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06611569-B102-4CBA-986B-76D2FF106214}" xr6:coauthVersionLast="47" xr6:coauthVersionMax="47" xr10:uidLastSave="{00000000-0000-0000-0000-000000000000}"/>
  <bookViews>
    <workbookView xWindow="-108" yWindow="-108" windowWidth="23256" windowHeight="124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Riders!$D$383</definedName>
    <definedName name="_Hlk111718160">'MGS-S'!$B$51</definedName>
    <definedName name="_Hlk114425735">Riders!$B$387</definedName>
    <definedName name="_Hlk114485051">RS!$B$3</definedName>
    <definedName name="_Hlk114485109">'AGS-S'!$B$3</definedName>
    <definedName name="_Hlk114485195">DDC!$B$2</definedName>
    <definedName name="_Hlk114485263">SPL!$B$112</definedName>
    <definedName name="_Hlk114485286">SPL!$B$167</definedName>
    <definedName name="_Hlk114485331">Riders!$B$2</definedName>
    <definedName name="_Hlk121929685">Riders!$B$541</definedName>
    <definedName name="_Hlk12290864">RS!$B$31</definedName>
    <definedName name="_Hlk133218111">Riders!$B$282</definedName>
    <definedName name="_Hlk142908482">'MGS-S'!$B$3</definedName>
    <definedName name="_Hlk142908588">'AGS-P'!$B$2</definedName>
    <definedName name="_Hlk142908647">'TGS-T'!$B$2</definedName>
    <definedName name="_Hlk142908720">Riders!$B$227</definedName>
    <definedName name="_Hlk19799841">SPL!$B$111</definedName>
    <definedName name="_Hlk70922631">Riders!$B$334</definedName>
    <definedName name="_Hlk74639344">Riders!$B$500</definedName>
    <definedName name="_Hlk88223632">Riders!$D$40</definedName>
    <definedName name="_Hlk98837751">CSL!$B$51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328" i="20" l="1"/>
  <c r="AB2327" i="20"/>
  <c r="AB2326" i="20"/>
  <c r="AB2325" i="20"/>
  <c r="AB2324" i="20"/>
  <c r="AB2323" i="20"/>
  <c r="AB2322" i="20"/>
  <c r="AB2321"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1800" i="20"/>
  <c r="AB1799" i="20"/>
  <c r="AB1798" i="20"/>
  <c r="AB1797" i="20"/>
  <c r="AB1796" i="20"/>
  <c r="AB1795" i="20"/>
  <c r="AB1794" i="20"/>
  <c r="AB1793" i="20"/>
  <c r="AB1792" i="20"/>
  <c r="AB1791" i="20"/>
  <c r="AB1790" i="20"/>
  <c r="AB1789" i="20"/>
  <c r="AB1788" i="20"/>
  <c r="AB1787" i="20"/>
  <c r="AB618" i="20"/>
  <c r="AB617" i="20"/>
  <c r="AB616" i="20"/>
  <c r="AB615" i="20"/>
  <c r="AB614"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619" i="20"/>
  <c r="Z618" i="20"/>
  <c r="Z617" i="20"/>
  <c r="Z616" i="20"/>
  <c r="Z615" i="20"/>
  <c r="Z614" i="20"/>
  <c r="Z613" i="20"/>
  <c r="Z612" i="20"/>
  <c r="Z611" i="20"/>
  <c r="Z610" i="20"/>
  <c r="Z609" i="20"/>
  <c r="Z608" i="20"/>
  <c r="Z607" i="20"/>
  <c r="Z606" i="20"/>
  <c r="Z605" i="20"/>
  <c r="Z604" i="20"/>
  <c r="Z603" i="20"/>
  <c r="Z602" i="20"/>
  <c r="Z601" i="20"/>
  <c r="Z600" i="20"/>
  <c r="Z599" i="20"/>
  <c r="Z598" i="20"/>
  <c r="Z597" i="20"/>
  <c r="Z596" i="20"/>
  <c r="Z595" i="20"/>
  <c r="Z594" i="20"/>
  <c r="Z593" i="20"/>
  <c r="Z592" i="20"/>
  <c r="Z591" i="20"/>
  <c r="Z590" i="20"/>
  <c r="Z589" i="20"/>
  <c r="Z588" i="20"/>
  <c r="Z587" i="20"/>
  <c r="Z586" i="20"/>
  <c r="Z585" i="20"/>
  <c r="Z584" i="20"/>
  <c r="Z583" i="20"/>
  <c r="Z582" i="20"/>
  <c r="Z581" i="20"/>
  <c r="Z580" i="20"/>
  <c r="Z579" i="20"/>
  <c r="Z578" i="20"/>
  <c r="Z577" i="20"/>
  <c r="Z576" i="20"/>
  <c r="Z575" i="20"/>
  <c r="Z574" i="20"/>
  <c r="Z573" i="20"/>
  <c r="Z572" i="20"/>
  <c r="Z571" i="20"/>
  <c r="Z570" i="20"/>
  <c r="Z569" i="20"/>
  <c r="Z568" i="20"/>
  <c r="Z567" i="20"/>
  <c r="Z566" i="20"/>
  <c r="Z565" i="20"/>
  <c r="Z564" i="20"/>
  <c r="Z563" i="20"/>
  <c r="Z562" i="20"/>
  <c r="Z561" i="20"/>
  <c r="Z560" i="20"/>
  <c r="Z559" i="20"/>
  <c r="Z558" i="20"/>
  <c r="Z557" i="20"/>
  <c r="Z556" i="20"/>
  <c r="Z555" i="20"/>
  <c r="Z554" i="20"/>
  <c r="Z553" i="20"/>
  <c r="Z552" i="20"/>
  <c r="Z551" i="20"/>
  <c r="Z550" i="20"/>
  <c r="Z549" i="20"/>
  <c r="Z548" i="20"/>
  <c r="Z547" i="20"/>
  <c r="Z546" i="20"/>
  <c r="Z545" i="20"/>
  <c r="Z544" i="20"/>
  <c r="Z543" i="20"/>
  <c r="Z542" i="20"/>
  <c r="Z541" i="20"/>
  <c r="Z540" i="20"/>
  <c r="Z539" i="20"/>
  <c r="Z538" i="20"/>
  <c r="Z537" i="20"/>
  <c r="Z536" i="20"/>
  <c r="Z535" i="20"/>
  <c r="Z534" i="20"/>
  <c r="Z533" i="20"/>
  <c r="Z532" i="20"/>
  <c r="Z531" i="20"/>
  <c r="Z530" i="20"/>
  <c r="Z529" i="20"/>
  <c r="Z528" i="20"/>
  <c r="Z527" i="20"/>
  <c r="Z526" i="20"/>
  <c r="Z525" i="20"/>
  <c r="Z524" i="20"/>
  <c r="Z523" i="20"/>
  <c r="Z522" i="20"/>
  <c r="Z521" i="20"/>
  <c r="Z520" i="20"/>
  <c r="Z519" i="20"/>
  <c r="Z518" i="20"/>
  <c r="Z517" i="20"/>
  <c r="Z516" i="20"/>
  <c r="Z515" i="20"/>
  <c r="Z514" i="20"/>
  <c r="Z513" i="20"/>
  <c r="Z512" i="20"/>
  <c r="Z511" i="20"/>
  <c r="Z510" i="20"/>
  <c r="Z509" i="20"/>
  <c r="Z508" i="20"/>
  <c r="Z507" i="20"/>
  <c r="Z506" i="20"/>
  <c r="Z505" i="20"/>
  <c r="Z504" i="20"/>
  <c r="Z503" i="20"/>
  <c r="Z502" i="20"/>
  <c r="Z501" i="20"/>
  <c r="Z500" i="20"/>
  <c r="Z499" i="20"/>
  <c r="Z498" i="20"/>
  <c r="Z497" i="20"/>
  <c r="Z496" i="20"/>
  <c r="Z495" i="20"/>
  <c r="Z494" i="20"/>
  <c r="Z493" i="20"/>
  <c r="Z492" i="20"/>
  <c r="Z491" i="20"/>
  <c r="Z490" i="20"/>
  <c r="Z489" i="20"/>
  <c r="Z488" i="20"/>
  <c r="Z487" i="20"/>
  <c r="Z486" i="20"/>
  <c r="Z485" i="20"/>
  <c r="Z484" i="20"/>
  <c r="Z483" i="20"/>
  <c r="Z482" i="20"/>
  <c r="Z481" i="20"/>
  <c r="Z480" i="20"/>
  <c r="Z479" i="20"/>
  <c r="Z478" i="20"/>
  <c r="Z477" i="20"/>
  <c r="Z476" i="20"/>
  <c r="Z475" i="20"/>
  <c r="Z474" i="20"/>
  <c r="Z473" i="20"/>
  <c r="Z472" i="20"/>
  <c r="Z471" i="20"/>
  <c r="Z470" i="20"/>
  <c r="Z469" i="20"/>
  <c r="Z468" i="20"/>
  <c r="Z467" i="20"/>
  <c r="Z466" i="20"/>
  <c r="Z465" i="20"/>
  <c r="Z464" i="20"/>
  <c r="Z463" i="20"/>
  <c r="Z462" i="20"/>
  <c r="Z461" i="20"/>
  <c r="Z460" i="20"/>
  <c r="Z459" i="20"/>
  <c r="Z458" i="20"/>
  <c r="Z457" i="20"/>
  <c r="Z456" i="20"/>
  <c r="Z455" i="20"/>
  <c r="Z454" i="20"/>
  <c r="Z453" i="20"/>
  <c r="Z452" i="20"/>
  <c r="Z451" i="20"/>
  <c r="Z450" i="20"/>
  <c r="Z449" i="20"/>
  <c r="Z448" i="20"/>
  <c r="Z447" i="20"/>
  <c r="Z446" i="20"/>
  <c r="Z445" i="20"/>
  <c r="Z444" i="20"/>
  <c r="Z443" i="20"/>
  <c r="Z442" i="20"/>
  <c r="Z441" i="20"/>
  <c r="Z440" i="20"/>
  <c r="Z439" i="20"/>
  <c r="Z438" i="20"/>
  <c r="Z437" i="20"/>
  <c r="Z436" i="20"/>
  <c r="Z435" i="20"/>
  <c r="Z434" i="20"/>
  <c r="Z433" i="20"/>
  <c r="Z432" i="20"/>
  <c r="Z431" i="20"/>
  <c r="Z430" i="20"/>
  <c r="Z429" i="20"/>
  <c r="Z428" i="20"/>
  <c r="Z427" i="20"/>
  <c r="Z426" i="20"/>
  <c r="Z425" i="20"/>
  <c r="Z424" i="20"/>
  <c r="Z423" i="20"/>
  <c r="Z422" i="20"/>
  <c r="Z421" i="20"/>
  <c r="Z420" i="20"/>
  <c r="Z419" i="20"/>
  <c r="Z418" i="20"/>
  <c r="Z417" i="20"/>
  <c r="Z416" i="20"/>
  <c r="Z415" i="20"/>
  <c r="Z414" i="20"/>
  <c r="Z413" i="20"/>
  <c r="Z412" i="20"/>
  <c r="Z411" i="20"/>
  <c r="Z410" i="20"/>
  <c r="Z409" i="20"/>
  <c r="Z408" i="20"/>
  <c r="Z407" i="20"/>
  <c r="Z406" i="20"/>
  <c r="Z405" i="20"/>
  <c r="Z404" i="20"/>
  <c r="Z403" i="20"/>
  <c r="Z402" i="20"/>
  <c r="Z401" i="20"/>
  <c r="Z400" i="20"/>
  <c r="Z399" i="20"/>
  <c r="Z398" i="20"/>
  <c r="Z397" i="20"/>
  <c r="Z396" i="20"/>
  <c r="Z395" i="20"/>
  <c r="Z394" i="20"/>
  <c r="Z393" i="20"/>
  <c r="Z392" i="20"/>
  <c r="Z391" i="20"/>
  <c r="Z390" i="20"/>
  <c r="Z389" i="20"/>
  <c r="Z388" i="20"/>
  <c r="Z387" i="20"/>
  <c r="Z386" i="20"/>
  <c r="Z385" i="20"/>
  <c r="Z384" i="20"/>
  <c r="Z383" i="20"/>
  <c r="Z382" i="20"/>
  <c r="Z381" i="20"/>
  <c r="Z380" i="20"/>
  <c r="Z379" i="20"/>
  <c r="Z378" i="20"/>
  <c r="Z377" i="20"/>
  <c r="Z376" i="20"/>
  <c r="Z375" i="20"/>
  <c r="Z374" i="20"/>
  <c r="Z373" i="20"/>
  <c r="Z372" i="20"/>
  <c r="Z371" i="20"/>
  <c r="Z370" i="20"/>
  <c r="Z369" i="20"/>
  <c r="Z368" i="20"/>
  <c r="Z367" i="20"/>
  <c r="Z366" i="20"/>
  <c r="Z365" i="20"/>
  <c r="Z364" i="20"/>
  <c r="Z363" i="20"/>
  <c r="Z362" i="20"/>
  <c r="Z361" i="20"/>
  <c r="Z360" i="20"/>
  <c r="Z359" i="20"/>
  <c r="Z358" i="20"/>
  <c r="Z357" i="20"/>
  <c r="Z356" i="20"/>
  <c r="Z355" i="20"/>
  <c r="Z354" i="20"/>
  <c r="Z353" i="20"/>
  <c r="Z352" i="20"/>
  <c r="Z351" i="20"/>
  <c r="Z350" i="20"/>
  <c r="Z349" i="20"/>
  <c r="Z348" i="20"/>
  <c r="Z347" i="20"/>
  <c r="Z346" i="20"/>
  <c r="Z345" i="20"/>
  <c r="Z344" i="20"/>
  <c r="Z343" i="20"/>
  <c r="Z342" i="20"/>
  <c r="Z341" i="20"/>
  <c r="Z340" i="20"/>
  <c r="Z339" i="20"/>
  <c r="Z338" i="20"/>
  <c r="Z337" i="20"/>
  <c r="Z336" i="20"/>
  <c r="Z335" i="20"/>
  <c r="Z334" i="20"/>
  <c r="Z333" i="20"/>
  <c r="Z332" i="20"/>
  <c r="Z331" i="20"/>
  <c r="Z330" i="20"/>
  <c r="Z329" i="20"/>
  <c r="Z328" i="20"/>
  <c r="Z327" i="20"/>
  <c r="Z326" i="20"/>
  <c r="Z325" i="20"/>
  <c r="Z324" i="20"/>
  <c r="Z323" i="20"/>
  <c r="Z322" i="20"/>
  <c r="Z321" i="20"/>
  <c r="Z320" i="20"/>
  <c r="Z319" i="20"/>
  <c r="Z318" i="20"/>
  <c r="Z317" i="20"/>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Z65" i="20"/>
  <c r="Z64" i="20"/>
  <c r="Z63" i="20"/>
  <c r="Z62" i="20"/>
  <c r="Z61" i="20"/>
  <c r="Z60" i="20"/>
  <c r="Z59" i="20"/>
  <c r="Z58" i="20"/>
  <c r="Z57" i="20"/>
  <c r="Z56" i="20"/>
  <c r="Z55" i="20"/>
  <c r="Z54" i="20"/>
  <c r="Z53" i="20"/>
  <c r="Z52" i="20"/>
  <c r="Z51" i="20"/>
  <c r="Z50" i="20"/>
  <c r="Z49" i="20"/>
  <c r="Z48" i="20"/>
  <c r="Z47" i="20"/>
  <c r="Z46" i="20"/>
  <c r="Z45" i="20"/>
  <c r="Z44" i="20"/>
  <c r="Z43" i="20"/>
  <c r="Z42" i="20"/>
  <c r="Z41" i="20"/>
  <c r="Z40" i="20"/>
  <c r="Z39" i="20"/>
  <c r="Z38" i="20"/>
  <c r="Z37" i="20"/>
  <c r="Z36" i="20"/>
  <c r="Z35" i="20"/>
  <c r="Z34" i="20"/>
  <c r="Z33" i="20"/>
  <c r="Z32" i="20"/>
  <c r="Z31" i="20"/>
  <c r="Z30" i="20"/>
  <c r="Z29" i="20"/>
  <c r="Z28" i="20"/>
  <c r="Z27" i="20"/>
  <c r="Z26" i="20"/>
  <c r="Z25" i="20"/>
  <c r="Z24" i="20"/>
  <c r="Z23" i="20"/>
  <c r="Z61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1793" i="20"/>
  <c r="H1792" i="20"/>
  <c r="H1791" i="20"/>
  <c r="H1790" i="20"/>
  <c r="H1789" i="20"/>
  <c r="H1788" i="20"/>
  <c r="H1787" i="20"/>
  <c r="H2329" i="20"/>
  <c r="AC627" i="20" l="1"/>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626" i="20"/>
  <c r="T625" i="20"/>
  <c r="T624" i="20"/>
  <c r="T623" i="20"/>
  <c r="T622" i="20"/>
  <c r="T621" i="20"/>
  <c r="T620" i="20"/>
  <c r="T619" i="20"/>
  <c r="T618" i="20"/>
  <c r="T617" i="20"/>
  <c r="T616" i="20"/>
  <c r="T615" i="20"/>
  <c r="T614" i="20"/>
  <c r="T613" i="20"/>
  <c r="T612" i="20"/>
  <c r="T611" i="20"/>
  <c r="T610" i="20"/>
  <c r="T609" i="20"/>
  <c r="T608" i="20"/>
  <c r="T607" i="20"/>
  <c r="T606" i="20"/>
  <c r="T605" i="20"/>
  <c r="T604" i="20"/>
  <c r="T603" i="20"/>
  <c r="T602" i="20"/>
  <c r="T601" i="20"/>
  <c r="T600" i="20"/>
  <c r="T599" i="20"/>
  <c r="T598" i="20"/>
  <c r="T597" i="20"/>
  <c r="T596" i="20"/>
  <c r="T595" i="20"/>
  <c r="T594" i="20"/>
  <c r="T593" i="20"/>
  <c r="T592" i="20"/>
  <c r="T591" i="20"/>
  <c r="T590" i="20"/>
  <c r="T589" i="20"/>
  <c r="T588" i="20"/>
  <c r="T587" i="20"/>
  <c r="T586" i="20"/>
  <c r="T585" i="20"/>
  <c r="T584" i="20"/>
  <c r="T583" i="20"/>
  <c r="T582" i="20"/>
  <c r="T581" i="20"/>
  <c r="T580" i="20"/>
  <c r="T579" i="20"/>
  <c r="T578" i="20"/>
  <c r="T577" i="20"/>
  <c r="T576" i="20"/>
  <c r="T575" i="20"/>
  <c r="T574" i="20"/>
  <c r="T573" i="20"/>
  <c r="T572" i="20"/>
  <c r="T571" i="20"/>
  <c r="T570" i="20"/>
  <c r="T569" i="20"/>
  <c r="T568" i="20"/>
  <c r="T567" i="20"/>
  <c r="T566" i="20"/>
  <c r="T565" i="20"/>
  <c r="T564" i="20"/>
  <c r="T563" i="20"/>
  <c r="T562" i="20"/>
  <c r="T561" i="20"/>
  <c r="T560" i="20"/>
  <c r="T559" i="20"/>
  <c r="T558" i="20"/>
  <c r="T557" i="20"/>
  <c r="T556" i="20"/>
  <c r="T555" i="20"/>
  <c r="T554" i="20"/>
  <c r="T553" i="20"/>
  <c r="T552" i="20"/>
  <c r="T551" i="20"/>
  <c r="T550" i="20"/>
  <c r="T549" i="20"/>
  <c r="T548" i="20"/>
  <c r="T547" i="20"/>
  <c r="T546" i="20"/>
  <c r="T545" i="20"/>
  <c r="T544" i="20"/>
  <c r="T543" i="20"/>
  <c r="T542" i="20"/>
  <c r="T541" i="20"/>
  <c r="T540" i="20"/>
  <c r="T539" i="20"/>
  <c r="T538" i="20"/>
  <c r="T537" i="20"/>
  <c r="T536" i="20"/>
  <c r="T535" i="20"/>
  <c r="T534" i="20"/>
  <c r="T533" i="20"/>
  <c r="T532" i="20"/>
  <c r="T531" i="20"/>
  <c r="T530" i="20"/>
  <c r="T529" i="20"/>
  <c r="T528" i="20"/>
  <c r="T527" i="20"/>
  <c r="T526" i="20"/>
  <c r="T525" i="20"/>
  <c r="T524" i="20"/>
  <c r="T523" i="20"/>
  <c r="T522" i="20"/>
  <c r="T521" i="20"/>
  <c r="T520" i="20"/>
  <c r="T519" i="20"/>
  <c r="T518" i="20"/>
  <c r="T517" i="20"/>
  <c r="T516" i="20"/>
  <c r="T515" i="20"/>
  <c r="T514" i="20"/>
  <c r="T513" i="20"/>
  <c r="T512" i="20"/>
  <c r="T511" i="20"/>
  <c r="T510" i="20"/>
  <c r="T509" i="20"/>
  <c r="T508" i="20"/>
  <c r="T507" i="20"/>
  <c r="T506" i="20"/>
  <c r="T505" i="20"/>
  <c r="T504" i="20"/>
  <c r="T503" i="20"/>
  <c r="T502" i="20"/>
  <c r="T501" i="20"/>
  <c r="T500" i="20"/>
  <c r="T499" i="20"/>
  <c r="T498" i="20"/>
  <c r="T497" i="20"/>
  <c r="T496" i="20"/>
  <c r="T495" i="20"/>
  <c r="T494" i="20"/>
  <c r="T493" i="20"/>
  <c r="T492" i="20"/>
  <c r="T491" i="20"/>
  <c r="T490" i="20"/>
  <c r="T489" i="20"/>
  <c r="T488" i="20"/>
  <c r="T487" i="20"/>
  <c r="T486" i="20"/>
  <c r="T485" i="20"/>
  <c r="T484" i="20"/>
  <c r="T483" i="20"/>
  <c r="T482" i="20"/>
  <c r="T481" i="20"/>
  <c r="T480" i="20"/>
  <c r="T479" i="20"/>
  <c r="T478" i="20"/>
  <c r="T477" i="20"/>
  <c r="T476" i="20"/>
  <c r="T475" i="20"/>
  <c r="T474" i="20"/>
  <c r="T473" i="20"/>
  <c r="T472" i="20"/>
  <c r="T471" i="20"/>
  <c r="T470" i="20"/>
  <c r="T469" i="20"/>
  <c r="T468" i="20"/>
  <c r="T467" i="20"/>
  <c r="T466" i="20"/>
  <c r="T465" i="20"/>
  <c r="T464" i="20"/>
  <c r="T463" i="20"/>
  <c r="T462" i="20"/>
  <c r="T461" i="20"/>
  <c r="T460" i="20"/>
  <c r="T459" i="20"/>
  <c r="T458" i="20"/>
  <c r="T457" i="20"/>
  <c r="T456" i="20"/>
  <c r="T455" i="20"/>
  <c r="T454" i="20"/>
  <c r="T453" i="20"/>
  <c r="T452" i="20"/>
  <c r="T451" i="20"/>
  <c r="T450" i="20"/>
  <c r="T449" i="20"/>
  <c r="T448" i="20"/>
  <c r="T447" i="20"/>
  <c r="T446" i="20"/>
  <c r="T445" i="20"/>
  <c r="T444" i="20"/>
  <c r="T443" i="20"/>
  <c r="T442" i="20"/>
  <c r="T441" i="20"/>
  <c r="T440" i="20"/>
  <c r="T439" i="20"/>
  <c r="T438" i="20"/>
  <c r="T437" i="20"/>
  <c r="T436" i="20"/>
  <c r="T435" i="20"/>
  <c r="T434" i="20"/>
  <c r="T433" i="20"/>
  <c r="T432" i="20"/>
  <c r="T431" i="20"/>
  <c r="T430" i="20"/>
  <c r="T429" i="20"/>
  <c r="T428" i="20"/>
  <c r="T427" i="20"/>
  <c r="T426" i="20"/>
  <c r="T425" i="20"/>
  <c r="T424" i="20"/>
  <c r="T423" i="20"/>
  <c r="T422" i="20"/>
  <c r="T421" i="20"/>
  <c r="T420" i="20"/>
  <c r="T419" i="20"/>
  <c r="T418" i="20"/>
  <c r="T417" i="20"/>
  <c r="T416" i="20"/>
  <c r="T415" i="20"/>
  <c r="T414" i="20"/>
  <c r="T413" i="20"/>
  <c r="T412" i="20"/>
  <c r="T411" i="20"/>
  <c r="T410" i="20"/>
  <c r="T409" i="20"/>
  <c r="T408" i="20"/>
  <c r="T407" i="20"/>
  <c r="T406" i="20"/>
  <c r="T405" i="20"/>
  <c r="T404" i="20"/>
  <c r="T403" i="20"/>
  <c r="T402" i="20"/>
  <c r="T401" i="20"/>
  <c r="T400" i="20"/>
  <c r="T399" i="20"/>
  <c r="T398" i="20"/>
  <c r="T397" i="20"/>
  <c r="T396" i="20"/>
  <c r="T395" i="20"/>
  <c r="T394" i="20"/>
  <c r="T393" i="20"/>
  <c r="T392" i="20"/>
  <c r="T391" i="20"/>
  <c r="T390" i="20"/>
  <c r="T389" i="20"/>
  <c r="T388" i="20"/>
  <c r="T387" i="20"/>
  <c r="T386" i="20"/>
  <c r="T385" i="20"/>
  <c r="T384" i="20"/>
  <c r="T383" i="20"/>
  <c r="T382" i="20"/>
  <c r="T381" i="20"/>
  <c r="T380" i="20"/>
  <c r="T379" i="20"/>
  <c r="T378" i="20"/>
  <c r="T377" i="20"/>
  <c r="T376" i="20"/>
  <c r="T375" i="20"/>
  <c r="T374" i="20"/>
  <c r="T373" i="20"/>
  <c r="T372" i="20"/>
  <c r="T371" i="20"/>
  <c r="T370" i="20"/>
  <c r="T369" i="20"/>
  <c r="T368" i="20"/>
  <c r="T367" i="20"/>
  <c r="T366" i="20"/>
  <c r="T365" i="20"/>
  <c r="T364" i="20"/>
  <c r="T363" i="20"/>
  <c r="T362" i="20"/>
  <c r="T361" i="20"/>
  <c r="T360" i="20"/>
  <c r="T359" i="20"/>
  <c r="T358" i="20"/>
  <c r="T357" i="20"/>
  <c r="T356" i="20"/>
  <c r="T355" i="20"/>
  <c r="T354" i="20"/>
  <c r="T353" i="20"/>
  <c r="T352" i="20"/>
  <c r="T351" i="20"/>
  <c r="T350" i="20"/>
  <c r="T349" i="20"/>
  <c r="T348" i="20"/>
  <c r="T347" i="20"/>
  <c r="T346" i="20"/>
  <c r="T345" i="20"/>
  <c r="T344" i="20"/>
  <c r="T343" i="20"/>
  <c r="T342" i="20"/>
  <c r="T341" i="20"/>
  <c r="T340" i="20"/>
  <c r="T339" i="20"/>
  <c r="T338" i="20"/>
  <c r="T337" i="20"/>
  <c r="T336" i="20"/>
  <c r="T335" i="20"/>
  <c r="T334" i="20"/>
  <c r="T333" i="20"/>
  <c r="T332" i="20"/>
  <c r="T331" i="20"/>
  <c r="T330" i="20"/>
  <c r="T329" i="20"/>
  <c r="T328" i="20"/>
  <c r="T327" i="20"/>
  <c r="T326" i="20"/>
  <c r="T325" i="20"/>
  <c r="T324" i="20"/>
  <c r="T323" i="20"/>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P626" i="20"/>
  <c r="P625" i="20"/>
  <c r="P624" i="20"/>
  <c r="P623" i="20"/>
  <c r="P622" i="20"/>
  <c r="P621" i="20"/>
  <c r="P620" i="20"/>
  <c r="P619" i="20"/>
  <c r="P618" i="20"/>
  <c r="P617" i="20"/>
  <c r="P616" i="20"/>
  <c r="P615" i="20"/>
  <c r="P614" i="20"/>
  <c r="P613" i="20"/>
  <c r="P612" i="20"/>
  <c r="P611" i="20"/>
  <c r="P610" i="20"/>
  <c r="P609" i="20"/>
  <c r="P608" i="20"/>
  <c r="P607" i="20"/>
  <c r="P606" i="20"/>
  <c r="P605" i="20"/>
  <c r="P604" i="20"/>
  <c r="P603" i="20"/>
  <c r="P602" i="20"/>
  <c r="P601" i="20"/>
  <c r="P600" i="20"/>
  <c r="P599" i="20"/>
  <c r="P598" i="20"/>
  <c r="P597" i="20"/>
  <c r="P596" i="20"/>
  <c r="P595" i="20"/>
  <c r="P594" i="20"/>
  <c r="P593" i="20"/>
  <c r="P592" i="20"/>
  <c r="P591" i="20"/>
  <c r="P590" i="20"/>
  <c r="P589" i="20"/>
  <c r="P588" i="20"/>
  <c r="P587" i="20"/>
  <c r="P586" i="20"/>
  <c r="P585" i="20"/>
  <c r="P584" i="20"/>
  <c r="P583" i="20"/>
  <c r="P582" i="20"/>
  <c r="P581" i="20"/>
  <c r="P580" i="20"/>
  <c r="P579" i="20"/>
  <c r="P578" i="20"/>
  <c r="P577" i="20"/>
  <c r="P576" i="20"/>
  <c r="P575" i="20"/>
  <c r="P574" i="20"/>
  <c r="P573" i="20"/>
  <c r="P572" i="20"/>
  <c r="P571" i="20"/>
  <c r="P570" i="20"/>
  <c r="P569" i="20"/>
  <c r="P568" i="20"/>
  <c r="P567" i="20"/>
  <c r="P566" i="20"/>
  <c r="P565" i="20"/>
  <c r="P564" i="20"/>
  <c r="P563" i="20"/>
  <c r="P562" i="20"/>
  <c r="P561" i="20"/>
  <c r="P560" i="20"/>
  <c r="P559" i="20"/>
  <c r="P558" i="20"/>
  <c r="P557" i="20"/>
  <c r="P556" i="20"/>
  <c r="P555" i="20"/>
  <c r="P554" i="20"/>
  <c r="P553" i="20"/>
  <c r="P552" i="20"/>
  <c r="P551" i="20"/>
  <c r="P550" i="20"/>
  <c r="P549" i="20"/>
  <c r="P548" i="20"/>
  <c r="P547" i="20"/>
  <c r="P546" i="20"/>
  <c r="P545" i="20"/>
  <c r="P544" i="20"/>
  <c r="P543" i="20"/>
  <c r="P542" i="20"/>
  <c r="P541" i="20"/>
  <c r="P540" i="20"/>
  <c r="P539" i="20"/>
  <c r="P538" i="20"/>
  <c r="P537" i="20"/>
  <c r="P536" i="20"/>
  <c r="P535" i="20"/>
  <c r="P534" i="20"/>
  <c r="P533" i="20"/>
  <c r="P532" i="20"/>
  <c r="P531" i="20"/>
  <c r="P530" i="20"/>
  <c r="P529" i="20"/>
  <c r="P528" i="20"/>
  <c r="P527" i="20"/>
  <c r="P526" i="20"/>
  <c r="P525" i="20"/>
  <c r="P524" i="20"/>
  <c r="P523" i="20"/>
  <c r="P522" i="20"/>
  <c r="P521" i="20"/>
  <c r="P520" i="20"/>
  <c r="P519" i="20"/>
  <c r="P518" i="20"/>
  <c r="P517" i="20"/>
  <c r="P516" i="20"/>
  <c r="P515" i="20"/>
  <c r="P514" i="20"/>
  <c r="P513" i="20"/>
  <c r="P512" i="20"/>
  <c r="P511" i="20"/>
  <c r="P510" i="20"/>
  <c r="P509" i="20"/>
  <c r="P508" i="20"/>
  <c r="P507" i="20"/>
  <c r="P506" i="20"/>
  <c r="P505" i="20"/>
  <c r="P504" i="20"/>
  <c r="P503" i="20"/>
  <c r="P502" i="20"/>
  <c r="P501" i="20"/>
  <c r="P500" i="20"/>
  <c r="P499" i="20"/>
  <c r="P498" i="20"/>
  <c r="P497" i="20"/>
  <c r="P496" i="20"/>
  <c r="P495" i="20"/>
  <c r="P494" i="20"/>
  <c r="P493" i="20"/>
  <c r="P492" i="20"/>
  <c r="P491" i="20"/>
  <c r="P490" i="20"/>
  <c r="P489" i="20"/>
  <c r="P488" i="20"/>
  <c r="P487" i="20"/>
  <c r="P486" i="20"/>
  <c r="P485" i="20"/>
  <c r="P484" i="20"/>
  <c r="P483" i="20"/>
  <c r="P482" i="20"/>
  <c r="P481" i="20"/>
  <c r="P480" i="20"/>
  <c r="P479" i="20"/>
  <c r="P478" i="20"/>
  <c r="P477" i="20"/>
  <c r="P476" i="20"/>
  <c r="P475" i="20"/>
  <c r="P474" i="20"/>
  <c r="P473" i="20"/>
  <c r="P472" i="20"/>
  <c r="P471" i="20"/>
  <c r="P470" i="20"/>
  <c r="P469" i="20"/>
  <c r="P468" i="20"/>
  <c r="P467" i="20"/>
  <c r="P466" i="20"/>
  <c r="P465" i="20"/>
  <c r="P464" i="20"/>
  <c r="P463" i="20"/>
  <c r="P462" i="20"/>
  <c r="P461" i="20"/>
  <c r="P460" i="20"/>
  <c r="P459" i="20"/>
  <c r="P458" i="20"/>
  <c r="P457" i="20"/>
  <c r="P456" i="20"/>
  <c r="P455" i="20"/>
  <c r="P454" i="20"/>
  <c r="P453" i="20"/>
  <c r="P452" i="20"/>
  <c r="P451" i="20"/>
  <c r="P450" i="20"/>
  <c r="P449" i="20"/>
  <c r="P448" i="20"/>
  <c r="P447" i="20"/>
  <c r="P446" i="20"/>
  <c r="P445" i="20"/>
  <c r="P444" i="20"/>
  <c r="P443" i="20"/>
  <c r="P442" i="20"/>
  <c r="P441" i="20"/>
  <c r="P440" i="20"/>
  <c r="P439" i="20"/>
  <c r="P438" i="20"/>
  <c r="P437" i="20"/>
  <c r="P436" i="20"/>
  <c r="P435" i="20"/>
  <c r="P434" i="20"/>
  <c r="P433" i="20"/>
  <c r="P432" i="20"/>
  <c r="P431" i="20"/>
  <c r="P430" i="20"/>
  <c r="P429" i="20"/>
  <c r="P428" i="20"/>
  <c r="P427" i="20"/>
  <c r="P426" i="20"/>
  <c r="P425" i="20"/>
  <c r="P424" i="20"/>
  <c r="P423" i="20"/>
  <c r="P422" i="20"/>
  <c r="P421" i="20"/>
  <c r="P420" i="20"/>
  <c r="P419" i="20"/>
  <c r="P418" i="20"/>
  <c r="P417" i="20"/>
  <c r="P416" i="20"/>
  <c r="P415" i="20"/>
  <c r="P414" i="20"/>
  <c r="P413" i="20"/>
  <c r="P412" i="20"/>
  <c r="P411" i="20"/>
  <c r="P410" i="20"/>
  <c r="P409" i="20"/>
  <c r="P408" i="20"/>
  <c r="P407" i="20"/>
  <c r="P406" i="20"/>
  <c r="P405" i="20"/>
  <c r="P404" i="20"/>
  <c r="P403" i="20"/>
  <c r="P402" i="20"/>
  <c r="P401" i="20"/>
  <c r="P400" i="20"/>
  <c r="P399" i="20"/>
  <c r="P398" i="20"/>
  <c r="P397" i="20"/>
  <c r="P396" i="20"/>
  <c r="P395" i="20"/>
  <c r="P394" i="20"/>
  <c r="P393" i="20"/>
  <c r="P392" i="20"/>
  <c r="P391" i="20"/>
  <c r="P390" i="20"/>
  <c r="P389" i="20"/>
  <c r="P388" i="20"/>
  <c r="P387" i="20"/>
  <c r="P386" i="20"/>
  <c r="P385" i="20"/>
  <c r="P384" i="20"/>
  <c r="P383" i="20"/>
  <c r="P382" i="20"/>
  <c r="P381" i="20"/>
  <c r="P380" i="20"/>
  <c r="P379" i="20"/>
  <c r="P378" i="20"/>
  <c r="P377" i="20"/>
  <c r="P376" i="20"/>
  <c r="P375" i="20"/>
  <c r="P374" i="20"/>
  <c r="P373" i="20"/>
  <c r="P372" i="20"/>
  <c r="P371" i="20"/>
  <c r="P370" i="20"/>
  <c r="P369" i="20"/>
  <c r="P368" i="20"/>
  <c r="P367" i="20"/>
  <c r="P366" i="20"/>
  <c r="P365" i="20"/>
  <c r="P364" i="20"/>
  <c r="P363" i="20"/>
  <c r="P362" i="20"/>
  <c r="P361" i="20"/>
  <c r="P360" i="20"/>
  <c r="P359" i="20"/>
  <c r="P358" i="20"/>
  <c r="P357" i="20"/>
  <c r="P356" i="20"/>
  <c r="P355" i="20"/>
  <c r="P354" i="20"/>
  <c r="P353" i="20"/>
  <c r="P352" i="20"/>
  <c r="P351" i="20"/>
  <c r="P350" i="20"/>
  <c r="P349" i="20"/>
  <c r="P348" i="20"/>
  <c r="P347" i="20"/>
  <c r="P346" i="20"/>
  <c r="P345" i="20"/>
  <c r="P344" i="20"/>
  <c r="P343" i="20"/>
  <c r="P342" i="20"/>
  <c r="P341" i="20"/>
  <c r="P340" i="20"/>
  <c r="P339" i="20"/>
  <c r="P338" i="20"/>
  <c r="P337" i="20"/>
  <c r="P336" i="20"/>
  <c r="P335" i="20"/>
  <c r="P334" i="20"/>
  <c r="P333" i="20"/>
  <c r="P332" i="20"/>
  <c r="P331" i="20"/>
  <c r="P330" i="20"/>
  <c r="P329" i="20"/>
  <c r="P328" i="20"/>
  <c r="P327" i="20"/>
  <c r="P326" i="20"/>
  <c r="P325" i="20"/>
  <c r="P324" i="20"/>
  <c r="P323" i="20"/>
  <c r="P322" i="20"/>
  <c r="P321" i="20"/>
  <c r="P320" i="20"/>
  <c r="P319" i="20"/>
  <c r="P318" i="20"/>
  <c r="P317" i="20"/>
  <c r="P316" i="20"/>
  <c r="P315" i="20"/>
  <c r="P314" i="20"/>
  <c r="P313" i="20"/>
  <c r="P312" i="20"/>
  <c r="P311" i="20"/>
  <c r="P310" i="20"/>
  <c r="P309" i="20"/>
  <c r="P308" i="20"/>
  <c r="P307" i="20"/>
  <c r="P306" i="20"/>
  <c r="P305" i="20"/>
  <c r="P304" i="20"/>
  <c r="P303" i="20"/>
  <c r="P302" i="20"/>
  <c r="P301" i="20"/>
  <c r="P300" i="20"/>
  <c r="P299" i="20"/>
  <c r="P298" i="20"/>
  <c r="P297" i="20"/>
  <c r="P296" i="20"/>
  <c r="P295" i="20"/>
  <c r="P294" i="20"/>
  <c r="P293" i="20"/>
  <c r="P292" i="20"/>
  <c r="P291" i="20"/>
  <c r="P290" i="20"/>
  <c r="P289" i="20"/>
  <c r="P288" i="20"/>
  <c r="P287" i="20"/>
  <c r="P286" i="20"/>
  <c r="P285" i="20"/>
  <c r="P284" i="20"/>
  <c r="P283" i="20"/>
  <c r="P282" i="20"/>
  <c r="P281" i="20"/>
  <c r="P280" i="20"/>
  <c r="P279" i="20"/>
  <c r="P278" i="20"/>
  <c r="P277" i="20"/>
  <c r="P276" i="20"/>
  <c r="P275" i="20"/>
  <c r="P274" i="20"/>
  <c r="P273" i="20"/>
  <c r="P272" i="20"/>
  <c r="P271" i="20"/>
  <c r="P270" i="20"/>
  <c r="P269" i="20"/>
  <c r="P268" i="20"/>
  <c r="P267" i="20"/>
  <c r="P266" i="20"/>
  <c r="P265" i="20"/>
  <c r="P264" i="20"/>
  <c r="P263" i="20"/>
  <c r="P262" i="20"/>
  <c r="P261" i="20"/>
  <c r="P260" i="20"/>
  <c r="P259" i="20"/>
  <c r="P258" i="20"/>
  <c r="P257" i="20"/>
  <c r="P256" i="20"/>
  <c r="P255" i="20"/>
  <c r="P254" i="20"/>
  <c r="P253" i="20"/>
  <c r="P252" i="20"/>
  <c r="P251" i="20"/>
  <c r="P250" i="20"/>
  <c r="P249" i="20"/>
  <c r="P248" i="20"/>
  <c r="P247" i="20"/>
  <c r="P246" i="20"/>
  <c r="P245" i="20"/>
  <c r="P244" i="20"/>
  <c r="P243" i="20"/>
  <c r="P242" i="20"/>
  <c r="P241" i="20"/>
  <c r="P240" i="20"/>
  <c r="P239" i="20"/>
  <c r="P238" i="20"/>
  <c r="P237" i="20"/>
  <c r="P236" i="20"/>
  <c r="P235" i="20"/>
  <c r="P234" i="20"/>
  <c r="P233" i="20"/>
  <c r="P232" i="20"/>
  <c r="P231" i="20"/>
  <c r="P230" i="20"/>
  <c r="P229" i="20"/>
  <c r="P228" i="20"/>
  <c r="P227" i="20"/>
  <c r="P226" i="20"/>
  <c r="P225" i="20"/>
  <c r="P224" i="20"/>
  <c r="P223" i="20"/>
  <c r="P222" i="20"/>
  <c r="P221" i="20"/>
  <c r="P220" i="20"/>
  <c r="P219" i="20"/>
  <c r="P218" i="20"/>
  <c r="P217" i="20"/>
  <c r="P216" i="20"/>
  <c r="P215" i="20"/>
  <c r="P214" i="20"/>
  <c r="P213" i="20"/>
  <c r="P212" i="20"/>
  <c r="P211" i="20"/>
  <c r="P210" i="20"/>
  <c r="P209" i="20"/>
  <c r="P208" i="20"/>
  <c r="P207" i="20"/>
  <c r="P206" i="20"/>
  <c r="P205" i="20"/>
  <c r="P204" i="20"/>
  <c r="P203" i="20"/>
  <c r="P202" i="20"/>
  <c r="P201" i="20"/>
  <c r="P200" i="20"/>
  <c r="P199" i="20"/>
  <c r="P198" i="20"/>
  <c r="P197" i="20"/>
  <c r="P196" i="20"/>
  <c r="P195" i="20"/>
  <c r="P194" i="20"/>
  <c r="P193" i="20"/>
  <c r="P192" i="20"/>
  <c r="P191" i="20"/>
  <c r="P190" i="20"/>
  <c r="P189" i="20"/>
  <c r="P188" i="20"/>
  <c r="P187" i="20"/>
  <c r="P186" i="20"/>
  <c r="P185" i="20"/>
  <c r="P184" i="20"/>
  <c r="P183" i="20"/>
  <c r="P182" i="20"/>
  <c r="P181" i="20"/>
  <c r="P180" i="20"/>
  <c r="P179" i="20"/>
  <c r="P178" i="20"/>
  <c r="P177" i="20"/>
  <c r="P176" i="20"/>
  <c r="P175" i="20"/>
  <c r="P174" i="20"/>
  <c r="P173" i="20"/>
  <c r="P172" i="20"/>
  <c r="P171" i="20"/>
  <c r="P170" i="20"/>
  <c r="P169" i="20"/>
  <c r="P168" i="20"/>
  <c r="P167" i="20"/>
  <c r="P166" i="20"/>
  <c r="P165" i="20"/>
  <c r="P164" i="20"/>
  <c r="P163" i="20"/>
  <c r="P162" i="20"/>
  <c r="P161" i="20"/>
  <c r="P160" i="20"/>
  <c r="P159" i="20"/>
  <c r="P158" i="20"/>
  <c r="P157" i="20"/>
  <c r="P156" i="20"/>
  <c r="P155" i="20"/>
  <c r="P154" i="20"/>
  <c r="P153" i="20"/>
  <c r="P152" i="20"/>
  <c r="P151" i="20"/>
  <c r="P150" i="20"/>
  <c r="P149" i="20"/>
  <c r="P148" i="20"/>
  <c r="P147" i="20"/>
  <c r="P146" i="20"/>
  <c r="P145" i="20"/>
  <c r="P144" i="20"/>
  <c r="P143" i="20"/>
  <c r="P142" i="20"/>
  <c r="P141" i="20"/>
  <c r="P140" i="20"/>
  <c r="P139" i="20"/>
  <c r="P138" i="20"/>
  <c r="P137" i="20"/>
  <c r="P136" i="20"/>
  <c r="P135" i="20"/>
  <c r="P134" i="20"/>
  <c r="P133" i="20"/>
  <c r="P132" i="20"/>
  <c r="P131" i="20"/>
  <c r="P130" i="20"/>
  <c r="P129" i="20"/>
  <c r="P128" i="20"/>
  <c r="P127" i="20"/>
  <c r="P126" i="20"/>
  <c r="P125" i="20"/>
  <c r="P124" i="20"/>
  <c r="P123" i="20"/>
  <c r="P122" i="20"/>
  <c r="P121" i="20"/>
  <c r="P120" i="20"/>
  <c r="P119" i="20"/>
  <c r="P118" i="20"/>
  <c r="P117" i="20"/>
  <c r="P116" i="20"/>
  <c r="P115" i="20"/>
  <c r="P114" i="20"/>
  <c r="P113" i="20"/>
  <c r="P112" i="20"/>
  <c r="P111" i="20"/>
  <c r="P110" i="20"/>
  <c r="P109" i="20"/>
  <c r="P108" i="20"/>
  <c r="P107" i="20"/>
  <c r="P106" i="20"/>
  <c r="P105" i="20"/>
  <c r="P104" i="20"/>
  <c r="P103" i="20"/>
  <c r="P102" i="20"/>
  <c r="P101" i="20"/>
  <c r="P100" i="20"/>
  <c r="P99" i="20"/>
  <c r="P98" i="20"/>
  <c r="P97" i="20"/>
  <c r="P96" i="20"/>
  <c r="P95" i="20"/>
  <c r="P94" i="20"/>
  <c r="P93" i="20"/>
  <c r="P92" i="20"/>
  <c r="P91" i="20"/>
  <c r="P90" i="20"/>
  <c r="P89" i="20"/>
  <c r="P88" i="20"/>
  <c r="P87" i="20"/>
  <c r="P86" i="20"/>
  <c r="P85" i="20"/>
  <c r="P84" i="20"/>
  <c r="P83" i="20"/>
  <c r="P82" i="20"/>
  <c r="P81" i="20"/>
  <c r="P80" i="20"/>
  <c r="P79" i="20"/>
  <c r="P78" i="20"/>
  <c r="P77" i="20"/>
  <c r="P76" i="20"/>
  <c r="P75" i="20"/>
  <c r="P74" i="20"/>
  <c r="P73" i="20"/>
  <c r="P72" i="20"/>
  <c r="P71" i="20"/>
  <c r="P70" i="20"/>
  <c r="P69" i="20"/>
  <c r="P68" i="20"/>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P36" i="20"/>
  <c r="P35" i="20"/>
  <c r="P34" i="20"/>
  <c r="P33" i="20"/>
  <c r="P32" i="20"/>
  <c r="P31" i="20"/>
  <c r="P30" i="20"/>
  <c r="P29" i="20"/>
  <c r="P28" i="20"/>
  <c r="P27" i="20"/>
  <c r="P26" i="20"/>
  <c r="P25" i="20"/>
  <c r="P24" i="20"/>
  <c r="P23" i="20"/>
  <c r="AC2337" i="20"/>
  <c r="Y2337" i="20"/>
  <c r="M2337" i="20"/>
  <c r="J2337" i="20"/>
  <c r="F2337" i="20"/>
  <c r="T2337" i="20" s="1"/>
  <c r="Y627" i="20"/>
  <c r="J627" i="20"/>
  <c r="P627" i="20" s="1"/>
  <c r="M627" i="20"/>
  <c r="H3327" i="20"/>
  <c r="AC3417" i="20"/>
  <c r="Y3417" i="20"/>
  <c r="AB3160" i="20" s="1"/>
  <c r="M3417" i="20"/>
  <c r="J3417" i="20"/>
  <c r="F3417" i="20"/>
  <c r="H3407" i="20" s="1"/>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T3417" i="20" s="1"/>
  <c r="P2889" i="20"/>
  <c r="P3417" i="20" s="1"/>
  <c r="AC1783" i="20"/>
  <c r="Y1783" i="20"/>
  <c r="AB1758" i="20" s="1"/>
  <c r="M1783" i="20"/>
  <c r="J1783" i="20"/>
  <c r="P1783" i="20" s="1"/>
  <c r="F1783"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AC2886" i="20"/>
  <c r="Y2886" i="20"/>
  <c r="Z2694" i="20" s="1"/>
  <c r="M2886" i="20"/>
  <c r="J2886" i="20"/>
  <c r="F2886" i="20"/>
  <c r="H2865" i="20" s="1"/>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T2886" i="20" s="1"/>
  <c r="P2340" i="20"/>
  <c r="P2886" i="20" s="1"/>
  <c r="AC1228" i="20"/>
  <c r="Y1228" i="20"/>
  <c r="AB1212" i="20" s="1"/>
  <c r="M1228" i="20"/>
  <c r="J1228" i="20"/>
  <c r="P1228" i="20" s="1"/>
  <c r="F1228" i="20"/>
  <c r="T1228" i="20" s="1"/>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634" i="20"/>
  <c r="P634" i="20"/>
  <c r="T633" i="20"/>
  <c r="P633" i="20"/>
  <c r="T632" i="20"/>
  <c r="P632" i="20"/>
  <c r="T631" i="20"/>
  <c r="P631" i="20"/>
  <c r="T630" i="20"/>
  <c r="P630" i="20"/>
  <c r="P2337" i="20" l="1"/>
  <c r="H3161" i="20"/>
  <c r="H3354" i="20"/>
  <c r="H2969" i="20"/>
  <c r="H2989" i="20"/>
  <c r="H3138" i="20"/>
  <c r="T1783" i="20"/>
  <c r="H3010" i="20"/>
  <c r="H3181" i="20"/>
  <c r="H3385" i="20"/>
  <c r="H3033" i="20"/>
  <c r="H3202" i="20"/>
  <c r="H2898" i="20"/>
  <c r="H3053" i="20"/>
  <c r="H3225" i="20"/>
  <c r="H2912" i="20"/>
  <c r="H3074" i="20"/>
  <c r="H3247" i="20"/>
  <c r="H2925" i="20"/>
  <c r="H3097" i="20"/>
  <c r="H3271" i="20"/>
  <c r="H2946" i="20"/>
  <c r="H3117" i="20"/>
  <c r="H3299" i="20"/>
  <c r="H2897" i="20"/>
  <c r="H2910" i="20"/>
  <c r="H2922" i="20"/>
  <c r="H2945" i="20"/>
  <c r="H2965" i="20"/>
  <c r="H2986" i="20"/>
  <c r="H3009" i="20"/>
  <c r="H3029" i="20"/>
  <c r="H3050" i="20"/>
  <c r="H3073" i="20"/>
  <c r="H3093" i="20"/>
  <c r="H3114" i="20"/>
  <c r="H3137" i="20"/>
  <c r="H3157" i="20"/>
  <c r="H3178" i="20"/>
  <c r="H3201" i="20"/>
  <c r="H3221" i="20"/>
  <c r="H3243" i="20"/>
  <c r="H3269" i="20"/>
  <c r="H3295" i="20"/>
  <c r="H3322" i="20"/>
  <c r="H3353" i="20"/>
  <c r="H3379" i="20"/>
  <c r="H3408" i="20"/>
  <c r="Z3286" i="20"/>
  <c r="Z2903" i="20"/>
  <c r="H2901" i="20"/>
  <c r="H2913" i="20"/>
  <c r="H2929" i="20"/>
  <c r="H2949" i="20"/>
  <c r="H2970" i="20"/>
  <c r="H2993" i="20"/>
  <c r="H3013" i="20"/>
  <c r="H3034" i="20"/>
  <c r="H3057" i="20"/>
  <c r="H3077" i="20"/>
  <c r="H3098" i="20"/>
  <c r="H3121" i="20"/>
  <c r="H3141" i="20"/>
  <c r="H3162" i="20"/>
  <c r="H3185" i="20"/>
  <c r="H3205" i="20"/>
  <c r="H3226" i="20"/>
  <c r="H3251" i="20"/>
  <c r="H3274" i="20"/>
  <c r="H3301" i="20"/>
  <c r="H3331" i="20"/>
  <c r="H3359" i="20"/>
  <c r="H3386" i="20"/>
  <c r="Z2943" i="20"/>
  <c r="AB3400" i="20"/>
  <c r="H3409" i="20"/>
  <c r="H2902" i="20"/>
  <c r="H2914" i="20"/>
  <c r="H2930" i="20"/>
  <c r="H2953" i="20"/>
  <c r="H2973" i="20"/>
  <c r="H2994" i="20"/>
  <c r="H3017" i="20"/>
  <c r="H3037" i="20"/>
  <c r="H3058" i="20"/>
  <c r="H3081" i="20"/>
  <c r="H3101" i="20"/>
  <c r="H3122" i="20"/>
  <c r="H3145" i="20"/>
  <c r="H3165" i="20"/>
  <c r="H3186" i="20"/>
  <c r="H3209" i="20"/>
  <c r="H3229" i="20"/>
  <c r="H3252" i="20"/>
  <c r="H3279" i="20"/>
  <c r="H3305" i="20"/>
  <c r="H3333" i="20"/>
  <c r="H3363" i="20"/>
  <c r="H3391" i="20"/>
  <c r="Z2997" i="20"/>
  <c r="H2890" i="20"/>
  <c r="H2904" i="20"/>
  <c r="H2917" i="20"/>
  <c r="H2933" i="20"/>
  <c r="H2954" i="20"/>
  <c r="H2977" i="20"/>
  <c r="H2997" i="20"/>
  <c r="H3018" i="20"/>
  <c r="H3041" i="20"/>
  <c r="H3061" i="20"/>
  <c r="H3082" i="20"/>
  <c r="H3105" i="20"/>
  <c r="H3125" i="20"/>
  <c r="H3146" i="20"/>
  <c r="H3169" i="20"/>
  <c r="H3189" i="20"/>
  <c r="H3210" i="20"/>
  <c r="H3233" i="20"/>
  <c r="H3256" i="20"/>
  <c r="H3280" i="20"/>
  <c r="H3311" i="20"/>
  <c r="H3337" i="20"/>
  <c r="H3365" i="20"/>
  <c r="H3395" i="20"/>
  <c r="Z3049" i="20"/>
  <c r="AB2968" i="20"/>
  <c r="H2893" i="20"/>
  <c r="H2905" i="20"/>
  <c r="H2918" i="20"/>
  <c r="H2937" i="20"/>
  <c r="H2957" i="20"/>
  <c r="H2978" i="20"/>
  <c r="H3001" i="20"/>
  <c r="H3021" i="20"/>
  <c r="H3042" i="20"/>
  <c r="H3065" i="20"/>
  <c r="H3085" i="20"/>
  <c r="H3106" i="20"/>
  <c r="H3129" i="20"/>
  <c r="H3149" i="20"/>
  <c r="H3170" i="20"/>
  <c r="H3193" i="20"/>
  <c r="H3213" i="20"/>
  <c r="H3234" i="20"/>
  <c r="H3260" i="20"/>
  <c r="H3283" i="20"/>
  <c r="H3312" i="20"/>
  <c r="H3343" i="20"/>
  <c r="H3369" i="20"/>
  <c r="H3397" i="20"/>
  <c r="Z3105" i="20"/>
  <c r="H2894" i="20"/>
  <c r="H2906" i="20"/>
  <c r="H2920" i="20"/>
  <c r="H2938" i="20"/>
  <c r="H2961" i="20"/>
  <c r="H2981" i="20"/>
  <c r="H3002" i="20"/>
  <c r="H3025" i="20"/>
  <c r="H3045" i="20"/>
  <c r="H3066" i="20"/>
  <c r="H3089" i="20"/>
  <c r="H3109" i="20"/>
  <c r="H3130" i="20"/>
  <c r="H3153" i="20"/>
  <c r="H3173" i="20"/>
  <c r="H3194" i="20"/>
  <c r="H3217" i="20"/>
  <c r="H3237" i="20"/>
  <c r="H3261" i="20"/>
  <c r="H3289" i="20"/>
  <c r="H3315" i="20"/>
  <c r="H3344" i="20"/>
  <c r="H3375" i="20"/>
  <c r="H3401" i="20"/>
  <c r="Z3167" i="20"/>
  <c r="H2896" i="20"/>
  <c r="H2909" i="20"/>
  <c r="H2921" i="20"/>
  <c r="H2941" i="20"/>
  <c r="H2962" i="20"/>
  <c r="H2985" i="20"/>
  <c r="H3005" i="20"/>
  <c r="H3026" i="20"/>
  <c r="H3049" i="20"/>
  <c r="H3069" i="20"/>
  <c r="H3090" i="20"/>
  <c r="H3113" i="20"/>
  <c r="H3133" i="20"/>
  <c r="H3154" i="20"/>
  <c r="H3177" i="20"/>
  <c r="H3197" i="20"/>
  <c r="H3218" i="20"/>
  <c r="H3242" i="20"/>
  <c r="H3265" i="20"/>
  <c r="H3290" i="20"/>
  <c r="H3321" i="20"/>
  <c r="H3347" i="20"/>
  <c r="H3376" i="20"/>
  <c r="Z3221" i="20"/>
  <c r="AB1422" i="20"/>
  <c r="Z1281" i="20"/>
  <c r="Z1368" i="20"/>
  <c r="Z1455" i="20"/>
  <c r="Z1537" i="20"/>
  <c r="Z1624" i="20"/>
  <c r="AB1351" i="20"/>
  <c r="AB1679" i="20"/>
  <c r="Z2898" i="20"/>
  <c r="Z2941" i="20"/>
  <c r="Z2985" i="20"/>
  <c r="Z3041" i="20"/>
  <c r="Z3103" i="20"/>
  <c r="Z3157" i="20"/>
  <c r="Z3213" i="20"/>
  <c r="Z3281" i="20"/>
  <c r="Z3408" i="20"/>
  <c r="AB3336" i="20"/>
  <c r="Z1643" i="20"/>
  <c r="Z1304" i="20"/>
  <c r="Z1391" i="20"/>
  <c r="Z1473" i="20"/>
  <c r="Z1560" i="20"/>
  <c r="Z1658" i="20"/>
  <c r="AB1423" i="20"/>
  <c r="AB1774" i="20"/>
  <c r="Z2909" i="20"/>
  <c r="Z2949" i="20"/>
  <c r="Z2999" i="20"/>
  <c r="Z3061" i="20"/>
  <c r="Z3113" i="20"/>
  <c r="Z3169" i="20"/>
  <c r="Z3231" i="20"/>
  <c r="Z3297" i="20"/>
  <c r="AB3000" i="20"/>
  <c r="AB1767" i="20"/>
  <c r="H2565" i="20"/>
  <c r="Z1239" i="20"/>
  <c r="Z1321" i="20"/>
  <c r="Z1408" i="20"/>
  <c r="Z1495" i="20"/>
  <c r="Z1577" i="20"/>
  <c r="Z1710" i="20"/>
  <c r="AB1511" i="20"/>
  <c r="Z2911" i="20"/>
  <c r="Z2957" i="20"/>
  <c r="Z3007" i="20"/>
  <c r="Z3063" i="20"/>
  <c r="Z3125" i="20"/>
  <c r="Z3177" i="20"/>
  <c r="Z3233" i="20"/>
  <c r="Z3310" i="20"/>
  <c r="AB3064" i="20"/>
  <c r="Z1472" i="20"/>
  <c r="Z1240" i="20"/>
  <c r="Z1327" i="20"/>
  <c r="Z1409" i="20"/>
  <c r="Z1496" i="20"/>
  <c r="Z1583" i="20"/>
  <c r="Z1711" i="20"/>
  <c r="AB1518" i="20"/>
  <c r="Z2917" i="20"/>
  <c r="Z2959" i="20"/>
  <c r="Z3017" i="20"/>
  <c r="Z3071" i="20"/>
  <c r="Z3127" i="20"/>
  <c r="Z3189" i="20"/>
  <c r="Z3241" i="20"/>
  <c r="Z3313" i="20"/>
  <c r="AB3144" i="20"/>
  <c r="Z1559" i="20"/>
  <c r="Z1257" i="20"/>
  <c r="Z1344" i="20"/>
  <c r="Z1431" i="20"/>
  <c r="Z1513" i="20"/>
  <c r="Z1600" i="20"/>
  <c r="AB1255" i="20"/>
  <c r="AB1583" i="20"/>
  <c r="Z2925" i="20"/>
  <c r="Z2965" i="20"/>
  <c r="Z3021" i="20"/>
  <c r="Z3081" i="20"/>
  <c r="Z3135" i="20"/>
  <c r="Z3191" i="20"/>
  <c r="Z3254" i="20"/>
  <c r="Z3323" i="20"/>
  <c r="Z1303" i="20"/>
  <c r="Z1263" i="20"/>
  <c r="Z1345" i="20"/>
  <c r="Z1432" i="20"/>
  <c r="Z1519" i="20"/>
  <c r="Z1601" i="20"/>
  <c r="AB1262" i="20"/>
  <c r="AB1607" i="20"/>
  <c r="AB3406" i="20"/>
  <c r="AB3398" i="20"/>
  <c r="AB3390" i="20"/>
  <c r="AB3382" i="20"/>
  <c r="AB3374" i="20"/>
  <c r="AB3366" i="20"/>
  <c r="AB3358" i="20"/>
  <c r="AB3350" i="20"/>
  <c r="AB3342" i="20"/>
  <c r="AB3334" i="20"/>
  <c r="AB3326" i="20"/>
  <c r="AB3318" i="20"/>
  <c r="AB3310" i="20"/>
  <c r="AB3302" i="20"/>
  <c r="AB3294" i="20"/>
  <c r="AB3286" i="20"/>
  <c r="AB3278" i="20"/>
  <c r="AB3270" i="20"/>
  <c r="AB3262" i="20"/>
  <c r="AB3254" i="20"/>
  <c r="AB3246" i="20"/>
  <c r="AB3238" i="20"/>
  <c r="AB3230" i="20"/>
  <c r="AB3222" i="20"/>
  <c r="AB3214" i="20"/>
  <c r="AB3206" i="20"/>
  <c r="AB3198" i="20"/>
  <c r="AB3190" i="20"/>
  <c r="AB3182" i="20"/>
  <c r="AB3174" i="20"/>
  <c r="AB3166" i="20"/>
  <c r="AB3158" i="20"/>
  <c r="AB3150" i="20"/>
  <c r="AB3142" i="20"/>
  <c r="AB3134" i="20"/>
  <c r="AB3126" i="20"/>
  <c r="AB3118" i="20"/>
  <c r="AB3110" i="20"/>
  <c r="AB3102" i="20"/>
  <c r="AB3094" i="20"/>
  <c r="AB3086" i="20"/>
  <c r="AB3078" i="20"/>
  <c r="AB3070" i="20"/>
  <c r="AB3062" i="20"/>
  <c r="AB3054" i="20"/>
  <c r="AB3046" i="20"/>
  <c r="AB3038" i="20"/>
  <c r="AB3030" i="20"/>
  <c r="AB3022" i="20"/>
  <c r="AB3014" i="20"/>
  <c r="AB3006" i="20"/>
  <c r="AB2998" i="20"/>
  <c r="AB2990" i="20"/>
  <c r="AB2982" i="20"/>
  <c r="AB2974" i="20"/>
  <c r="AB2966" i="20"/>
  <c r="AB2958" i="20"/>
  <c r="AB2950" i="20"/>
  <c r="AB2942" i="20"/>
  <c r="AB2934" i="20"/>
  <c r="AB2926" i="20"/>
  <c r="AB2918" i="20"/>
  <c r="AB2910" i="20"/>
  <c r="AB2902" i="20"/>
  <c r="AB2894" i="20"/>
  <c r="Z3406" i="20"/>
  <c r="Z3398" i="20"/>
  <c r="Z3390" i="20"/>
  <c r="Z3382" i="20"/>
  <c r="Z3374" i="20"/>
  <c r="Z3366" i="20"/>
  <c r="Z3358" i="20"/>
  <c r="Z3350" i="20"/>
  <c r="Z3342" i="20"/>
  <c r="Z3334" i="20"/>
  <c r="AB3405" i="20"/>
  <c r="AB3397" i="20"/>
  <c r="AB3389" i="20"/>
  <c r="AB3381" i="20"/>
  <c r="AB3373" i="20"/>
  <c r="AB3365" i="20"/>
  <c r="AB3357" i="20"/>
  <c r="AB3349" i="20"/>
  <c r="AB3341" i="20"/>
  <c r="AB3333" i="20"/>
  <c r="AB3325" i="20"/>
  <c r="AB3317" i="20"/>
  <c r="AB3309" i="20"/>
  <c r="AB3301" i="20"/>
  <c r="AB3293" i="20"/>
  <c r="AB3285" i="20"/>
  <c r="AB3277" i="20"/>
  <c r="AB3269" i="20"/>
  <c r="AB3261" i="20"/>
  <c r="AB3253" i="20"/>
  <c r="AB3245" i="20"/>
  <c r="AB3237" i="20"/>
  <c r="AB3229" i="20"/>
  <c r="AB3221" i="20"/>
  <c r="AB3213" i="20"/>
  <c r="AB3205" i="20"/>
  <c r="AB3197" i="20"/>
  <c r="AB3189" i="20"/>
  <c r="AB3181" i="20"/>
  <c r="AB3173" i="20"/>
  <c r="AB3165" i="20"/>
  <c r="AB3157" i="20"/>
  <c r="AB3149" i="20"/>
  <c r="AB3141" i="20"/>
  <c r="AB3133" i="20"/>
  <c r="AB3125" i="20"/>
  <c r="AB3117" i="20"/>
  <c r="AB3109" i="20"/>
  <c r="AB3101" i="20"/>
  <c r="AB3093" i="20"/>
  <c r="AB3085" i="20"/>
  <c r="AB3077" i="20"/>
  <c r="AB3069" i="20"/>
  <c r="AB3061" i="20"/>
  <c r="AB3053" i="20"/>
  <c r="AB3045" i="20"/>
  <c r="AB3037" i="20"/>
  <c r="AB3029" i="20"/>
  <c r="AB3021" i="20"/>
  <c r="AB3013" i="20"/>
  <c r="AB3005" i="20"/>
  <c r="AB2997" i="20"/>
  <c r="AB2989" i="20"/>
  <c r="AB2981" i="20"/>
  <c r="AB2973" i="20"/>
  <c r="AB2965" i="20"/>
  <c r="AB2957" i="20"/>
  <c r="AB2949" i="20"/>
  <c r="AB2941" i="20"/>
  <c r="AB2933" i="20"/>
  <c r="AB2925" i="20"/>
  <c r="AB2917" i="20"/>
  <c r="AB2909" i="20"/>
  <c r="AB2901" i="20"/>
  <c r="AB2893" i="20"/>
  <c r="Z3405" i="20"/>
  <c r="Z3397" i="20"/>
  <c r="Z3389" i="20"/>
  <c r="Z3381" i="20"/>
  <c r="Z3373" i="20"/>
  <c r="Z3365" i="20"/>
  <c r="Z3357" i="20"/>
  <c r="Z3349" i="20"/>
  <c r="Z3341" i="20"/>
  <c r="AB3404" i="20"/>
  <c r="AB3396" i="20"/>
  <c r="AB3388" i="20"/>
  <c r="AB3380" i="20"/>
  <c r="AB3372" i="20"/>
  <c r="AB3364" i="20"/>
  <c r="AB3356" i="20"/>
  <c r="AB3348" i="20"/>
  <c r="AB3340" i="20"/>
  <c r="AB3332" i="20"/>
  <c r="AB3324" i="20"/>
  <c r="AB3316" i="20"/>
  <c r="AB3308" i="20"/>
  <c r="AB3300" i="20"/>
  <c r="AB3292" i="20"/>
  <c r="AB3284" i="20"/>
  <c r="AB3276" i="20"/>
  <c r="AB3268" i="20"/>
  <c r="AB3260" i="20"/>
  <c r="AB3252" i="20"/>
  <c r="AB3244" i="20"/>
  <c r="AB3236" i="20"/>
  <c r="AB3228" i="20"/>
  <c r="AB3220" i="20"/>
  <c r="AB3212" i="20"/>
  <c r="AB3204" i="20"/>
  <c r="AB3196" i="20"/>
  <c r="AB3188" i="20"/>
  <c r="AB3180" i="20"/>
  <c r="AB3172" i="20"/>
  <c r="AB3164" i="20"/>
  <c r="AB3156" i="20"/>
  <c r="AB3148" i="20"/>
  <c r="AB3140" i="20"/>
  <c r="AB3132" i="20"/>
  <c r="AB3124" i="20"/>
  <c r="AB3116" i="20"/>
  <c r="AB3108" i="20"/>
  <c r="AB3100" i="20"/>
  <c r="AB3092" i="20"/>
  <c r="AB3084" i="20"/>
  <c r="AB3076" i="20"/>
  <c r="AB3068" i="20"/>
  <c r="AB3060" i="20"/>
  <c r="AB3052" i="20"/>
  <c r="AB3044" i="20"/>
  <c r="AB3036" i="20"/>
  <c r="AB3028" i="20"/>
  <c r="AB3020" i="20"/>
  <c r="AB3012" i="20"/>
  <c r="AB3004" i="20"/>
  <c r="AB2996" i="20"/>
  <c r="AB2988" i="20"/>
  <c r="AB2980" i="20"/>
  <c r="AB2972" i="20"/>
  <c r="AB2964" i="20"/>
  <c r="AB2956" i="20"/>
  <c r="AB2948" i="20"/>
  <c r="AB2940" i="20"/>
  <c r="AB2932" i="20"/>
  <c r="AB2924" i="20"/>
  <c r="AB2916" i="20"/>
  <c r="AB2908" i="20"/>
  <c r="AB2900" i="20"/>
  <c r="AB2892" i="20"/>
  <c r="Z3404" i="20"/>
  <c r="Z3396" i="20"/>
  <c r="Z3388" i="20"/>
  <c r="Z3380" i="20"/>
  <c r="Z3372" i="20"/>
  <c r="Z3364" i="20"/>
  <c r="Z3356" i="20"/>
  <c r="Z3348" i="20"/>
  <c r="Z3340" i="20"/>
  <c r="Z3332" i="20"/>
  <c r="Z3324" i="20"/>
  <c r="Z3316" i="20"/>
  <c r="Z3308" i="20"/>
  <c r="Z3300" i="20"/>
  <c r="Z3292" i="20"/>
  <c r="Z3284" i="20"/>
  <c r="Z3276" i="20"/>
  <c r="Z3268" i="20"/>
  <c r="Z3260" i="20"/>
  <c r="Z3252" i="20"/>
  <c r="AB3403" i="20"/>
  <c r="AB3395" i="20"/>
  <c r="AB3387" i="20"/>
  <c r="AB3379" i="20"/>
  <c r="AB3371" i="20"/>
  <c r="AB3363" i="20"/>
  <c r="AB3355" i="20"/>
  <c r="AB3347" i="20"/>
  <c r="AB3339" i="20"/>
  <c r="AB3331" i="20"/>
  <c r="AB3323" i="20"/>
  <c r="AB3315" i="20"/>
  <c r="AB3307" i="20"/>
  <c r="AB3299" i="20"/>
  <c r="AB3291" i="20"/>
  <c r="AB3283" i="20"/>
  <c r="AB3275" i="20"/>
  <c r="AB3267" i="20"/>
  <c r="AB3259" i="20"/>
  <c r="AB3251" i="20"/>
  <c r="AB3243" i="20"/>
  <c r="AB3235" i="20"/>
  <c r="AB3227" i="20"/>
  <c r="AB3219" i="20"/>
  <c r="AB3211" i="20"/>
  <c r="AB3203" i="20"/>
  <c r="AB3195" i="20"/>
  <c r="AB3187" i="20"/>
  <c r="AB3179" i="20"/>
  <c r="AB3171" i="20"/>
  <c r="AB3163" i="20"/>
  <c r="AB3155" i="20"/>
  <c r="AB3147" i="20"/>
  <c r="AB3139" i="20"/>
  <c r="AB3131" i="20"/>
  <c r="AB3123" i="20"/>
  <c r="AB3115" i="20"/>
  <c r="AB3107" i="20"/>
  <c r="AB3099" i="20"/>
  <c r="AB3091" i="20"/>
  <c r="AB3083" i="20"/>
  <c r="AB3075" i="20"/>
  <c r="AB3067" i="20"/>
  <c r="AB3059" i="20"/>
  <c r="AB3051" i="20"/>
  <c r="AB3043" i="20"/>
  <c r="AB3035" i="20"/>
  <c r="AB3027" i="20"/>
  <c r="AB3019" i="20"/>
  <c r="AB3011" i="20"/>
  <c r="AB3003" i="20"/>
  <c r="AB2995" i="20"/>
  <c r="AB2987" i="20"/>
  <c r="AB2979" i="20"/>
  <c r="AB2971" i="20"/>
  <c r="AB2963" i="20"/>
  <c r="AB2955" i="20"/>
  <c r="AB2947" i="20"/>
  <c r="AB2939" i="20"/>
  <c r="AB2931" i="20"/>
  <c r="AB2923" i="20"/>
  <c r="AB2915" i="20"/>
  <c r="AB2907" i="20"/>
  <c r="AB2899" i="20"/>
  <c r="AB2891" i="20"/>
  <c r="Z3403" i="20"/>
  <c r="Z3395" i="20"/>
  <c r="Z3387" i="20"/>
  <c r="Z3379" i="20"/>
  <c r="Z3371" i="20"/>
  <c r="Z3363" i="20"/>
  <c r="Z3355" i="20"/>
  <c r="Z3347" i="20"/>
  <c r="AB3402" i="20"/>
  <c r="AB3394" i="20"/>
  <c r="AB3386" i="20"/>
  <c r="AB3378" i="20"/>
  <c r="AB3370" i="20"/>
  <c r="AB3362" i="20"/>
  <c r="AB3354" i="20"/>
  <c r="AB3346" i="20"/>
  <c r="AB3338" i="20"/>
  <c r="AB3330" i="20"/>
  <c r="AB3322" i="20"/>
  <c r="AB3314" i="20"/>
  <c r="AB3306" i="20"/>
  <c r="AB3298" i="20"/>
  <c r="AB3290" i="20"/>
  <c r="AB3282" i="20"/>
  <c r="AB3274" i="20"/>
  <c r="AB3266" i="20"/>
  <c r="AB3258" i="20"/>
  <c r="AB3250" i="20"/>
  <c r="AB3242" i="20"/>
  <c r="AB3234" i="20"/>
  <c r="AB3226" i="20"/>
  <c r="AB3218" i="20"/>
  <c r="AB3210" i="20"/>
  <c r="AB3202" i="20"/>
  <c r="AB3194" i="20"/>
  <c r="AB3186" i="20"/>
  <c r="AB3178" i="20"/>
  <c r="AB3170" i="20"/>
  <c r="AB3162" i="20"/>
  <c r="AB3154" i="20"/>
  <c r="AB3146" i="20"/>
  <c r="AB3138" i="20"/>
  <c r="AB3130" i="20"/>
  <c r="AB3122" i="20"/>
  <c r="AB3114" i="20"/>
  <c r="AB3106" i="20"/>
  <c r="AB3098" i="20"/>
  <c r="AB3090" i="20"/>
  <c r="AB3082" i="20"/>
  <c r="AB3074" i="20"/>
  <c r="AB3066" i="20"/>
  <c r="AB3058" i="20"/>
  <c r="AB3050" i="20"/>
  <c r="AB3042" i="20"/>
  <c r="AB3034" i="20"/>
  <c r="AB3026" i="20"/>
  <c r="AB3018" i="20"/>
  <c r="AB3010" i="20"/>
  <c r="AB3002" i="20"/>
  <c r="AB2994" i="20"/>
  <c r="AB2986" i="20"/>
  <c r="AB2978" i="20"/>
  <c r="AB2970" i="20"/>
  <c r="AB2962" i="20"/>
  <c r="AB2954" i="20"/>
  <c r="AB2946" i="20"/>
  <c r="AB2938" i="20"/>
  <c r="AB2930" i="20"/>
  <c r="AB2922" i="20"/>
  <c r="AB2914" i="20"/>
  <c r="AB2906" i="20"/>
  <c r="AB2898" i="20"/>
  <c r="AB2890" i="20"/>
  <c r="Z3402" i="20"/>
  <c r="Z3394" i="20"/>
  <c r="Z3386" i="20"/>
  <c r="Z3378" i="20"/>
  <c r="Z3370" i="20"/>
  <c r="Z3362" i="20"/>
  <c r="AB3401" i="20"/>
  <c r="AB3393" i="20"/>
  <c r="AB3385" i="20"/>
  <c r="AB3377" i="20"/>
  <c r="AB3369" i="20"/>
  <c r="AB3361" i="20"/>
  <c r="AB3353" i="20"/>
  <c r="AB3345" i="20"/>
  <c r="AB3337" i="20"/>
  <c r="AB3329" i="20"/>
  <c r="AB3321" i="20"/>
  <c r="AB3313" i="20"/>
  <c r="AB3305" i="20"/>
  <c r="AB3297" i="20"/>
  <c r="AB3289" i="20"/>
  <c r="AB3281" i="20"/>
  <c r="AB3273" i="20"/>
  <c r="AB3265" i="20"/>
  <c r="AB3257" i="20"/>
  <c r="AB3249" i="20"/>
  <c r="AB3241" i="20"/>
  <c r="AB3233" i="20"/>
  <c r="AB3225" i="20"/>
  <c r="AB3217" i="20"/>
  <c r="AB3209" i="20"/>
  <c r="AB3201" i="20"/>
  <c r="AB3193" i="20"/>
  <c r="AB3185" i="20"/>
  <c r="AB3177" i="20"/>
  <c r="AB3169" i="20"/>
  <c r="AB3161" i="20"/>
  <c r="AB3153" i="20"/>
  <c r="AB3145" i="20"/>
  <c r="AB3137" i="20"/>
  <c r="AB3129" i="20"/>
  <c r="AB3121" i="20"/>
  <c r="AB3113" i="20"/>
  <c r="AB3105" i="20"/>
  <c r="AB3097" i="20"/>
  <c r="AB3089" i="20"/>
  <c r="AB3081" i="20"/>
  <c r="AB3073" i="20"/>
  <c r="AB3065" i="20"/>
  <c r="AB3057" i="20"/>
  <c r="AB3049" i="20"/>
  <c r="AB3041" i="20"/>
  <c r="AB3033" i="20"/>
  <c r="AB3025" i="20"/>
  <c r="AB3017" i="20"/>
  <c r="AB3009" i="20"/>
  <c r="AB3001" i="20"/>
  <c r="AB2993" i="20"/>
  <c r="AB2985" i="20"/>
  <c r="AB2977" i="20"/>
  <c r="AB2969" i="20"/>
  <c r="AB2961" i="20"/>
  <c r="AB2953" i="20"/>
  <c r="AB2945" i="20"/>
  <c r="AB2937" i="20"/>
  <c r="AB2929" i="20"/>
  <c r="AB2921" i="20"/>
  <c r="AB2913" i="20"/>
  <c r="AB2905" i="20"/>
  <c r="AB2897" i="20"/>
  <c r="AB3409" i="20"/>
  <c r="Z3401" i="20"/>
  <c r="Z3393" i="20"/>
  <c r="Z3385" i="20"/>
  <c r="Z3377" i="20"/>
  <c r="Z3369" i="20"/>
  <c r="Z3361" i="20"/>
  <c r="Z3353" i="20"/>
  <c r="Z3345" i="20"/>
  <c r="AB3407" i="20"/>
  <c r="AB3399" i="20"/>
  <c r="AB3391" i="20"/>
  <c r="AB3383" i="20"/>
  <c r="AB3375" i="20"/>
  <c r="AB3367" i="20"/>
  <c r="AB3359" i="20"/>
  <c r="AB3351" i="20"/>
  <c r="AB3343" i="20"/>
  <c r="AB3335" i="20"/>
  <c r="AB3327" i="20"/>
  <c r="AB3319" i="20"/>
  <c r="AB3311" i="20"/>
  <c r="AB3303" i="20"/>
  <c r="AB3295" i="20"/>
  <c r="AB3287" i="20"/>
  <c r="AB3279" i="20"/>
  <c r="AB3271" i="20"/>
  <c r="AB3263" i="20"/>
  <c r="AB3255" i="20"/>
  <c r="AB3247" i="20"/>
  <c r="AB3239" i="20"/>
  <c r="AB3231" i="20"/>
  <c r="AB3223" i="20"/>
  <c r="AB3215" i="20"/>
  <c r="AB3207" i="20"/>
  <c r="AB3199" i="20"/>
  <c r="AB3191" i="20"/>
  <c r="AB3183" i="20"/>
  <c r="AB3175" i="20"/>
  <c r="AB3167" i="20"/>
  <c r="AB3159" i="20"/>
  <c r="AB3151" i="20"/>
  <c r="AB3143" i="20"/>
  <c r="AB3135" i="20"/>
  <c r="AB3127" i="20"/>
  <c r="AB3119" i="20"/>
  <c r="AB3111" i="20"/>
  <c r="AB3103" i="20"/>
  <c r="AB3095" i="20"/>
  <c r="AB3087" i="20"/>
  <c r="AB3079" i="20"/>
  <c r="AB3071" i="20"/>
  <c r="AB3063" i="20"/>
  <c r="AB3055" i="20"/>
  <c r="AB3047" i="20"/>
  <c r="AB3039" i="20"/>
  <c r="AB3031" i="20"/>
  <c r="AB3023" i="20"/>
  <c r="AB3015" i="20"/>
  <c r="AB3007" i="20"/>
  <c r="AB2999" i="20"/>
  <c r="AB2991" i="20"/>
  <c r="AB2983" i="20"/>
  <c r="AB2975" i="20"/>
  <c r="AB2967" i="20"/>
  <c r="AB2959" i="20"/>
  <c r="AB2951" i="20"/>
  <c r="AB2943" i="20"/>
  <c r="AB2935" i="20"/>
  <c r="AB2927" i="20"/>
  <c r="AB2919" i="20"/>
  <c r="AB2911" i="20"/>
  <c r="AB2903" i="20"/>
  <c r="AB2895" i="20"/>
  <c r="Z3407" i="20"/>
  <c r="Z3399" i="20"/>
  <c r="Z3391" i="20"/>
  <c r="Z3383" i="20"/>
  <c r="Z3375" i="20"/>
  <c r="Z3367" i="20"/>
  <c r="Z3359" i="20"/>
  <c r="Z3351" i="20"/>
  <c r="Z3343" i="20"/>
  <c r="Z3335" i="20"/>
  <c r="Z3327" i="20"/>
  <c r="Z3319" i="20"/>
  <c r="Z3311" i="20"/>
  <c r="Z3303" i="20"/>
  <c r="Z3295" i="20"/>
  <c r="Z3287" i="20"/>
  <c r="Z3279" i="20"/>
  <c r="Z3271" i="20"/>
  <c r="Z3263" i="20"/>
  <c r="Z3255" i="20"/>
  <c r="AB3392" i="20"/>
  <c r="AB3328" i="20"/>
  <c r="AB3264" i="20"/>
  <c r="AB3200" i="20"/>
  <c r="AB3136" i="20"/>
  <c r="AB3072" i="20"/>
  <c r="AB3008" i="20"/>
  <c r="AB2944" i="20"/>
  <c r="Z3400" i="20"/>
  <c r="Z3346" i="20"/>
  <c r="Z3330" i="20"/>
  <c r="Z3320" i="20"/>
  <c r="Z3309" i="20"/>
  <c r="Z3298" i="20"/>
  <c r="Z3288" i="20"/>
  <c r="Z3277" i="20"/>
  <c r="Z3266" i="20"/>
  <c r="Z3256" i="20"/>
  <c r="Z3246" i="20"/>
  <c r="Z3238" i="20"/>
  <c r="Z3230" i="20"/>
  <c r="Z3222" i="20"/>
  <c r="Z3214" i="20"/>
  <c r="Z3206" i="20"/>
  <c r="Z3198" i="20"/>
  <c r="Z3190" i="20"/>
  <c r="Z3182" i="20"/>
  <c r="Z3174" i="20"/>
  <c r="Z3166" i="20"/>
  <c r="Z3158" i="20"/>
  <c r="Z3150" i="20"/>
  <c r="Z3142" i="20"/>
  <c r="Z3134" i="20"/>
  <c r="Z3126" i="20"/>
  <c r="Z3118" i="20"/>
  <c r="Z3110" i="20"/>
  <c r="Z3102" i="20"/>
  <c r="Z3094" i="20"/>
  <c r="Z3086" i="20"/>
  <c r="Z3078" i="20"/>
  <c r="Z3070" i="20"/>
  <c r="Z3062" i="20"/>
  <c r="Z3054" i="20"/>
  <c r="Z3046" i="20"/>
  <c r="Z3038" i="20"/>
  <c r="Z3030" i="20"/>
  <c r="Z3022" i="20"/>
  <c r="Z3014" i="20"/>
  <c r="Z3006" i="20"/>
  <c r="Z2998" i="20"/>
  <c r="Z2990" i="20"/>
  <c r="Z2982" i="20"/>
  <c r="Z2974" i="20"/>
  <c r="Z2966" i="20"/>
  <c r="Z2958" i="20"/>
  <c r="Z2950" i="20"/>
  <c r="Z2942" i="20"/>
  <c r="Z2934" i="20"/>
  <c r="Z2926" i="20"/>
  <c r="Z2918" i="20"/>
  <c r="Z2910" i="20"/>
  <c r="Z2902" i="20"/>
  <c r="Z2894" i="20"/>
  <c r="AB3376" i="20"/>
  <c r="AB3312" i="20"/>
  <c r="AB3248" i="20"/>
  <c r="AB3184" i="20"/>
  <c r="AB3120" i="20"/>
  <c r="AB3056" i="20"/>
  <c r="AB2992" i="20"/>
  <c r="AB2928" i="20"/>
  <c r="Z3384" i="20"/>
  <c r="Z3339" i="20"/>
  <c r="Z3328" i="20"/>
  <c r="Z3317" i="20"/>
  <c r="Z3306" i="20"/>
  <c r="Z3296" i="20"/>
  <c r="Z3285" i="20"/>
  <c r="Z3274" i="20"/>
  <c r="Z3264" i="20"/>
  <c r="Z3253" i="20"/>
  <c r="Z3244" i="20"/>
  <c r="Z3236" i="20"/>
  <c r="Z3228" i="20"/>
  <c r="Z3220" i="20"/>
  <c r="Z3212" i="20"/>
  <c r="Z3204" i="20"/>
  <c r="Z3196" i="20"/>
  <c r="Z3188" i="20"/>
  <c r="Z3180" i="20"/>
  <c r="Z3172" i="20"/>
  <c r="Z3164" i="20"/>
  <c r="Z3156" i="20"/>
  <c r="Z3148" i="20"/>
  <c r="Z3140" i="20"/>
  <c r="Z3132" i="20"/>
  <c r="Z3124" i="20"/>
  <c r="Z3116" i="20"/>
  <c r="Z3108" i="20"/>
  <c r="Z3100" i="20"/>
  <c r="Z3092" i="20"/>
  <c r="Z3084" i="20"/>
  <c r="Z3076" i="20"/>
  <c r="Z3068" i="20"/>
  <c r="Z3060" i="20"/>
  <c r="Z3052" i="20"/>
  <c r="Z3044" i="20"/>
  <c r="Z3036" i="20"/>
  <c r="Z3028" i="20"/>
  <c r="Z3020" i="20"/>
  <c r="Z3012" i="20"/>
  <c r="Z3004" i="20"/>
  <c r="Z2996" i="20"/>
  <c r="Z2988" i="20"/>
  <c r="Z2980" i="20"/>
  <c r="Z2972" i="20"/>
  <c r="Z2964" i="20"/>
  <c r="Z2956" i="20"/>
  <c r="Z2948" i="20"/>
  <c r="Z2940" i="20"/>
  <c r="Z2932" i="20"/>
  <c r="Z2924" i="20"/>
  <c r="Z2916" i="20"/>
  <c r="Z2908" i="20"/>
  <c r="Z2900" i="20"/>
  <c r="Z2892" i="20"/>
  <c r="AB3368" i="20"/>
  <c r="AB3304" i="20"/>
  <c r="AB3240" i="20"/>
  <c r="AB3176" i="20"/>
  <c r="AB3112" i="20"/>
  <c r="AB3048" i="20"/>
  <c r="AB2984" i="20"/>
  <c r="AB2920" i="20"/>
  <c r="Z3376" i="20"/>
  <c r="Z3338" i="20"/>
  <c r="Z3326" i="20"/>
  <c r="Z3315" i="20"/>
  <c r="Z3305" i="20"/>
  <c r="Z3294" i="20"/>
  <c r="Z3283" i="20"/>
  <c r="Z3273" i="20"/>
  <c r="Z3262" i="20"/>
  <c r="Z3251" i="20"/>
  <c r="Z3243" i="20"/>
  <c r="Z3235" i="20"/>
  <c r="Z3227" i="20"/>
  <c r="Z3219" i="20"/>
  <c r="Z3211" i="20"/>
  <c r="Z3203" i="20"/>
  <c r="Z3195" i="20"/>
  <c r="Z3187" i="20"/>
  <c r="Z3179" i="20"/>
  <c r="Z3171" i="20"/>
  <c r="Z3163" i="20"/>
  <c r="Z3155" i="20"/>
  <c r="Z3147" i="20"/>
  <c r="Z3139" i="20"/>
  <c r="Z3131" i="20"/>
  <c r="Z3123" i="20"/>
  <c r="Z3115" i="20"/>
  <c r="Z3107" i="20"/>
  <c r="Z3099" i="20"/>
  <c r="Z3091" i="20"/>
  <c r="Z3083" i="20"/>
  <c r="Z3075" i="20"/>
  <c r="Z3067" i="20"/>
  <c r="Z3059" i="20"/>
  <c r="Z3051" i="20"/>
  <c r="Z3043" i="20"/>
  <c r="Z3035" i="20"/>
  <c r="Z3027" i="20"/>
  <c r="Z3019" i="20"/>
  <c r="Z3011" i="20"/>
  <c r="Z3003" i="20"/>
  <c r="Z2995" i="20"/>
  <c r="Z2987" i="20"/>
  <c r="Z2979" i="20"/>
  <c r="Z2971" i="20"/>
  <c r="Z2963" i="20"/>
  <c r="Z2955" i="20"/>
  <c r="Z2947" i="20"/>
  <c r="Z2939" i="20"/>
  <c r="Z2931" i="20"/>
  <c r="Z2923" i="20"/>
  <c r="Z2915" i="20"/>
  <c r="AB3360" i="20"/>
  <c r="AB3296" i="20"/>
  <c r="AB3232" i="20"/>
  <c r="AB3168" i="20"/>
  <c r="AB3104" i="20"/>
  <c r="AB3040" i="20"/>
  <c r="AB2976" i="20"/>
  <c r="AB2912" i="20"/>
  <c r="Z3368" i="20"/>
  <c r="Z3337" i="20"/>
  <c r="Z3325" i="20"/>
  <c r="Z3314" i="20"/>
  <c r="Z3304" i="20"/>
  <c r="Z3293" i="20"/>
  <c r="Z3282" i="20"/>
  <c r="Z3272" i="20"/>
  <c r="Z3261" i="20"/>
  <c r="Z3250" i="20"/>
  <c r="Z3242" i="20"/>
  <c r="Z3234" i="20"/>
  <c r="Z3226" i="20"/>
  <c r="Z3218" i="20"/>
  <c r="Z3210" i="20"/>
  <c r="Z3202" i="20"/>
  <c r="Z3194" i="20"/>
  <c r="Z3186" i="20"/>
  <c r="Z3178" i="20"/>
  <c r="Z3170" i="20"/>
  <c r="Z3162" i="20"/>
  <c r="Z3154" i="20"/>
  <c r="Z3146" i="20"/>
  <c r="Z3138" i="20"/>
  <c r="Z3130" i="20"/>
  <c r="Z3122" i="20"/>
  <c r="Z3114" i="20"/>
  <c r="Z3106" i="20"/>
  <c r="Z3098" i="20"/>
  <c r="Z3090" i="20"/>
  <c r="Z3082" i="20"/>
  <c r="Z3074" i="20"/>
  <c r="Z3066" i="20"/>
  <c r="Z3058" i="20"/>
  <c r="Z3050" i="20"/>
  <c r="Z3042" i="20"/>
  <c r="Z3034" i="20"/>
  <c r="Z3026" i="20"/>
  <c r="Z3018" i="20"/>
  <c r="Z3010" i="20"/>
  <c r="Z3002" i="20"/>
  <c r="Z2994" i="20"/>
  <c r="Z2986" i="20"/>
  <c r="Z2978" i="20"/>
  <c r="Z2970" i="20"/>
  <c r="Z2962" i="20"/>
  <c r="Z2954" i="20"/>
  <c r="Z2946" i="20"/>
  <c r="Z2938" i="20"/>
  <c r="Z2930" i="20"/>
  <c r="Z2922" i="20"/>
  <c r="Z2914" i="20"/>
  <c r="Z2906" i="20"/>
  <c r="AB3408" i="20"/>
  <c r="AB3344" i="20"/>
  <c r="AB3280" i="20"/>
  <c r="AB3216" i="20"/>
  <c r="AB3152" i="20"/>
  <c r="AB3088" i="20"/>
  <c r="AB3024" i="20"/>
  <c r="AB2960" i="20"/>
  <c r="AB2896" i="20"/>
  <c r="Z3354" i="20"/>
  <c r="Z3333" i="20"/>
  <c r="Z3322" i="20"/>
  <c r="Z3312" i="20"/>
  <c r="Z3301" i="20"/>
  <c r="Z3290" i="20"/>
  <c r="Z3280" i="20"/>
  <c r="Z3269" i="20"/>
  <c r="Z3258" i="20"/>
  <c r="Z3248" i="20"/>
  <c r="Z3240" i="20"/>
  <c r="Z3232" i="20"/>
  <c r="Z3224" i="20"/>
  <c r="Z3216" i="20"/>
  <c r="Z3208" i="20"/>
  <c r="Z3200" i="20"/>
  <c r="Z3192" i="20"/>
  <c r="Z3184" i="20"/>
  <c r="Z3176" i="20"/>
  <c r="Z3168" i="20"/>
  <c r="Z3160" i="20"/>
  <c r="Z3152" i="20"/>
  <c r="Z3144" i="20"/>
  <c r="Z3136" i="20"/>
  <c r="Z3128" i="20"/>
  <c r="Z3120" i="20"/>
  <c r="Z3112" i="20"/>
  <c r="Z3104" i="20"/>
  <c r="Z3096" i="20"/>
  <c r="Z3088" i="20"/>
  <c r="Z3080" i="20"/>
  <c r="Z3072" i="20"/>
  <c r="Z3064" i="20"/>
  <c r="Z3056" i="20"/>
  <c r="Z3048" i="20"/>
  <c r="Z3040" i="20"/>
  <c r="Z3032" i="20"/>
  <c r="Z3024" i="20"/>
  <c r="Z3016" i="20"/>
  <c r="Z3008" i="20"/>
  <c r="Z3000" i="20"/>
  <c r="Z2992" i="20"/>
  <c r="Z2984" i="20"/>
  <c r="Z2976" i="20"/>
  <c r="Z2968" i="20"/>
  <c r="AB3352" i="20"/>
  <c r="AB3192" i="20"/>
  <c r="AB3016" i="20"/>
  <c r="Z3360" i="20"/>
  <c r="Z3318" i="20"/>
  <c r="Z3289" i="20"/>
  <c r="Z3259" i="20"/>
  <c r="Z3237" i="20"/>
  <c r="Z3215" i="20"/>
  <c r="Z3193" i="20"/>
  <c r="Z3173" i="20"/>
  <c r="Z3151" i="20"/>
  <c r="Z3129" i="20"/>
  <c r="Z3109" i="20"/>
  <c r="Z3087" i="20"/>
  <c r="Z3065" i="20"/>
  <c r="Z3045" i="20"/>
  <c r="Z3023" i="20"/>
  <c r="Z3001" i="20"/>
  <c r="Z2981" i="20"/>
  <c r="Z2960" i="20"/>
  <c r="Z2944" i="20"/>
  <c r="Z2928" i="20"/>
  <c r="Z2912" i="20"/>
  <c r="Z2899" i="20"/>
  <c r="Z3409" i="20"/>
  <c r="AB3288" i="20"/>
  <c r="AB3128" i="20"/>
  <c r="AB2952" i="20"/>
  <c r="Z3336" i="20"/>
  <c r="Z3307" i="20"/>
  <c r="Z3278" i="20"/>
  <c r="Z3249" i="20"/>
  <c r="Z3229" i="20"/>
  <c r="Z3207" i="20"/>
  <c r="Z3185" i="20"/>
  <c r="Z3165" i="20"/>
  <c r="Z3143" i="20"/>
  <c r="Z3121" i="20"/>
  <c r="Z3101" i="20"/>
  <c r="Z3079" i="20"/>
  <c r="Z3057" i="20"/>
  <c r="Z3037" i="20"/>
  <c r="Z3015" i="20"/>
  <c r="Z2993" i="20"/>
  <c r="Z2973" i="20"/>
  <c r="Z2953" i="20"/>
  <c r="Z2937" i="20"/>
  <c r="Z2921" i="20"/>
  <c r="Z2907" i="20"/>
  <c r="Z2896" i="20"/>
  <c r="AB3272" i="20"/>
  <c r="AB3096" i="20"/>
  <c r="AB2936" i="20"/>
  <c r="Z3331" i="20"/>
  <c r="Z3302" i="20"/>
  <c r="Z3275" i="20"/>
  <c r="Z3247" i="20"/>
  <c r="Z3225" i="20"/>
  <c r="Z3205" i="20"/>
  <c r="Z3183" i="20"/>
  <c r="Z3161" i="20"/>
  <c r="Z3141" i="20"/>
  <c r="Z3119" i="20"/>
  <c r="Z3097" i="20"/>
  <c r="Z3077" i="20"/>
  <c r="Z3055" i="20"/>
  <c r="Z3033" i="20"/>
  <c r="Z3013" i="20"/>
  <c r="Z2991" i="20"/>
  <c r="Z2969" i="20"/>
  <c r="Z2952" i="20"/>
  <c r="Z2936" i="20"/>
  <c r="Z2920" i="20"/>
  <c r="Z2905" i="20"/>
  <c r="Z2895" i="20"/>
  <c r="AB3256" i="20"/>
  <c r="AB3080" i="20"/>
  <c r="AB2904" i="20"/>
  <c r="Z3329" i="20"/>
  <c r="Z3299" i="20"/>
  <c r="Z3270" i="20"/>
  <c r="Z3245" i="20"/>
  <c r="Z3223" i="20"/>
  <c r="Z3201" i="20"/>
  <c r="Z3181" i="20"/>
  <c r="Z3159" i="20"/>
  <c r="Z3137" i="20"/>
  <c r="Z3117" i="20"/>
  <c r="Z3095" i="20"/>
  <c r="Z3073" i="20"/>
  <c r="Z3053" i="20"/>
  <c r="Z3031" i="20"/>
  <c r="Z3009" i="20"/>
  <c r="Z2989" i="20"/>
  <c r="Z2967" i="20"/>
  <c r="Z2951" i="20"/>
  <c r="Z2935" i="20"/>
  <c r="Z2919" i="20"/>
  <c r="Z2904" i="20"/>
  <c r="Z2893" i="20"/>
  <c r="AB3384" i="20"/>
  <c r="AB3208" i="20"/>
  <c r="AB3032" i="20"/>
  <c r="Z3392" i="20"/>
  <c r="Z3321" i="20"/>
  <c r="Z3291" i="20"/>
  <c r="Z3265" i="20"/>
  <c r="Z3239" i="20"/>
  <c r="Z3217" i="20"/>
  <c r="Z3197" i="20"/>
  <c r="Z3175" i="20"/>
  <c r="Z3153" i="20"/>
  <c r="Z3133" i="20"/>
  <c r="Z3111" i="20"/>
  <c r="Z3089" i="20"/>
  <c r="Z3069" i="20"/>
  <c r="Z3047" i="20"/>
  <c r="Z3025" i="20"/>
  <c r="Z3005" i="20"/>
  <c r="Z2983" i="20"/>
  <c r="Z2961" i="20"/>
  <c r="Z2945" i="20"/>
  <c r="Z2929" i="20"/>
  <c r="Z2913" i="20"/>
  <c r="Z2901" i="20"/>
  <c r="Z2890" i="20"/>
  <c r="Z2891" i="20"/>
  <c r="Z2927" i="20"/>
  <c r="Z2975" i="20"/>
  <c r="Z3029" i="20"/>
  <c r="Z3085" i="20"/>
  <c r="Z3145" i="20"/>
  <c r="Z3199" i="20"/>
  <c r="Z3257" i="20"/>
  <c r="Z3344" i="20"/>
  <c r="AB3224" i="20"/>
  <c r="Z1385" i="20"/>
  <c r="Z1280" i="20"/>
  <c r="Z1367" i="20"/>
  <c r="Z1449" i="20"/>
  <c r="Z1536" i="20"/>
  <c r="Z1623" i="20"/>
  <c r="AB1327" i="20"/>
  <c r="AB1678" i="20"/>
  <c r="Z2897" i="20"/>
  <c r="Z2933" i="20"/>
  <c r="Z2977" i="20"/>
  <c r="Z3039" i="20"/>
  <c r="Z3093" i="20"/>
  <c r="Z3149" i="20"/>
  <c r="Z3209" i="20"/>
  <c r="Z3267" i="20"/>
  <c r="Z3352" i="20"/>
  <c r="AB3320"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404" i="20"/>
  <c r="H3396" i="20"/>
  <c r="H3388" i="20"/>
  <c r="H3380" i="20"/>
  <c r="H3372" i="20"/>
  <c r="H3364" i="20"/>
  <c r="H3356" i="20"/>
  <c r="H3348" i="20"/>
  <c r="H3340" i="20"/>
  <c r="H3332" i="20"/>
  <c r="H3324" i="20"/>
  <c r="H3316" i="20"/>
  <c r="H3308" i="20"/>
  <c r="H3300" i="20"/>
  <c r="H3292" i="20"/>
  <c r="H3284" i="20"/>
  <c r="H2892" i="20"/>
  <c r="H2900" i="20"/>
  <c r="H2908" i="20"/>
  <c r="H2916" i="20"/>
  <c r="H2924" i="20"/>
  <c r="H2932" i="20"/>
  <c r="H2940" i="20"/>
  <c r="H2948" i="20"/>
  <c r="H2956" i="20"/>
  <c r="H2964" i="20"/>
  <c r="H2972" i="20"/>
  <c r="H2980" i="20"/>
  <c r="H2988" i="20"/>
  <c r="H2996" i="20"/>
  <c r="H3004" i="20"/>
  <c r="H3012" i="20"/>
  <c r="H3020" i="20"/>
  <c r="H3028" i="20"/>
  <c r="H3036" i="20"/>
  <c r="H3044" i="20"/>
  <c r="H3052" i="20"/>
  <c r="H3060" i="20"/>
  <c r="H3068" i="20"/>
  <c r="H3076" i="20"/>
  <c r="H3084" i="20"/>
  <c r="H3092" i="20"/>
  <c r="H3100" i="20"/>
  <c r="H3108" i="20"/>
  <c r="H3116" i="20"/>
  <c r="H3124" i="20"/>
  <c r="H3132" i="20"/>
  <c r="H3140" i="20"/>
  <c r="H3148" i="20"/>
  <c r="H3156" i="20"/>
  <c r="H3164" i="20"/>
  <c r="H3172" i="20"/>
  <c r="H3180" i="20"/>
  <c r="H3188" i="20"/>
  <c r="H3196" i="20"/>
  <c r="H3204" i="20"/>
  <c r="H3212" i="20"/>
  <c r="H3220" i="20"/>
  <c r="H3228" i="20"/>
  <c r="H3236" i="20"/>
  <c r="H3245" i="20"/>
  <c r="H3255" i="20"/>
  <c r="H3264" i="20"/>
  <c r="H3273" i="20"/>
  <c r="H3282" i="20"/>
  <c r="H3293" i="20"/>
  <c r="H3304" i="20"/>
  <c r="H3314" i="20"/>
  <c r="H3325" i="20"/>
  <c r="H3336" i="20"/>
  <c r="H3346" i="20"/>
  <c r="H3357" i="20"/>
  <c r="H3368" i="20"/>
  <c r="H3378" i="20"/>
  <c r="H3389" i="20"/>
  <c r="H3400" i="20"/>
  <c r="H2926" i="20"/>
  <c r="H2934" i="20"/>
  <c r="H2942" i="20"/>
  <c r="H2950" i="20"/>
  <c r="H2958" i="20"/>
  <c r="H2966" i="20"/>
  <c r="H2974" i="20"/>
  <c r="H2982" i="20"/>
  <c r="H2990" i="20"/>
  <c r="H2998" i="20"/>
  <c r="H3006" i="20"/>
  <c r="H3014" i="20"/>
  <c r="H3022" i="20"/>
  <c r="H3030" i="20"/>
  <c r="H3038" i="20"/>
  <c r="H3046" i="20"/>
  <c r="H3054" i="20"/>
  <c r="H3062" i="20"/>
  <c r="H3070" i="20"/>
  <c r="H3078" i="20"/>
  <c r="H3086" i="20"/>
  <c r="H3094" i="20"/>
  <c r="H3102" i="20"/>
  <c r="H3110" i="20"/>
  <c r="H3118" i="20"/>
  <c r="H3126" i="20"/>
  <c r="H3134" i="20"/>
  <c r="H3142" i="20"/>
  <c r="H3150" i="20"/>
  <c r="H3158" i="20"/>
  <c r="H3166" i="20"/>
  <c r="H3174" i="20"/>
  <c r="H3182" i="20"/>
  <c r="H3190" i="20"/>
  <c r="H3198" i="20"/>
  <c r="H3206" i="20"/>
  <c r="H3214" i="20"/>
  <c r="H3222" i="20"/>
  <c r="H3230" i="20"/>
  <c r="H3239" i="20"/>
  <c r="H3248" i="20"/>
  <c r="H3257" i="20"/>
  <c r="H3266" i="20"/>
  <c r="H3275" i="20"/>
  <c r="H3285" i="20"/>
  <c r="H3296" i="20"/>
  <c r="H3306" i="20"/>
  <c r="H3317" i="20"/>
  <c r="H3328" i="20"/>
  <c r="H3338" i="20"/>
  <c r="H3349" i="20"/>
  <c r="H3360" i="20"/>
  <c r="H3370" i="20"/>
  <c r="H3381" i="20"/>
  <c r="H3392" i="20"/>
  <c r="H3402" i="20"/>
  <c r="H2895" i="20"/>
  <c r="H2903" i="20"/>
  <c r="H2911" i="20"/>
  <c r="H2919" i="20"/>
  <c r="H2927" i="20"/>
  <c r="H2935" i="20"/>
  <c r="H2943" i="20"/>
  <c r="H2951" i="20"/>
  <c r="H2959" i="20"/>
  <c r="H2967" i="20"/>
  <c r="H2975" i="20"/>
  <c r="H2983" i="20"/>
  <c r="H2991" i="20"/>
  <c r="H2999" i="20"/>
  <c r="H3007" i="20"/>
  <c r="H3015" i="20"/>
  <c r="H3023" i="20"/>
  <c r="H3031" i="20"/>
  <c r="H3039" i="20"/>
  <c r="H3047" i="20"/>
  <c r="H3055" i="20"/>
  <c r="H3063" i="20"/>
  <c r="H3071" i="20"/>
  <c r="H3079" i="20"/>
  <c r="H3087" i="20"/>
  <c r="H3095" i="20"/>
  <c r="H3103" i="20"/>
  <c r="H3111" i="20"/>
  <c r="H3119" i="20"/>
  <c r="H3127" i="20"/>
  <c r="H3135" i="20"/>
  <c r="H3143" i="20"/>
  <c r="H3151" i="20"/>
  <c r="H3159" i="20"/>
  <c r="H3167" i="20"/>
  <c r="H3175" i="20"/>
  <c r="H3183" i="20"/>
  <c r="H3191" i="20"/>
  <c r="H3199" i="20"/>
  <c r="H3207" i="20"/>
  <c r="H3215" i="20"/>
  <c r="H3223" i="20"/>
  <c r="H3231" i="20"/>
  <c r="H3240" i="20"/>
  <c r="H3249" i="20"/>
  <c r="H3258" i="20"/>
  <c r="H3267" i="20"/>
  <c r="H3276" i="20"/>
  <c r="H3287" i="20"/>
  <c r="H3297" i="20"/>
  <c r="H3307" i="20"/>
  <c r="H3319" i="20"/>
  <c r="H3329" i="20"/>
  <c r="H3339" i="20"/>
  <c r="H3351" i="20"/>
  <c r="H3361" i="20"/>
  <c r="H3371" i="20"/>
  <c r="H3383" i="20"/>
  <c r="H3393" i="20"/>
  <c r="H3403" i="20"/>
  <c r="H2928" i="20"/>
  <c r="H2936" i="20"/>
  <c r="H2944" i="20"/>
  <c r="H2952" i="20"/>
  <c r="H2960" i="20"/>
  <c r="H2968" i="20"/>
  <c r="H2976" i="20"/>
  <c r="H2984" i="20"/>
  <c r="H2992" i="20"/>
  <c r="H3000" i="20"/>
  <c r="H3008" i="20"/>
  <c r="H3016" i="20"/>
  <c r="H3024" i="20"/>
  <c r="H3032" i="20"/>
  <c r="H3040" i="20"/>
  <c r="H3048" i="20"/>
  <c r="H3056" i="20"/>
  <c r="H3064" i="20"/>
  <c r="H3072" i="20"/>
  <c r="H3080" i="20"/>
  <c r="H3088" i="20"/>
  <c r="H3096" i="20"/>
  <c r="H3104" i="20"/>
  <c r="H3112" i="20"/>
  <c r="H3120" i="20"/>
  <c r="H3128" i="20"/>
  <c r="H3136" i="20"/>
  <c r="H3144" i="20"/>
  <c r="H3152" i="20"/>
  <c r="H3160" i="20"/>
  <c r="H3168" i="20"/>
  <c r="H3176" i="20"/>
  <c r="H3184" i="20"/>
  <c r="H3192" i="20"/>
  <c r="H3200" i="20"/>
  <c r="H3208" i="20"/>
  <c r="H3216" i="20"/>
  <c r="H3224" i="20"/>
  <c r="H3232" i="20"/>
  <c r="H3241" i="20"/>
  <c r="H3250" i="20"/>
  <c r="H3259" i="20"/>
  <c r="H3268" i="20"/>
  <c r="H3277" i="20"/>
  <c r="H3288" i="20"/>
  <c r="H3298" i="20"/>
  <c r="H3309" i="20"/>
  <c r="H3320" i="20"/>
  <c r="H3330" i="20"/>
  <c r="H3341" i="20"/>
  <c r="H3352" i="20"/>
  <c r="H3362" i="20"/>
  <c r="H3373" i="20"/>
  <c r="H3384" i="20"/>
  <c r="H3394" i="20"/>
  <c r="H3405" i="20"/>
  <c r="H2891" i="20"/>
  <c r="H2899" i="20"/>
  <c r="H2907" i="20"/>
  <c r="H2915" i="20"/>
  <c r="H2923" i="20"/>
  <c r="H2931" i="20"/>
  <c r="H2939" i="20"/>
  <c r="H2947" i="20"/>
  <c r="H2955" i="20"/>
  <c r="H2963" i="20"/>
  <c r="H2971" i="20"/>
  <c r="H2979" i="20"/>
  <c r="H2987" i="20"/>
  <c r="H2995" i="20"/>
  <c r="H3003" i="20"/>
  <c r="H3011" i="20"/>
  <c r="H3019" i="20"/>
  <c r="H3027" i="20"/>
  <c r="H3035" i="20"/>
  <c r="H3043" i="20"/>
  <c r="H3051" i="20"/>
  <c r="H3059" i="20"/>
  <c r="H3067" i="20"/>
  <c r="H3075" i="20"/>
  <c r="H3083" i="20"/>
  <c r="H3091" i="20"/>
  <c r="H3099" i="20"/>
  <c r="H3107" i="20"/>
  <c r="H3115" i="20"/>
  <c r="H3123" i="20"/>
  <c r="H3131" i="20"/>
  <c r="H3139" i="20"/>
  <c r="H3147" i="20"/>
  <c r="H3155" i="20"/>
  <c r="H3163" i="20"/>
  <c r="H3171" i="20"/>
  <c r="H3179" i="20"/>
  <c r="H3187" i="20"/>
  <c r="H3195" i="20"/>
  <c r="H3203" i="20"/>
  <c r="H3211" i="20"/>
  <c r="H3219" i="20"/>
  <c r="H3227" i="20"/>
  <c r="H3235" i="20"/>
  <c r="H3244" i="20"/>
  <c r="H3253" i="20"/>
  <c r="H3263" i="20"/>
  <c r="H3272" i="20"/>
  <c r="H3281" i="20"/>
  <c r="H3291" i="20"/>
  <c r="H3303" i="20"/>
  <c r="H3313" i="20"/>
  <c r="H3323" i="20"/>
  <c r="H3335" i="20"/>
  <c r="H3345" i="20"/>
  <c r="H3355" i="20"/>
  <c r="H3367" i="20"/>
  <c r="H3377" i="20"/>
  <c r="H3387" i="20"/>
  <c r="H3399" i="20"/>
  <c r="H2469" i="20"/>
  <c r="Z1233" i="20"/>
  <c r="Z1256" i="20"/>
  <c r="Z1279" i="20"/>
  <c r="Z1297" i="20"/>
  <c r="Z1320" i="20"/>
  <c r="Z1343" i="20"/>
  <c r="Z1361" i="20"/>
  <c r="Z1384" i="20"/>
  <c r="Z1407" i="20"/>
  <c r="Z1425" i="20"/>
  <c r="Z1448" i="20"/>
  <c r="Z1471" i="20"/>
  <c r="Z1489" i="20"/>
  <c r="Z1512" i="20"/>
  <c r="Z1535" i="20"/>
  <c r="Z1553" i="20"/>
  <c r="Z1576" i="20"/>
  <c r="Z1599" i="20"/>
  <c r="Z1617" i="20"/>
  <c r="Z1642" i="20"/>
  <c r="Z1703" i="20"/>
  <c r="AB1775" i="20"/>
  <c r="AB1326" i="20"/>
  <c r="AB1415" i="20"/>
  <c r="AB1487" i="20"/>
  <c r="AB1582" i="20"/>
  <c r="AB1671" i="20"/>
  <c r="AB1743" i="20"/>
  <c r="AB2420" i="20"/>
  <c r="Z1241" i="20"/>
  <c r="Z1264" i="20"/>
  <c r="Z1287" i="20"/>
  <c r="Z1305" i="20"/>
  <c r="Z1328" i="20"/>
  <c r="Z1351" i="20"/>
  <c r="Z1369" i="20"/>
  <c r="Z1392" i="20"/>
  <c r="Z1415" i="20"/>
  <c r="Z1433" i="20"/>
  <c r="Z1456" i="20"/>
  <c r="Z1479" i="20"/>
  <c r="Z1497" i="20"/>
  <c r="Z1520" i="20"/>
  <c r="Z1543" i="20"/>
  <c r="Z1561" i="20"/>
  <c r="Z1584" i="20"/>
  <c r="Z1607" i="20"/>
  <c r="Z1625" i="20"/>
  <c r="Z1662" i="20"/>
  <c r="Z1735" i="20"/>
  <c r="AB1263" i="20"/>
  <c r="AB1358" i="20"/>
  <c r="AB1447" i="20"/>
  <c r="AB1519" i="20"/>
  <c r="AB1614" i="20"/>
  <c r="AB1703" i="20"/>
  <c r="AB2457" i="20"/>
  <c r="Z1247" i="20"/>
  <c r="Z1265" i="20"/>
  <c r="Z1288" i="20"/>
  <c r="Z1311" i="20"/>
  <c r="Z1329" i="20"/>
  <c r="Z1352" i="20"/>
  <c r="Z1375" i="20"/>
  <c r="Z1393" i="20"/>
  <c r="Z1416" i="20"/>
  <c r="Z1439" i="20"/>
  <c r="Z1457" i="20"/>
  <c r="Z1480" i="20"/>
  <c r="Z1503" i="20"/>
  <c r="Z1521" i="20"/>
  <c r="Z1544" i="20"/>
  <c r="Z1567" i="20"/>
  <c r="Z1585" i="20"/>
  <c r="Z1608" i="20"/>
  <c r="Z1631" i="20"/>
  <c r="Z1663" i="20"/>
  <c r="Z1742" i="20"/>
  <c r="AB1287" i="20"/>
  <c r="AB1359" i="20"/>
  <c r="AB1454" i="20"/>
  <c r="AB1543" i="20"/>
  <c r="AB1615" i="20"/>
  <c r="AB1710" i="20"/>
  <c r="H2670" i="20"/>
  <c r="AB2493" i="20"/>
  <c r="Z1248" i="20"/>
  <c r="Z1271" i="20"/>
  <c r="Z1289" i="20"/>
  <c r="Z1312" i="20"/>
  <c r="Z1335" i="20"/>
  <c r="Z1353" i="20"/>
  <c r="Z1376" i="20"/>
  <c r="Z1399" i="20"/>
  <c r="Z1417" i="20"/>
  <c r="Z1440" i="20"/>
  <c r="Z1463" i="20"/>
  <c r="Z1481" i="20"/>
  <c r="Z1504" i="20"/>
  <c r="Z1527" i="20"/>
  <c r="Z1545" i="20"/>
  <c r="Z1568" i="20"/>
  <c r="Z1591" i="20"/>
  <c r="Z1609" i="20"/>
  <c r="Z1632" i="20"/>
  <c r="Z1679" i="20"/>
  <c r="Z1743" i="20"/>
  <c r="AB1294" i="20"/>
  <c r="AB1383" i="20"/>
  <c r="AB1455" i="20"/>
  <c r="AB1550" i="20"/>
  <c r="AB1639" i="20"/>
  <c r="AB1711" i="20"/>
  <c r="Z2586" i="20"/>
  <c r="Z1775" i="20"/>
  <c r="Z1249" i="20"/>
  <c r="Z1272" i="20"/>
  <c r="Z1295" i="20"/>
  <c r="Z1313" i="20"/>
  <c r="Z1336" i="20"/>
  <c r="Z1359" i="20"/>
  <c r="Z1377" i="20"/>
  <c r="Z1400" i="20"/>
  <c r="Z1423" i="20"/>
  <c r="Z1441" i="20"/>
  <c r="Z1464" i="20"/>
  <c r="Z1487" i="20"/>
  <c r="Z1505" i="20"/>
  <c r="Z1528" i="20"/>
  <c r="Z1551" i="20"/>
  <c r="Z1569" i="20"/>
  <c r="Z1592" i="20"/>
  <c r="Z1615" i="20"/>
  <c r="Z1633" i="20"/>
  <c r="Z1682" i="20"/>
  <c r="Z1767" i="20"/>
  <c r="AB1295" i="20"/>
  <c r="AB1390" i="20"/>
  <c r="AB1479" i="20"/>
  <c r="AB1551" i="20"/>
  <c r="AB1646" i="20"/>
  <c r="AB1735" i="20"/>
  <c r="H2357" i="20"/>
  <c r="Z1232" i="20"/>
  <c r="Z1255" i="20"/>
  <c r="Z1273" i="20"/>
  <c r="Z1296" i="20"/>
  <c r="Z1319" i="20"/>
  <c r="Z1337" i="20"/>
  <c r="Z1360" i="20"/>
  <c r="Z1383" i="20"/>
  <c r="Z1401" i="20"/>
  <c r="Z1424" i="20"/>
  <c r="Z1447" i="20"/>
  <c r="Z1465" i="20"/>
  <c r="Z1488" i="20"/>
  <c r="Z1511" i="20"/>
  <c r="Z1529" i="20"/>
  <c r="Z1552" i="20"/>
  <c r="Z1575" i="20"/>
  <c r="Z1593" i="20"/>
  <c r="Z1616" i="20"/>
  <c r="Z1639" i="20"/>
  <c r="Z1686" i="20"/>
  <c r="Z1774" i="20"/>
  <c r="AB1319" i="20"/>
  <c r="AB1391" i="20"/>
  <c r="AB1486" i="20"/>
  <c r="AB1575" i="20"/>
  <c r="AB1647" i="20"/>
  <c r="AB1742" i="20"/>
  <c r="H2349" i="20"/>
  <c r="H2461" i="20"/>
  <c r="H2549" i="20"/>
  <c r="H2661" i="20"/>
  <c r="H2859" i="20"/>
  <c r="Z2414" i="20"/>
  <c r="Z1238" i="20"/>
  <c r="Z1246" i="20"/>
  <c r="Z1254" i="20"/>
  <c r="Z1262" i="20"/>
  <c r="Z1270" i="20"/>
  <c r="Z1278" i="20"/>
  <c r="Z1286" i="20"/>
  <c r="Z1294" i="20"/>
  <c r="Z1302" i="20"/>
  <c r="Z1310" i="20"/>
  <c r="Z1318" i="20"/>
  <c r="Z1326" i="20"/>
  <c r="Z1334" i="20"/>
  <c r="Z1342" i="20"/>
  <c r="Z1350" i="20"/>
  <c r="Z1358" i="20"/>
  <c r="Z1366" i="20"/>
  <c r="Z1374" i="20"/>
  <c r="Z1382" i="20"/>
  <c r="Z1390" i="20"/>
  <c r="Z1398" i="20"/>
  <c r="Z1406" i="20"/>
  <c r="Z1414" i="20"/>
  <c r="Z1422" i="20"/>
  <c r="Z1430" i="20"/>
  <c r="Z1438" i="20"/>
  <c r="Z1446" i="20"/>
  <c r="Z1454" i="20"/>
  <c r="Z1462" i="20"/>
  <c r="Z1470" i="20"/>
  <c r="Z1478" i="20"/>
  <c r="Z1486" i="20"/>
  <c r="Z1494" i="20"/>
  <c r="Z1502" i="20"/>
  <c r="Z1510" i="20"/>
  <c r="Z1518" i="20"/>
  <c r="Z1526" i="20"/>
  <c r="Z1534" i="20"/>
  <c r="Z1542" i="20"/>
  <c r="Z1550" i="20"/>
  <c r="Z1558" i="20"/>
  <c r="Z1566" i="20"/>
  <c r="Z1574" i="20"/>
  <c r="Z1582" i="20"/>
  <c r="Z1590" i="20"/>
  <c r="Z1598" i="20"/>
  <c r="Z1606" i="20"/>
  <c r="Z1614" i="20"/>
  <c r="Z1622" i="20"/>
  <c r="Z1630" i="20"/>
  <c r="Z1638" i="20"/>
  <c r="Z1655" i="20"/>
  <c r="Z1678" i="20"/>
  <c r="Z1702" i="20"/>
  <c r="Z1734" i="20"/>
  <c r="Z1766" i="20"/>
  <c r="AB1254" i="20"/>
  <c r="AB1286" i="20"/>
  <c r="AB1318" i="20"/>
  <c r="AB1350" i="20"/>
  <c r="AB1382" i="20"/>
  <c r="AB1414" i="20"/>
  <c r="AB1446" i="20"/>
  <c r="AB1478" i="20"/>
  <c r="AB1510" i="20"/>
  <c r="AB1542" i="20"/>
  <c r="AB1574" i="20"/>
  <c r="AB1606" i="20"/>
  <c r="AB1638" i="20"/>
  <c r="AB1670" i="20"/>
  <c r="AB1702" i="20"/>
  <c r="AB1734" i="20"/>
  <c r="AB1766" i="20"/>
  <c r="H2373" i="20"/>
  <c r="H2477" i="20"/>
  <c r="H2589" i="20"/>
  <c r="H2679" i="20"/>
  <c r="H2397" i="20"/>
  <c r="H2485" i="20"/>
  <c r="H2597" i="20"/>
  <c r="H2700" i="20"/>
  <c r="H2405" i="20"/>
  <c r="H2501" i="20"/>
  <c r="H2605" i="20"/>
  <c r="H2740" i="20"/>
  <c r="AB2530" i="20"/>
  <c r="Z1234" i="20"/>
  <c r="Z1242" i="20"/>
  <c r="Z1250" i="20"/>
  <c r="Z1258" i="20"/>
  <c r="Z1266" i="20"/>
  <c r="Z1274" i="20"/>
  <c r="Z1282" i="20"/>
  <c r="Z1290" i="20"/>
  <c r="Z1298" i="20"/>
  <c r="Z1306" i="20"/>
  <c r="Z1314" i="20"/>
  <c r="Z1322" i="20"/>
  <c r="Z1330" i="20"/>
  <c r="Z1338" i="20"/>
  <c r="Z1346" i="20"/>
  <c r="Z1354" i="20"/>
  <c r="Z1362" i="20"/>
  <c r="Z1370" i="20"/>
  <c r="Z1378" i="20"/>
  <c r="Z1386" i="20"/>
  <c r="Z1394" i="20"/>
  <c r="Z1402" i="20"/>
  <c r="Z1410" i="20"/>
  <c r="Z1418" i="20"/>
  <c r="Z1426" i="20"/>
  <c r="Z1434" i="20"/>
  <c r="Z1442" i="20"/>
  <c r="Z1450" i="20"/>
  <c r="Z1458" i="20"/>
  <c r="Z1466" i="20"/>
  <c r="Z1474" i="20"/>
  <c r="Z1482" i="20"/>
  <c r="Z1490" i="20"/>
  <c r="Z1498" i="20"/>
  <c r="Z1506" i="20"/>
  <c r="Z1514" i="20"/>
  <c r="Z1522" i="20"/>
  <c r="Z1530" i="20"/>
  <c r="Z1538" i="20"/>
  <c r="Z1546" i="20"/>
  <c r="Z1554" i="20"/>
  <c r="Z1562" i="20"/>
  <c r="Z1570" i="20"/>
  <c r="Z1578" i="20"/>
  <c r="Z1586" i="20"/>
  <c r="Z1594" i="20"/>
  <c r="Z1602" i="20"/>
  <c r="Z1610" i="20"/>
  <c r="Z1618" i="20"/>
  <c r="Z1626" i="20"/>
  <c r="Z1634" i="20"/>
  <c r="Z1646" i="20"/>
  <c r="Z1666" i="20"/>
  <c r="Z1687" i="20"/>
  <c r="Z1718" i="20"/>
  <c r="Z1750" i="20"/>
  <c r="AB1238" i="20"/>
  <c r="AB1270" i="20"/>
  <c r="AB1302" i="20"/>
  <c r="AB1334" i="20"/>
  <c r="AB1366" i="20"/>
  <c r="AB1398" i="20"/>
  <c r="AB1430" i="20"/>
  <c r="AB1462" i="20"/>
  <c r="AB1494" i="20"/>
  <c r="AB1526" i="20"/>
  <c r="AB1558" i="20"/>
  <c r="AB1590" i="20"/>
  <c r="AB1622" i="20"/>
  <c r="AB1654" i="20"/>
  <c r="AB1686" i="20"/>
  <c r="AB1718" i="20"/>
  <c r="AB1750" i="20"/>
  <c r="H2413" i="20"/>
  <c r="H2525" i="20"/>
  <c r="H2613" i="20"/>
  <c r="H2756" i="20"/>
  <c r="AB2603" i="20"/>
  <c r="Z1235" i="20"/>
  <c r="Z1243" i="20"/>
  <c r="Z1251" i="20"/>
  <c r="Z1259" i="20"/>
  <c r="Z1267" i="20"/>
  <c r="Z1275" i="20"/>
  <c r="Z1283" i="20"/>
  <c r="Z1291" i="20"/>
  <c r="Z1299" i="20"/>
  <c r="Z1307" i="20"/>
  <c r="Z1315" i="20"/>
  <c r="Z1323" i="20"/>
  <c r="Z1331" i="20"/>
  <c r="Z1339" i="20"/>
  <c r="Z1347" i="20"/>
  <c r="Z1355" i="20"/>
  <c r="Z1363" i="20"/>
  <c r="Z1371" i="20"/>
  <c r="Z1379" i="20"/>
  <c r="Z1387" i="20"/>
  <c r="Z1395" i="20"/>
  <c r="Z1403" i="20"/>
  <c r="Z1411" i="20"/>
  <c r="Z1419" i="20"/>
  <c r="Z1427" i="20"/>
  <c r="Z1435" i="20"/>
  <c r="Z1443" i="20"/>
  <c r="Z1451" i="20"/>
  <c r="Z1459" i="20"/>
  <c r="Z1467" i="20"/>
  <c r="Z1475" i="20"/>
  <c r="Z1483" i="20"/>
  <c r="Z1491" i="20"/>
  <c r="Z1499" i="20"/>
  <c r="Z1507" i="20"/>
  <c r="Z1515" i="20"/>
  <c r="Z1523" i="20"/>
  <c r="Z1531" i="20"/>
  <c r="Z1539" i="20"/>
  <c r="Z1547" i="20"/>
  <c r="Z1555" i="20"/>
  <c r="Z1563" i="20"/>
  <c r="Z1571" i="20"/>
  <c r="Z1579" i="20"/>
  <c r="Z1587" i="20"/>
  <c r="Z1595" i="20"/>
  <c r="Z1603" i="20"/>
  <c r="Z1611" i="20"/>
  <c r="Z1619" i="20"/>
  <c r="Z1627" i="20"/>
  <c r="Z1635" i="20"/>
  <c r="Z1647" i="20"/>
  <c r="Z1670" i="20"/>
  <c r="Z1690" i="20"/>
  <c r="Z1719" i="20"/>
  <c r="Z1751" i="20"/>
  <c r="AB1239" i="20"/>
  <c r="AB1271" i="20"/>
  <c r="AB1303" i="20"/>
  <c r="AB1335" i="20"/>
  <c r="AB1367" i="20"/>
  <c r="AB1399" i="20"/>
  <c r="AB1431" i="20"/>
  <c r="AB1463" i="20"/>
  <c r="AB1495" i="20"/>
  <c r="AB1527" i="20"/>
  <c r="AB1559" i="20"/>
  <c r="AB1591" i="20"/>
  <c r="AB1623" i="20"/>
  <c r="AB1655" i="20"/>
  <c r="AB1687" i="20"/>
  <c r="AB1719" i="20"/>
  <c r="AB1751" i="20"/>
  <c r="H2421" i="20"/>
  <c r="H2533" i="20"/>
  <c r="H2629" i="20"/>
  <c r="H2777" i="20"/>
  <c r="AB2723" i="20"/>
  <c r="Z1236" i="20"/>
  <c r="Z1244" i="20"/>
  <c r="Z1252" i="20"/>
  <c r="Z1260" i="20"/>
  <c r="Z1268" i="20"/>
  <c r="Z1276" i="20"/>
  <c r="Z1284" i="20"/>
  <c r="Z1292" i="20"/>
  <c r="Z1300" i="20"/>
  <c r="Z1308" i="20"/>
  <c r="Z1316" i="20"/>
  <c r="Z1324" i="20"/>
  <c r="Z1332" i="20"/>
  <c r="Z1340" i="20"/>
  <c r="Z1348" i="20"/>
  <c r="Z1356" i="20"/>
  <c r="Z1364" i="20"/>
  <c r="Z1372" i="20"/>
  <c r="Z1380" i="20"/>
  <c r="Z1388" i="20"/>
  <c r="Z1396" i="20"/>
  <c r="Z1404" i="20"/>
  <c r="Z1412" i="20"/>
  <c r="Z1420" i="20"/>
  <c r="Z1428" i="20"/>
  <c r="Z1436" i="20"/>
  <c r="Z1444" i="20"/>
  <c r="Z1452" i="20"/>
  <c r="Z1460" i="20"/>
  <c r="Z1468" i="20"/>
  <c r="Z1476" i="20"/>
  <c r="Z1484" i="20"/>
  <c r="Z1492" i="20"/>
  <c r="Z1500" i="20"/>
  <c r="Z1508" i="20"/>
  <c r="Z1516" i="20"/>
  <c r="Z1524" i="20"/>
  <c r="Z1532" i="20"/>
  <c r="Z1540" i="20"/>
  <c r="Z1548" i="20"/>
  <c r="Z1556" i="20"/>
  <c r="Z1564" i="20"/>
  <c r="Z1572" i="20"/>
  <c r="Z1580" i="20"/>
  <c r="Z1588" i="20"/>
  <c r="Z1596" i="20"/>
  <c r="Z1604" i="20"/>
  <c r="Z1612" i="20"/>
  <c r="Z1620" i="20"/>
  <c r="Z1628" i="20"/>
  <c r="Z1636" i="20"/>
  <c r="Z1650" i="20"/>
  <c r="Z1671" i="20"/>
  <c r="Z1694" i="20"/>
  <c r="Z1726" i="20"/>
  <c r="Z1758" i="20"/>
  <c r="AB1246" i="20"/>
  <c r="AB1278" i="20"/>
  <c r="AB1310" i="20"/>
  <c r="AB1342" i="20"/>
  <c r="AB1374" i="20"/>
  <c r="AB1406" i="20"/>
  <c r="AB1438" i="20"/>
  <c r="AB1470" i="20"/>
  <c r="AB1502" i="20"/>
  <c r="AB1534" i="20"/>
  <c r="AB1566" i="20"/>
  <c r="AB1598" i="20"/>
  <c r="AB1630" i="20"/>
  <c r="AB1662" i="20"/>
  <c r="AB1694" i="20"/>
  <c r="AB1726" i="20"/>
  <c r="H2341" i="20"/>
  <c r="H2437" i="20"/>
  <c r="H2541" i="20"/>
  <c r="H2653" i="20"/>
  <c r="H2796" i="20"/>
  <c r="AB2808" i="20"/>
  <c r="AB1773" i="20"/>
  <c r="AB1765" i="20"/>
  <c r="AB1757" i="20"/>
  <c r="AB1749" i="20"/>
  <c r="AB1741" i="20"/>
  <c r="AB1733" i="20"/>
  <c r="AB1725" i="20"/>
  <c r="AB1717" i="20"/>
  <c r="AB1709" i="20"/>
  <c r="AB1701" i="20"/>
  <c r="AB1693" i="20"/>
  <c r="AB1685" i="20"/>
  <c r="AB1677" i="20"/>
  <c r="AB1669" i="20"/>
  <c r="AB1661" i="20"/>
  <c r="AB1653" i="20"/>
  <c r="AB1645" i="20"/>
  <c r="AB1637" i="20"/>
  <c r="AB1629" i="20"/>
  <c r="AB1621" i="20"/>
  <c r="AB1613" i="20"/>
  <c r="AB1605" i="20"/>
  <c r="AB1597" i="20"/>
  <c r="AB1589" i="20"/>
  <c r="AB1581" i="20"/>
  <c r="AB1573" i="20"/>
  <c r="AB1565" i="20"/>
  <c r="AB1557" i="20"/>
  <c r="AB1549" i="20"/>
  <c r="AB1541" i="20"/>
  <c r="AB1533" i="20"/>
  <c r="AB1525" i="20"/>
  <c r="AB1517" i="20"/>
  <c r="AB1509" i="20"/>
  <c r="AB1501" i="20"/>
  <c r="AB1493" i="20"/>
  <c r="AB1485" i="20"/>
  <c r="AB1477" i="20"/>
  <c r="AB1469" i="20"/>
  <c r="AB1461" i="20"/>
  <c r="AB1453" i="20"/>
  <c r="AB1445" i="20"/>
  <c r="AB1437" i="20"/>
  <c r="AB1429" i="20"/>
  <c r="AB1421" i="20"/>
  <c r="AB1413" i="20"/>
  <c r="AB1405" i="20"/>
  <c r="AB1397" i="20"/>
  <c r="AB1389" i="20"/>
  <c r="AB1381" i="20"/>
  <c r="AB1373" i="20"/>
  <c r="AB1365" i="20"/>
  <c r="AB1357" i="20"/>
  <c r="AB1349" i="20"/>
  <c r="AB1341" i="20"/>
  <c r="AB1333" i="20"/>
  <c r="AB1325" i="20"/>
  <c r="AB1317" i="20"/>
  <c r="AB1309" i="20"/>
  <c r="AB1301" i="20"/>
  <c r="AB1293" i="20"/>
  <c r="AB1285" i="20"/>
  <c r="AB1277" i="20"/>
  <c r="AB1269" i="20"/>
  <c r="AB1261" i="20"/>
  <c r="AB1253" i="20"/>
  <c r="AB1245" i="20"/>
  <c r="AB1237" i="20"/>
  <c r="Z1773" i="20"/>
  <c r="Z1765" i="20"/>
  <c r="Z1757" i="20"/>
  <c r="Z1749" i="20"/>
  <c r="Z1741" i="20"/>
  <c r="Z1733" i="20"/>
  <c r="Z1725" i="20"/>
  <c r="Z1717" i="20"/>
  <c r="Z1709" i="20"/>
  <c r="Z1701" i="20"/>
  <c r="Z1693" i="20"/>
  <c r="Z1685" i="20"/>
  <c r="Z1677" i="20"/>
  <c r="Z1669" i="20"/>
  <c r="Z1661" i="20"/>
  <c r="Z1653" i="20"/>
  <c r="Z1645" i="20"/>
  <c r="AB1772" i="20"/>
  <c r="AB1764" i="20"/>
  <c r="AB1756" i="20"/>
  <c r="AB1748" i="20"/>
  <c r="AB1740" i="20"/>
  <c r="AB1732" i="20"/>
  <c r="AB1724" i="20"/>
  <c r="AB1716" i="20"/>
  <c r="AB1708" i="20"/>
  <c r="AB1700" i="20"/>
  <c r="AB1692" i="20"/>
  <c r="AB1684" i="20"/>
  <c r="AB1676" i="20"/>
  <c r="AB1668" i="20"/>
  <c r="AB1660" i="20"/>
  <c r="AB1652" i="20"/>
  <c r="AB1644" i="20"/>
  <c r="AB1636" i="20"/>
  <c r="AB1628" i="20"/>
  <c r="AB1620" i="20"/>
  <c r="AB1612" i="20"/>
  <c r="AB1604" i="20"/>
  <c r="AB1596" i="20"/>
  <c r="AB1588" i="20"/>
  <c r="AB1580" i="20"/>
  <c r="AB1572" i="20"/>
  <c r="AB1564" i="20"/>
  <c r="AB1556" i="20"/>
  <c r="AB1548" i="20"/>
  <c r="AB1540" i="20"/>
  <c r="AB1532" i="20"/>
  <c r="AB1524" i="20"/>
  <c r="AB1516" i="20"/>
  <c r="AB1508" i="20"/>
  <c r="AB1500" i="20"/>
  <c r="AB1492" i="20"/>
  <c r="AB1484" i="20"/>
  <c r="AB1476" i="20"/>
  <c r="AB1468" i="20"/>
  <c r="AB1460" i="20"/>
  <c r="AB1452" i="20"/>
  <c r="AB1444" i="20"/>
  <c r="AB1436" i="20"/>
  <c r="AB1428" i="20"/>
  <c r="AB1420" i="20"/>
  <c r="AB1412" i="20"/>
  <c r="AB1404" i="20"/>
  <c r="AB1396" i="20"/>
  <c r="AB1388" i="20"/>
  <c r="AB1380" i="20"/>
  <c r="AB1372" i="20"/>
  <c r="AB1364" i="20"/>
  <c r="AB1356" i="20"/>
  <c r="AB1348" i="20"/>
  <c r="AB1340" i="20"/>
  <c r="AB1332" i="20"/>
  <c r="AB1324" i="20"/>
  <c r="AB1316" i="20"/>
  <c r="AB1308" i="20"/>
  <c r="AB1300" i="20"/>
  <c r="AB1292" i="20"/>
  <c r="AB1284" i="20"/>
  <c r="AB1276" i="20"/>
  <c r="AB1268" i="20"/>
  <c r="AB1260" i="20"/>
  <c r="AB1252" i="20"/>
  <c r="AB1244" i="20"/>
  <c r="AB1236" i="20"/>
  <c r="Z1772" i="20"/>
  <c r="Z1764" i="20"/>
  <c r="Z1756" i="20"/>
  <c r="Z1748" i="20"/>
  <c r="Z1740" i="20"/>
  <c r="Z1732" i="20"/>
  <c r="Z1724" i="20"/>
  <c r="Z1716" i="20"/>
  <c r="Z1708" i="20"/>
  <c r="Z1700" i="20"/>
  <c r="Z1692" i="20"/>
  <c r="Z1684" i="20"/>
  <c r="Z1676" i="20"/>
  <c r="Z1668" i="20"/>
  <c r="Z1660" i="20"/>
  <c r="Z1652" i="20"/>
  <c r="Z1644" i="20"/>
  <c r="AB1771" i="20"/>
  <c r="AB1763" i="20"/>
  <c r="AB1755" i="20"/>
  <c r="AB1747" i="20"/>
  <c r="AB1739" i="20"/>
  <c r="AB1731" i="20"/>
  <c r="AB1723" i="20"/>
  <c r="AB1715" i="20"/>
  <c r="AB1707" i="20"/>
  <c r="AB1699" i="20"/>
  <c r="AB1691" i="20"/>
  <c r="AB1683" i="20"/>
  <c r="AB1675" i="20"/>
  <c r="AB1667" i="20"/>
  <c r="AB1659" i="20"/>
  <c r="AB1651" i="20"/>
  <c r="AB1643" i="20"/>
  <c r="AB1635" i="20"/>
  <c r="AB1627" i="20"/>
  <c r="AB1619" i="20"/>
  <c r="AB1611" i="20"/>
  <c r="AB1603" i="20"/>
  <c r="AB1595" i="20"/>
  <c r="AB1587" i="20"/>
  <c r="AB1579" i="20"/>
  <c r="AB1571" i="20"/>
  <c r="AB1563" i="20"/>
  <c r="AB1555" i="20"/>
  <c r="AB1547" i="20"/>
  <c r="AB1539" i="20"/>
  <c r="AB1531" i="20"/>
  <c r="AB1523" i="20"/>
  <c r="AB1515" i="20"/>
  <c r="AB1507" i="20"/>
  <c r="AB1499" i="20"/>
  <c r="AB1491" i="20"/>
  <c r="AB1483" i="20"/>
  <c r="AB1475" i="20"/>
  <c r="AB1467" i="20"/>
  <c r="AB1459" i="20"/>
  <c r="AB1451" i="20"/>
  <c r="AB1443" i="20"/>
  <c r="AB1435" i="20"/>
  <c r="AB1427" i="20"/>
  <c r="AB1419" i="20"/>
  <c r="AB1411" i="20"/>
  <c r="AB1403" i="20"/>
  <c r="AB1395" i="20"/>
  <c r="AB1387" i="20"/>
  <c r="AB1379" i="20"/>
  <c r="AB1371" i="20"/>
  <c r="AB1363" i="20"/>
  <c r="AB1355" i="20"/>
  <c r="AB1347" i="20"/>
  <c r="AB1339" i="20"/>
  <c r="AB1331" i="20"/>
  <c r="AB1323" i="20"/>
  <c r="AB1315" i="20"/>
  <c r="AB1307" i="20"/>
  <c r="AB1299" i="20"/>
  <c r="AB1291" i="20"/>
  <c r="AB1283" i="20"/>
  <c r="AB1275" i="20"/>
  <c r="AB1267" i="20"/>
  <c r="AB1259" i="20"/>
  <c r="AB1251" i="20"/>
  <c r="AB1243" i="20"/>
  <c r="AB1235" i="20"/>
  <c r="Z1771" i="20"/>
  <c r="Z1763" i="20"/>
  <c r="Z1755" i="20"/>
  <c r="Z1747" i="20"/>
  <c r="Z1739" i="20"/>
  <c r="Z1731" i="20"/>
  <c r="Z1723" i="20"/>
  <c r="Z1715" i="20"/>
  <c r="Z1707" i="20"/>
  <c r="Z1699" i="20"/>
  <c r="Z1691" i="20"/>
  <c r="Z1683" i="20"/>
  <c r="Z1675" i="20"/>
  <c r="Z1667" i="20"/>
  <c r="Z1659" i="20"/>
  <c r="Z1651" i="20"/>
  <c r="AB1770" i="20"/>
  <c r="AB1762" i="20"/>
  <c r="AB1754" i="20"/>
  <c r="AB1746" i="20"/>
  <c r="AB1738" i="20"/>
  <c r="AB1730" i="20"/>
  <c r="AB1722" i="20"/>
  <c r="AB1714" i="20"/>
  <c r="AB1706" i="20"/>
  <c r="AB1698" i="20"/>
  <c r="AB1690" i="20"/>
  <c r="AB1682" i="20"/>
  <c r="AB1674" i="20"/>
  <c r="AB1666" i="20"/>
  <c r="AB1658" i="20"/>
  <c r="AB1650" i="20"/>
  <c r="AB1642" i="20"/>
  <c r="AB1634" i="20"/>
  <c r="AB1626" i="20"/>
  <c r="AB1618" i="20"/>
  <c r="AB1610" i="20"/>
  <c r="AB1602" i="20"/>
  <c r="AB1594" i="20"/>
  <c r="AB1586" i="20"/>
  <c r="AB1578" i="20"/>
  <c r="AB1570" i="20"/>
  <c r="AB1562" i="20"/>
  <c r="AB1554" i="20"/>
  <c r="AB1546" i="20"/>
  <c r="AB1538" i="20"/>
  <c r="AB1530" i="20"/>
  <c r="AB1522" i="20"/>
  <c r="AB1514" i="20"/>
  <c r="AB1506" i="20"/>
  <c r="AB1498" i="20"/>
  <c r="AB1490" i="20"/>
  <c r="AB1482" i="20"/>
  <c r="AB1474" i="20"/>
  <c r="AB1466" i="20"/>
  <c r="AB1458" i="20"/>
  <c r="AB1450" i="20"/>
  <c r="AB1442" i="20"/>
  <c r="AB1434" i="20"/>
  <c r="AB1426" i="20"/>
  <c r="AB1418" i="20"/>
  <c r="AB1410" i="20"/>
  <c r="AB1402" i="20"/>
  <c r="AB1394" i="20"/>
  <c r="AB1386" i="20"/>
  <c r="AB1378" i="20"/>
  <c r="AB1370" i="20"/>
  <c r="AB1362" i="20"/>
  <c r="AB1354" i="20"/>
  <c r="AB1346" i="20"/>
  <c r="AB1338" i="20"/>
  <c r="AB1330" i="20"/>
  <c r="AB1322" i="20"/>
  <c r="AB1314" i="20"/>
  <c r="AB1306" i="20"/>
  <c r="AB1298" i="20"/>
  <c r="AB1290" i="20"/>
  <c r="AB1282" i="20"/>
  <c r="AB1274" i="20"/>
  <c r="AB1266" i="20"/>
  <c r="AB1258" i="20"/>
  <c r="AB1250" i="20"/>
  <c r="AB1242" i="20"/>
  <c r="AB1234" i="20"/>
  <c r="Z1770" i="20"/>
  <c r="Z1762" i="20"/>
  <c r="Z1754" i="20"/>
  <c r="Z1746" i="20"/>
  <c r="Z1738" i="20"/>
  <c r="Z1730" i="20"/>
  <c r="Z1722" i="20"/>
  <c r="Z1714" i="20"/>
  <c r="Z1706" i="20"/>
  <c r="Z1698" i="20"/>
  <c r="AB1769" i="20"/>
  <c r="AB1761" i="20"/>
  <c r="AB1753" i="20"/>
  <c r="AB1745" i="20"/>
  <c r="AB1737" i="20"/>
  <c r="AB1729" i="20"/>
  <c r="AB1721" i="20"/>
  <c r="AB1713" i="20"/>
  <c r="AB1705" i="20"/>
  <c r="AB1697" i="20"/>
  <c r="AB1689" i="20"/>
  <c r="AB1681" i="20"/>
  <c r="AB1673" i="20"/>
  <c r="AB1665" i="20"/>
  <c r="AB1657" i="20"/>
  <c r="AB1649" i="20"/>
  <c r="AB1641" i="20"/>
  <c r="AB1633" i="20"/>
  <c r="AB1625" i="20"/>
  <c r="AB1617" i="20"/>
  <c r="AB1609" i="20"/>
  <c r="AB1601" i="20"/>
  <c r="AB1593" i="20"/>
  <c r="AB1585" i="20"/>
  <c r="AB1577" i="20"/>
  <c r="AB1569" i="20"/>
  <c r="AB1561" i="20"/>
  <c r="AB1553" i="20"/>
  <c r="AB1545" i="20"/>
  <c r="AB1537" i="20"/>
  <c r="AB1529" i="20"/>
  <c r="AB1521" i="20"/>
  <c r="AB1513" i="20"/>
  <c r="AB1505" i="20"/>
  <c r="AB1497" i="20"/>
  <c r="AB1489" i="20"/>
  <c r="AB1481" i="20"/>
  <c r="AB1473" i="20"/>
  <c r="AB1465" i="20"/>
  <c r="AB1457" i="20"/>
  <c r="AB1449" i="20"/>
  <c r="AB1441" i="20"/>
  <c r="AB1433" i="20"/>
  <c r="AB1425" i="20"/>
  <c r="AB1417" i="20"/>
  <c r="AB1409" i="20"/>
  <c r="AB1401" i="20"/>
  <c r="AB1393" i="20"/>
  <c r="AB1385" i="20"/>
  <c r="AB1377" i="20"/>
  <c r="AB1369" i="20"/>
  <c r="AB1361" i="20"/>
  <c r="AB1353" i="20"/>
  <c r="AB1345" i="20"/>
  <c r="AB1337" i="20"/>
  <c r="AB1329" i="20"/>
  <c r="AB1321" i="20"/>
  <c r="AB1313" i="20"/>
  <c r="AB1305" i="20"/>
  <c r="AB1297" i="20"/>
  <c r="AB1289" i="20"/>
  <c r="AB1281" i="20"/>
  <c r="AB1273" i="20"/>
  <c r="AB1265" i="20"/>
  <c r="AB1257" i="20"/>
  <c r="AB1249" i="20"/>
  <c r="AB1241" i="20"/>
  <c r="AB1233" i="20"/>
  <c r="Z1769" i="20"/>
  <c r="Z1761" i="20"/>
  <c r="Z1753" i="20"/>
  <c r="Z1745" i="20"/>
  <c r="Z1737" i="20"/>
  <c r="Z1729" i="20"/>
  <c r="Z1721" i="20"/>
  <c r="Z1713" i="20"/>
  <c r="Z1705" i="20"/>
  <c r="Z1697" i="20"/>
  <c r="Z1689" i="20"/>
  <c r="Z1681" i="20"/>
  <c r="Z1673" i="20"/>
  <c r="Z1665" i="20"/>
  <c r="Z1657" i="20"/>
  <c r="Z1649" i="20"/>
  <c r="Z1641" i="20"/>
  <c r="AB1768" i="20"/>
  <c r="AB1760" i="20"/>
  <c r="AB1752" i="20"/>
  <c r="AB1744" i="20"/>
  <c r="AB1736" i="20"/>
  <c r="AB1728" i="20"/>
  <c r="AB1720" i="20"/>
  <c r="AB1712" i="20"/>
  <c r="AB1704" i="20"/>
  <c r="AB1696" i="20"/>
  <c r="AB1688" i="20"/>
  <c r="AB1680" i="20"/>
  <c r="AB1672" i="20"/>
  <c r="AB1664" i="20"/>
  <c r="AB1656" i="20"/>
  <c r="AB1648" i="20"/>
  <c r="AB1640" i="20"/>
  <c r="AB1632" i="20"/>
  <c r="AB1624" i="20"/>
  <c r="AB1616" i="20"/>
  <c r="AB1608" i="20"/>
  <c r="AB1600" i="20"/>
  <c r="AB1592" i="20"/>
  <c r="AB1584" i="20"/>
  <c r="AB1576" i="20"/>
  <c r="AB1568" i="20"/>
  <c r="AB1560" i="20"/>
  <c r="AB1552" i="20"/>
  <c r="AB1544" i="20"/>
  <c r="AB1536" i="20"/>
  <c r="AB1528" i="20"/>
  <c r="AB1520" i="20"/>
  <c r="AB1512" i="20"/>
  <c r="AB1504" i="20"/>
  <c r="AB1496" i="20"/>
  <c r="AB1488" i="20"/>
  <c r="AB1480" i="20"/>
  <c r="AB1472" i="20"/>
  <c r="AB1464" i="20"/>
  <c r="AB1456" i="20"/>
  <c r="AB1448" i="20"/>
  <c r="AB1440" i="20"/>
  <c r="AB1432" i="20"/>
  <c r="AB1424" i="20"/>
  <c r="AB1416" i="20"/>
  <c r="AB1408" i="20"/>
  <c r="AB1400" i="20"/>
  <c r="AB1392" i="20"/>
  <c r="AB1384" i="20"/>
  <c r="AB1376" i="20"/>
  <c r="AB1368" i="20"/>
  <c r="AB1360" i="20"/>
  <c r="AB1352" i="20"/>
  <c r="AB1344" i="20"/>
  <c r="AB1336" i="20"/>
  <c r="AB1328" i="20"/>
  <c r="AB1320" i="20"/>
  <c r="AB1312" i="20"/>
  <c r="AB1304" i="20"/>
  <c r="AB1296" i="20"/>
  <c r="AB1288" i="20"/>
  <c r="AB1280" i="20"/>
  <c r="AB1272" i="20"/>
  <c r="AB1264" i="20"/>
  <c r="AB1256" i="20"/>
  <c r="AB1248" i="20"/>
  <c r="AB1240" i="20"/>
  <c r="AB1232" i="20"/>
  <c r="Z1768" i="20"/>
  <c r="Z1760" i="20"/>
  <c r="Z1752" i="20"/>
  <c r="Z1744" i="20"/>
  <c r="Z1736" i="20"/>
  <c r="Z1728" i="20"/>
  <c r="Z1720" i="20"/>
  <c r="Z1712" i="20"/>
  <c r="Z1704" i="20"/>
  <c r="Z1696" i="20"/>
  <c r="Z1688" i="20"/>
  <c r="Z1680" i="20"/>
  <c r="Z1672" i="20"/>
  <c r="Z1664" i="20"/>
  <c r="Z1656" i="20"/>
  <c r="Z1648" i="20"/>
  <c r="Z1640" i="20"/>
  <c r="Z1237" i="20"/>
  <c r="Z1245" i="20"/>
  <c r="Z1253" i="20"/>
  <c r="Z1261" i="20"/>
  <c r="Z1269" i="20"/>
  <c r="Z1277" i="20"/>
  <c r="Z1285" i="20"/>
  <c r="Z1293" i="20"/>
  <c r="Z1301" i="20"/>
  <c r="Z1309" i="20"/>
  <c r="Z1317" i="20"/>
  <c r="Z1325" i="20"/>
  <c r="Z1333" i="20"/>
  <c r="Z1341" i="20"/>
  <c r="Z1349" i="20"/>
  <c r="Z1357" i="20"/>
  <c r="Z1365" i="20"/>
  <c r="Z1373" i="20"/>
  <c r="Z1381" i="20"/>
  <c r="Z1389" i="20"/>
  <c r="Z1397" i="20"/>
  <c r="Z1405" i="20"/>
  <c r="Z1413" i="20"/>
  <c r="Z1421" i="20"/>
  <c r="Z1429" i="20"/>
  <c r="Z1437" i="20"/>
  <c r="Z1445" i="20"/>
  <c r="Z1453" i="20"/>
  <c r="Z1461" i="20"/>
  <c r="Z1469" i="20"/>
  <c r="Z1477" i="20"/>
  <c r="Z1485" i="20"/>
  <c r="Z1493" i="20"/>
  <c r="Z1501" i="20"/>
  <c r="Z1509" i="20"/>
  <c r="Z1517" i="20"/>
  <c r="Z1525" i="20"/>
  <c r="Z1533" i="20"/>
  <c r="Z1541" i="20"/>
  <c r="Z1549" i="20"/>
  <c r="Z1557" i="20"/>
  <c r="Z1565" i="20"/>
  <c r="Z1573" i="20"/>
  <c r="Z1581" i="20"/>
  <c r="Z1589" i="20"/>
  <c r="Z1597" i="20"/>
  <c r="Z1605" i="20"/>
  <c r="Z1613" i="20"/>
  <c r="Z1621" i="20"/>
  <c r="Z1629" i="20"/>
  <c r="Z1637" i="20"/>
  <c r="Z1654" i="20"/>
  <c r="Z1674" i="20"/>
  <c r="Z1695" i="20"/>
  <c r="Z1727" i="20"/>
  <c r="Z1759" i="20"/>
  <c r="AB1247" i="20"/>
  <c r="AB1279" i="20"/>
  <c r="AB1311" i="20"/>
  <c r="AB1343" i="20"/>
  <c r="AB1375" i="20"/>
  <c r="AB1407" i="20"/>
  <c r="AB1439" i="20"/>
  <c r="AB1471" i="20"/>
  <c r="AB1503" i="20"/>
  <c r="AB1535" i="20"/>
  <c r="AB1567" i="20"/>
  <c r="AB1599" i="20"/>
  <c r="AB1631" i="20"/>
  <c r="AB1663" i="20"/>
  <c r="AB1695" i="20"/>
  <c r="AB1727" i="20"/>
  <c r="AB1759" i="20"/>
  <c r="H2365" i="20"/>
  <c r="H2429" i="20"/>
  <c r="H2493" i="20"/>
  <c r="H2557" i="20"/>
  <c r="H2621" i="20"/>
  <c r="H2689" i="20"/>
  <c r="H2827" i="20"/>
  <c r="AB2566" i="20"/>
  <c r="Z2822" i="20"/>
  <c r="AB774" i="20"/>
  <c r="H2381" i="20"/>
  <c r="H2445" i="20"/>
  <c r="H2509" i="20"/>
  <c r="H2573" i="20"/>
  <c r="H2637" i="20"/>
  <c r="H2714" i="20"/>
  <c r="AB2353" i="20"/>
  <c r="AB2640" i="20"/>
  <c r="AB1030" i="20"/>
  <c r="H2389" i="20"/>
  <c r="H2453" i="20"/>
  <c r="H2517" i="20"/>
  <c r="H2581" i="20"/>
  <c r="H2645" i="20"/>
  <c r="H2728" i="20"/>
  <c r="AB2385" i="20"/>
  <c r="AB2681" i="20"/>
  <c r="AB646" i="20"/>
  <c r="AB674" i="20"/>
  <c r="AB830" i="20"/>
  <c r="AB1086" i="20"/>
  <c r="H2342" i="20"/>
  <c r="H2350" i="20"/>
  <c r="H2358" i="20"/>
  <c r="H2366" i="20"/>
  <c r="H2374" i="20"/>
  <c r="H2382" i="20"/>
  <c r="H2390" i="20"/>
  <c r="H2398" i="20"/>
  <c r="H2406" i="20"/>
  <c r="H2414" i="20"/>
  <c r="H2422" i="20"/>
  <c r="H2430" i="20"/>
  <c r="H2438" i="20"/>
  <c r="H2446" i="20"/>
  <c r="H2454" i="20"/>
  <c r="H2462" i="20"/>
  <c r="H2470" i="20"/>
  <c r="H2478" i="20"/>
  <c r="H2486" i="20"/>
  <c r="H2494" i="20"/>
  <c r="H2502" i="20"/>
  <c r="H2510" i="20"/>
  <c r="H2518" i="20"/>
  <c r="H2526" i="20"/>
  <c r="H2534" i="20"/>
  <c r="H2542" i="20"/>
  <c r="H2550" i="20"/>
  <c r="H2558" i="20"/>
  <c r="H2566" i="20"/>
  <c r="H2574" i="20"/>
  <c r="H2582" i="20"/>
  <c r="H2590" i="20"/>
  <c r="H2598" i="20"/>
  <c r="H2606" i="20"/>
  <c r="H2614" i="20"/>
  <c r="H2622" i="20"/>
  <c r="H2630" i="20"/>
  <c r="H2638" i="20"/>
  <c r="H2646" i="20"/>
  <c r="H2654" i="20"/>
  <c r="H2662" i="20"/>
  <c r="H2671" i="20"/>
  <c r="H2680" i="20"/>
  <c r="H2690" i="20"/>
  <c r="H2704" i="20"/>
  <c r="H2715" i="20"/>
  <c r="H2729" i="20"/>
  <c r="H2745" i="20"/>
  <c r="H2761" i="20"/>
  <c r="H2779" i="20"/>
  <c r="H2801" i="20"/>
  <c r="H2833" i="20"/>
  <c r="AB2359" i="20"/>
  <c r="AB2391" i="20"/>
  <c r="AB2427" i="20"/>
  <c r="AB2464" i="20"/>
  <c r="AB2500" i="20"/>
  <c r="AB2537" i="20"/>
  <c r="AB2573" i="20"/>
  <c r="AB2610" i="20"/>
  <c r="AB2646" i="20"/>
  <c r="AB2689" i="20"/>
  <c r="AB2732" i="20"/>
  <c r="AB2832" i="20"/>
  <c r="Z2446" i="20"/>
  <c r="Z2618" i="20"/>
  <c r="AB678" i="20"/>
  <c r="AB838" i="20"/>
  <c r="AB1094" i="20"/>
  <c r="H2871" i="20"/>
  <c r="H2863" i="20"/>
  <c r="H2855" i="20"/>
  <c r="H2847" i="20"/>
  <c r="H2839" i="20"/>
  <c r="H2831" i="20"/>
  <c r="H2823" i="20"/>
  <c r="H2815" i="20"/>
  <c r="H2807" i="20"/>
  <c r="H2799" i="20"/>
  <c r="H2791" i="20"/>
  <c r="H2783" i="20"/>
  <c r="H2775" i="20"/>
  <c r="H2767" i="20"/>
  <c r="H2759" i="20"/>
  <c r="H2751" i="20"/>
  <c r="H2743" i="20"/>
  <c r="H2735" i="20"/>
  <c r="H2727" i="20"/>
  <c r="H2719" i="20"/>
  <c r="H2711" i="20"/>
  <c r="H2703" i="20"/>
  <c r="H2695" i="20"/>
  <c r="H2687" i="20"/>
  <c r="H2870" i="20"/>
  <c r="H2862" i="20"/>
  <c r="H2854" i="20"/>
  <c r="H2846" i="20"/>
  <c r="H2838" i="20"/>
  <c r="H2830" i="20"/>
  <c r="H2822" i="20"/>
  <c r="H2814" i="20"/>
  <c r="H2806" i="20"/>
  <c r="H2798" i="20"/>
  <c r="H2790" i="20"/>
  <c r="H2782" i="20"/>
  <c r="H2774" i="20"/>
  <c r="H2766" i="20"/>
  <c r="H2758" i="20"/>
  <c r="H2750" i="20"/>
  <c r="H2742" i="20"/>
  <c r="H2734" i="20"/>
  <c r="H2726" i="20"/>
  <c r="H2718" i="20"/>
  <c r="H2710" i="20"/>
  <c r="H2702" i="20"/>
  <c r="H2694" i="20"/>
  <c r="H2877" i="20"/>
  <c r="H2869" i="20"/>
  <c r="H2861" i="20"/>
  <c r="H2853" i="20"/>
  <c r="H2845" i="20"/>
  <c r="H2837" i="20"/>
  <c r="H2829" i="20"/>
  <c r="H2821" i="20"/>
  <c r="H2813" i="20"/>
  <c r="H2805" i="20"/>
  <c r="H2797" i="20"/>
  <c r="H2789" i="20"/>
  <c r="H2781" i="20"/>
  <c r="H2773" i="20"/>
  <c r="H2765" i="20"/>
  <c r="H2757" i="20"/>
  <c r="H2749" i="20"/>
  <c r="H2741" i="20"/>
  <c r="H2733" i="20"/>
  <c r="H2725" i="20"/>
  <c r="H2717" i="20"/>
  <c r="H2709" i="20"/>
  <c r="H2701" i="20"/>
  <c r="H2693" i="20"/>
  <c r="H2685" i="20"/>
  <c r="H2677" i="20"/>
  <c r="H2669" i="20"/>
  <c r="H2876" i="20"/>
  <c r="H2868" i="20"/>
  <c r="H2860" i="20"/>
  <c r="H2852" i="20"/>
  <c r="H2844" i="20"/>
  <c r="H2836" i="20"/>
  <c r="H2828" i="20"/>
  <c r="H2820" i="20"/>
  <c r="H2812" i="20"/>
  <c r="H2804" i="20"/>
  <c r="H2874" i="20"/>
  <c r="H2866" i="20"/>
  <c r="H2858" i="20"/>
  <c r="H2850" i="20"/>
  <c r="H2842" i="20"/>
  <c r="H2834" i="20"/>
  <c r="H2826" i="20"/>
  <c r="H2818" i="20"/>
  <c r="H2810" i="20"/>
  <c r="H2802" i="20"/>
  <c r="H2794" i="20"/>
  <c r="H2786" i="20"/>
  <c r="H2778" i="20"/>
  <c r="H2770" i="20"/>
  <c r="H2872" i="20"/>
  <c r="H2864" i="20"/>
  <c r="H2856" i="20"/>
  <c r="H2848" i="20"/>
  <c r="H2840" i="20"/>
  <c r="H2832" i="20"/>
  <c r="H2824" i="20"/>
  <c r="H2816" i="20"/>
  <c r="H2808" i="20"/>
  <c r="H2800" i="20"/>
  <c r="H2792" i="20"/>
  <c r="H2784" i="20"/>
  <c r="H2776" i="20"/>
  <c r="H2768" i="20"/>
  <c r="H2760" i="20"/>
  <c r="H2752" i="20"/>
  <c r="H2744" i="20"/>
  <c r="H2736" i="20"/>
  <c r="H2343" i="20"/>
  <c r="H2351" i="20"/>
  <c r="H2359" i="20"/>
  <c r="H2367" i="20"/>
  <c r="H2375" i="20"/>
  <c r="H2383" i="20"/>
  <c r="H2391" i="20"/>
  <c r="H2399" i="20"/>
  <c r="H2407" i="20"/>
  <c r="H2415" i="20"/>
  <c r="H2423" i="20"/>
  <c r="H2431" i="20"/>
  <c r="H2439" i="20"/>
  <c r="H2447" i="20"/>
  <c r="H2455" i="20"/>
  <c r="H2463" i="20"/>
  <c r="H2471" i="20"/>
  <c r="H2479" i="20"/>
  <c r="H2487" i="20"/>
  <c r="H2495" i="20"/>
  <c r="H2503" i="20"/>
  <c r="H2511" i="20"/>
  <c r="H2519" i="20"/>
  <c r="H2527" i="20"/>
  <c r="H2535" i="20"/>
  <c r="H2543" i="20"/>
  <c r="H2551" i="20"/>
  <c r="H2559" i="20"/>
  <c r="H2567" i="20"/>
  <c r="H2575" i="20"/>
  <c r="H2583" i="20"/>
  <c r="H2591" i="20"/>
  <c r="H2599" i="20"/>
  <c r="H2607" i="20"/>
  <c r="H2615" i="20"/>
  <c r="H2623" i="20"/>
  <c r="H2631" i="20"/>
  <c r="H2639" i="20"/>
  <c r="H2647" i="20"/>
  <c r="H2655" i="20"/>
  <c r="H2663" i="20"/>
  <c r="H2672" i="20"/>
  <c r="H2681" i="20"/>
  <c r="H2691" i="20"/>
  <c r="H2705" i="20"/>
  <c r="H2716" i="20"/>
  <c r="H2730" i="20"/>
  <c r="H2746" i="20"/>
  <c r="H2762" i="20"/>
  <c r="H2780" i="20"/>
  <c r="H2803" i="20"/>
  <c r="H2835" i="20"/>
  <c r="H2867" i="20"/>
  <c r="AB2361" i="20"/>
  <c r="AB2393" i="20"/>
  <c r="AB2429" i="20"/>
  <c r="AB2466" i="20"/>
  <c r="AB2502" i="20"/>
  <c r="AB2539" i="20"/>
  <c r="AB2576" i="20"/>
  <c r="AB2612" i="20"/>
  <c r="AB2649" i="20"/>
  <c r="AB2691" i="20"/>
  <c r="AB2738" i="20"/>
  <c r="AB2836" i="20"/>
  <c r="Z2458" i="20"/>
  <c r="Z2630" i="20"/>
  <c r="AB706" i="20"/>
  <c r="AB894" i="20"/>
  <c r="AB1150" i="20"/>
  <c r="H2344" i="20"/>
  <c r="H2352" i="20"/>
  <c r="H2360" i="20"/>
  <c r="H2368" i="20"/>
  <c r="H2376" i="20"/>
  <c r="H2384" i="20"/>
  <c r="H2392" i="20"/>
  <c r="H2400" i="20"/>
  <c r="H2408" i="20"/>
  <c r="H2416" i="20"/>
  <c r="H2424" i="20"/>
  <c r="H2432" i="20"/>
  <c r="H2440" i="20"/>
  <c r="H2448" i="20"/>
  <c r="H2456" i="20"/>
  <c r="H2464" i="20"/>
  <c r="H2472" i="20"/>
  <c r="H2480" i="20"/>
  <c r="H2488" i="20"/>
  <c r="H2496" i="20"/>
  <c r="H2504" i="20"/>
  <c r="H2512" i="20"/>
  <c r="H2520" i="20"/>
  <c r="H2528" i="20"/>
  <c r="H2536" i="20"/>
  <c r="H2544" i="20"/>
  <c r="H2552" i="20"/>
  <c r="H2560" i="20"/>
  <c r="H2568" i="20"/>
  <c r="H2576" i="20"/>
  <c r="H2584" i="20"/>
  <c r="H2592" i="20"/>
  <c r="H2600" i="20"/>
  <c r="H2608" i="20"/>
  <c r="H2616" i="20"/>
  <c r="H2624" i="20"/>
  <c r="H2632" i="20"/>
  <c r="H2640" i="20"/>
  <c r="H2648" i="20"/>
  <c r="H2656" i="20"/>
  <c r="H2664" i="20"/>
  <c r="H2673" i="20"/>
  <c r="H2682" i="20"/>
  <c r="H2692" i="20"/>
  <c r="H2706" i="20"/>
  <c r="H2720" i="20"/>
  <c r="H2731" i="20"/>
  <c r="H2747" i="20"/>
  <c r="H2763" i="20"/>
  <c r="H2785" i="20"/>
  <c r="H2809" i="20"/>
  <c r="H2841" i="20"/>
  <c r="H2873" i="20"/>
  <c r="AB2367" i="20"/>
  <c r="AB2400" i="20"/>
  <c r="AB2436" i="20"/>
  <c r="AB2473" i="20"/>
  <c r="AB2509" i="20"/>
  <c r="AB2546" i="20"/>
  <c r="AB2582" i="20"/>
  <c r="AB2619" i="20"/>
  <c r="AB2657" i="20"/>
  <c r="AB2699" i="20"/>
  <c r="AB2754" i="20"/>
  <c r="AB2856" i="20"/>
  <c r="Z2490" i="20"/>
  <c r="Z2678" i="20"/>
  <c r="AB710" i="20"/>
  <c r="AB902" i="20"/>
  <c r="AB1158" i="20"/>
  <c r="H2345" i="20"/>
  <c r="H2353" i="20"/>
  <c r="H2361" i="20"/>
  <c r="H2369" i="20"/>
  <c r="H2377" i="20"/>
  <c r="H2385" i="20"/>
  <c r="H2393" i="20"/>
  <c r="H2401" i="20"/>
  <c r="H2409" i="20"/>
  <c r="H2417" i="20"/>
  <c r="H2425" i="20"/>
  <c r="H2433" i="20"/>
  <c r="H2441" i="20"/>
  <c r="H2449" i="20"/>
  <c r="H2457" i="20"/>
  <c r="H2465" i="20"/>
  <c r="H2473" i="20"/>
  <c r="H2481" i="20"/>
  <c r="H2489" i="20"/>
  <c r="H2497" i="20"/>
  <c r="H2505" i="20"/>
  <c r="H2513" i="20"/>
  <c r="H2521" i="20"/>
  <c r="H2529" i="20"/>
  <c r="H2537" i="20"/>
  <c r="H2545" i="20"/>
  <c r="H2553" i="20"/>
  <c r="H2561" i="20"/>
  <c r="H2569" i="20"/>
  <c r="H2577" i="20"/>
  <c r="H2585" i="20"/>
  <c r="H2593" i="20"/>
  <c r="H2601" i="20"/>
  <c r="H2609" i="20"/>
  <c r="H2617" i="20"/>
  <c r="H2625" i="20"/>
  <c r="H2633" i="20"/>
  <c r="H2641" i="20"/>
  <c r="H2649" i="20"/>
  <c r="H2657" i="20"/>
  <c r="H2665" i="20"/>
  <c r="H2674" i="20"/>
  <c r="H2683" i="20"/>
  <c r="H2696" i="20"/>
  <c r="H2707" i="20"/>
  <c r="H2721" i="20"/>
  <c r="H2732" i="20"/>
  <c r="H2748" i="20"/>
  <c r="H2764" i="20"/>
  <c r="H2787" i="20"/>
  <c r="H2811" i="20"/>
  <c r="H2843" i="20"/>
  <c r="H2875" i="20"/>
  <c r="AB2369" i="20"/>
  <c r="AB2402" i="20"/>
  <c r="AB2438" i="20"/>
  <c r="AB2475" i="20"/>
  <c r="AB2512" i="20"/>
  <c r="AB2548" i="20"/>
  <c r="AB2585" i="20"/>
  <c r="AB2621" i="20"/>
  <c r="AB2659" i="20"/>
  <c r="AB2701" i="20"/>
  <c r="AB2758" i="20"/>
  <c r="AB2868" i="20"/>
  <c r="Z2502" i="20"/>
  <c r="AB738" i="20"/>
  <c r="AB958" i="20"/>
  <c r="AB1214" i="20"/>
  <c r="Z2870" i="20"/>
  <c r="Z2862" i="20"/>
  <c r="Z2877" i="20"/>
  <c r="Z2869" i="20"/>
  <c r="Z2861" i="20"/>
  <c r="Z2853" i="20"/>
  <c r="Z2845" i="20"/>
  <c r="Z2837" i="20"/>
  <c r="Z2829" i="20"/>
  <c r="Z2821" i="20"/>
  <c r="Z2813" i="20"/>
  <c r="Z2805" i="20"/>
  <c r="Z2797" i="20"/>
  <c r="Z2789" i="20"/>
  <c r="Z2781" i="20"/>
  <c r="Z2773" i="20"/>
  <c r="Z2765" i="20"/>
  <c r="Z2757" i="20"/>
  <c r="Z2749" i="20"/>
  <c r="Z2741" i="20"/>
  <c r="Z2733" i="20"/>
  <c r="Z2725" i="20"/>
  <c r="Z2717" i="20"/>
  <c r="Z2709" i="20"/>
  <c r="Z2701" i="20"/>
  <c r="Z2693" i="20"/>
  <c r="Z2685" i="20"/>
  <c r="Z2677" i="20"/>
  <c r="Z2669" i="20"/>
  <c r="Z2661" i="20"/>
  <c r="Z2653" i="20"/>
  <c r="Z2645" i="20"/>
  <c r="Z2637" i="20"/>
  <c r="Z2629" i="20"/>
  <c r="Z2621" i="20"/>
  <c r="Z2613" i="20"/>
  <c r="Z2605" i="20"/>
  <c r="Z2597" i="20"/>
  <c r="Z2589" i="20"/>
  <c r="Z2581" i="20"/>
  <c r="Z2573" i="20"/>
  <c r="Z2565" i="20"/>
  <c r="Z2557" i="20"/>
  <c r="Z2549" i="20"/>
  <c r="Z2541" i="20"/>
  <c r="Z2533" i="20"/>
  <c r="Z2525" i="20"/>
  <c r="Z2517" i="20"/>
  <c r="Z2509" i="20"/>
  <c r="Z2501" i="20"/>
  <c r="Z2493" i="20"/>
  <c r="Z2485" i="20"/>
  <c r="Z2477" i="20"/>
  <c r="Z2469" i="20"/>
  <c r="Z2461" i="20"/>
  <c r="Z2453" i="20"/>
  <c r="Z2445" i="20"/>
  <c r="Z2437" i="20"/>
  <c r="Z2429" i="20"/>
  <c r="Z2421" i="20"/>
  <c r="Z2413" i="20"/>
  <c r="Z2405" i="20"/>
  <c r="Z2397" i="20"/>
  <c r="Z2389" i="20"/>
  <c r="Z2381" i="20"/>
  <c r="Z2373" i="20"/>
  <c r="Z2365" i="20"/>
  <c r="Z2357" i="20"/>
  <c r="Z2349" i="20"/>
  <c r="Z2341" i="20"/>
  <c r="AB2871" i="20"/>
  <c r="AB2863" i="20"/>
  <c r="AB2855" i="20"/>
  <c r="AB2847" i="20"/>
  <c r="AB2839" i="20"/>
  <c r="AB2831" i="20"/>
  <c r="AB2823" i="20"/>
  <c r="AB2815" i="20"/>
  <c r="AB2807" i="20"/>
  <c r="AB2799" i="20"/>
  <c r="AB2791" i="20"/>
  <c r="AB2783" i="20"/>
  <c r="AB2775" i="20"/>
  <c r="AB2767" i="20"/>
  <c r="AB2759" i="20"/>
  <c r="AB2751" i="20"/>
  <c r="AB2743" i="20"/>
  <c r="Z2876" i="20"/>
  <c r="Z2868" i="20"/>
  <c r="Z2875" i="20"/>
  <c r="Z2867" i="20"/>
  <c r="Z2859" i="20"/>
  <c r="Z2851" i="20"/>
  <c r="Z2843" i="20"/>
  <c r="Z2835" i="20"/>
  <c r="Z2827" i="20"/>
  <c r="Z2819" i="20"/>
  <c r="Z2811" i="20"/>
  <c r="Z2803" i="20"/>
  <c r="Z2795" i="20"/>
  <c r="Z2787" i="20"/>
  <c r="Z2779" i="20"/>
  <c r="Z2771" i="20"/>
  <c r="Z2763" i="20"/>
  <c r="Z2755" i="20"/>
  <c r="Z2747" i="20"/>
  <c r="Z2739" i="20"/>
  <c r="Z2731" i="20"/>
  <c r="Z2723" i="20"/>
  <c r="Z2715" i="20"/>
  <c r="Z2707" i="20"/>
  <c r="Z2699" i="20"/>
  <c r="Z2691" i="20"/>
  <c r="Z2683" i="20"/>
  <c r="Z2675" i="20"/>
  <c r="Z2667" i="20"/>
  <c r="Z2659" i="20"/>
  <c r="Z2651" i="20"/>
  <c r="Z2643" i="20"/>
  <c r="Z2635" i="20"/>
  <c r="Z2627" i="20"/>
  <c r="Z2619" i="20"/>
  <c r="Z2611" i="20"/>
  <c r="Z2603" i="20"/>
  <c r="Z2595" i="20"/>
  <c r="Z2587" i="20"/>
  <c r="Z2579" i="20"/>
  <c r="Z2571" i="20"/>
  <c r="Z2563" i="20"/>
  <c r="Z2555" i="20"/>
  <c r="Z2547" i="20"/>
  <c r="Z2539" i="20"/>
  <c r="Z2531" i="20"/>
  <c r="Z2523" i="20"/>
  <c r="Z2515" i="20"/>
  <c r="Z2507" i="20"/>
  <c r="Z2499" i="20"/>
  <c r="Z2491" i="20"/>
  <c r="Z2483" i="20"/>
  <c r="Z2475" i="20"/>
  <c r="Z2467" i="20"/>
  <c r="Z2459" i="20"/>
  <c r="Z2451" i="20"/>
  <c r="Z2443" i="20"/>
  <c r="Z2435" i="20"/>
  <c r="Z2427" i="20"/>
  <c r="Z2419" i="20"/>
  <c r="Z2411" i="20"/>
  <c r="Z2403" i="20"/>
  <c r="Z2395" i="20"/>
  <c r="Z2387" i="20"/>
  <c r="Z2379" i="20"/>
  <c r="Z2371" i="20"/>
  <c r="Z2363" i="20"/>
  <c r="Z2355" i="20"/>
  <c r="Z2347" i="20"/>
  <c r="AB2877" i="20"/>
  <c r="AB2869" i="20"/>
  <c r="AB2861" i="20"/>
  <c r="AB2853" i="20"/>
  <c r="AB2845" i="20"/>
  <c r="AB2837" i="20"/>
  <c r="AB2829" i="20"/>
  <c r="AB2821" i="20"/>
  <c r="AB2813" i="20"/>
  <c r="AB2805" i="20"/>
  <c r="AB2797" i="20"/>
  <c r="AB2789" i="20"/>
  <c r="AB2781" i="20"/>
  <c r="AB2773" i="20"/>
  <c r="AB2765" i="20"/>
  <c r="AB2757" i="20"/>
  <c r="AB2749" i="20"/>
  <c r="Z2873" i="20"/>
  <c r="Z2865" i="20"/>
  <c r="Z2857" i="20"/>
  <c r="Z2849" i="20"/>
  <c r="Z2841" i="20"/>
  <c r="Z2833" i="20"/>
  <c r="Z2825" i="20"/>
  <c r="Z2817" i="20"/>
  <c r="Z2809" i="20"/>
  <c r="Z2801" i="20"/>
  <c r="Z2793" i="20"/>
  <c r="Z2785" i="20"/>
  <c r="Z2777" i="20"/>
  <c r="Z2769" i="20"/>
  <c r="Z2761" i="20"/>
  <c r="Z2753" i="20"/>
  <c r="Z2745" i="20"/>
  <c r="Z2737" i="20"/>
  <c r="Z2729" i="20"/>
  <c r="Z2721" i="20"/>
  <c r="Z2713" i="20"/>
  <c r="Z2705" i="20"/>
  <c r="Z2697" i="20"/>
  <c r="Z2689" i="20"/>
  <c r="Z2681" i="20"/>
  <c r="Z2673" i="20"/>
  <c r="Z2665" i="20"/>
  <c r="Z2657" i="20"/>
  <c r="Z2649" i="20"/>
  <c r="Z2641" i="20"/>
  <c r="Z2633" i="20"/>
  <c r="Z2625" i="20"/>
  <c r="Z2617" i="20"/>
  <c r="Z2609" i="20"/>
  <c r="Z2601" i="20"/>
  <c r="Z2593" i="20"/>
  <c r="Z2585" i="20"/>
  <c r="Z2577" i="20"/>
  <c r="Z2569" i="20"/>
  <c r="Z2561" i="20"/>
  <c r="Z2553" i="20"/>
  <c r="Z2545" i="20"/>
  <c r="Z2537" i="20"/>
  <c r="Z2529" i="20"/>
  <c r="Z2521" i="20"/>
  <c r="Z2513" i="20"/>
  <c r="Z2505" i="20"/>
  <c r="Z2497" i="20"/>
  <c r="Z2489" i="20"/>
  <c r="Z2481" i="20"/>
  <c r="Z2473" i="20"/>
  <c r="Z2465" i="20"/>
  <c r="Z2457" i="20"/>
  <c r="Z2449" i="20"/>
  <c r="Z2441" i="20"/>
  <c r="Z2433" i="20"/>
  <c r="Z2425" i="20"/>
  <c r="Z2417" i="20"/>
  <c r="Z2409" i="20"/>
  <c r="Z2401" i="20"/>
  <c r="Z2393" i="20"/>
  <c r="Z2385" i="20"/>
  <c r="Z2377" i="20"/>
  <c r="Z2369" i="20"/>
  <c r="Z2361" i="20"/>
  <c r="Z2353" i="20"/>
  <c r="Z2345" i="20"/>
  <c r="AB2875" i="20"/>
  <c r="AB2867" i="20"/>
  <c r="AB2859" i="20"/>
  <c r="AB2851" i="20"/>
  <c r="AB2843" i="20"/>
  <c r="AB2835" i="20"/>
  <c r="AB2827" i="20"/>
  <c r="AB2819" i="20"/>
  <c r="AB2811" i="20"/>
  <c r="AB2803" i="20"/>
  <c r="AB2795" i="20"/>
  <c r="AB2787" i="20"/>
  <c r="AB2779" i="20"/>
  <c r="AB2771" i="20"/>
  <c r="AB2763" i="20"/>
  <c r="AB2755" i="20"/>
  <c r="AB2747" i="20"/>
  <c r="AB2739" i="20"/>
  <c r="Z2871" i="20"/>
  <c r="Z2863" i="20"/>
  <c r="Z2855" i="20"/>
  <c r="Z2847" i="20"/>
  <c r="Z2839" i="20"/>
  <c r="Z2831" i="20"/>
  <c r="Z2823" i="20"/>
  <c r="Z2815" i="20"/>
  <c r="Z2807" i="20"/>
  <c r="Z2799" i="20"/>
  <c r="Z2791" i="20"/>
  <c r="Z2783" i="20"/>
  <c r="Z2775" i="20"/>
  <c r="Z2767" i="20"/>
  <c r="Z2759" i="20"/>
  <c r="Z2751" i="20"/>
  <c r="Z2743" i="20"/>
  <c r="Z2735" i="20"/>
  <c r="Z2727" i="20"/>
  <c r="Z2719" i="20"/>
  <c r="Z2711" i="20"/>
  <c r="Z2703" i="20"/>
  <c r="Z2695" i="20"/>
  <c r="Z2687" i="20"/>
  <c r="Z2679" i="20"/>
  <c r="Z2671" i="20"/>
  <c r="Z2663" i="20"/>
  <c r="Z2655" i="20"/>
  <c r="Z2647" i="20"/>
  <c r="Z2639" i="20"/>
  <c r="Z2631" i="20"/>
  <c r="Z2623" i="20"/>
  <c r="Z2615" i="20"/>
  <c r="Z2607" i="20"/>
  <c r="Z2599" i="20"/>
  <c r="Z2591" i="20"/>
  <c r="Z2583" i="20"/>
  <c r="Z2575" i="20"/>
  <c r="Z2567" i="20"/>
  <c r="Z2559" i="20"/>
  <c r="Z2551" i="20"/>
  <c r="Z2543" i="20"/>
  <c r="Z2535" i="20"/>
  <c r="Z2527" i="20"/>
  <c r="Z2519" i="20"/>
  <c r="Z2511" i="20"/>
  <c r="Z2503" i="20"/>
  <c r="Z2495" i="20"/>
  <c r="Z2487" i="20"/>
  <c r="Z2479" i="20"/>
  <c r="Z2471" i="20"/>
  <c r="Z2463" i="20"/>
  <c r="Z2455" i="20"/>
  <c r="Z2447" i="20"/>
  <c r="Z2439" i="20"/>
  <c r="Z2431" i="20"/>
  <c r="Z2423" i="20"/>
  <c r="Z2415" i="20"/>
  <c r="Z2407" i="20"/>
  <c r="Z2399" i="20"/>
  <c r="Z2391" i="20"/>
  <c r="Z2383" i="20"/>
  <c r="Z2375" i="20"/>
  <c r="Z2367" i="20"/>
  <c r="Z2359" i="20"/>
  <c r="Z2351" i="20"/>
  <c r="Z2343" i="20"/>
  <c r="AB2873" i="20"/>
  <c r="AB2865" i="20"/>
  <c r="AB2857" i="20"/>
  <c r="AB2849" i="20"/>
  <c r="AB2841" i="20"/>
  <c r="AB2833" i="20"/>
  <c r="AB2825" i="20"/>
  <c r="AB2817" i="20"/>
  <c r="AB2809" i="20"/>
  <c r="AB2801" i="20"/>
  <c r="AB2793" i="20"/>
  <c r="AB2785" i="20"/>
  <c r="AB2777" i="20"/>
  <c r="AB2769" i="20"/>
  <c r="AB2761" i="20"/>
  <c r="AB2753" i="20"/>
  <c r="AB2745" i="20"/>
  <c r="AB2737" i="20"/>
  <c r="Z2872" i="20"/>
  <c r="Z2850" i="20"/>
  <c r="Z2834" i="20"/>
  <c r="Z2818" i="20"/>
  <c r="Z2802" i="20"/>
  <c r="Z2786" i="20"/>
  <c r="Z2770" i="20"/>
  <c r="Z2754" i="20"/>
  <c r="Z2738" i="20"/>
  <c r="Z2722" i="20"/>
  <c r="Z2706" i="20"/>
  <c r="Z2690" i="20"/>
  <c r="Z2674" i="20"/>
  <c r="Z2658" i="20"/>
  <c r="Z2642" i="20"/>
  <c r="Z2626" i="20"/>
  <c r="Z2610" i="20"/>
  <c r="Z2594" i="20"/>
  <c r="Z2578" i="20"/>
  <c r="Z2562" i="20"/>
  <c r="Z2546" i="20"/>
  <c r="Z2530" i="20"/>
  <c r="Z2514" i="20"/>
  <c r="Z2498" i="20"/>
  <c r="Z2482" i="20"/>
  <c r="Z2466" i="20"/>
  <c r="Z2450" i="20"/>
  <c r="Z2434" i="20"/>
  <c r="Z2418" i="20"/>
  <c r="Z2402" i="20"/>
  <c r="Z2386" i="20"/>
  <c r="Z2370" i="20"/>
  <c r="Z2354" i="20"/>
  <c r="AB2876" i="20"/>
  <c r="AB2860" i="20"/>
  <c r="AB2844" i="20"/>
  <c r="AB2828" i="20"/>
  <c r="AB2812" i="20"/>
  <c r="AB2796" i="20"/>
  <c r="AB2780" i="20"/>
  <c r="AB2764" i="20"/>
  <c r="AB2748" i="20"/>
  <c r="AB2735" i="20"/>
  <c r="AB2727" i="20"/>
  <c r="AB2719" i="20"/>
  <c r="AB2711" i="20"/>
  <c r="AB2703" i="20"/>
  <c r="AB2695" i="20"/>
  <c r="AB2687" i="20"/>
  <c r="AB2679" i="20"/>
  <c r="AB2671" i="20"/>
  <c r="AB2663" i="20"/>
  <c r="AB2655" i="20"/>
  <c r="AB2647" i="20"/>
  <c r="AB2639" i="20"/>
  <c r="AB2631" i="20"/>
  <c r="AB2623" i="20"/>
  <c r="AB2615" i="20"/>
  <c r="AB2607" i="20"/>
  <c r="AB2599" i="20"/>
  <c r="AB2591" i="20"/>
  <c r="AB2583" i="20"/>
  <c r="AB2575" i="20"/>
  <c r="AB2567" i="20"/>
  <c r="AB2559" i="20"/>
  <c r="AB2551" i="20"/>
  <c r="AB2543" i="20"/>
  <c r="AB2535" i="20"/>
  <c r="AB2527" i="20"/>
  <c r="AB2519" i="20"/>
  <c r="AB2511" i="20"/>
  <c r="AB2503" i="20"/>
  <c r="AB2495" i="20"/>
  <c r="AB2487" i="20"/>
  <c r="AB2479" i="20"/>
  <c r="AB2471" i="20"/>
  <c r="AB2463" i="20"/>
  <c r="AB2455" i="20"/>
  <c r="AB2447" i="20"/>
  <c r="AB2439" i="20"/>
  <c r="AB2431" i="20"/>
  <c r="AB2423" i="20"/>
  <c r="AB2415" i="20"/>
  <c r="AB2407" i="20"/>
  <c r="AB2399" i="20"/>
  <c r="Z2866" i="20"/>
  <c r="Z2848" i="20"/>
  <c r="Z2832" i="20"/>
  <c r="Z2816" i="20"/>
  <c r="Z2800" i="20"/>
  <c r="Z2784" i="20"/>
  <c r="Z2768" i="20"/>
  <c r="Z2752" i="20"/>
  <c r="Z2736" i="20"/>
  <c r="Z2720" i="20"/>
  <c r="Z2704" i="20"/>
  <c r="Z2688" i="20"/>
  <c r="Z2672" i="20"/>
  <c r="Z2656" i="20"/>
  <c r="Z2640" i="20"/>
  <c r="Z2624" i="20"/>
  <c r="Z2608" i="20"/>
  <c r="Z2592" i="20"/>
  <c r="Z2576" i="20"/>
  <c r="Z2560" i="20"/>
  <c r="Z2544" i="20"/>
  <c r="Z2528" i="20"/>
  <c r="Z2512" i="20"/>
  <c r="Z2496" i="20"/>
  <c r="Z2480" i="20"/>
  <c r="Z2464" i="20"/>
  <c r="Z2448" i="20"/>
  <c r="Z2432" i="20"/>
  <c r="Z2416" i="20"/>
  <c r="Z2400" i="20"/>
  <c r="Z2384" i="20"/>
  <c r="Z2368" i="20"/>
  <c r="Z2352" i="20"/>
  <c r="AB2874" i="20"/>
  <c r="AB2858" i="20"/>
  <c r="AB2842" i="20"/>
  <c r="AB2826" i="20"/>
  <c r="AB2810" i="20"/>
  <c r="AB2794" i="20"/>
  <c r="AB2778" i="20"/>
  <c r="AB2762" i="20"/>
  <c r="AB2746" i="20"/>
  <c r="AB2734" i="20"/>
  <c r="AB2726" i="20"/>
  <c r="AB2718" i="20"/>
  <c r="AB2710" i="20"/>
  <c r="AB2702" i="20"/>
  <c r="AB2694" i="20"/>
  <c r="AB2686" i="20"/>
  <c r="AB2678" i="20"/>
  <c r="AB2670" i="20"/>
  <c r="AB2662" i="20"/>
  <c r="AB2654" i="20"/>
  <c r="Z2864" i="20"/>
  <c r="Z2846" i="20"/>
  <c r="Z2830" i="20"/>
  <c r="Z2814" i="20"/>
  <c r="Z2798" i="20"/>
  <c r="Z2782" i="20"/>
  <c r="Z2766" i="20"/>
  <c r="Z2750" i="20"/>
  <c r="Z2734" i="20"/>
  <c r="Z2718" i="20"/>
  <c r="Z2702" i="20"/>
  <c r="Z2686" i="20"/>
  <c r="Z2670" i="20"/>
  <c r="Z2654" i="20"/>
  <c r="Z2638" i="20"/>
  <c r="Z2860" i="20"/>
  <c r="Z2844" i="20"/>
  <c r="Z2828" i="20"/>
  <c r="Z2812" i="20"/>
  <c r="Z2796" i="20"/>
  <c r="Z2780" i="20"/>
  <c r="Z2764" i="20"/>
  <c r="Z2748" i="20"/>
  <c r="Z2732" i="20"/>
  <c r="Z2716" i="20"/>
  <c r="Z2700" i="20"/>
  <c r="Z2684" i="20"/>
  <c r="Z2668" i="20"/>
  <c r="Z2652" i="20"/>
  <c r="Z2636" i="20"/>
  <c r="Z2620" i="20"/>
  <c r="Z2604" i="20"/>
  <c r="Z2588" i="20"/>
  <c r="Z2572" i="20"/>
  <c r="Z2556" i="20"/>
  <c r="Z2540" i="20"/>
  <c r="Z2524" i="20"/>
  <c r="Z2508" i="20"/>
  <c r="Z2492" i="20"/>
  <c r="Z2476" i="20"/>
  <c r="Z2460" i="20"/>
  <c r="Z2444" i="20"/>
  <c r="Z2428" i="20"/>
  <c r="Z2412" i="20"/>
  <c r="Z2396" i="20"/>
  <c r="Z2380" i="20"/>
  <c r="Z2364" i="20"/>
  <c r="Z2348" i="20"/>
  <c r="AB2870" i="20"/>
  <c r="AB2854" i="20"/>
  <c r="Z2856" i="20"/>
  <c r="Z2840" i="20"/>
  <c r="Z2824" i="20"/>
  <c r="Z2808" i="20"/>
  <c r="Z2792" i="20"/>
  <c r="Z2776" i="20"/>
  <c r="Z2760" i="20"/>
  <c r="Z2744" i="20"/>
  <c r="Z2728" i="20"/>
  <c r="Z2712" i="20"/>
  <c r="Z2696" i="20"/>
  <c r="Z2680" i="20"/>
  <c r="Z2664" i="20"/>
  <c r="Z2648" i="20"/>
  <c r="Z2632" i="20"/>
  <c r="Z2616" i="20"/>
  <c r="Z2600" i="20"/>
  <c r="Z2584" i="20"/>
  <c r="Z2568" i="20"/>
  <c r="Z2552" i="20"/>
  <c r="Z2536" i="20"/>
  <c r="Z2520" i="20"/>
  <c r="Z2504" i="20"/>
  <c r="Z2488" i="20"/>
  <c r="Z2472" i="20"/>
  <c r="Z2456" i="20"/>
  <c r="Z2440" i="20"/>
  <c r="Z2424" i="20"/>
  <c r="Z2408" i="20"/>
  <c r="Z2392" i="20"/>
  <c r="Z2376" i="20"/>
  <c r="Z2360" i="20"/>
  <c r="Z2344" i="20"/>
  <c r="AB2866" i="20"/>
  <c r="Z2874" i="20"/>
  <c r="Z2852" i="20"/>
  <c r="Z2836" i="20"/>
  <c r="Z2820" i="20"/>
  <c r="Z2804" i="20"/>
  <c r="Z2788" i="20"/>
  <c r="Z2772" i="20"/>
  <c r="Z2756" i="20"/>
  <c r="Z2740" i="20"/>
  <c r="Z2724" i="20"/>
  <c r="Z2708" i="20"/>
  <c r="Z2692" i="20"/>
  <c r="Z2676" i="20"/>
  <c r="Z2660" i="20"/>
  <c r="Z2644" i="20"/>
  <c r="Z2628" i="20"/>
  <c r="Z2612" i="20"/>
  <c r="Z2596" i="20"/>
  <c r="Z2580" i="20"/>
  <c r="Z2564" i="20"/>
  <c r="Z2548" i="20"/>
  <c r="Z2532" i="20"/>
  <c r="Z2516" i="20"/>
  <c r="Z2500" i="20"/>
  <c r="Z2484" i="20"/>
  <c r="Z2468" i="20"/>
  <c r="Z2452" i="20"/>
  <c r="Z2436" i="20"/>
  <c r="Z2420" i="20"/>
  <c r="Z2404" i="20"/>
  <c r="Z2388" i="20"/>
  <c r="Z2372" i="20"/>
  <c r="Z2356" i="20"/>
  <c r="Z2878" i="20"/>
  <c r="AB2862" i="20"/>
  <c r="AB2846" i="20"/>
  <c r="AB2830" i="20"/>
  <c r="AB2814" i="20"/>
  <c r="AB2798" i="20"/>
  <c r="AB2782" i="20"/>
  <c r="AB2766" i="20"/>
  <c r="AB2750" i="20"/>
  <c r="AB2736" i="20"/>
  <c r="AB2728" i="20"/>
  <c r="Z2854" i="20"/>
  <c r="Z2790" i="20"/>
  <c r="Z2726" i="20"/>
  <c r="Z2662" i="20"/>
  <c r="Z2606" i="20"/>
  <c r="Z2566" i="20"/>
  <c r="Z2522" i="20"/>
  <c r="Z2478" i="20"/>
  <c r="Z2438" i="20"/>
  <c r="Z2394" i="20"/>
  <c r="Z2350" i="20"/>
  <c r="AB2850" i="20"/>
  <c r="AB2822" i="20"/>
  <c r="AB2800" i="20"/>
  <c r="AB2772" i="20"/>
  <c r="AB2744" i="20"/>
  <c r="AB2730" i="20"/>
  <c r="AB2717" i="20"/>
  <c r="AB2707" i="20"/>
  <c r="AB2697" i="20"/>
  <c r="AB2685" i="20"/>
  <c r="AB2675" i="20"/>
  <c r="AB2665" i="20"/>
  <c r="AB2653" i="20"/>
  <c r="AB2644" i="20"/>
  <c r="AB2635" i="20"/>
  <c r="AB2626" i="20"/>
  <c r="AB2617" i="20"/>
  <c r="AB2608" i="20"/>
  <c r="AB2598" i="20"/>
  <c r="AB2589" i="20"/>
  <c r="AB2580" i="20"/>
  <c r="AB2571" i="20"/>
  <c r="AB2562" i="20"/>
  <c r="AB2553" i="20"/>
  <c r="AB2544" i="20"/>
  <c r="AB2534" i="20"/>
  <c r="AB2525" i="20"/>
  <c r="AB2516" i="20"/>
  <c r="AB2507" i="20"/>
  <c r="AB2498" i="20"/>
  <c r="AB2489" i="20"/>
  <c r="AB2480" i="20"/>
  <c r="AB2470" i="20"/>
  <c r="AB2461" i="20"/>
  <c r="AB2452" i="20"/>
  <c r="AB2443" i="20"/>
  <c r="AB2434" i="20"/>
  <c r="AB2425" i="20"/>
  <c r="AB2416" i="20"/>
  <c r="AB2406" i="20"/>
  <c r="AB2397" i="20"/>
  <c r="AB2389" i="20"/>
  <c r="AB2381" i="20"/>
  <c r="AB2373" i="20"/>
  <c r="AB2365" i="20"/>
  <c r="AB2357" i="20"/>
  <c r="AB2349" i="20"/>
  <c r="AB2341" i="20"/>
  <c r="Z2842" i="20"/>
  <c r="Z2778" i="20"/>
  <c r="Z2714" i="20"/>
  <c r="Z2650" i="20"/>
  <c r="Z2602" i="20"/>
  <c r="Z2558" i="20"/>
  <c r="Z2518" i="20"/>
  <c r="Z2474" i="20"/>
  <c r="Z2430" i="20"/>
  <c r="Z2390" i="20"/>
  <c r="Z2346" i="20"/>
  <c r="AB2848" i="20"/>
  <c r="AB2820" i="20"/>
  <c r="AB2792" i="20"/>
  <c r="AB2770" i="20"/>
  <c r="AB2742" i="20"/>
  <c r="AB2729" i="20"/>
  <c r="AB2716" i="20"/>
  <c r="AB2706" i="20"/>
  <c r="AB2696" i="20"/>
  <c r="AB2684" i="20"/>
  <c r="AB2674" i="20"/>
  <c r="AB2664" i="20"/>
  <c r="AB2652" i="20"/>
  <c r="AB2643" i="20"/>
  <c r="AB2634" i="20"/>
  <c r="AB2625" i="20"/>
  <c r="AB2616" i="20"/>
  <c r="AB2606" i="20"/>
  <c r="AB2597" i="20"/>
  <c r="AB2588" i="20"/>
  <c r="AB2579" i="20"/>
  <c r="AB2570" i="20"/>
  <c r="AB2561" i="20"/>
  <c r="AB2552" i="20"/>
  <c r="AB2542" i="20"/>
  <c r="AB2533" i="20"/>
  <c r="AB2524" i="20"/>
  <c r="AB2515" i="20"/>
  <c r="AB2506" i="20"/>
  <c r="AB2497" i="20"/>
  <c r="AB2488" i="20"/>
  <c r="AB2478" i="20"/>
  <c r="AB2469" i="20"/>
  <c r="AB2460" i="20"/>
  <c r="AB2451" i="20"/>
  <c r="AB2442" i="20"/>
  <c r="AB2433" i="20"/>
  <c r="AB2424" i="20"/>
  <c r="AB2414" i="20"/>
  <c r="AB2405" i="20"/>
  <c r="AB2396" i="20"/>
  <c r="AB2388" i="20"/>
  <c r="AB2380" i="20"/>
  <c r="AB2372" i="20"/>
  <c r="AB2364" i="20"/>
  <c r="AB2356" i="20"/>
  <c r="AB2348" i="20"/>
  <c r="AB2878" i="20"/>
  <c r="Z2838" i="20"/>
  <c r="Z2774" i="20"/>
  <c r="Z2710" i="20"/>
  <c r="Z2646" i="20"/>
  <c r="Z2598" i="20"/>
  <c r="Z2554" i="20"/>
  <c r="Z2510" i="20"/>
  <c r="Z2470" i="20"/>
  <c r="Z2426" i="20"/>
  <c r="Z2382" i="20"/>
  <c r="Z2342" i="20"/>
  <c r="AB2840" i="20"/>
  <c r="AB2818" i="20"/>
  <c r="AB2790" i="20"/>
  <c r="AB2768" i="20"/>
  <c r="AB2741" i="20"/>
  <c r="AB2725" i="20"/>
  <c r="AB2715" i="20"/>
  <c r="AB2705" i="20"/>
  <c r="AB2693" i="20"/>
  <c r="AB2683" i="20"/>
  <c r="AB2673" i="20"/>
  <c r="AB2661" i="20"/>
  <c r="AB2651" i="20"/>
  <c r="AB2642" i="20"/>
  <c r="AB2633" i="20"/>
  <c r="AB2624" i="20"/>
  <c r="AB2614" i="20"/>
  <c r="AB2605" i="20"/>
  <c r="AB2596" i="20"/>
  <c r="AB2587" i="20"/>
  <c r="AB2578" i="20"/>
  <c r="AB2569" i="20"/>
  <c r="AB2560" i="20"/>
  <c r="AB2550" i="20"/>
  <c r="AB2541" i="20"/>
  <c r="AB2532" i="20"/>
  <c r="AB2523" i="20"/>
  <c r="AB2514" i="20"/>
  <c r="AB2505" i="20"/>
  <c r="AB2496" i="20"/>
  <c r="AB2486" i="20"/>
  <c r="AB2477" i="20"/>
  <c r="AB2468" i="20"/>
  <c r="AB2459" i="20"/>
  <c r="AB2450" i="20"/>
  <c r="AB2441" i="20"/>
  <c r="AB2432" i="20"/>
  <c r="AB2422" i="20"/>
  <c r="AB2413" i="20"/>
  <c r="AB2404" i="20"/>
  <c r="AB2395" i="20"/>
  <c r="AB2387" i="20"/>
  <c r="AB2379" i="20"/>
  <c r="AB2371" i="20"/>
  <c r="AB2363" i="20"/>
  <c r="AB2355" i="20"/>
  <c r="AB2347" i="20"/>
  <c r="Z2826" i="20"/>
  <c r="Z2762" i="20"/>
  <c r="Z2698" i="20"/>
  <c r="Z2634" i="20"/>
  <c r="Z2590" i="20"/>
  <c r="Z2550" i="20"/>
  <c r="Z2506" i="20"/>
  <c r="Z2462" i="20"/>
  <c r="Z2422" i="20"/>
  <c r="Z2378" i="20"/>
  <c r="AB2872" i="20"/>
  <c r="AB2838" i="20"/>
  <c r="AB2816" i="20"/>
  <c r="AB2788" i="20"/>
  <c r="AB2760" i="20"/>
  <c r="AB2740" i="20"/>
  <c r="AB2724" i="20"/>
  <c r="AB2714" i="20"/>
  <c r="AB2704" i="20"/>
  <c r="AB2692" i="20"/>
  <c r="AB2682" i="20"/>
  <c r="AB2672" i="20"/>
  <c r="AB2660" i="20"/>
  <c r="AB2650" i="20"/>
  <c r="AB2641" i="20"/>
  <c r="AB2632" i="20"/>
  <c r="AB2622" i="20"/>
  <c r="AB2613" i="20"/>
  <c r="AB2604" i="20"/>
  <c r="AB2595" i="20"/>
  <c r="AB2586" i="20"/>
  <c r="AB2577" i="20"/>
  <c r="AB2568" i="20"/>
  <c r="AB2558" i="20"/>
  <c r="AB2549" i="20"/>
  <c r="AB2540" i="20"/>
  <c r="AB2531" i="20"/>
  <c r="AB2522" i="20"/>
  <c r="AB2513" i="20"/>
  <c r="AB2504" i="20"/>
  <c r="AB2494" i="20"/>
  <c r="AB2485" i="20"/>
  <c r="AB2476" i="20"/>
  <c r="AB2467" i="20"/>
  <c r="AB2458" i="20"/>
  <c r="AB2449" i="20"/>
  <c r="AB2440" i="20"/>
  <c r="AB2430" i="20"/>
  <c r="AB2421" i="20"/>
  <c r="AB2412" i="20"/>
  <c r="AB2403" i="20"/>
  <c r="AB2394" i="20"/>
  <c r="AB2386" i="20"/>
  <c r="AB2378" i="20"/>
  <c r="AB2370" i="20"/>
  <c r="AB2362" i="20"/>
  <c r="AB2354" i="20"/>
  <c r="AB2346" i="20"/>
  <c r="Z2810" i="20"/>
  <c r="Z2746" i="20"/>
  <c r="Z2682" i="20"/>
  <c r="Z2622" i="20"/>
  <c r="Z2582" i="20"/>
  <c r="Z2538" i="20"/>
  <c r="Z2494" i="20"/>
  <c r="Z2454" i="20"/>
  <c r="Z2410" i="20"/>
  <c r="Z2366" i="20"/>
  <c r="AB2864" i="20"/>
  <c r="AB2834" i="20"/>
  <c r="AB2806" i="20"/>
  <c r="AB2784" i="20"/>
  <c r="AB2756" i="20"/>
  <c r="AB2733" i="20"/>
  <c r="AB2722" i="20"/>
  <c r="AB2712" i="20"/>
  <c r="AB2700" i="20"/>
  <c r="AB2690" i="20"/>
  <c r="AB2680" i="20"/>
  <c r="AB2668" i="20"/>
  <c r="AB2658" i="20"/>
  <c r="AB2648" i="20"/>
  <c r="AB2638" i="20"/>
  <c r="AB2629" i="20"/>
  <c r="AB2620" i="20"/>
  <c r="AB2611" i="20"/>
  <c r="AB2602" i="20"/>
  <c r="AB2593" i="20"/>
  <c r="AB2584" i="20"/>
  <c r="AB2574" i="20"/>
  <c r="AB2565" i="20"/>
  <c r="AB2556" i="20"/>
  <c r="AB2547" i="20"/>
  <c r="AB2538" i="20"/>
  <c r="AB2529" i="20"/>
  <c r="AB2520" i="20"/>
  <c r="AB2510" i="20"/>
  <c r="AB2501" i="20"/>
  <c r="AB2492" i="20"/>
  <c r="AB2483" i="20"/>
  <c r="AB2474" i="20"/>
  <c r="AB2465" i="20"/>
  <c r="AB2456" i="20"/>
  <c r="AB2446" i="20"/>
  <c r="AB2437" i="20"/>
  <c r="AB2428" i="20"/>
  <c r="AB2419" i="20"/>
  <c r="AB2410" i="20"/>
  <c r="AB2401" i="20"/>
  <c r="AB2392" i="20"/>
  <c r="AB2384" i="20"/>
  <c r="AB2376" i="20"/>
  <c r="AB2368" i="20"/>
  <c r="AB2360" i="20"/>
  <c r="AB2352" i="20"/>
  <c r="AB2344" i="20"/>
  <c r="Z2858" i="20"/>
  <c r="Z2794" i="20"/>
  <c r="Z2730" i="20"/>
  <c r="Z2666" i="20"/>
  <c r="Z2614" i="20"/>
  <c r="Z2570" i="20"/>
  <c r="Z2526" i="20"/>
  <c r="Z2486" i="20"/>
  <c r="Z2442" i="20"/>
  <c r="Z2398" i="20"/>
  <c r="Z2358" i="20"/>
  <c r="AB2852" i="20"/>
  <c r="AB2824" i="20"/>
  <c r="AB2802" i="20"/>
  <c r="AB2774" i="20"/>
  <c r="AB2752" i="20"/>
  <c r="AB2731" i="20"/>
  <c r="AB2720" i="20"/>
  <c r="AB2708" i="20"/>
  <c r="AB2698" i="20"/>
  <c r="AB2688" i="20"/>
  <c r="AB2676" i="20"/>
  <c r="AB2666" i="20"/>
  <c r="AB2656" i="20"/>
  <c r="AB2645" i="20"/>
  <c r="AB2636" i="20"/>
  <c r="AB2627" i="20"/>
  <c r="AB2618" i="20"/>
  <c r="AB2609" i="20"/>
  <c r="AB2600" i="20"/>
  <c r="AB2590" i="20"/>
  <c r="AB2581" i="20"/>
  <c r="AB2572" i="20"/>
  <c r="AB2563" i="20"/>
  <c r="AB2554" i="20"/>
  <c r="AB2545" i="20"/>
  <c r="AB2536" i="20"/>
  <c r="AB2526" i="20"/>
  <c r="AB2517" i="20"/>
  <c r="AB2508" i="20"/>
  <c r="AB2499" i="20"/>
  <c r="AB2490" i="20"/>
  <c r="AB2481" i="20"/>
  <c r="AB2472" i="20"/>
  <c r="AB2462" i="20"/>
  <c r="AB2453" i="20"/>
  <c r="AB2444" i="20"/>
  <c r="AB2435" i="20"/>
  <c r="AB2426" i="20"/>
  <c r="AB2417" i="20"/>
  <c r="AB2408" i="20"/>
  <c r="AB2398" i="20"/>
  <c r="AB2390" i="20"/>
  <c r="AB2382" i="20"/>
  <c r="AB2374" i="20"/>
  <c r="AB2366" i="20"/>
  <c r="AB2358" i="20"/>
  <c r="AB2350" i="20"/>
  <c r="AB2342" i="20"/>
  <c r="H2346" i="20"/>
  <c r="H2354" i="20"/>
  <c r="H2362" i="20"/>
  <c r="H2370" i="20"/>
  <c r="H2378" i="20"/>
  <c r="H2386" i="20"/>
  <c r="H2394" i="20"/>
  <c r="H2402" i="20"/>
  <c r="H2410" i="20"/>
  <c r="H2418" i="20"/>
  <c r="H2426" i="20"/>
  <c r="H2434" i="20"/>
  <c r="H2442" i="20"/>
  <c r="H2450" i="20"/>
  <c r="H2458" i="20"/>
  <c r="H2466" i="20"/>
  <c r="H2474" i="20"/>
  <c r="H2482" i="20"/>
  <c r="H2490" i="20"/>
  <c r="H2498" i="20"/>
  <c r="H2506" i="20"/>
  <c r="H2514" i="20"/>
  <c r="H2522" i="20"/>
  <c r="H2530" i="20"/>
  <c r="H2538" i="20"/>
  <c r="H2546" i="20"/>
  <c r="H2554" i="20"/>
  <c r="H2562" i="20"/>
  <c r="H2570" i="20"/>
  <c r="H2578" i="20"/>
  <c r="H2586" i="20"/>
  <c r="H2594" i="20"/>
  <c r="H2602" i="20"/>
  <c r="H2610" i="20"/>
  <c r="H2618" i="20"/>
  <c r="H2626" i="20"/>
  <c r="H2634" i="20"/>
  <c r="H2642" i="20"/>
  <c r="H2650" i="20"/>
  <c r="H2658" i="20"/>
  <c r="H2666" i="20"/>
  <c r="H2675" i="20"/>
  <c r="H2684" i="20"/>
  <c r="H2697" i="20"/>
  <c r="H2708" i="20"/>
  <c r="H2722" i="20"/>
  <c r="H2737" i="20"/>
  <c r="H2753" i="20"/>
  <c r="H2769" i="20"/>
  <c r="H2788" i="20"/>
  <c r="H2817" i="20"/>
  <c r="H2849" i="20"/>
  <c r="AB2343" i="20"/>
  <c r="AB2375" i="20"/>
  <c r="AB2409" i="20"/>
  <c r="AB2445" i="20"/>
  <c r="AB2482" i="20"/>
  <c r="AB2518" i="20"/>
  <c r="AB2555" i="20"/>
  <c r="AB2592" i="20"/>
  <c r="AB2628" i="20"/>
  <c r="AB2667" i="20"/>
  <c r="AB2709" i="20"/>
  <c r="AB2776" i="20"/>
  <c r="Z2362" i="20"/>
  <c r="Z2534" i="20"/>
  <c r="Z2742" i="20"/>
  <c r="AB742" i="20"/>
  <c r="AB966" i="20"/>
  <c r="H2347" i="20"/>
  <c r="H2355" i="20"/>
  <c r="H2363" i="20"/>
  <c r="H2371" i="20"/>
  <c r="H2379" i="20"/>
  <c r="H2387" i="20"/>
  <c r="H2395" i="20"/>
  <c r="H2403" i="20"/>
  <c r="H2411" i="20"/>
  <c r="H2419" i="20"/>
  <c r="H2427" i="20"/>
  <c r="H2435" i="20"/>
  <c r="H2443" i="20"/>
  <c r="H2451" i="20"/>
  <c r="H2459" i="20"/>
  <c r="H2467" i="20"/>
  <c r="H2475" i="20"/>
  <c r="H2483" i="20"/>
  <c r="H2491" i="20"/>
  <c r="H2499" i="20"/>
  <c r="H2507" i="20"/>
  <c r="H2515" i="20"/>
  <c r="H2523" i="20"/>
  <c r="H2531" i="20"/>
  <c r="H2539" i="20"/>
  <c r="H2547" i="20"/>
  <c r="H2555" i="20"/>
  <c r="H2563" i="20"/>
  <c r="H2571" i="20"/>
  <c r="H2579" i="20"/>
  <c r="H2587" i="20"/>
  <c r="H2595" i="20"/>
  <c r="H2603" i="20"/>
  <c r="H2611" i="20"/>
  <c r="H2619" i="20"/>
  <c r="H2627" i="20"/>
  <c r="H2635" i="20"/>
  <c r="H2643" i="20"/>
  <c r="H2651" i="20"/>
  <c r="H2659" i="20"/>
  <c r="H2667" i="20"/>
  <c r="H2676" i="20"/>
  <c r="H2686" i="20"/>
  <c r="H2698" i="20"/>
  <c r="H2712" i="20"/>
  <c r="H2723" i="20"/>
  <c r="H2738" i="20"/>
  <c r="H2754" i="20"/>
  <c r="H2771" i="20"/>
  <c r="H2793" i="20"/>
  <c r="H2819" i="20"/>
  <c r="H2851" i="20"/>
  <c r="AB2345" i="20"/>
  <c r="AB2377" i="20"/>
  <c r="AB2411" i="20"/>
  <c r="AB2448" i="20"/>
  <c r="AB2484" i="20"/>
  <c r="AB2521" i="20"/>
  <c r="AB2557" i="20"/>
  <c r="AB2594" i="20"/>
  <c r="AB2630" i="20"/>
  <c r="AB2669" i="20"/>
  <c r="AB2713" i="20"/>
  <c r="AB2786" i="20"/>
  <c r="Z2374" i="20"/>
  <c r="Z2542" i="20"/>
  <c r="Z2758" i="20"/>
  <c r="AB642" i="20"/>
  <c r="AB770" i="20"/>
  <c r="AB1022" i="20"/>
  <c r="H2878" i="20"/>
  <c r="H2348" i="20"/>
  <c r="H2356" i="20"/>
  <c r="H2364" i="20"/>
  <c r="H2372" i="20"/>
  <c r="H2380" i="20"/>
  <c r="H2388" i="20"/>
  <c r="H2396" i="20"/>
  <c r="H2404" i="20"/>
  <c r="H2412" i="20"/>
  <c r="H2420" i="20"/>
  <c r="H2428" i="20"/>
  <c r="H2436" i="20"/>
  <c r="H2444" i="20"/>
  <c r="H2452" i="20"/>
  <c r="H2460" i="20"/>
  <c r="H2468" i="20"/>
  <c r="H2476" i="20"/>
  <c r="H2484" i="20"/>
  <c r="H2492" i="20"/>
  <c r="H2500" i="20"/>
  <c r="H2508" i="20"/>
  <c r="H2516" i="20"/>
  <c r="H2524" i="20"/>
  <c r="H2532" i="20"/>
  <c r="H2540" i="20"/>
  <c r="H2548" i="20"/>
  <c r="H2556" i="20"/>
  <c r="H2564" i="20"/>
  <c r="H2572" i="20"/>
  <c r="H2580" i="20"/>
  <c r="H2588" i="20"/>
  <c r="H2596" i="20"/>
  <c r="H2604" i="20"/>
  <c r="H2612" i="20"/>
  <c r="H2620" i="20"/>
  <c r="H2628" i="20"/>
  <c r="H2636" i="20"/>
  <c r="H2644" i="20"/>
  <c r="H2652" i="20"/>
  <c r="H2660" i="20"/>
  <c r="H2668" i="20"/>
  <c r="H2678" i="20"/>
  <c r="H2688" i="20"/>
  <c r="H2699" i="20"/>
  <c r="H2713" i="20"/>
  <c r="H2724" i="20"/>
  <c r="H2739" i="20"/>
  <c r="H2755" i="20"/>
  <c r="H2772" i="20"/>
  <c r="H2795" i="20"/>
  <c r="H2825" i="20"/>
  <c r="H2857" i="20"/>
  <c r="AB2351" i="20"/>
  <c r="AB2383" i="20"/>
  <c r="AB2418" i="20"/>
  <c r="AB2454" i="20"/>
  <c r="AB2491" i="20"/>
  <c r="AB2528" i="20"/>
  <c r="AB2564" i="20"/>
  <c r="AB2601" i="20"/>
  <c r="AB2637" i="20"/>
  <c r="AB2677" i="20"/>
  <c r="AB2721" i="20"/>
  <c r="AB2804" i="20"/>
  <c r="Z2406" i="20"/>
  <c r="Z2574" i="20"/>
  <c r="Z2806" i="20"/>
  <c r="AB650" i="20"/>
  <c r="AB682" i="20"/>
  <c r="AB714" i="20"/>
  <c r="AB746" i="20"/>
  <c r="AB782" i="20"/>
  <c r="AB846" i="20"/>
  <c r="AB910" i="20"/>
  <c r="AB974" i="20"/>
  <c r="AB1038" i="20"/>
  <c r="AB1102" i="20"/>
  <c r="AB1166" i="20"/>
  <c r="AB654" i="20"/>
  <c r="AB686" i="20"/>
  <c r="AB718" i="20"/>
  <c r="AB750" i="20"/>
  <c r="AB790" i="20"/>
  <c r="AB854" i="20"/>
  <c r="AB918" i="20"/>
  <c r="AB982" i="20"/>
  <c r="AB1046" i="20"/>
  <c r="AB1110" i="20"/>
  <c r="AB1174" i="20"/>
  <c r="AB658" i="20"/>
  <c r="AB690" i="20"/>
  <c r="AB722" i="20"/>
  <c r="AB754" i="20"/>
  <c r="AB798" i="20"/>
  <c r="AB862" i="20"/>
  <c r="AB926" i="20"/>
  <c r="AB990" i="20"/>
  <c r="AB1054" i="20"/>
  <c r="AB1118" i="20"/>
  <c r="AB1182" i="20"/>
  <c r="AB1220" i="20"/>
  <c r="AB662" i="20"/>
  <c r="AB694" i="20"/>
  <c r="AB726" i="20"/>
  <c r="AB758" i="20"/>
  <c r="AB806" i="20"/>
  <c r="AB870" i="20"/>
  <c r="AB934" i="20"/>
  <c r="AB998" i="20"/>
  <c r="AB1062" i="20"/>
  <c r="AB1126" i="20"/>
  <c r="AB1190" i="20"/>
  <c r="AB634" i="20"/>
  <c r="AB666" i="20"/>
  <c r="AB698" i="20"/>
  <c r="AB730" i="20"/>
  <c r="AB762" i="20"/>
  <c r="AB814" i="20"/>
  <c r="AB878" i="20"/>
  <c r="AB942" i="20"/>
  <c r="AB1006" i="20"/>
  <c r="AB1070" i="20"/>
  <c r="AB1134" i="20"/>
  <c r="AB1198" i="20"/>
  <c r="AB638" i="20"/>
  <c r="AB670" i="20"/>
  <c r="AB702" i="20"/>
  <c r="AB734" i="20"/>
  <c r="AB766" i="20"/>
  <c r="AB822" i="20"/>
  <c r="AB886" i="20"/>
  <c r="AB950" i="20"/>
  <c r="AB1014" i="20"/>
  <c r="AB1078" i="20"/>
  <c r="AB1142" i="20"/>
  <c r="AB1206" i="20"/>
  <c r="AB637" i="20"/>
  <c r="AB645" i="20"/>
  <c r="AB653" i="20"/>
  <c r="AB661" i="20"/>
  <c r="AB669" i="20"/>
  <c r="AB677" i="20"/>
  <c r="AB685" i="20"/>
  <c r="AB693" i="20"/>
  <c r="AB701" i="20"/>
  <c r="AB709" i="20"/>
  <c r="AB717" i="20"/>
  <c r="AB725" i="20"/>
  <c r="AB733" i="20"/>
  <c r="AB741" i="20"/>
  <c r="AB749" i="20"/>
  <c r="AB757" i="20"/>
  <c r="AB765" i="20"/>
  <c r="AB773" i="20"/>
  <c r="AB781" i="20"/>
  <c r="AB789" i="20"/>
  <c r="AB797" i="20"/>
  <c r="AB805" i="20"/>
  <c r="AB813" i="20"/>
  <c r="AB821" i="20"/>
  <c r="AB829" i="20"/>
  <c r="AB837" i="20"/>
  <c r="AB845" i="20"/>
  <c r="AB853" i="20"/>
  <c r="AB861" i="20"/>
  <c r="AB869" i="20"/>
  <c r="AB877" i="20"/>
  <c r="AB885" i="20"/>
  <c r="AB893" i="20"/>
  <c r="AB901" i="20"/>
  <c r="AB909" i="20"/>
  <c r="AB917" i="20"/>
  <c r="AB925" i="20"/>
  <c r="AB933" i="20"/>
  <c r="AB941" i="20"/>
  <c r="AB949" i="20"/>
  <c r="AB957" i="20"/>
  <c r="AB965" i="20"/>
  <c r="AB973" i="20"/>
  <c r="AB981" i="20"/>
  <c r="AB989" i="20"/>
  <c r="AB997" i="20"/>
  <c r="AB1005" i="20"/>
  <c r="AB1013" i="20"/>
  <c r="AB1021" i="20"/>
  <c r="AB1029" i="20"/>
  <c r="AB1037" i="20"/>
  <c r="AB1045" i="20"/>
  <c r="AB1053" i="20"/>
  <c r="AB1061" i="20"/>
  <c r="AB1069" i="20"/>
  <c r="AB1077" i="20"/>
  <c r="AB1085" i="20"/>
  <c r="AB1093" i="20"/>
  <c r="AB1101" i="20"/>
  <c r="AB1109" i="20"/>
  <c r="AB1117" i="20"/>
  <c r="AB1125" i="20"/>
  <c r="AB1133" i="20"/>
  <c r="AB1141" i="20"/>
  <c r="AB1149" i="20"/>
  <c r="AB1157" i="20"/>
  <c r="AB1165" i="20"/>
  <c r="AB1173" i="20"/>
  <c r="AB1181" i="20"/>
  <c r="AB1189" i="20"/>
  <c r="AB1197" i="20"/>
  <c r="AB1205" i="20"/>
  <c r="AB1213" i="20"/>
  <c r="AB631" i="20"/>
  <c r="AB639" i="20"/>
  <c r="AB647" i="20"/>
  <c r="AB655" i="20"/>
  <c r="AB663" i="20"/>
  <c r="AB671" i="20"/>
  <c r="AB679" i="20"/>
  <c r="AB687" i="20"/>
  <c r="AB695" i="20"/>
  <c r="AB703" i="20"/>
  <c r="AB711" i="20"/>
  <c r="AB719" i="20"/>
  <c r="AB727" i="20"/>
  <c r="AB735" i="20"/>
  <c r="AB743" i="20"/>
  <c r="AB751" i="20"/>
  <c r="AB759" i="20"/>
  <c r="AB767" i="20"/>
  <c r="AB775" i="20"/>
  <c r="AB783" i="20"/>
  <c r="AB791" i="20"/>
  <c r="AB799" i="20"/>
  <c r="AB807" i="20"/>
  <c r="AB815" i="20"/>
  <c r="AB823" i="20"/>
  <c r="AB831" i="20"/>
  <c r="AB839" i="20"/>
  <c r="AB847" i="20"/>
  <c r="AB855" i="20"/>
  <c r="AB863" i="20"/>
  <c r="AB871" i="20"/>
  <c r="AB879" i="20"/>
  <c r="AB887" i="20"/>
  <c r="AB895" i="20"/>
  <c r="AB903" i="20"/>
  <c r="AB911" i="20"/>
  <c r="AB919" i="20"/>
  <c r="AB927" i="20"/>
  <c r="AB935" i="20"/>
  <c r="AB943" i="20"/>
  <c r="AB951" i="20"/>
  <c r="AB959" i="20"/>
  <c r="AB967" i="20"/>
  <c r="AB975" i="20"/>
  <c r="AB983" i="20"/>
  <c r="AB991" i="20"/>
  <c r="AB999" i="20"/>
  <c r="AB1007" i="20"/>
  <c r="AB1015" i="20"/>
  <c r="AB1023" i="20"/>
  <c r="AB1031" i="20"/>
  <c r="AB1039" i="20"/>
  <c r="AB1047" i="20"/>
  <c r="AB1055" i="20"/>
  <c r="AB1063" i="20"/>
  <c r="AB1071" i="20"/>
  <c r="AB1079" i="20"/>
  <c r="AB1087" i="20"/>
  <c r="AB1095" i="20"/>
  <c r="AB1103" i="20"/>
  <c r="AB1111" i="20"/>
  <c r="AB1119" i="20"/>
  <c r="AB1127" i="20"/>
  <c r="AB1135" i="20"/>
  <c r="AB1143" i="20"/>
  <c r="AB1151" i="20"/>
  <c r="AB1159" i="20"/>
  <c r="AB1167" i="20"/>
  <c r="AB1175" i="20"/>
  <c r="AB1183" i="20"/>
  <c r="AB1191" i="20"/>
  <c r="AB1199" i="20"/>
  <c r="AB1207" i="20"/>
  <c r="AB1215" i="20"/>
  <c r="AB632" i="20"/>
  <c r="AB640" i="20"/>
  <c r="AB648" i="20"/>
  <c r="AB656" i="20"/>
  <c r="AB664" i="20"/>
  <c r="AB672" i="20"/>
  <c r="AB680" i="20"/>
  <c r="AB688" i="20"/>
  <c r="AB696" i="20"/>
  <c r="AB704" i="20"/>
  <c r="AB712" i="20"/>
  <c r="AB720" i="20"/>
  <c r="AB728" i="20"/>
  <c r="AB736" i="20"/>
  <c r="AB744" i="20"/>
  <c r="AB752" i="20"/>
  <c r="AB760" i="20"/>
  <c r="AB768" i="20"/>
  <c r="AB776" i="20"/>
  <c r="AB784" i="20"/>
  <c r="AB792" i="20"/>
  <c r="AB800" i="20"/>
  <c r="AB808" i="20"/>
  <c r="AB816" i="20"/>
  <c r="AB824" i="20"/>
  <c r="AB832" i="20"/>
  <c r="AB840" i="20"/>
  <c r="AB848" i="20"/>
  <c r="AB856" i="20"/>
  <c r="AB864" i="20"/>
  <c r="AB872" i="20"/>
  <c r="AB880" i="20"/>
  <c r="AB888" i="20"/>
  <c r="AB896" i="20"/>
  <c r="AB904" i="20"/>
  <c r="AB912" i="20"/>
  <c r="AB920" i="20"/>
  <c r="AB928" i="20"/>
  <c r="AB936" i="20"/>
  <c r="AB944" i="20"/>
  <c r="AB952" i="20"/>
  <c r="AB960" i="20"/>
  <c r="AB968" i="20"/>
  <c r="AB976" i="20"/>
  <c r="AB984" i="20"/>
  <c r="AB992" i="20"/>
  <c r="AB1000" i="20"/>
  <c r="AB1008" i="20"/>
  <c r="AB1016" i="20"/>
  <c r="AB1024" i="20"/>
  <c r="AB1032" i="20"/>
  <c r="AB1040" i="20"/>
  <c r="AB1048" i="20"/>
  <c r="AB1056" i="20"/>
  <c r="AB1064" i="20"/>
  <c r="AB1072" i="20"/>
  <c r="AB1080" i="20"/>
  <c r="AB1088" i="20"/>
  <c r="AB1096" i="20"/>
  <c r="AB1104" i="20"/>
  <c r="AB1112" i="20"/>
  <c r="AB1120" i="20"/>
  <c r="AB1128" i="20"/>
  <c r="AB1136" i="20"/>
  <c r="AB1144" i="20"/>
  <c r="AB1152" i="20"/>
  <c r="AB1160" i="20"/>
  <c r="AB1168" i="20"/>
  <c r="AB1176" i="20"/>
  <c r="AB1184" i="20"/>
  <c r="AB1192" i="20"/>
  <c r="AB1200" i="20"/>
  <c r="AB1208" i="20"/>
  <c r="AB1216" i="20"/>
  <c r="AB633" i="20"/>
  <c r="AB641" i="20"/>
  <c r="AB649" i="20"/>
  <c r="AB657" i="20"/>
  <c r="AB665" i="20"/>
  <c r="AB673" i="20"/>
  <c r="AB681" i="20"/>
  <c r="AB689" i="20"/>
  <c r="AB697" i="20"/>
  <c r="AB705" i="20"/>
  <c r="AB713" i="20"/>
  <c r="AB721" i="20"/>
  <c r="AB729" i="20"/>
  <c r="AB737" i="20"/>
  <c r="AB745" i="20"/>
  <c r="AB753" i="20"/>
  <c r="AB761" i="20"/>
  <c r="AB769" i="20"/>
  <c r="AB777" i="20"/>
  <c r="AB785" i="20"/>
  <c r="AB793" i="20"/>
  <c r="AB801" i="20"/>
  <c r="AB809" i="20"/>
  <c r="AB817" i="20"/>
  <c r="AB825" i="20"/>
  <c r="AB833" i="20"/>
  <c r="AB841" i="20"/>
  <c r="AB849" i="20"/>
  <c r="AB857" i="20"/>
  <c r="AB865" i="20"/>
  <c r="AB873" i="20"/>
  <c r="AB881" i="20"/>
  <c r="AB889" i="20"/>
  <c r="AB897" i="20"/>
  <c r="AB905" i="20"/>
  <c r="AB913" i="20"/>
  <c r="AB921" i="20"/>
  <c r="AB929" i="20"/>
  <c r="AB937" i="20"/>
  <c r="AB945" i="20"/>
  <c r="AB953" i="20"/>
  <c r="AB961" i="20"/>
  <c r="AB969" i="20"/>
  <c r="AB977" i="20"/>
  <c r="AB985" i="20"/>
  <c r="AB993" i="20"/>
  <c r="AB1001" i="20"/>
  <c r="AB1009" i="20"/>
  <c r="AB1017" i="20"/>
  <c r="AB1025" i="20"/>
  <c r="AB1033" i="20"/>
  <c r="AB1041" i="20"/>
  <c r="AB1049" i="20"/>
  <c r="AB1057" i="20"/>
  <c r="AB1065" i="20"/>
  <c r="AB1073" i="20"/>
  <c r="AB1081" i="20"/>
  <c r="AB1089" i="20"/>
  <c r="AB1097" i="20"/>
  <c r="AB1105" i="20"/>
  <c r="AB1113" i="20"/>
  <c r="AB1121" i="20"/>
  <c r="AB1129" i="20"/>
  <c r="AB1137" i="20"/>
  <c r="AB1145" i="20"/>
  <c r="AB1153" i="20"/>
  <c r="AB1161" i="20"/>
  <c r="AB1169" i="20"/>
  <c r="AB1177" i="20"/>
  <c r="AB1185" i="20"/>
  <c r="AB1193" i="20"/>
  <c r="AB1201" i="20"/>
  <c r="AB1209" i="20"/>
  <c r="AB1217" i="20"/>
  <c r="AB778" i="20"/>
  <c r="AB786" i="20"/>
  <c r="AB794" i="20"/>
  <c r="AB802" i="20"/>
  <c r="AB810" i="20"/>
  <c r="AB818" i="20"/>
  <c r="AB826" i="20"/>
  <c r="AB834" i="20"/>
  <c r="AB842" i="20"/>
  <c r="AB850" i="20"/>
  <c r="AB858" i="20"/>
  <c r="AB866" i="20"/>
  <c r="AB874" i="20"/>
  <c r="AB882" i="20"/>
  <c r="AB890" i="20"/>
  <c r="AB898" i="20"/>
  <c r="AB906" i="20"/>
  <c r="AB914" i="20"/>
  <c r="AB922" i="20"/>
  <c r="AB930" i="20"/>
  <c r="AB938" i="20"/>
  <c r="AB946" i="20"/>
  <c r="AB954" i="20"/>
  <c r="AB962" i="20"/>
  <c r="AB970" i="20"/>
  <c r="AB978" i="20"/>
  <c r="AB986" i="20"/>
  <c r="AB994" i="20"/>
  <c r="AB1002" i="20"/>
  <c r="AB1010" i="20"/>
  <c r="AB1018" i="20"/>
  <c r="AB1026" i="20"/>
  <c r="AB1034" i="20"/>
  <c r="AB1042" i="20"/>
  <c r="AB1050" i="20"/>
  <c r="AB1058" i="20"/>
  <c r="AB1066" i="20"/>
  <c r="AB1074" i="20"/>
  <c r="AB1082" i="20"/>
  <c r="AB1090" i="20"/>
  <c r="AB1098" i="20"/>
  <c r="AB1106" i="20"/>
  <c r="AB1114" i="20"/>
  <c r="AB1122" i="20"/>
  <c r="AB1130" i="20"/>
  <c r="AB1138" i="20"/>
  <c r="AB1146" i="20"/>
  <c r="AB1154" i="20"/>
  <c r="AB1162" i="20"/>
  <c r="AB1170" i="20"/>
  <c r="AB1178" i="20"/>
  <c r="AB1186" i="20"/>
  <c r="AB1194" i="20"/>
  <c r="AB1202" i="20"/>
  <c r="AB1210" i="20"/>
  <c r="AB1218" i="20"/>
  <c r="AB635" i="20"/>
  <c r="AB643" i="20"/>
  <c r="AB651" i="20"/>
  <c r="AB659" i="20"/>
  <c r="AB667" i="20"/>
  <c r="AB675" i="20"/>
  <c r="AB683" i="20"/>
  <c r="AB691" i="20"/>
  <c r="AB699" i="20"/>
  <c r="AB707" i="20"/>
  <c r="AB715" i="20"/>
  <c r="AB723" i="20"/>
  <c r="AB731" i="20"/>
  <c r="AB739" i="20"/>
  <c r="AB747" i="20"/>
  <c r="AB755" i="20"/>
  <c r="AB763" i="20"/>
  <c r="AB771" i="20"/>
  <c r="AB779" i="20"/>
  <c r="AB787" i="20"/>
  <c r="AB795" i="20"/>
  <c r="AB803" i="20"/>
  <c r="AB811" i="20"/>
  <c r="AB819" i="20"/>
  <c r="AB827" i="20"/>
  <c r="AB835" i="20"/>
  <c r="AB843" i="20"/>
  <c r="AB851" i="20"/>
  <c r="AB859" i="20"/>
  <c r="AB867" i="20"/>
  <c r="AB875" i="20"/>
  <c r="AB883" i="20"/>
  <c r="AB891" i="20"/>
  <c r="AB899" i="20"/>
  <c r="AB907" i="20"/>
  <c r="AB915" i="20"/>
  <c r="AB923" i="20"/>
  <c r="AB931" i="20"/>
  <c r="AB939" i="20"/>
  <c r="AB947" i="20"/>
  <c r="AB955" i="20"/>
  <c r="AB963" i="20"/>
  <c r="AB971" i="20"/>
  <c r="AB979" i="20"/>
  <c r="AB987" i="20"/>
  <c r="AB995" i="20"/>
  <c r="AB1003" i="20"/>
  <c r="AB1011" i="20"/>
  <c r="AB1019" i="20"/>
  <c r="AB1027" i="20"/>
  <c r="AB1035" i="20"/>
  <c r="AB1043" i="20"/>
  <c r="AB1051" i="20"/>
  <c r="AB1059" i="20"/>
  <c r="AB1067" i="20"/>
  <c r="AB1075" i="20"/>
  <c r="AB1083" i="20"/>
  <c r="AB1091" i="20"/>
  <c r="AB1099" i="20"/>
  <c r="AB1107" i="20"/>
  <c r="AB1115" i="20"/>
  <c r="AB1123" i="20"/>
  <c r="AB1131" i="20"/>
  <c r="AB1139" i="20"/>
  <c r="AB1147" i="20"/>
  <c r="AB1155" i="20"/>
  <c r="AB1163" i="20"/>
  <c r="AB1171" i="20"/>
  <c r="AB1179" i="20"/>
  <c r="AB1187" i="20"/>
  <c r="AB1195" i="20"/>
  <c r="AB1203" i="20"/>
  <c r="AB1211" i="20"/>
  <c r="AB1219" i="20"/>
  <c r="AB636" i="20"/>
  <c r="AB644" i="20"/>
  <c r="AB652" i="20"/>
  <c r="AB660" i="20"/>
  <c r="AB668" i="20"/>
  <c r="AB676" i="20"/>
  <c r="AB684" i="20"/>
  <c r="AB692" i="20"/>
  <c r="AB700" i="20"/>
  <c r="AB708" i="20"/>
  <c r="AB716" i="20"/>
  <c r="AB724" i="20"/>
  <c r="AB732" i="20"/>
  <c r="AB740" i="20"/>
  <c r="AB748" i="20"/>
  <c r="AB756" i="20"/>
  <c r="AB764" i="20"/>
  <c r="AB772" i="20"/>
  <c r="AB780" i="20"/>
  <c r="AB788" i="20"/>
  <c r="AB796" i="20"/>
  <c r="AB804" i="20"/>
  <c r="AB812" i="20"/>
  <c r="AB820" i="20"/>
  <c r="AB828" i="20"/>
  <c r="AB836" i="20"/>
  <c r="AB844" i="20"/>
  <c r="AB852" i="20"/>
  <c r="AB860" i="20"/>
  <c r="AB868" i="20"/>
  <c r="AB876" i="20"/>
  <c r="AB884" i="20"/>
  <c r="AB892" i="20"/>
  <c r="AB900" i="20"/>
  <c r="AB908" i="20"/>
  <c r="AB916" i="20"/>
  <c r="AB924" i="20"/>
  <c r="AB932" i="20"/>
  <c r="AB940" i="20"/>
  <c r="AB948" i="20"/>
  <c r="AB956" i="20"/>
  <c r="AB964" i="20"/>
  <c r="AB972" i="20"/>
  <c r="AB980" i="20"/>
  <c r="AB988" i="20"/>
  <c r="AB996" i="20"/>
  <c r="AB1004" i="20"/>
  <c r="AB1012" i="20"/>
  <c r="AB1020" i="20"/>
  <c r="AB1028" i="20"/>
  <c r="AB1036" i="20"/>
  <c r="AB1044" i="20"/>
  <c r="AB1052" i="20"/>
  <c r="AB1060" i="20"/>
  <c r="AB1068" i="20"/>
  <c r="AB1076" i="20"/>
  <c r="AB1084" i="20"/>
  <c r="AB1092" i="20"/>
  <c r="AB1100" i="20"/>
  <c r="AB1108" i="20"/>
  <c r="AB1116" i="20"/>
  <c r="AB1124" i="20"/>
  <c r="AB1132" i="20"/>
  <c r="AB1140" i="20"/>
  <c r="AB1148" i="20"/>
  <c r="AB1156" i="20"/>
  <c r="AB1164" i="20"/>
  <c r="AB1172" i="20"/>
  <c r="AB1180" i="20"/>
  <c r="AB1188" i="20"/>
  <c r="AB1196" i="20"/>
  <c r="AB1204" i="20"/>
  <c r="I278" i="17" l="1"/>
  <c r="I1016" i="17"/>
  <c r="X1004" i="16"/>
  <c r="X892" i="16"/>
  <c r="T22" i="20"/>
  <c r="P22" i="20"/>
  <c r="T892" i="16"/>
  <c r="S892" i="16"/>
  <c r="R892" i="16"/>
  <c r="Q892" i="16"/>
  <c r="P892" i="16"/>
  <c r="O892" i="16"/>
  <c r="N892" i="16"/>
  <c r="M892" i="16"/>
  <c r="L892" i="16"/>
  <c r="J892" i="16"/>
  <c r="I892" i="16"/>
  <c r="H892" i="16"/>
  <c r="G892" i="16"/>
  <c r="F892" i="16"/>
  <c r="T286" i="16"/>
  <c r="S286" i="16"/>
  <c r="R286" i="16"/>
  <c r="Q286" i="16"/>
  <c r="P286" i="16"/>
  <c r="O286" i="16"/>
  <c r="N286" i="16"/>
  <c r="M286" i="16"/>
  <c r="L286" i="16"/>
  <c r="J286" i="16"/>
  <c r="I286" i="16"/>
  <c r="H286" i="16"/>
  <c r="G286" i="16"/>
  <c r="F286" i="16"/>
  <c r="AY366" i="14"/>
  <c r="AX366" i="14"/>
  <c r="AW366" i="14"/>
  <c r="AV366" i="14"/>
  <c r="AU366" i="14"/>
  <c r="V366" i="14"/>
  <c r="W366" i="14"/>
  <c r="X366" i="14"/>
  <c r="Y366" i="14"/>
  <c r="U366" i="14"/>
  <c r="AQ366" i="14"/>
  <c r="AP366" i="14"/>
  <c r="AO366" i="14"/>
  <c r="AN366" i="14"/>
  <c r="AM366" i="14"/>
  <c r="AI366" i="14"/>
  <c r="AH366" i="14"/>
  <c r="AG366" i="14"/>
  <c r="AF366" i="14"/>
  <c r="AE366" i="14"/>
  <c r="Q366" i="14"/>
  <c r="P366" i="14"/>
  <c r="O366" i="14"/>
  <c r="N366" i="14"/>
  <c r="M366" i="14"/>
  <c r="F366" i="14"/>
  <c r="G366" i="14"/>
  <c r="H366" i="14"/>
  <c r="I366" i="14"/>
  <c r="H1016" i="17"/>
  <c r="G1016" i="17"/>
  <c r="F1016" i="17"/>
  <c r="E366" i="14"/>
  <c r="H278" i="17"/>
  <c r="G278" i="17"/>
  <c r="F278" i="17"/>
  <c r="X1100" i="16"/>
  <c r="Q1100" i="16"/>
  <c r="R1100" i="16"/>
  <c r="S1100" i="16"/>
  <c r="T1100" i="16"/>
  <c r="L1100" i="16"/>
  <c r="M1100" i="16"/>
  <c r="N1100" i="16"/>
  <c r="F1100" i="16"/>
  <c r="G1100" i="16"/>
  <c r="H1100" i="16"/>
  <c r="I1100" i="16"/>
  <c r="J1100" i="16"/>
  <c r="L1004" i="16"/>
  <c r="M1004" i="16"/>
  <c r="N1004" i="16"/>
  <c r="O1004" i="16"/>
  <c r="P1004" i="16"/>
  <c r="Q1004" i="16"/>
  <c r="R1004" i="16"/>
  <c r="S1004" i="16"/>
  <c r="T1004" i="16"/>
  <c r="F1004" i="16"/>
  <c r="G1004" i="16"/>
  <c r="H1004" i="16"/>
  <c r="I1004" i="16"/>
  <c r="J1004" i="16"/>
  <c r="L785" i="16"/>
  <c r="M785" i="16"/>
  <c r="N785" i="16"/>
  <c r="O785" i="16"/>
  <c r="P785" i="16"/>
  <c r="Q785" i="16"/>
  <c r="R785" i="16"/>
  <c r="S785" i="16"/>
  <c r="T785" i="16"/>
  <c r="F785" i="16"/>
  <c r="G785" i="16"/>
  <c r="H785" i="16"/>
  <c r="I785" i="16"/>
  <c r="J785" i="16"/>
  <c r="T530" i="16"/>
  <c r="S530" i="16"/>
  <c r="R530" i="16"/>
  <c r="Q530" i="16"/>
  <c r="P530" i="16"/>
  <c r="O530" i="16"/>
  <c r="N530" i="16"/>
  <c r="M530" i="16"/>
  <c r="L530" i="16"/>
  <c r="J530" i="16"/>
  <c r="I530" i="16"/>
  <c r="H530" i="16"/>
  <c r="G530" i="16"/>
  <c r="F530" i="16"/>
  <c r="AY706" i="14"/>
  <c r="AX706" i="14"/>
  <c r="AW706" i="14"/>
  <c r="AV706" i="14"/>
  <c r="AU706" i="14"/>
  <c r="AQ706" i="14"/>
  <c r="AP706" i="14"/>
  <c r="AO706" i="14"/>
  <c r="AN706" i="14"/>
  <c r="AM706" i="14"/>
  <c r="F627" i="20"/>
  <c r="T627" i="20" s="1"/>
  <c r="T2336" i="20"/>
  <c r="P2336" i="20"/>
  <c r="T2335" i="20"/>
  <c r="P2335" i="20"/>
  <c r="T2334" i="20"/>
  <c r="P2334" i="20"/>
  <c r="T2333" i="20"/>
  <c r="P2333" i="20"/>
  <c r="T2332" i="20"/>
  <c r="P2332" i="20"/>
  <c r="T1787" i="20"/>
  <c r="P1787" i="20"/>
  <c r="T1786" i="20"/>
  <c r="P1786" i="20"/>
  <c r="AU368" i="14"/>
  <c r="AU708" i="14"/>
  <c r="AM368" i="14"/>
  <c r="AM708" i="14"/>
  <c r="U708" i="14"/>
  <c r="U368" i="14"/>
  <c r="M368" i="14"/>
  <c r="M708" i="14"/>
  <c r="A16" i="14"/>
  <c r="A10" i="16"/>
  <c r="A8" i="13"/>
  <c r="B10" i="10"/>
  <c r="E708" i="14"/>
  <c r="E368" i="14"/>
  <c r="Z2329" i="20"/>
  <c r="Z1860" i="20"/>
  <c r="Z1946" i="20"/>
  <c r="Z2010" i="20"/>
  <c r="Z2097" i="20"/>
  <c r="Z2138" i="20"/>
  <c r="Z2179" i="20"/>
  <c r="Z2307" i="20"/>
  <c r="Z1804" i="20"/>
  <c r="Z1852" i="20"/>
  <c r="Z1873" i="20"/>
  <c r="Z1937" i="20"/>
  <c r="Z1955" i="20"/>
  <c r="Z1978" i="20"/>
  <c r="Z2042" i="20"/>
  <c r="Z2065" i="20"/>
  <c r="Z2083" i="20"/>
  <c r="Z2106" i="20"/>
  <c r="Z2129" i="20"/>
  <c r="Z2147" i="20"/>
  <c r="Z2170" i="20"/>
  <c r="Z2193" i="20"/>
  <c r="Z2211" i="20"/>
  <c r="Z2234" i="20"/>
  <c r="Z2257" i="20"/>
  <c r="Z2321" i="20"/>
  <c r="Z1795" i="20"/>
  <c r="Z1811" i="20"/>
  <c r="Z1827" i="20"/>
  <c r="Z1843" i="20"/>
  <c r="Z1859" i="20"/>
  <c r="Z1881" i="20"/>
  <c r="Z1899" i="20"/>
  <c r="Z1922" i="20"/>
  <c r="Z1945" i="20"/>
  <c r="Z1963" i="20"/>
  <c r="Z1986" i="20"/>
  <c r="Z2009" i="20"/>
  <c r="Z2027" i="20"/>
  <c r="Z2050" i="20"/>
  <c r="Z2073" i="20"/>
  <c r="Z2091" i="20"/>
  <c r="Z2114" i="20"/>
  <c r="Z2137" i="20"/>
  <c r="Z2155" i="20"/>
  <c r="Z2178" i="20"/>
  <c r="Z2201" i="20"/>
  <c r="Z2219" i="20"/>
  <c r="Z2242" i="20"/>
  <c r="Z2265" i="20"/>
  <c r="Z2283" i="20"/>
  <c r="Z2306" i="20"/>
  <c r="Z1844" i="20"/>
  <c r="Z1987" i="20"/>
  <c r="Z2266" i="20"/>
  <c r="Z1817" i="20"/>
  <c r="Z1849" i="20"/>
  <c r="Z1883" i="20"/>
  <c r="Z1929" i="20"/>
  <c r="Z2011" i="20"/>
  <c r="Z2290" i="20"/>
  <c r="Z1802" i="20"/>
  <c r="Z1818" i="20"/>
  <c r="Z1834" i="20"/>
  <c r="Z1850" i="20"/>
  <c r="Z1866" i="20"/>
  <c r="Z1889" i="20"/>
  <c r="Z1907" i="20"/>
  <c r="Z1930" i="20"/>
  <c r="Z1953" i="20"/>
  <c r="Z1971" i="20"/>
  <c r="Z1994" i="20"/>
  <c r="Z2017" i="20"/>
  <c r="Z2035" i="20"/>
  <c r="Z2058" i="20"/>
  <c r="Z2081" i="20"/>
  <c r="Z2099" i="20"/>
  <c r="Z2122" i="20"/>
  <c r="Z2145" i="20"/>
  <c r="Z2163" i="20"/>
  <c r="Z2186" i="20"/>
  <c r="Z2209" i="20"/>
  <c r="Z2227" i="20"/>
  <c r="Z2250" i="20"/>
  <c r="Z2273" i="20"/>
  <c r="Z2291" i="20"/>
  <c r="Z2314" i="20"/>
  <c r="Z1828" i="20"/>
  <c r="Z1923" i="20"/>
  <c r="Z2033" i="20"/>
  <c r="Z2115" i="20"/>
  <c r="Z2161" i="20"/>
  <c r="Z2202" i="20"/>
  <c r="Z2289" i="20"/>
  <c r="Z1801" i="20"/>
  <c r="Z1833" i="20"/>
  <c r="Z1865" i="20"/>
  <c r="Z1906" i="20"/>
  <c r="Z1947" i="20"/>
  <c r="Z1970" i="20"/>
  <c r="Z1993" i="20"/>
  <c r="Z2034" i="20"/>
  <c r="Z2057" i="20"/>
  <c r="Z2075" i="20"/>
  <c r="Z2098" i="20"/>
  <c r="Z2121" i="20"/>
  <c r="Z2139" i="20"/>
  <c r="Z2162" i="20"/>
  <c r="Z2185" i="20"/>
  <c r="Z2203" i="20"/>
  <c r="Z2226" i="20"/>
  <c r="Z2249" i="20"/>
  <c r="Z2267" i="20"/>
  <c r="Z2313" i="20"/>
  <c r="Z1803" i="20"/>
  <c r="Z1819" i="20"/>
  <c r="Z1835" i="20"/>
  <c r="Z1851" i="20"/>
  <c r="Z1867" i="20"/>
  <c r="Z1890" i="20"/>
  <c r="Z1913" i="20"/>
  <c r="Z1931" i="20"/>
  <c r="Z1954" i="20"/>
  <c r="Z1977" i="20"/>
  <c r="Z1995" i="20"/>
  <c r="Z2018" i="20"/>
  <c r="Z2041" i="20"/>
  <c r="Z2059" i="20"/>
  <c r="Z2082" i="20"/>
  <c r="Z2105" i="20"/>
  <c r="Z2123" i="20"/>
  <c r="Z2146" i="20"/>
  <c r="Z2169" i="20"/>
  <c r="Z2187" i="20"/>
  <c r="Z2210" i="20"/>
  <c r="Z2233" i="20"/>
  <c r="Z2251" i="20"/>
  <c r="Z2274" i="20"/>
  <c r="Z2297" i="20"/>
  <c r="Z2315" i="20"/>
  <c r="Z1796" i="20"/>
  <c r="Z1905" i="20"/>
  <c r="Z2051" i="20"/>
  <c r="Z2225" i="20"/>
  <c r="Z1788" i="20"/>
  <c r="Z1820" i="20"/>
  <c r="Z1891" i="20"/>
  <c r="Z2001" i="20"/>
  <c r="Z2298" i="20"/>
  <c r="Z1793" i="20"/>
  <c r="Z1809" i="20"/>
  <c r="Z1825" i="20"/>
  <c r="Z1841" i="20"/>
  <c r="Z1857" i="20"/>
  <c r="Z1874" i="20"/>
  <c r="Z1897" i="20"/>
  <c r="Z1915" i="20"/>
  <c r="Z1938" i="20"/>
  <c r="Z1961" i="20"/>
  <c r="Z1979" i="20"/>
  <c r="Z2002" i="20"/>
  <c r="Z2025" i="20"/>
  <c r="Z2043" i="20"/>
  <c r="Z2066" i="20"/>
  <c r="Z2089" i="20"/>
  <c r="Z2107" i="20"/>
  <c r="Z2130" i="20"/>
  <c r="Z2153" i="20"/>
  <c r="Z2171" i="20"/>
  <c r="Z2194" i="20"/>
  <c r="Z2217" i="20"/>
  <c r="Z2235" i="20"/>
  <c r="Z2258" i="20"/>
  <c r="Z2281" i="20"/>
  <c r="Z2299" i="20"/>
  <c r="Z2322" i="20"/>
  <c r="Z1812" i="20"/>
  <c r="Z1882" i="20"/>
  <c r="Z1969" i="20"/>
  <c r="Z2074" i="20"/>
  <c r="Z2243" i="20"/>
  <c r="Z1836" i="20"/>
  <c r="Z1914" i="20"/>
  <c r="Z2019" i="20"/>
  <c r="Z2275" i="20"/>
  <c r="Z1794" i="20"/>
  <c r="Z1810" i="20"/>
  <c r="Z1826" i="20"/>
  <c r="Z1842" i="20"/>
  <c r="Z1858" i="20"/>
  <c r="Z1875" i="20"/>
  <c r="Z1898" i="20"/>
  <c r="Z1921" i="20"/>
  <c r="Z1939" i="20"/>
  <c r="Z1962" i="20"/>
  <c r="Z1985" i="20"/>
  <c r="Z2003" i="20"/>
  <c r="Z2026" i="20"/>
  <c r="Z2049" i="20"/>
  <c r="Z2067" i="20"/>
  <c r="Z2090" i="20"/>
  <c r="Z2113" i="20"/>
  <c r="Z2131" i="20"/>
  <c r="Z2154" i="20"/>
  <c r="Z2177" i="20"/>
  <c r="Z2195" i="20"/>
  <c r="Z2218" i="20"/>
  <c r="Z2241" i="20"/>
  <c r="Z2259" i="20"/>
  <c r="Z2282" i="20"/>
  <c r="Z2305" i="20"/>
  <c r="Z2323" i="20"/>
  <c r="Z1892" i="20"/>
  <c r="Z1924" i="20"/>
  <c r="Z1964" i="20"/>
  <c r="Z1996" i="20"/>
  <c r="Z2036" i="20"/>
  <c r="Z2060" i="20"/>
  <c r="Z2084" i="20"/>
  <c r="Z2116" i="20"/>
  <c r="Z2132" i="20"/>
  <c r="Z2156" i="20"/>
  <c r="Z2172" i="20"/>
  <c r="Z2204" i="20"/>
  <c r="Z2220" i="20"/>
  <c r="Z2244" i="20"/>
  <c r="Z2268" i="20"/>
  <c r="Z2284" i="20"/>
  <c r="Z2324" i="20"/>
  <c r="Z1789" i="20"/>
  <c r="Z1797" i="20"/>
  <c r="Z1805" i="20"/>
  <c r="Z1813" i="20"/>
  <c r="Z1821" i="20"/>
  <c r="Z1829" i="20"/>
  <c r="Z1837" i="20"/>
  <c r="Z1845" i="20"/>
  <c r="Z1853" i="20"/>
  <c r="Z1861" i="20"/>
  <c r="Z1869" i="20"/>
  <c r="Z1877" i="20"/>
  <c r="Z1885" i="20"/>
  <c r="Z1893" i="20"/>
  <c r="Z1901" i="20"/>
  <c r="Z1909" i="20"/>
  <c r="Z1917" i="20"/>
  <c r="Z1925" i="20"/>
  <c r="Z1933" i="20"/>
  <c r="Z1941" i="20"/>
  <c r="Z1949" i="20"/>
  <c r="Z1957" i="20"/>
  <c r="Z1965" i="20"/>
  <c r="Z1973" i="20"/>
  <c r="Z1981" i="20"/>
  <c r="Z1989" i="20"/>
  <c r="Z1997" i="20"/>
  <c r="Z2005" i="20"/>
  <c r="Z2013" i="20"/>
  <c r="Z2021" i="20"/>
  <c r="Z2029" i="20"/>
  <c r="Z2037" i="20"/>
  <c r="Z2045" i="20"/>
  <c r="Z2053" i="20"/>
  <c r="Z2061" i="20"/>
  <c r="Z2069" i="20"/>
  <c r="Z2077" i="20"/>
  <c r="Z2085" i="20"/>
  <c r="Z2093" i="20"/>
  <c r="Z2101" i="20"/>
  <c r="Z2109" i="20"/>
  <c r="Z2117" i="20"/>
  <c r="Z2125" i="20"/>
  <c r="Z2133" i="20"/>
  <c r="Z2141" i="20"/>
  <c r="Z2149" i="20"/>
  <c r="Z2157" i="20"/>
  <c r="Z2165" i="20"/>
  <c r="Z2173" i="20"/>
  <c r="Z2181" i="20"/>
  <c r="Z2189" i="20"/>
  <c r="Z2197" i="20"/>
  <c r="Z2205" i="20"/>
  <c r="Z2213" i="20"/>
  <c r="Z2221" i="20"/>
  <c r="Z2229" i="20"/>
  <c r="Z2237" i="20"/>
  <c r="Z2245" i="20"/>
  <c r="Z2253" i="20"/>
  <c r="Z2261" i="20"/>
  <c r="Z2269" i="20"/>
  <c r="Z2277" i="20"/>
  <c r="Z2285" i="20"/>
  <c r="Z2293" i="20"/>
  <c r="Z2301" i="20"/>
  <c r="Z2309" i="20"/>
  <c r="Z2317" i="20"/>
  <c r="Z2325" i="20"/>
  <c r="Z1884" i="20"/>
  <c r="Z1916" i="20"/>
  <c r="Z1948" i="20"/>
  <c r="Z1980" i="20"/>
  <c r="Z2012" i="20"/>
  <c r="Z2044" i="20"/>
  <c r="Z2076" i="20"/>
  <c r="Z2108" i="20"/>
  <c r="Z2148" i="20"/>
  <c r="Z2196" i="20"/>
  <c r="Z2252" i="20"/>
  <c r="Z2316" i="20"/>
  <c r="Z1790" i="20"/>
  <c r="Z1798" i="20"/>
  <c r="Z1806" i="20"/>
  <c r="Z1814" i="20"/>
  <c r="Z1822" i="20"/>
  <c r="Z1830" i="20"/>
  <c r="Z1838" i="20"/>
  <c r="Z1846" i="20"/>
  <c r="Z1854" i="20"/>
  <c r="Z1862" i="20"/>
  <c r="Z1870" i="20"/>
  <c r="Z1878" i="20"/>
  <c r="Z1886" i="20"/>
  <c r="Z1894" i="20"/>
  <c r="Z1902" i="20"/>
  <c r="Z1910" i="20"/>
  <c r="Z1918" i="20"/>
  <c r="Z1926" i="20"/>
  <c r="Z1934" i="20"/>
  <c r="Z1942" i="20"/>
  <c r="Z1950" i="20"/>
  <c r="Z1958" i="20"/>
  <c r="Z1966" i="20"/>
  <c r="Z1974" i="20"/>
  <c r="Z1982" i="20"/>
  <c r="Z1990" i="20"/>
  <c r="Z1998" i="20"/>
  <c r="Z2006" i="20"/>
  <c r="Z2014" i="20"/>
  <c r="Z2022" i="20"/>
  <c r="Z2030" i="20"/>
  <c r="Z2038" i="20"/>
  <c r="Z2046" i="20"/>
  <c r="Z2054" i="20"/>
  <c r="Z2062" i="20"/>
  <c r="Z2070" i="20"/>
  <c r="Z2078" i="20"/>
  <c r="Z2086" i="20"/>
  <c r="Z2094" i="20"/>
  <c r="Z2102" i="20"/>
  <c r="Z2110" i="20"/>
  <c r="Z2118" i="20"/>
  <c r="Z2126" i="20"/>
  <c r="Z2134" i="20"/>
  <c r="Z2142" i="20"/>
  <c r="Z2150" i="20"/>
  <c r="Z2158" i="20"/>
  <c r="Z2166" i="20"/>
  <c r="Z2174" i="20"/>
  <c r="Z2182" i="20"/>
  <c r="Z2190" i="20"/>
  <c r="Z2198" i="20"/>
  <c r="Z2206" i="20"/>
  <c r="Z2214" i="20"/>
  <c r="Z2222" i="20"/>
  <c r="Z2230" i="20"/>
  <c r="Z2238" i="20"/>
  <c r="Z2246" i="20"/>
  <c r="Z2254" i="20"/>
  <c r="Z2262" i="20"/>
  <c r="Z2270" i="20"/>
  <c r="Z2278" i="20"/>
  <c r="Z2286" i="20"/>
  <c r="Z2294" i="20"/>
  <c r="Z2302" i="20"/>
  <c r="Z2310" i="20"/>
  <c r="Z2318" i="20"/>
  <c r="Z2326" i="20"/>
  <c r="Z1868" i="20"/>
  <c r="Z1908" i="20"/>
  <c r="Z1940" i="20"/>
  <c r="Z1972" i="20"/>
  <c r="Z2004" i="20"/>
  <c r="Z2028" i="20"/>
  <c r="Z2068" i="20"/>
  <c r="Z2100" i="20"/>
  <c r="Z2140" i="20"/>
  <c r="Z2188" i="20"/>
  <c r="Z2236" i="20"/>
  <c r="Z2300" i="20"/>
  <c r="Z1791" i="20"/>
  <c r="Z1799" i="20"/>
  <c r="Z1807" i="20"/>
  <c r="Z1815" i="20"/>
  <c r="Z1823" i="20"/>
  <c r="Z1831" i="20"/>
  <c r="Z1839" i="20"/>
  <c r="Z1847" i="20"/>
  <c r="Z1855" i="20"/>
  <c r="Z1863" i="20"/>
  <c r="Z1871" i="20"/>
  <c r="Z1879" i="20"/>
  <c r="Z1887" i="20"/>
  <c r="Z1895" i="20"/>
  <c r="Z1903" i="20"/>
  <c r="Z1911" i="20"/>
  <c r="Z1919" i="20"/>
  <c r="Z1927" i="20"/>
  <c r="Z1935" i="20"/>
  <c r="Z1943" i="20"/>
  <c r="Z1951" i="20"/>
  <c r="Z1959" i="20"/>
  <c r="Z1967" i="20"/>
  <c r="Z1975" i="20"/>
  <c r="Z1983" i="20"/>
  <c r="Z1991" i="20"/>
  <c r="Z1999" i="20"/>
  <c r="Z2007" i="20"/>
  <c r="Z2015" i="20"/>
  <c r="Z2023" i="20"/>
  <c r="Z2031" i="20"/>
  <c r="Z2039" i="20"/>
  <c r="Z2047" i="20"/>
  <c r="Z2055" i="20"/>
  <c r="Z2063" i="20"/>
  <c r="Z2071" i="20"/>
  <c r="Z2079" i="20"/>
  <c r="Z2087" i="20"/>
  <c r="Z2095" i="20"/>
  <c r="Z2103" i="20"/>
  <c r="Z2111" i="20"/>
  <c r="Z2119" i="20"/>
  <c r="Z2127" i="20"/>
  <c r="Z2135" i="20"/>
  <c r="Z2143" i="20"/>
  <c r="Z2151" i="20"/>
  <c r="Z2159" i="20"/>
  <c r="Z2167" i="20"/>
  <c r="Z2175" i="20"/>
  <c r="Z2183" i="20"/>
  <c r="Z2191" i="20"/>
  <c r="Z2199" i="20"/>
  <c r="Z2207" i="20"/>
  <c r="Z2215" i="20"/>
  <c r="Z2223" i="20"/>
  <c r="Z2231" i="20"/>
  <c r="Z2239" i="20"/>
  <c r="Z2247" i="20"/>
  <c r="Z2255" i="20"/>
  <c r="Z2263" i="20"/>
  <c r="Z2271" i="20"/>
  <c r="Z2279" i="20"/>
  <c r="Z2287" i="20"/>
  <c r="Z2295" i="20"/>
  <c r="Z2303" i="20"/>
  <c r="Z2311" i="20"/>
  <c r="Z2319" i="20"/>
  <c r="Z2327" i="20"/>
  <c r="Z1876" i="20"/>
  <c r="Z1900" i="20"/>
  <c r="Z1932" i="20"/>
  <c r="Z1956" i="20"/>
  <c r="Z1988" i="20"/>
  <c r="Z2020" i="20"/>
  <c r="Z2052" i="20"/>
  <c r="Z2092" i="20"/>
  <c r="Z2124" i="20"/>
  <c r="Z2164" i="20"/>
  <c r="Z2180" i="20"/>
  <c r="Z2212" i="20"/>
  <c r="Z2228" i="20"/>
  <c r="Z2260" i="20"/>
  <c r="Z2276" i="20"/>
  <c r="Z2292" i="20"/>
  <c r="Z2308" i="20"/>
  <c r="Z1792" i="20"/>
  <c r="Z1800" i="20"/>
  <c r="Z1808" i="20"/>
  <c r="Z1816" i="20"/>
  <c r="Z1824" i="20"/>
  <c r="Z1832" i="20"/>
  <c r="Z1840" i="20"/>
  <c r="Z1848" i="20"/>
  <c r="Z1856" i="20"/>
  <c r="Z1864" i="20"/>
  <c r="Z1872" i="20"/>
  <c r="Z1880" i="20"/>
  <c r="Z1888" i="20"/>
  <c r="Z1896" i="20"/>
  <c r="Z1904" i="20"/>
  <c r="Z1912" i="20"/>
  <c r="Z1920" i="20"/>
  <c r="Z1928" i="20"/>
  <c r="Z1936" i="20"/>
  <c r="Z1944" i="20"/>
  <c r="Z1952" i="20"/>
  <c r="Z1960" i="20"/>
  <c r="Z1968" i="20"/>
  <c r="Z1976" i="20"/>
  <c r="Z1984" i="20"/>
  <c r="Z1992" i="20"/>
  <c r="Z2000" i="20"/>
  <c r="Z2008" i="20"/>
  <c r="Z2016" i="20"/>
  <c r="Z2024" i="20"/>
  <c r="Z2032" i="20"/>
  <c r="Z2040" i="20"/>
  <c r="Z2048" i="20"/>
  <c r="Z2056" i="20"/>
  <c r="Z2064" i="20"/>
  <c r="Z2072" i="20"/>
  <c r="Z2080" i="20"/>
  <c r="Z2088" i="20"/>
  <c r="Z2096" i="20"/>
  <c r="Z2104" i="20"/>
  <c r="Z2112" i="20"/>
  <c r="Z2120" i="20"/>
  <c r="Z2128" i="20"/>
  <c r="Z2136" i="20"/>
  <c r="Z2144" i="20"/>
  <c r="Z2152" i="20"/>
  <c r="Z2160" i="20"/>
  <c r="Z2168" i="20"/>
  <c r="Z2176" i="20"/>
  <c r="Z2184" i="20"/>
  <c r="Z2192" i="20"/>
  <c r="Z2200" i="20"/>
  <c r="Z2208" i="20"/>
  <c r="Z2216" i="20"/>
  <c r="Z2224" i="20"/>
  <c r="Z2232" i="20"/>
  <c r="Z2240" i="20"/>
  <c r="Z2248" i="20"/>
  <c r="Z2256" i="20"/>
  <c r="Z2264" i="20"/>
  <c r="Z2272" i="20"/>
  <c r="Z2280" i="20"/>
  <c r="Z2288" i="20"/>
  <c r="Z2296" i="20"/>
  <c r="Z2304" i="20"/>
  <c r="Z2312" i="20"/>
  <c r="Z2320" i="20"/>
  <c r="Z1787" i="20"/>
  <c r="Z2328" i="20"/>
  <c r="AB2329" i="20"/>
  <c r="Z973" i="20" l="1"/>
  <c r="Z631" i="20"/>
  <c r="Z636" i="20"/>
  <c r="Z1184" i="20"/>
  <c r="Z1053" i="20"/>
  <c r="Z798" i="20"/>
  <c r="Z1099" i="20"/>
  <c r="Z718" i="20"/>
  <c r="Z1186" i="20"/>
  <c r="Z889" i="20"/>
  <c r="Z1094" i="20"/>
  <c r="Z693" i="20"/>
  <c r="Z1220" i="20"/>
  <c r="Z1073" i="20"/>
  <c r="Z987" i="20"/>
  <c r="Z752" i="20"/>
  <c r="Z865" i="20"/>
  <c r="Z1206" i="20"/>
  <c r="Z801" i="20"/>
  <c r="Z753" i="20"/>
  <c r="Z1194" i="20"/>
  <c r="Z1018" i="20"/>
  <c r="Z1129" i="20"/>
  <c r="Z697" i="20"/>
  <c r="Z1160" i="20"/>
  <c r="Z868" i="20"/>
  <c r="Z778" i="20"/>
  <c r="Z1126" i="20"/>
  <c r="Z1191" i="20"/>
  <c r="Z817" i="20"/>
  <c r="Z641" i="20"/>
  <c r="Z830" i="20"/>
  <c r="Z825" i="20"/>
  <c r="Z683" i="20"/>
  <c r="Z920" i="20"/>
  <c r="Z737" i="20"/>
  <c r="Z656" i="20"/>
  <c r="Z655" i="20"/>
  <c r="Z721" i="20"/>
  <c r="Z1153" i="20"/>
  <c r="Z970" i="20"/>
  <c r="Z804" i="20"/>
  <c r="Z1163" i="20"/>
  <c r="Z936" i="20"/>
  <c r="Z843" i="20"/>
  <c r="Z1000" i="20"/>
  <c r="Z1142" i="20"/>
  <c r="Z909" i="20"/>
  <c r="Z1046" i="20"/>
  <c r="Z1029" i="20"/>
  <c r="Z1011" i="20"/>
  <c r="Z728" i="20"/>
  <c r="Z1072" i="20"/>
  <c r="Z1095" i="20"/>
  <c r="Z892" i="20"/>
  <c r="Z685" i="20"/>
  <c r="Z738" i="20"/>
  <c r="Z774" i="20"/>
  <c r="Z668" i="20"/>
  <c r="Z1210" i="20"/>
  <c r="Z1174" i="20"/>
  <c r="Z1138" i="20"/>
  <c r="Z965" i="20"/>
  <c r="Z1200" i="20"/>
  <c r="Z660" i="20"/>
  <c r="Z1147" i="20"/>
  <c r="Z687" i="20"/>
  <c r="Z952" i="20"/>
  <c r="Z862" i="20"/>
  <c r="Z712" i="20"/>
  <c r="Z1074" i="20"/>
  <c r="Z756" i="20"/>
  <c r="Z1052" i="20"/>
  <c r="Z866" i="20"/>
  <c r="Z772" i="20"/>
  <c r="Z674" i="20"/>
  <c r="Z957" i="20"/>
  <c r="Z797" i="20"/>
  <c r="Z793" i="20"/>
  <c r="Z779" i="20"/>
  <c r="Z854" i="20"/>
  <c r="Z699" i="20"/>
  <c r="Z1025" i="20"/>
  <c r="Z1020" i="20"/>
  <c r="Z961" i="20"/>
  <c r="Z1188" i="20"/>
  <c r="Z944" i="20"/>
  <c r="Z1195" i="20"/>
  <c r="Z1198" i="20"/>
  <c r="Z776" i="20"/>
  <c r="Z1031" i="20"/>
  <c r="Z1115" i="20"/>
  <c r="Z751" i="20"/>
  <c r="Z644" i="20"/>
  <c r="Z897" i="20"/>
  <c r="Z878" i="20"/>
  <c r="Z748" i="20"/>
  <c r="Z1181" i="20"/>
  <c r="Z1037" i="20"/>
  <c r="Z720" i="20"/>
  <c r="Z819" i="20"/>
  <c r="Z1179" i="20"/>
  <c r="Z1077" i="20"/>
  <c r="Z918" i="20"/>
  <c r="Z886" i="20"/>
  <c r="Z703" i="20"/>
  <c r="Z1112" i="20"/>
  <c r="Z1057" i="20"/>
  <c r="Z1114" i="20"/>
  <c r="Z727" i="20"/>
  <c r="Z1159" i="20"/>
  <c r="Z933" i="20"/>
  <c r="Z1054" i="20"/>
  <c r="Z826" i="20"/>
  <c r="Z815" i="20"/>
  <c r="Z642" i="20"/>
  <c r="Z975" i="20"/>
  <c r="Z937" i="20"/>
  <c r="Z950" i="20"/>
  <c r="Z767" i="20"/>
  <c r="Z838" i="20"/>
  <c r="Z743" i="20"/>
  <c r="Z1023" i="20"/>
  <c r="Z1098" i="20"/>
  <c r="Z919" i="20"/>
  <c r="Z983" i="20"/>
  <c r="Z1042" i="20"/>
  <c r="Z940" i="20"/>
  <c r="Z851" i="20"/>
  <c r="Z1044" i="20"/>
  <c r="Z1085" i="20"/>
  <c r="Z913" i="20"/>
  <c r="Z1193" i="20"/>
  <c r="Z925" i="20"/>
  <c r="Z812" i="20"/>
  <c r="Z1169" i="20"/>
  <c r="Z1199" i="20"/>
  <c r="Z802" i="20"/>
  <c r="Z1089" i="20"/>
  <c r="Z739" i="20"/>
  <c r="Z691" i="20"/>
  <c r="Z671" i="20"/>
  <c r="Z1205" i="20"/>
  <c r="Z942" i="20"/>
  <c r="Z1106" i="20"/>
  <c r="Z768" i="20"/>
  <c r="Z966" i="20"/>
  <c r="Z722" i="20"/>
  <c r="Z795" i="20"/>
  <c r="Z1132" i="20"/>
  <c r="Z1183" i="20"/>
  <c r="Z665" i="20"/>
  <c r="Z1213" i="20"/>
  <c r="Z733" i="20"/>
  <c r="Z1075" i="20"/>
  <c r="Z789" i="20"/>
  <c r="Z979" i="20"/>
  <c r="Z1214" i="20"/>
  <c r="Z782" i="20"/>
  <c r="Z930" i="20"/>
  <c r="Z770" i="20"/>
  <c r="Z1002" i="20"/>
  <c r="Z726" i="20"/>
  <c r="Z923" i="20"/>
  <c r="Z1039" i="20"/>
  <c r="Z1084" i="20"/>
  <c r="Z637" i="20"/>
  <c r="Z844" i="20"/>
  <c r="Z1013" i="20"/>
  <c r="Z670" i="20"/>
  <c r="Z1137" i="20"/>
  <c r="Z1016" i="20"/>
  <c r="Z846" i="20"/>
  <c r="Z971" i="20"/>
  <c r="Z1055" i="20"/>
  <c r="Z969" i="20"/>
  <c r="Z682" i="20"/>
  <c r="Z1092" i="20"/>
  <c r="Z662" i="20"/>
  <c r="Z855" i="20"/>
  <c r="Z705" i="20"/>
  <c r="Z1190" i="20"/>
  <c r="Z1091" i="20"/>
  <c r="Z694" i="20"/>
  <c r="Z1097" i="20"/>
  <c r="Z1154" i="20"/>
  <c r="Z1071" i="20"/>
  <c r="Z1009" i="20"/>
  <c r="Z1155" i="20"/>
  <c r="Z1165" i="20"/>
  <c r="Z729" i="20"/>
  <c r="Z1201" i="20"/>
  <c r="Z968" i="20"/>
  <c r="Z758" i="20"/>
  <c r="Z1134" i="20"/>
  <c r="Z941" i="20"/>
  <c r="Z835" i="20"/>
  <c r="Z716" i="20"/>
  <c r="Z964" i="20"/>
  <c r="Z646" i="20"/>
  <c r="Z1208" i="20"/>
  <c r="Z690" i="20"/>
  <c r="Z1056" i="20"/>
  <c r="Z1070" i="20"/>
  <c r="Z803" i="20"/>
  <c r="Z870" i="20"/>
  <c r="Z896" i="20"/>
  <c r="Z808" i="20"/>
  <c r="Z1157" i="20"/>
  <c r="Z679" i="20"/>
  <c r="Z760" i="20"/>
  <c r="Z688" i="20"/>
  <c r="Z947" i="20"/>
  <c r="Z1102" i="20"/>
  <c r="Z861" i="20"/>
  <c r="Z735" i="20"/>
  <c r="Z1014" i="20"/>
  <c r="Z879" i="20"/>
  <c r="Z794" i="20"/>
  <c r="Z1141" i="20"/>
  <c r="Z747" i="20"/>
  <c r="Z960" i="20"/>
  <c r="Z1219" i="20"/>
  <c r="Z1050" i="20"/>
  <c r="Z1017" i="20"/>
  <c r="Z997" i="20"/>
  <c r="Z695" i="20"/>
  <c r="Z640" i="20"/>
  <c r="Z781" i="20"/>
  <c r="Z977" i="20"/>
  <c r="Z1180" i="20"/>
  <c r="Z657" i="20"/>
  <c r="Z667" i="20"/>
  <c r="Z731" i="20"/>
  <c r="Z1189" i="20"/>
  <c r="Z761" i="20"/>
  <c r="Z976" i="20"/>
  <c r="Z962" i="20"/>
  <c r="Z907" i="20"/>
  <c r="Z839" i="20"/>
  <c r="Z1101" i="20"/>
  <c r="Z759" i="20"/>
  <c r="Z906" i="20"/>
  <c r="Z734" i="20"/>
  <c r="Z635" i="20"/>
  <c r="Z1215" i="20"/>
  <c r="Z1108" i="20"/>
  <c r="Z686" i="20"/>
  <c r="Z1012" i="20"/>
  <c r="Z863" i="20"/>
  <c r="Z982" i="20"/>
  <c r="Z805" i="20"/>
  <c r="Z715" i="20"/>
  <c r="Z1082" i="20"/>
  <c r="Z1162" i="20"/>
  <c r="Z876" i="20"/>
  <c r="Z864" i="20"/>
  <c r="Z725" i="20"/>
  <c r="Z676" i="20"/>
  <c r="Z867" i="20"/>
  <c r="Z1083" i="20"/>
  <c r="Z1168" i="20"/>
  <c r="Z1061" i="20"/>
  <c r="Z985" i="20"/>
  <c r="Z1167" i="20"/>
  <c r="Z658" i="20"/>
  <c r="Z1139" i="20"/>
  <c r="Z698" i="20"/>
  <c r="Z1116" i="20"/>
  <c r="Z1204" i="20"/>
  <c r="Z732" i="20"/>
  <c r="Z1076" i="20"/>
  <c r="Z653" i="20"/>
  <c r="Z899" i="20"/>
  <c r="Z796" i="20"/>
  <c r="Z1187" i="20"/>
  <c r="Z799" i="20"/>
  <c r="Z692" i="20"/>
  <c r="Z755" i="20"/>
  <c r="Z1005" i="20"/>
  <c r="Z1081" i="20"/>
  <c r="Z853" i="20"/>
  <c r="Z857" i="20"/>
  <c r="Z1164" i="20"/>
  <c r="Z750" i="20"/>
  <c r="Z988" i="20"/>
  <c r="Z678" i="20"/>
  <c r="Z841" i="20"/>
  <c r="Z649" i="20"/>
  <c r="Z845" i="20"/>
  <c r="Z762" i="20"/>
  <c r="Z850" i="20"/>
  <c r="Z1090" i="20"/>
  <c r="Z764" i="20"/>
  <c r="Z702" i="20"/>
  <c r="Z1130" i="20"/>
  <c r="Z986" i="20"/>
  <c r="Z654" i="20"/>
  <c r="Z880" i="20"/>
  <c r="Z672" i="20"/>
  <c r="Z1109" i="20"/>
  <c r="Z995" i="20"/>
  <c r="Z1065" i="20"/>
  <c r="Z700" i="20"/>
  <c r="Z967" i="20"/>
  <c r="Z818" i="20"/>
  <c r="Z945" i="20"/>
  <c r="Z1036" i="20"/>
  <c r="Z872" i="20"/>
  <c r="Z901" i="20"/>
  <c r="Z1203" i="20"/>
  <c r="Z1040" i="20"/>
  <c r="Z663" i="20"/>
  <c r="Z1004" i="20"/>
  <c r="Z677" i="20"/>
  <c r="Z833" i="20"/>
  <c r="Z783" i="20"/>
  <c r="Z847" i="20"/>
  <c r="Z1175" i="20"/>
  <c r="Z834" i="20"/>
  <c r="Z1121" i="20"/>
  <c r="Z893" i="20"/>
  <c r="Z1107" i="20"/>
  <c r="Z822" i="20"/>
  <c r="Z791" i="20"/>
  <c r="Z895" i="20"/>
  <c r="Z916" i="20"/>
  <c r="Z696" i="20"/>
  <c r="Z775" i="20"/>
  <c r="Z1033" i="20"/>
  <c r="Z990" i="20"/>
  <c r="Z1113" i="20"/>
  <c r="Z1110" i="20"/>
  <c r="Z1197" i="20"/>
  <c r="Z1078" i="20"/>
  <c r="Z766" i="20"/>
  <c r="Z784" i="20"/>
  <c r="Z800" i="20"/>
  <c r="Z821" i="20"/>
  <c r="Z1176" i="20"/>
  <c r="Z684" i="20"/>
  <c r="Z1006" i="20"/>
  <c r="Z749" i="20"/>
  <c r="Z806" i="20"/>
  <c r="Z1043" i="20"/>
  <c r="Z792" i="20"/>
  <c r="Z765" i="20"/>
  <c r="Z1119" i="20"/>
  <c r="Z1100" i="20"/>
  <c r="Z859" i="20"/>
  <c r="Z904" i="20"/>
  <c r="Z972" i="20"/>
  <c r="Z869" i="20"/>
  <c r="Z1062" i="20"/>
  <c r="Z788" i="20"/>
  <c r="Z837" i="20"/>
  <c r="Z787" i="20"/>
  <c r="Z1067" i="20"/>
  <c r="Z831" i="20"/>
  <c r="Z661" i="20"/>
  <c r="Z1066" i="20"/>
  <c r="Z1144" i="20"/>
  <c r="Z1207" i="20"/>
  <c r="Z824" i="20"/>
  <c r="Z1026" i="20"/>
  <c r="Z829" i="20"/>
  <c r="Z1212" i="20"/>
  <c r="Z820" i="20"/>
  <c r="Z659" i="20"/>
  <c r="Z1104" i="20"/>
  <c r="Z928" i="20"/>
  <c r="Z884" i="20"/>
  <c r="Z1080" i="20"/>
  <c r="Z1177" i="20"/>
  <c r="Z984" i="20"/>
  <c r="Z1149" i="20"/>
  <c r="Z1202" i="20"/>
  <c r="Z1041" i="20"/>
  <c r="Z1096" i="20"/>
  <c r="Z650" i="20"/>
  <c r="Z828" i="20"/>
  <c r="Z1127" i="20"/>
  <c r="Z1161" i="20"/>
  <c r="Z673" i="20"/>
  <c r="Z1059" i="20"/>
  <c r="Z1003" i="20"/>
  <c r="Z902" i="20"/>
  <c r="Z1117" i="20"/>
  <c r="Z745" i="20"/>
  <c r="Z887" i="20"/>
  <c r="Z981" i="20"/>
  <c r="Z849" i="20"/>
  <c r="Z639" i="20"/>
  <c r="Z1125" i="20"/>
  <c r="Z1185" i="20"/>
  <c r="Z1171" i="20"/>
  <c r="Z1131" i="20"/>
  <c r="Z645" i="20"/>
  <c r="Z724" i="20"/>
  <c r="Z911" i="20"/>
  <c r="Z943" i="20"/>
  <c r="Z1111" i="20"/>
  <c r="Z786" i="20"/>
  <c r="Z780" i="20"/>
  <c r="Z908" i="20"/>
  <c r="Z922" i="20"/>
  <c r="Z858" i="20"/>
  <c r="Z978" i="20"/>
  <c r="Z1022" i="20"/>
  <c r="Z814" i="20"/>
  <c r="Z810" i="20"/>
  <c r="Z935" i="20"/>
  <c r="Z1047" i="20"/>
  <c r="Z785" i="20"/>
  <c r="Z991" i="20"/>
  <c r="Z1021" i="20"/>
  <c r="Z706" i="20"/>
  <c r="Z883" i="20"/>
  <c r="Z1146" i="20"/>
  <c r="Z1148" i="20"/>
  <c r="Z924" i="20"/>
  <c r="Z771" i="20"/>
  <c r="Z873" i="20"/>
  <c r="Z898" i="20"/>
  <c r="Z974" i="20"/>
  <c r="Z634" i="20"/>
  <c r="Z740" i="20"/>
  <c r="Z875" i="20"/>
  <c r="Z714" i="20"/>
  <c r="Z949" i="20"/>
  <c r="Z1209" i="20"/>
  <c r="Z882" i="20"/>
  <c r="Z744" i="20"/>
  <c r="Z1068" i="20"/>
  <c r="Z1143" i="20"/>
  <c r="Z993" i="20"/>
  <c r="Z1151" i="20"/>
  <c r="Z708" i="20"/>
  <c r="Z958" i="20"/>
  <c r="Z931" i="20"/>
  <c r="Z1079" i="20"/>
  <c r="Z840" i="20"/>
  <c r="Z643" i="20"/>
  <c r="Z1035" i="20"/>
  <c r="Z713" i="20"/>
  <c r="Z1034" i="20"/>
  <c r="Z963" i="20"/>
  <c r="Z1182" i="20"/>
  <c r="Z813" i="20"/>
  <c r="Z707" i="20"/>
  <c r="Z717" i="20"/>
  <c r="Z763" i="20"/>
  <c r="Z1088" i="20"/>
  <c r="Z1030" i="20"/>
  <c r="Z954" i="20"/>
  <c r="Z711" i="20"/>
  <c r="Z669" i="20"/>
  <c r="Z1051" i="20"/>
  <c r="Z1060" i="20"/>
  <c r="Z980" i="20"/>
  <c r="Z652" i="20"/>
  <c r="Z900" i="20"/>
  <c r="Z741" i="20"/>
  <c r="Z852" i="20"/>
  <c r="Z1032" i="20"/>
  <c r="Z832" i="20"/>
  <c r="Z807" i="20"/>
  <c r="Z946" i="20"/>
  <c r="Z1049" i="20"/>
  <c r="Z1178" i="20"/>
  <c r="Z917" i="20"/>
  <c r="Z874" i="20"/>
  <c r="Z888" i="20"/>
  <c r="Z1124" i="20"/>
  <c r="Z860" i="20"/>
  <c r="Z1128" i="20"/>
  <c r="Z746" i="20"/>
  <c r="Z927" i="20"/>
  <c r="Z769" i="20"/>
  <c r="Z992" i="20"/>
  <c r="Z910" i="20"/>
  <c r="Z689" i="20"/>
  <c r="Z1170" i="20"/>
  <c r="Z1145" i="20"/>
  <c r="Z1019" i="20"/>
  <c r="Z723" i="20"/>
  <c r="Z790" i="20"/>
  <c r="Z848" i="20"/>
  <c r="Z632" i="20"/>
  <c r="Z994" i="20"/>
  <c r="Z1093" i="20"/>
  <c r="Z1156" i="20"/>
  <c r="Z926" i="20"/>
  <c r="Z891" i="20"/>
  <c r="Z736" i="20"/>
  <c r="Z903" i="20"/>
  <c r="Z890" i="20"/>
  <c r="Z1123" i="20"/>
  <c r="Z959" i="20"/>
  <c r="Z932" i="20"/>
  <c r="Z1173" i="20"/>
  <c r="Z894" i="20"/>
  <c r="Z998" i="20"/>
  <c r="Z1086" i="20"/>
  <c r="Z1069" i="20"/>
  <c r="Z939" i="20"/>
  <c r="Z951" i="20"/>
  <c r="Z704" i="20"/>
  <c r="Z1196" i="20"/>
  <c r="Z1140" i="20"/>
  <c r="Z1105" i="20"/>
  <c r="Z1045" i="20"/>
  <c r="Z929" i="20"/>
  <c r="Z823" i="20"/>
  <c r="Z1118" i="20"/>
  <c r="Z666" i="20"/>
  <c r="Z1150" i="20"/>
  <c r="Z877" i="20"/>
  <c r="Z701" i="20"/>
  <c r="Z773" i="20"/>
  <c r="Z633" i="20"/>
  <c r="Z1158" i="20"/>
  <c r="Z1211" i="20"/>
  <c r="Z1135" i="20"/>
  <c r="Z719" i="20"/>
  <c r="Z948" i="20"/>
  <c r="Z816" i="20"/>
  <c r="Z1048" i="20"/>
  <c r="Z914" i="20"/>
  <c r="Z651" i="20"/>
  <c r="Z1001" i="20"/>
  <c r="Z842" i="20"/>
  <c r="Z1218" i="20"/>
  <c r="Z742" i="20"/>
  <c r="Z1133" i="20"/>
  <c r="Z1064" i="20"/>
  <c r="Z938" i="20"/>
  <c r="Z885" i="20"/>
  <c r="Z912" i="20"/>
  <c r="Z996" i="20"/>
  <c r="Z710" i="20"/>
  <c r="Z1028" i="20"/>
  <c r="Z709" i="20"/>
  <c r="Z827" i="20"/>
  <c r="Z675" i="20"/>
  <c r="Z1058" i="20"/>
  <c r="Z1217" i="20"/>
  <c r="Z1087" i="20"/>
  <c r="Z1027" i="20"/>
  <c r="Z989" i="20"/>
  <c r="Z1136" i="20"/>
  <c r="Z953" i="20"/>
  <c r="Z836" i="20"/>
  <c r="Z955" i="20"/>
  <c r="Z1010" i="20"/>
  <c r="Z905" i="20"/>
  <c r="Z638" i="20"/>
  <c r="Z647" i="20"/>
  <c r="Z754" i="20"/>
  <c r="Z1008" i="20"/>
  <c r="Z915" i="20"/>
  <c r="Z1172" i="20"/>
  <c r="Z811" i="20"/>
  <c r="Z921" i="20"/>
  <c r="Z757" i="20"/>
  <c r="Z934" i="20"/>
  <c r="Z1120" i="20"/>
  <c r="Z664" i="20"/>
  <c r="Z777" i="20"/>
  <c r="Z1192" i="20"/>
  <c r="Z856" i="20"/>
  <c r="Z1166" i="20"/>
  <c r="Z1024" i="20"/>
  <c r="Z999" i="20"/>
  <c r="Z881" i="20"/>
  <c r="Z1122" i="20"/>
  <c r="Z1015" i="20"/>
  <c r="Z1007" i="20"/>
  <c r="Z1038" i="20"/>
  <c r="Z648" i="20"/>
  <c r="Z681" i="20"/>
  <c r="Z1103" i="20"/>
  <c r="Z680" i="20"/>
  <c r="Z1063" i="20"/>
  <c r="Z1152" i="20"/>
  <c r="Z809" i="20"/>
  <c r="Z956" i="20"/>
  <c r="Z730" i="20"/>
  <c r="Z1216" i="20"/>
  <c r="Z871" i="20"/>
</calcChain>
</file>

<file path=xl/sharedStrings.xml><?xml version="1.0" encoding="utf-8"?>
<sst xmlns="http://schemas.openxmlformats.org/spreadsheetml/2006/main" count="21637" uniqueCount="1530">
  <si>
    <t>INSERT CAPTION AND DOCKET NUMBER</t>
  </si>
  <si>
    <t>[NAME OF UTILITY]</t>
  </si>
  <si>
    <t>[UTILITY SERVICE PROVIDED]</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</si>
  <si>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</si>
  <si>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</si>
  <si>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</si>
  <si>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</si>
  <si>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</si>
  <si>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</si>
  <si>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</si>
  <si>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</si>
  <si>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</si>
  <si>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</si>
  <si>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indexed="8"/>
        <rFont val="Arial"/>
        <family val="2"/>
      </rPr>
      <t>in any</t>
    </r>
    <r>
      <rPr>
        <sz val="10"/>
        <color indexed="8"/>
        <rFont val="Arial"/>
        <family val="2"/>
      </rPr>
      <t xml:space="preserve"> of the sections or following tabs please leave the column blank and disclose why in the "Notes" section.</t>
    </r>
  </si>
  <si>
    <t>Notes: ACE does not track Median $ Amounts Billed to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</si>
  <si>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</si>
  <si>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</si>
  <si>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</si>
  <si>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</si>
  <si>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</si>
  <si>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</si>
  <si>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</si>
  <si>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</si>
  <si>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</si>
  <si>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</si>
  <si>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</si>
  <si>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</si>
  <si>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</si>
  <si>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</si>
  <si>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</si>
  <si>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</si>
  <si>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</si>
  <si>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</si>
  <si>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</si>
  <si>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</si>
  <si>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</si>
  <si>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indexed="8"/>
        <rFont val="Arial"/>
        <family val="2"/>
      </rPr>
      <t>1</t>
    </r>
  </si>
  <si>
    <r>
      <t>Demand</t>
    </r>
    <r>
      <rPr>
        <b/>
        <sz val="6"/>
        <color indexed="8"/>
        <rFont val="Arial"/>
        <family val="2"/>
      </rPr>
      <t xml:space="preserve"> 2</t>
    </r>
  </si>
  <si>
    <r>
      <t xml:space="preserve">Revenues </t>
    </r>
    <r>
      <rPr>
        <b/>
        <sz val="6"/>
        <color indexed="8"/>
        <rFont val="Arial"/>
        <family val="2"/>
      </rPr>
      <t>3</t>
    </r>
  </si>
  <si>
    <r>
      <t xml:space="preserve">Expenses </t>
    </r>
    <r>
      <rPr>
        <b/>
        <sz val="6"/>
        <color indexed="8"/>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</si>
  <si>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</si>
  <si>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</si>
  <si>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</si>
  <si>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</si>
  <si>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</si>
  <si>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</si>
  <si>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</si>
  <si>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</si>
  <si>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</si>
  <si>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</si>
  <si>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</si>
  <si>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</si>
  <si>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</si>
  <si>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</si>
  <si>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</si>
  <si>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</si>
  <si>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</si>
  <si>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</si>
  <si>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</si>
  <si>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</si>
  <si>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</si>
  <si>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</si>
  <si>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</si>
  <si>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</si>
  <si>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</si>
  <si>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</si>
  <si>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</si>
  <si>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</si>
  <si>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</si>
  <si>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</si>
  <si>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</si>
  <si>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</si>
  <si>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</si>
  <si>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</si>
  <si>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September ,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</si>
  <si>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</si>
  <si>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</si>
  <si>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</si>
  <si>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</si>
  <si>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indexed="8"/>
        <rFont val="Arial"/>
        <family val="2"/>
      </rPr>
      <t>PLACED</t>
    </r>
    <r>
      <rPr>
        <b/>
        <sz val="10"/>
        <color indexed="8"/>
        <rFont val="Arial"/>
        <family val="2"/>
      </rPr>
      <t xml:space="preserve"> Due to Non-Payment</t>
    </r>
  </si>
  <si>
    <r>
      <t xml:space="preserve">The Number of Liens on Real Property that were </t>
    </r>
    <r>
      <rPr>
        <b/>
        <u/>
        <sz val="10"/>
        <color indexed="8"/>
        <rFont val="Arial"/>
        <family val="2"/>
      </rPr>
      <t>SOLD</t>
    </r>
    <r>
      <rPr>
        <b/>
        <sz val="10"/>
        <color indexed="8"/>
        <rFont val="Arial"/>
        <family val="2"/>
      </rPr>
      <t xml:space="preserve"> Due to Non-Payment</t>
    </r>
  </si>
  <si>
    <r>
      <t xml:space="preserve">The Number of Liens on Real Property that were </t>
    </r>
    <r>
      <rPr>
        <b/>
        <u/>
        <sz val="10"/>
        <color indexed="8"/>
        <rFont val="Arial"/>
        <family val="2"/>
      </rPr>
      <t>ENFORCED</t>
    </r>
    <r>
      <rPr>
        <b/>
        <sz val="10"/>
        <color indexed="8"/>
        <rFont val="Arial"/>
        <family val="2"/>
      </rPr>
      <t xml:space="preserve"> Due to Non-Payment</t>
    </r>
  </si>
  <si>
    <t>Number of Customer Accounts Elligible for Disconnetion for Non-Payment that were Not Disconnected</t>
  </si>
  <si>
    <t>EGG HARBOR TOWNSHIP</t>
  </si>
  <si>
    <t>08234</t>
  </si>
  <si>
    <t>Not Available</t>
  </si>
  <si>
    <t/>
  </si>
  <si>
    <t>ABSECON</t>
  </si>
  <si>
    <t>08201</t>
  </si>
  <si>
    <t>08205</t>
  </si>
  <si>
    <t>ABSECON HIGHLANDS</t>
  </si>
  <si>
    <t>ALBION</t>
  </si>
  <si>
    <t>08009</t>
  </si>
  <si>
    <t>ALLOWAY</t>
  </si>
  <si>
    <t>08001</t>
  </si>
  <si>
    <t>ANCORA</t>
  </si>
  <si>
    <t>08037</t>
  </si>
  <si>
    <t>ATCO</t>
  </si>
  <si>
    <t>08004</t>
  </si>
  <si>
    <t>ATLANTIC CITY</t>
  </si>
  <si>
    <t>08232</t>
  </si>
  <si>
    <t>08401</t>
  </si>
  <si>
    <t>AUBURN</t>
  </si>
  <si>
    <t>08085</t>
  </si>
  <si>
    <t>AURA</t>
  </si>
  <si>
    <t>08028</t>
  </si>
  <si>
    <t>AVALON</t>
  </si>
  <si>
    <t>08202</t>
  </si>
  <si>
    <t>BARGAINTOWN</t>
  </si>
  <si>
    <t>BARNEGAT</t>
  </si>
  <si>
    <t>08005</t>
  </si>
  <si>
    <t>08006</t>
  </si>
  <si>
    <t>BARNSBORO</t>
  </si>
  <si>
    <t>08080</t>
  </si>
  <si>
    <t>BEACH HAVEN</t>
  </si>
  <si>
    <t>08008</t>
  </si>
  <si>
    <t>08050</t>
  </si>
  <si>
    <t>BEACH HAVEN WEST</t>
  </si>
  <si>
    <t>BEESLEYS POINT</t>
  </si>
  <si>
    <t>08223</t>
  </si>
  <si>
    <t>BELCOVILLE</t>
  </si>
  <si>
    <t>08330</t>
  </si>
  <si>
    <t>BELLE PLAIN</t>
  </si>
  <si>
    <t>08270</t>
  </si>
  <si>
    <t>BELLEPLAIN</t>
  </si>
  <si>
    <t>BERLIN</t>
  </si>
  <si>
    <t>BLACKWOOD</t>
  </si>
  <si>
    <t>08012</t>
  </si>
  <si>
    <t>BLUE ANCHOR</t>
  </si>
  <si>
    <t>BRADDOCK</t>
  </si>
  <si>
    <t>BRANCHVILLE</t>
  </si>
  <si>
    <t>07826</t>
  </si>
  <si>
    <t>BRANT BEACH</t>
  </si>
  <si>
    <t>BRIDGEPORT</t>
  </si>
  <si>
    <t>08014</t>
  </si>
  <si>
    <t>BRIDGETON</t>
  </si>
  <si>
    <t>08302</t>
  </si>
  <si>
    <t>08351</t>
  </si>
  <si>
    <t>BRIGANTINE</t>
  </si>
  <si>
    <t>08203</t>
  </si>
  <si>
    <t>BROTMANVILLE</t>
  </si>
  <si>
    <t>BUENA</t>
  </si>
  <si>
    <t>08310</t>
  </si>
  <si>
    <t>08326</t>
  </si>
  <si>
    <t>BUENA VISTA TOWNSHIP</t>
  </si>
  <si>
    <t>BURLEIGH</t>
  </si>
  <si>
    <t>08210</t>
  </si>
  <si>
    <t>CAPE MAY</t>
  </si>
  <si>
    <t>08204</t>
  </si>
  <si>
    <t>CAPE MAY COURT HOUSE</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</si>
  <si>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</si>
  <si>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</si>
  <si>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</si>
  <si>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</si>
  <si>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</si>
  <si>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</si>
  <si>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</si>
  <si>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</si>
  <si>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</si>
  <si>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</si>
  <si>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</si>
  <si>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</si>
  <si>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</si>
  <si>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</si>
  <si>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</si>
  <si>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</si>
  <si>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</si>
  <si>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</si>
  <si>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</si>
  <si>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</si>
  <si>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</si>
  <si>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</si>
  <si>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</si>
  <si>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</si>
  <si>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</si>
  <si>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</si>
  <si>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</si>
  <si>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</si>
  <si>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</si>
  <si>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</si>
  <si>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</si>
  <si>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</si>
  <si>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DEEPWATER</t>
  </si>
  <si>
    <t>08023</t>
  </si>
  <si>
    <t>DEERFIELD</t>
  </si>
  <si>
    <t>08313</t>
  </si>
  <si>
    <t>DEL HAVEN</t>
  </si>
  <si>
    <t>08251</t>
  </si>
  <si>
    <t>DELMONT</t>
  </si>
  <si>
    <t>08314</t>
  </si>
  <si>
    <t>DENNISVILLE</t>
  </si>
  <si>
    <t>08214</t>
  </si>
  <si>
    <t>DEVONSHIRE</t>
  </si>
  <si>
    <t>08215</t>
  </si>
  <si>
    <t>DIVIDING CREEK</t>
  </si>
  <si>
    <t>08315</t>
  </si>
  <si>
    <t>DORCHESTER</t>
  </si>
  <si>
    <t>08316</t>
  </si>
  <si>
    <t>DOROTHY</t>
  </si>
  <si>
    <t>08317</t>
  </si>
  <si>
    <t>EGG HARBOR</t>
  </si>
  <si>
    <t>EGG HARBOR CITY</t>
  </si>
  <si>
    <t>EGG HARBOR TWP</t>
  </si>
  <si>
    <t>ELDORA</t>
  </si>
  <si>
    <t>ELM</t>
  </si>
  <si>
    <t>ELMER</t>
  </si>
  <si>
    <t>ELWOOD</t>
  </si>
  <si>
    <t>08217</t>
  </si>
  <si>
    <t>ENGLISH CREEK</t>
  </si>
  <si>
    <t>ERIAL</t>
  </si>
  <si>
    <t>08081</t>
  </si>
  <si>
    <t>ERMA</t>
  </si>
  <si>
    <t>ESTELL MANOR</t>
  </si>
  <si>
    <t>08319</t>
  </si>
  <si>
    <t>EWAN</t>
  </si>
  <si>
    <t>08025</t>
  </si>
  <si>
    <t>FAIRFIELD</t>
  </si>
  <si>
    <t>FAIRTON</t>
  </si>
  <si>
    <t>08320</t>
  </si>
  <si>
    <t>FARMINGTON</t>
  </si>
  <si>
    <t>FAWN LAKES</t>
  </si>
  <si>
    <t>FERRELL</t>
  </si>
  <si>
    <t>08343</t>
  </si>
  <si>
    <t>FISHING CREEK</t>
  </si>
  <si>
    <t>FOLSOM</t>
  </si>
  <si>
    <t>FORTESCUE</t>
  </si>
  <si>
    <t>08321</t>
  </si>
  <si>
    <t>FRANKLINVILLE</t>
  </si>
  <si>
    <t>08322</t>
  </si>
  <si>
    <t>08344</t>
  </si>
  <si>
    <t>GALLOWAY</t>
  </si>
  <si>
    <t>GANDYS BEACH</t>
  </si>
  <si>
    <t>08345</t>
  </si>
  <si>
    <t>GERMANIA</t>
  </si>
  <si>
    <t>GIBBSBORO</t>
  </si>
  <si>
    <t>08026</t>
  </si>
  <si>
    <t>GIBBSTOWN</t>
  </si>
  <si>
    <t>08027</t>
  </si>
  <si>
    <t>GLASSBORO</t>
  </si>
  <si>
    <t>GOSHEN</t>
  </si>
  <si>
    <t>08218</t>
  </si>
  <si>
    <t>GRASSY SOUND</t>
  </si>
  <si>
    <t>08260</t>
  </si>
  <si>
    <t>GRASSY SOUNDS</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</si>
  <si>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</si>
  <si>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</si>
  <si>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</si>
  <si>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</si>
  <si>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</si>
  <si>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</si>
  <si>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</si>
  <si>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</si>
  <si>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</si>
  <si>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</si>
  <si>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</si>
  <si>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</si>
  <si>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</si>
  <si>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</si>
  <si>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</si>
  <si>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</si>
  <si>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</si>
  <si>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</si>
  <si>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HURFFVILLE</t>
  </si>
  <si>
    <t>INDIAN MILLS</t>
  </si>
  <si>
    <t>08088</t>
  </si>
  <si>
    <t>JANVIER</t>
  </si>
  <si>
    <t>JEFFERSON</t>
  </si>
  <si>
    <t>JERICHO</t>
  </si>
  <si>
    <t>KIRKWOOD</t>
  </si>
  <si>
    <t>08043</t>
  </si>
  <si>
    <t>KRESSON</t>
  </si>
  <si>
    <t>08053</t>
  </si>
  <si>
    <t>LANDISVILLE</t>
  </si>
  <si>
    <t>LAUREL LAKE</t>
  </si>
  <si>
    <t>LAUREL SPRINGS</t>
  </si>
  <si>
    <t>LEEDS POINT</t>
  </si>
  <si>
    <t>08220</t>
  </si>
  <si>
    <t>LEEKTOWN</t>
  </si>
  <si>
    <t>08224</t>
  </si>
  <si>
    <t>LEESBURG</t>
  </si>
  <si>
    <t>08327</t>
  </si>
  <si>
    <t>LINDENWOLD</t>
  </si>
  <si>
    <t>LINWOOD</t>
  </si>
  <si>
    <t>08221</t>
  </si>
  <si>
    <t>LITTLE EGG HARBOR</t>
  </si>
  <si>
    <t>08087</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</si>
  <si>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</si>
  <si>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</si>
  <si>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</si>
  <si>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</si>
  <si>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</si>
  <si>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</si>
  <si>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</si>
  <si>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</si>
  <si>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</si>
  <si>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</si>
  <si>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</si>
  <si>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</si>
  <si>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</si>
  <si>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</si>
  <si>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</si>
  <si>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</si>
  <si>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</si>
  <si>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</si>
  <si>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</si>
  <si>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</si>
  <si>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</si>
  <si>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</si>
  <si>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</si>
  <si>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</si>
  <si>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</si>
  <si>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</si>
  <si>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</si>
  <si>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</si>
  <si>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</si>
  <si>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</si>
  <si>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</si>
  <si>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</si>
  <si>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</si>
  <si>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</si>
  <si>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MOUNT ROYAL</t>
  </si>
  <si>
    <t>08061</t>
  </si>
  <si>
    <t>MULLICA HILL</t>
  </si>
  <si>
    <t>08062</t>
  </si>
  <si>
    <t>MYSTIC ISLANDS</t>
  </si>
  <si>
    <t>NESCO</t>
  </si>
  <si>
    <t>NEW GRETNA</t>
  </si>
  <si>
    <t>NEWFIELD</t>
  </si>
  <si>
    <t>NEWPORT</t>
  </si>
  <si>
    <t>NEWTONVILLE</t>
  </si>
  <si>
    <t>08346</t>
  </si>
  <si>
    <t>NORMA</t>
  </si>
  <si>
    <t>08347</t>
  </si>
  <si>
    <t>NORTHFIELD</t>
  </si>
  <si>
    <t>08225</t>
  </si>
  <si>
    <t>OCEAN CITY</t>
  </si>
  <si>
    <t>08226</t>
  </si>
  <si>
    <t>OCEAN VIEW</t>
  </si>
  <si>
    <t>08230</t>
  </si>
  <si>
    <t>OCEANVILLE</t>
  </si>
  <si>
    <t>08231</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</si>
  <si>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</si>
  <si>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</si>
  <si>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</si>
  <si>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</si>
  <si>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</si>
  <si>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</si>
  <si>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</si>
  <si>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</si>
  <si>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</si>
  <si>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</si>
  <si>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</si>
  <si>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</si>
  <si>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</si>
  <si>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</si>
  <si>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</si>
  <si>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</si>
  <si>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PITTSGROVE</t>
  </si>
  <si>
    <t>PLEASANTVILLE</t>
  </si>
  <si>
    <t>POMONA</t>
  </si>
  <si>
    <t>08240</t>
  </si>
  <si>
    <t>PORCHTOWN</t>
  </si>
  <si>
    <t>PORT ELIZABETH</t>
  </si>
  <si>
    <t>08348</t>
  </si>
  <si>
    <t>PORT NORRIS</t>
  </si>
  <si>
    <t>08349</t>
  </si>
  <si>
    <t>PORT REPUBLIC</t>
  </si>
  <si>
    <t>08241</t>
  </si>
  <si>
    <t>QUINTON</t>
  </si>
  <si>
    <t>08072</t>
  </si>
  <si>
    <t>QUINTON TOWNSHIP</t>
  </si>
  <si>
    <t>RICHLAND</t>
  </si>
  <si>
    <t>08350</t>
  </si>
  <si>
    <t>RICHWOOD</t>
  </si>
  <si>
    <t>08074</t>
  </si>
  <si>
    <t>RIO GRANDE</t>
  </si>
  <si>
    <t>08242</t>
  </si>
  <si>
    <t>ROSEDALE</t>
  </si>
  <si>
    <t>ROSENHAYN</t>
  </si>
  <si>
    <t>08352</t>
  </si>
  <si>
    <t>SALEM</t>
  </si>
  <si>
    <t>SCULLVILLE</t>
  </si>
  <si>
    <t>08300</t>
  </si>
  <si>
    <t>SEA ISLE CITY</t>
  </si>
  <si>
    <t>08243</t>
  </si>
  <si>
    <t>SEAVILLE</t>
  </si>
  <si>
    <t>SEWELL</t>
  </si>
  <si>
    <t>SHARPTOWN</t>
  </si>
  <si>
    <t>SHILOH</t>
  </si>
  <si>
    <t>08353</t>
  </si>
  <si>
    <t>SHIP BOTTOM</t>
  </si>
  <si>
    <t>SICKLERVILLE</t>
  </si>
  <si>
    <t>08031</t>
  </si>
  <si>
    <t>SMITHVILLE</t>
  </si>
  <si>
    <t>SOMERDALE</t>
  </si>
  <si>
    <t>SOMERS POINT</t>
  </si>
  <si>
    <t>08244</t>
  </si>
  <si>
    <t>SOUTH DENNIS</t>
  </si>
  <si>
    <t>08245</t>
  </si>
  <si>
    <t>SOUTH SEAVILLE</t>
  </si>
  <si>
    <t>08246</t>
  </si>
  <si>
    <t>SOUTHAMPTON</t>
  </si>
  <si>
    <t>STAFFORD TOWNSHIP</t>
  </si>
  <si>
    <t>STEELMANTOWN</t>
  </si>
  <si>
    <t>STEELMANVILLE</t>
  </si>
  <si>
    <t>STONE HARBOR</t>
  </si>
  <si>
    <t>08247</t>
  </si>
  <si>
    <t>STOW CREEK</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</si>
  <si>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</si>
  <si>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</si>
  <si>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</si>
  <si>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</si>
  <si>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</si>
  <si>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</si>
  <si>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</si>
  <si>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</si>
  <si>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</si>
  <si>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</si>
  <si>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</si>
  <si>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</si>
  <si>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</si>
  <si>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</si>
  <si>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</si>
  <si>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</si>
  <si>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VENTNOR</t>
  </si>
  <si>
    <t>08406</t>
  </si>
  <si>
    <t>VENTNOR CITY</t>
  </si>
  <si>
    <t>VILLAS</t>
  </si>
  <si>
    <t>VINCENTOWN</t>
  </si>
  <si>
    <t>VINELAND</t>
  </si>
  <si>
    <t>08360</t>
  </si>
  <si>
    <t>VOORHEES</t>
  </si>
  <si>
    <t>VOORHEES TOWNSHIP</t>
  </si>
  <si>
    <t>08034</t>
  </si>
  <si>
    <t>WARREN GROVE</t>
  </si>
  <si>
    <t>washington township</t>
  </si>
  <si>
    <t>WATERFORD</t>
  </si>
  <si>
    <t>WEEKSTOWN</t>
  </si>
  <si>
    <t>WENONAH</t>
  </si>
  <si>
    <t>08090</t>
  </si>
  <si>
    <t>WEST BERLIN</t>
  </si>
  <si>
    <t>08091</t>
  </si>
  <si>
    <t>WEST CAPE MAY</t>
  </si>
  <si>
    <t>WEST CREEK</t>
  </si>
  <si>
    <t>WEST TUCKERTON</t>
  </si>
  <si>
    <t>WEYMOUTH</t>
  </si>
  <si>
    <t>WHITESBORO</t>
  </si>
  <si>
    <t>08252</t>
  </si>
  <si>
    <t>WILDWOOD</t>
  </si>
  <si>
    <t>WILDWOOD CREST</t>
  </si>
  <si>
    <t>WILLIAMSTOWN</t>
  </si>
  <si>
    <t>WILLOW GROVE</t>
  </si>
  <si>
    <t>WINSLOW</t>
  </si>
  <si>
    <t>08095</t>
  </si>
  <si>
    <t>WOODBINE</t>
  </si>
  <si>
    <t>WOODSTOWN</t>
  </si>
  <si>
    <t>YORKTOWN</t>
  </si>
  <si>
    <t>September , 2022</t>
  </si>
  <si>
    <t>CAPE MAY POINT</t>
  </si>
  <si>
    <t>DIAS CREEK</t>
  </si>
  <si>
    <t>Egg Harbor City</t>
  </si>
  <si>
    <t>EGG HARBOR CITYCITY</t>
  </si>
  <si>
    <t>EGG HARBOR CITYTOWNSHIP</t>
  </si>
  <si>
    <t>Egg Harbor Township</t>
  </si>
  <si>
    <t>FRIES MILL</t>
  </si>
  <si>
    <t>GRASSY SOUNDSS</t>
  </si>
  <si>
    <t>HALEYVILLE</t>
  </si>
  <si>
    <t>HIGH BAR HARBOR</t>
  </si>
  <si>
    <t>LITTLE EGG HARBOR CITY</t>
  </si>
  <si>
    <t>MARGATE CITYCITY</t>
  </si>
  <si>
    <t>MT ROYAL</t>
  </si>
  <si>
    <t>NORTH WILDWOOD</t>
  </si>
  <si>
    <t>NORTONVILLE</t>
  </si>
  <si>
    <t>NOT AVAILABLE</t>
  </si>
  <si>
    <t>RAINBOW LAKE</t>
  </si>
  <si>
    <t>SEAVIEW</t>
  </si>
  <si>
    <t>STAFFORDVILLE</t>
  </si>
  <si>
    <t>WEST WILDWOOD</t>
  </si>
  <si>
    <t>September,  2019]</t>
  </si>
  <si>
    <t xml:space="preserve"> MAYS LANDING</t>
  </si>
  <si>
    <t>ALLUVIUM</t>
  </si>
  <si>
    <t>BARNEGAT LIGHT</t>
  </si>
  <si>
    <t>BIRCHES TURNERVL</t>
  </si>
  <si>
    <t>DARETOWN</t>
  </si>
  <si>
    <t>EAST VINELAND</t>
  </si>
  <si>
    <t>EGG HARBOR CITYTWP</t>
  </si>
  <si>
    <t>ENGLEWOOD</t>
  </si>
  <si>
    <t>07632</t>
  </si>
  <si>
    <t>FLORENCE</t>
  </si>
  <si>
    <t>08873</t>
  </si>
  <si>
    <t>HURFVILLE</t>
  </si>
  <si>
    <t>LAURELDALE</t>
  </si>
  <si>
    <t>LITTLE EGG</t>
  </si>
  <si>
    <t>LITTLE EGG HARBOR CITYTWP</t>
  </si>
  <si>
    <t>MARLBORO</t>
  </si>
  <si>
    <t>MYSTIC ISLAND</t>
  </si>
  <si>
    <t>NORTH BEACH</t>
  </si>
  <si>
    <t>NORTH CAPE MAY</t>
  </si>
  <si>
    <t>SEABROOK</t>
  </si>
  <si>
    <t>SHAMONG</t>
  </si>
  <si>
    <t>WEDGEWOOD</t>
  </si>
  <si>
    <t>WEST ATCO</t>
  </si>
  <si>
    <t>WEST ATLANTIC CITY</t>
  </si>
  <si>
    <t>WOODBURY HEIGHTS</t>
  </si>
  <si>
    <t>08097</t>
  </si>
  <si>
    <t>CROSS KEYS WMSTOWN</t>
  </si>
  <si>
    <t>DOWNSTOWN</t>
  </si>
  <si>
    <t>HOPEWELL</t>
  </si>
  <si>
    <t>LOGAN TWP</t>
  </si>
  <si>
    <t>MALLARD ISLAND</t>
  </si>
  <si>
    <t>MEDFORD FARMS</t>
  </si>
  <si>
    <t>PENNY POT</t>
  </si>
  <si>
    <t>SOUTH HARRISON</t>
  </si>
  <si>
    <t>WOOLWICH</t>
  </si>
  <si>
    <t>[September , 2022]</t>
  </si>
  <si>
    <t>08096</t>
  </si>
  <si>
    <t>DA COSTA</t>
  </si>
  <si>
    <t>FAIRVIEW</t>
  </si>
  <si>
    <t>[September, 2019]</t>
  </si>
  <si>
    <t>MOUNT LAUREL</t>
  </si>
  <si>
    <t>08054</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</si>
  <si>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</si>
  <si>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</si>
  <si>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</si>
  <si>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</si>
  <si>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indexed="8"/>
        <rFont val="Arial"/>
        <family val="2"/>
      </rPr>
      <t>should not be included</t>
    </r>
    <r>
      <rPr>
        <sz val="10"/>
        <color indexed="8"/>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</si>
  <si>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</si>
  <si>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</si>
  <si>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</si>
  <si>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</si>
  <si>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</si>
  <si>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</si>
  <si>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</si>
  <si>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</si>
  <si>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</si>
  <si>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</si>
  <si>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</si>
  <si>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</si>
  <si>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</si>
  <si>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</si>
  <si>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[September , 2023]</t>
  </si>
  <si>
    <t xml:space="preserve"> ABSECON</t>
  </si>
  <si>
    <t xml:space="preserve"> EGG HARBOR TOWNSHIP</t>
  </si>
  <si>
    <t xml:space="preserve"> Mays Landing</t>
  </si>
  <si>
    <t xml:space="preserve"> PLEASANTVILLE</t>
  </si>
  <si>
    <t>ALDINE</t>
  </si>
  <si>
    <t>#</t>
  </si>
  <si>
    <t>ATSION</t>
  </si>
  <si>
    <t>BIVALVE</t>
  </si>
  <si>
    <t>BUENA VISTA TWP</t>
  </si>
  <si>
    <t>CALDWELL</t>
  </si>
  <si>
    <t>07006</t>
  </si>
  <si>
    <t>CHESTNUT NECK</t>
  </si>
  <si>
    <t>CHAPEL HEIGHTS</t>
  </si>
  <si>
    <t>ELK TWP</t>
  </si>
  <si>
    <t>DEERFIELD TWP</t>
  </si>
  <si>
    <t>DEPTFORD TERRACE</t>
  </si>
  <si>
    <t>EDGEWOOD</t>
  </si>
  <si>
    <t>02028</t>
  </si>
  <si>
    <t>ELSINBORO</t>
  </si>
  <si>
    <t>05081</t>
  </si>
  <si>
    <t>07004</t>
  </si>
  <si>
    <t>HOLLY LAKE HARBOR</t>
  </si>
  <si>
    <t>FAYSON LAKES</t>
  </si>
  <si>
    <t>07405</t>
  </si>
  <si>
    <t>JENKINS NECK</t>
  </si>
  <si>
    <t>GREENFIELD</t>
  </si>
  <si>
    <t>HOPEWELL TOWNSHIP</t>
  </si>
  <si>
    <t>08525</t>
  </si>
  <si>
    <t>LAKE GARRISON</t>
  </si>
  <si>
    <t>LITTLE EGG HARBOR TWP</t>
  </si>
  <si>
    <t>Not avaliable</t>
  </si>
  <si>
    <t>MARGATE</t>
  </si>
  <si>
    <t>MATHISTOWN</t>
  </si>
  <si>
    <t>POLE TAVERN</t>
  </si>
  <si>
    <t>REPAUPO</t>
  </si>
  <si>
    <t>MOTTS CREEK</t>
  </si>
  <si>
    <t>OCEAN ACRES</t>
  </si>
  <si>
    <t>PINEY HOLLOW</t>
  </si>
  <si>
    <t>PLEASANT MILLS</t>
  </si>
  <si>
    <t>08181</t>
  </si>
  <si>
    <t>UPPER DEERFIELD TWP</t>
  </si>
  <si>
    <t>08361</t>
  </si>
  <si>
    <t>WADING RIVER</t>
  </si>
  <si>
    <t>WASHINGTON TWP</t>
  </si>
  <si>
    <t xml:space="preserve">Total Number of Customers </t>
  </si>
  <si>
    <t>Total Dollar Amount</t>
  </si>
  <si>
    <t>Average Amount Owed</t>
  </si>
  <si>
    <t>CEDAR BONNETT</t>
  </si>
  <si>
    <t>EGG HJARBOR TOWNSHIP</t>
  </si>
  <si>
    <t>EGG HARBOR CITYTWP.</t>
  </si>
  <si>
    <t>HARMERSVILLE</t>
  </si>
  <si>
    <t>00000</t>
  </si>
  <si>
    <t>#/#</t>
  </si>
  <si>
    <t>PENNSGROVE</t>
  </si>
  <si>
    <t>MIMOSA LAKES</t>
  </si>
  <si>
    <t>N WILDWOOD</t>
  </si>
  <si>
    <t>TOWNBANK</t>
  </si>
  <si>
    <t>ROADSTOWN</t>
  </si>
  <si>
    <t>SHAWCREST</t>
  </si>
  <si>
    <t>VICTORY LAKES</t>
  </si>
  <si>
    <t>WATERFORD WORKS</t>
  </si>
  <si>
    <t>Wildwood Crest</t>
  </si>
  <si>
    <t>BEACH HAVEN CREST</t>
  </si>
  <si>
    <t>CAPE MAY BEACH</t>
  </si>
  <si>
    <t>CROSS KEYS SEWELL</t>
  </si>
  <si>
    <t>EAGLESWOOD</t>
  </si>
  <si>
    <t>CROSS KEYS</t>
  </si>
  <si>
    <t>FRANKLIN TWP</t>
  </si>
  <si>
    <t>HOPEWELL TWP</t>
  </si>
  <si>
    <t>PORT ELIZABETH'</t>
  </si>
  <si>
    <t>SOUTH EGG HARBOR</t>
  </si>
  <si>
    <t>UNKNOWN_ACE_CITY</t>
  </si>
  <si>
    <t>WASHINGTON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</si>
  <si>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</si>
  <si>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</si>
  <si>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</si>
  <si>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</si>
  <si>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</si>
  <si>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</si>
  <si>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</si>
  <si>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</si>
  <si>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</si>
  <si>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</si>
  <si>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</si>
  <si>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</si>
  <si>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</si>
  <si>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</si>
  <si>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</si>
  <si>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</si>
  <si>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</si>
  <si>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</si>
  <si>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</si>
  <si>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</si>
  <si>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</si>
  <si>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</si>
  <si>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</si>
  <si>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</si>
  <si>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</si>
  <si>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</si>
  <si>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</si>
  <si>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</si>
  <si>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</si>
  <si>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</si>
  <si>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</si>
  <si>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</si>
  <si>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</si>
  <si>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</si>
  <si>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</si>
  <si>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</si>
  <si>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[September ,2023]</t>
  </si>
  <si>
    <t>[September ,2022]</t>
  </si>
  <si>
    <t>[September,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</si>
  <si>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</si>
  <si>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</si>
  <si>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</si>
  <si>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</si>
  <si>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</si>
  <si>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</si>
  <si>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</si>
  <si>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</si>
  <si>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Program data starts on row 26.</t>
  </si>
  <si>
    <t>Utility Assistance Program</t>
  </si>
  <si>
    <t>Terms of Eligibility:</t>
  </si>
  <si>
    <t>Available Budget:</t>
  </si>
  <si>
    <t>Description of Enhancements to Programs to meet Increases in Demand</t>
  </si>
  <si>
    <t>September 2023 Residential Number of Customers that Applied</t>
  </si>
  <si>
    <t>September 2022 Residential Number of Customers that Applied</t>
  </si>
  <si>
    <t>September 2019 Residential Number of Customers that Applied</t>
  </si>
  <si>
    <t>September 2023 Number of Residential Customers that Receive Assistance for Arrears</t>
  </si>
  <si>
    <t>The Amount (Dollars) of Funds Credited Towards the Accounts of Residents Participating in each Assistance Program</t>
  </si>
  <si>
    <t>September 2022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</si>
  <si>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</si>
  <si>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</si>
  <si>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</si>
  <si>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</si>
  <si>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</si>
  <si>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</si>
  <si>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</si>
  <si>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</si>
  <si>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</si>
  <si>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</si>
  <si>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</si>
  <si>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</si>
  <si>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</si>
  <si>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</si>
  <si>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eBill (Residential and Commercial)</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</si>
  <si>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</si>
  <si>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</si>
  <si>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</si>
  <si>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</si>
  <si>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news releases</t>
  </si>
  <si>
    <t>Atlantic City Electric Offers Customers Tips on How to Save Money and Energy During Late Summer Heat Wave | Atlantic City Electric - An Exelon Company</t>
  </si>
  <si>
    <t>website</t>
  </si>
  <si>
    <t>ACE_BillOfRights.pdf (atlanticcityelectric.com)</t>
  </si>
  <si>
    <t>Bill Payment Assistance | Atlantic City Electric - An Exelon Company</t>
  </si>
  <si>
    <t>NJ Lifeline</t>
  </si>
  <si>
    <t>NJ LIHEAP</t>
  </si>
  <si>
    <t>Absecon, Galloway, Smithville</t>
  </si>
  <si>
    <t xml:space="preserve">ALBION </t>
  </si>
  <si>
    <t>Blackwood, Turnersville</t>
  </si>
  <si>
    <t>Bridgeton, Seabrook</t>
  </si>
  <si>
    <t>Cape May, North Cape May, West Cape May, Fishing Creek</t>
  </si>
  <si>
    <t>Delmont</t>
  </si>
  <si>
    <t xml:space="preserve">ELDORA </t>
  </si>
  <si>
    <t xml:space="preserve">GALLOWAY </t>
  </si>
  <si>
    <t xml:space="preserve">HOPEWELL </t>
  </si>
  <si>
    <t xml:space="preserve">KIRKWOOD </t>
  </si>
  <si>
    <t>Little Egg Harbor Twp, Mystic Island, Tuckerton</t>
  </si>
  <si>
    <t xml:space="preserve">MARLTON </t>
  </si>
  <si>
    <t>Milmay</t>
  </si>
  <si>
    <t>Minitola</t>
  </si>
  <si>
    <t>NORTH CAPE</t>
  </si>
  <si>
    <t>NORTH WILD</t>
  </si>
  <si>
    <t>Ocean City</t>
  </si>
  <si>
    <t>Pleasantville</t>
  </si>
  <si>
    <t>Port Norris</t>
  </si>
  <si>
    <t>Port Republic</t>
  </si>
  <si>
    <t>RICHLAND N</t>
  </si>
  <si>
    <t>Sewell</t>
  </si>
  <si>
    <t>Shiloh</t>
  </si>
  <si>
    <t>SOMERS POI</t>
  </si>
  <si>
    <t>SOUTH EGG</t>
  </si>
  <si>
    <t>West Berlin</t>
  </si>
  <si>
    <t>Wildwood, North Wildwood, West Wildwood, Wildwood Crest</t>
  </si>
  <si>
    <t>NJ Universal Service Fund</t>
  </si>
  <si>
    <t>Avalon</t>
  </si>
  <si>
    <t>BATES MILLS</t>
  </si>
  <si>
    <t>BEACH HAVEN GARDENS</t>
  </si>
  <si>
    <t>BEEBETOWN</t>
  </si>
  <si>
    <t>CANTON</t>
  </si>
  <si>
    <t>Carneys Point, Penns Grove</t>
  </si>
  <si>
    <t>Chesilhurst, Waterford Works</t>
  </si>
  <si>
    <t>Clementon, Laurel Springs, Pine Valley, Pine Hill, Lindenwold</t>
  </si>
  <si>
    <t>COLD SPRINGS</t>
  </si>
  <si>
    <t>Corbin City, Woodbine</t>
  </si>
  <si>
    <t>Del Haven, Villas</t>
  </si>
  <si>
    <t>Egg Harbor Twp</t>
  </si>
  <si>
    <t>Elmer, Pittsgrove, Centerton</t>
  </si>
  <si>
    <t>Erial, Sicklerville</t>
  </si>
  <si>
    <t>ESTELVILLE</t>
  </si>
  <si>
    <t>FOREST GROVE</t>
  </si>
  <si>
    <t>GLASSSBORO</t>
  </si>
  <si>
    <t>Goshen</t>
  </si>
  <si>
    <t>GOULDTOWN</t>
  </si>
  <si>
    <t xml:space="preserve">GRENLOCH </t>
  </si>
  <si>
    <t>Hammonton, Batsto, Folsom</t>
  </si>
  <si>
    <t>HARDINGVILLE</t>
  </si>
  <si>
    <t>Hi Nella, Somerdale</t>
  </si>
  <si>
    <t>IONA</t>
  </si>
  <si>
    <t>Kirkwood, Voorhees</t>
  </si>
  <si>
    <t xml:space="preserve">LEESBURG </t>
  </si>
  <si>
    <t>LITTLE EGG HARBOR TW</t>
  </si>
  <si>
    <t>Mannington, Salem</t>
  </si>
  <si>
    <t>MARLTON LAKES</t>
  </si>
  <si>
    <t>Mays Landiing</t>
  </si>
  <si>
    <t>MC KEE CITY</t>
  </si>
  <si>
    <t>MEDFORD TOWNSHIP</t>
  </si>
  <si>
    <t>Medford, Medford Lakes</t>
  </si>
  <si>
    <t>Mickleton</t>
  </si>
  <si>
    <t>Millville, Laurel Lake</t>
  </si>
  <si>
    <t xml:space="preserve">MILMAY </t>
  </si>
  <si>
    <t>NEW BROOKLYN</t>
  </si>
  <si>
    <t>Newfield, Willow Grove</t>
  </si>
  <si>
    <t>Newtonville</t>
  </si>
  <si>
    <t>Not assigned</t>
  </si>
  <si>
    <t>(blank)</t>
  </si>
  <si>
    <t>Pedricktown</t>
  </si>
  <si>
    <t>PORT REPUB</t>
  </si>
  <si>
    <t>QUINTON TWP</t>
  </si>
  <si>
    <t>QUINTON TWP BRIDGTN</t>
  </si>
  <si>
    <t>QUINTON TWP SALEM</t>
  </si>
  <si>
    <t>Rio Grande</t>
  </si>
  <si>
    <t>Sea Isle City, Townsends Inlet</t>
  </si>
  <si>
    <t>SHAW CREST</t>
  </si>
  <si>
    <t>Ship Botton, Surf City, Beach Haven, Harvey Cedars, Long Beach Twp</t>
  </si>
  <si>
    <t>Southampton, Tabernacle, Shamong</t>
  </si>
  <si>
    <t>STOW CREEK TWP</t>
  </si>
  <si>
    <t>WEST ATLANTIC</t>
  </si>
  <si>
    <t>WILLIAMSTOWN JCT</t>
  </si>
  <si>
    <t>Williamstown, Collings Lakes</t>
  </si>
  <si>
    <t>Woodstown, Pilesgrove</t>
  </si>
  <si>
    <t>NJ USF Fresh Start Credits</t>
  </si>
  <si>
    <t>Atlantic City</t>
  </si>
  <si>
    <t>Brigantine</t>
  </si>
  <si>
    <t>Rosenhayn</t>
  </si>
  <si>
    <t>Somers Point</t>
  </si>
  <si>
    <t>PAGE</t>
  </si>
  <si>
    <t>SMART-NJ</t>
  </si>
  <si>
    <t>ARP</t>
  </si>
  <si>
    <t>Absecon</t>
  </si>
  <si>
    <t>BROOKLYN</t>
  </si>
  <si>
    <t>11236</t>
  </si>
  <si>
    <t>galloway</t>
  </si>
  <si>
    <t>02025</t>
  </si>
  <si>
    <t>SEAVIEW PARK</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</si>
  <si>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</si>
  <si>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</si>
  <si>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</si>
  <si>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</si>
  <si>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</si>
  <si>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</si>
  <si>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</si>
  <si>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</si>
  <si>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</si>
  <si>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</si>
  <si>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</si>
  <si>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</si>
  <si>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</si>
  <si>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</si>
  <si>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</si>
  <si>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</si>
  <si>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</si>
  <si>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</si>
  <si>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</si>
  <si>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</si>
  <si>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</si>
  <si>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</si>
  <si>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</si>
  <si>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</si>
  <si>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</si>
  <si>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</si>
  <si>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</si>
  <si>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</si>
  <si>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</si>
  <si>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</si>
  <si>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</si>
  <si>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</si>
  <si>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</si>
  <si>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</si>
  <si>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</si>
  <si>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</si>
  <si>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</si>
  <si>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</si>
  <si>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</si>
  <si>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</si>
  <si>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</si>
  <si>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</si>
  <si>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</si>
  <si>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</si>
  <si>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</si>
  <si>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</si>
  <si>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</si>
  <si>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</si>
  <si>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</si>
  <si>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</si>
  <si>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</si>
  <si>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</si>
  <si>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</si>
  <si>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</si>
  <si>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</si>
  <si>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</si>
  <si>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</si>
  <si>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</si>
  <si>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</si>
  <si>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</si>
  <si>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</si>
  <si>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</si>
  <si>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</si>
  <si>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</si>
  <si>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</si>
  <si>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</si>
  <si>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</si>
  <si>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</si>
  <si>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</si>
  <si>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</si>
  <si>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</si>
  <si>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</si>
  <si>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</si>
  <si>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</si>
  <si>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</si>
  <si>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</si>
  <si>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</si>
  <si>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</si>
  <si>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indexed="8"/>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</si>
  <si>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</si>
  <si>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</si>
  <si>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Sixtieth Revised Sheet Replaces Fifty-Ninth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</si>
  <si>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</si>
  <si>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</si>
  <si>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</si>
  <si>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</si>
  <si>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</si>
  <si>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</si>
  <si>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</si>
  <si>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</si>
  <si>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</si>
  <si>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</si>
  <si>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</si>
  <si>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</si>
  <si>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</si>
  <si>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</si>
  <si>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</si>
  <si>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</si>
  <si>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</si>
  <si>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</si>
  <si>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</si>
  <si>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</si>
  <si>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</si>
  <si>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</si>
  <si>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</si>
  <si>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</si>
  <si>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</si>
  <si>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</si>
  <si>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</si>
  <si>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</si>
  <si>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</si>
  <si>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</si>
  <si>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</si>
  <si>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</si>
  <si>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</si>
  <si>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</si>
  <si>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</si>
  <si>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</si>
  <si>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</si>
  <si>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</si>
  <si>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</si>
  <si>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</si>
  <si>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</si>
  <si>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</si>
  <si>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r>
      <t xml:space="preserve">Date of Issue: </t>
    </r>
    <r>
      <rPr>
        <b/>
        <sz val="10"/>
        <color indexed="8"/>
        <rFont val="Arial"/>
        <family val="2"/>
        <charset val="1"/>
      </rPr>
      <t>August 28, 2023</t>
    </r>
  </si>
  <si>
    <r>
      <t xml:space="preserve">Effective Date: </t>
    </r>
    <r>
      <rPr>
        <b/>
        <sz val="10"/>
        <color indexed="8"/>
        <rFont val="Arial"/>
        <family val="2"/>
        <charset val="1"/>
      </rPr>
      <t>September 1, 2023</t>
    </r>
  </si>
  <si>
    <t>Issued by:  J. Tyler Anthony, President and Chief Executive Officer – Atlantic City Electric Company</t>
  </si>
  <si>
    <t>BPU Docket No. ER23060410</t>
  </si>
  <si>
    <t>BPU NJ No. 11 Electric Service - Section IV Sixty-First Revised Sheet Replaces Sixtieth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</si>
  <si>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</si>
  <si>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</si>
  <si>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</si>
  <si>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</si>
  <si>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</si>
  <si>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</si>
  <si>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</si>
  <si>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</si>
  <si>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</si>
  <si>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</si>
  <si>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</si>
  <si>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</si>
  <si>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</si>
  <si>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</si>
  <si>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</si>
  <si>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</si>
  <si>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</si>
  <si>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</si>
  <si>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</si>
  <si>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</si>
  <si>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Third Revised Sheet Replaces Second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</si>
  <si>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</si>
  <si>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</si>
  <si>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</si>
  <si>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</si>
  <si>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</si>
  <si>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</si>
  <si>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indexed="8"/>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</si>
  <si>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</si>
  <si>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</si>
  <si>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</si>
  <si>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</si>
  <si>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</si>
  <si>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</si>
  <si>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</si>
  <si>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28, 2023</t>
  </si>
  <si>
    <t>Effective Date: September 1, 2023</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</si>
  <si>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</si>
  <si>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</si>
  <si>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rFont val="Arial"/>
        <family val="2"/>
        <charset val="1"/>
      </rPr>
      <t>ER23060410</t>
    </r>
  </si>
  <si>
    <t>BPU NJ No. 11 Electric Service - Section IV Sixtieth Revised Sheet Replaces Fifty-Ninth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</si>
  <si>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</si>
  <si>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</si>
  <si>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</si>
  <si>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</si>
  <si>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</si>
  <si>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</si>
  <si>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</si>
  <si>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</si>
  <si>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</si>
  <si>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</si>
  <si>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</si>
  <si>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</si>
  <si>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Sixty-First Revised Sheet Replaces Sixtieth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</si>
  <si>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</si>
  <si>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</si>
  <si>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</si>
  <si>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</si>
  <si>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</si>
  <si>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</si>
  <si>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</si>
  <si>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</si>
  <si>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</si>
  <si>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</si>
  <si>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</si>
  <si>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</si>
  <si>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</si>
  <si>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</si>
  <si>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</si>
  <si>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Sixty-First Revised Sheet Replaces Sixtieth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</si>
  <si>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</si>
  <si>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</si>
  <si>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</si>
  <si>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</si>
  <si>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</si>
  <si>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</si>
  <si>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</si>
  <si>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</si>
  <si>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</si>
  <si>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Fifty-Eighth Revised Sheet Replaces Fifty-Seventh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</si>
  <si>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</si>
  <si>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</si>
  <si>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</si>
  <si>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</si>
  <si>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</si>
  <si>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</si>
  <si>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</si>
  <si>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</si>
  <si>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</si>
  <si>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</si>
  <si>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</si>
  <si>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Twenty-Seventh Revised Sheet Replaces Twenty-Sixth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</si>
  <si>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</si>
  <si>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</si>
  <si>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</si>
  <si>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</si>
  <si>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</si>
  <si>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</si>
  <si>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</si>
  <si>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</si>
  <si>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</si>
  <si>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</si>
  <si>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</si>
  <si>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</si>
  <si>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</si>
  <si>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</si>
  <si>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</si>
  <si>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</si>
  <si>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</si>
  <si>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</si>
  <si>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</si>
  <si>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</si>
  <si>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</si>
  <si>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</si>
  <si>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</si>
  <si>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</si>
  <si>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</si>
  <si>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 xml:space="preserve">  See Rider RARC</t>
  </si>
  <si>
    <r>
      <t xml:space="preserve">        </t>
    </r>
    <r>
      <rPr>
        <sz val="10"/>
        <color indexed="8"/>
        <rFont val="Arial"/>
        <family val="2"/>
        <charset val="1"/>
      </rPr>
      <t>See Rider RGGI</t>
    </r>
  </si>
  <si>
    <r>
      <t xml:space="preserve">Infrastructure Investment Program Charge                          </t>
    </r>
    <r>
      <rPr>
        <sz val="10"/>
        <color indexed="8"/>
        <rFont val="Arial"/>
        <family val="2"/>
        <charset val="1"/>
      </rPr>
      <t>See Rider IIP</t>
    </r>
    <r>
      <rPr>
        <b/>
        <sz val="10"/>
        <color indexed="8"/>
        <rFont val="Arial"/>
        <family val="2"/>
        <charset val="1"/>
      </rPr>
      <t xml:space="preserve">  </t>
    </r>
  </si>
  <si>
    <t>Date of Issue:  September 29, 2020</t>
  </si>
  <si>
    <t>Effective Date: October 1, 2019</t>
  </si>
  <si>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</si>
  <si>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</si>
  <si>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</si>
  <si>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</si>
  <si>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</si>
  <si>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</si>
  <si>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</si>
  <si>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</si>
  <si>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</si>
  <si>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</si>
  <si>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</si>
  <si>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</si>
  <si>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</si>
  <si>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</si>
  <si>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</si>
  <si>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</si>
  <si>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</si>
  <si>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</si>
  <si>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</si>
  <si>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</si>
  <si>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</si>
  <si>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</si>
  <si>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September 29, 2022</t>
  </si>
  <si>
    <t>Effective Date: October 1, 2022</t>
  </si>
  <si>
    <t>BPU Docket No. ER22050323</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</si>
  <si>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</si>
  <si>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</si>
  <si>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</si>
  <si>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</si>
  <si>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</si>
  <si>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</si>
  <si>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</si>
  <si>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</si>
  <si>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</si>
  <si>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</si>
  <si>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</si>
  <si>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</si>
  <si>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</si>
  <si>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</si>
  <si>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</si>
  <si>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</si>
  <si>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</si>
  <si>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</si>
  <si>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</si>
  <si>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</si>
  <si>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t xml:space="preserve">    See Rider BGS</t>
  </si>
  <si>
    <r>
      <t xml:space="preserve">Basic Generation Service Charge ($/kWh)                            </t>
    </r>
    <r>
      <rPr>
        <sz val="10"/>
        <color indexed="8"/>
        <rFont val="Arial"/>
        <family val="2"/>
        <charset val="1"/>
      </rPr>
      <t xml:space="preserve">   See Rider BGS</t>
    </r>
  </si>
  <si>
    <r>
      <t xml:space="preserve">          </t>
    </r>
    <r>
      <rPr>
        <sz val="10"/>
        <color indexed="8"/>
        <rFont val="Arial"/>
        <family val="2"/>
        <charset val="1"/>
      </rPr>
      <t>See Rider RGGI</t>
    </r>
  </si>
  <si>
    <r>
      <t xml:space="preserve">          </t>
    </r>
    <r>
      <rPr>
        <sz val="10"/>
        <color indexed="8"/>
        <rFont val="Arial"/>
        <family val="2"/>
        <charset val="1"/>
      </rPr>
      <t>See Rider IIP</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</si>
  <si>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</si>
  <si>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indexed="8"/>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</si>
  <si>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</si>
  <si>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</si>
  <si>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</si>
  <si>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</si>
  <si>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</si>
  <si>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</si>
  <si>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</si>
  <si>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</si>
  <si>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</si>
  <si>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</si>
  <si>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Fortieth Revised Sheet Replaces Thirty-Ninth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</si>
  <si>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</si>
  <si>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</si>
  <si>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</si>
  <si>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</si>
  <si>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</si>
  <si>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</si>
  <si>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</si>
  <si>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</si>
  <si>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</si>
  <si>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</si>
  <si>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</si>
  <si>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</si>
  <si>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</si>
  <si>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</si>
  <si>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</si>
  <si>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</si>
  <si>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</si>
  <si>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</si>
  <si>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</si>
  <si>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</si>
  <si>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</si>
  <si>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</si>
  <si>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</si>
  <si>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</si>
  <si>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</si>
  <si>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</si>
  <si>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</si>
  <si>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</si>
  <si>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</si>
  <si>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</si>
  <si>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indexed="8"/>
        <rFont val="Times New Roman"/>
        <family val="1"/>
      </rPr>
      <t xml:space="preserve">     </t>
    </r>
    <r>
      <rPr>
        <sz val="10"/>
        <color indexed="8"/>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</si>
  <si>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indexed="8"/>
        <rFont val="Times New Roman"/>
        <family val="1"/>
      </rPr>
      <t xml:space="preserve">     </t>
    </r>
    <r>
      <rPr>
        <sz val="10"/>
        <color indexed="8"/>
        <rFont val="Arial"/>
        <family val="2"/>
        <charset val="1"/>
      </rPr>
      <t>Costs associated with the transition to a competitive electric market and the restructuring of the electric utility industry in the State of New Jersey.</t>
    </r>
  </si>
  <si>
    <r>
      <t>3.</t>
    </r>
    <r>
      <rPr>
        <sz val="7"/>
        <color indexed="8"/>
        <rFont val="Times New Roman"/>
        <family val="1"/>
      </rPr>
      <t xml:space="preserve">     </t>
    </r>
    <r>
      <rPr>
        <sz val="10"/>
        <color indexed="8"/>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</si>
  <si>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</si>
  <si>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</si>
  <si>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</si>
  <si>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</si>
  <si>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</si>
  <si>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</si>
  <si>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</si>
  <si>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</si>
  <si>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indexed="8"/>
        <rFont val="Arial"/>
        <family val="2"/>
        <charset val="1"/>
      </rPr>
      <t>J. Tyler Anthony, President and Chief Executive Officer – Atlantic City Electric Company</t>
    </r>
  </si>
  <si>
    <r>
      <t xml:space="preserve">BPU Docket No. </t>
    </r>
    <r>
      <rPr>
        <b/>
        <sz val="10"/>
        <color indexed="8"/>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</si>
  <si>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</si>
  <si>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</si>
  <si>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</si>
  <si>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</si>
  <si>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</si>
  <si>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indexed="8"/>
        <rFont val="Times New Roman"/>
        <family val="1"/>
      </rPr>
      <t xml:space="preserve">       </t>
    </r>
    <r>
      <rPr>
        <sz val="10"/>
        <color indexed="8"/>
        <rFont val="Arial"/>
        <family val="2"/>
        <charset val="1"/>
      </rPr>
      <t>Clean Energy Program Costs</t>
    </r>
  </si>
  <si>
    <r>
      <t>·</t>
    </r>
    <r>
      <rPr>
        <sz val="7"/>
        <color indexed="8"/>
        <rFont val="Times New Roman"/>
        <family val="1"/>
      </rPr>
      <t xml:space="preserve">       </t>
    </r>
    <r>
      <rPr>
        <sz val="10"/>
        <color indexed="8"/>
        <rFont val="Arial"/>
        <family val="2"/>
        <charset val="1"/>
      </rPr>
      <t>Uncollectible Accounts</t>
    </r>
  </si>
  <si>
    <r>
      <t>·</t>
    </r>
    <r>
      <rPr>
        <sz val="7"/>
        <color indexed="8"/>
        <rFont val="Times New Roman"/>
        <family val="1"/>
      </rPr>
      <t xml:space="preserve">       </t>
    </r>
    <r>
      <rPr>
        <sz val="10"/>
        <color indexed="8"/>
        <rFont val="Arial"/>
        <family val="2"/>
        <charset val="1"/>
      </rPr>
      <t>Universal Service Fund</t>
    </r>
  </si>
  <si>
    <r>
      <t>·</t>
    </r>
    <r>
      <rPr>
        <sz val="7"/>
        <color indexed="8"/>
        <rFont val="Times New Roman"/>
        <family val="1"/>
      </rPr>
      <t xml:space="preserve">       </t>
    </r>
    <r>
      <rPr>
        <sz val="10"/>
        <color indexed="8"/>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</si>
  <si>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</si>
  <si>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</si>
  <si>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</si>
  <si>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</si>
  <si>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</si>
  <si>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</si>
  <si>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indexed="8"/>
        <rFont val="Arial"/>
        <family val="2"/>
        <charset val="1"/>
      </rPr>
      <t>ER22060374</t>
    </r>
  </si>
  <si>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</si>
  <si>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</si>
  <si>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</si>
  <si>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</si>
  <si>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</si>
  <si>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</si>
  <si>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</si>
  <si>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</si>
  <si>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</si>
  <si>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</si>
  <si>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</si>
  <si>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</si>
  <si>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</si>
  <si>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</si>
  <si>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</si>
  <si>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</si>
  <si>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</si>
  <si>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</si>
  <si>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indexed="8"/>
        <rFont val="Arial"/>
        <family val="2"/>
        <charset val="1"/>
      </rPr>
      <t>April 19, 2023</t>
    </r>
  </si>
  <si>
    <r>
      <t xml:space="preserve">Effective Date: </t>
    </r>
    <r>
      <rPr>
        <b/>
        <sz val="10"/>
        <color indexed="8"/>
        <rFont val="Arial"/>
        <family val="2"/>
        <charset val="1"/>
      </rPr>
      <t>June 1, 2023</t>
    </r>
  </si>
  <si>
    <r>
      <t xml:space="preserve">Issued by: </t>
    </r>
    <r>
      <rPr>
        <b/>
        <sz val="10"/>
        <color indexed="8"/>
        <rFont val="Arial"/>
        <family val="2"/>
        <charset val="1"/>
      </rPr>
      <t>J. Tyler Anthony, President and Chief Executive Officer – Atlantic City Electric Company</t>
    </r>
  </si>
  <si>
    <t>BPU Docket No. ER22030127</t>
  </si>
  <si>
    <t>BPU NJ No. 11 Electric Service - Section IV Forty-Third Revised Sheet Replaces Forty-Second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</si>
  <si>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</si>
  <si>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</si>
  <si>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</si>
  <si>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</si>
  <si>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</si>
  <si>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</si>
  <si>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</si>
  <si>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</si>
  <si>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indexed="8"/>
        <rFont val="Arial"/>
        <family val="2"/>
        <charset val="1"/>
      </rPr>
      <t xml:space="preserve"> </t>
    </r>
    <r>
      <rPr>
        <sz val="10"/>
        <color indexed="8"/>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</si>
  <si>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</si>
  <si>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</si>
  <si>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</si>
  <si>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</si>
  <si>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</si>
  <si>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</si>
  <si>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</si>
  <si>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</si>
  <si>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</si>
  <si>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</si>
  <si>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</si>
  <si>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</si>
  <si>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</si>
  <si>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</si>
  <si>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</si>
  <si>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</si>
  <si>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</si>
  <si>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April 27, 2023</t>
  </si>
  <si>
    <t>Effective Date: June 1, 2023</t>
  </si>
  <si>
    <t>BPU Docket Nos. ER21030631 and ER22030127</t>
  </si>
  <si>
    <r>
      <t xml:space="preserve">BPU NJ No. 11 Electric Service - Section IV                  </t>
    </r>
    <r>
      <rPr>
        <b/>
        <sz val="10"/>
        <rFont val="Arial"/>
        <family val="2"/>
        <charset val="1"/>
      </rPr>
      <t>Sixty-First</t>
    </r>
    <r>
      <rPr>
        <b/>
        <sz val="10"/>
        <color indexed="8"/>
        <rFont val="Arial"/>
        <family val="2"/>
        <charset val="1"/>
      </rPr>
      <t xml:space="preserve"> Revised Sheet Replaces </t>
    </r>
    <r>
      <rPr>
        <b/>
        <sz val="10"/>
        <rFont val="Arial"/>
        <family val="2"/>
        <charset val="1"/>
      </rPr>
      <t>Sixtieth</t>
    </r>
    <r>
      <rPr>
        <b/>
        <sz val="10"/>
        <color indexed="8"/>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</si>
  <si>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</si>
  <si>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</si>
  <si>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</si>
  <si>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</si>
  <si>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indexed="8"/>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</si>
  <si>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</si>
  <si>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</si>
  <si>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</si>
  <si>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</si>
  <si>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</si>
  <si>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</si>
  <si>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</si>
  <si>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</si>
  <si>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</si>
  <si>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</si>
  <si>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</si>
  <si>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</si>
  <si>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</si>
  <si>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</si>
  <si>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</si>
  <si>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</si>
  <si>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</si>
  <si>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</si>
  <si>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</si>
  <si>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</si>
  <si>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</si>
  <si>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</si>
  <si>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</si>
  <si>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</si>
  <si>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</si>
  <si>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</si>
  <si>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</si>
  <si>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</si>
  <si>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</si>
  <si>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</si>
  <si>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</si>
  <si>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</si>
  <si>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</si>
  <si>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</si>
  <si>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</si>
  <si>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Filed pursuant to Board of Public Utilities of the State of New Jersey directives associated with the BPU Docket No. ER23060410</t>
  </si>
  <si>
    <t>BPU NJ No. 11 Electric Service - Section IV Twenty-Seventh Revised Sheet Replaces Twenty-Sixth Revised Sheet No. 64</t>
  </si>
  <si>
    <t>RIDER RGGI</t>
  </si>
  <si>
    <t>Regional Greenhouse Gas Initiative Recovery Charge</t>
  </si>
  <si>
    <r>
      <t>A.</t>
    </r>
    <r>
      <rPr>
        <sz val="7"/>
        <color indexed="8"/>
        <rFont val="Times New Roman"/>
        <family val="1"/>
      </rPr>
      <t xml:space="preserve">              </t>
    </r>
    <r>
      <rPr>
        <sz val="10"/>
        <color indexed="8"/>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</si>
  <si>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</si>
  <si>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</si>
  <si>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</si>
  <si>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</si>
  <si>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</si>
  <si>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</si>
  <si>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</si>
  <si>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$0.002423</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</si>
  <si>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</si>
  <si>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</si>
  <si>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</si>
  <si>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</si>
  <si>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</si>
  <si>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</si>
  <si>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</si>
  <si>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</si>
  <si>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</si>
  <si>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</si>
  <si>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</si>
  <si>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</si>
  <si>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</si>
  <si>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</si>
  <si>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</si>
  <si>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</si>
  <si>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</si>
  <si>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</si>
  <si>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</si>
  <si>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</si>
  <si>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</si>
  <si>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</si>
  <si>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June 2, 2023</t>
  </si>
  <si>
    <t>Effective Date: August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</si>
  <si>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</si>
  <si>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</si>
  <si>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</si>
  <si>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</si>
  <si>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</si>
  <si>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</si>
  <si>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</si>
  <si>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</si>
  <si>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</si>
  <si>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</si>
  <si>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</si>
  <si>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</si>
  <si>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</si>
  <si>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</si>
  <si>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indexed="8"/>
        <rFont val="Arial"/>
        <family val="2"/>
        <charset val="1"/>
      </rPr>
      <t>January 30, 2023</t>
    </r>
  </si>
  <si>
    <r>
      <t xml:space="preserve">Effective Date:  </t>
    </r>
    <r>
      <rPr>
        <b/>
        <sz val="10"/>
        <color indexed="8"/>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</si>
  <si>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</si>
  <si>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</si>
  <si>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</si>
  <si>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</si>
  <si>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</si>
  <si>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</si>
  <si>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</si>
  <si>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</si>
  <si>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</si>
  <si>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</si>
  <si>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</si>
  <si>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</si>
  <si>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</si>
  <si>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</si>
  <si>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</si>
  <si>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</si>
  <si>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</si>
  <si>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</si>
  <si>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</si>
  <si>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</si>
  <si>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</si>
  <si>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</si>
  <si>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</si>
  <si>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</si>
  <si>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Second Revised Sheet Replaces First </t>
    </r>
    <r>
      <rPr>
        <b/>
        <sz val="10"/>
        <color indexed="8"/>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</si>
  <si>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</si>
  <si>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</si>
  <si>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</si>
  <si>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</si>
  <si>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</si>
  <si>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</si>
  <si>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</si>
  <si>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indexed="8"/>
        <rFont val="Times New Roman"/>
        <family val="1"/>
        <charset val="1"/>
      </rPr>
      <t xml:space="preserve">    </t>
    </r>
    <r>
      <rPr>
        <b/>
        <sz val="10"/>
        <color indexed="8"/>
        <rFont val="Arial"/>
        <family val="2"/>
        <charset val="1"/>
      </rPr>
      <t>DEFINITION OF TERMS AS USED HEREIN:</t>
    </r>
  </si>
  <si>
    <r>
      <t>1.</t>
    </r>
    <r>
      <rPr>
        <b/>
        <sz val="7"/>
        <color indexed="8"/>
        <rFont val="Times New Roman"/>
        <family val="1"/>
        <charset val="1"/>
      </rPr>
      <t xml:space="preserve">    </t>
    </r>
    <r>
      <rPr>
        <b/>
        <sz val="10"/>
        <color indexed="8"/>
        <rFont val="Arial"/>
        <family val="2"/>
        <charset val="1"/>
      </rPr>
      <t>Actual Number of Customers</t>
    </r>
  </si>
  <si>
    <r>
      <t>-</t>
    </r>
    <r>
      <rPr>
        <sz val="7"/>
        <color indexed="8"/>
        <rFont val="Times New Roman"/>
        <family val="1"/>
        <charset val="1"/>
      </rPr>
      <t xml:space="preserve">    </t>
    </r>
    <r>
      <rPr>
        <sz val="10"/>
        <color indexed="8"/>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</si>
  <si>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indexed="8"/>
        <rFont val="Times New Roman"/>
        <family val="1"/>
        <charset val="1"/>
      </rPr>
      <t xml:space="preserve">    </t>
    </r>
    <r>
      <rPr>
        <b/>
        <sz val="10"/>
        <color indexed="8"/>
        <rFont val="Arial"/>
        <family val="2"/>
        <charset val="1"/>
      </rPr>
      <t>Actual Revenue Per Customer</t>
    </r>
  </si>
  <si>
    <r>
      <t>–</t>
    </r>
    <r>
      <rPr>
        <sz val="7"/>
        <color indexed="8"/>
        <rFont val="Times New Roman"/>
        <family val="1"/>
        <charset val="1"/>
      </rPr>
      <t xml:space="preserve">    </t>
    </r>
    <r>
      <rPr>
        <sz val="10"/>
        <color indexed="8"/>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</si>
  <si>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indexed="8"/>
        <rFont val="Times New Roman"/>
        <family val="1"/>
        <charset val="1"/>
      </rPr>
      <t xml:space="preserve">    </t>
    </r>
    <r>
      <rPr>
        <b/>
        <sz val="10"/>
        <color indexed="8"/>
        <rFont val="Arial"/>
        <family val="2"/>
        <charset val="1"/>
      </rPr>
      <t>Adjustment Period</t>
    </r>
  </si>
  <si>
    <r>
      <t>–</t>
    </r>
    <r>
      <rPr>
        <sz val="7"/>
        <color indexed="8"/>
        <rFont val="Times New Roman"/>
        <family val="1"/>
        <charset val="1"/>
      </rPr>
      <t xml:space="preserve">    </t>
    </r>
    <r>
      <rPr>
        <sz val="10"/>
        <color indexed="8"/>
        <rFont val="Arial"/>
        <family val="2"/>
        <charset val="1"/>
      </rPr>
      <t>Shall be the year beginning immediately following the conclusion of the Annual Period.</t>
    </r>
  </si>
  <si>
    <r>
      <t>4.</t>
    </r>
    <r>
      <rPr>
        <b/>
        <sz val="7"/>
        <color indexed="8"/>
        <rFont val="Times New Roman"/>
        <family val="1"/>
        <charset val="1"/>
      </rPr>
      <t xml:space="preserve">    </t>
    </r>
    <r>
      <rPr>
        <b/>
        <sz val="10"/>
        <color indexed="8"/>
        <rFont val="Arial"/>
        <family val="2"/>
        <charset val="1"/>
      </rPr>
      <t>Annual Period</t>
    </r>
  </si>
  <si>
    <r>
      <t>–</t>
    </r>
    <r>
      <rPr>
        <sz val="7"/>
        <color indexed="8"/>
        <rFont val="Times New Roman"/>
        <family val="1"/>
        <charset val="1"/>
      </rPr>
      <t xml:space="preserve">    </t>
    </r>
    <r>
      <rPr>
        <sz val="10"/>
        <color indexed="8"/>
        <rFont val="Arial"/>
        <family val="2"/>
        <charset val="1"/>
      </rPr>
      <t>Shall be the twelve consecutive months from July 1st of one calendar year through June 30th of the following calendar year.</t>
    </r>
  </si>
  <si>
    <r>
      <t>5.</t>
    </r>
    <r>
      <rPr>
        <b/>
        <sz val="7"/>
        <color indexed="8"/>
        <rFont val="Times New Roman"/>
        <family val="1"/>
        <charset val="1"/>
      </rPr>
      <t xml:space="preserve">    </t>
    </r>
    <r>
      <rPr>
        <b/>
        <sz val="10"/>
        <color indexed="8"/>
        <rFont val="Arial"/>
        <family val="2"/>
        <charset val="1"/>
      </rPr>
      <t>Average 13 Month Common Equity Balance</t>
    </r>
  </si>
  <si>
    <r>
      <t>–</t>
    </r>
    <r>
      <rPr>
        <sz val="7"/>
        <color indexed="8"/>
        <rFont val="Times New Roman"/>
        <family val="1"/>
        <charset val="1"/>
      </rPr>
      <t xml:space="preserve">    </t>
    </r>
    <r>
      <rPr>
        <sz val="10"/>
        <color indexed="8"/>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</si>
  <si>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</si>
  <si>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indexed="8"/>
        <rFont val="Arial"/>
        <family val="2"/>
        <charset val="1"/>
      </rPr>
      <t>, 2023</t>
    </r>
  </si>
  <si>
    <r>
      <t>Issued by:  J. Tyler Anthony</t>
    </r>
    <r>
      <rPr>
        <b/>
        <sz val="10"/>
        <color indexed="8"/>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</si>
  <si>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</si>
  <si>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Fifth Revised Sheet Replaces Fourth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</si>
  <si>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</si>
  <si>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</si>
  <si>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</si>
  <si>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</si>
  <si>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</si>
  <si>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</si>
  <si>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</si>
  <si>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</si>
  <si>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</si>
  <si>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</si>
  <si>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</si>
  <si>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</si>
  <si>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</si>
  <si>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</si>
  <si>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</si>
  <si>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</si>
  <si>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</si>
  <si>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</si>
  <si>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</si>
  <si>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</si>
  <si>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</si>
  <si>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</si>
  <si>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</si>
  <si>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</si>
  <si>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</si>
  <si>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</si>
  <si>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indexed="8"/>
        <rFont val="Arial"/>
        <family val="2"/>
        <charset val="1"/>
      </rPr>
      <t>June 30, 2023</t>
    </r>
  </si>
  <si>
    <r>
      <t>Effective Date: July 1</t>
    </r>
    <r>
      <rPr>
        <b/>
        <sz val="10"/>
        <color indexed="8"/>
        <rFont val="Arial"/>
        <family val="2"/>
        <charset val="1"/>
      </rPr>
      <t>, 2023</t>
    </r>
  </si>
  <si>
    <t>Filed pursuant to Board of Public Utilities of the State of New Jersey directives associated with the BPU Docket No. ER22070463</t>
  </si>
  <si>
    <r>
      <t xml:space="preserve">Infrastructure Investment Program Charge             </t>
    </r>
    <r>
      <rPr>
        <sz val="10"/>
        <rFont val="Arial"/>
        <family val="2"/>
        <charset val="1"/>
      </rPr>
      <t>See Rider IIP</t>
    </r>
  </si>
  <si>
    <t xml:space="preserve">ACE does not keep supply and revenue data by municipality. Expenses are reported in as Total Utility Operating Expenses. The company does not report operating expenses by Service Classification nor Locality. </t>
  </si>
  <si>
    <t xml:space="preserve">Notes: ACE does not keep expense data by customer class.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</si>
  <si>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</si>
  <si>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</si>
  <si>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</si>
  <si>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Unassigned</t>
  </si>
  <si>
    <t>ANCHORAGE POINT</t>
  </si>
  <si>
    <t>ATLANTIS</t>
  </si>
  <si>
    <t>08200</t>
  </si>
  <si>
    <t>BASS RIVER</t>
  </si>
  <si>
    <t>BATES MILL</t>
  </si>
  <si>
    <t>BAYSIDE</t>
  </si>
  <si>
    <t>BEACH HAVEN PARK</t>
  </si>
  <si>
    <t>BEACH HAVEN TERRACE</t>
  </si>
  <si>
    <t>BEARS HEAD</t>
  </si>
  <si>
    <t>BECKETT</t>
  </si>
  <si>
    <t>BIRCHES SEWELL</t>
  </si>
  <si>
    <t>08301</t>
  </si>
  <si>
    <t>BOZARTHTOWN</t>
  </si>
  <si>
    <t>BRIGHTON BEACH</t>
  </si>
  <si>
    <t>BROOKVILLE</t>
  </si>
  <si>
    <t>BUNKER HILL</t>
  </si>
  <si>
    <t>CENTENNIAL LAKES</t>
  </si>
  <si>
    <t>CENTER GROVE</t>
  </si>
  <si>
    <t>COHANSEY</t>
  </si>
  <si>
    <t>CONOVERTOWN</t>
  </si>
  <si>
    <t>DEPTFORD</t>
  </si>
  <si>
    <t>08093</t>
  </si>
  <si>
    <t>DIAMOND BEACH</t>
  </si>
  <si>
    <t>DOWNER</t>
  </si>
  <si>
    <t>DUNBARTON</t>
  </si>
  <si>
    <t>EAST BERLIN</t>
  </si>
  <si>
    <t>ELMTOWNE</t>
  </si>
  <si>
    <t>07631</t>
  </si>
  <si>
    <t>08271</t>
  </si>
  <si>
    <t>Fawn Lakes</t>
  </si>
  <si>
    <t>Harrison Twp</t>
  </si>
  <si>
    <t>Haven Beach</t>
  </si>
  <si>
    <t>HEAD OF RIVER</t>
  </si>
  <si>
    <t>HOLGATE</t>
  </si>
  <si>
    <t>JOHNSON PLACE</t>
  </si>
  <si>
    <t>LAKE GILMAN</t>
  </si>
  <si>
    <t>LAMBS TERRACE</t>
  </si>
  <si>
    <t>02021</t>
  </si>
  <si>
    <t>LITTLE EGG HARBOR TOWNSHIP</t>
  </si>
  <si>
    <t>LOGAN TOWNSHIP</t>
  </si>
  <si>
    <t>38332</t>
  </si>
  <si>
    <t>03346</t>
  </si>
  <si>
    <t>NORTH BEACH HAVEN</t>
  </si>
  <si>
    <t>NORTH VINELAND</t>
  </si>
  <si>
    <t>08206</t>
  </si>
  <si>
    <t>OAKWOOD BEACH</t>
  </si>
  <si>
    <t>08826</t>
  </si>
  <si>
    <t>OLIVET</t>
  </si>
  <si>
    <t>OTHELLO</t>
  </si>
  <si>
    <t>OYSTER CREEK</t>
  </si>
  <si>
    <t>PALATINE</t>
  </si>
  <si>
    <t>PARVIN STATE PARK</t>
  </si>
  <si>
    <t>PENBRYN</t>
  </si>
  <si>
    <t>PENTON</t>
  </si>
  <si>
    <t>PIERCES POINT</t>
  </si>
  <si>
    <t>08807</t>
  </si>
  <si>
    <t>PINE VALLEY</t>
  </si>
  <si>
    <t>REEDS BEACH</t>
  </si>
  <si>
    <t>SCOTCH BONNET</t>
  </si>
  <si>
    <t>SEA BREEZE</t>
  </si>
  <si>
    <t>SHIRLEY</t>
  </si>
  <si>
    <t>SOOY PLACE</t>
  </si>
  <si>
    <t>SOUTH HARRISON TOWNS</t>
  </si>
  <si>
    <t>SOUTHAMPTON TOWNSHIP</t>
  </si>
  <si>
    <t>SPRAY BEACH</t>
  </si>
  <si>
    <t>TAUNTON LAKES</t>
  </si>
  <si>
    <t>TOWNSENDS INLET</t>
  </si>
  <si>
    <t>UPPER DEERFIELD TOWNSHIP</t>
  </si>
  <si>
    <t>UPPER TOWNSHIP</t>
  </si>
  <si>
    <t>08042</t>
  </si>
  <si>
    <t>WASHINGTON TOWNSHIP</t>
  </si>
  <si>
    <t>WEDGEWOOD SEWELL</t>
  </si>
  <si>
    <t>WEST DEPTFORD</t>
  </si>
  <si>
    <t>WINSLOW TOWNSHIP</t>
  </si>
  <si>
    <t>WOODLAND LAKES</t>
  </si>
  <si>
    <t>WOOLWICH TOWNSHIP</t>
  </si>
  <si>
    <t>08404</t>
  </si>
  <si>
    <t>BATSTO</t>
  </si>
  <si>
    <t>08099</t>
  </si>
  <si>
    <t>BERLIN TWP</t>
  </si>
  <si>
    <t>28520</t>
  </si>
  <si>
    <t>CARLLS CORNER</t>
  </si>
  <si>
    <t>CUMBERLAND</t>
  </si>
  <si>
    <t>EMMELVILLE</t>
  </si>
  <si>
    <t>EVESHAM</t>
  </si>
  <si>
    <t>GLOUCESTER TOWNSHIP</t>
  </si>
  <si>
    <t>HAMILTON TWP</t>
  </si>
  <si>
    <t>HARRISVILLE</t>
  </si>
  <si>
    <t>KINGS GRANT</t>
  </si>
  <si>
    <t>08237</t>
  </si>
  <si>
    <t>MENANTICO</t>
  </si>
  <si>
    <t>MONEY ISLAND</t>
  </si>
  <si>
    <t>MULLICA TWP</t>
  </si>
  <si>
    <t>NEW SHARON</t>
  </si>
  <si>
    <t>PEAHALA PARK</t>
  </si>
  <si>
    <t>08238</t>
  </si>
  <si>
    <t>08249</t>
  </si>
  <si>
    <t>99999</t>
  </si>
  <si>
    <t>UPPER PITTSGROVE</t>
  </si>
  <si>
    <t>08362</t>
  </si>
  <si>
    <t>WOODMANSIE</t>
  </si>
  <si>
    <t>WOODRUFF</t>
  </si>
  <si>
    <t>MANUMUSKIN</t>
  </si>
  <si>
    <t>05050</t>
  </si>
  <si>
    <t>MIDDLE TOWNSHIP</t>
  </si>
  <si>
    <t>Atlantic City Electric</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</si>
  <si>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</si>
  <si>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</si>
  <si>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</si>
  <si>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 xml:space="preserve">Notes: </t>
  </si>
  <si>
    <t>ALL</t>
  </si>
  <si>
    <t xml:space="preserve">Must be a New Jersey resident and who meet the PAAD eligibility requirements or who receive Supplemental Security Income (SSI). </t>
  </si>
  <si>
    <t xml:space="preserve">PAAD income eligibility adjusted yearly.  </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</si>
  <si>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</si>
  <si>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</si>
  <si>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</si>
  <si>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</si>
  <si>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</si>
  <si>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</si>
  <si>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 xml:space="preserve">Program income eligibility reduced to LIHEAP requirements in 2022.  </t>
  </si>
  <si>
    <t>Should have applied for LIHEAP or USF first; have receipt of past due notice, disconnection notice or are currently disconnected; minimum account balance of $100.  Income eligibility is the same as LIHEAP/USF.</t>
  </si>
  <si>
    <t>None</t>
  </si>
  <si>
    <t>Must be experiencing a temporary financial crisis, have arrears on their bill, income at or below the State Median Income and not qualify for LIHEAP, USF or PAGE.</t>
  </si>
  <si>
    <t>None, program closing by end of 2022.</t>
  </si>
  <si>
    <t>Income eligible up to 400% FPL, must pay own electric bill and have fallen behind on bill.</t>
  </si>
  <si>
    <t>None, program closed in 2022.</t>
  </si>
  <si>
    <t>County based, household income must meet HUD low- and moderate-income limits for the county, must have suffered a COVID related hardship.</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</si>
  <si>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</si>
  <si>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ACE will  provide Average $ Amount Billed to Customer Accounts when information is publicly available</t>
  </si>
  <si>
    <t>Notes: ACE does not provide dual services to customers</t>
  </si>
  <si>
    <t>[Atlantic City Electric]</t>
  </si>
  <si>
    <t>Revised report submitted 7/15/2024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</si>
</sst>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quot;$&quot;#,##0.000000_);[Red]\(&quot;$&quot;#,##0.000000\)"/>
    <numFmt numFmtId="167" formatCode="&quot;$&quot;#,##0.000_);[Red]\(&quot;$&quot;#,##0.000\)"/>
    <numFmt numFmtId="168" formatCode="&quot;$&quot;#,##0.000000_);\(&quot;$&quot;#,##0.000000\)"/>
    <numFmt numFmtId="169" formatCode="_(&quot;$&quot;* #,##0_);_(&quot;$&quot;* \(#,##0\);_(&quot;$&quot;* &quot;-&quot;??_);_(@_)"/>
  </numFmts>
  <fonts count="77">
    <font>
      <sz val="11"/>
      <color theme="1"/>
      <name val="Calibri"/>
      <family val="2"/>
      <scheme val="minor"/>
    </font>
    <font>
      <b/>
      <sz val="10"/>
      <color indexed="8"/>
      <name val="Arial"/>
      <family val="2"/>
    </font>
    <font>
      <b/>
      <sz val="10"/>
      <color indexed="8"/>
      <name val="Arial"/>
      <family val="2"/>
    </font>
    <font>
      <b/>
      <u/>
      <sz val="10"/>
      <color indexed="8"/>
      <name val="Arial"/>
      <family val="2"/>
    </font>
    <font>
      <sz val="10"/>
      <name val="Arial"/>
      <family val="2"/>
    </font>
    <font>
      <b/>
      <sz val="10"/>
      <name val="Arial"/>
      <family val="2"/>
    </font>
    <font>
      <sz val="10"/>
      <color indexed="8"/>
      <name val="Arial"/>
      <family val="2"/>
    </font>
    <font>
      <u/>
      <sz val="10"/>
      <color indexed="8"/>
      <name val="Arial"/>
      <family val="2"/>
    </font>
    <font>
      <b/>
      <sz val="6"/>
      <color indexed="8"/>
      <name val="Arial"/>
      <family val="2"/>
    </font>
    <font>
      <b/>
      <sz val="10"/>
      <color indexed="8"/>
      <name val="Arial"/>
      <family val="2"/>
      <charset val="1"/>
    </font>
    <font>
      <sz val="12"/>
      <name val="Tms Rmn"/>
      <family val="1"/>
      <charset val="1"/>
    </font>
    <font>
      <b/>
      <sz val="8"/>
      <name val="Arial"/>
      <family val="2"/>
    </font>
    <font>
      <sz val="8"/>
      <name val="Arial"/>
      <family val="2"/>
    </font>
    <font>
      <b/>
      <sz val="10"/>
      <name val="Arial"/>
      <family val="2"/>
    </font>
    <font>
      <sz val="10"/>
      <name val="Arial"/>
      <family val="2"/>
    </font>
    <font>
      <b/>
      <sz val="10"/>
      <name val="Arial"/>
      <family val="2"/>
      <charset val="1"/>
    </font>
    <font>
      <sz val="10"/>
      <color indexed="8"/>
      <name val="Arial"/>
      <family val="2"/>
      <charset val="1"/>
    </font>
    <font>
      <sz val="10"/>
      <name val="Arial"/>
      <family val="2"/>
      <charset val="1"/>
    </font>
    <font>
      <sz val="8"/>
      <name val="Arial"/>
      <family val="2"/>
      <charset val="1"/>
    </font>
    <font>
      <b/>
      <sz val="8"/>
      <name val="Arial"/>
      <family val="2"/>
      <charset val="1"/>
    </font>
    <font>
      <b/>
      <u/>
      <sz val="10"/>
      <name val="Arial"/>
      <family val="2"/>
      <charset val="1"/>
    </font>
    <font>
      <b/>
      <u/>
      <sz val="8"/>
      <name val="Arial"/>
      <family val="2"/>
      <charset val="1"/>
    </font>
    <font>
      <u/>
      <sz val="8"/>
      <name val="Arial"/>
      <family val="2"/>
      <charset val="1"/>
    </font>
    <font>
      <u/>
      <sz val="10"/>
      <name val="Arial"/>
      <family val="2"/>
      <charset val="1"/>
    </font>
    <font>
      <sz val="9"/>
      <name val="Arial"/>
      <family val="2"/>
      <charset val="1"/>
    </font>
    <font>
      <sz val="7"/>
      <color indexed="8"/>
      <name val="Times New Roman"/>
      <family val="1"/>
    </font>
    <font>
      <sz val="9"/>
      <color indexed="8"/>
      <name val="Arial"/>
      <family val="2"/>
      <charset val="1"/>
    </font>
    <font>
      <sz val="9"/>
      <name val="Times New Roman"/>
      <family val="1"/>
      <charset val="1"/>
    </font>
    <font>
      <sz val="10"/>
      <name val="Arial-BoldMT"/>
      <charset val="1"/>
    </font>
    <font>
      <sz val="10"/>
      <name val="ArialMT"/>
      <charset val="1"/>
    </font>
    <font>
      <b/>
      <sz val="10"/>
      <name val="Arial-BoldMT"/>
      <charset val="1"/>
    </font>
    <font>
      <b/>
      <sz val="7"/>
      <color indexed="8"/>
      <name val="Times New Roman"/>
      <family val="1"/>
      <charset val="1"/>
    </font>
    <font>
      <sz val="7"/>
      <color indexed="8"/>
      <name val="Times New Roman"/>
      <family val="1"/>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1"/>
      <color theme="1"/>
      <name val="Calibri"/>
      <family val="2"/>
      <scheme val="minor"/>
    </font>
    <font>
      <u/>
      <sz val="11"/>
      <color theme="10"/>
      <name val="Calibri"/>
      <family val="2"/>
      <scheme val="minor"/>
    </font>
    <font>
      <b/>
      <sz val="10"/>
      <color rgb="FF000000"/>
      <name val="Arial"/>
      <family val="2"/>
    </font>
    <font>
      <sz val="10"/>
      <color theme="1"/>
      <name val="Arial"/>
      <family val="2"/>
    </font>
    <font>
      <b/>
      <sz val="10"/>
      <color theme="1"/>
      <name val="Arial"/>
      <family val="2"/>
    </font>
    <font>
      <sz val="10"/>
      <color rgb="FF000000"/>
      <name val="Arial"/>
      <family val="2"/>
    </font>
    <font>
      <b/>
      <u/>
      <sz val="10"/>
      <color theme="1"/>
      <name val="Arial"/>
      <family val="2"/>
    </font>
    <font>
      <u/>
      <sz val="10"/>
      <color theme="1"/>
      <name val="Arial"/>
      <family val="2"/>
    </font>
    <font>
      <b/>
      <i/>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i/>
      <sz val="11"/>
      <color theme="1"/>
      <name val="Calibri"/>
      <family val="2"/>
      <scheme val="minor"/>
    </font>
    <font>
      <sz val="11"/>
      <color rgb="FF000000"/>
      <name val="Calibri"/>
      <family val="2"/>
      <scheme val="minor"/>
    </font>
    <font>
      <sz val="12"/>
      <name val="Calibri"/>
      <family val="2"/>
      <scheme val="minor"/>
    </font>
    <font>
      <b/>
      <sz val="10"/>
      <color rgb="FF000000"/>
      <name val="Arial"/>
      <family val="2"/>
      <charset val="1"/>
    </font>
    <font>
      <sz val="10"/>
      <color rgb="FF000000"/>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sz val="10"/>
      <color theme="1"/>
      <name val="Times New Roman"/>
      <family val="1"/>
      <charset val="1"/>
    </font>
    <font>
      <sz val="8"/>
      <color rgb="FF000000"/>
      <name val="Arial Narrow"/>
      <family val="2"/>
      <charset val="1"/>
    </font>
    <font>
      <sz val="8"/>
      <color rgb="FF000000"/>
      <name val="Arial"/>
      <family val="2"/>
      <charset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b/>
      <u/>
      <sz val="9"/>
      <color rgb="FF000000"/>
      <name val="Arial"/>
      <family val="2"/>
      <charset val="1"/>
    </font>
    <font>
      <sz val="12"/>
      <color rgb="FF000000"/>
      <name val="Times New Roman"/>
      <family val="1"/>
      <charset val="1"/>
    </font>
    <font>
      <b/>
      <u/>
      <sz val="10"/>
      <color rgb="FF000000"/>
      <name val="Arial"/>
      <family val="2"/>
      <charset val="1"/>
    </font>
    <font>
      <sz val="8"/>
      <color theme="1"/>
      <name val="Arial"/>
      <family val="2"/>
      <charset val="1"/>
    </font>
    <font>
      <b/>
      <sz val="9.5"/>
      <color rgb="FF000000"/>
      <name val="Arial"/>
      <family val="2"/>
      <charset val="1"/>
    </font>
    <font>
      <sz val="9.5"/>
      <color rgb="FF000000"/>
      <name val="Arial"/>
      <family val="2"/>
      <charset val="1"/>
    </font>
    <font>
      <b/>
      <sz val="14"/>
      <color rgb="FF000000"/>
      <name val="Arial"/>
      <family val="2"/>
    </font>
    <font>
      <b/>
      <sz val="10"/>
      <color rgb="FF000000"/>
      <name val="Calibri"/>
      <family val="2"/>
    </font>
    <font>
      <sz val="10"/>
      <color theme="1"/>
      <name val="Arial"/>
    </font>
    <font>
      <sz val="11"/>
      <color theme="1"/>
      <name val="Franklin Gothic Book"/>
    </font>
    <font>
      <b/>
      <sz val="10"/>
      <color theme="1"/>
      <name val="Arial"/>
    </font>
    <font>
      <sz val="10"/>
      <color rgb="FF000000"/>
      <name val="Arial"/>
    </font>
  </fonts>
  <fills count="13">
    <fill>
      <patternFill patternType="none"/>
    </fill>
    <fill>
      <patternFill patternType="gray125"/>
    </fill>
    <fill>
      <patternFill patternType="solid">
        <fgColor theme="0"/>
        <bgColor indexed="64"/>
      </patternFill>
    </fill>
    <fill>
      <patternFill patternType="solid">
        <fgColor rgb="FFF4B084"/>
        <bgColor indexed="64"/>
      </patternFill>
    </fill>
    <fill>
      <patternFill patternType="solid">
        <fgColor rgb="FFFFFF00"/>
        <bgColor indexed="64"/>
      </patternFill>
    </fill>
    <fill>
      <patternFill patternType="solid">
        <fgColor rgb="FF00B0F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
      <patternFill patternType="solid">
        <fgColor rgb="FF00B0F0"/>
        <bgColor rgb="FF000000"/>
      </patternFill>
    </fill>
  </fills>
  <borders count="68">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diagonal/>
    </border>
    <border>
      <left/>
      <right/>
      <top/>
      <bottom style="thick">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4">
    <xf numFmtId="0" fontId="0" fillId="0" borderId="0"/>
    <xf numFmtId="43" fontId="37" fillId="0" borderId="0" applyFont="0" applyFill="0" applyBorder="0" applyAlignment="0" applyProtection="0"/>
    <xf numFmtId="44" fontId="37" fillId="0" borderId="0" applyFont="0" applyFill="0" applyBorder="0" applyAlignment="0" applyProtection="0"/>
    <xf numFmtId="0" fontId="38" fillId="0" borderId="0" applyNumberFormat="0" applyFill="0" applyBorder="0" applyAlignment="0" applyProtection="0"/>
  </cellStyleXfs>
  <cellXfs count="558">
    <xf numFmtId="0" fontId="0" fillId="0" borderId="0" xfId="0"/>
    <xf numFmtId="0" fontId="0" fillId="2" borderId="0" xfId="0" applyFill="1"/>
    <xf numFmtId="0" fontId="39" fillId="3" borderId="49" xfId="0" applyFont="1" applyFill="1" applyBorder="1" applyAlignment="1">
      <alignment horizontal="center" vertical="center" wrapText="1"/>
    </xf>
    <xf numFmtId="0" fontId="39" fillId="3" borderId="49" xfId="0" applyFont="1" applyFill="1" applyBorder="1" applyAlignment="1">
      <alignment horizontal="center" vertical="center"/>
    </xf>
    <xf numFmtId="0" fontId="40" fillId="2" borderId="0" xfId="0" applyFont="1" applyFill="1"/>
    <xf numFmtId="0" fontId="40" fillId="0" borderId="0" xfId="0" applyFont="1"/>
    <xf numFmtId="0" fontId="40" fillId="4" borderId="0" xfId="0" applyFont="1" applyFill="1"/>
    <xf numFmtId="0" fontId="40" fillId="0" borderId="1" xfId="0" applyFont="1" applyBorder="1"/>
    <xf numFmtId="0" fontId="40" fillId="0" borderId="2" xfId="0" applyFont="1" applyBorder="1"/>
    <xf numFmtId="0" fontId="41" fillId="2" borderId="0" xfId="0" applyFont="1" applyFill="1" applyAlignment="1">
      <alignment vertical="top" wrapText="1"/>
    </xf>
    <xf numFmtId="0" fontId="42" fillId="0" borderId="3" xfId="0" applyFont="1" applyBorder="1"/>
    <xf numFmtId="0" fontId="40" fillId="0" borderId="3" xfId="0" applyFont="1" applyBorder="1"/>
    <xf numFmtId="0" fontId="40" fillId="0" borderId="1" xfId="0" applyFont="1" applyBorder="1" applyAlignment="1">
      <alignment horizontal="left" indent="1"/>
    </xf>
    <xf numFmtId="0" fontId="40" fillId="2" borderId="4" xfId="0" applyFont="1" applyFill="1" applyBorder="1"/>
    <xf numFmtId="0" fontId="40" fillId="2" borderId="5" xfId="0" applyFont="1" applyFill="1" applyBorder="1"/>
    <xf numFmtId="0" fontId="40" fillId="2" borderId="6" xfId="0" applyFont="1" applyFill="1" applyBorder="1"/>
    <xf numFmtId="0" fontId="40" fillId="2" borderId="0" xfId="0" applyFont="1" applyFill="1" applyAlignment="1">
      <alignment wrapText="1"/>
    </xf>
    <xf numFmtId="0" fontId="43" fillId="2" borderId="0" xfId="0" applyFont="1" applyFill="1"/>
    <xf numFmtId="0" fontId="44" fillId="2" borderId="0" xfId="0" applyFont="1" applyFill="1"/>
    <xf numFmtId="0" fontId="39" fillId="2" borderId="0" xfId="0" applyFont="1" applyFill="1" applyAlignment="1">
      <alignment vertical="center" wrapText="1"/>
    </xf>
    <xf numFmtId="0" fontId="42" fillId="2" borderId="0" xfId="0" applyFont="1" applyFill="1" applyAlignment="1">
      <alignment horizontal="left" wrapText="1"/>
    </xf>
    <xf numFmtId="0" fontId="42" fillId="4" borderId="0" xfId="0" applyFont="1" applyFill="1" applyAlignment="1">
      <alignment horizontal="left" wrapText="1"/>
    </xf>
    <xf numFmtId="0" fontId="42" fillId="0" borderId="0" xfId="0" applyFont="1"/>
    <xf numFmtId="0" fontId="42" fillId="0" borderId="3" xfId="0" applyFont="1" applyBorder="1" applyAlignment="1">
      <alignment horizontal="center" vertical="center"/>
    </xf>
    <xf numFmtId="0" fontId="40" fillId="2" borderId="3" xfId="0" applyFont="1" applyFill="1" applyBorder="1"/>
    <xf numFmtId="0" fontId="42" fillId="2" borderId="0" xfId="0" applyFont="1" applyFill="1" applyAlignment="1">
      <alignment horizontal="center" vertical="center"/>
    </xf>
    <xf numFmtId="0" fontId="39" fillId="2" borderId="0" xfId="0" applyFont="1" applyFill="1" applyAlignment="1">
      <alignment vertical="center"/>
    </xf>
    <xf numFmtId="0" fontId="40" fillId="0" borderId="0" xfId="0" applyFont="1" applyAlignment="1">
      <alignment wrapText="1"/>
    </xf>
    <xf numFmtId="0" fontId="40" fillId="0" borderId="0" xfId="0" applyFont="1" applyAlignment="1">
      <alignment vertical="top" wrapText="1"/>
    </xf>
    <xf numFmtId="0" fontId="2" fillId="2" borderId="0" xfId="0" applyFont="1" applyFill="1"/>
    <xf numFmtId="17" fontId="2" fillId="2" borderId="0" xfId="0" applyNumberFormat="1" applyFont="1" applyFill="1"/>
    <xf numFmtId="0" fontId="40" fillId="2" borderId="0" xfId="0" applyFont="1" applyFill="1" applyAlignment="1">
      <alignment vertical="top" wrapText="1"/>
    </xf>
    <xf numFmtId="17" fontId="2" fillId="0" borderId="3" xfId="0" applyNumberFormat="1" applyFont="1" applyBorder="1"/>
    <xf numFmtId="0" fontId="40" fillId="2" borderId="7" xfId="0" applyFont="1" applyFill="1" applyBorder="1"/>
    <xf numFmtId="0" fontId="2" fillId="0" borderId="8" xfId="0" applyFont="1" applyBorder="1"/>
    <xf numFmtId="0" fontId="2" fillId="0" borderId="9" xfId="0" applyFont="1" applyBorder="1"/>
    <xf numFmtId="0" fontId="40" fillId="2" borderId="10" xfId="0" applyFont="1" applyFill="1" applyBorder="1"/>
    <xf numFmtId="17" fontId="2" fillId="0" borderId="2" xfId="0" applyNumberFormat="1" applyFont="1" applyBorder="1"/>
    <xf numFmtId="0" fontId="40" fillId="0" borderId="11" xfId="0" applyFont="1" applyBorder="1"/>
    <xf numFmtId="0" fontId="2" fillId="0" borderId="10" xfId="0" applyFont="1" applyBorder="1"/>
    <xf numFmtId="0" fontId="4" fillId="0" borderId="1" xfId="0" applyFont="1" applyBorder="1" applyAlignment="1">
      <alignment horizontal="left"/>
    </xf>
    <xf numFmtId="0" fontId="4" fillId="0" borderId="1" xfId="0" applyFont="1" applyBorder="1" applyAlignment="1">
      <alignment horizontal="left" indent="1"/>
    </xf>
    <xf numFmtId="0" fontId="40" fillId="0" borderId="1" xfId="0" applyFont="1" applyBorder="1" applyAlignment="1">
      <alignment horizontal="left"/>
    </xf>
    <xf numFmtId="0" fontId="40" fillId="2" borderId="11" xfId="0" applyFont="1" applyFill="1" applyBorder="1"/>
    <xf numFmtId="0" fontId="43" fillId="2" borderId="10" xfId="0" applyFont="1" applyFill="1" applyBorder="1"/>
    <xf numFmtId="0" fontId="3" fillId="2" borderId="10" xfId="0" applyFont="1" applyFill="1" applyBorder="1" applyAlignment="1">
      <alignment horizontal="left"/>
    </xf>
    <xf numFmtId="0" fontId="2" fillId="2" borderId="10" xfId="0" applyFont="1" applyFill="1" applyBorder="1"/>
    <xf numFmtId="0" fontId="5" fillId="2" borderId="10" xfId="0" applyFont="1" applyFill="1" applyBorder="1" applyAlignment="1">
      <alignment horizontal="left"/>
    </xf>
    <xf numFmtId="0" fontId="40" fillId="0" borderId="50" xfId="0" applyFont="1" applyBorder="1"/>
    <xf numFmtId="0" fontId="39" fillId="3" borderId="51" xfId="0" applyFont="1" applyFill="1" applyBorder="1" applyAlignment="1">
      <alignment horizontal="center" vertical="center" wrapText="1"/>
    </xf>
    <xf numFmtId="0" fontId="39" fillId="3" borderId="52" xfId="0" applyFont="1" applyFill="1" applyBorder="1" applyAlignment="1">
      <alignment horizontal="center" vertical="center" wrapText="1"/>
    </xf>
    <xf numFmtId="0" fontId="40" fillId="2" borderId="12" xfId="0" applyFont="1" applyFill="1" applyBorder="1"/>
    <xf numFmtId="0" fontId="40" fillId="2" borderId="0" xfId="0" applyFont="1" applyFill="1" applyAlignment="1">
      <alignment horizontal="left" vertical="top"/>
    </xf>
    <xf numFmtId="49" fontId="39" fillId="2" borderId="0" xfId="0" applyNumberFormat="1" applyFont="1" applyFill="1" applyAlignment="1">
      <alignment horizontal="left" vertical="top"/>
    </xf>
    <xf numFmtId="49" fontId="41" fillId="2" borderId="0" xfId="0" applyNumberFormat="1" applyFont="1" applyFill="1" applyAlignment="1">
      <alignment horizontal="left" vertical="top"/>
    </xf>
    <xf numFmtId="49" fontId="41" fillId="4" borderId="0" xfId="0" applyNumberFormat="1" applyFont="1" applyFill="1" applyAlignment="1">
      <alignment horizontal="left" vertical="top"/>
    </xf>
    <xf numFmtId="0" fontId="40" fillId="2" borderId="0" xfId="0" applyFont="1" applyFill="1" applyAlignment="1">
      <alignment vertical="center"/>
    </xf>
    <xf numFmtId="0" fontId="41" fillId="5" borderId="3" xfId="0" applyFont="1" applyFill="1" applyBorder="1" applyAlignment="1">
      <alignment horizontal="center" vertical="center"/>
    </xf>
    <xf numFmtId="0" fontId="41" fillId="5" borderId="3" xfId="0" applyFont="1" applyFill="1" applyBorder="1" applyAlignment="1">
      <alignment horizontal="center" vertical="center" wrapText="1"/>
    </xf>
    <xf numFmtId="0" fontId="40" fillId="0" borderId="12" xfId="0" applyFont="1" applyBorder="1"/>
    <xf numFmtId="0" fontId="40" fillId="2" borderId="0" xfId="0" applyFont="1" applyFill="1" applyAlignment="1">
      <alignment horizontal="left"/>
    </xf>
    <xf numFmtId="0" fontId="41" fillId="2" borderId="0" xfId="0" applyFont="1" applyFill="1"/>
    <xf numFmtId="0" fontId="39" fillId="2" borderId="0" xfId="0" applyFont="1" applyFill="1" applyAlignment="1">
      <alignment horizontal="center" vertical="center"/>
    </xf>
    <xf numFmtId="0" fontId="39" fillId="4" borderId="0" xfId="0" applyFont="1" applyFill="1" applyAlignment="1">
      <alignment horizontal="left" vertical="top" wrapText="1"/>
    </xf>
    <xf numFmtId="0" fontId="40" fillId="0" borderId="53" xfId="0" applyFont="1" applyBorder="1"/>
    <xf numFmtId="0" fontId="39" fillId="2" borderId="0" xfId="0" applyFont="1" applyFill="1" applyAlignment="1">
      <alignment horizontal="left" vertical="center" wrapText="1"/>
    </xf>
    <xf numFmtId="0" fontId="41" fillId="2" borderId="0" xfId="0" applyFont="1" applyFill="1" applyAlignment="1">
      <alignment horizontal="left" vertical="center" wrapText="1"/>
    </xf>
    <xf numFmtId="0" fontId="41" fillId="2" borderId="12" xfId="0" applyFont="1" applyFill="1" applyBorder="1" applyAlignment="1">
      <alignment horizontal="left" vertical="center" wrapText="1"/>
    </xf>
    <xf numFmtId="0" fontId="41" fillId="3" borderId="3" xfId="0" applyFont="1" applyFill="1" applyBorder="1" applyAlignment="1">
      <alignment horizontal="center" vertical="center"/>
    </xf>
    <xf numFmtId="0" fontId="39" fillId="3" borderId="3" xfId="0" applyFont="1" applyFill="1" applyBorder="1" applyAlignment="1">
      <alignment horizontal="center" vertical="center" wrapText="1"/>
    </xf>
    <xf numFmtId="0" fontId="39" fillId="5" borderId="3" xfId="0" applyFont="1" applyFill="1" applyBorder="1" applyAlignment="1">
      <alignment horizontal="center" vertical="center" wrapText="1"/>
    </xf>
    <xf numFmtId="0" fontId="40" fillId="0" borderId="13" xfId="0" applyFont="1" applyBorder="1"/>
    <xf numFmtId="0" fontId="39" fillId="2" borderId="0" xfId="0" applyFont="1" applyFill="1" applyAlignment="1">
      <alignment horizontal="center" vertical="center" wrapText="1"/>
    </xf>
    <xf numFmtId="0" fontId="41" fillId="5" borderId="13"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0" xfId="0" applyFont="1" applyFill="1" applyAlignment="1">
      <alignment wrapText="1"/>
    </xf>
    <xf numFmtId="0" fontId="40" fillId="2" borderId="0" xfId="0" applyFont="1" applyFill="1" applyAlignment="1">
      <alignment horizontal="center"/>
    </xf>
    <xf numFmtId="49" fontId="40" fillId="2" borderId="0" xfId="0" applyNumberFormat="1" applyFont="1" applyFill="1"/>
    <xf numFmtId="0" fontId="42" fillId="0" borderId="13" xfId="0" applyFont="1" applyBorder="1" applyAlignment="1">
      <alignment horizontal="center"/>
    </xf>
    <xf numFmtId="0" fontId="39" fillId="3" borderId="3" xfId="0" applyFont="1" applyFill="1" applyBorder="1" applyAlignment="1">
      <alignment horizontal="center" vertical="center"/>
    </xf>
    <xf numFmtId="0" fontId="41" fillId="3" borderId="3" xfId="0" applyFont="1" applyFill="1" applyBorder="1" applyAlignment="1">
      <alignment horizontal="center" vertical="center" wrapText="1"/>
    </xf>
    <xf numFmtId="0" fontId="40" fillId="2" borderId="0" xfId="0" quotePrefix="1" applyFont="1" applyFill="1"/>
    <xf numFmtId="0" fontId="41" fillId="2" borderId="0" xfId="0" applyFont="1" applyFill="1" applyAlignment="1">
      <alignment vertical="center" wrapText="1"/>
    </xf>
    <xf numFmtId="0" fontId="0" fillId="0" borderId="3" xfId="0" applyBorder="1"/>
    <xf numFmtId="0" fontId="40" fillId="2" borderId="12" xfId="0" applyFont="1" applyFill="1" applyBorder="1" applyAlignment="1">
      <alignment horizontal="center"/>
    </xf>
    <xf numFmtId="0" fontId="40" fillId="0" borderId="14" xfId="0" applyFont="1" applyBorder="1"/>
    <xf numFmtId="0" fontId="41" fillId="2" borderId="0" xfId="0" applyFont="1" applyFill="1" applyAlignment="1">
      <alignment horizontal="left" vertical="top"/>
    </xf>
    <xf numFmtId="0" fontId="40" fillId="2" borderId="0" xfId="0" applyFont="1" applyFill="1" applyAlignment="1">
      <alignment horizontal="center" vertical="center" wrapText="1"/>
    </xf>
    <xf numFmtId="0" fontId="40" fillId="2" borderId="12" xfId="0" applyFont="1" applyFill="1" applyBorder="1" applyAlignment="1">
      <alignment horizontal="center" vertical="center" wrapText="1"/>
    </xf>
    <xf numFmtId="0" fontId="40" fillId="2" borderId="3" xfId="0" applyFont="1" applyFill="1" applyBorder="1" applyAlignment="1">
      <alignment horizontal="center" vertical="center" wrapText="1"/>
    </xf>
    <xf numFmtId="49" fontId="41" fillId="2" borderId="12" xfId="0" applyNumberFormat="1" applyFont="1" applyFill="1" applyBorder="1" applyAlignment="1">
      <alignment horizontal="left" vertical="top"/>
    </xf>
    <xf numFmtId="0" fontId="41" fillId="2" borderId="0" xfId="0" applyFont="1" applyFill="1" applyAlignment="1">
      <alignment horizontal="center" vertical="center"/>
    </xf>
    <xf numFmtId="0" fontId="39" fillId="3" borderId="54" xfId="0" applyFont="1" applyFill="1" applyBorder="1" applyAlignment="1">
      <alignment horizontal="center" vertical="center" wrapText="1"/>
    </xf>
    <xf numFmtId="0" fontId="40" fillId="0" borderId="15" xfId="0" applyFont="1" applyBorder="1"/>
    <xf numFmtId="0" fontId="45" fillId="0" borderId="16" xfId="0" applyFont="1" applyBorder="1" applyAlignment="1">
      <alignment horizontal="left" indent="1"/>
    </xf>
    <xf numFmtId="0" fontId="40" fillId="6" borderId="17" xfId="0" applyFont="1" applyFill="1" applyBorder="1"/>
    <xf numFmtId="0" fontId="40" fillId="0" borderId="17" xfId="0" applyFont="1" applyBorder="1"/>
    <xf numFmtId="0" fontId="40" fillId="0" borderId="18" xfId="0" applyFont="1" applyBorder="1"/>
    <xf numFmtId="0" fontId="40" fillId="0" borderId="16" xfId="0" applyFont="1" applyBorder="1"/>
    <xf numFmtId="0" fontId="39" fillId="3" borderId="55" xfId="0" applyFont="1" applyFill="1" applyBorder="1" applyAlignment="1">
      <alignment horizontal="center" vertical="center" wrapText="1"/>
    </xf>
    <xf numFmtId="0" fontId="40" fillId="0" borderId="17" xfId="0" applyFont="1" applyBorder="1" applyAlignment="1">
      <alignment horizontal="center"/>
    </xf>
    <xf numFmtId="0" fontId="40" fillId="7" borderId="17" xfId="0" applyFont="1" applyFill="1" applyBorder="1"/>
    <xf numFmtId="0" fontId="40" fillId="0" borderId="18" xfId="0" applyFont="1" applyBorder="1" applyAlignment="1">
      <alignment horizontal="center"/>
    </xf>
    <xf numFmtId="0" fontId="40" fillId="2" borderId="16" xfId="0" applyFont="1" applyFill="1" applyBorder="1"/>
    <xf numFmtId="0" fontId="40" fillId="2" borderId="17" xfId="0" applyFont="1" applyFill="1" applyBorder="1"/>
    <xf numFmtId="0" fontId="40" fillId="2" borderId="18" xfId="0" applyFont="1" applyFill="1" applyBorder="1"/>
    <xf numFmtId="0" fontId="40" fillId="7" borderId="19" xfId="0" applyFont="1" applyFill="1" applyBorder="1"/>
    <xf numFmtId="0" fontId="39" fillId="2" borderId="0" xfId="0" applyFont="1" applyFill="1" applyAlignment="1">
      <alignment vertical="top" wrapText="1"/>
    </xf>
    <xf numFmtId="0" fontId="40" fillId="0" borderId="56" xfId="0" applyFont="1" applyBorder="1"/>
    <xf numFmtId="0" fontId="39" fillId="3" borderId="57" xfId="0" applyFont="1" applyFill="1" applyBorder="1" applyAlignment="1">
      <alignment horizontal="center" vertical="center" wrapText="1"/>
    </xf>
    <xf numFmtId="0" fontId="39" fillId="3" borderId="58" xfId="0" applyFont="1" applyFill="1" applyBorder="1" applyAlignment="1">
      <alignment horizontal="center" vertical="center" wrapText="1"/>
    </xf>
    <xf numFmtId="0" fontId="39" fillId="3" borderId="59" xfId="0" applyFont="1" applyFill="1" applyBorder="1" applyAlignment="1">
      <alignment horizontal="center" vertical="center" wrapText="1"/>
    </xf>
    <xf numFmtId="0" fontId="40" fillId="0" borderId="60" xfId="0" applyFont="1" applyBorder="1"/>
    <xf numFmtId="0" fontId="40" fillId="0" borderId="61" xfId="0" applyFont="1" applyBorder="1"/>
    <xf numFmtId="0" fontId="40" fillId="0" borderId="52" xfId="0" applyFont="1" applyBorder="1"/>
    <xf numFmtId="0" fontId="40" fillId="0" borderId="62" xfId="0" applyFont="1" applyBorder="1"/>
    <xf numFmtId="0" fontId="40" fillId="0" borderId="63" xfId="0" applyFont="1" applyBorder="1"/>
    <xf numFmtId="0" fontId="40" fillId="0" borderId="55" xfId="0" applyFont="1" applyBorder="1"/>
    <xf numFmtId="0" fontId="40" fillId="0" borderId="49" xfId="0" applyFont="1" applyBorder="1"/>
    <xf numFmtId="0" fontId="40" fillId="0" borderId="64" xfId="0" applyFont="1" applyBorder="1"/>
    <xf numFmtId="0" fontId="40" fillId="0" borderId="65" xfId="0" applyFont="1" applyBorder="1"/>
    <xf numFmtId="0" fontId="46" fillId="2" borderId="0" xfId="0" applyFont="1" applyFill="1"/>
    <xf numFmtId="0" fontId="47" fillId="2" borderId="0" xfId="0" applyFont="1" applyFill="1" applyAlignment="1">
      <alignment horizontal="left" wrapText="1"/>
    </xf>
    <xf numFmtId="0" fontId="48" fillId="2" borderId="0" xfId="0" applyFont="1" applyFill="1"/>
    <xf numFmtId="0" fontId="40" fillId="2" borderId="0" xfId="0" applyFont="1" applyFill="1" applyAlignment="1">
      <alignment horizontal="right"/>
    </xf>
    <xf numFmtId="0" fontId="41" fillId="2" borderId="7" xfId="0" applyFont="1" applyFill="1" applyBorder="1" applyAlignment="1">
      <alignment horizontal="left" vertical="top"/>
    </xf>
    <xf numFmtId="0" fontId="41" fillId="2" borderId="20" xfId="0" applyFont="1" applyFill="1" applyBorder="1" applyAlignment="1">
      <alignment horizontal="left" vertical="top"/>
    </xf>
    <xf numFmtId="0" fontId="41" fillId="2" borderId="21" xfId="0" applyFont="1" applyFill="1" applyBorder="1" applyAlignment="1">
      <alignment horizontal="left" vertical="top"/>
    </xf>
    <xf numFmtId="49" fontId="39" fillId="2" borderId="10" xfId="0" applyNumberFormat="1" applyFont="1" applyFill="1" applyBorder="1" applyAlignment="1">
      <alignment horizontal="left" vertical="top"/>
    </xf>
    <xf numFmtId="49" fontId="39" fillId="2" borderId="11" xfId="0" applyNumberFormat="1" applyFont="1" applyFill="1" applyBorder="1" applyAlignment="1">
      <alignment horizontal="left" vertical="top"/>
    </xf>
    <xf numFmtId="49" fontId="41" fillId="2" borderId="10" xfId="0" applyNumberFormat="1" applyFont="1" applyFill="1" applyBorder="1" applyAlignment="1">
      <alignment horizontal="left" vertical="top"/>
    </xf>
    <xf numFmtId="49" fontId="41" fillId="2" borderId="11" xfId="0" applyNumberFormat="1" applyFont="1" applyFill="1" applyBorder="1" applyAlignment="1">
      <alignment horizontal="left" vertical="top"/>
    </xf>
    <xf numFmtId="49" fontId="41" fillId="2" borderId="4" xfId="0" applyNumberFormat="1" applyFont="1" applyFill="1" applyBorder="1" applyAlignment="1">
      <alignment horizontal="left" vertical="top"/>
    </xf>
    <xf numFmtId="49" fontId="41" fillId="2" borderId="5" xfId="0" applyNumberFormat="1" applyFont="1" applyFill="1" applyBorder="1" applyAlignment="1">
      <alignment horizontal="left" vertical="top"/>
    </xf>
    <xf numFmtId="49" fontId="41" fillId="2" borderId="6" xfId="0" applyNumberFormat="1" applyFont="1" applyFill="1" applyBorder="1" applyAlignment="1">
      <alignment horizontal="left" vertical="top"/>
    </xf>
    <xf numFmtId="0" fontId="0" fillId="7" borderId="18" xfId="0" applyFill="1" applyBorder="1"/>
    <xf numFmtId="0" fontId="0" fillId="7" borderId="17" xfId="0" applyFill="1" applyBorder="1"/>
    <xf numFmtId="0" fontId="40" fillId="7" borderId="22" xfId="0" applyFont="1" applyFill="1" applyBorder="1"/>
    <xf numFmtId="0" fontId="40" fillId="0" borderId="23" xfId="0" applyFont="1" applyBorder="1"/>
    <xf numFmtId="0" fontId="40" fillId="7" borderId="24" xfId="0" applyFont="1" applyFill="1" applyBorder="1"/>
    <xf numFmtId="0" fontId="0" fillId="0" borderId="15" xfId="0" applyBorder="1"/>
    <xf numFmtId="0" fontId="41" fillId="2" borderId="0" xfId="0" applyFont="1" applyFill="1" applyAlignment="1">
      <alignment vertical="center"/>
    </xf>
    <xf numFmtId="49" fontId="41" fillId="2" borderId="0" xfId="0" applyNumberFormat="1" applyFont="1" applyFill="1"/>
    <xf numFmtId="0" fontId="41" fillId="2" borderId="0" xfId="0" applyFont="1" applyFill="1" applyAlignment="1">
      <alignment horizontal="left" vertical="top" wrapText="1"/>
    </xf>
    <xf numFmtId="49" fontId="40" fillId="2" borderId="0" xfId="0" applyNumberFormat="1" applyFont="1" applyFill="1" applyAlignment="1">
      <alignment horizontal="left" vertical="top"/>
    </xf>
    <xf numFmtId="0" fontId="42" fillId="0" borderId="25" xfId="0" applyFont="1" applyBorder="1" applyAlignment="1">
      <alignment horizontal="center" vertical="center"/>
    </xf>
    <xf numFmtId="0" fontId="40" fillId="0" borderId="25" xfId="0" applyFont="1" applyBorder="1"/>
    <xf numFmtId="0" fontId="45" fillId="0" borderId="23" xfId="0" applyFont="1" applyBorder="1"/>
    <xf numFmtId="0" fontId="40" fillId="0" borderId="26" xfId="0" applyFont="1" applyBorder="1"/>
    <xf numFmtId="0" fontId="39" fillId="2" borderId="0" xfId="0" applyFont="1" applyFill="1"/>
    <xf numFmtId="0" fontId="41" fillId="2" borderId="27" xfId="0" applyFont="1" applyFill="1" applyBorder="1" applyAlignment="1">
      <alignment vertical="top" wrapText="1"/>
    </xf>
    <xf numFmtId="49" fontId="41" fillId="2" borderId="0" xfId="0" applyNumberFormat="1" applyFont="1" applyFill="1" applyAlignment="1">
      <alignment horizontal="left"/>
    </xf>
    <xf numFmtId="0" fontId="42" fillId="0" borderId="28" xfId="0" applyFont="1" applyBorder="1" applyAlignment="1">
      <alignment horizontal="center" vertical="center"/>
    </xf>
    <xf numFmtId="0" fontId="39" fillId="8" borderId="0" xfId="0" applyFont="1" applyFill="1" applyAlignment="1">
      <alignment vertical="center"/>
    </xf>
    <xf numFmtId="0" fontId="39" fillId="2" borderId="0" xfId="0" applyFont="1" applyFill="1" applyAlignment="1">
      <alignment horizontal="left" vertical="top" wrapText="1"/>
    </xf>
    <xf numFmtId="0" fontId="39" fillId="2" borderId="27" xfId="0" applyFont="1" applyFill="1" applyBorder="1" applyAlignment="1">
      <alignment horizontal="left" vertical="center" wrapText="1"/>
    </xf>
    <xf numFmtId="0" fontId="40" fillId="0" borderId="26" xfId="0" applyFont="1" applyBorder="1" applyAlignment="1">
      <alignment horizontal="center"/>
    </xf>
    <xf numFmtId="0" fontId="40" fillId="0" borderId="0" xfId="0" applyFont="1" applyAlignment="1">
      <alignment horizontal="left" vertical="center"/>
    </xf>
    <xf numFmtId="0" fontId="40" fillId="2" borderId="0" xfId="0" applyFont="1" applyFill="1" applyAlignment="1">
      <alignment horizontal="left" vertical="center"/>
    </xf>
    <xf numFmtId="0" fontId="0" fillId="7" borderId="29" xfId="0" applyFill="1" applyBorder="1"/>
    <xf numFmtId="0" fontId="40" fillId="2" borderId="23" xfId="0" applyFont="1" applyFill="1" applyBorder="1"/>
    <xf numFmtId="0" fontId="40" fillId="7" borderId="30" xfId="0" applyFont="1" applyFill="1" applyBorder="1"/>
    <xf numFmtId="0" fontId="40" fillId="2" borderId="30" xfId="0" applyFont="1" applyFill="1" applyBorder="1"/>
    <xf numFmtId="0" fontId="49" fillId="0" borderId="0" xfId="0" applyFont="1"/>
    <xf numFmtId="164" fontId="40" fillId="0" borderId="3" xfId="0" applyNumberFormat="1" applyFont="1" applyBorder="1"/>
    <xf numFmtId="164" fontId="40" fillId="0" borderId="16" xfId="0" applyNumberFormat="1" applyFont="1" applyBorder="1"/>
    <xf numFmtId="164" fontId="40" fillId="0" borderId="17" xfId="0" applyNumberFormat="1" applyFont="1" applyBorder="1"/>
    <xf numFmtId="0" fontId="50" fillId="0" borderId="3" xfId="0" applyFont="1" applyBorder="1"/>
    <xf numFmtId="0" fontId="50" fillId="0" borderId="13" xfId="0" applyFont="1" applyBorder="1" applyAlignment="1">
      <alignment wrapText="1"/>
    </xf>
    <xf numFmtId="0" fontId="38" fillId="0" borderId="50" xfId="3" applyBorder="1"/>
    <xf numFmtId="0" fontId="50" fillId="0" borderId="13" xfId="0" applyFont="1" applyBorder="1"/>
    <xf numFmtId="0" fontId="42" fillId="9" borderId="3" xfId="0" applyFont="1" applyFill="1" applyBorder="1"/>
    <xf numFmtId="0" fontId="50" fillId="0" borderId="28" xfId="0" applyFont="1" applyBorder="1"/>
    <xf numFmtId="0" fontId="50" fillId="0" borderId="31" xfId="0" applyFont="1" applyBorder="1" applyAlignment="1">
      <alignment wrapText="1"/>
    </xf>
    <xf numFmtId="0" fontId="50" fillId="0" borderId="32" xfId="0" applyFont="1" applyBorder="1"/>
    <xf numFmtId="0" fontId="50" fillId="0" borderId="33" xfId="0" applyFont="1" applyBorder="1" applyAlignment="1">
      <alignment wrapText="1"/>
    </xf>
    <xf numFmtId="0" fontId="51" fillId="0" borderId="3" xfId="0" applyFont="1" applyBorder="1" applyAlignment="1">
      <alignment vertical="center" wrapText="1"/>
    </xf>
    <xf numFmtId="164" fontId="40" fillId="0" borderId="3" xfId="1" applyNumberFormat="1" applyFont="1" applyBorder="1"/>
    <xf numFmtId="17" fontId="40" fillId="2" borderId="0" xfId="0" applyNumberFormat="1" applyFont="1" applyFill="1" applyAlignment="1">
      <alignment vertical="center"/>
    </xf>
    <xf numFmtId="0" fontId="40" fillId="0" borderId="3" xfId="0" applyFont="1" applyBorder="1" applyAlignment="1">
      <alignment horizontal="center" vertical="center"/>
    </xf>
    <xf numFmtId="0" fontId="40" fillId="0" borderId="3" xfId="0" applyFont="1" applyBorder="1" applyAlignment="1">
      <alignment horizontal="center"/>
    </xf>
    <xf numFmtId="0" fontId="40" fillId="0" borderId="13" xfId="0" applyFont="1" applyBorder="1" applyAlignment="1">
      <alignment horizontal="center"/>
    </xf>
    <xf numFmtId="0" fontId="40" fillId="0" borderId="35" xfId="0" applyFont="1" applyBorder="1" applyAlignment="1">
      <alignment horizontal="center"/>
    </xf>
    <xf numFmtId="0" fontId="40" fillId="0" borderId="25" xfId="0" applyFont="1" applyBorder="1" applyAlignment="1">
      <alignment horizontal="center"/>
    </xf>
    <xf numFmtId="2" fontId="40" fillId="0" borderId="3" xfId="0" applyNumberFormat="1" applyFont="1" applyBorder="1"/>
    <xf numFmtId="164" fontId="40" fillId="0" borderId="17" xfId="1" applyNumberFormat="1" applyFont="1" applyBorder="1"/>
    <xf numFmtId="165" fontId="40" fillId="0" borderId="23" xfId="0" applyNumberFormat="1" applyFont="1" applyBorder="1"/>
    <xf numFmtId="165" fontId="40" fillId="0" borderId="26" xfId="0" applyNumberFormat="1" applyFont="1" applyBorder="1"/>
    <xf numFmtId="165" fontId="40" fillId="0" borderId="17" xfId="0" applyNumberFormat="1" applyFont="1" applyBorder="1"/>
    <xf numFmtId="164" fontId="40" fillId="2" borderId="3" xfId="0" applyNumberFormat="1" applyFont="1" applyFill="1" applyBorder="1"/>
    <xf numFmtId="165" fontId="40" fillId="2" borderId="36" xfId="0" applyNumberFormat="1" applyFont="1" applyFill="1" applyBorder="1"/>
    <xf numFmtId="165" fontId="40" fillId="2" borderId="30" xfId="0" applyNumberFormat="1" applyFont="1" applyFill="1" applyBorder="1"/>
    <xf numFmtId="165" fontId="40" fillId="2" borderId="34" xfId="0" applyNumberFormat="1" applyFont="1" applyFill="1" applyBorder="1"/>
    <xf numFmtId="0" fontId="40" fillId="2" borderId="34" xfId="0" applyFont="1" applyFill="1" applyBorder="1"/>
    <xf numFmtId="165" fontId="40" fillId="2" borderId="3" xfId="0" applyNumberFormat="1" applyFont="1" applyFill="1" applyBorder="1"/>
    <xf numFmtId="165" fontId="40" fillId="0" borderId="3" xfId="0" applyNumberFormat="1" applyFont="1" applyBorder="1"/>
    <xf numFmtId="164" fontId="40" fillId="0" borderId="3" xfId="1" applyNumberFormat="1" applyFont="1" applyBorder="1"/>
    <xf numFmtId="165" fontId="40" fillId="0" borderId="3" xfId="0" applyNumberFormat="1" applyFont="1" applyBorder="1"/>
    <xf numFmtId="0" fontId="40" fillId="2" borderId="0" xfId="0" applyFont="1" applyFill="1" applyAlignment="1">
      <alignment vertical="center"/>
    </xf>
    <xf numFmtId="0" fontId="40" fillId="0" borderId="3" xfId="0" applyFont="1" applyBorder="1"/>
    <xf numFmtId="0" fontId="40" fillId="2" borderId="0" xfId="0" applyFont="1" applyFill="1"/>
    <xf numFmtId="0" fontId="40" fillId="0" borderId="0" xfId="0" applyFont="1"/>
    <xf numFmtId="165" fontId="40" fillId="0" borderId="0" xfId="0" applyNumberFormat="1" applyFont="1"/>
    <xf numFmtId="0" fontId="45" fillId="0" borderId="23" xfId="0" applyFont="1" applyBorder="1" applyAlignment="1">
      <alignment horizontal="left" indent="1"/>
    </xf>
    <xf numFmtId="0" fontId="40" fillId="7" borderId="26" xfId="0" applyFont="1" applyFill="1" applyBorder="1"/>
    <xf numFmtId="0" fontId="40" fillId="7" borderId="17" xfId="0" applyFont="1" applyFill="1" applyBorder="1"/>
    <xf numFmtId="0" fontId="40" fillId="0" borderId="17" xfId="0" applyFont="1" applyBorder="1"/>
    <xf numFmtId="165" fontId="40" fillId="0" borderId="17" xfId="0" applyNumberFormat="1" applyFont="1" applyBorder="1"/>
    <xf numFmtId="164" fontId="40" fillId="0" borderId="23" xfId="0" applyNumberFormat="1" applyFont="1" applyBorder="1"/>
    <xf numFmtId="43" fontId="40" fillId="0" borderId="23" xfId="0" applyNumberFormat="1" applyFont="1" applyBorder="1"/>
    <xf numFmtId="43" fontId="40" fillId="0" borderId="26" xfId="0" applyNumberFormat="1"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165" fontId="43" fillId="2" borderId="0" xfId="0" applyNumberFormat="1" applyFont="1" applyFill="1"/>
    <xf numFmtId="165" fontId="40" fillId="2" borderId="0" xfId="0" applyNumberFormat="1" applyFont="1" applyFill="1"/>
    <xf numFmtId="165" fontId="39" fillId="2" borderId="0" xfId="0" applyNumberFormat="1" applyFont="1" applyFill="1" applyAlignment="1">
      <alignment vertical="top" wrapText="1"/>
    </xf>
    <xf numFmtId="165" fontId="40" fillId="4" borderId="0" xfId="0" applyNumberFormat="1" applyFont="1" applyFill="1"/>
    <xf numFmtId="165" fontId="40" fillId="2" borderId="0" xfId="0" applyNumberFormat="1" applyFont="1" applyFill="1" applyAlignment="1">
      <alignment horizontal="right"/>
    </xf>
    <xf numFmtId="165" fontId="40" fillId="0" borderId="0" xfId="0" applyNumberFormat="1" applyFont="1"/>
    <xf numFmtId="165" fontId="39" fillId="3" borderId="3" xfId="0" applyNumberFormat="1" applyFont="1" applyFill="1" applyBorder="1" applyAlignment="1">
      <alignment horizontal="center" vertical="center" wrapText="1"/>
    </xf>
    <xf numFmtId="165" fontId="40" fillId="0" borderId="15" xfId="0" applyNumberFormat="1" applyFont="1" applyBorder="1"/>
    <xf numFmtId="165" fontId="40" fillId="0" borderId="3" xfId="1" applyNumberFormat="1" applyFont="1" applyBorder="1"/>
    <xf numFmtId="165" fontId="40" fillId="0" borderId="3" xfId="1" applyNumberFormat="1" applyFont="1" applyBorder="1"/>
    <xf numFmtId="165" fontId="39" fillId="5" borderId="3" xfId="0" applyNumberFormat="1" applyFont="1" applyFill="1" applyBorder="1" applyAlignment="1">
      <alignment horizontal="center" vertical="center" wrapText="1"/>
    </xf>
    <xf numFmtId="2" fontId="40" fillId="2" borderId="0" xfId="0" applyNumberFormat="1" applyFont="1" applyFill="1"/>
    <xf numFmtId="2" fontId="40" fillId="2" borderId="0" xfId="0" applyNumberFormat="1" applyFont="1" applyFill="1" applyAlignment="1">
      <alignment horizontal="right"/>
    </xf>
    <xf numFmtId="2" fontId="40" fillId="0" borderId="0" xfId="0" applyNumberFormat="1" applyFont="1"/>
    <xf numFmtId="2" fontId="39" fillId="3" borderId="3" xfId="0" applyNumberFormat="1" applyFont="1" applyFill="1" applyBorder="1" applyAlignment="1">
      <alignment horizontal="center" vertical="center" wrapText="1"/>
    </xf>
    <xf numFmtId="2" fontId="40" fillId="0" borderId="15" xfId="0" applyNumberFormat="1" applyFont="1" applyBorder="1"/>
    <xf numFmtId="2" fontId="40" fillId="0" borderId="3" xfId="1" applyNumberFormat="1" applyFont="1" applyBorder="1"/>
    <xf numFmtId="2" fontId="40" fillId="0" borderId="3" xfId="1" applyNumberFormat="1" applyFont="1" applyBorder="1"/>
    <xf numFmtId="2" fontId="39" fillId="5" borderId="3" xfId="0" applyNumberFormat="1" applyFont="1" applyFill="1" applyBorder="1" applyAlignment="1">
      <alignment horizontal="center" vertical="center" wrapText="1"/>
    </xf>
    <xf numFmtId="165" fontId="39" fillId="2" borderId="0" xfId="0" applyNumberFormat="1" applyFont="1" applyFill="1" applyAlignment="1">
      <alignment horizontal="left" vertical="center" wrapText="1"/>
    </xf>
    <xf numFmtId="165" fontId="39" fillId="2" borderId="0" xfId="0" applyNumberFormat="1" applyFont="1" applyFill="1" applyAlignment="1">
      <alignment vertical="center" wrapText="1"/>
    </xf>
    <xf numFmtId="165" fontId="41" fillId="5" borderId="3" xfId="0" applyNumberFormat="1" applyFont="1" applyFill="1" applyBorder="1" applyAlignment="1">
      <alignment horizontal="center" vertical="center" wrapText="1"/>
    </xf>
    <xf numFmtId="0" fontId="40" fillId="2" borderId="32" xfId="0" applyFont="1" applyFill="1" applyBorder="1"/>
    <xf numFmtId="0" fontId="5" fillId="0" borderId="0" xfId="0" applyFont="1"/>
    <xf numFmtId="0" fontId="39" fillId="0" borderId="0" xfId="0" applyFont="1"/>
    <xf numFmtId="0" fontId="39" fillId="0" borderId="37" xfId="0" applyFont="1" applyBorder="1"/>
    <xf numFmtId="8" fontId="42" fillId="0" borderId="0" xfId="0" applyNumberFormat="1" applyFont="1"/>
    <xf numFmtId="0" fontId="10" fillId="0" borderId="0" xfId="0" applyFont="1"/>
    <xf numFmtId="0" fontId="42" fillId="0" borderId="37" xfId="0" applyFont="1" applyBorder="1"/>
    <xf numFmtId="0" fontId="5" fillId="0" borderId="37" xfId="0" applyFont="1" applyBorder="1"/>
    <xf numFmtId="0" fontId="5" fillId="0" borderId="38" xfId="0" applyFont="1" applyBorder="1"/>
    <xf numFmtId="0" fontId="11" fillId="0" borderId="0" xfId="0" applyFont="1"/>
    <xf numFmtId="0" fontId="4" fillId="0" borderId="0" xfId="0" applyFont="1"/>
    <xf numFmtId="0" fontId="12" fillId="0" borderId="0" xfId="0" applyFont="1"/>
    <xf numFmtId="0" fontId="4" fillId="0" borderId="37" xfId="0" applyFont="1" applyBorder="1"/>
    <xf numFmtId="0" fontId="38" fillId="0" borderId="0" xfId="3"/>
    <xf numFmtId="0" fontId="13" fillId="0" borderId="0" xfId="0" applyFont="1"/>
    <xf numFmtId="0" fontId="13" fillId="0" borderId="38" xfId="0" applyFont="1" applyBorder="1"/>
    <xf numFmtId="0" fontId="14" fillId="0" borderId="0" xfId="0" applyFont="1"/>
    <xf numFmtId="0" fontId="13" fillId="0" borderId="37" xfId="0" applyFont="1" applyBorder="1"/>
    <xf numFmtId="0" fontId="14" fillId="0" borderId="37" xfId="0" applyFont="1" applyBorder="1"/>
    <xf numFmtId="0" fontId="50" fillId="0" borderId="3" xfId="0" applyFont="1" applyBorder="1" applyAlignment="1">
      <alignment wrapText="1"/>
    </xf>
    <xf numFmtId="0" fontId="42" fillId="9" borderId="12" xfId="0" applyFont="1" applyFill="1" applyBorder="1"/>
    <xf numFmtId="0" fontId="41" fillId="2" borderId="0" xfId="0" applyFont="1" applyFill="1" applyAlignment="1">
      <alignment horizontal="left" vertical="center"/>
    </xf>
    <xf numFmtId="0" fontId="40" fillId="2" borderId="12" xfId="0" applyFont="1" applyFill="1" applyBorder="1" applyAlignment="1">
      <alignment horizontal="left" vertical="center"/>
    </xf>
    <xf numFmtId="7" fontId="40" fillId="0" borderId="60" xfId="0" applyNumberFormat="1" applyFont="1" applyBorder="1"/>
    <xf numFmtId="165" fontId="40" fillId="0" borderId="50" xfId="0" applyNumberFormat="1" applyFont="1" applyBorder="1"/>
    <xf numFmtId="43" fontId="40" fillId="2" borderId="0" xfId="1" applyFont="1" applyFill="1"/>
    <xf numFmtId="43" fontId="41" fillId="2" borderId="0" xfId="1" applyFont="1" applyFill="1" applyAlignment="1">
      <alignment vertical="top" wrapText="1"/>
    </xf>
    <xf numFmtId="43" fontId="40" fillId="2" borderId="0" xfId="1" applyFont="1" applyFill="1" applyAlignment="1">
      <alignment horizontal="right"/>
    </xf>
    <xf numFmtId="43" fontId="39" fillId="3" borderId="49" xfId="1" applyFont="1" applyFill="1" applyBorder="1" applyAlignment="1">
      <alignment horizontal="center" vertical="center" wrapText="1"/>
    </xf>
    <xf numFmtId="43" fontId="40" fillId="0" borderId="3" xfId="1" applyFont="1" applyBorder="1"/>
    <xf numFmtId="43" fontId="40" fillId="0" borderId="15" xfId="1" applyFont="1" applyBorder="1"/>
    <xf numFmtId="43" fontId="40" fillId="0" borderId="17" xfId="1" applyFont="1" applyBorder="1" applyAlignment="1">
      <alignment horizontal="center"/>
    </xf>
    <xf numFmtId="43" fontId="41" fillId="5" borderId="3" xfId="1" applyFont="1" applyFill="1" applyBorder="1" applyAlignment="1">
      <alignment horizontal="center" vertical="center" wrapText="1"/>
    </xf>
    <xf numFmtId="43" fontId="40" fillId="0" borderId="0" xfId="1" applyFont="1"/>
    <xf numFmtId="44" fontId="40" fillId="0" borderId="3" xfId="2" applyFont="1" applyBorder="1"/>
    <xf numFmtId="43" fontId="40" fillId="2" borderId="3" xfId="1" applyFont="1" applyFill="1" applyBorder="1"/>
    <xf numFmtId="44" fontId="40" fillId="2" borderId="3" xfId="2" applyFont="1" applyFill="1" applyBorder="1"/>
    <xf numFmtId="44" fontId="40" fillId="2" borderId="16" xfId="2" applyFont="1" applyFill="1" applyBorder="1"/>
    <xf numFmtId="44" fontId="40" fillId="2" borderId="17" xfId="2" applyFont="1" applyFill="1" applyBorder="1"/>
    <xf numFmtId="44" fontId="40" fillId="0" borderId="23" xfId="0" applyNumberFormat="1" applyFont="1" applyBorder="1"/>
    <xf numFmtId="3" fontId="40" fillId="0" borderId="16" xfId="0" applyNumberFormat="1" applyFont="1" applyBorder="1"/>
    <xf numFmtId="4" fontId="40" fillId="0" borderId="17" xfId="0" applyNumberFormat="1" applyFont="1" applyBorder="1"/>
    <xf numFmtId="43" fontId="40" fillId="0" borderId="17" xfId="0" applyNumberFormat="1" applyFont="1" applyBorder="1" applyAlignment="1">
      <alignment horizontal="center"/>
    </xf>
    <xf numFmtId="44" fontId="40" fillId="0" borderId="3" xfId="0" applyNumberFormat="1" applyFont="1" applyBorder="1"/>
    <xf numFmtId="44" fontId="40" fillId="0" borderId="23" xfId="2" applyFont="1" applyBorder="1"/>
    <xf numFmtId="44" fontId="40" fillId="0" borderId="39" xfId="2" applyFont="1" applyBorder="1"/>
    <xf numFmtId="44" fontId="40" fillId="0" borderId="40" xfId="2" applyFont="1" applyBorder="1"/>
    <xf numFmtId="44" fontId="40" fillId="0" borderId="41" xfId="0" applyNumberFormat="1" applyFont="1" applyBorder="1"/>
    <xf numFmtId="2" fontId="40" fillId="0" borderId="23" xfId="0" applyNumberFormat="1" applyFont="1" applyBorder="1"/>
    <xf numFmtId="2" fontId="40" fillId="0" borderId="39" xfId="0" applyNumberFormat="1" applyFont="1" applyBorder="1"/>
    <xf numFmtId="2" fontId="40" fillId="0" borderId="40" xfId="0" applyNumberFormat="1" applyFont="1" applyBorder="1"/>
    <xf numFmtId="2" fontId="40" fillId="0" borderId="41" xfId="0" applyNumberFormat="1" applyFont="1" applyBorder="1"/>
    <xf numFmtId="2" fontId="40" fillId="0" borderId="25" xfId="0" applyNumberFormat="1" applyFont="1" applyBorder="1"/>
    <xf numFmtId="0" fontId="52" fillId="0" borderId="0" xfId="0" applyFont="1"/>
    <xf numFmtId="0" fontId="52" fillId="0" borderId="38" xfId="0" applyFont="1" applyBorder="1"/>
    <xf numFmtId="0" fontId="53" fillId="0" borderId="0" xfId="0" applyFont="1"/>
    <xf numFmtId="0" fontId="54" fillId="0" borderId="0" xfId="0" applyFont="1"/>
    <xf numFmtId="0" fontId="55" fillId="0" borderId="0" xfId="0" applyFont="1"/>
    <xf numFmtId="0" fontId="56" fillId="0" borderId="0" xfId="0" applyFont="1"/>
    <xf numFmtId="0" fontId="57" fillId="0" borderId="0" xfId="0" applyFont="1"/>
    <xf numFmtId="0" fontId="15" fillId="0" borderId="0" xfId="0" applyFont="1"/>
    <xf numFmtId="0" fontId="15" fillId="0" borderId="38" xfId="0" applyFont="1" applyBorder="1"/>
    <xf numFmtId="0" fontId="17" fillId="0" borderId="0" xfId="0" applyFont="1"/>
    <xf numFmtId="8" fontId="17" fillId="0" borderId="0" xfId="0" applyNumberFormat="1" applyFont="1"/>
    <xf numFmtId="0" fontId="15" fillId="0" borderId="37" xfId="0" applyFont="1" applyBorder="1"/>
    <xf numFmtId="0" fontId="17" fillId="0" borderId="37" xfId="0" applyFont="1" applyBorder="1"/>
    <xf numFmtId="166" fontId="17" fillId="0" borderId="0" xfId="0" applyNumberFormat="1" applyFont="1"/>
    <xf numFmtId="0" fontId="18" fillId="0" borderId="0" xfId="0" applyFont="1"/>
    <xf numFmtId="0" fontId="19" fillId="0" borderId="0" xfId="0" applyFont="1"/>
    <xf numFmtId="0" fontId="52" fillId="0" borderId="37" xfId="0" applyFont="1" applyBorder="1"/>
    <xf numFmtId="0" fontId="53" fillId="0" borderId="37" xfId="0" applyFont="1" applyBorder="1"/>
    <xf numFmtId="0" fontId="20" fillId="0" borderId="0" xfId="0" applyFont="1"/>
    <xf numFmtId="0" fontId="58" fillId="0" borderId="0" xfId="0" applyFont="1"/>
    <xf numFmtId="0" fontId="21" fillId="0" borderId="0" xfId="0" applyFont="1"/>
    <xf numFmtId="0" fontId="22" fillId="0" borderId="0" xfId="0" applyFont="1"/>
    <xf numFmtId="3" fontId="18" fillId="0" borderId="0" xfId="0" applyNumberFormat="1" applyFont="1"/>
    <xf numFmtId="8" fontId="18" fillId="0" borderId="0" xfId="0" applyNumberFormat="1" applyFont="1"/>
    <xf numFmtId="0" fontId="23" fillId="0" borderId="0" xfId="0" applyFont="1"/>
    <xf numFmtId="0" fontId="24" fillId="0" borderId="0" xfId="0" applyFont="1"/>
    <xf numFmtId="3" fontId="24" fillId="0" borderId="0" xfId="0" applyNumberFormat="1" applyFont="1"/>
    <xf numFmtId="8" fontId="24" fillId="0" borderId="0" xfId="0" applyNumberFormat="1" applyFont="1"/>
    <xf numFmtId="166" fontId="53" fillId="0" borderId="0" xfId="0" applyNumberFormat="1" applyFont="1"/>
    <xf numFmtId="0" fontId="59" fillId="0" borderId="0" xfId="0" applyFont="1"/>
    <xf numFmtId="0" fontId="60" fillId="0" borderId="0" xfId="0" applyFont="1"/>
    <xf numFmtId="0" fontId="17" fillId="10" borderId="14" xfId="0" applyFont="1" applyFill="1" applyBorder="1"/>
    <xf numFmtId="0" fontId="17" fillId="10" borderId="37" xfId="0" applyFont="1" applyFill="1" applyBorder="1"/>
    <xf numFmtId="0" fontId="17" fillId="10" borderId="42" xfId="0" applyFont="1" applyFill="1" applyBorder="1"/>
    <xf numFmtId="0" fontId="17" fillId="10" borderId="12" xfId="0" applyFont="1" applyFill="1" applyBorder="1"/>
    <xf numFmtId="0" fontId="0" fillId="10" borderId="0" xfId="0" applyFill="1"/>
    <xf numFmtId="0" fontId="17" fillId="10" borderId="0" xfId="0" applyFont="1" applyFill="1"/>
    <xf numFmtId="0" fontId="0" fillId="10" borderId="33" xfId="0" applyFill="1" applyBorder="1"/>
    <xf numFmtId="0" fontId="53" fillId="10" borderId="0" xfId="0" applyFont="1" applyFill="1"/>
    <xf numFmtId="0" fontId="61" fillId="10" borderId="12" xfId="0" applyFont="1" applyFill="1" applyBorder="1"/>
    <xf numFmtId="0" fontId="61" fillId="10" borderId="0" xfId="0" applyFont="1" applyFill="1"/>
    <xf numFmtId="0" fontId="53" fillId="10" borderId="12" xfId="0" applyFont="1" applyFill="1" applyBorder="1"/>
    <xf numFmtId="8" fontId="53" fillId="0" borderId="0" xfId="0" applyNumberFormat="1" applyFont="1"/>
    <xf numFmtId="0" fontId="53" fillId="0" borderId="33" xfId="0" applyFont="1" applyBorder="1"/>
    <xf numFmtId="0" fontId="0" fillId="0" borderId="33" xfId="0" applyBorder="1"/>
    <xf numFmtId="0" fontId="17" fillId="10" borderId="43" xfId="0" applyFont="1" applyFill="1" applyBorder="1"/>
    <xf numFmtId="0" fontId="0" fillId="0" borderId="44" xfId="0" applyBorder="1"/>
    <xf numFmtId="0" fontId="0" fillId="0" borderId="31" xfId="0" applyBorder="1"/>
    <xf numFmtId="0" fontId="62" fillId="0" borderId="0" xfId="0" applyFont="1"/>
    <xf numFmtId="0" fontId="63" fillId="0" borderId="0" xfId="0" applyFont="1"/>
    <xf numFmtId="0" fontId="64" fillId="0" borderId="0" xfId="0" applyFont="1"/>
    <xf numFmtId="0" fontId="20" fillId="0" borderId="44" xfId="0" applyFont="1" applyBorder="1"/>
    <xf numFmtId="0" fontId="65" fillId="0" borderId="0" xfId="0" applyFont="1"/>
    <xf numFmtId="0" fontId="64" fillId="0" borderId="0" xfId="0" quotePrefix="1" applyFont="1"/>
    <xf numFmtId="0" fontId="64" fillId="10" borderId="0" xfId="0" applyFont="1" applyFill="1"/>
    <xf numFmtId="0" fontId="64" fillId="10" borderId="0" xfId="0" quotePrefix="1" applyFont="1" applyFill="1"/>
    <xf numFmtId="0" fontId="24" fillId="10" borderId="0" xfId="0" applyFont="1" applyFill="1"/>
    <xf numFmtId="0" fontId="18" fillId="10" borderId="0" xfId="0" applyFont="1" applyFill="1"/>
    <xf numFmtId="0" fontId="64" fillId="10" borderId="44" xfId="0" applyFont="1" applyFill="1" applyBorder="1"/>
    <xf numFmtId="0" fontId="64" fillId="10" borderId="35" xfId="0" applyFont="1" applyFill="1" applyBorder="1"/>
    <xf numFmtId="0" fontId="64" fillId="10" borderId="35" xfId="0" quotePrefix="1" applyFont="1" applyFill="1" applyBorder="1"/>
    <xf numFmtId="0" fontId="61" fillId="0" borderId="0" xfId="0" applyFont="1"/>
    <xf numFmtId="0" fontId="66" fillId="0" borderId="0" xfId="0" applyFont="1"/>
    <xf numFmtId="0" fontId="30" fillId="0" borderId="0" xfId="0" applyFont="1"/>
    <xf numFmtId="0" fontId="29" fillId="0" borderId="0" xfId="0" applyFont="1"/>
    <xf numFmtId="0" fontId="67" fillId="0" borderId="0" xfId="0" applyFont="1"/>
    <xf numFmtId="0" fontId="68" fillId="0" borderId="0" xfId="0" applyFont="1"/>
    <xf numFmtId="0" fontId="69" fillId="0" borderId="0" xfId="0" applyFont="1"/>
    <xf numFmtId="0" fontId="55" fillId="0" borderId="0" xfId="0" quotePrefix="1" applyFont="1"/>
    <xf numFmtId="0" fontId="70" fillId="0" borderId="0" xfId="0" applyFont="1"/>
    <xf numFmtId="0" fontId="33" fillId="0" borderId="0" xfId="0" applyFont="1"/>
    <xf numFmtId="0" fontId="36" fillId="0" borderId="0" xfId="0" applyFont="1"/>
    <xf numFmtId="0" fontId="17" fillId="0" borderId="0" xfId="0" quotePrefix="1" applyFont="1"/>
    <xf numFmtId="167" fontId="0" fillId="0" borderId="0" xfId="0" applyNumberFormat="1"/>
    <xf numFmtId="166" fontId="0" fillId="0" borderId="0" xfId="0" applyNumberFormat="1"/>
    <xf numFmtId="8" fontId="0" fillId="0" borderId="0" xfId="0" applyNumberFormat="1"/>
    <xf numFmtId="168" fontId="53" fillId="0" borderId="0" xfId="0" applyNumberFormat="1" applyFont="1"/>
    <xf numFmtId="168" fontId="55" fillId="0" borderId="0" xfId="0" applyNumberFormat="1" applyFont="1"/>
    <xf numFmtId="168" fontId="0" fillId="0" borderId="0" xfId="0" applyNumberFormat="1"/>
    <xf numFmtId="17" fontId="40" fillId="2" borderId="0" xfId="0" applyNumberFormat="1" applyFont="1" applyFill="1" applyAlignment="1">
      <alignment horizontal="left"/>
    </xf>
    <xf numFmtId="0" fontId="71" fillId="11" borderId="0" xfId="0" applyFont="1" applyFill="1"/>
    <xf numFmtId="166" fontId="4" fillId="0" borderId="0" xfId="0" applyNumberFormat="1" applyFont="1" applyAlignment="1">
      <alignment horizontal="left"/>
    </xf>
    <xf numFmtId="0" fontId="0" fillId="0" borderId="0" xfId="0" applyAlignment="1">
      <alignment horizontal="left"/>
    </xf>
    <xf numFmtId="8" fontId="14" fillId="0" borderId="0" xfId="0" applyNumberFormat="1" applyFont="1" applyAlignment="1">
      <alignment horizontal="left"/>
    </xf>
    <xf numFmtId="0" fontId="14" fillId="0" borderId="0" xfId="0" applyFont="1" applyAlignment="1">
      <alignment horizontal="left"/>
    </xf>
    <xf numFmtId="166" fontId="14" fillId="0" borderId="0" xfId="0" applyNumberFormat="1" applyFont="1" applyAlignment="1">
      <alignment horizontal="left"/>
    </xf>
    <xf numFmtId="8" fontId="55" fillId="0" borderId="0" xfId="0" applyNumberFormat="1" applyFont="1" applyAlignment="1">
      <alignment horizontal="left"/>
    </xf>
    <xf numFmtId="0" fontId="54" fillId="0" borderId="0" xfId="0" applyFont="1" applyAlignment="1">
      <alignment horizontal="left"/>
    </xf>
    <xf numFmtId="166" fontId="55" fillId="0" borderId="0" xfId="0" applyNumberFormat="1" applyFont="1" applyAlignment="1">
      <alignment horizontal="left"/>
    </xf>
    <xf numFmtId="8" fontId="17" fillId="0" borderId="0" xfId="0" applyNumberFormat="1" applyFont="1" applyAlignment="1">
      <alignment horizontal="left"/>
    </xf>
    <xf numFmtId="166" fontId="17" fillId="0" borderId="0" xfId="0" applyNumberFormat="1" applyFont="1" applyAlignment="1">
      <alignment horizontal="left"/>
    </xf>
    <xf numFmtId="166" fontId="53" fillId="0" borderId="0" xfId="0" applyNumberFormat="1" applyFont="1" applyAlignment="1">
      <alignment horizontal="left"/>
    </xf>
    <xf numFmtId="15" fontId="40" fillId="2" borderId="0" xfId="0" applyNumberFormat="1" applyFont="1" applyFill="1" applyAlignment="1">
      <alignment horizontal="left"/>
    </xf>
    <xf numFmtId="169" fontId="40" fillId="0" borderId="3" xfId="2" applyNumberFormat="1" applyFont="1" applyBorder="1"/>
    <xf numFmtId="1" fontId="40" fillId="0" borderId="3" xfId="0" applyNumberFormat="1" applyFont="1" applyBorder="1"/>
    <xf numFmtId="169" fontId="40" fillId="0" borderId="15" xfId="2" applyNumberFormat="1" applyFont="1" applyBorder="1"/>
    <xf numFmtId="3" fontId="40" fillId="0" borderId="17" xfId="0" applyNumberFormat="1" applyFont="1" applyBorder="1"/>
    <xf numFmtId="169" fontId="40" fillId="0" borderId="17" xfId="2" applyNumberFormat="1" applyFont="1" applyBorder="1"/>
    <xf numFmtId="1" fontId="40" fillId="0" borderId="17" xfId="0" applyNumberFormat="1" applyFont="1" applyBorder="1"/>
    <xf numFmtId="44" fontId="40" fillId="0" borderId="17" xfId="2" applyFont="1" applyBorder="1"/>
    <xf numFmtId="44" fontId="41" fillId="2" borderId="0" xfId="2" applyFont="1" applyFill="1"/>
    <xf numFmtId="44" fontId="40" fillId="2" borderId="0" xfId="2" applyFont="1" applyFill="1"/>
    <xf numFmtId="44" fontId="41" fillId="2" borderId="0" xfId="2" applyFont="1" applyFill="1" applyAlignment="1">
      <alignment vertical="center" wrapText="1"/>
    </xf>
    <xf numFmtId="44" fontId="41" fillId="2" borderId="12" xfId="2" applyFont="1" applyFill="1" applyBorder="1" applyAlignment="1">
      <alignment horizontal="left" vertical="top"/>
    </xf>
    <xf numFmtId="44" fontId="40" fillId="0" borderId="0" xfId="2" applyFont="1"/>
    <xf numFmtId="44" fontId="40" fillId="2" borderId="0" xfId="2" applyFont="1" applyFill="1" applyAlignment="1">
      <alignment horizontal="left" vertical="top"/>
    </xf>
    <xf numFmtId="44" fontId="40" fillId="2" borderId="12" xfId="2" applyFont="1" applyFill="1" applyBorder="1"/>
    <xf numFmtId="44" fontId="40" fillId="0" borderId="12" xfId="2" applyFont="1" applyBorder="1"/>
    <xf numFmtId="44" fontId="40" fillId="2" borderId="0" xfId="2" applyFont="1" applyFill="1" applyAlignment="1">
      <alignment horizontal="right"/>
    </xf>
    <xf numFmtId="44" fontId="41" fillId="2" borderId="66" xfId="2" applyFont="1" applyFill="1" applyBorder="1" applyAlignment="1">
      <alignment horizontal="left" vertical="top"/>
    </xf>
    <xf numFmtId="44" fontId="39" fillId="3" borderId="52" xfId="2" applyFont="1" applyFill="1" applyBorder="1" applyAlignment="1">
      <alignment horizontal="center" vertical="center" wrapText="1"/>
    </xf>
    <xf numFmtId="44" fontId="40" fillId="0" borderId="15" xfId="2" applyFont="1" applyBorder="1"/>
    <xf numFmtId="44" fontId="40" fillId="0" borderId="16" xfId="2" applyFont="1" applyBorder="1"/>
    <xf numFmtId="44" fontId="73" fillId="0" borderId="3" xfId="2" applyFont="1" applyBorder="1"/>
    <xf numFmtId="44" fontId="41" fillId="5" borderId="3" xfId="2" applyFont="1" applyFill="1" applyBorder="1" applyAlignment="1">
      <alignment horizontal="center" vertical="center" wrapText="1"/>
    </xf>
    <xf numFmtId="3" fontId="73" fillId="0" borderId="18" xfId="0" applyNumberFormat="1" applyFont="1" applyBorder="1"/>
    <xf numFmtId="164" fontId="73" fillId="0" borderId="3" xfId="0" applyNumberFormat="1" applyFont="1" applyBorder="1"/>
    <xf numFmtId="44" fontId="40" fillId="2" borderId="12" xfId="2" applyFont="1" applyFill="1" applyBorder="1" applyAlignment="1">
      <alignment horizontal="center" vertical="center" wrapText="1"/>
    </xf>
    <xf numFmtId="44" fontId="39" fillId="3" borderId="3" xfId="2" applyFont="1" applyFill="1" applyBorder="1" applyAlignment="1">
      <alignment horizontal="center" vertical="center" wrapText="1"/>
    </xf>
    <xf numFmtId="44" fontId="40" fillId="0" borderId="16" xfId="2" applyFont="1" applyBorder="1" applyAlignment="1">
      <alignment horizontal="center"/>
    </xf>
    <xf numFmtId="1" fontId="40" fillId="2" borderId="0" xfId="0" applyNumberFormat="1" applyFont="1" applyFill="1"/>
    <xf numFmtId="1" fontId="40" fillId="2" borderId="12" xfId="0" applyNumberFormat="1" applyFont="1" applyFill="1" applyBorder="1" applyAlignment="1">
      <alignment horizontal="center" vertical="center" wrapText="1"/>
    </xf>
    <xf numFmtId="1" fontId="39" fillId="3" borderId="3" xfId="0" applyNumberFormat="1" applyFont="1" applyFill="1" applyBorder="1" applyAlignment="1">
      <alignment horizontal="center" vertical="center" wrapText="1"/>
    </xf>
    <xf numFmtId="1" fontId="40" fillId="0" borderId="17" xfId="0" applyNumberFormat="1" applyFont="1" applyBorder="1" applyAlignment="1">
      <alignment horizontal="center"/>
    </xf>
    <xf numFmtId="1" fontId="41" fillId="5" borderId="3" xfId="0" applyNumberFormat="1" applyFont="1" applyFill="1" applyBorder="1" applyAlignment="1">
      <alignment horizontal="center" vertical="center" wrapText="1"/>
    </xf>
    <xf numFmtId="1" fontId="40" fillId="0" borderId="0" xfId="0" applyNumberFormat="1" applyFont="1"/>
    <xf numFmtId="44" fontId="40" fillId="0" borderId="17" xfId="2" applyFont="1" applyBorder="1" applyAlignment="1">
      <alignment horizontal="center"/>
    </xf>
    <xf numFmtId="0" fontId="39" fillId="2" borderId="0" xfId="0" applyFont="1" applyFill="1" applyAlignment="1">
      <alignment horizontal="left" vertical="center" wrapText="1"/>
    </xf>
    <xf numFmtId="0" fontId="40" fillId="2" borderId="12" xfId="0" applyFont="1" applyFill="1" applyBorder="1" applyAlignment="1">
      <alignment horizontal="left" wrapText="1"/>
    </xf>
    <xf numFmtId="0" fontId="40" fillId="2" borderId="0" xfId="0" applyFont="1" applyFill="1" applyAlignment="1">
      <alignment horizontal="left" wrapText="1"/>
    </xf>
    <xf numFmtId="0" fontId="39" fillId="2" borderId="0" xfId="0" applyFont="1" applyFill="1" applyAlignment="1">
      <alignment horizontal="left" vertical="center" wrapText="1"/>
    </xf>
    <xf numFmtId="164" fontId="73" fillId="0" borderId="67" xfId="0" applyNumberFormat="1" applyFont="1" applyFill="1" applyBorder="1"/>
    <xf numFmtId="164" fontId="40" fillId="0" borderId="18" xfId="0" applyNumberFormat="1" applyFont="1" applyBorder="1"/>
    <xf numFmtId="164" fontId="40" fillId="0" borderId="3" xfId="2" applyNumberFormat="1" applyFont="1" applyBorder="1"/>
    <xf numFmtId="164" fontId="73" fillId="0" borderId="3" xfId="2" applyNumberFormat="1" applyFont="1" applyBorder="1"/>
    <xf numFmtId="0" fontId="76" fillId="0" borderId="0" xfId="0" applyFont="1" applyAlignment="1">
      <alignment horizontal="left" wrapText="1"/>
    </xf>
    <xf numFmtId="0" fontId="40" fillId="0" borderId="3" xfId="0" applyFont="1" applyBorder="1" applyAlignment="1">
      <alignment horizontal="left" wrapText="1"/>
    </xf>
    <xf numFmtId="0" fontId="76" fillId="0" borderId="0" xfId="0" applyFont="1" applyAlignment="1">
      <alignment horizontal="left" vertical="center" wrapText="1"/>
    </xf>
    <xf numFmtId="0" fontId="50" fillId="0" borderId="0" xfId="0" applyFont="1" applyAlignment="1">
      <alignment horizontal="left" wrapText="1"/>
    </xf>
    <xf numFmtId="1" fontId="40" fillId="2" borderId="12" xfId="2" applyNumberFormat="1" applyFont="1" applyFill="1" applyBorder="1"/>
    <xf numFmtId="1" fontId="40" fillId="0" borderId="12" xfId="0" applyNumberFormat="1" applyFont="1" applyBorder="1"/>
    <xf numFmtId="1" fontId="40" fillId="2" borderId="12" xfId="0" applyNumberFormat="1" applyFont="1" applyFill="1" applyBorder="1"/>
    <xf numFmtId="0" fontId="41" fillId="0" borderId="12" xfId="0" applyFont="1" applyBorder="1" applyAlignment="1">
      <alignment vertical="top" wrapText="1"/>
    </xf>
    <xf numFmtId="0" fontId="0" fillId="0" borderId="0" xfId="0" applyAlignment="1">
      <alignment vertical="center"/>
    </xf>
    <xf numFmtId="0" fontId="41" fillId="0" borderId="7" xfId="0" applyFont="1" applyBorder="1" applyAlignment="1">
      <alignment horizontal="left" vertical="top" wrapText="1"/>
    </xf>
    <xf numFmtId="0" fontId="41" fillId="0" borderId="20" xfId="0" applyFont="1" applyBorder="1" applyAlignment="1">
      <alignment horizontal="left" vertical="top" wrapText="1"/>
    </xf>
    <xf numFmtId="0" fontId="41" fillId="0" borderId="21" xfId="0" applyFont="1" applyBorder="1" applyAlignment="1">
      <alignment horizontal="left" vertical="top" wrapText="1"/>
    </xf>
    <xf numFmtId="0" fontId="41" fillId="0" borderId="4" xfId="0" applyFont="1" applyBorder="1" applyAlignment="1">
      <alignment horizontal="left" vertical="top" wrapText="1"/>
    </xf>
    <xf numFmtId="0" fontId="41" fillId="0" borderId="5" xfId="0" applyFont="1" applyBorder="1" applyAlignment="1">
      <alignment horizontal="left" vertical="top" wrapText="1"/>
    </xf>
    <xf numFmtId="0" fontId="41" fillId="0" borderId="6" xfId="0" applyFont="1" applyBorder="1" applyAlignment="1">
      <alignment horizontal="left" vertical="top" wrapText="1"/>
    </xf>
    <xf numFmtId="0" fontId="41" fillId="0" borderId="10" xfId="0" applyFont="1" applyBorder="1" applyAlignment="1">
      <alignment horizontal="left" vertical="top" wrapText="1"/>
    </xf>
    <xf numFmtId="0" fontId="41" fillId="0" borderId="0" xfId="0" applyFont="1" applyAlignment="1">
      <alignment horizontal="left" vertical="top" wrapText="1"/>
    </xf>
    <xf numFmtId="0" fontId="41" fillId="0" borderId="11" xfId="0" applyFont="1" applyBorder="1" applyAlignment="1">
      <alignment horizontal="left" vertical="top" wrapText="1"/>
    </xf>
    <xf numFmtId="0" fontId="39" fillId="0" borderId="7" xfId="0" applyFont="1" applyBorder="1" applyAlignment="1">
      <alignment horizontal="left" vertical="center" wrapText="1"/>
    </xf>
    <xf numFmtId="0" fontId="39" fillId="0" borderId="20" xfId="0" applyFont="1" applyBorder="1" applyAlignment="1">
      <alignment horizontal="left" vertical="center" wrapText="1"/>
    </xf>
    <xf numFmtId="0" fontId="39" fillId="0" borderId="21" xfId="0" applyFont="1" applyBorder="1" applyAlignment="1">
      <alignment horizontal="left" vertical="center" wrapText="1"/>
    </xf>
    <xf numFmtId="0" fontId="39" fillId="0" borderId="10" xfId="0" applyFont="1" applyBorder="1" applyAlignment="1">
      <alignment horizontal="left" vertical="center" wrapText="1"/>
    </xf>
    <xf numFmtId="0" fontId="39" fillId="0" borderId="0" xfId="0" applyFont="1" applyAlignment="1">
      <alignment horizontal="left" vertical="center" wrapText="1"/>
    </xf>
    <xf numFmtId="0" fontId="39" fillId="0" borderId="11" xfId="0" applyFont="1" applyBorder="1" applyAlignment="1">
      <alignment horizontal="left" vertical="center" wrapText="1"/>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top" wrapText="1"/>
    </xf>
    <xf numFmtId="0" fontId="39" fillId="0" borderId="21" xfId="0" applyFont="1" applyBorder="1" applyAlignment="1">
      <alignment horizontal="left" vertical="top" wrapText="1"/>
    </xf>
    <xf numFmtId="0" fontId="39" fillId="0" borderId="10" xfId="0" applyFont="1" applyBorder="1" applyAlignment="1">
      <alignment horizontal="left" vertical="top" wrapText="1"/>
    </xf>
    <xf numFmtId="0" fontId="39" fillId="0" borderId="11" xfId="0" applyFont="1" applyBorder="1" applyAlignment="1">
      <alignment horizontal="left" vertical="top" wrapText="1"/>
    </xf>
    <xf numFmtId="0" fontId="39" fillId="0" borderId="4" xfId="0" applyFont="1" applyBorder="1" applyAlignment="1">
      <alignment horizontal="left" vertical="top" wrapText="1"/>
    </xf>
    <xf numFmtId="0" fontId="39" fillId="0" borderId="6" xfId="0" applyFont="1" applyBorder="1" applyAlignment="1">
      <alignment horizontal="left" vertical="top" wrapText="1"/>
    </xf>
    <xf numFmtId="0" fontId="40" fillId="2" borderId="27" xfId="0" applyFont="1" applyFill="1" applyBorder="1" applyAlignment="1">
      <alignment horizontal="left" wrapText="1"/>
    </xf>
    <xf numFmtId="0" fontId="40" fillId="2" borderId="20" xfId="0" applyFont="1" applyFill="1" applyBorder="1" applyAlignment="1">
      <alignment horizontal="left" wrapText="1"/>
    </xf>
    <xf numFmtId="0" fontId="40" fillId="2" borderId="12" xfId="0" applyFont="1" applyFill="1" applyBorder="1" applyAlignment="1">
      <alignment horizontal="left" wrapText="1"/>
    </xf>
    <xf numFmtId="0" fontId="40" fillId="2" borderId="0" xfId="0" applyFont="1" applyFill="1" applyAlignment="1">
      <alignment horizontal="left" wrapText="1"/>
    </xf>
    <xf numFmtId="44" fontId="41" fillId="0" borderId="7" xfId="2" applyFont="1" applyBorder="1" applyAlignment="1">
      <alignment horizontal="left" vertical="top" wrapText="1"/>
    </xf>
    <xf numFmtId="44" fontId="41" fillId="0" borderId="21" xfId="2" applyFont="1" applyBorder="1" applyAlignment="1">
      <alignment horizontal="left" vertical="top" wrapText="1"/>
    </xf>
    <xf numFmtId="44" fontId="41" fillId="0" borderId="10" xfId="2" applyFont="1" applyBorder="1" applyAlignment="1">
      <alignment horizontal="left" vertical="top" wrapText="1"/>
    </xf>
    <xf numFmtId="44" fontId="41" fillId="0" borderId="11" xfId="2" applyFont="1" applyBorder="1" applyAlignment="1">
      <alignment horizontal="left" vertical="top" wrapText="1"/>
    </xf>
    <xf numFmtId="44" fontId="41" fillId="0" borderId="4" xfId="2" applyFont="1" applyBorder="1" applyAlignment="1">
      <alignment horizontal="left" vertical="top" wrapText="1"/>
    </xf>
    <xf numFmtId="44" fontId="41" fillId="0" borderId="6" xfId="2" applyFont="1" applyBorder="1" applyAlignment="1">
      <alignment horizontal="left" vertical="top" wrapText="1"/>
    </xf>
    <xf numFmtId="0" fontId="42" fillId="2" borderId="12" xfId="0" applyFont="1" applyFill="1" applyBorder="1" applyAlignment="1">
      <alignment horizontal="left" vertical="top" wrapText="1"/>
    </xf>
    <xf numFmtId="0" fontId="42" fillId="2" borderId="0" xfId="0" applyFont="1" applyFill="1" applyAlignment="1">
      <alignment horizontal="left" vertical="top" wrapText="1"/>
    </xf>
    <xf numFmtId="0" fontId="42" fillId="0" borderId="12" xfId="0" applyFont="1" applyBorder="1" applyAlignment="1">
      <alignment vertical="top" wrapText="1"/>
    </xf>
    <xf numFmtId="0" fontId="42" fillId="0" borderId="0" xfId="0" applyFont="1" applyAlignment="1">
      <alignment vertical="top" wrapText="1"/>
    </xf>
    <xf numFmtId="0" fontId="41" fillId="2" borderId="7" xfId="0" applyFont="1" applyFill="1" applyBorder="1" applyAlignment="1">
      <alignment horizontal="left" vertical="top" wrapText="1"/>
    </xf>
    <xf numFmtId="0" fontId="41" fillId="2" borderId="21"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6" xfId="0" applyFont="1" applyFill="1" applyBorder="1" applyAlignment="1">
      <alignment horizontal="left" vertical="top" wrapText="1"/>
    </xf>
    <xf numFmtId="0" fontId="39" fillId="3" borderId="13"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39" fillId="3" borderId="25" xfId="0" applyFont="1" applyFill="1" applyBorder="1" applyAlignment="1">
      <alignment horizontal="center" vertical="center" wrapText="1"/>
    </xf>
    <xf numFmtId="0" fontId="40" fillId="0" borderId="13" xfId="0" applyFont="1" applyBorder="1" applyAlignment="1">
      <alignment horizontal="center"/>
    </xf>
    <xf numFmtId="0" fontId="40" fillId="0" borderId="35" xfId="0" applyFont="1" applyBorder="1" applyAlignment="1">
      <alignment horizontal="center"/>
    </xf>
    <xf numFmtId="0" fontId="40" fillId="0" borderId="25" xfId="0" applyFont="1" applyBorder="1" applyAlignment="1">
      <alignment horizontal="center"/>
    </xf>
    <xf numFmtId="0" fontId="41" fillId="2" borderId="20"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5" xfId="0" applyFont="1" applyFill="1" applyBorder="1" applyAlignment="1">
      <alignment horizontal="left" vertical="top" wrapText="1"/>
    </xf>
    <xf numFmtId="0" fontId="40" fillId="0" borderId="14" xfId="0" applyFont="1" applyBorder="1" applyAlignment="1">
      <alignment horizontal="center"/>
    </xf>
    <xf numFmtId="0" fontId="40" fillId="0" borderId="37" xfId="0" applyFont="1" applyBorder="1" applyAlignment="1">
      <alignment horizontal="center"/>
    </xf>
    <xf numFmtId="0" fontId="40" fillId="0" borderId="42" xfId="0" applyFont="1" applyBorder="1" applyAlignment="1">
      <alignment horizontal="center"/>
    </xf>
    <xf numFmtId="0" fontId="40" fillId="0" borderId="36" xfId="0" applyFont="1" applyBorder="1" applyAlignment="1">
      <alignment horizontal="center"/>
    </xf>
    <xf numFmtId="0" fontId="40" fillId="0" borderId="30" xfId="0" applyFont="1" applyBorder="1" applyAlignment="1">
      <alignment horizontal="center"/>
    </xf>
    <xf numFmtId="0" fontId="40" fillId="0" borderId="34" xfId="0" applyFont="1" applyBorder="1" applyAlignment="1">
      <alignment horizontal="center"/>
    </xf>
    <xf numFmtId="0" fontId="40" fillId="2" borderId="0" xfId="0" applyFont="1" applyFill="1" applyAlignment="1">
      <alignment horizontal="center"/>
    </xf>
    <xf numFmtId="0" fontId="40" fillId="0" borderId="0" xfId="0" applyFont="1" applyAlignment="1">
      <alignment horizontal="center"/>
    </xf>
    <xf numFmtId="0" fontId="39" fillId="3" borderId="14" xfId="0" applyFont="1" applyFill="1" applyBorder="1" applyAlignment="1">
      <alignment horizontal="center" vertical="center" wrapText="1"/>
    </xf>
    <xf numFmtId="0" fontId="39" fillId="3" borderId="37" xfId="0" applyFont="1" applyFill="1" applyBorder="1" applyAlignment="1">
      <alignment horizontal="center" vertical="center" wrapText="1"/>
    </xf>
    <xf numFmtId="0" fontId="39" fillId="3" borderId="42" xfId="0" applyFont="1" applyFill="1" applyBorder="1" applyAlignment="1">
      <alignment horizontal="center" vertical="center" wrapText="1"/>
    </xf>
    <xf numFmtId="0" fontId="40" fillId="0" borderId="24" xfId="0" applyFont="1" applyBorder="1" applyAlignment="1">
      <alignment horizontal="center"/>
    </xf>
    <xf numFmtId="0" fontId="40" fillId="0" borderId="45" xfId="0" applyFont="1" applyBorder="1" applyAlignment="1">
      <alignment horizontal="center"/>
    </xf>
    <xf numFmtId="0" fontId="40" fillId="0" borderId="46" xfId="0" applyFont="1" applyBorder="1" applyAlignment="1">
      <alignment horizontal="center"/>
    </xf>
    <xf numFmtId="0" fontId="41" fillId="5" borderId="47" xfId="0" applyFont="1" applyFill="1" applyBorder="1" applyAlignment="1">
      <alignment horizontal="center" vertical="center" wrapText="1"/>
    </xf>
    <xf numFmtId="0" fontId="41" fillId="5" borderId="48"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1" fillId="5" borderId="35" xfId="0" applyFont="1" applyFill="1" applyBorder="1" applyAlignment="1">
      <alignment horizontal="center" vertical="center" wrapText="1"/>
    </xf>
    <xf numFmtId="0" fontId="41" fillId="5" borderId="25" xfId="0" applyFont="1" applyFill="1" applyBorder="1" applyAlignment="1">
      <alignment horizontal="center" vertical="center" wrapText="1"/>
    </xf>
    <xf numFmtId="0" fontId="39" fillId="12" borderId="13" xfId="0" applyFont="1" applyFill="1" applyBorder="1" applyAlignment="1">
      <alignment horizontal="center" vertical="center"/>
    </xf>
    <xf numFmtId="0" fontId="39" fillId="12" borderId="35" xfId="0" applyFont="1" applyFill="1" applyBorder="1" applyAlignment="1">
      <alignment horizontal="center" vertical="center"/>
    </xf>
    <xf numFmtId="0" fontId="39" fillId="12" borderId="25" xfId="0" applyFont="1" applyFill="1" applyBorder="1" applyAlignment="1">
      <alignment horizontal="center" vertical="center"/>
    </xf>
    <xf numFmtId="0" fontId="39" fillId="3" borderId="3" xfId="0" applyFont="1" applyFill="1" applyBorder="1" applyAlignment="1">
      <alignment horizontal="center" vertical="center"/>
    </xf>
    <xf numFmtId="0" fontId="39" fillId="3" borderId="13" xfId="0" applyFont="1" applyFill="1" applyBorder="1" applyAlignment="1">
      <alignment horizontal="center" vertical="center"/>
    </xf>
    <xf numFmtId="0" fontId="39" fillId="3" borderId="35" xfId="0" applyFont="1" applyFill="1" applyBorder="1" applyAlignment="1">
      <alignment horizontal="center" vertical="center"/>
    </xf>
    <xf numFmtId="0" fontId="39" fillId="3" borderId="25" xfId="0" applyFont="1" applyFill="1" applyBorder="1" applyAlignment="1">
      <alignment horizontal="center" vertical="center"/>
    </xf>
    <xf numFmtId="0" fontId="39" fillId="2" borderId="7" xfId="0" applyFont="1" applyFill="1" applyBorder="1" applyAlignment="1">
      <alignment horizontal="left" vertical="center" wrapText="1"/>
    </xf>
    <xf numFmtId="0" fontId="39" fillId="2" borderId="20" xfId="0" applyFont="1" applyFill="1" applyBorder="1" applyAlignment="1">
      <alignment horizontal="left" vertical="center" wrapText="1"/>
    </xf>
    <xf numFmtId="0" fontId="39" fillId="2" borderId="21" xfId="0" applyFont="1" applyFill="1" applyBorder="1" applyAlignment="1">
      <alignment horizontal="left" vertical="center" wrapText="1"/>
    </xf>
    <xf numFmtId="0" fontId="39" fillId="2" borderId="4" xfId="0" applyFont="1" applyFill="1" applyBorder="1" applyAlignment="1">
      <alignment horizontal="left" vertical="center" wrapText="1"/>
    </xf>
    <xf numFmtId="0" fontId="39" fillId="2" borderId="5"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36" xfId="0" applyFont="1" applyFill="1" applyBorder="1" applyAlignment="1">
      <alignment horizontal="left" vertical="top" wrapText="1"/>
    </xf>
    <xf numFmtId="0" fontId="39" fillId="2" borderId="30" xfId="0" applyFont="1" applyFill="1" applyBorder="1" applyAlignment="1">
      <alignment horizontal="left" vertical="top" wrapText="1"/>
    </xf>
    <xf numFmtId="0" fontId="39" fillId="2" borderId="34" xfId="0" applyFont="1" applyFill="1" applyBorder="1" applyAlignment="1">
      <alignment horizontal="left" vertical="top" wrapText="1"/>
    </xf>
    <xf numFmtId="0" fontId="39" fillId="2" borderId="36" xfId="0" applyFont="1" applyFill="1" applyBorder="1" applyAlignment="1">
      <alignment horizontal="left" vertical="center" wrapText="1"/>
    </xf>
    <xf numFmtId="0" fontId="39" fillId="2" borderId="30" xfId="0" applyFont="1" applyFill="1" applyBorder="1" applyAlignment="1">
      <alignment horizontal="left" vertical="center" wrapText="1"/>
    </xf>
    <xf numFmtId="0" fontId="39" fillId="2" borderId="34" xfId="0" applyFont="1" applyFill="1" applyBorder="1" applyAlignment="1">
      <alignment horizontal="left" vertical="center" wrapText="1"/>
    </xf>
    <xf numFmtId="0" fontId="41" fillId="2" borderId="36" xfId="0" applyFont="1" applyFill="1" applyBorder="1" applyAlignment="1">
      <alignment horizontal="left" vertical="center" wrapText="1"/>
    </xf>
    <xf numFmtId="0" fontId="41" fillId="2" borderId="34" xfId="0" applyFont="1" applyFill="1" applyBorder="1" applyAlignment="1">
      <alignment horizontal="left" vertical="center" wrapText="1"/>
    </xf>
    <xf numFmtId="0" fontId="74" fillId="0" borderId="0" xfId="0" applyFont="1" applyAlignment="1">
      <alignment horizontal="left" vertical="center" wrapText="1"/>
    </xf>
    <xf numFmtId="0" fontId="75" fillId="2" borderId="12" xfId="0" applyFont="1" applyFill="1" applyBorder="1" applyAlignment="1">
      <alignment horizontal="left" vertical="center" wrapText="1"/>
    </xf>
    <xf numFmtId="0" fontId="75" fillId="2" borderId="0" xfId="0" applyFont="1" applyFill="1" applyBorder="1" applyAlignment="1">
      <alignment horizontal="left" vertical="center" wrapText="1"/>
    </xf>
    <xf numFmtId="0" fontId="72" fillId="2" borderId="7" xfId="0" applyFont="1" applyFill="1" applyBorder="1" applyAlignment="1">
      <alignment horizontal="left" wrapText="1"/>
    </xf>
    <xf numFmtId="0" fontId="72" fillId="2" borderId="20" xfId="0" applyFont="1" applyFill="1" applyBorder="1" applyAlignment="1">
      <alignment horizontal="left" wrapText="1"/>
    </xf>
    <xf numFmtId="0" fontId="72" fillId="2" borderId="21" xfId="0" applyFont="1" applyFill="1" applyBorder="1" applyAlignment="1">
      <alignment horizontal="left" wrapText="1"/>
    </xf>
    <xf numFmtId="0" fontId="72" fillId="2" borderId="10" xfId="0" applyFont="1" applyFill="1" applyBorder="1" applyAlignment="1">
      <alignment horizontal="left" wrapText="1"/>
    </xf>
    <xf numFmtId="0" fontId="72" fillId="2" borderId="0" xfId="0" applyFont="1" applyFill="1" applyAlignment="1">
      <alignment horizontal="left" wrapText="1"/>
    </xf>
    <xf numFmtId="0" fontId="72" fillId="2" borderId="11" xfId="0" applyFont="1" applyFill="1" applyBorder="1" applyAlignment="1">
      <alignment horizontal="left" wrapText="1"/>
    </xf>
    <xf numFmtId="0" fontId="72" fillId="2" borderId="4" xfId="0" applyFont="1" applyFill="1" applyBorder="1" applyAlignment="1">
      <alignment horizontal="left" wrapText="1"/>
    </xf>
    <xf numFmtId="0" fontId="72" fillId="2" borderId="5" xfId="0" applyFont="1" applyFill="1" applyBorder="1" applyAlignment="1">
      <alignment horizontal="left" wrapText="1"/>
    </xf>
    <xf numFmtId="0" fontId="72" fillId="2" borderId="6" xfId="0" applyFont="1" applyFill="1" applyBorder="1" applyAlignment="1">
      <alignment horizontal="left" wrapText="1"/>
    </xf>
    <xf numFmtId="0" fontId="4" fillId="0" borderId="0" xfId="0" applyFont="1" applyAlignment="1"/>
    <xf numFmtId="166" fontId="4" fillId="0" borderId="0" xfId="0" applyNumberFormat="1" applyFont="1" applyAlignment="1">
      <alignment horizontal="left"/>
    </xf>
    <xf numFmtId="8" fontId="4" fillId="0" borderId="0" xfId="0" applyNumberFormat="1" applyFont="1" applyAlignment="1">
      <alignment horizontal="left"/>
    </xf>
    <xf numFmtId="0" fontId="4" fillId="0" borderId="0" xfId="0" applyFont="1" applyAlignment="1">
      <alignment horizontal="left"/>
    </xf>
    <xf numFmtId="0" fontId="5" fillId="0" borderId="0" xfId="0" applyFont="1" applyAlignment="1"/>
    <xf numFmtId="0" fontId="14" fillId="0" borderId="0" xfId="0" applyFont="1" applyAlignment="1"/>
    <xf numFmtId="166" fontId="14" fillId="0" borderId="0" xfId="0" applyNumberFormat="1" applyFont="1" applyAlignment="1">
      <alignment horizontal="left"/>
    </xf>
    <xf numFmtId="0" fontId="55" fillId="0" borderId="0" xfId="0" applyFont="1" applyAlignment="1"/>
    <xf numFmtId="0" fontId="54" fillId="0" borderId="0" xfId="0" applyFont="1" applyAlignment="1"/>
    <xf numFmtId="0" fontId="55" fillId="0" borderId="0" xfId="0" applyFont="1" applyAlignment="1">
      <alignment horizontal="left"/>
    </xf>
    <xf numFmtId="166" fontId="55" fillId="0" borderId="0" xfId="0" applyNumberFormat="1" applyFont="1" applyAlignment="1">
      <alignment horizontal="left"/>
    </xf>
    <xf numFmtId="0" fontId="17" fillId="0" borderId="0" xfId="0" applyFont="1" applyAlignment="1"/>
    <xf numFmtId="166" fontId="17" fillId="0" borderId="0" xfId="0" applyNumberFormat="1" applyFont="1" applyAlignment="1">
      <alignment horizontal="left"/>
    </xf>
    <xf numFmtId="0" fontId="15" fillId="0" borderId="0" xfId="0" applyFont="1" applyAlignment="1"/>
    <xf numFmtId="8" fontId="17" fillId="0" borderId="0" xfId="0" applyNumberFormat="1" applyFont="1" applyAlignment="1">
      <alignment horizontal="left"/>
    </xf>
    <xf numFmtId="0" fontId="17" fillId="0" borderId="0" xfId="0" applyFont="1" applyAlignment="1">
      <alignment horizontal="left"/>
    </xf>
    <xf numFmtId="0" fontId="53" fillId="0" borderId="0" xfId="0" applyFont="1" applyAlignment="1"/>
    <xf numFmtId="0" fontId="18" fillId="0" borderId="0" xfId="0" applyFont="1" applyAlignment="1"/>
    <xf numFmtId="0" fontId="21" fillId="0" borderId="0" xfId="0" applyFont="1" applyAlignment="1"/>
    <xf numFmtId="0" fontId="58" fillId="0" borderId="0" xfId="0" applyFont="1" applyAlignment="1"/>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F9DF5E1D-31B6-E207-B65B-A13EA95EC00D}"/>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News/Pages/NewsReleases/AtlanticCityElectricOffersCustomersTipsonHowtoSaveMoneyandEnergyDuringLateSummerHeatWave.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www.atlanticcityelectric.com/SiteCollectionDocuments/ACE_BillOfRights.pdf" TargetMode="External"/><Relationship Id="rId5" Type="http://schemas.openxmlformats.org/officeDocument/2006/relationships/hyperlink" Target="https://www.atlanticcityelectric.com/my-account/customer-support/assistance-programs/bill-payment-assistance" TargetMode="External"/><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1" width="12.33203125" customWidth="1"/>
    <col min="2" max="5" width="8.6640625" customWidth="1"/>
    <col min="6" max="16384" width="8.6640625" hidden="1"/>
  </cols>
  <sheetData>
    <row r="1" spans="1:5">
      <c r="A1" s="60" t="s">
        <v>0</v>
      </c>
      <c r="B1" s="1"/>
      <c r="C1" s="1"/>
      <c r="D1" s="1"/>
      <c r="E1" s="1"/>
    </row>
    <row r="2" spans="1:5">
      <c r="A2" s="60" t="s">
        <v>1</v>
      </c>
      <c r="B2" s="1"/>
      <c r="C2" s="1"/>
      <c r="D2" s="1"/>
      <c r="E2" s="1"/>
    </row>
    <row r="3" spans="1:5">
      <c r="A3" s="60" t="s">
        <v>2</v>
      </c>
      <c r="B3" s="1"/>
      <c r="C3" s="1"/>
      <c r="D3" s="1"/>
      <c r="E3" s="1"/>
    </row>
    <row r="4" spans="1:5">
      <c r="A4" s="367">
        <v>45170</v>
      </c>
      <c r="B4" s="1"/>
      <c r="C4" s="1"/>
      <c r="D4" s="1"/>
      <c r="E4" s="1"/>
    </row>
    <row r="5" spans="1:5">
      <c r="A5" s="380">
        <v>45229</v>
      </c>
      <c r="B5" s="1"/>
      <c r="C5" s="1"/>
      <c r="D5" s="1"/>
      <c r="E5" s="1"/>
    </row>
    <row r="6" spans="1:5">
      <c r="A6" s="431" t="s">
        <v>1529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H56"/>
  <sheetViews>
    <sheetView workbookViewId="0"/>
  </sheetViews>
  <sheetFormatPr defaultRowHeight="14.4"/>
  <cols>
    <col min="2" max="2" width="9.109375" bestFit="1" customWidth="1"/>
    <col min="4" max="4" width="32.44140625" customWidth="1"/>
    <col min="5" max="5" width="34.33203125" customWidth="1"/>
    <col min="7" max="7" width="19" customWidth="1"/>
  </cols>
  <sheetData>
    <row r="2" spans="2:8">
      <c r="B2" s="236" t="s">
        <v>849</v>
      </c>
    </row>
    <row r="3" spans="2:8">
      <c r="B3" s="236" t="s">
        <v>850</v>
      </c>
    </row>
    <row r="4" spans="2:8">
      <c r="B4" s="237" t="s">
        <v>851</v>
      </c>
    </row>
    <row r="5" spans="2:8">
      <c r="B5" s="238" t="s">
        <v>849</v>
      </c>
    </row>
    <row r="6" spans="2:8">
      <c r="B6" s="237" t="s">
        <v>852</v>
      </c>
    </row>
    <row r="7" spans="2:8">
      <c r="B7" s="237" t="s">
        <v>853</v>
      </c>
    </row>
    <row r="8" spans="2:8">
      <c r="B8" s="237" t="s">
        <v>849</v>
      </c>
    </row>
    <row r="9" spans="2:8">
      <c r="B9" s="237" t="s">
        <v>854</v>
      </c>
    </row>
    <row r="10" spans="2:8">
      <c r="B10" s="22" t="s">
        <v>855</v>
      </c>
    </row>
    <row r="11" spans="2:8">
      <c r="B11" s="22" t="s">
        <v>849</v>
      </c>
    </row>
    <row r="12" spans="2:8">
      <c r="B12" s="237" t="s">
        <v>856</v>
      </c>
    </row>
    <row r="13" spans="2:8">
      <c r="B13" s="22" t="s">
        <v>849</v>
      </c>
    </row>
    <row r="14" spans="2:8">
      <c r="C14" s="22">
        <v>1</v>
      </c>
      <c r="D14" s="22" t="s">
        <v>857</v>
      </c>
    </row>
    <row r="15" spans="2:8">
      <c r="D15" s="22" t="s">
        <v>858</v>
      </c>
      <c r="H15" s="239">
        <v>65</v>
      </c>
    </row>
    <row r="16" spans="2:8">
      <c r="B16" s="22" t="s">
        <v>849</v>
      </c>
    </row>
    <row r="17" spans="2:8">
      <c r="C17" s="22">
        <v>2</v>
      </c>
      <c r="D17" s="22" t="s">
        <v>859</v>
      </c>
    </row>
    <row r="18" spans="2:8">
      <c r="D18" s="22" t="s">
        <v>860</v>
      </c>
    </row>
    <row r="19" spans="2:8">
      <c r="D19" s="22" t="s">
        <v>861</v>
      </c>
      <c r="F19" s="239">
        <v>15</v>
      </c>
    </row>
    <row r="20" spans="2:8">
      <c r="B20" s="22" t="s">
        <v>849</v>
      </c>
    </row>
    <row r="21" spans="2:8">
      <c r="C21" s="22">
        <v>3</v>
      </c>
      <c r="D21" s="22" t="s">
        <v>862</v>
      </c>
      <c r="E21" s="239">
        <v>15</v>
      </c>
    </row>
    <row r="22" spans="2:8">
      <c r="B22" s="22" t="s">
        <v>849</v>
      </c>
    </row>
    <row r="23" spans="2:8">
      <c r="C23" s="22">
        <v>4</v>
      </c>
      <c r="D23" s="22" t="s">
        <v>863</v>
      </c>
      <c r="E23" s="239">
        <v>15</v>
      </c>
    </row>
    <row r="24" spans="2:8">
      <c r="B24" s="22" t="s">
        <v>849</v>
      </c>
    </row>
    <row r="25" spans="2:8">
      <c r="B25" s="237" t="s">
        <v>864</v>
      </c>
    </row>
    <row r="26" spans="2:8">
      <c r="B26" s="22" t="s">
        <v>849</v>
      </c>
    </row>
    <row r="27" spans="2:8">
      <c r="C27" s="22" t="s">
        <v>865</v>
      </c>
      <c r="H27" s="22" t="s">
        <v>866</v>
      </c>
    </row>
    <row r="28" spans="2:8">
      <c r="C28" s="22" t="s">
        <v>867</v>
      </c>
      <c r="G28" s="22" t="s">
        <v>868</v>
      </c>
    </row>
    <row r="29" spans="2:8">
      <c r="B29" s="22" t="s">
        <v>849</v>
      </c>
    </row>
    <row r="30" spans="2:8">
      <c r="B30" s="237" t="s">
        <v>869</v>
      </c>
    </row>
    <row r="31" spans="2:8">
      <c r="B31" s="22" t="s">
        <v>849</v>
      </c>
    </row>
    <row r="32" spans="2:8">
      <c r="C32" s="22" t="s">
        <v>870</v>
      </c>
      <c r="H32" s="239">
        <v>7.64</v>
      </c>
    </row>
    <row r="33" spans="2:2">
      <c r="B33" s="22" t="s">
        <v>849</v>
      </c>
    </row>
    <row r="34" spans="2:2">
      <c r="B34" s="22" t="s">
        <v>849</v>
      </c>
    </row>
    <row r="35" spans="2:2">
      <c r="B35" s="22" t="s">
        <v>871</v>
      </c>
    </row>
    <row r="36" spans="2:2">
      <c r="B36" s="22" t="s">
        <v>849</v>
      </c>
    </row>
    <row r="37" spans="2:2">
      <c r="B37" s="22" t="s">
        <v>849</v>
      </c>
    </row>
    <row r="38" spans="2:2">
      <c r="B38" s="22" t="s">
        <v>849</v>
      </c>
    </row>
    <row r="39" spans="2:2">
      <c r="B39" s="22" t="s">
        <v>849</v>
      </c>
    </row>
    <row r="40" spans="2:2">
      <c r="B40" s="22" t="s">
        <v>849</v>
      </c>
    </row>
    <row r="41" spans="2:2">
      <c r="B41" s="22" t="s">
        <v>849</v>
      </c>
    </row>
    <row r="42" spans="2:2">
      <c r="B42" s="22" t="s">
        <v>849</v>
      </c>
    </row>
    <row r="43" spans="2:2">
      <c r="B43" s="22" t="s">
        <v>849</v>
      </c>
    </row>
    <row r="44" spans="2:2">
      <c r="B44" s="22" t="s">
        <v>849</v>
      </c>
    </row>
    <row r="45" spans="2:2">
      <c r="B45" s="22" t="s">
        <v>849</v>
      </c>
    </row>
    <row r="46" spans="2:2">
      <c r="B46" s="22" t="s">
        <v>849</v>
      </c>
    </row>
    <row r="47" spans="2:2" ht="15.6">
      <c r="B47" s="240" t="s">
        <v>849</v>
      </c>
    </row>
    <row r="48" spans="2:2" ht="15.6">
      <c r="B48" s="240" t="s">
        <v>849</v>
      </c>
    </row>
    <row r="49" spans="2:4" ht="15.6">
      <c r="B49" s="240" t="s">
        <v>849</v>
      </c>
    </row>
    <row r="50" spans="2:4" ht="15.6">
      <c r="B50" s="240" t="s">
        <v>849</v>
      </c>
    </row>
    <row r="51" spans="2:4" ht="15.6">
      <c r="B51" s="240" t="s">
        <v>849</v>
      </c>
    </row>
    <row r="52" spans="2:4">
      <c r="B52" s="238" t="s">
        <v>872</v>
      </c>
      <c r="D52" s="237" t="s">
        <v>873</v>
      </c>
    </row>
    <row r="53" spans="2:4">
      <c r="B53" s="241" t="s">
        <v>849</v>
      </c>
    </row>
    <row r="54" spans="2:4">
      <c r="B54" s="242" t="s">
        <v>874</v>
      </c>
    </row>
    <row r="55" spans="2:4">
      <c r="B55" s="236" t="s">
        <v>875</v>
      </c>
    </row>
    <row r="56" spans="2:4">
      <c r="B56" s="236" t="s">
        <v>876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55"/>
  <sheetViews>
    <sheetView topLeftCell="A12" workbookViewId="0">
      <selection activeCell="D34" sqref="D34"/>
    </sheetView>
  </sheetViews>
  <sheetFormatPr defaultRowHeight="14.4"/>
  <cols>
    <col min="2" max="2" width="52.88671875" customWidth="1"/>
    <col min="4" max="4" width="36.5546875" customWidth="1"/>
    <col min="5" max="5" width="29.109375" customWidth="1"/>
    <col min="6" max="6" width="17.6640625" customWidth="1"/>
  </cols>
  <sheetData>
    <row r="2" spans="2:7">
      <c r="B2" s="236" t="s">
        <v>850</v>
      </c>
    </row>
    <row r="3" spans="2:7" ht="15" thickBot="1">
      <c r="B3" s="243" t="s">
        <v>877</v>
      </c>
    </row>
    <row r="4" spans="2:7" ht="15" thickTop="1">
      <c r="B4" s="236" t="s">
        <v>878</v>
      </c>
    </row>
    <row r="5" spans="2:7">
      <c r="B5" s="236" t="s">
        <v>879</v>
      </c>
    </row>
    <row r="6" spans="2:7">
      <c r="B6" s="244" t="s">
        <v>849</v>
      </c>
    </row>
    <row r="7" spans="2:7">
      <c r="B7" s="236" t="s">
        <v>880</v>
      </c>
    </row>
    <row r="8" spans="2:7">
      <c r="B8" s="245" t="s">
        <v>881</v>
      </c>
    </row>
    <row r="9" spans="2:7">
      <c r="B9" s="245" t="s">
        <v>849</v>
      </c>
    </row>
    <row r="10" spans="2:7">
      <c r="B10" s="245" t="s">
        <v>849</v>
      </c>
      <c r="C10" s="542" t="s">
        <v>882</v>
      </c>
      <c r="D10" s="542"/>
      <c r="E10" s="542" t="s">
        <v>883</v>
      </c>
      <c r="F10" s="542"/>
      <c r="G10" s="22" t="s">
        <v>849</v>
      </c>
    </row>
    <row r="11" spans="2:7">
      <c r="B11" s="236" t="s">
        <v>849</v>
      </c>
      <c r="C11" s="538" t="s">
        <v>884</v>
      </c>
      <c r="D11" s="538"/>
      <c r="E11" s="538" t="s">
        <v>885</v>
      </c>
      <c r="F11" s="538"/>
      <c r="G11" s="22" t="s">
        <v>849</v>
      </c>
    </row>
    <row r="12" spans="2:7">
      <c r="B12" s="236" t="s">
        <v>849</v>
      </c>
      <c r="C12" s="542" t="s">
        <v>849</v>
      </c>
      <c r="D12" s="542"/>
      <c r="E12" s="542" t="s">
        <v>849</v>
      </c>
      <c r="F12" s="542"/>
      <c r="G12" s="22" t="s">
        <v>849</v>
      </c>
    </row>
    <row r="13" spans="2:7">
      <c r="B13" s="236" t="s">
        <v>886</v>
      </c>
      <c r="C13" s="538" t="s">
        <v>849</v>
      </c>
      <c r="D13" s="538"/>
      <c r="E13" s="538" t="s">
        <v>849</v>
      </c>
      <c r="F13" s="538"/>
      <c r="G13" s="22" t="s">
        <v>849</v>
      </c>
    </row>
    <row r="14" spans="2:7">
      <c r="B14" s="245" t="s">
        <v>887</v>
      </c>
      <c r="C14" s="540">
        <v>6.25</v>
      </c>
      <c r="D14" s="540"/>
      <c r="E14" s="540">
        <v>6.25</v>
      </c>
      <c r="F14" s="541"/>
      <c r="G14" s="22" t="s">
        <v>849</v>
      </c>
    </row>
    <row r="15" spans="2:7">
      <c r="B15" s="236" t="s">
        <v>888</v>
      </c>
      <c r="C15" s="539" t="s">
        <v>849</v>
      </c>
      <c r="D15" s="539"/>
      <c r="E15" s="541" t="s">
        <v>849</v>
      </c>
      <c r="F15" s="541"/>
      <c r="G15" s="22" t="s">
        <v>849</v>
      </c>
    </row>
    <row r="16" spans="2:7">
      <c r="B16" s="245" t="s">
        <v>889</v>
      </c>
      <c r="C16" s="539">
        <v>7.2876999999999997E-2</v>
      </c>
      <c r="D16" s="539"/>
      <c r="E16" s="539">
        <v>6.6323999999999994E-2</v>
      </c>
      <c r="F16" s="539"/>
      <c r="G16" s="22" t="s">
        <v>849</v>
      </c>
    </row>
    <row r="17" spans="2:7">
      <c r="B17" s="245" t="s">
        <v>890</v>
      </c>
      <c r="C17" s="539" t="s">
        <v>849</v>
      </c>
      <c r="D17" s="539"/>
      <c r="E17" s="541" t="s">
        <v>849</v>
      </c>
      <c r="F17" s="541"/>
      <c r="G17" s="22" t="s">
        <v>849</v>
      </c>
    </row>
    <row r="18" spans="2:7">
      <c r="B18" s="245" t="s">
        <v>891</v>
      </c>
      <c r="C18" s="539">
        <v>8.5559999999999997E-2</v>
      </c>
      <c r="D18" s="539"/>
      <c r="E18" s="369">
        <v>6.6323999999999994E-2</v>
      </c>
      <c r="F18" s="370"/>
      <c r="G18" s="22" t="s">
        <v>849</v>
      </c>
    </row>
    <row r="19" spans="2:7">
      <c r="C19" s="539"/>
      <c r="D19" s="539"/>
      <c r="E19" s="245" t="s">
        <v>849</v>
      </c>
    </row>
    <row r="20" spans="2:7">
      <c r="B20" s="236" t="s">
        <v>892</v>
      </c>
      <c r="C20" s="538" t="s">
        <v>893</v>
      </c>
      <c r="D20" s="538"/>
      <c r="E20" s="538"/>
      <c r="F20" s="538"/>
      <c r="G20" s="22" t="s">
        <v>849</v>
      </c>
    </row>
    <row r="21" spans="2:7">
      <c r="B21" s="236" t="s">
        <v>849</v>
      </c>
      <c r="C21" s="538" t="s">
        <v>849</v>
      </c>
      <c r="D21" s="538"/>
      <c r="E21" s="538"/>
      <c r="F21" s="538"/>
      <c r="G21" s="22" t="s">
        <v>849</v>
      </c>
    </row>
    <row r="22" spans="2:7">
      <c r="B22" s="236" t="s">
        <v>894</v>
      </c>
      <c r="C22" s="538" t="s">
        <v>849</v>
      </c>
      <c r="D22" s="538"/>
      <c r="E22" s="538" t="s">
        <v>849</v>
      </c>
      <c r="F22" s="538"/>
      <c r="G22" s="22" t="s">
        <v>849</v>
      </c>
    </row>
    <row r="23" spans="2:7">
      <c r="B23" s="245" t="s">
        <v>895</v>
      </c>
      <c r="C23" s="538" t="s">
        <v>896</v>
      </c>
      <c r="D23" s="538"/>
      <c r="E23" s="538"/>
      <c r="F23" s="538"/>
      <c r="G23" s="22" t="s">
        <v>849</v>
      </c>
    </row>
    <row r="24" spans="2:7">
      <c r="B24" s="245" t="s">
        <v>897</v>
      </c>
      <c r="C24" s="538" t="s">
        <v>896</v>
      </c>
      <c r="D24" s="538"/>
      <c r="E24" s="538"/>
      <c r="F24" s="538"/>
      <c r="G24" s="22" t="s">
        <v>849</v>
      </c>
    </row>
    <row r="25" spans="2:7">
      <c r="B25" s="245" t="s">
        <v>898</v>
      </c>
      <c r="C25" s="538" t="s">
        <v>896</v>
      </c>
      <c r="D25" s="538"/>
      <c r="E25" s="538"/>
      <c r="F25" s="538"/>
      <c r="G25" s="22" t="s">
        <v>849</v>
      </c>
    </row>
    <row r="26" spans="2:7">
      <c r="B26" s="245" t="s">
        <v>899</v>
      </c>
      <c r="C26" s="538" t="s">
        <v>896</v>
      </c>
      <c r="D26" s="538"/>
      <c r="E26" s="538"/>
      <c r="F26" s="538"/>
      <c r="G26" s="22" t="s">
        <v>849</v>
      </c>
    </row>
    <row r="27" spans="2:7">
      <c r="B27" s="236" t="s">
        <v>900</v>
      </c>
      <c r="C27" s="538" t="s">
        <v>901</v>
      </c>
      <c r="D27" s="538"/>
      <c r="E27" s="538"/>
      <c r="F27" s="538"/>
      <c r="G27" s="22" t="s">
        <v>849</v>
      </c>
    </row>
    <row r="28" spans="2:7">
      <c r="B28" s="236" t="s">
        <v>902</v>
      </c>
      <c r="C28" s="538" t="s">
        <v>901</v>
      </c>
      <c r="D28" s="538"/>
      <c r="E28" s="538"/>
      <c r="F28" s="538"/>
      <c r="G28" s="22" t="s">
        <v>849</v>
      </c>
    </row>
    <row r="29" spans="2:7">
      <c r="B29" s="236" t="s">
        <v>903</v>
      </c>
      <c r="C29" s="538" t="s">
        <v>849</v>
      </c>
      <c r="D29" s="538"/>
      <c r="E29" s="538" t="s">
        <v>849</v>
      </c>
      <c r="F29" s="538"/>
      <c r="G29" s="22" t="s">
        <v>849</v>
      </c>
    </row>
    <row r="30" spans="2:7">
      <c r="B30" s="245" t="s">
        <v>904</v>
      </c>
      <c r="C30" s="539">
        <v>3.5429000000000002E-2</v>
      </c>
      <c r="D30" s="539"/>
      <c r="E30" s="539">
        <v>3.5429000000000002E-2</v>
      </c>
      <c r="F30" s="539"/>
      <c r="G30" s="22" t="s">
        <v>849</v>
      </c>
    </row>
    <row r="31" spans="2:7">
      <c r="B31" s="245" t="s">
        <v>905</v>
      </c>
      <c r="C31" s="539">
        <v>0</v>
      </c>
      <c r="D31" s="539"/>
      <c r="E31" s="539"/>
      <c r="F31" s="539"/>
      <c r="G31" s="22" t="s">
        <v>849</v>
      </c>
    </row>
    <row r="32" spans="2:7">
      <c r="B32" s="245" t="s">
        <v>906</v>
      </c>
      <c r="C32" s="245" t="s">
        <v>907</v>
      </c>
      <c r="G32" s="22" t="s">
        <v>849</v>
      </c>
    </row>
    <row r="33" spans="2:6">
      <c r="B33" s="236" t="s">
        <v>908</v>
      </c>
      <c r="C33" s="245" t="s">
        <v>909</v>
      </c>
    </row>
    <row r="34" spans="2:6">
      <c r="B34" s="236" t="s">
        <v>910</v>
      </c>
      <c r="D34" s="245" t="s">
        <v>912</v>
      </c>
      <c r="F34" s="245" t="s">
        <v>849</v>
      </c>
    </row>
    <row r="35" spans="2:6">
      <c r="B35" s="236" t="s">
        <v>911</v>
      </c>
      <c r="D35" s="245" t="s">
        <v>914</v>
      </c>
      <c r="F35" s="245" t="s">
        <v>849</v>
      </c>
    </row>
    <row r="36" spans="2:6">
      <c r="B36" s="236" t="s">
        <v>913</v>
      </c>
      <c r="D36" s="245" t="s">
        <v>915</v>
      </c>
    </row>
    <row r="37" spans="2:6">
      <c r="B37" s="236" t="s">
        <v>849</v>
      </c>
    </row>
    <row r="38" spans="2:6">
      <c r="B38" s="246" t="s">
        <v>849</v>
      </c>
    </row>
    <row r="39" spans="2:6">
      <c r="B39" s="236" t="s">
        <v>916</v>
      </c>
    </row>
    <row r="40" spans="2:6">
      <c r="B40" s="245" t="s">
        <v>917</v>
      </c>
    </row>
    <row r="41" spans="2:6">
      <c r="B41" s="246" t="s">
        <v>849</v>
      </c>
    </row>
    <row r="42" spans="2:6">
      <c r="B42" s="236" t="s">
        <v>918</v>
      </c>
    </row>
    <row r="43" spans="2:6">
      <c r="B43" s="245" t="s">
        <v>919</v>
      </c>
    </row>
    <row r="44" spans="2:6" ht="15.6">
      <c r="B44" s="240" t="s">
        <v>849</v>
      </c>
    </row>
    <row r="45" spans="2:6" ht="15.6">
      <c r="B45" s="240" t="s">
        <v>849</v>
      </c>
    </row>
    <row r="46" spans="2:6" ht="15.6">
      <c r="B46" s="240" t="s">
        <v>849</v>
      </c>
    </row>
    <row r="47" spans="2:6" ht="15.6">
      <c r="B47" s="240" t="s">
        <v>849</v>
      </c>
    </row>
    <row r="48" spans="2:6" ht="15.6">
      <c r="B48" s="240" t="s">
        <v>849</v>
      </c>
    </row>
    <row r="49" spans="2:4" ht="15.6">
      <c r="B49" s="240" t="s">
        <v>849</v>
      </c>
    </row>
    <row r="50" spans="2:4" ht="15.6">
      <c r="B50" s="240" t="s">
        <v>849</v>
      </c>
    </row>
    <row r="51" spans="2:4">
      <c r="B51" s="242" t="s">
        <v>920</v>
      </c>
      <c r="D51" s="236" t="s">
        <v>921</v>
      </c>
    </row>
    <row r="52" spans="2:4">
      <c r="B52" s="247" t="s">
        <v>849</v>
      </c>
    </row>
    <row r="53" spans="2:4">
      <c r="B53" s="242" t="s">
        <v>922</v>
      </c>
    </row>
    <row r="54" spans="2:4">
      <c r="B54" s="236" t="s">
        <v>875</v>
      </c>
    </row>
    <row r="55" spans="2:4">
      <c r="B55" s="236" t="s">
        <v>923</v>
      </c>
    </row>
  </sheetData>
  <mergeCells count="32">
    <mergeCell ref="C10:D10"/>
    <mergeCell ref="E10:F10"/>
    <mergeCell ref="C11:D11"/>
    <mergeCell ref="E11:F11"/>
    <mergeCell ref="C12:D12"/>
    <mergeCell ref="E12:F12"/>
    <mergeCell ref="C20:F20"/>
    <mergeCell ref="C21:F21"/>
    <mergeCell ref="C22:D22"/>
    <mergeCell ref="E22:F22"/>
    <mergeCell ref="C13:D13"/>
    <mergeCell ref="E13:F13"/>
    <mergeCell ref="C14:D14"/>
    <mergeCell ref="E14:F14"/>
    <mergeCell ref="C15:D15"/>
    <mergeCell ref="E15:F15"/>
    <mergeCell ref="C16:D16"/>
    <mergeCell ref="E16:F16"/>
    <mergeCell ref="C17:D17"/>
    <mergeCell ref="E17:F17"/>
    <mergeCell ref="C18:D19"/>
    <mergeCell ref="C23:F23"/>
    <mergeCell ref="C24:F24"/>
    <mergeCell ref="C31:F31"/>
    <mergeCell ref="C26:F26"/>
    <mergeCell ref="C27:F27"/>
    <mergeCell ref="C28:F28"/>
    <mergeCell ref="C29:D29"/>
    <mergeCell ref="E29:F29"/>
    <mergeCell ref="C30:D30"/>
    <mergeCell ref="E30:F30"/>
    <mergeCell ref="C25:F2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D53"/>
  <sheetViews>
    <sheetView topLeftCell="A6" workbookViewId="0">
      <selection activeCell="C35" sqref="C35:C36"/>
    </sheetView>
  </sheetViews>
  <sheetFormatPr defaultRowHeight="14.4"/>
  <cols>
    <col min="2" max="2" width="50.88671875" customWidth="1"/>
    <col min="3" max="3" width="44.44140625" customWidth="1"/>
    <col min="4" max="4" width="39.44140625" customWidth="1"/>
  </cols>
  <sheetData>
    <row r="2" spans="2:4">
      <c r="B2" s="249" t="s">
        <v>850</v>
      </c>
    </row>
    <row r="3" spans="2:4" ht="15" thickBot="1">
      <c r="B3" s="250" t="s">
        <v>924</v>
      </c>
    </row>
    <row r="4" spans="2:4" ht="15" thickTop="1">
      <c r="B4" s="249" t="s">
        <v>925</v>
      </c>
    </row>
    <row r="5" spans="2:4">
      <c r="B5" s="249" t="s">
        <v>926</v>
      </c>
    </row>
    <row r="6" spans="2:4">
      <c r="B6" s="249" t="s">
        <v>880</v>
      </c>
    </row>
    <row r="7" spans="2:4">
      <c r="B7" s="251" t="s">
        <v>927</v>
      </c>
    </row>
    <row r="8" spans="2:4">
      <c r="B8" s="251" t="s">
        <v>849</v>
      </c>
    </row>
    <row r="9" spans="2:4">
      <c r="B9" s="251" t="s">
        <v>849</v>
      </c>
      <c r="C9" s="249" t="s">
        <v>882</v>
      </c>
      <c r="D9" s="249" t="s">
        <v>883</v>
      </c>
    </row>
    <row r="10" spans="2:4">
      <c r="B10" s="249" t="s">
        <v>849</v>
      </c>
      <c r="C10" s="251" t="s">
        <v>884</v>
      </c>
      <c r="D10" s="251" t="s">
        <v>885</v>
      </c>
    </row>
    <row r="11" spans="2:4">
      <c r="B11" s="249" t="s">
        <v>886</v>
      </c>
      <c r="C11" s="249" t="s">
        <v>849</v>
      </c>
      <c r="D11" s="249" t="s">
        <v>849</v>
      </c>
    </row>
    <row r="12" spans="2:4">
      <c r="B12" s="251" t="s">
        <v>928</v>
      </c>
      <c r="C12" s="249" t="s">
        <v>849</v>
      </c>
      <c r="D12" s="249" t="s">
        <v>849</v>
      </c>
    </row>
    <row r="13" spans="2:4">
      <c r="B13" s="251" t="s">
        <v>929</v>
      </c>
      <c r="C13" s="371">
        <v>11.9</v>
      </c>
      <c r="D13" s="371">
        <v>11.9</v>
      </c>
    </row>
    <row r="14" spans="2:4">
      <c r="B14" s="251" t="s">
        <v>930</v>
      </c>
      <c r="C14" s="371">
        <v>13.84</v>
      </c>
      <c r="D14" s="371">
        <v>13.84</v>
      </c>
    </row>
    <row r="15" spans="2:4">
      <c r="B15" s="249" t="s">
        <v>931</v>
      </c>
      <c r="C15" s="371">
        <v>3.27</v>
      </c>
      <c r="D15" s="371">
        <v>2.68</v>
      </c>
    </row>
    <row r="16" spans="2:4">
      <c r="B16" s="249" t="s">
        <v>932</v>
      </c>
      <c r="C16" s="371">
        <v>0.64</v>
      </c>
      <c r="D16" s="371">
        <v>0.64</v>
      </c>
    </row>
    <row r="17" spans="2:4">
      <c r="B17" s="251" t="s">
        <v>933</v>
      </c>
      <c r="C17" s="372" t="s">
        <v>849</v>
      </c>
      <c r="D17" s="372" t="s">
        <v>849</v>
      </c>
    </row>
    <row r="18" spans="2:4">
      <c r="B18" s="249" t="s">
        <v>934</v>
      </c>
      <c r="C18" s="373">
        <v>6.2157999999999998E-2</v>
      </c>
      <c r="D18" s="373">
        <v>5.5017000000000003E-2</v>
      </c>
    </row>
    <row r="19" spans="2:4">
      <c r="B19" s="251" t="s">
        <v>849</v>
      </c>
      <c r="C19" s="251" t="s">
        <v>849</v>
      </c>
      <c r="D19" s="251" t="s">
        <v>849</v>
      </c>
    </row>
    <row r="20" spans="2:4">
      <c r="B20" s="249" t="s">
        <v>892</v>
      </c>
      <c r="C20" s="543" t="s">
        <v>893</v>
      </c>
      <c r="D20" s="543"/>
    </row>
    <row r="21" spans="2:4">
      <c r="B21" s="249" t="s">
        <v>849</v>
      </c>
      <c r="C21" s="543" t="s">
        <v>849</v>
      </c>
      <c r="D21" s="543"/>
    </row>
    <row r="22" spans="2:4">
      <c r="B22" s="249" t="s">
        <v>894</v>
      </c>
      <c r="C22" s="543" t="s">
        <v>849</v>
      </c>
      <c r="D22" s="543"/>
    </row>
    <row r="23" spans="2:4">
      <c r="B23" s="251" t="s">
        <v>895</v>
      </c>
      <c r="C23" s="543" t="s">
        <v>896</v>
      </c>
      <c r="D23" s="543"/>
    </row>
    <row r="24" spans="2:4">
      <c r="B24" s="251" t="s">
        <v>897</v>
      </c>
      <c r="C24" s="543" t="s">
        <v>896</v>
      </c>
      <c r="D24" s="543"/>
    </row>
    <row r="25" spans="2:4">
      <c r="B25" s="251" t="s">
        <v>898</v>
      </c>
      <c r="C25" s="543" t="s">
        <v>896</v>
      </c>
      <c r="D25" s="543"/>
    </row>
    <row r="26" spans="2:4">
      <c r="B26" s="251" t="s">
        <v>899</v>
      </c>
      <c r="C26" s="543" t="s">
        <v>896</v>
      </c>
      <c r="D26" s="543"/>
    </row>
    <row r="27" spans="2:4">
      <c r="B27" s="249" t="s">
        <v>900</v>
      </c>
      <c r="C27" s="543" t="s">
        <v>901</v>
      </c>
      <c r="D27" s="543"/>
    </row>
    <row r="28" spans="2:4">
      <c r="B28" s="249" t="s">
        <v>902</v>
      </c>
      <c r="C28" s="543" t="s">
        <v>901</v>
      </c>
      <c r="D28" s="543"/>
    </row>
    <row r="29" spans="2:4">
      <c r="B29" s="249" t="s">
        <v>935</v>
      </c>
      <c r="C29" s="543" t="s">
        <v>936</v>
      </c>
      <c r="D29" s="543"/>
    </row>
    <row r="30" spans="2:4">
      <c r="B30" s="249" t="s">
        <v>937</v>
      </c>
      <c r="C30" s="371">
        <v>7.63</v>
      </c>
      <c r="D30" s="371">
        <v>7.25</v>
      </c>
    </row>
    <row r="31" spans="2:4">
      <c r="B31" s="249" t="s">
        <v>938</v>
      </c>
      <c r="C31" s="544">
        <v>0</v>
      </c>
      <c r="D31" s="544"/>
    </row>
    <row r="32" spans="2:4">
      <c r="B32" s="249" t="s">
        <v>906</v>
      </c>
      <c r="C32" s="251" t="s">
        <v>939</v>
      </c>
    </row>
    <row r="33" spans="2:3">
      <c r="B33" s="249" t="s">
        <v>908</v>
      </c>
      <c r="C33" s="251" t="s">
        <v>936</v>
      </c>
    </row>
    <row r="34" spans="2:3">
      <c r="B34" s="249" t="s">
        <v>910</v>
      </c>
      <c r="C34" s="251" t="s">
        <v>940</v>
      </c>
    </row>
    <row r="35" spans="2:3">
      <c r="B35" s="249" t="s">
        <v>911</v>
      </c>
      <c r="C35" s="251" t="s">
        <v>942</v>
      </c>
    </row>
    <row r="36" spans="2:3">
      <c r="B36" s="249" t="s">
        <v>941</v>
      </c>
      <c r="C36" s="251" t="s">
        <v>943</v>
      </c>
    </row>
    <row r="38" spans="2:3">
      <c r="B38" s="251" t="s">
        <v>849</v>
      </c>
    </row>
    <row r="39" spans="2:3">
      <c r="B39" s="251" t="s">
        <v>944</v>
      </c>
    </row>
    <row r="40" spans="2:3">
      <c r="B40" s="251" t="s">
        <v>849</v>
      </c>
    </row>
    <row r="41" spans="2:3">
      <c r="B41" s="251" t="s">
        <v>849</v>
      </c>
    </row>
    <row r="42" spans="2:3">
      <c r="B42" s="251" t="s">
        <v>849</v>
      </c>
    </row>
    <row r="43" spans="2:3">
      <c r="B43" s="251" t="s">
        <v>849</v>
      </c>
    </row>
    <row r="44" spans="2:3">
      <c r="B44" s="251" t="s">
        <v>849</v>
      </c>
    </row>
    <row r="45" spans="2:3">
      <c r="B45" s="251" t="s">
        <v>849</v>
      </c>
    </row>
    <row r="46" spans="2:3">
      <c r="B46" s="251" t="s">
        <v>849</v>
      </c>
    </row>
    <row r="47" spans="2:3">
      <c r="B47" s="251" t="s">
        <v>849</v>
      </c>
    </row>
    <row r="48" spans="2:3">
      <c r="B48" s="251" t="s">
        <v>849</v>
      </c>
    </row>
    <row r="49" spans="2:4">
      <c r="B49" s="252" t="s">
        <v>920</v>
      </c>
      <c r="D49" s="249" t="s">
        <v>921</v>
      </c>
    </row>
    <row r="50" spans="2:4">
      <c r="B50" s="253" t="s">
        <v>849</v>
      </c>
    </row>
    <row r="51" spans="2:4">
      <c r="B51" s="252" t="s">
        <v>922</v>
      </c>
    </row>
    <row r="52" spans="2:4">
      <c r="B52" s="249" t="s">
        <v>875</v>
      </c>
    </row>
    <row r="53" spans="2:4">
      <c r="B53" s="249" t="s">
        <v>923</v>
      </c>
    </row>
  </sheetData>
  <mergeCells count="11">
    <mergeCell ref="C25:D25"/>
    <mergeCell ref="C20:D20"/>
    <mergeCell ref="C21:D21"/>
    <mergeCell ref="C22:D22"/>
    <mergeCell ref="C23:D23"/>
    <mergeCell ref="C24:D24"/>
    <mergeCell ref="C26:D26"/>
    <mergeCell ref="C27:D27"/>
    <mergeCell ref="C28:D28"/>
    <mergeCell ref="C29:D29"/>
    <mergeCell ref="C31:D3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D46"/>
  <sheetViews>
    <sheetView topLeftCell="A18" workbookViewId="0">
      <selection activeCell="C35" sqref="C35:D35"/>
    </sheetView>
  </sheetViews>
  <sheetFormatPr defaultRowHeight="14.4"/>
  <cols>
    <col min="2" max="2" width="54.88671875" customWidth="1"/>
    <col min="3" max="3" width="29.44140625" customWidth="1"/>
    <col min="4" max="4" width="40" customWidth="1"/>
  </cols>
  <sheetData>
    <row r="1" spans="2:4">
      <c r="B1" s="288" t="s">
        <v>850</v>
      </c>
    </row>
    <row r="2" spans="2:4">
      <c r="B2" s="289" t="s">
        <v>945</v>
      </c>
    </row>
    <row r="3" spans="2:4">
      <c r="B3" s="288" t="s">
        <v>849</v>
      </c>
    </row>
    <row r="4" spans="2:4">
      <c r="B4" s="288" t="s">
        <v>946</v>
      </c>
    </row>
    <row r="5" spans="2:4">
      <c r="B5" s="288" t="s">
        <v>947</v>
      </c>
    </row>
    <row r="6" spans="2:4">
      <c r="B6" s="288" t="s">
        <v>880</v>
      </c>
    </row>
    <row r="7" spans="2:4">
      <c r="B7" s="290" t="s">
        <v>948</v>
      </c>
    </row>
    <row r="8" spans="2:4">
      <c r="B8" s="290" t="s">
        <v>849</v>
      </c>
    </row>
    <row r="9" spans="2:4">
      <c r="B9" s="290" t="s">
        <v>949</v>
      </c>
    </row>
    <row r="10" spans="2:4">
      <c r="B10" s="290" t="s">
        <v>849</v>
      </c>
    </row>
    <row r="11" spans="2:4">
      <c r="B11" s="290" t="s">
        <v>950</v>
      </c>
    </row>
    <row r="12" spans="2:4">
      <c r="B12" s="290" t="s">
        <v>849</v>
      </c>
    </row>
    <row r="13" spans="2:4">
      <c r="B13" s="290" t="s">
        <v>951</v>
      </c>
    </row>
    <row r="14" spans="2:4">
      <c r="B14" s="290" t="s">
        <v>849</v>
      </c>
    </row>
    <row r="15" spans="2:4">
      <c r="B15" s="290" t="s">
        <v>849</v>
      </c>
      <c r="C15" s="291" t="s">
        <v>882</v>
      </c>
      <c r="D15" s="291" t="s">
        <v>883</v>
      </c>
    </row>
    <row r="16" spans="2:4">
      <c r="B16" s="290" t="s">
        <v>849</v>
      </c>
      <c r="C16" s="292" t="s">
        <v>884</v>
      </c>
      <c r="D16" s="292" t="s">
        <v>885</v>
      </c>
    </row>
    <row r="17" spans="2:4" ht="14.4" customHeight="1">
      <c r="B17" s="546" t="s">
        <v>886</v>
      </c>
      <c r="C17" s="546"/>
      <c r="D17" s="546"/>
    </row>
    <row r="18" spans="2:4">
      <c r="B18" s="545" t="s">
        <v>928</v>
      </c>
      <c r="C18" s="545"/>
      <c r="D18" s="545"/>
    </row>
    <row r="19" spans="2:4">
      <c r="B19" s="292" t="s">
        <v>929</v>
      </c>
      <c r="C19" s="374">
        <v>9.9600000000000009</v>
      </c>
      <c r="D19" s="374">
        <v>9.9600000000000009</v>
      </c>
    </row>
    <row r="20" spans="2:4">
      <c r="B20" s="292" t="s">
        <v>930</v>
      </c>
      <c r="C20" s="374">
        <v>11.59</v>
      </c>
      <c r="D20" s="374">
        <v>11.59</v>
      </c>
    </row>
    <row r="21" spans="2:4">
      <c r="B21" s="291" t="s">
        <v>931</v>
      </c>
      <c r="C21" s="374">
        <v>0</v>
      </c>
      <c r="D21" s="374">
        <v>0</v>
      </c>
    </row>
    <row r="22" spans="2:4">
      <c r="B22" s="291" t="s">
        <v>932</v>
      </c>
      <c r="C22" s="374">
        <v>0</v>
      </c>
      <c r="D22" s="374">
        <v>0</v>
      </c>
    </row>
    <row r="23" spans="2:4" ht="14.4" customHeight="1">
      <c r="B23" s="547" t="s">
        <v>952</v>
      </c>
      <c r="C23" s="547"/>
      <c r="D23" s="547"/>
    </row>
    <row r="24" spans="2:4">
      <c r="B24" s="375" t="s">
        <v>934</v>
      </c>
      <c r="C24" s="376">
        <v>0.109</v>
      </c>
      <c r="D24" s="376">
        <v>0.109</v>
      </c>
    </row>
    <row r="25" spans="2:4" ht="14.4" customHeight="1">
      <c r="B25" s="291" t="s">
        <v>892</v>
      </c>
      <c r="C25" s="545" t="s">
        <v>893</v>
      </c>
      <c r="D25" s="545"/>
    </row>
    <row r="26" spans="2:4">
      <c r="B26" s="546" t="s">
        <v>894</v>
      </c>
      <c r="C26" s="546"/>
      <c r="D26" s="546"/>
    </row>
    <row r="27" spans="2:4">
      <c r="B27" s="292" t="s">
        <v>895</v>
      </c>
      <c r="C27" s="545" t="s">
        <v>896</v>
      </c>
      <c r="D27" s="545"/>
    </row>
    <row r="28" spans="2:4">
      <c r="B28" s="292" t="s">
        <v>897</v>
      </c>
      <c r="C28" s="545" t="s">
        <v>896</v>
      </c>
      <c r="D28" s="545"/>
    </row>
    <row r="29" spans="2:4">
      <c r="B29" s="292" t="s">
        <v>898</v>
      </c>
      <c r="C29" s="545" t="s">
        <v>896</v>
      </c>
      <c r="D29" s="545"/>
    </row>
    <row r="30" spans="2:4">
      <c r="B30" s="292" t="s">
        <v>899</v>
      </c>
      <c r="C30" s="545" t="s">
        <v>896</v>
      </c>
      <c r="D30" s="545"/>
    </row>
    <row r="31" spans="2:4">
      <c r="B31" s="291" t="s">
        <v>900</v>
      </c>
      <c r="C31" s="545" t="s">
        <v>901</v>
      </c>
      <c r="D31" s="545"/>
    </row>
    <row r="32" spans="2:4">
      <c r="B32" s="291" t="s">
        <v>902</v>
      </c>
      <c r="C32" s="545" t="s">
        <v>901</v>
      </c>
      <c r="D32" s="545"/>
    </row>
    <row r="33" spans="2:4">
      <c r="B33" s="291" t="s">
        <v>935</v>
      </c>
      <c r="C33" s="545" t="s">
        <v>936</v>
      </c>
      <c r="D33" s="545"/>
    </row>
    <row r="34" spans="2:4">
      <c r="B34" s="291" t="s">
        <v>953</v>
      </c>
      <c r="C34" s="374">
        <v>7.63</v>
      </c>
      <c r="D34" s="374">
        <v>7.25</v>
      </c>
    </row>
    <row r="35" spans="2:4" ht="14.4" customHeight="1">
      <c r="B35" s="291" t="s">
        <v>938</v>
      </c>
      <c r="C35" s="548">
        <v>0</v>
      </c>
      <c r="D35" s="548"/>
    </row>
    <row r="36" spans="2:4">
      <c r="B36" s="291" t="s">
        <v>954</v>
      </c>
      <c r="C36" s="292" t="s">
        <v>955</v>
      </c>
    </row>
    <row r="37" spans="2:4">
      <c r="B37" s="291" t="s">
        <v>956</v>
      </c>
      <c r="C37" s="292" t="s">
        <v>849</v>
      </c>
    </row>
    <row r="38" spans="2:4">
      <c r="B38" s="291" t="s">
        <v>957</v>
      </c>
      <c r="C38" s="292" t="s">
        <v>958</v>
      </c>
    </row>
    <row r="39" spans="2:4" ht="17.399999999999999">
      <c r="B39" s="293" t="s">
        <v>849</v>
      </c>
    </row>
    <row r="40" spans="2:4">
      <c r="B40" s="290" t="s">
        <v>959</v>
      </c>
    </row>
    <row r="41" spans="2:4">
      <c r="B41" s="290" t="s">
        <v>849</v>
      </c>
    </row>
    <row r="42" spans="2:4">
      <c r="B42" s="288" t="s">
        <v>960</v>
      </c>
      <c r="C42" s="288" t="s">
        <v>961</v>
      </c>
    </row>
    <row r="43" spans="2:4">
      <c r="B43" s="294" t="s">
        <v>849</v>
      </c>
    </row>
    <row r="44" spans="2:4">
      <c r="B44" s="288" t="s">
        <v>962</v>
      </c>
    </row>
    <row r="45" spans="2:4">
      <c r="B45" s="288" t="s">
        <v>963</v>
      </c>
    </row>
    <row r="46" spans="2:4">
      <c r="B46" s="288" t="s">
        <v>964</v>
      </c>
    </row>
  </sheetData>
  <mergeCells count="13">
    <mergeCell ref="C35:D35"/>
    <mergeCell ref="C28:D28"/>
    <mergeCell ref="C29:D29"/>
    <mergeCell ref="C30:D30"/>
    <mergeCell ref="C31:D31"/>
    <mergeCell ref="C32:D32"/>
    <mergeCell ref="C33:D33"/>
    <mergeCell ref="C27:D27"/>
    <mergeCell ref="B17:D17"/>
    <mergeCell ref="B18:D18"/>
    <mergeCell ref="B23:D23"/>
    <mergeCell ref="C25:D25"/>
    <mergeCell ref="B26:D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H56"/>
  <sheetViews>
    <sheetView topLeftCell="A4" workbookViewId="0">
      <selection activeCell="C35" sqref="C35:C36"/>
    </sheetView>
  </sheetViews>
  <sheetFormatPr defaultRowHeight="14.4"/>
  <cols>
    <col min="2" max="2" width="51.109375" customWidth="1"/>
    <col min="3" max="3" width="35.44140625" customWidth="1"/>
    <col min="4" max="4" width="35.109375" customWidth="1"/>
  </cols>
  <sheetData>
    <row r="1" spans="2:4">
      <c r="B1" s="295" t="s">
        <v>850</v>
      </c>
    </row>
    <row r="2" spans="2:4">
      <c r="B2" s="296" t="s">
        <v>965</v>
      </c>
    </row>
    <row r="3" spans="2:4">
      <c r="B3" s="295" t="s">
        <v>966</v>
      </c>
    </row>
    <row r="4" spans="2:4">
      <c r="B4" s="295" t="s">
        <v>926</v>
      </c>
    </row>
    <row r="5" spans="2:4">
      <c r="B5" s="295" t="s">
        <v>880</v>
      </c>
    </row>
    <row r="6" spans="2:4">
      <c r="B6" s="297" t="s">
        <v>927</v>
      </c>
    </row>
    <row r="7" spans="2:4">
      <c r="B7" s="297" t="s">
        <v>849</v>
      </c>
      <c r="C7" s="295" t="s">
        <v>882</v>
      </c>
      <c r="D7" s="295" t="s">
        <v>883</v>
      </c>
    </row>
    <row r="8" spans="2:4">
      <c r="B8" s="295" t="s">
        <v>849</v>
      </c>
      <c r="C8" s="297" t="s">
        <v>884</v>
      </c>
      <c r="D8" s="297" t="s">
        <v>885</v>
      </c>
    </row>
    <row r="9" spans="2:4">
      <c r="B9" s="295" t="s">
        <v>886</v>
      </c>
      <c r="C9" s="295" t="s">
        <v>849</v>
      </c>
      <c r="D9" s="295" t="s">
        <v>849</v>
      </c>
    </row>
    <row r="10" spans="2:4">
      <c r="B10" s="297" t="s">
        <v>928</v>
      </c>
      <c r="C10" s="295" t="s">
        <v>849</v>
      </c>
      <c r="D10" s="295" t="s">
        <v>849</v>
      </c>
    </row>
    <row r="11" spans="2:4">
      <c r="B11" s="297" t="s">
        <v>929</v>
      </c>
      <c r="C11" s="377">
        <v>17.559999999999999</v>
      </c>
      <c r="D11" s="377">
        <v>17.559999999999999</v>
      </c>
    </row>
    <row r="12" spans="2:4">
      <c r="B12" s="297" t="s">
        <v>930</v>
      </c>
      <c r="C12" s="377">
        <v>19.079999999999998</v>
      </c>
      <c r="D12" s="377">
        <v>19.079999999999998</v>
      </c>
    </row>
    <row r="13" spans="2:4">
      <c r="B13" s="295" t="s">
        <v>931</v>
      </c>
      <c r="C13" s="377">
        <v>1.9</v>
      </c>
      <c r="D13" s="377">
        <v>1.49</v>
      </c>
    </row>
    <row r="14" spans="2:4">
      <c r="B14" s="295" t="s">
        <v>932</v>
      </c>
      <c r="C14" s="377">
        <v>0.47</v>
      </c>
      <c r="D14" s="377">
        <v>0.47</v>
      </c>
    </row>
    <row r="15" spans="2:4">
      <c r="B15" s="297" t="s">
        <v>967</v>
      </c>
      <c r="C15" s="297" t="s">
        <v>849</v>
      </c>
      <c r="D15" s="297" t="s">
        <v>849</v>
      </c>
    </row>
    <row r="16" spans="2:4">
      <c r="B16" s="295" t="s">
        <v>934</v>
      </c>
      <c r="C16" s="378">
        <v>4.8254999999999999E-2</v>
      </c>
      <c r="D16" s="378">
        <v>4.675E-2</v>
      </c>
    </row>
    <row r="17" spans="2:4">
      <c r="B17" s="297" t="s">
        <v>849</v>
      </c>
      <c r="C17" s="297" t="s">
        <v>849</v>
      </c>
      <c r="D17" s="297" t="s">
        <v>849</v>
      </c>
    </row>
    <row r="18" spans="2:4">
      <c r="B18" s="295" t="s">
        <v>849</v>
      </c>
      <c r="C18" s="297" t="s">
        <v>849</v>
      </c>
      <c r="D18" s="297" t="s">
        <v>849</v>
      </c>
    </row>
    <row r="19" spans="2:4" ht="14.4" customHeight="1">
      <c r="B19" s="295" t="s">
        <v>892</v>
      </c>
      <c r="C19" s="549" t="s">
        <v>893</v>
      </c>
      <c r="D19" s="549"/>
    </row>
    <row r="20" spans="2:4">
      <c r="B20" s="295" t="s">
        <v>849</v>
      </c>
      <c r="C20" s="551" t="s">
        <v>849</v>
      </c>
      <c r="D20" s="551"/>
    </row>
    <row r="21" spans="2:4">
      <c r="B21" s="295" t="s">
        <v>894</v>
      </c>
      <c r="C21" s="297" t="s">
        <v>849</v>
      </c>
      <c r="D21" s="295" t="s">
        <v>849</v>
      </c>
    </row>
    <row r="22" spans="2:4" ht="14.4" customHeight="1">
      <c r="B22" s="297" t="s">
        <v>895</v>
      </c>
      <c r="C22" s="549" t="s">
        <v>896</v>
      </c>
      <c r="D22" s="549"/>
    </row>
    <row r="23" spans="2:4">
      <c r="B23" s="297" t="s">
        <v>897</v>
      </c>
      <c r="C23" s="549" t="s">
        <v>896</v>
      </c>
      <c r="D23" s="549"/>
    </row>
    <row r="24" spans="2:4">
      <c r="B24" s="297" t="s">
        <v>898</v>
      </c>
      <c r="C24" s="549" t="s">
        <v>896</v>
      </c>
      <c r="D24" s="549"/>
    </row>
    <row r="25" spans="2:4">
      <c r="B25" s="297" t="s">
        <v>899</v>
      </c>
      <c r="C25" s="549" t="s">
        <v>896</v>
      </c>
      <c r="D25" s="549"/>
    </row>
    <row r="26" spans="2:4">
      <c r="B26" s="295" t="s">
        <v>900</v>
      </c>
      <c r="C26" s="549" t="s">
        <v>901</v>
      </c>
      <c r="D26" s="549"/>
    </row>
    <row r="27" spans="2:4">
      <c r="B27" s="295" t="s">
        <v>902</v>
      </c>
      <c r="C27" s="549" t="s">
        <v>901</v>
      </c>
      <c r="D27" s="549"/>
    </row>
    <row r="28" spans="2:4">
      <c r="B28" s="295" t="s">
        <v>935</v>
      </c>
      <c r="C28" s="549" t="s">
        <v>936</v>
      </c>
      <c r="D28" s="549"/>
    </row>
    <row r="29" spans="2:4">
      <c r="B29" s="295" t="s">
        <v>968</v>
      </c>
      <c r="C29" s="377">
        <v>3.63</v>
      </c>
      <c r="D29" s="377">
        <v>3.28</v>
      </c>
    </row>
    <row r="30" spans="2:4">
      <c r="B30" s="295" t="s">
        <v>969</v>
      </c>
    </row>
    <row r="31" spans="2:4" ht="14.4" customHeight="1">
      <c r="B31" s="295" t="s">
        <v>938</v>
      </c>
      <c r="C31" s="550">
        <v>0</v>
      </c>
      <c r="D31" s="550"/>
    </row>
    <row r="32" spans="2:4">
      <c r="B32" s="295" t="s">
        <v>906</v>
      </c>
      <c r="C32" s="297" t="s">
        <v>970</v>
      </c>
    </row>
    <row r="33" spans="2:8">
      <c r="B33" s="295" t="s">
        <v>908</v>
      </c>
      <c r="C33" s="297" t="s">
        <v>970</v>
      </c>
    </row>
    <row r="34" spans="2:8">
      <c r="B34" s="295" t="s">
        <v>971</v>
      </c>
    </row>
    <row r="35" spans="2:8">
      <c r="B35" s="295" t="s">
        <v>972</v>
      </c>
      <c r="C35" s="295" t="s">
        <v>973</v>
      </c>
      <c r="D35" s="295"/>
      <c r="E35" s="295"/>
      <c r="F35" s="295"/>
      <c r="G35" s="295"/>
      <c r="H35" s="295"/>
    </row>
    <row r="36" spans="2:8">
      <c r="B36" s="295" t="s">
        <v>974</v>
      </c>
    </row>
    <row r="37" spans="2:8">
      <c r="B37" s="295" t="s">
        <v>975</v>
      </c>
      <c r="C37" s="295" t="s">
        <v>976</v>
      </c>
    </row>
    <row r="38" spans="2:8">
      <c r="B38" s="297" t="s">
        <v>849</v>
      </c>
    </row>
    <row r="39" spans="2:8">
      <c r="B39" s="297" t="s">
        <v>849</v>
      </c>
    </row>
    <row r="40" spans="2:8">
      <c r="B40" s="297" t="s">
        <v>977</v>
      </c>
    </row>
    <row r="41" spans="2:8" ht="15.6">
      <c r="B41" s="240" t="s">
        <v>849</v>
      </c>
    </row>
    <row r="42" spans="2:8" ht="15.6">
      <c r="B42" s="240" t="s">
        <v>849</v>
      </c>
    </row>
    <row r="43" spans="2:8" ht="15.6">
      <c r="B43" s="240" t="s">
        <v>849</v>
      </c>
    </row>
    <row r="44" spans="2:8" ht="15.6">
      <c r="B44" s="240" t="s">
        <v>849</v>
      </c>
    </row>
    <row r="45" spans="2:8" ht="15.6">
      <c r="B45" s="240" t="s">
        <v>849</v>
      </c>
    </row>
    <row r="46" spans="2:8" ht="15.6">
      <c r="B46" s="240" t="s">
        <v>849</v>
      </c>
    </row>
    <row r="47" spans="2:8" ht="15.6">
      <c r="B47" s="240" t="s">
        <v>849</v>
      </c>
    </row>
    <row r="48" spans="2:8" ht="15.6">
      <c r="B48" s="240" t="s">
        <v>849</v>
      </c>
    </row>
    <row r="49" spans="2:4" ht="15.6">
      <c r="B49" s="240" t="s">
        <v>849</v>
      </c>
    </row>
    <row r="50" spans="2:4" ht="15.6">
      <c r="B50" s="240" t="s">
        <v>849</v>
      </c>
    </row>
    <row r="51" spans="2:4">
      <c r="B51" s="299" t="s">
        <v>920</v>
      </c>
      <c r="D51" s="295" t="s">
        <v>921</v>
      </c>
    </row>
    <row r="52" spans="2:4">
      <c r="B52" s="300" t="s">
        <v>849</v>
      </c>
    </row>
    <row r="53" spans="2:4">
      <c r="B53" s="299" t="s">
        <v>922</v>
      </c>
    </row>
    <row r="54" spans="2:4">
      <c r="B54" s="295" t="s">
        <v>875</v>
      </c>
    </row>
    <row r="55" spans="2:4">
      <c r="B55" s="295" t="s">
        <v>923</v>
      </c>
    </row>
    <row r="56" spans="2:4">
      <c r="B56" s="295" t="s">
        <v>849</v>
      </c>
    </row>
  </sheetData>
  <mergeCells count="10">
    <mergeCell ref="C26:D26"/>
    <mergeCell ref="C27:D27"/>
    <mergeCell ref="C28:D28"/>
    <mergeCell ref="C31:D31"/>
    <mergeCell ref="C19:D19"/>
    <mergeCell ref="C20:D20"/>
    <mergeCell ref="C22:D22"/>
    <mergeCell ref="C23:D23"/>
    <mergeCell ref="C24:D24"/>
    <mergeCell ref="C25:D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47"/>
  <sheetViews>
    <sheetView workbookViewId="0">
      <selection activeCell="C28" sqref="C28:C29"/>
    </sheetView>
  </sheetViews>
  <sheetFormatPr defaultRowHeight="14.4"/>
  <cols>
    <col min="2" max="2" width="54" customWidth="1"/>
    <col min="3" max="3" width="24.109375" customWidth="1"/>
    <col min="4" max="4" width="32" customWidth="1"/>
  </cols>
  <sheetData>
    <row r="1" spans="2:5">
      <c r="B1" s="295" t="s">
        <v>849</v>
      </c>
    </row>
    <row r="2" spans="2:5">
      <c r="B2" s="295" t="s">
        <v>850</v>
      </c>
    </row>
    <row r="3" spans="2:5">
      <c r="B3" s="296" t="s">
        <v>978</v>
      </c>
    </row>
    <row r="4" spans="2:5">
      <c r="B4" s="295" t="s">
        <v>979</v>
      </c>
    </row>
    <row r="5" spans="2:5">
      <c r="B5" s="295" t="s">
        <v>980</v>
      </c>
    </row>
    <row r="6" spans="2:5">
      <c r="B6" s="295" t="s">
        <v>880</v>
      </c>
    </row>
    <row r="7" spans="2:5">
      <c r="B7" s="297" t="s">
        <v>981</v>
      </c>
    </row>
    <row r="8" spans="2:5" ht="14.4" customHeight="1">
      <c r="B8" s="295" t="s">
        <v>982</v>
      </c>
      <c r="C8" s="295" t="s">
        <v>849</v>
      </c>
      <c r="D8" s="551" t="s">
        <v>849</v>
      </c>
      <c r="E8" s="551"/>
    </row>
    <row r="9" spans="2:5">
      <c r="B9" s="295" t="s">
        <v>886</v>
      </c>
      <c r="C9" s="297" t="s">
        <v>849</v>
      </c>
      <c r="D9" s="549" t="s">
        <v>849</v>
      </c>
      <c r="E9" s="549"/>
    </row>
    <row r="10" spans="2:5">
      <c r="B10" s="297" t="s">
        <v>928</v>
      </c>
      <c r="C10" s="552">
        <v>193.22</v>
      </c>
      <c r="D10" s="553"/>
      <c r="E10" s="553"/>
    </row>
    <row r="11" spans="2:5">
      <c r="B11" s="295" t="s">
        <v>983</v>
      </c>
      <c r="C11" s="552">
        <v>12.44</v>
      </c>
      <c r="D11" s="553"/>
      <c r="E11" s="553"/>
    </row>
    <row r="12" spans="2:5">
      <c r="B12" s="295" t="s">
        <v>984</v>
      </c>
      <c r="C12" s="377">
        <v>0.94</v>
      </c>
    </row>
    <row r="13" spans="2:5">
      <c r="C13" s="298"/>
    </row>
    <row r="14" spans="2:5" ht="14.4" customHeight="1">
      <c r="B14" s="295" t="s">
        <v>892</v>
      </c>
      <c r="C14" s="549" t="s">
        <v>893</v>
      </c>
      <c r="D14" s="549"/>
      <c r="E14" s="549"/>
    </row>
    <row r="15" spans="2:5">
      <c r="B15" s="295" t="s">
        <v>894</v>
      </c>
      <c r="C15" s="549" t="s">
        <v>849</v>
      </c>
      <c r="D15" s="549"/>
      <c r="E15" s="295" t="s">
        <v>849</v>
      </c>
    </row>
    <row r="16" spans="2:5">
      <c r="B16" s="297" t="s">
        <v>895</v>
      </c>
      <c r="C16" s="549" t="s">
        <v>896</v>
      </c>
      <c r="D16" s="549"/>
      <c r="E16" s="549"/>
    </row>
    <row r="17" spans="2:5">
      <c r="B17" s="297" t="s">
        <v>897</v>
      </c>
      <c r="C17" s="549" t="s">
        <v>896</v>
      </c>
      <c r="D17" s="549"/>
      <c r="E17" s="549"/>
    </row>
    <row r="18" spans="2:5">
      <c r="B18" s="297" t="s">
        <v>898</v>
      </c>
      <c r="C18" s="549" t="s">
        <v>896</v>
      </c>
      <c r="D18" s="549"/>
      <c r="E18" s="549"/>
    </row>
    <row r="19" spans="2:5">
      <c r="B19" s="297" t="s">
        <v>899</v>
      </c>
      <c r="C19" s="549" t="s">
        <v>896</v>
      </c>
      <c r="D19" s="549"/>
      <c r="E19" s="549"/>
    </row>
    <row r="20" spans="2:5">
      <c r="B20" s="295" t="s">
        <v>900</v>
      </c>
      <c r="C20" s="549" t="s">
        <v>901</v>
      </c>
      <c r="D20" s="549"/>
      <c r="E20" s="549"/>
    </row>
    <row r="21" spans="2:5">
      <c r="B21" s="295" t="s">
        <v>902</v>
      </c>
      <c r="C21" s="549" t="s">
        <v>901</v>
      </c>
      <c r="D21" s="549"/>
      <c r="E21" s="549"/>
    </row>
    <row r="22" spans="2:5">
      <c r="B22" s="295" t="s">
        <v>935</v>
      </c>
      <c r="C22" s="297" t="s">
        <v>936</v>
      </c>
    </row>
    <row r="23" spans="2:5">
      <c r="B23" s="295" t="s">
        <v>985</v>
      </c>
      <c r="C23" s="377">
        <v>6.91</v>
      </c>
    </row>
    <row r="24" spans="2:5" ht="14.4" customHeight="1">
      <c r="B24" s="295" t="s">
        <v>938</v>
      </c>
      <c r="C24" s="550">
        <v>0</v>
      </c>
      <c r="D24" s="550"/>
      <c r="E24" s="550"/>
    </row>
    <row r="25" spans="2:5">
      <c r="B25" s="295" t="s">
        <v>906</v>
      </c>
      <c r="C25" s="297" t="s">
        <v>986</v>
      </c>
    </row>
    <row r="26" spans="2:5">
      <c r="B26" s="295" t="s">
        <v>908</v>
      </c>
      <c r="C26" s="297" t="s">
        <v>936</v>
      </c>
    </row>
    <row r="27" spans="2:5">
      <c r="B27" s="295" t="s">
        <v>910</v>
      </c>
      <c r="C27" s="297" t="s">
        <v>987</v>
      </c>
    </row>
    <row r="28" spans="2:5">
      <c r="B28" s="295" t="s">
        <v>957</v>
      </c>
      <c r="C28" s="297" t="s">
        <v>989</v>
      </c>
    </row>
    <row r="29" spans="2:5">
      <c r="B29" s="295" t="s">
        <v>988</v>
      </c>
      <c r="C29" s="297" t="s">
        <v>990</v>
      </c>
    </row>
    <row r="31" spans="2:5">
      <c r="B31" s="295" t="s">
        <v>849</v>
      </c>
    </row>
    <row r="32" spans="2:5">
      <c r="B32" s="295" t="s">
        <v>916</v>
      </c>
    </row>
    <row r="33" spans="2:4">
      <c r="B33" s="297" t="s">
        <v>917</v>
      </c>
    </row>
    <row r="34" spans="2:4">
      <c r="B34" s="302" t="s">
        <v>849</v>
      </c>
    </row>
    <row r="35" spans="2:4">
      <c r="B35" s="295" t="s">
        <v>918</v>
      </c>
    </row>
    <row r="36" spans="2:4">
      <c r="B36" s="297" t="s">
        <v>919</v>
      </c>
    </row>
    <row r="37" spans="2:4">
      <c r="B37" s="302" t="s">
        <v>849</v>
      </c>
    </row>
    <row r="38" spans="2:4">
      <c r="B38" s="295" t="s">
        <v>991</v>
      </c>
    </row>
    <row r="39" spans="2:4">
      <c r="B39" s="297" t="s">
        <v>992</v>
      </c>
    </row>
    <row r="40" spans="2:4">
      <c r="B40" s="302" t="s">
        <v>849</v>
      </c>
    </row>
    <row r="41" spans="2:4">
      <c r="B41" s="297" t="s">
        <v>993</v>
      </c>
    </row>
    <row r="42" spans="2:4" ht="15.6">
      <c r="B42" s="240" t="s">
        <v>849</v>
      </c>
    </row>
    <row r="43" spans="2:4">
      <c r="B43" s="299" t="s">
        <v>920</v>
      </c>
      <c r="D43" s="295" t="s">
        <v>921</v>
      </c>
    </row>
    <row r="44" spans="2:4">
      <c r="B44" s="300" t="s">
        <v>849</v>
      </c>
    </row>
    <row r="45" spans="2:4">
      <c r="B45" s="299" t="s">
        <v>922</v>
      </c>
    </row>
    <row r="46" spans="2:4">
      <c r="B46" s="295" t="s">
        <v>875</v>
      </c>
    </row>
    <row r="47" spans="2:4">
      <c r="B47" s="295" t="s">
        <v>923</v>
      </c>
    </row>
  </sheetData>
  <mergeCells count="13">
    <mergeCell ref="C24:E24"/>
    <mergeCell ref="C16:E16"/>
    <mergeCell ref="C17:E17"/>
    <mergeCell ref="C18:E18"/>
    <mergeCell ref="C19:E19"/>
    <mergeCell ref="C20:E20"/>
    <mergeCell ref="C21:E21"/>
    <mergeCell ref="C15:D15"/>
    <mergeCell ref="D8:E8"/>
    <mergeCell ref="D9:E9"/>
    <mergeCell ref="C10:E10"/>
    <mergeCell ref="C11:E11"/>
    <mergeCell ref="C14:E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I46"/>
  <sheetViews>
    <sheetView workbookViewId="0">
      <selection activeCell="C23" sqref="C23:F23"/>
    </sheetView>
  </sheetViews>
  <sheetFormatPr defaultRowHeight="14.4"/>
  <cols>
    <col min="2" max="2" width="50" customWidth="1"/>
    <col min="3" max="3" width="25.5546875" customWidth="1"/>
    <col min="5" max="5" width="12.5546875" customWidth="1"/>
    <col min="6" max="6" width="9.6640625" customWidth="1"/>
  </cols>
  <sheetData>
    <row r="1" spans="2:9">
      <c r="B1" s="295" t="s">
        <v>850</v>
      </c>
    </row>
    <row r="2" spans="2:9">
      <c r="B2" s="296" t="s">
        <v>994</v>
      </c>
    </row>
    <row r="3" spans="2:9">
      <c r="B3" s="295" t="s">
        <v>995</v>
      </c>
    </row>
    <row r="4" spans="2:9">
      <c r="C4" s="290" t="s">
        <v>980</v>
      </c>
    </row>
    <row r="5" spans="2:9">
      <c r="B5" s="295" t="s">
        <v>880</v>
      </c>
    </row>
    <row r="6" spans="2:9">
      <c r="B6" s="297" t="s">
        <v>981</v>
      </c>
    </row>
    <row r="7" spans="2:9" ht="14.4" customHeight="1">
      <c r="B7" s="295" t="s">
        <v>982</v>
      </c>
      <c r="C7" s="295" t="s">
        <v>849</v>
      </c>
      <c r="D7" s="551" t="s">
        <v>849</v>
      </c>
      <c r="E7" s="551"/>
      <c r="F7" s="551"/>
      <c r="G7" s="554" t="s">
        <v>849</v>
      </c>
      <c r="H7" s="554"/>
      <c r="I7" s="554"/>
    </row>
    <row r="8" spans="2:9">
      <c r="B8" s="295" t="s">
        <v>886</v>
      </c>
      <c r="C8" s="297" t="s">
        <v>849</v>
      </c>
      <c r="D8" s="551" t="s">
        <v>849</v>
      </c>
      <c r="E8" s="551"/>
      <c r="F8" s="551"/>
      <c r="G8" s="554" t="s">
        <v>849</v>
      </c>
      <c r="H8" s="554"/>
      <c r="I8" s="554"/>
    </row>
    <row r="9" spans="2:9">
      <c r="B9" s="297" t="s">
        <v>928</v>
      </c>
      <c r="C9" s="552">
        <v>744.15</v>
      </c>
      <c r="D9" s="553"/>
      <c r="E9" s="553"/>
      <c r="F9" s="553"/>
      <c r="G9" s="554" t="s">
        <v>849</v>
      </c>
      <c r="H9" s="554"/>
      <c r="I9" s="554"/>
    </row>
    <row r="10" spans="2:9">
      <c r="B10" s="295" t="s">
        <v>983</v>
      </c>
      <c r="C10" s="552">
        <v>9.86</v>
      </c>
      <c r="D10" s="553"/>
      <c r="E10" s="553"/>
      <c r="F10" s="553"/>
      <c r="G10" s="554" t="s">
        <v>849</v>
      </c>
      <c r="H10" s="554"/>
      <c r="I10" s="554"/>
    </row>
    <row r="11" spans="2:9">
      <c r="B11" s="295" t="s">
        <v>984</v>
      </c>
      <c r="C11" s="377">
        <v>0.74</v>
      </c>
      <c r="E11" s="297" t="s">
        <v>849</v>
      </c>
      <c r="H11" s="554" t="s">
        <v>849</v>
      </c>
      <c r="I11" s="554"/>
    </row>
    <row r="12" spans="2:9" ht="14.4" customHeight="1">
      <c r="C12" s="297" t="s">
        <v>996</v>
      </c>
      <c r="E12" s="297" t="s">
        <v>997</v>
      </c>
      <c r="H12" s="554"/>
      <c r="I12" s="554"/>
    </row>
    <row r="13" spans="2:9">
      <c r="B13" s="295" t="s">
        <v>892</v>
      </c>
      <c r="C13" s="549" t="s">
        <v>893</v>
      </c>
      <c r="D13" s="549"/>
      <c r="E13" s="549"/>
      <c r="F13" s="549"/>
      <c r="G13" s="554" t="s">
        <v>849</v>
      </c>
      <c r="H13" s="554"/>
      <c r="I13" s="554"/>
    </row>
    <row r="14" spans="2:9">
      <c r="B14" s="295" t="s">
        <v>894</v>
      </c>
      <c r="C14" s="297" t="s">
        <v>849</v>
      </c>
      <c r="D14" s="551" t="s">
        <v>849</v>
      </c>
      <c r="E14" s="551"/>
      <c r="F14" s="551"/>
      <c r="G14" s="554" t="s">
        <v>849</v>
      </c>
      <c r="H14" s="554"/>
      <c r="I14" s="554"/>
    </row>
    <row r="15" spans="2:9">
      <c r="B15" s="297" t="s">
        <v>895</v>
      </c>
      <c r="C15" s="549" t="s">
        <v>896</v>
      </c>
      <c r="D15" s="549"/>
      <c r="E15" s="549"/>
      <c r="F15" s="549"/>
      <c r="G15" s="554" t="s">
        <v>849</v>
      </c>
      <c r="H15" s="554"/>
      <c r="I15" s="554"/>
    </row>
    <row r="16" spans="2:9">
      <c r="B16" s="297" t="s">
        <v>897</v>
      </c>
      <c r="C16" s="549" t="s">
        <v>896</v>
      </c>
      <c r="D16" s="549"/>
      <c r="E16" s="549"/>
      <c r="F16" s="549"/>
      <c r="G16" s="554" t="s">
        <v>849</v>
      </c>
      <c r="H16" s="554"/>
      <c r="I16" s="554"/>
    </row>
    <row r="17" spans="2:9">
      <c r="B17" s="297" t="s">
        <v>898</v>
      </c>
      <c r="C17" s="549" t="s">
        <v>896</v>
      </c>
      <c r="D17" s="549"/>
      <c r="E17" s="549"/>
      <c r="F17" s="549"/>
      <c r="G17" s="554" t="s">
        <v>849</v>
      </c>
      <c r="H17" s="554"/>
      <c r="I17" s="554"/>
    </row>
    <row r="18" spans="2:9">
      <c r="B18" s="297" t="s">
        <v>899</v>
      </c>
      <c r="C18" s="549" t="s">
        <v>896</v>
      </c>
      <c r="D18" s="549"/>
      <c r="E18" s="549"/>
      <c r="F18" s="549"/>
      <c r="G18" s="554" t="s">
        <v>849</v>
      </c>
      <c r="H18" s="554"/>
      <c r="I18" s="554"/>
    </row>
    <row r="19" spans="2:9">
      <c r="B19" s="295" t="s">
        <v>900</v>
      </c>
      <c r="C19" s="549" t="s">
        <v>901</v>
      </c>
      <c r="D19" s="549"/>
      <c r="E19" s="549"/>
      <c r="F19" s="549"/>
      <c r="G19" s="554" t="s">
        <v>849</v>
      </c>
      <c r="H19" s="554"/>
      <c r="I19" s="554"/>
    </row>
    <row r="20" spans="2:9">
      <c r="B20" s="295" t="s">
        <v>902</v>
      </c>
      <c r="C20" s="549" t="s">
        <v>901</v>
      </c>
      <c r="D20" s="549"/>
      <c r="E20" s="549"/>
      <c r="F20" s="549"/>
      <c r="G20" s="554" t="s">
        <v>849</v>
      </c>
      <c r="H20" s="554"/>
      <c r="I20" s="554"/>
    </row>
    <row r="21" spans="2:9">
      <c r="B21" s="295" t="s">
        <v>935</v>
      </c>
      <c r="C21" s="549" t="s">
        <v>936</v>
      </c>
      <c r="D21" s="549"/>
      <c r="E21" s="549"/>
      <c r="F21" s="549"/>
      <c r="G21" s="554" t="s">
        <v>849</v>
      </c>
      <c r="H21" s="554"/>
      <c r="I21" s="554"/>
    </row>
    <row r="22" spans="2:9">
      <c r="B22" s="295" t="s">
        <v>998</v>
      </c>
      <c r="C22" s="552">
        <v>6.46</v>
      </c>
      <c r="D22" s="553"/>
      <c r="E22" s="553"/>
      <c r="F22" s="549" t="s">
        <v>849</v>
      </c>
      <c r="G22" s="549"/>
      <c r="H22" s="549"/>
      <c r="I22" s="290" t="s">
        <v>849</v>
      </c>
    </row>
    <row r="23" spans="2:9">
      <c r="B23" s="295" t="s">
        <v>938</v>
      </c>
      <c r="C23" s="550">
        <v>0</v>
      </c>
      <c r="D23" s="550"/>
      <c r="E23" s="550"/>
      <c r="F23" s="550"/>
      <c r="G23" s="554" t="s">
        <v>849</v>
      </c>
      <c r="H23" s="554"/>
      <c r="I23" s="554"/>
    </row>
    <row r="24" spans="2:9">
      <c r="B24" s="295" t="s">
        <v>906</v>
      </c>
      <c r="C24" s="295" t="s">
        <v>999</v>
      </c>
      <c r="G24" s="551" t="s">
        <v>849</v>
      </c>
      <c r="H24" s="551"/>
      <c r="I24" s="551"/>
    </row>
    <row r="25" spans="2:9" ht="14.4" customHeight="1">
      <c r="B25" s="295" t="s">
        <v>908</v>
      </c>
      <c r="C25" s="295" t="s">
        <v>999</v>
      </c>
      <c r="G25" s="551"/>
      <c r="H25" s="551"/>
      <c r="I25" s="551"/>
    </row>
    <row r="26" spans="2:9" ht="14.4" customHeight="1">
      <c r="B26" s="295" t="s">
        <v>910</v>
      </c>
      <c r="C26" s="295" t="s">
        <v>1000</v>
      </c>
      <c r="G26" s="551"/>
      <c r="H26" s="551"/>
      <c r="I26" s="551"/>
    </row>
    <row r="27" spans="2:9" ht="14.4" customHeight="1">
      <c r="B27" s="295" t="s">
        <v>957</v>
      </c>
      <c r="C27" s="295" t="s">
        <v>1001</v>
      </c>
      <c r="G27" s="551"/>
      <c r="H27" s="551"/>
      <c r="I27" s="551"/>
    </row>
    <row r="28" spans="2:9" ht="14.4" customHeight="1">
      <c r="B28" s="295" t="s">
        <v>1002</v>
      </c>
      <c r="C28" s="295" t="s">
        <v>1003</v>
      </c>
      <c r="G28" s="551"/>
      <c r="H28" s="551"/>
      <c r="I28" s="551"/>
    </row>
    <row r="29" spans="2:9">
      <c r="B29" s="295" t="s">
        <v>849</v>
      </c>
    </row>
    <row r="30" spans="2:9">
      <c r="B30" s="295" t="s">
        <v>916</v>
      </c>
    </row>
    <row r="31" spans="2:9">
      <c r="B31" s="297" t="s">
        <v>917</v>
      </c>
    </row>
    <row r="32" spans="2:9">
      <c r="B32" s="297" t="s">
        <v>849</v>
      </c>
    </row>
    <row r="33" spans="2:4">
      <c r="B33" s="295" t="s">
        <v>918</v>
      </c>
    </row>
    <row r="34" spans="2:4">
      <c r="B34" s="297" t="s">
        <v>919</v>
      </c>
    </row>
    <row r="35" spans="2:4">
      <c r="B35" s="297" t="s">
        <v>849</v>
      </c>
    </row>
    <row r="36" spans="2:4">
      <c r="B36" s="295" t="s">
        <v>991</v>
      </c>
    </row>
    <row r="37" spans="2:4">
      <c r="B37" s="297" t="s">
        <v>992</v>
      </c>
    </row>
    <row r="38" spans="2:4">
      <c r="B38" s="297" t="s">
        <v>849</v>
      </c>
    </row>
    <row r="39" spans="2:4">
      <c r="B39" s="297" t="s">
        <v>993</v>
      </c>
    </row>
    <row r="40" spans="2:4">
      <c r="B40" s="295" t="s">
        <v>849</v>
      </c>
    </row>
    <row r="41" spans="2:4">
      <c r="B41" s="295" t="s">
        <v>849</v>
      </c>
    </row>
    <row r="42" spans="2:4">
      <c r="B42" s="299" t="s">
        <v>920</v>
      </c>
      <c r="D42" s="295" t="s">
        <v>921</v>
      </c>
    </row>
    <row r="43" spans="2:4">
      <c r="B43" s="299" t="s">
        <v>849</v>
      </c>
    </row>
    <row r="44" spans="2:4">
      <c r="B44" s="299" t="s">
        <v>922</v>
      </c>
    </row>
    <row r="45" spans="2:4">
      <c r="B45" s="295" t="s">
        <v>875</v>
      </c>
    </row>
    <row r="46" spans="2:4">
      <c r="B46" s="295" t="s">
        <v>923</v>
      </c>
    </row>
  </sheetData>
  <mergeCells count="32">
    <mergeCell ref="C20:F20"/>
    <mergeCell ref="G20:I20"/>
    <mergeCell ref="G24:I28"/>
    <mergeCell ref="C21:F21"/>
    <mergeCell ref="G21:I21"/>
    <mergeCell ref="C22:E22"/>
    <mergeCell ref="F22:H22"/>
    <mergeCell ref="C23:F23"/>
    <mergeCell ref="G23:I23"/>
    <mergeCell ref="C17:F17"/>
    <mergeCell ref="G17:I17"/>
    <mergeCell ref="C18:F18"/>
    <mergeCell ref="G18:I18"/>
    <mergeCell ref="C19:F19"/>
    <mergeCell ref="G19:I19"/>
    <mergeCell ref="C10:F10"/>
    <mergeCell ref="G10:I10"/>
    <mergeCell ref="C15:F15"/>
    <mergeCell ref="G15:I15"/>
    <mergeCell ref="C16:F16"/>
    <mergeCell ref="G16:I16"/>
    <mergeCell ref="H11:I12"/>
    <mergeCell ref="C13:F13"/>
    <mergeCell ref="G13:I13"/>
    <mergeCell ref="D14:F14"/>
    <mergeCell ref="G14:I14"/>
    <mergeCell ref="D7:F7"/>
    <mergeCell ref="G7:I7"/>
    <mergeCell ref="D8:F8"/>
    <mergeCell ref="G8:I8"/>
    <mergeCell ref="C9:F9"/>
    <mergeCell ref="G9:I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G53"/>
  <sheetViews>
    <sheetView topLeftCell="A25" workbookViewId="0">
      <selection activeCell="D13" sqref="D13:G21"/>
    </sheetView>
  </sheetViews>
  <sheetFormatPr defaultRowHeight="14.4"/>
  <cols>
    <col min="2" max="2" width="40.109375" customWidth="1"/>
    <col min="3" max="3" width="29.33203125" customWidth="1"/>
    <col min="4" max="4" width="19.88671875" customWidth="1"/>
    <col min="5" max="5" width="17.6640625" customWidth="1"/>
    <col min="7" max="7" width="17.88671875" customWidth="1"/>
  </cols>
  <sheetData>
    <row r="1" spans="2:7">
      <c r="B1" s="295" t="s">
        <v>850</v>
      </c>
    </row>
    <row r="2" spans="2:7">
      <c r="B2" s="296" t="s">
        <v>1004</v>
      </c>
    </row>
    <row r="3" spans="2:7">
      <c r="B3" s="295" t="s">
        <v>1005</v>
      </c>
    </row>
    <row r="4" spans="2:7">
      <c r="B4" s="295" t="s">
        <v>1006</v>
      </c>
    </row>
    <row r="5" spans="2:7">
      <c r="B5" s="295" t="s">
        <v>1007</v>
      </c>
    </row>
    <row r="6" spans="2:7">
      <c r="B6" s="295" t="s">
        <v>849</v>
      </c>
    </row>
    <row r="7" spans="2:7">
      <c r="B7" s="295" t="s">
        <v>880</v>
      </c>
    </row>
    <row r="8" spans="2:7">
      <c r="B8" s="297" t="s">
        <v>1008</v>
      </c>
    </row>
    <row r="9" spans="2:7" ht="14.4" customHeight="1">
      <c r="B9" s="551" t="s">
        <v>982</v>
      </c>
      <c r="C9" s="551"/>
      <c r="D9" s="295" t="s">
        <v>849</v>
      </c>
      <c r="E9" s="551" t="s">
        <v>849</v>
      </c>
      <c r="F9" s="551"/>
      <c r="G9" s="551"/>
    </row>
    <row r="10" spans="2:7">
      <c r="B10" s="551" t="s">
        <v>886</v>
      </c>
      <c r="C10" s="551"/>
      <c r="D10" s="297" t="s">
        <v>849</v>
      </c>
      <c r="E10" s="549" t="s">
        <v>849</v>
      </c>
      <c r="F10" s="549"/>
      <c r="G10" s="549"/>
    </row>
    <row r="11" spans="2:7">
      <c r="B11" s="551" t="s">
        <v>928</v>
      </c>
      <c r="C11" s="551"/>
      <c r="D11" s="549" t="s">
        <v>849</v>
      </c>
      <c r="E11" s="549"/>
      <c r="F11" s="549"/>
      <c r="G11" s="549"/>
    </row>
    <row r="12" spans="2:7">
      <c r="B12" s="549" t="s">
        <v>1009</v>
      </c>
      <c r="C12" s="549"/>
      <c r="D12" s="549" t="s">
        <v>849</v>
      </c>
      <c r="E12" s="549"/>
      <c r="F12" s="549"/>
      <c r="G12" s="549"/>
    </row>
    <row r="13" spans="2:7">
      <c r="B13" s="549" t="s">
        <v>1010</v>
      </c>
      <c r="C13" s="549"/>
      <c r="D13" s="552">
        <v>131.75</v>
      </c>
      <c r="E13" s="553"/>
      <c r="F13" s="553"/>
      <c r="G13" s="553"/>
    </row>
    <row r="14" spans="2:7">
      <c r="B14" s="549" t="s">
        <v>1011</v>
      </c>
      <c r="C14" s="549"/>
      <c r="D14" s="552">
        <v>4363.57</v>
      </c>
      <c r="E14" s="553"/>
      <c r="F14" s="553"/>
      <c r="G14" s="553"/>
    </row>
    <row r="15" spans="2:7">
      <c r="B15" s="549" t="s">
        <v>1012</v>
      </c>
      <c r="C15" s="549"/>
      <c r="D15" s="552">
        <v>7921.01</v>
      </c>
      <c r="E15" s="553"/>
      <c r="F15" s="553"/>
      <c r="G15" s="553"/>
    </row>
    <row r="16" spans="2:7">
      <c r="B16" s="551" t="s">
        <v>849</v>
      </c>
      <c r="C16" s="551"/>
      <c r="D16" s="553" t="s">
        <v>849</v>
      </c>
      <c r="E16" s="553"/>
      <c r="F16" s="553"/>
      <c r="G16" s="553"/>
    </row>
    <row r="17" spans="2:7">
      <c r="B17" s="551" t="s">
        <v>983</v>
      </c>
      <c r="C17" s="551"/>
      <c r="D17" s="553" t="s">
        <v>849</v>
      </c>
      <c r="E17" s="553"/>
      <c r="F17" s="553"/>
      <c r="G17" s="553"/>
    </row>
    <row r="18" spans="2:7">
      <c r="B18" s="549" t="s">
        <v>1009</v>
      </c>
      <c r="C18" s="549"/>
      <c r="D18" s="553" t="s">
        <v>849</v>
      </c>
      <c r="E18" s="553"/>
      <c r="F18" s="553"/>
      <c r="G18" s="553"/>
    </row>
    <row r="19" spans="2:7">
      <c r="B19" s="549" t="s">
        <v>1010</v>
      </c>
      <c r="C19" s="549"/>
      <c r="D19" s="552">
        <v>3.84</v>
      </c>
      <c r="E19" s="553"/>
      <c r="F19" s="553"/>
      <c r="G19" s="553"/>
    </row>
    <row r="20" spans="2:7">
      <c r="B20" s="549" t="s">
        <v>1011</v>
      </c>
      <c r="C20" s="549"/>
      <c r="D20" s="552">
        <v>2.96</v>
      </c>
      <c r="E20" s="553"/>
      <c r="F20" s="553"/>
      <c r="G20" s="553"/>
    </row>
    <row r="21" spans="2:7">
      <c r="B21" s="549" t="s">
        <v>1012</v>
      </c>
      <c r="C21" s="549"/>
      <c r="D21" s="552">
        <v>1.5</v>
      </c>
      <c r="E21" s="553"/>
      <c r="F21" s="553"/>
      <c r="G21" s="553"/>
    </row>
    <row r="22" spans="2:7">
      <c r="B22" s="551" t="s">
        <v>849</v>
      </c>
      <c r="C22" s="551"/>
      <c r="D22" s="549" t="s">
        <v>849</v>
      </c>
      <c r="E22" s="549"/>
      <c r="F22" s="549"/>
      <c r="G22" s="549"/>
    </row>
    <row r="23" spans="2:7">
      <c r="B23" s="551" t="s">
        <v>984</v>
      </c>
      <c r="C23" s="551"/>
      <c r="D23" s="297" t="s">
        <v>849</v>
      </c>
    </row>
    <row r="24" spans="2:7" ht="14.4" customHeight="1">
      <c r="B24" s="551"/>
      <c r="C24" s="551"/>
      <c r="D24" s="377">
        <v>0.52</v>
      </c>
    </row>
    <row r="25" spans="2:7">
      <c r="B25" s="551" t="s">
        <v>892</v>
      </c>
      <c r="C25" s="551"/>
      <c r="D25" s="549" t="s">
        <v>893</v>
      </c>
      <c r="E25" s="549"/>
      <c r="F25" s="549"/>
      <c r="G25" s="549"/>
    </row>
    <row r="26" spans="2:7">
      <c r="B26" s="551" t="s">
        <v>849</v>
      </c>
      <c r="C26" s="551"/>
      <c r="D26" s="551" t="s">
        <v>849</v>
      </c>
      <c r="E26" s="551"/>
      <c r="F26" s="551"/>
      <c r="G26" s="551"/>
    </row>
    <row r="27" spans="2:7">
      <c r="B27" s="551" t="s">
        <v>894</v>
      </c>
      <c r="C27" s="551"/>
      <c r="D27" s="297" t="s">
        <v>849</v>
      </c>
      <c r="E27" s="551" t="s">
        <v>849</v>
      </c>
      <c r="F27" s="551"/>
      <c r="G27" s="551"/>
    </row>
    <row r="28" spans="2:7">
      <c r="B28" s="549" t="s">
        <v>895</v>
      </c>
      <c r="C28" s="549"/>
      <c r="D28" s="549" t="s">
        <v>896</v>
      </c>
      <c r="E28" s="549"/>
      <c r="F28" s="549"/>
      <c r="G28" s="549"/>
    </row>
    <row r="29" spans="2:7">
      <c r="B29" s="549" t="s">
        <v>897</v>
      </c>
      <c r="C29" s="549"/>
      <c r="D29" s="549" t="s">
        <v>896</v>
      </c>
      <c r="E29" s="549"/>
      <c r="F29" s="549"/>
      <c r="G29" s="549"/>
    </row>
    <row r="30" spans="2:7">
      <c r="B30" s="549" t="s">
        <v>898</v>
      </c>
      <c r="C30" s="549"/>
      <c r="D30" s="549" t="s">
        <v>896</v>
      </c>
      <c r="E30" s="549"/>
      <c r="F30" s="549"/>
      <c r="G30" s="549"/>
    </row>
    <row r="31" spans="2:7">
      <c r="B31" s="549" t="s">
        <v>899</v>
      </c>
      <c r="C31" s="549"/>
      <c r="D31" s="549" t="s">
        <v>896</v>
      </c>
      <c r="E31" s="549"/>
      <c r="F31" s="549"/>
      <c r="G31" s="549"/>
    </row>
    <row r="32" spans="2:7">
      <c r="B32" s="551" t="s">
        <v>900</v>
      </c>
      <c r="C32" s="551"/>
      <c r="D32" s="549" t="s">
        <v>901</v>
      </c>
      <c r="E32" s="549"/>
      <c r="F32" s="549"/>
      <c r="G32" s="549"/>
    </row>
    <row r="33" spans="2:7">
      <c r="B33" s="551" t="s">
        <v>902</v>
      </c>
      <c r="C33" s="551"/>
      <c r="D33" s="549" t="s">
        <v>901</v>
      </c>
      <c r="E33" s="549"/>
      <c r="F33" s="549"/>
      <c r="G33" s="549"/>
    </row>
    <row r="34" spans="2:7">
      <c r="B34" s="551" t="s">
        <v>935</v>
      </c>
      <c r="C34" s="551"/>
      <c r="D34" s="549" t="s">
        <v>936</v>
      </c>
      <c r="E34" s="549"/>
      <c r="F34" s="549"/>
      <c r="G34" s="549"/>
    </row>
    <row r="35" spans="2:7">
      <c r="B35" s="551" t="s">
        <v>985</v>
      </c>
      <c r="C35" s="551"/>
      <c r="D35" s="377">
        <v>7.35</v>
      </c>
      <c r="E35" s="549" t="s">
        <v>849</v>
      </c>
      <c r="F35" s="549"/>
      <c r="G35" s="549"/>
    </row>
    <row r="36" spans="2:7">
      <c r="B36" s="551" t="s">
        <v>938</v>
      </c>
      <c r="C36" s="551"/>
      <c r="D36" s="550">
        <v>0</v>
      </c>
      <c r="E36" s="550"/>
      <c r="F36" s="554" t="s">
        <v>849</v>
      </c>
      <c r="G36" s="554"/>
    </row>
    <row r="37" spans="2:7">
      <c r="B37" s="295" t="s">
        <v>906</v>
      </c>
      <c r="D37" s="297" t="s">
        <v>936</v>
      </c>
    </row>
    <row r="38" spans="2:7">
      <c r="B38" s="295" t="s">
        <v>908</v>
      </c>
      <c r="D38" s="297" t="s">
        <v>936</v>
      </c>
    </row>
    <row r="39" spans="2:7">
      <c r="B39" s="290" t="s">
        <v>849</v>
      </c>
      <c r="C39" s="295" t="s">
        <v>910</v>
      </c>
      <c r="D39" s="297" t="s">
        <v>849</v>
      </c>
      <c r="G39" s="290" t="s">
        <v>849</v>
      </c>
    </row>
    <row r="40" spans="2:7">
      <c r="C40" s="295" t="s">
        <v>957</v>
      </c>
      <c r="D40" s="297" t="s">
        <v>987</v>
      </c>
    </row>
    <row r="41" spans="2:7">
      <c r="C41" s="295" t="s">
        <v>1013</v>
      </c>
      <c r="D41" s="297" t="s">
        <v>1014</v>
      </c>
    </row>
    <row r="42" spans="2:7">
      <c r="C42" s="295" t="s">
        <v>849</v>
      </c>
      <c r="D42" s="297" t="s">
        <v>1015</v>
      </c>
    </row>
    <row r="43" spans="2:7">
      <c r="D43" s="297" t="s">
        <v>849</v>
      </c>
    </row>
    <row r="44" spans="2:7" ht="14.4" customHeight="1">
      <c r="B44" s="290" t="s">
        <v>849</v>
      </c>
      <c r="C44" s="295" t="s">
        <v>849</v>
      </c>
      <c r="D44" s="549" t="s">
        <v>849</v>
      </c>
      <c r="E44" s="549"/>
      <c r="F44" s="549"/>
      <c r="G44" s="290" t="s">
        <v>849</v>
      </c>
    </row>
    <row r="45" spans="2:7">
      <c r="B45" s="295" t="s">
        <v>849</v>
      </c>
    </row>
    <row r="46" spans="2:7">
      <c r="B46" s="295" t="s">
        <v>849</v>
      </c>
    </row>
    <row r="47" spans="2:7">
      <c r="B47" s="295" t="s">
        <v>849</v>
      </c>
    </row>
    <row r="48" spans="2:7">
      <c r="B48" s="299" t="s">
        <v>920</v>
      </c>
      <c r="D48" s="295" t="s">
        <v>921</v>
      </c>
    </row>
    <row r="49" spans="2:2">
      <c r="B49" s="300" t="s">
        <v>849</v>
      </c>
    </row>
    <row r="50" spans="2:2">
      <c r="B50" s="299" t="s">
        <v>922</v>
      </c>
    </row>
    <row r="51" spans="2:2">
      <c r="B51" s="295" t="s">
        <v>875</v>
      </c>
    </row>
    <row r="52" spans="2:2">
      <c r="B52" s="295" t="s">
        <v>923</v>
      </c>
    </row>
    <row r="53" spans="2:2">
      <c r="B53" s="295" t="s">
        <v>849</v>
      </c>
    </row>
  </sheetData>
  <mergeCells count="55">
    <mergeCell ref="D44:F44"/>
    <mergeCell ref="B32:C32"/>
    <mergeCell ref="D32:G32"/>
    <mergeCell ref="B33:C33"/>
    <mergeCell ref="D33:G33"/>
    <mergeCell ref="B34:C34"/>
    <mergeCell ref="D34:G34"/>
    <mergeCell ref="B35:C35"/>
    <mergeCell ref="E35:G35"/>
    <mergeCell ref="B36:C36"/>
    <mergeCell ref="D36:E36"/>
    <mergeCell ref="F36:G36"/>
    <mergeCell ref="B29:C29"/>
    <mergeCell ref="D29:G29"/>
    <mergeCell ref="B30:C30"/>
    <mergeCell ref="D30:G30"/>
    <mergeCell ref="B31:C31"/>
    <mergeCell ref="D31:G31"/>
    <mergeCell ref="B26:C26"/>
    <mergeCell ref="D26:G26"/>
    <mergeCell ref="B27:C27"/>
    <mergeCell ref="E27:G27"/>
    <mergeCell ref="B28:C28"/>
    <mergeCell ref="D28:G28"/>
    <mergeCell ref="B25:C25"/>
    <mergeCell ref="D25:G25"/>
    <mergeCell ref="B18:C18"/>
    <mergeCell ref="D18:G18"/>
    <mergeCell ref="B19:C19"/>
    <mergeCell ref="D19:G19"/>
    <mergeCell ref="B20:C20"/>
    <mergeCell ref="D20:G20"/>
    <mergeCell ref="B21:C21"/>
    <mergeCell ref="D21:G21"/>
    <mergeCell ref="B22:C22"/>
    <mergeCell ref="D22:G22"/>
    <mergeCell ref="B23:C24"/>
    <mergeCell ref="B15:C15"/>
    <mergeCell ref="D15:G15"/>
    <mergeCell ref="B16:C16"/>
    <mergeCell ref="D16:G16"/>
    <mergeCell ref="B17:C17"/>
    <mergeCell ref="D17:G17"/>
    <mergeCell ref="B12:C12"/>
    <mergeCell ref="D12:G12"/>
    <mergeCell ref="B13:C13"/>
    <mergeCell ref="D13:G13"/>
    <mergeCell ref="B14:C14"/>
    <mergeCell ref="D14:G14"/>
    <mergeCell ref="B9:C9"/>
    <mergeCell ref="E9:G9"/>
    <mergeCell ref="B10:C10"/>
    <mergeCell ref="E10:G10"/>
    <mergeCell ref="B11:C11"/>
    <mergeCell ref="D11:G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G55"/>
  <sheetViews>
    <sheetView topLeftCell="A4" workbookViewId="0">
      <selection activeCell="D14" sqref="D14:G14"/>
    </sheetView>
  </sheetViews>
  <sheetFormatPr defaultRowHeight="14.4"/>
  <cols>
    <col min="2" max="2" width="42.88671875" customWidth="1"/>
    <col min="3" max="3" width="22.88671875" customWidth="1"/>
    <col min="4" max="4" width="22.109375" customWidth="1"/>
    <col min="5" max="5" width="15.44140625" customWidth="1"/>
    <col min="6" max="6" width="14.88671875" customWidth="1"/>
    <col min="7" max="7" width="12.109375" customWidth="1"/>
  </cols>
  <sheetData>
    <row r="1" spans="2:7">
      <c r="B1" s="295" t="s">
        <v>850</v>
      </c>
    </row>
    <row r="2" spans="2:7">
      <c r="B2" s="296" t="s">
        <v>1016</v>
      </c>
    </row>
    <row r="3" spans="2:7">
      <c r="B3" s="295" t="s">
        <v>1005</v>
      </c>
    </row>
    <row r="4" spans="2:7">
      <c r="B4" s="295" t="s">
        <v>1006</v>
      </c>
    </row>
    <row r="5" spans="2:7">
      <c r="B5" s="295" t="s">
        <v>1017</v>
      </c>
    </row>
    <row r="6" spans="2:7">
      <c r="B6" s="297" t="s">
        <v>849</v>
      </c>
    </row>
    <row r="7" spans="2:7">
      <c r="B7" s="295" t="s">
        <v>880</v>
      </c>
    </row>
    <row r="8" spans="2:7">
      <c r="B8" s="297" t="s">
        <v>1018</v>
      </c>
    </row>
    <row r="9" spans="2:7" ht="14.4" customHeight="1">
      <c r="B9" s="551" t="s">
        <v>982</v>
      </c>
      <c r="C9" s="551"/>
      <c r="D9" s="295" t="s">
        <v>849</v>
      </c>
      <c r="E9" s="551" t="s">
        <v>849</v>
      </c>
      <c r="F9" s="551"/>
      <c r="G9" s="551"/>
    </row>
    <row r="10" spans="2:7">
      <c r="B10" s="551" t="s">
        <v>886</v>
      </c>
      <c r="C10" s="551"/>
      <c r="D10" s="297" t="s">
        <v>849</v>
      </c>
      <c r="E10" s="549" t="s">
        <v>849</v>
      </c>
      <c r="F10" s="549"/>
      <c r="G10" s="549"/>
    </row>
    <row r="11" spans="2:7">
      <c r="B11" s="551" t="s">
        <v>928</v>
      </c>
      <c r="C11" s="551"/>
      <c r="D11" s="549" t="s">
        <v>849</v>
      </c>
      <c r="E11" s="549"/>
      <c r="F11" s="549"/>
      <c r="G11" s="549"/>
    </row>
    <row r="12" spans="2:7">
      <c r="B12" s="549" t="s">
        <v>1009</v>
      </c>
      <c r="C12" s="549"/>
      <c r="D12" s="549" t="s">
        <v>849</v>
      </c>
      <c r="E12" s="549"/>
      <c r="F12" s="549"/>
      <c r="G12" s="549"/>
    </row>
    <row r="13" spans="2:7">
      <c r="B13" s="549" t="s">
        <v>1010</v>
      </c>
      <c r="C13" s="549"/>
      <c r="D13" s="552">
        <v>128.21</v>
      </c>
      <c r="E13" s="553"/>
      <c r="F13" s="553"/>
      <c r="G13" s="553"/>
    </row>
    <row r="14" spans="2:7">
      <c r="B14" s="549" t="s">
        <v>1011</v>
      </c>
      <c r="C14" s="549"/>
      <c r="D14" s="552">
        <v>4246.42</v>
      </c>
      <c r="E14" s="553"/>
      <c r="F14" s="553"/>
      <c r="G14" s="553"/>
    </row>
    <row r="15" spans="2:7">
      <c r="B15" s="549" t="s">
        <v>1012</v>
      </c>
      <c r="C15" s="549"/>
      <c r="D15" s="552">
        <v>19316.150000000001</v>
      </c>
      <c r="E15" s="553"/>
      <c r="F15" s="553"/>
      <c r="G15" s="553"/>
    </row>
    <row r="16" spans="2:7">
      <c r="B16" s="549" t="s">
        <v>849</v>
      </c>
      <c r="C16" s="549"/>
      <c r="D16" s="549" t="s">
        <v>849</v>
      </c>
      <c r="E16" s="549"/>
      <c r="F16" s="549"/>
      <c r="G16" s="549"/>
    </row>
    <row r="17" spans="2:7">
      <c r="B17" s="551" t="s">
        <v>983</v>
      </c>
      <c r="C17" s="551"/>
      <c r="D17" s="549" t="s">
        <v>849</v>
      </c>
      <c r="E17" s="549"/>
      <c r="F17" s="549"/>
      <c r="G17" s="549"/>
    </row>
    <row r="18" spans="2:7">
      <c r="B18" s="549" t="s">
        <v>1009</v>
      </c>
      <c r="C18" s="549"/>
      <c r="D18" s="549" t="s">
        <v>849</v>
      </c>
      <c r="E18" s="549"/>
      <c r="F18" s="549"/>
      <c r="G18" s="549"/>
    </row>
    <row r="19" spans="2:7">
      <c r="B19" s="549" t="s">
        <v>1010</v>
      </c>
      <c r="C19" s="549"/>
      <c r="D19" s="552">
        <v>2.98</v>
      </c>
      <c r="E19" s="553"/>
      <c r="F19" s="553"/>
      <c r="G19" s="553"/>
    </row>
    <row r="20" spans="2:7">
      <c r="B20" s="549" t="s">
        <v>1011</v>
      </c>
      <c r="C20" s="549"/>
      <c r="D20" s="552">
        <v>2.31</v>
      </c>
      <c r="E20" s="553"/>
      <c r="F20" s="553"/>
      <c r="G20" s="553"/>
    </row>
    <row r="21" spans="2:7">
      <c r="B21" s="549" t="s">
        <v>1012</v>
      </c>
      <c r="C21" s="549"/>
      <c r="D21" s="552">
        <v>0.18</v>
      </c>
      <c r="E21" s="553"/>
      <c r="F21" s="553"/>
      <c r="G21" s="553"/>
    </row>
    <row r="22" spans="2:7">
      <c r="B22" s="551" t="s">
        <v>984</v>
      </c>
      <c r="C22" s="551"/>
      <c r="D22" s="297" t="s">
        <v>849</v>
      </c>
    </row>
    <row r="23" spans="2:7" ht="14.4" customHeight="1">
      <c r="B23" s="551"/>
      <c r="C23" s="551"/>
      <c r="D23" s="377">
        <v>0.5</v>
      </c>
    </row>
    <row r="24" spans="2:7">
      <c r="B24" s="551" t="s">
        <v>892</v>
      </c>
      <c r="C24" s="551"/>
      <c r="D24" s="549" t="s">
        <v>893</v>
      </c>
      <c r="E24" s="549"/>
      <c r="F24" s="549"/>
      <c r="G24" s="549"/>
    </row>
    <row r="25" spans="2:7">
      <c r="B25" s="551" t="s">
        <v>849</v>
      </c>
      <c r="C25" s="551"/>
      <c r="D25" s="551" t="s">
        <v>849</v>
      </c>
      <c r="E25" s="551"/>
      <c r="F25" s="551"/>
      <c r="G25" s="551"/>
    </row>
    <row r="26" spans="2:7">
      <c r="B26" s="551" t="s">
        <v>894</v>
      </c>
      <c r="C26" s="551"/>
      <c r="D26" s="297" t="s">
        <v>849</v>
      </c>
      <c r="E26" s="551" t="s">
        <v>849</v>
      </c>
      <c r="F26" s="551"/>
      <c r="G26" s="551"/>
    </row>
    <row r="27" spans="2:7">
      <c r="B27" s="549" t="s">
        <v>895</v>
      </c>
      <c r="C27" s="549"/>
      <c r="D27" s="549" t="s">
        <v>896</v>
      </c>
      <c r="E27" s="549"/>
      <c r="F27" s="549"/>
      <c r="G27" s="549"/>
    </row>
    <row r="28" spans="2:7">
      <c r="B28" s="549" t="s">
        <v>897</v>
      </c>
      <c r="C28" s="549"/>
      <c r="D28" s="549" t="s">
        <v>896</v>
      </c>
      <c r="E28" s="549"/>
      <c r="F28" s="549"/>
      <c r="G28" s="549"/>
    </row>
    <row r="29" spans="2:7">
      <c r="B29" s="549" t="s">
        <v>898</v>
      </c>
      <c r="C29" s="549"/>
      <c r="D29" s="549" t="s">
        <v>896</v>
      </c>
      <c r="E29" s="549"/>
      <c r="F29" s="549"/>
      <c r="G29" s="549"/>
    </row>
    <row r="30" spans="2:7">
      <c r="B30" s="549" t="s">
        <v>899</v>
      </c>
      <c r="C30" s="549"/>
      <c r="D30" s="549" t="s">
        <v>896</v>
      </c>
      <c r="E30" s="549"/>
      <c r="F30" s="549"/>
      <c r="G30" s="549"/>
    </row>
    <row r="31" spans="2:7">
      <c r="B31" s="551" t="s">
        <v>900</v>
      </c>
      <c r="C31" s="551"/>
      <c r="D31" s="549" t="s">
        <v>901</v>
      </c>
      <c r="E31" s="549"/>
      <c r="F31" s="549"/>
      <c r="G31" s="549"/>
    </row>
    <row r="32" spans="2:7">
      <c r="B32" s="551" t="s">
        <v>902</v>
      </c>
      <c r="C32" s="551"/>
      <c r="D32" s="549" t="s">
        <v>901</v>
      </c>
      <c r="E32" s="549"/>
      <c r="F32" s="549"/>
      <c r="G32" s="549"/>
    </row>
    <row r="33" spans="2:7">
      <c r="B33" s="551" t="s">
        <v>935</v>
      </c>
      <c r="C33" s="551"/>
      <c r="D33" s="549" t="s">
        <v>936</v>
      </c>
      <c r="E33" s="549"/>
      <c r="F33" s="549"/>
      <c r="G33" s="549"/>
    </row>
    <row r="34" spans="2:7">
      <c r="B34" s="551" t="s">
        <v>985</v>
      </c>
      <c r="C34" s="551"/>
      <c r="D34" s="552">
        <v>5.49</v>
      </c>
      <c r="E34" s="553"/>
      <c r="F34" s="553"/>
      <c r="G34" s="553"/>
    </row>
    <row r="35" spans="2:7">
      <c r="B35" s="551" t="s">
        <v>938</v>
      </c>
      <c r="C35" s="551"/>
      <c r="D35" s="550">
        <v>0</v>
      </c>
      <c r="E35" s="550"/>
      <c r="F35" s="554" t="s">
        <v>849</v>
      </c>
      <c r="G35" s="554"/>
    </row>
    <row r="36" spans="2:7">
      <c r="B36" s="295" t="s">
        <v>906</v>
      </c>
      <c r="D36" s="297" t="s">
        <v>936</v>
      </c>
    </row>
    <row r="37" spans="2:7">
      <c r="B37" s="295" t="s">
        <v>908</v>
      </c>
      <c r="D37" s="297" t="s">
        <v>936</v>
      </c>
    </row>
    <row r="38" spans="2:7">
      <c r="B38" s="290" t="s">
        <v>849</v>
      </c>
      <c r="C38" s="295" t="s">
        <v>910</v>
      </c>
      <c r="D38" s="297" t="s">
        <v>987</v>
      </c>
      <c r="G38" s="290" t="s">
        <v>849</v>
      </c>
    </row>
    <row r="39" spans="2:7">
      <c r="C39" s="295" t="s">
        <v>957</v>
      </c>
      <c r="D39" s="297" t="s">
        <v>1019</v>
      </c>
    </row>
    <row r="40" spans="2:7">
      <c r="C40" s="295" t="s">
        <v>975</v>
      </c>
      <c r="D40" s="297" t="s">
        <v>1020</v>
      </c>
    </row>
    <row r="41" spans="2:7">
      <c r="C41" s="295" t="s">
        <v>849</v>
      </c>
      <c r="D41" s="297" t="s">
        <v>849</v>
      </c>
    </row>
    <row r="42" spans="2:7">
      <c r="B42" s="297" t="s">
        <v>849</v>
      </c>
    </row>
    <row r="43" spans="2:7" ht="15.6">
      <c r="B43" s="240" t="s">
        <v>849</v>
      </c>
    </row>
    <row r="44" spans="2:7" ht="15.6">
      <c r="B44" s="240" t="s">
        <v>849</v>
      </c>
    </row>
    <row r="45" spans="2:7" ht="15.6">
      <c r="B45" s="240" t="s">
        <v>849</v>
      </c>
    </row>
    <row r="46" spans="2:7" ht="15.6">
      <c r="B46" s="240" t="s">
        <v>849</v>
      </c>
    </row>
    <row r="47" spans="2:7" ht="15.6">
      <c r="B47" s="240" t="s">
        <v>849</v>
      </c>
    </row>
    <row r="48" spans="2:7" ht="15.6">
      <c r="B48" s="240" t="s">
        <v>849</v>
      </c>
    </row>
    <row r="49" spans="2:4" ht="15.6">
      <c r="B49" s="240" t="s">
        <v>849</v>
      </c>
    </row>
    <row r="50" spans="2:4" ht="15.6">
      <c r="B50" s="240" t="s">
        <v>849</v>
      </c>
    </row>
    <row r="51" spans="2:4">
      <c r="B51" s="299" t="s">
        <v>920</v>
      </c>
      <c r="D51" s="295" t="s">
        <v>921</v>
      </c>
    </row>
    <row r="52" spans="2:4">
      <c r="B52" s="300" t="s">
        <v>849</v>
      </c>
    </row>
    <row r="53" spans="2:4">
      <c r="B53" s="299" t="s">
        <v>922</v>
      </c>
    </row>
    <row r="54" spans="2:4">
      <c r="B54" s="295" t="s">
        <v>875</v>
      </c>
    </row>
    <row r="55" spans="2:4">
      <c r="B55" s="291" t="s">
        <v>923</v>
      </c>
    </row>
  </sheetData>
  <mergeCells count="52">
    <mergeCell ref="B35:C35"/>
    <mergeCell ref="D35:E35"/>
    <mergeCell ref="F35:G35"/>
    <mergeCell ref="B32:C32"/>
    <mergeCell ref="D32:G32"/>
    <mergeCell ref="B33:C33"/>
    <mergeCell ref="D33:G33"/>
    <mergeCell ref="B34:C34"/>
    <mergeCell ref="D34:G34"/>
    <mergeCell ref="B29:C29"/>
    <mergeCell ref="D29:G29"/>
    <mergeCell ref="B30:C30"/>
    <mergeCell ref="D30:G30"/>
    <mergeCell ref="B31:C31"/>
    <mergeCell ref="D31:G31"/>
    <mergeCell ref="B26:C26"/>
    <mergeCell ref="E26:G26"/>
    <mergeCell ref="B27:C27"/>
    <mergeCell ref="D27:G27"/>
    <mergeCell ref="B28:C28"/>
    <mergeCell ref="D28:G28"/>
    <mergeCell ref="B25:C25"/>
    <mergeCell ref="D25:G25"/>
    <mergeCell ref="B18:C18"/>
    <mergeCell ref="D18:G18"/>
    <mergeCell ref="B19:C19"/>
    <mergeCell ref="D19:G19"/>
    <mergeCell ref="B20:C20"/>
    <mergeCell ref="D20:G20"/>
    <mergeCell ref="B21:C21"/>
    <mergeCell ref="D21:G21"/>
    <mergeCell ref="B22:C23"/>
    <mergeCell ref="B24:C24"/>
    <mergeCell ref="D24:G24"/>
    <mergeCell ref="B15:C15"/>
    <mergeCell ref="D15:G15"/>
    <mergeCell ref="B16:C16"/>
    <mergeCell ref="D16:G16"/>
    <mergeCell ref="B17:C17"/>
    <mergeCell ref="D17:G17"/>
    <mergeCell ref="B12:C12"/>
    <mergeCell ref="D12:G12"/>
    <mergeCell ref="B13:C13"/>
    <mergeCell ref="D13:G13"/>
    <mergeCell ref="B14:C14"/>
    <mergeCell ref="D14:G14"/>
    <mergeCell ref="B9:C9"/>
    <mergeCell ref="E9:G9"/>
    <mergeCell ref="B10:C10"/>
    <mergeCell ref="E10:G10"/>
    <mergeCell ref="B11:C11"/>
    <mergeCell ref="D11:G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G53"/>
  <sheetViews>
    <sheetView topLeftCell="A19" workbookViewId="0">
      <selection activeCell="B29" sqref="B29"/>
    </sheetView>
  </sheetViews>
  <sheetFormatPr defaultRowHeight="14.4"/>
  <cols>
    <col min="2" max="2" width="42.33203125" customWidth="1"/>
    <col min="3" max="3" width="23.44140625" customWidth="1"/>
    <col min="4" max="4" width="18.6640625" customWidth="1"/>
    <col min="5" max="5" width="21.6640625" customWidth="1"/>
    <col min="6" max="6" width="16.6640625" customWidth="1"/>
    <col min="7" max="7" width="10.44140625" bestFit="1" customWidth="1"/>
    <col min="9" max="9" width="10.44140625" bestFit="1" customWidth="1"/>
  </cols>
  <sheetData>
    <row r="1" spans="2:7">
      <c r="B1" s="295" t="s">
        <v>850</v>
      </c>
    </row>
    <row r="2" spans="2:7">
      <c r="B2" s="296" t="s">
        <v>1021</v>
      </c>
    </row>
    <row r="3" spans="2:7">
      <c r="B3" s="295" t="s">
        <v>1022</v>
      </c>
    </row>
    <row r="4" spans="2:7">
      <c r="B4" s="295" t="s">
        <v>1023</v>
      </c>
    </row>
    <row r="5" spans="2:7">
      <c r="B5" s="295" t="s">
        <v>880</v>
      </c>
    </row>
    <row r="6" spans="2:7">
      <c r="B6" s="297" t="s">
        <v>1024</v>
      </c>
    </row>
    <row r="7" spans="2:7">
      <c r="B7" s="302" t="s">
        <v>849</v>
      </c>
    </row>
    <row r="8" spans="2:7">
      <c r="B8" s="295" t="s">
        <v>1025</v>
      </c>
    </row>
    <row r="9" spans="2:7">
      <c r="B9" s="295" t="s">
        <v>849</v>
      </c>
    </row>
    <row r="10" spans="2:7">
      <c r="B10" s="295" t="s">
        <v>1026</v>
      </c>
    </row>
    <row r="11" spans="2:7">
      <c r="B11" s="297" t="s">
        <v>849</v>
      </c>
    </row>
    <row r="12" spans="2:7">
      <c r="B12" s="297" t="s">
        <v>1027</v>
      </c>
      <c r="G12" s="301">
        <v>0.16398199999999999</v>
      </c>
    </row>
    <row r="13" spans="2:7">
      <c r="B13" s="297" t="s">
        <v>1028</v>
      </c>
      <c r="G13" s="301">
        <v>0.78983899999999996</v>
      </c>
    </row>
    <row r="14" spans="2:7">
      <c r="B14" s="295" t="s">
        <v>849</v>
      </c>
    </row>
    <row r="15" spans="2:7">
      <c r="B15" s="295" t="s">
        <v>892</v>
      </c>
      <c r="C15" s="297" t="s">
        <v>893</v>
      </c>
    </row>
    <row r="16" spans="2:7">
      <c r="B16" s="295" t="s">
        <v>894</v>
      </c>
    </row>
    <row r="17" spans="2:7">
      <c r="B17" s="297" t="s">
        <v>895</v>
      </c>
      <c r="C17" s="297" t="s">
        <v>896</v>
      </c>
    </row>
    <row r="18" spans="2:7">
      <c r="B18" s="297" t="s">
        <v>897</v>
      </c>
      <c r="C18" s="297" t="s">
        <v>896</v>
      </c>
    </row>
    <row r="19" spans="2:7">
      <c r="B19" s="297" t="s">
        <v>1029</v>
      </c>
    </row>
    <row r="20" spans="2:7">
      <c r="B20" s="297" t="s">
        <v>899</v>
      </c>
      <c r="C20" s="297" t="s">
        <v>896</v>
      </c>
    </row>
    <row r="21" spans="2:7">
      <c r="B21" s="295" t="s">
        <v>900</v>
      </c>
      <c r="C21" s="297" t="s">
        <v>901</v>
      </c>
    </row>
    <row r="22" spans="2:7">
      <c r="B22" s="295" t="s">
        <v>902</v>
      </c>
      <c r="C22" s="297" t="s">
        <v>901</v>
      </c>
    </row>
    <row r="23" spans="2:7">
      <c r="B23" s="295" t="s">
        <v>1030</v>
      </c>
      <c r="C23" s="301">
        <v>0</v>
      </c>
      <c r="G23" s="301">
        <v>1.1546000000000001E-2</v>
      </c>
    </row>
    <row r="24" spans="2:7">
      <c r="B24" s="295" t="s">
        <v>938</v>
      </c>
    </row>
    <row r="25" spans="2:7">
      <c r="B25" s="295" t="s">
        <v>906</v>
      </c>
      <c r="C25" s="297" t="s">
        <v>936</v>
      </c>
    </row>
    <row r="26" spans="2:7">
      <c r="B26" s="295" t="s">
        <v>908</v>
      </c>
      <c r="C26" s="297" t="s">
        <v>936</v>
      </c>
    </row>
    <row r="27" spans="2:7">
      <c r="B27" s="295" t="s">
        <v>910</v>
      </c>
      <c r="C27" s="297" t="s">
        <v>987</v>
      </c>
    </row>
    <row r="28" spans="2:7">
      <c r="B28" s="295" t="s">
        <v>1391</v>
      </c>
    </row>
    <row r="29" spans="2:7">
      <c r="B29" s="303" t="s">
        <v>849</v>
      </c>
    </row>
    <row r="30" spans="2:7">
      <c r="B30" s="303" t="s">
        <v>849</v>
      </c>
    </row>
    <row r="31" spans="2:7">
      <c r="B31" s="295" t="s">
        <v>916</v>
      </c>
    </row>
    <row r="32" spans="2:7">
      <c r="B32" s="297" t="s">
        <v>917</v>
      </c>
    </row>
    <row r="33" spans="2:2">
      <c r="B33" s="302" t="s">
        <v>849</v>
      </c>
    </row>
    <row r="34" spans="2:2">
      <c r="B34" s="295" t="s">
        <v>918</v>
      </c>
    </row>
    <row r="35" spans="2:2">
      <c r="B35" s="297" t="s">
        <v>919</v>
      </c>
    </row>
    <row r="36" spans="2:2">
      <c r="B36" s="302" t="s">
        <v>849</v>
      </c>
    </row>
    <row r="37" spans="2:2">
      <c r="B37" s="295" t="s">
        <v>1031</v>
      </c>
    </row>
    <row r="38" spans="2:2">
      <c r="B38" s="297" t="s">
        <v>1032</v>
      </c>
    </row>
    <row r="39" spans="2:2">
      <c r="B39" s="297" t="s">
        <v>849</v>
      </c>
    </row>
    <row r="40" spans="2:2">
      <c r="B40" s="297" t="s">
        <v>849</v>
      </c>
    </row>
    <row r="41" spans="2:2">
      <c r="B41" s="297" t="s">
        <v>849</v>
      </c>
    </row>
    <row r="42" spans="2:2">
      <c r="B42" s="297" t="s">
        <v>849</v>
      </c>
    </row>
    <row r="43" spans="2:2">
      <c r="B43" s="297" t="s">
        <v>849</v>
      </c>
    </row>
    <row r="44" spans="2:2">
      <c r="B44" s="297" t="s">
        <v>849</v>
      </c>
    </row>
    <row r="45" spans="2:2">
      <c r="B45" s="297" t="s">
        <v>849</v>
      </c>
    </row>
    <row r="46" spans="2:2">
      <c r="B46" s="297" t="s">
        <v>849</v>
      </c>
    </row>
    <row r="47" spans="2:2">
      <c r="B47" s="297" t="s">
        <v>849</v>
      </c>
    </row>
    <row r="48" spans="2:2">
      <c r="B48" s="297" t="s">
        <v>849</v>
      </c>
    </row>
    <row r="49" spans="2:4">
      <c r="B49" s="297" t="s">
        <v>849</v>
      </c>
    </row>
    <row r="50" spans="2:4">
      <c r="B50" s="299" t="s">
        <v>920</v>
      </c>
      <c r="D50" s="295" t="s">
        <v>921</v>
      </c>
    </row>
    <row r="51" spans="2:4">
      <c r="B51" s="299" t="s">
        <v>922</v>
      </c>
    </row>
    <row r="52" spans="2:4">
      <c r="B52" s="295" t="s">
        <v>875</v>
      </c>
    </row>
    <row r="53" spans="2:4">
      <c r="B53" s="291" t="s">
        <v>923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3458"/>
  <sheetViews>
    <sheetView tabSelected="1" zoomScale="85" zoomScaleNormal="85" zoomScaleSheetLayoutView="85" zoomScalePageLayoutView="70" workbookViewId="0">
      <selection activeCell="Z1216" sqref="Z1216"/>
    </sheetView>
  </sheetViews>
  <sheetFormatPr defaultColWidth="0" defaultRowHeight="13.2" zeroHeight="1"/>
  <cols>
    <col min="1" max="1" width="18" style="4" customWidth="1"/>
    <col min="2" max="11" width="22.44140625" style="5" customWidth="1"/>
    <col min="12" max="12" width="10.5546875" style="4" customWidth="1"/>
    <col min="13" max="13" width="28.109375" style="59" customWidth="1"/>
    <col min="14" max="14" width="26.88671875" style="5" customWidth="1"/>
    <col min="15" max="15" width="2.5546875" style="4" customWidth="1"/>
    <col min="16" max="16" width="22.44140625" style="395" customWidth="1"/>
    <col min="17" max="19" width="22.44140625" style="5" customWidth="1"/>
    <col min="20" max="20" width="22.44140625" style="413" customWidth="1"/>
    <col min="21" max="23" width="22.44140625" style="5" customWidth="1"/>
    <col min="24" max="24" width="2.5546875" style="4" customWidth="1"/>
    <col min="25" max="25" width="19" style="395" customWidth="1"/>
    <col min="26" max="26" width="19" style="392" customWidth="1"/>
    <col min="27" max="27" width="5.6640625" style="389" customWidth="1"/>
    <col min="28" max="28" width="16.5546875" style="394" customWidth="1"/>
    <col min="29" max="29" width="16" style="392" customWidth="1"/>
    <col min="30" max="30" width="16" style="5" customWidth="1"/>
    <col min="31" max="31" width="8.88671875" style="5" customWidth="1"/>
    <col min="32" max="32" width="10.33203125" style="5" bestFit="1" customWidth="1"/>
    <col min="33" max="33" width="5.109375" style="4" customWidth="1"/>
    <col min="34" max="37" width="8.88671875" style="75" customWidth="1"/>
    <col min="38" max="38" width="8.109375" style="4" customWidth="1"/>
    <col min="39" max="16384" width="8.88671875" style="5" hidden="1"/>
  </cols>
  <sheetData>
    <row r="1" spans="1:38" ht="13.8" thickBot="1">
      <c r="A1" s="149" t="s">
        <v>3</v>
      </c>
      <c r="B1" s="52"/>
      <c r="C1" s="52"/>
      <c r="D1" s="52"/>
      <c r="E1" s="4"/>
      <c r="F1" s="4"/>
      <c r="G1" s="4"/>
      <c r="H1" s="4"/>
      <c r="I1" s="4"/>
      <c r="J1" s="4"/>
      <c r="K1" s="4"/>
      <c r="M1" s="61" t="s">
        <v>4</v>
      </c>
      <c r="N1" s="4"/>
      <c r="P1" s="388" t="s">
        <v>5</v>
      </c>
      <c r="Q1" s="61"/>
      <c r="R1" s="4"/>
      <c r="S1" s="4"/>
      <c r="T1" s="408"/>
      <c r="U1" s="4"/>
      <c r="V1" s="4"/>
      <c r="W1" s="4"/>
      <c r="Y1" s="388" t="s">
        <v>6</v>
      </c>
      <c r="Z1" s="388"/>
      <c r="AB1" s="388" t="s">
        <v>7</v>
      </c>
      <c r="AC1" s="389"/>
      <c r="AD1" s="4"/>
      <c r="AE1" s="4"/>
      <c r="AF1" s="4"/>
    </row>
    <row r="2" spans="1:38" ht="12.9" customHeight="1">
      <c r="A2" s="432" t="s">
        <v>8</v>
      </c>
      <c r="B2" s="433"/>
      <c r="C2" s="434"/>
      <c r="D2" s="86"/>
      <c r="E2" s="86"/>
      <c r="F2" s="86"/>
      <c r="G2" s="86"/>
      <c r="H2" s="86"/>
      <c r="I2" s="86"/>
      <c r="J2" s="86"/>
      <c r="K2" s="86"/>
      <c r="L2" s="86"/>
      <c r="M2" s="450" t="s">
        <v>9</v>
      </c>
      <c r="N2" s="451"/>
      <c r="O2" s="65"/>
      <c r="P2" s="441" t="s">
        <v>10</v>
      </c>
      <c r="Q2" s="442"/>
      <c r="R2" s="443"/>
      <c r="S2" s="4"/>
      <c r="T2" s="408"/>
      <c r="U2" s="65"/>
      <c r="V2" s="19"/>
      <c r="W2" s="19"/>
      <c r="X2" s="19"/>
      <c r="Y2" s="460" t="s">
        <v>11</v>
      </c>
      <c r="Z2" s="461"/>
      <c r="AA2" s="390"/>
      <c r="AB2" s="432" t="s">
        <v>12</v>
      </c>
      <c r="AC2" s="433"/>
      <c r="AD2" s="433"/>
      <c r="AE2" s="434"/>
      <c r="AF2" s="75"/>
      <c r="AG2" s="75"/>
      <c r="AL2" s="75"/>
    </row>
    <row r="3" spans="1:38" ht="14.4" customHeight="1" thickBot="1">
      <c r="A3" s="435"/>
      <c r="B3" s="436"/>
      <c r="C3" s="437"/>
      <c r="D3" s="53"/>
      <c r="E3" s="53"/>
      <c r="F3" s="53"/>
      <c r="G3" s="53"/>
      <c r="H3" s="53"/>
      <c r="I3" s="53"/>
      <c r="J3" s="53"/>
      <c r="K3" s="53"/>
      <c r="L3" s="53"/>
      <c r="M3" s="452"/>
      <c r="N3" s="453"/>
      <c r="O3" s="65"/>
      <c r="P3" s="444"/>
      <c r="Q3" s="445"/>
      <c r="R3" s="446"/>
      <c r="S3" s="4"/>
      <c r="T3" s="408"/>
      <c r="U3" s="65"/>
      <c r="V3" s="19"/>
      <c r="W3" s="19"/>
      <c r="X3" s="19"/>
      <c r="Y3" s="462"/>
      <c r="Z3" s="463"/>
      <c r="AA3" s="390"/>
      <c r="AB3" s="438"/>
      <c r="AC3" s="439"/>
      <c r="AD3" s="439"/>
      <c r="AE3" s="440"/>
      <c r="AF3" s="75"/>
      <c r="AG3" s="75"/>
      <c r="AL3" s="75"/>
    </row>
    <row r="4" spans="1:38" ht="14.4" customHeight="1">
      <c r="A4" s="54"/>
      <c r="B4" s="54"/>
      <c r="C4" s="54"/>
      <c r="D4" s="54"/>
      <c r="E4" s="54"/>
      <c r="F4" s="54"/>
      <c r="G4" s="54"/>
      <c r="H4" s="54"/>
      <c r="I4" s="54"/>
      <c r="J4" s="54"/>
      <c r="K4" s="54"/>
      <c r="L4" s="54"/>
      <c r="M4" s="452"/>
      <c r="N4" s="453"/>
      <c r="O4" s="65"/>
      <c r="P4" s="444"/>
      <c r="Q4" s="445"/>
      <c r="R4" s="446"/>
      <c r="S4" s="4"/>
      <c r="T4" s="408"/>
      <c r="U4" s="65"/>
      <c r="V4" s="19"/>
      <c r="W4" s="19"/>
      <c r="X4" s="19"/>
      <c r="Y4" s="462"/>
      <c r="Z4" s="463"/>
      <c r="AA4" s="390"/>
      <c r="AB4" s="438"/>
      <c r="AC4" s="439"/>
      <c r="AD4" s="439"/>
      <c r="AE4" s="440"/>
      <c r="AF4" s="75"/>
      <c r="AG4" s="75"/>
      <c r="AL4" s="75"/>
    </row>
    <row r="5" spans="1:38" ht="15" customHeight="1" thickBot="1">
      <c r="A5" s="6" t="s">
        <v>13</v>
      </c>
      <c r="B5" s="55"/>
      <c r="C5" s="55"/>
      <c r="D5" s="55"/>
      <c r="E5" s="55"/>
      <c r="F5" s="55"/>
      <c r="G5" s="55"/>
      <c r="H5" s="55"/>
      <c r="I5" s="54"/>
      <c r="J5" s="54"/>
      <c r="K5" s="54"/>
      <c r="L5" s="54"/>
      <c r="M5" s="452"/>
      <c r="N5" s="453"/>
      <c r="O5" s="65"/>
      <c r="P5" s="447"/>
      <c r="Q5" s="448"/>
      <c r="R5" s="449"/>
      <c r="S5" s="4"/>
      <c r="T5" s="408"/>
      <c r="U5" s="65"/>
      <c r="V5" s="19"/>
      <c r="W5" s="19"/>
      <c r="X5" s="19"/>
      <c r="Y5" s="462"/>
      <c r="Z5" s="463"/>
      <c r="AA5" s="390"/>
      <c r="AB5" s="435"/>
      <c r="AC5" s="436"/>
      <c r="AD5" s="436"/>
      <c r="AE5" s="437"/>
      <c r="AF5" s="75"/>
      <c r="AG5" s="75"/>
      <c r="AL5" s="75"/>
    </row>
    <row r="6" spans="1:38" s="201" customFormat="1" ht="12.75" customHeight="1" thickBot="1">
      <c r="A6" s="200" t="s">
        <v>1525</v>
      </c>
      <c r="B6" s="54"/>
      <c r="C6" s="54"/>
      <c r="D6" s="54"/>
      <c r="E6" s="54"/>
      <c r="F6" s="54"/>
      <c r="G6" s="54"/>
      <c r="H6" s="54"/>
      <c r="I6" s="54"/>
      <c r="J6" s="54"/>
      <c r="K6" s="54"/>
      <c r="L6" s="54"/>
      <c r="M6" s="454"/>
      <c r="N6" s="455"/>
      <c r="O6" s="418"/>
      <c r="P6" s="427"/>
      <c r="Q6" s="408"/>
      <c r="R6" s="408"/>
      <c r="S6" s="408"/>
      <c r="T6" s="408"/>
      <c r="U6" s="200"/>
      <c r="V6" s="200"/>
      <c r="W6" s="200"/>
      <c r="X6" s="200"/>
      <c r="Y6" s="464"/>
      <c r="Z6" s="465"/>
      <c r="AA6" s="82"/>
      <c r="AB6" s="468" t="s">
        <v>1396</v>
      </c>
      <c r="AC6" s="469"/>
      <c r="AD6" s="469"/>
      <c r="AE6" s="469"/>
      <c r="AF6" s="200"/>
      <c r="AG6" s="200"/>
      <c r="AH6" s="75"/>
      <c r="AI6" s="75"/>
      <c r="AJ6" s="75"/>
      <c r="AK6" s="75"/>
      <c r="AL6" s="200"/>
    </row>
    <row r="7" spans="1:38" s="201" customFormat="1" ht="12.75" customHeight="1">
      <c r="A7" s="200" t="s">
        <v>1392</v>
      </c>
      <c r="B7" s="54"/>
      <c r="C7" s="54"/>
      <c r="D7" s="54"/>
      <c r="E7" s="54"/>
      <c r="F7" s="54"/>
      <c r="G7" s="54"/>
      <c r="H7" s="54"/>
      <c r="I7" s="54"/>
      <c r="J7" s="54"/>
      <c r="K7" s="54"/>
      <c r="L7" s="54"/>
      <c r="M7" s="456" t="s">
        <v>1527</v>
      </c>
      <c r="N7" s="457"/>
      <c r="O7" s="418"/>
      <c r="P7" s="427" t="s">
        <v>14</v>
      </c>
      <c r="Q7" s="408"/>
      <c r="R7" s="408"/>
      <c r="S7" s="408"/>
      <c r="T7" s="408"/>
      <c r="U7" s="200"/>
      <c r="V7" s="200"/>
      <c r="W7" s="200"/>
      <c r="X7" s="200"/>
      <c r="Y7" s="430"/>
      <c r="Z7" s="82"/>
      <c r="AA7" s="82"/>
      <c r="AB7" s="468"/>
      <c r="AC7" s="469"/>
      <c r="AD7" s="469"/>
      <c r="AE7" s="469"/>
      <c r="AF7" s="200"/>
      <c r="AG7" s="200"/>
      <c r="AH7" s="75"/>
      <c r="AI7" s="75"/>
      <c r="AJ7" s="75"/>
      <c r="AK7" s="75"/>
      <c r="AL7" s="200"/>
    </row>
    <row r="8" spans="1:38" s="201" customFormat="1" ht="14.7" customHeight="1">
      <c r="A8" s="200" t="s">
        <v>1393</v>
      </c>
      <c r="B8" s="54"/>
      <c r="C8" s="54"/>
      <c r="D8" s="54"/>
      <c r="E8" s="54"/>
      <c r="F8" s="54"/>
      <c r="G8" s="54"/>
      <c r="H8" s="54"/>
      <c r="I8" s="54"/>
      <c r="J8" s="54"/>
      <c r="K8" s="54"/>
      <c r="L8" s="54"/>
      <c r="M8" s="458"/>
      <c r="N8" s="459"/>
      <c r="O8" s="200"/>
      <c r="P8" s="428" t="s">
        <v>1526</v>
      </c>
      <c r="Q8" s="408"/>
      <c r="R8" s="408"/>
      <c r="S8" s="408"/>
      <c r="T8" s="408"/>
      <c r="U8" s="200"/>
      <c r="V8" s="200"/>
      <c r="W8" s="200"/>
      <c r="X8" s="200"/>
      <c r="Y8" s="466" t="s">
        <v>1395</v>
      </c>
      <c r="Z8" s="467"/>
      <c r="AA8" s="82"/>
      <c r="AB8" s="468"/>
      <c r="AC8" s="469"/>
      <c r="AD8" s="469"/>
      <c r="AE8" s="469"/>
      <c r="AF8" s="200"/>
      <c r="AG8" s="200"/>
      <c r="AH8" s="75"/>
      <c r="AI8" s="75"/>
      <c r="AJ8" s="75"/>
      <c r="AK8" s="75"/>
      <c r="AL8" s="200"/>
    </row>
    <row r="9" spans="1:38" s="201" customFormat="1" ht="14.7" customHeight="1">
      <c r="A9" s="200" t="s">
        <v>1394</v>
      </c>
      <c r="B9" s="54"/>
      <c r="C9" s="54"/>
      <c r="D9" s="54"/>
      <c r="E9" s="54"/>
      <c r="F9" s="54"/>
      <c r="G9" s="54"/>
      <c r="H9" s="54"/>
      <c r="I9" s="54"/>
      <c r="J9" s="54"/>
      <c r="K9" s="54"/>
      <c r="L9" s="54"/>
      <c r="M9" s="416"/>
      <c r="N9" s="417"/>
      <c r="O9" s="200"/>
      <c r="P9" s="428"/>
      <c r="Q9" s="408"/>
      <c r="R9" s="408"/>
      <c r="S9" s="408"/>
      <c r="T9" s="408"/>
      <c r="U9" s="200"/>
      <c r="V9" s="200"/>
      <c r="W9" s="200"/>
      <c r="X9" s="200"/>
      <c r="Y9" s="466"/>
      <c r="Z9" s="467"/>
      <c r="AA9" s="82"/>
      <c r="AB9" s="468"/>
      <c r="AC9" s="469"/>
      <c r="AD9" s="469"/>
      <c r="AE9" s="469"/>
      <c r="AF9" s="200"/>
      <c r="AG9" s="200"/>
      <c r="AH9" s="75"/>
      <c r="AI9" s="75"/>
      <c r="AJ9" s="75"/>
      <c r="AK9" s="75"/>
      <c r="AL9" s="200"/>
    </row>
    <row r="10" spans="1:38" s="201" customFormat="1" ht="166.2" customHeight="1">
      <c r="A10" s="200"/>
      <c r="B10" s="54"/>
      <c r="C10" s="54"/>
      <c r="D10" s="54"/>
      <c r="E10" s="54"/>
      <c r="F10" s="54"/>
      <c r="G10" s="54"/>
      <c r="H10" s="54"/>
      <c r="I10" s="54"/>
      <c r="J10" s="54"/>
      <c r="K10" s="54"/>
      <c r="L10" s="54"/>
      <c r="M10" s="416"/>
      <c r="N10" s="417"/>
      <c r="O10" s="200"/>
      <c r="P10" s="428"/>
      <c r="Q10" s="408"/>
      <c r="R10" s="408"/>
      <c r="S10" s="408"/>
      <c r="T10" s="408"/>
      <c r="U10" s="200"/>
      <c r="V10" s="200"/>
      <c r="W10" s="200"/>
      <c r="X10" s="200"/>
      <c r="Y10" s="466"/>
      <c r="Z10" s="467"/>
      <c r="AA10" s="82"/>
      <c r="AB10" s="468"/>
      <c r="AC10" s="469"/>
      <c r="AD10" s="469"/>
      <c r="AE10" s="469"/>
      <c r="AF10" s="200"/>
      <c r="AG10" s="200"/>
      <c r="AH10" s="75"/>
      <c r="AI10" s="75"/>
      <c r="AJ10" s="75"/>
      <c r="AK10" s="75"/>
      <c r="AL10" s="200"/>
    </row>
    <row r="11" spans="1:38" s="201" customFormat="1">
      <c r="A11" s="54" t="s">
        <v>15</v>
      </c>
      <c r="B11" s="201" t="s">
        <v>16</v>
      </c>
      <c r="C11" s="54"/>
      <c r="D11" s="54"/>
      <c r="E11" s="54"/>
      <c r="F11" s="54"/>
      <c r="G11" s="54"/>
      <c r="H11" s="54"/>
      <c r="I11" s="54"/>
      <c r="J11" s="54"/>
      <c r="K11" s="54"/>
      <c r="L11" s="54"/>
      <c r="M11" s="90"/>
      <c r="N11" s="200"/>
      <c r="O11" s="200"/>
      <c r="P11" s="429"/>
      <c r="Q11" s="408"/>
      <c r="R11" s="408"/>
      <c r="S11" s="408"/>
      <c r="T11" s="408"/>
      <c r="U11" s="200"/>
      <c r="V11" s="200"/>
      <c r="W11" s="200"/>
      <c r="X11" s="200"/>
      <c r="Y11" s="466"/>
      <c r="Z11" s="467"/>
      <c r="AA11" s="82"/>
      <c r="AB11" s="90"/>
      <c r="AD11" s="31"/>
      <c r="AE11" s="200"/>
      <c r="AF11" s="200"/>
      <c r="AG11" s="200"/>
      <c r="AH11" s="75"/>
      <c r="AI11" s="75"/>
      <c r="AJ11" s="75"/>
      <c r="AK11" s="75"/>
      <c r="AL11" s="200"/>
    </row>
    <row r="12" spans="1:38" s="201" customFormat="1">
      <c r="A12" s="54"/>
      <c r="B12" s="144" t="s">
        <v>17</v>
      </c>
      <c r="C12" s="54"/>
      <c r="D12" s="54"/>
      <c r="E12" s="54"/>
      <c r="F12" s="54"/>
      <c r="G12" s="54"/>
      <c r="H12" s="54"/>
      <c r="I12" s="54"/>
      <c r="J12" s="54"/>
      <c r="K12" s="54"/>
      <c r="L12" s="54"/>
      <c r="M12" s="90"/>
      <c r="N12" s="200"/>
      <c r="O12" s="200"/>
      <c r="P12" s="429"/>
      <c r="Q12" s="408"/>
      <c r="R12" s="408"/>
      <c r="S12" s="408"/>
      <c r="T12" s="408"/>
      <c r="U12" s="200"/>
      <c r="V12" s="200"/>
      <c r="W12" s="200"/>
      <c r="X12" s="200"/>
      <c r="Y12" s="466"/>
      <c r="Z12" s="467"/>
      <c r="AA12" s="82"/>
      <c r="AB12" s="90" t="s">
        <v>15</v>
      </c>
      <c r="AC12" s="201" t="s">
        <v>18</v>
      </c>
      <c r="AD12" s="31"/>
      <c r="AE12" s="200"/>
      <c r="AF12" s="200"/>
      <c r="AG12" s="200"/>
      <c r="AH12" s="75"/>
      <c r="AI12" s="75"/>
      <c r="AJ12" s="75"/>
      <c r="AK12" s="75"/>
      <c r="AL12" s="200"/>
    </row>
    <row r="13" spans="1:38" s="201" customFormat="1">
      <c r="A13" s="54"/>
      <c r="B13" s="144" t="s">
        <v>19</v>
      </c>
      <c r="C13" s="54"/>
      <c r="D13" s="54"/>
      <c r="E13" s="54"/>
      <c r="F13" s="54"/>
      <c r="G13" s="54"/>
      <c r="H13" s="54"/>
      <c r="I13" s="54"/>
      <c r="J13" s="54"/>
      <c r="K13" s="54"/>
      <c r="L13" s="54"/>
      <c r="M13" s="90"/>
      <c r="N13" s="200"/>
      <c r="O13" s="200"/>
      <c r="P13" s="429"/>
      <c r="Q13" s="408"/>
      <c r="R13" s="408"/>
      <c r="S13" s="408"/>
      <c r="T13" s="408"/>
      <c r="U13" s="200"/>
      <c r="V13" s="200"/>
      <c r="W13" s="200"/>
      <c r="X13" s="200"/>
      <c r="Y13" s="466"/>
      <c r="Z13" s="467"/>
      <c r="AA13" s="82"/>
      <c r="AB13" s="90"/>
      <c r="AC13" s="144" t="s">
        <v>20</v>
      </c>
      <c r="AD13" s="200"/>
      <c r="AE13" s="200"/>
      <c r="AF13" s="200"/>
      <c r="AG13" s="200"/>
      <c r="AH13" s="75"/>
      <c r="AI13" s="75"/>
      <c r="AJ13" s="75"/>
      <c r="AK13" s="75"/>
      <c r="AL13" s="200"/>
    </row>
    <row r="14" spans="1:38">
      <c r="A14" s="54"/>
      <c r="B14" s="144" t="s">
        <v>21</v>
      </c>
      <c r="C14" s="54"/>
      <c r="D14" s="54"/>
      <c r="E14" s="54"/>
      <c r="F14" s="54"/>
      <c r="G14" s="54"/>
      <c r="H14" s="54"/>
      <c r="I14" s="54"/>
      <c r="J14" s="54"/>
      <c r="K14" s="54"/>
      <c r="L14" s="54"/>
      <c r="M14" s="90"/>
      <c r="N14" s="4"/>
      <c r="P14" s="394"/>
      <c r="Q14" s="4"/>
      <c r="R14" s="4"/>
      <c r="S14" s="4"/>
      <c r="T14" s="408"/>
      <c r="U14" s="4"/>
      <c r="V14" s="4"/>
      <c r="W14" s="4"/>
      <c r="Y14" s="466"/>
      <c r="Z14" s="467"/>
      <c r="AA14" s="390"/>
      <c r="AB14" s="391"/>
      <c r="AC14" s="393" t="s">
        <v>22</v>
      </c>
      <c r="AD14" s="4"/>
      <c r="AE14" s="4"/>
      <c r="AF14" s="4"/>
    </row>
    <row r="15" spans="1:38">
      <c r="A15" s="54"/>
      <c r="B15" s="144" t="s">
        <v>23</v>
      </c>
      <c r="C15" s="54"/>
      <c r="D15" s="54"/>
      <c r="E15" s="54"/>
      <c r="F15" s="54"/>
      <c r="G15" s="54"/>
      <c r="H15" s="54"/>
      <c r="I15" s="54"/>
      <c r="J15" s="54"/>
      <c r="K15" s="54"/>
      <c r="L15" s="54"/>
      <c r="M15" s="90"/>
      <c r="N15" s="4"/>
      <c r="P15" s="394"/>
      <c r="Q15" s="4"/>
      <c r="R15" s="4"/>
      <c r="S15" s="4"/>
      <c r="T15" s="408"/>
      <c r="U15" s="4"/>
      <c r="V15" s="4"/>
      <c r="W15" s="4"/>
      <c r="Y15" s="466"/>
      <c r="Z15" s="467"/>
      <c r="AA15" s="390"/>
      <c r="AC15" s="392" t="s">
        <v>24</v>
      </c>
      <c r="AD15" s="4"/>
      <c r="AE15" s="4"/>
      <c r="AF15" s="4"/>
    </row>
    <row r="16" spans="1:38">
      <c r="A16" s="54"/>
      <c r="B16" s="144"/>
      <c r="C16" s="54"/>
      <c r="D16" s="54"/>
      <c r="E16" s="54"/>
      <c r="F16" s="54"/>
      <c r="G16" s="54"/>
      <c r="H16" s="54"/>
      <c r="I16" s="54"/>
      <c r="J16" s="54"/>
      <c r="K16" s="54"/>
      <c r="L16" s="54"/>
      <c r="M16" s="90"/>
      <c r="N16" s="4"/>
      <c r="P16" s="394"/>
      <c r="Q16" s="4"/>
      <c r="R16" s="4"/>
      <c r="S16" s="4"/>
      <c r="T16" s="408"/>
      <c r="U16" s="4"/>
      <c r="V16" s="4"/>
      <c r="W16" s="4"/>
      <c r="Z16" s="390"/>
      <c r="AA16" s="390"/>
      <c r="AC16" s="393" t="s">
        <v>25</v>
      </c>
      <c r="AD16" s="4"/>
      <c r="AE16" s="4"/>
      <c r="AF16" s="4"/>
    </row>
    <row r="17" spans="1:38">
      <c r="B17" s="54"/>
      <c r="C17" s="54"/>
      <c r="D17" s="54"/>
      <c r="E17" s="54"/>
      <c r="F17" s="54"/>
      <c r="G17" s="54"/>
      <c r="H17" s="54"/>
      <c r="I17" s="54"/>
      <c r="J17" s="54"/>
      <c r="K17" s="124" t="s">
        <v>26</v>
      </c>
      <c r="L17" s="54"/>
      <c r="M17" s="90"/>
      <c r="N17" s="124"/>
      <c r="P17" s="394"/>
      <c r="Q17" s="4"/>
      <c r="R17" s="4"/>
      <c r="S17" s="4"/>
      <c r="T17" s="408"/>
      <c r="U17" s="4"/>
      <c r="V17" s="4"/>
      <c r="W17" s="124" t="s">
        <v>26</v>
      </c>
      <c r="Y17" s="394"/>
      <c r="AA17" s="396"/>
      <c r="AC17" s="393" t="s">
        <v>27</v>
      </c>
      <c r="AD17" s="4"/>
      <c r="AE17" s="4"/>
      <c r="AF17" s="4"/>
    </row>
    <row r="18" spans="1:38">
      <c r="B18" s="54"/>
      <c r="C18" s="54"/>
      <c r="D18" s="54"/>
      <c r="E18" s="54"/>
      <c r="F18" s="54"/>
      <c r="G18" s="54"/>
      <c r="H18" s="54"/>
      <c r="I18" s="54"/>
      <c r="J18" s="54"/>
      <c r="K18" s="54"/>
      <c r="L18" s="54"/>
      <c r="M18" s="90"/>
      <c r="N18" s="4"/>
      <c r="P18" s="394"/>
      <c r="Q18" s="4"/>
      <c r="R18" s="4"/>
      <c r="S18" s="4"/>
      <c r="T18" s="408"/>
      <c r="U18" s="4"/>
      <c r="V18" s="4"/>
      <c r="W18" s="4"/>
      <c r="Y18" s="394"/>
      <c r="Z18" s="389"/>
      <c r="AC18" s="389"/>
      <c r="AD18" s="4"/>
      <c r="AE18" s="4"/>
      <c r="AF18" s="4"/>
    </row>
    <row r="19" spans="1:38">
      <c r="B19" s="54"/>
      <c r="C19" s="54"/>
      <c r="D19" s="54"/>
      <c r="E19" s="54"/>
      <c r="F19" s="54"/>
      <c r="G19" s="54"/>
      <c r="H19" s="54"/>
      <c r="I19" s="54"/>
      <c r="L19" s="54"/>
      <c r="M19" s="90"/>
      <c r="N19" s="76" t="s">
        <v>28</v>
      </c>
      <c r="O19" s="76"/>
      <c r="P19" s="394"/>
      <c r="Q19" s="76" t="s">
        <v>28</v>
      </c>
      <c r="R19" s="4"/>
      <c r="S19" s="76" t="s">
        <v>28</v>
      </c>
      <c r="T19" s="408"/>
      <c r="U19" s="76" t="s">
        <v>28</v>
      </c>
      <c r="V19" s="4"/>
      <c r="W19" s="76" t="s">
        <v>28</v>
      </c>
      <c r="X19" s="76"/>
      <c r="Y19" s="394"/>
      <c r="AB19" s="391"/>
      <c r="AC19" s="389"/>
      <c r="AD19" s="4"/>
      <c r="AE19" s="4"/>
      <c r="AF19" s="4"/>
    </row>
    <row r="20" spans="1:38" ht="79.2">
      <c r="A20" s="151" t="s">
        <v>1528</v>
      </c>
      <c r="B20" s="4"/>
      <c r="C20" s="4"/>
      <c r="D20" s="4"/>
      <c r="E20" s="4"/>
      <c r="F20" s="4"/>
      <c r="G20" s="89" t="s">
        <v>30</v>
      </c>
      <c r="H20" s="4"/>
      <c r="I20" s="89" t="s">
        <v>30</v>
      </c>
      <c r="J20" s="4"/>
      <c r="K20" s="4"/>
      <c r="M20" s="84" t="s">
        <v>31</v>
      </c>
      <c r="N20" s="89" t="s">
        <v>30</v>
      </c>
      <c r="O20" s="87"/>
      <c r="P20" s="405" t="s">
        <v>31</v>
      </c>
      <c r="Q20" s="89" t="s">
        <v>30</v>
      </c>
      <c r="R20" s="88" t="s">
        <v>31</v>
      </c>
      <c r="S20" s="89" t="s">
        <v>30</v>
      </c>
      <c r="T20" s="409" t="s">
        <v>31</v>
      </c>
      <c r="U20" s="89" t="s">
        <v>30</v>
      </c>
      <c r="V20" s="88" t="s">
        <v>31</v>
      </c>
      <c r="W20" s="89" t="s">
        <v>30</v>
      </c>
      <c r="X20" s="87"/>
      <c r="Y20" s="394"/>
      <c r="Z20" s="389"/>
      <c r="AB20" s="397"/>
      <c r="AC20" s="389"/>
      <c r="AD20" s="4"/>
      <c r="AE20" s="4"/>
      <c r="AF20" s="4"/>
    </row>
    <row r="21" spans="1:38" ht="66">
      <c r="A21" s="178">
        <v>45170</v>
      </c>
      <c r="B21" s="79" t="s">
        <v>32</v>
      </c>
      <c r="C21" s="79" t="s">
        <v>33</v>
      </c>
      <c r="D21" s="79" t="s">
        <v>34</v>
      </c>
      <c r="E21" s="79" t="s">
        <v>35</v>
      </c>
      <c r="F21" s="79" t="s">
        <v>36</v>
      </c>
      <c r="G21" s="79" t="s">
        <v>36</v>
      </c>
      <c r="H21" s="79" t="s">
        <v>37</v>
      </c>
      <c r="I21" s="79" t="s">
        <v>37</v>
      </c>
      <c r="J21" s="79" t="s">
        <v>38</v>
      </c>
      <c r="K21" s="79" t="s">
        <v>39</v>
      </c>
      <c r="L21" s="62"/>
      <c r="M21" s="69" t="s">
        <v>40</v>
      </c>
      <c r="N21" s="69" t="s">
        <v>40</v>
      </c>
      <c r="O21" s="72"/>
      <c r="P21" s="406" t="s">
        <v>41</v>
      </c>
      <c r="Q21" s="69" t="s">
        <v>41</v>
      </c>
      <c r="R21" s="69" t="s">
        <v>42</v>
      </c>
      <c r="S21" s="69" t="s">
        <v>42</v>
      </c>
      <c r="T21" s="410" t="s">
        <v>43</v>
      </c>
      <c r="U21" s="69" t="s">
        <v>43</v>
      </c>
      <c r="V21" s="69" t="s">
        <v>44</v>
      </c>
      <c r="W21" s="69" t="s">
        <v>44</v>
      </c>
      <c r="X21" s="72"/>
      <c r="Y21" s="398" t="s">
        <v>45</v>
      </c>
      <c r="Z21" s="398" t="s">
        <v>46</v>
      </c>
      <c r="AB21" s="398" t="s">
        <v>47</v>
      </c>
      <c r="AC21" s="398" t="s">
        <v>48</v>
      </c>
      <c r="AD21" s="50" t="s">
        <v>49</v>
      </c>
      <c r="AE21" s="4"/>
      <c r="AF21" s="4"/>
    </row>
    <row r="22" spans="1:38">
      <c r="A22" s="56"/>
      <c r="B22" s="179"/>
      <c r="C22" s="11" t="s">
        <v>1397</v>
      </c>
      <c r="D22" s="11"/>
      <c r="E22" s="11" t="s">
        <v>1397</v>
      </c>
      <c r="F22" s="11"/>
      <c r="G22" s="11"/>
      <c r="H22" s="11"/>
      <c r="I22" s="11"/>
      <c r="J22" s="11"/>
      <c r="K22" s="164">
        <v>133278112</v>
      </c>
      <c r="M22" s="11"/>
      <c r="N22" s="71"/>
      <c r="P22" s="269" t="e">
        <f>J22/M22</f>
        <v>#DIV/0!</v>
      </c>
      <c r="Q22" s="11"/>
      <c r="R22" s="11"/>
      <c r="S22" s="11"/>
      <c r="T22" s="382" t="e">
        <f>F22/M22</f>
        <v>#DIV/0!</v>
      </c>
      <c r="U22" s="11"/>
      <c r="V22" s="11"/>
      <c r="W22" s="11"/>
      <c r="Y22" s="269"/>
      <c r="Z22" s="269"/>
      <c r="AB22" s="421"/>
      <c r="AC22" s="421"/>
      <c r="AD22" s="11"/>
      <c r="AE22" s="4"/>
      <c r="AF22" s="4"/>
    </row>
    <row r="23" spans="1:38">
      <c r="A23" s="56"/>
      <c r="B23" s="11"/>
      <c r="C23" s="11" t="s">
        <v>87</v>
      </c>
      <c r="D23" s="11"/>
      <c r="E23" s="11" t="s">
        <v>88</v>
      </c>
      <c r="F23" s="11">
        <v>3669492</v>
      </c>
      <c r="G23" s="11"/>
      <c r="H23" s="11"/>
      <c r="I23" s="11"/>
      <c r="J23" s="11">
        <v>745047.14999999769</v>
      </c>
      <c r="K23" s="11"/>
      <c r="M23" s="11">
        <v>4466</v>
      </c>
      <c r="N23" s="71"/>
      <c r="P23" s="269">
        <f t="shared" ref="P23:P86" si="0">J23/M23</f>
        <v>166.82650022391351</v>
      </c>
      <c r="Q23" s="11"/>
      <c r="R23" s="11"/>
      <c r="S23" s="11"/>
      <c r="T23" s="382">
        <f t="shared" ref="T23:T86" si="1">F23/M23</f>
        <v>821.6506941334527</v>
      </c>
      <c r="U23" s="11"/>
      <c r="V23" s="11"/>
      <c r="W23" s="11"/>
      <c r="Y23" s="269">
        <v>745047.14999999769</v>
      </c>
      <c r="Z23" s="269">
        <f t="shared" ref="Z23:Z86" si="2">ROUND($Z$627*Y23/$Y$627,2)</f>
        <v>729111.95</v>
      </c>
      <c r="AB23" s="269">
        <f t="shared" ref="AB23:AB86" si="3">ROUND($AB$627*Y23/$Y$627,2)</f>
        <v>713063.3</v>
      </c>
      <c r="AC23" s="269">
        <v>859658.77</v>
      </c>
      <c r="AD23" s="11"/>
      <c r="AE23" s="4"/>
      <c r="AF23" s="4"/>
    </row>
    <row r="24" spans="1:38" s="201" customFormat="1">
      <c r="A24" s="198"/>
      <c r="B24" s="199"/>
      <c r="C24" s="199" t="s">
        <v>87</v>
      </c>
      <c r="D24" s="199"/>
      <c r="E24" s="199" t="s">
        <v>148</v>
      </c>
      <c r="F24" s="199">
        <v>1050</v>
      </c>
      <c r="G24" s="199"/>
      <c r="H24" s="199"/>
      <c r="I24" s="199"/>
      <c r="J24" s="199">
        <v>218.69</v>
      </c>
      <c r="K24" s="199"/>
      <c r="L24" s="200"/>
      <c r="M24" s="199">
        <v>1</v>
      </c>
      <c r="N24" s="71"/>
      <c r="O24" s="200"/>
      <c r="P24" s="269">
        <f t="shared" si="0"/>
        <v>218.69</v>
      </c>
      <c r="Q24" s="199"/>
      <c r="R24" s="199"/>
      <c r="S24" s="199"/>
      <c r="T24" s="382">
        <f t="shared" si="1"/>
        <v>1050</v>
      </c>
      <c r="U24" s="199"/>
      <c r="V24" s="199"/>
      <c r="W24" s="199"/>
      <c r="X24" s="200"/>
      <c r="Y24" s="269">
        <v>218.69</v>
      </c>
      <c r="Z24" s="269">
        <f t="shared" si="2"/>
        <v>214.01</v>
      </c>
      <c r="AA24" s="389"/>
      <c r="AB24" s="269">
        <f t="shared" si="3"/>
        <v>209.3</v>
      </c>
      <c r="AC24" s="269">
        <v>252.33</v>
      </c>
      <c r="AD24" s="199"/>
      <c r="AE24" s="200"/>
      <c r="AF24" s="200"/>
      <c r="AG24" s="200"/>
      <c r="AH24" s="75"/>
      <c r="AI24" s="75"/>
      <c r="AJ24" s="75"/>
      <c r="AK24" s="75"/>
      <c r="AL24" s="200"/>
    </row>
    <row r="25" spans="1:38" s="201" customFormat="1">
      <c r="A25" s="198"/>
      <c r="B25" s="199"/>
      <c r="C25" s="199" t="s">
        <v>87</v>
      </c>
      <c r="D25" s="199"/>
      <c r="E25" s="199" t="s">
        <v>89</v>
      </c>
      <c r="F25" s="199">
        <v>135793</v>
      </c>
      <c r="G25" s="199"/>
      <c r="H25" s="199"/>
      <c r="I25" s="199"/>
      <c r="J25" s="199">
        <v>28244.839999999997</v>
      </c>
      <c r="K25" s="199"/>
      <c r="L25" s="200"/>
      <c r="M25" s="199">
        <v>150</v>
      </c>
      <c r="N25" s="71"/>
      <c r="O25" s="200"/>
      <c r="P25" s="269">
        <f t="shared" si="0"/>
        <v>188.29893333333331</v>
      </c>
      <c r="Q25" s="199"/>
      <c r="R25" s="199"/>
      <c r="S25" s="199"/>
      <c r="T25" s="382">
        <f t="shared" si="1"/>
        <v>905.28666666666663</v>
      </c>
      <c r="U25" s="199"/>
      <c r="V25" s="199"/>
      <c r="W25" s="199"/>
      <c r="X25" s="200"/>
      <c r="Y25" s="269">
        <v>28244.839999999997</v>
      </c>
      <c r="Z25" s="269">
        <f t="shared" si="2"/>
        <v>27640.73</v>
      </c>
      <c r="AA25" s="389"/>
      <c r="AB25" s="269">
        <f t="shared" si="3"/>
        <v>27032.33</v>
      </c>
      <c r="AC25" s="269">
        <v>32589.78</v>
      </c>
      <c r="AD25" s="199"/>
      <c r="AE25" s="200"/>
      <c r="AF25" s="200"/>
      <c r="AG25" s="200"/>
      <c r="AH25" s="75"/>
      <c r="AI25" s="75"/>
      <c r="AJ25" s="75"/>
      <c r="AK25" s="75"/>
      <c r="AL25" s="200"/>
    </row>
    <row r="26" spans="1:38" s="201" customFormat="1">
      <c r="A26" s="198"/>
      <c r="B26" s="199"/>
      <c r="C26" s="199" t="s">
        <v>90</v>
      </c>
      <c r="D26" s="199"/>
      <c r="E26" s="199" t="s">
        <v>88</v>
      </c>
      <c r="F26" s="199">
        <v>659435</v>
      </c>
      <c r="G26" s="199"/>
      <c r="H26" s="199"/>
      <c r="I26" s="199"/>
      <c r="J26" s="199">
        <v>134316.66000000006</v>
      </c>
      <c r="K26" s="199"/>
      <c r="L26" s="200"/>
      <c r="M26" s="199">
        <v>836</v>
      </c>
      <c r="N26" s="71"/>
      <c r="O26" s="200"/>
      <c r="P26" s="269">
        <f t="shared" si="0"/>
        <v>160.66586124401923</v>
      </c>
      <c r="Q26" s="199"/>
      <c r="R26" s="199"/>
      <c r="S26" s="199"/>
      <c r="T26" s="382">
        <f t="shared" si="1"/>
        <v>788.7978468899521</v>
      </c>
      <c r="U26" s="199"/>
      <c r="V26" s="199"/>
      <c r="W26" s="199"/>
      <c r="X26" s="200"/>
      <c r="Y26" s="269">
        <v>134316.66000000006</v>
      </c>
      <c r="Z26" s="269">
        <f t="shared" si="2"/>
        <v>131443.87</v>
      </c>
      <c r="AA26" s="389"/>
      <c r="AB26" s="269">
        <f t="shared" si="3"/>
        <v>128550.63</v>
      </c>
      <c r="AC26" s="269">
        <v>154978.76999999999</v>
      </c>
      <c r="AD26" s="199"/>
      <c r="AE26" s="200"/>
      <c r="AF26" s="200"/>
      <c r="AG26" s="200"/>
      <c r="AH26" s="75"/>
      <c r="AI26" s="75"/>
      <c r="AJ26" s="75"/>
      <c r="AK26" s="75"/>
      <c r="AL26" s="200"/>
    </row>
    <row r="27" spans="1:38" s="201" customFormat="1">
      <c r="A27" s="198"/>
      <c r="B27" s="199"/>
      <c r="C27" s="199" t="s">
        <v>90</v>
      </c>
      <c r="D27" s="199"/>
      <c r="E27" s="199" t="s">
        <v>89</v>
      </c>
      <c r="F27" s="199">
        <v>2257</v>
      </c>
      <c r="G27" s="199"/>
      <c r="H27" s="199"/>
      <c r="I27" s="199"/>
      <c r="J27" s="199">
        <v>484.07</v>
      </c>
      <c r="K27" s="199"/>
      <c r="L27" s="200"/>
      <c r="M27" s="199">
        <v>1</v>
      </c>
      <c r="N27" s="71"/>
      <c r="O27" s="200"/>
      <c r="P27" s="269">
        <f t="shared" si="0"/>
        <v>484.07</v>
      </c>
      <c r="Q27" s="199"/>
      <c r="R27" s="199"/>
      <c r="S27" s="199"/>
      <c r="T27" s="382">
        <f t="shared" si="1"/>
        <v>2257</v>
      </c>
      <c r="U27" s="199"/>
      <c r="V27" s="199"/>
      <c r="W27" s="199"/>
      <c r="X27" s="200"/>
      <c r="Y27" s="269">
        <v>484.07</v>
      </c>
      <c r="Z27" s="269">
        <f t="shared" si="2"/>
        <v>473.72</v>
      </c>
      <c r="AA27" s="389"/>
      <c r="AB27" s="269">
        <f t="shared" si="3"/>
        <v>463.29</v>
      </c>
      <c r="AC27" s="269">
        <v>558.54</v>
      </c>
      <c r="AD27" s="199"/>
      <c r="AE27" s="200"/>
      <c r="AF27" s="200"/>
      <c r="AG27" s="200"/>
      <c r="AH27" s="75"/>
      <c r="AI27" s="75"/>
      <c r="AJ27" s="75"/>
      <c r="AK27" s="75"/>
      <c r="AL27" s="200"/>
    </row>
    <row r="28" spans="1:38" s="201" customFormat="1">
      <c r="A28" s="198"/>
      <c r="B28" s="199"/>
      <c r="C28" s="199" t="s">
        <v>91</v>
      </c>
      <c r="D28" s="199"/>
      <c r="E28" s="199" t="s">
        <v>92</v>
      </c>
      <c r="F28" s="199">
        <v>390099</v>
      </c>
      <c r="G28" s="199"/>
      <c r="H28" s="199"/>
      <c r="I28" s="199"/>
      <c r="J28" s="199">
        <v>78417.450000000084</v>
      </c>
      <c r="K28" s="199"/>
      <c r="L28" s="200"/>
      <c r="M28" s="199">
        <v>536</v>
      </c>
      <c r="N28" s="71"/>
      <c r="O28" s="200"/>
      <c r="P28" s="269">
        <f t="shared" si="0"/>
        <v>146.30121268656731</v>
      </c>
      <c r="Q28" s="199"/>
      <c r="R28" s="199"/>
      <c r="S28" s="199"/>
      <c r="T28" s="382">
        <f t="shared" si="1"/>
        <v>727.79664179104475</v>
      </c>
      <c r="U28" s="199"/>
      <c r="V28" s="199"/>
      <c r="W28" s="199"/>
      <c r="X28" s="200"/>
      <c r="Y28" s="269">
        <v>78417.450000000084</v>
      </c>
      <c r="Z28" s="269">
        <f t="shared" si="2"/>
        <v>76740.240000000005</v>
      </c>
      <c r="AA28" s="389"/>
      <c r="AB28" s="269">
        <f t="shared" si="3"/>
        <v>75051.100000000006</v>
      </c>
      <c r="AC28" s="269">
        <v>90480.51</v>
      </c>
      <c r="AD28" s="199"/>
      <c r="AE28" s="200"/>
      <c r="AF28" s="200"/>
      <c r="AG28" s="200"/>
      <c r="AH28" s="75"/>
      <c r="AI28" s="75"/>
      <c r="AJ28" s="75"/>
      <c r="AK28" s="75"/>
      <c r="AL28" s="200"/>
    </row>
    <row r="29" spans="1:38" s="201" customFormat="1">
      <c r="A29" s="198"/>
      <c r="B29" s="199"/>
      <c r="C29" s="199" t="s">
        <v>545</v>
      </c>
      <c r="D29" s="199"/>
      <c r="E29" s="199" t="s">
        <v>165</v>
      </c>
      <c r="F29" s="199">
        <v>17337</v>
      </c>
      <c r="G29" s="199"/>
      <c r="H29" s="199"/>
      <c r="I29" s="199"/>
      <c r="J29" s="199">
        <v>3235.2499999999995</v>
      </c>
      <c r="K29" s="199"/>
      <c r="L29" s="200"/>
      <c r="M29" s="199">
        <v>20</v>
      </c>
      <c r="N29" s="71"/>
      <c r="O29" s="200"/>
      <c r="P29" s="269">
        <f t="shared" si="0"/>
        <v>161.76249999999999</v>
      </c>
      <c r="Q29" s="199"/>
      <c r="R29" s="199"/>
      <c r="S29" s="199"/>
      <c r="T29" s="382">
        <f t="shared" si="1"/>
        <v>866.85</v>
      </c>
      <c r="U29" s="199"/>
      <c r="V29" s="199"/>
      <c r="W29" s="199"/>
      <c r="X29" s="200"/>
      <c r="Y29" s="269">
        <v>3235.2499999999995</v>
      </c>
      <c r="Z29" s="269">
        <f t="shared" si="2"/>
        <v>3166.05</v>
      </c>
      <c r="AA29" s="389"/>
      <c r="AB29" s="269">
        <f t="shared" si="3"/>
        <v>3096.37</v>
      </c>
      <c r="AC29" s="269">
        <v>3732.93</v>
      </c>
      <c r="AD29" s="199"/>
      <c r="AE29" s="200"/>
      <c r="AF29" s="200"/>
      <c r="AG29" s="200"/>
      <c r="AH29" s="75"/>
      <c r="AI29" s="75"/>
      <c r="AJ29" s="75"/>
      <c r="AK29" s="75"/>
      <c r="AL29" s="200"/>
    </row>
    <row r="30" spans="1:38" s="201" customFormat="1">
      <c r="A30" s="198"/>
      <c r="B30" s="199"/>
      <c r="C30" s="199" t="s">
        <v>93</v>
      </c>
      <c r="D30" s="199"/>
      <c r="E30" s="199" t="s">
        <v>94</v>
      </c>
      <c r="F30" s="199">
        <v>1046264</v>
      </c>
      <c r="G30" s="199"/>
      <c r="H30" s="199"/>
      <c r="I30" s="199"/>
      <c r="J30" s="199">
        <v>214872.6699999999</v>
      </c>
      <c r="K30" s="199"/>
      <c r="L30" s="200"/>
      <c r="M30" s="199">
        <v>972</v>
      </c>
      <c r="N30" s="71"/>
      <c r="O30" s="200"/>
      <c r="P30" s="269">
        <f t="shared" si="0"/>
        <v>221.06241769547316</v>
      </c>
      <c r="Q30" s="199"/>
      <c r="R30" s="199"/>
      <c r="S30" s="199"/>
      <c r="T30" s="382">
        <f t="shared" si="1"/>
        <v>1076.4032921810699</v>
      </c>
      <c r="U30" s="199"/>
      <c r="V30" s="199"/>
      <c r="W30" s="199"/>
      <c r="X30" s="200"/>
      <c r="Y30" s="269">
        <v>214872.6699999999</v>
      </c>
      <c r="Z30" s="269">
        <f t="shared" si="2"/>
        <v>210276.93</v>
      </c>
      <c r="AA30" s="389"/>
      <c r="AB30" s="269">
        <f t="shared" si="3"/>
        <v>205648.48</v>
      </c>
      <c r="AC30" s="269">
        <v>247926.83</v>
      </c>
      <c r="AD30" s="199"/>
      <c r="AE30" s="200"/>
      <c r="AF30" s="200"/>
      <c r="AG30" s="200"/>
      <c r="AH30" s="75"/>
      <c r="AI30" s="75"/>
      <c r="AJ30" s="75"/>
      <c r="AK30" s="75"/>
      <c r="AL30" s="200"/>
    </row>
    <row r="31" spans="1:38" s="201" customFormat="1">
      <c r="A31" s="198"/>
      <c r="B31" s="199"/>
      <c r="C31" s="199" t="s">
        <v>93</v>
      </c>
      <c r="D31" s="199"/>
      <c r="E31" s="199" t="s">
        <v>210</v>
      </c>
      <c r="F31" s="199">
        <v>2747</v>
      </c>
      <c r="G31" s="199"/>
      <c r="H31" s="199"/>
      <c r="I31" s="199"/>
      <c r="J31" s="199">
        <v>579.47</v>
      </c>
      <c r="K31" s="199"/>
      <c r="L31" s="200"/>
      <c r="M31" s="199">
        <v>2</v>
      </c>
      <c r="N31" s="71"/>
      <c r="O31" s="200"/>
      <c r="P31" s="269">
        <f t="shared" si="0"/>
        <v>289.73500000000001</v>
      </c>
      <c r="Q31" s="199"/>
      <c r="R31" s="199"/>
      <c r="S31" s="199"/>
      <c r="T31" s="382">
        <f t="shared" si="1"/>
        <v>1373.5</v>
      </c>
      <c r="U31" s="199"/>
      <c r="V31" s="199"/>
      <c r="W31" s="199"/>
      <c r="X31" s="200"/>
      <c r="Y31" s="269">
        <v>579.47</v>
      </c>
      <c r="Z31" s="269">
        <f t="shared" si="2"/>
        <v>567.08000000000004</v>
      </c>
      <c r="AA31" s="389"/>
      <c r="AB31" s="269">
        <f t="shared" si="3"/>
        <v>554.59</v>
      </c>
      <c r="AC31" s="269">
        <v>668.61</v>
      </c>
      <c r="AD31" s="199"/>
      <c r="AE31" s="200"/>
      <c r="AF31" s="200"/>
      <c r="AG31" s="200"/>
      <c r="AH31" s="75"/>
      <c r="AI31" s="75"/>
      <c r="AJ31" s="75"/>
      <c r="AK31" s="75"/>
      <c r="AL31" s="200"/>
    </row>
    <row r="32" spans="1:38" s="201" customFormat="1">
      <c r="A32" s="198"/>
      <c r="B32" s="199"/>
      <c r="C32" s="199" t="s">
        <v>93</v>
      </c>
      <c r="D32" s="199"/>
      <c r="E32" s="199" t="s">
        <v>165</v>
      </c>
      <c r="F32" s="199">
        <v>524</v>
      </c>
      <c r="G32" s="199"/>
      <c r="H32" s="199"/>
      <c r="I32" s="199"/>
      <c r="J32" s="199">
        <v>109.26</v>
      </c>
      <c r="K32" s="199"/>
      <c r="L32" s="200"/>
      <c r="M32" s="199">
        <v>1</v>
      </c>
      <c r="N32" s="71"/>
      <c r="O32" s="200"/>
      <c r="P32" s="269">
        <f t="shared" si="0"/>
        <v>109.26</v>
      </c>
      <c r="Q32" s="199"/>
      <c r="R32" s="199"/>
      <c r="S32" s="199"/>
      <c r="T32" s="382">
        <f t="shared" si="1"/>
        <v>524</v>
      </c>
      <c r="U32" s="199"/>
      <c r="V32" s="199"/>
      <c r="W32" s="199"/>
      <c r="X32" s="200"/>
      <c r="Y32" s="269">
        <v>109.26</v>
      </c>
      <c r="Z32" s="269">
        <f t="shared" si="2"/>
        <v>106.92</v>
      </c>
      <c r="AA32" s="389"/>
      <c r="AB32" s="269">
        <f t="shared" si="3"/>
        <v>104.57</v>
      </c>
      <c r="AC32" s="269">
        <v>126.07</v>
      </c>
      <c r="AD32" s="199"/>
      <c r="AE32" s="200"/>
      <c r="AF32" s="200"/>
      <c r="AG32" s="200"/>
      <c r="AH32" s="75"/>
      <c r="AI32" s="75"/>
      <c r="AJ32" s="75"/>
      <c r="AK32" s="75"/>
      <c r="AL32" s="200"/>
    </row>
    <row r="33" spans="1:38" s="201" customFormat="1">
      <c r="A33" s="198"/>
      <c r="B33" s="199"/>
      <c r="C33" s="199" t="s">
        <v>480</v>
      </c>
      <c r="D33" s="199"/>
      <c r="E33" s="199" t="s">
        <v>441</v>
      </c>
      <c r="F33" s="199">
        <v>33117</v>
      </c>
      <c r="G33" s="199"/>
      <c r="H33" s="199"/>
      <c r="I33" s="199"/>
      <c r="J33" s="199">
        <v>6911.6000000000013</v>
      </c>
      <c r="K33" s="199"/>
      <c r="L33" s="200"/>
      <c r="M33" s="199">
        <v>29</v>
      </c>
      <c r="N33" s="71"/>
      <c r="O33" s="200"/>
      <c r="P33" s="269">
        <f t="shared" si="0"/>
        <v>238.33103448275867</v>
      </c>
      <c r="Q33" s="199"/>
      <c r="R33" s="199"/>
      <c r="S33" s="199"/>
      <c r="T33" s="382">
        <f t="shared" si="1"/>
        <v>1141.9655172413793</v>
      </c>
      <c r="U33" s="199"/>
      <c r="V33" s="199"/>
      <c r="W33" s="199"/>
      <c r="X33" s="200"/>
      <c r="Y33" s="269">
        <v>6911.6000000000013</v>
      </c>
      <c r="Z33" s="269">
        <f t="shared" si="2"/>
        <v>6763.77</v>
      </c>
      <c r="AA33" s="389"/>
      <c r="AB33" s="269">
        <f t="shared" si="3"/>
        <v>6614.89</v>
      </c>
      <c r="AC33" s="269">
        <v>7974.82</v>
      </c>
      <c r="AD33" s="199"/>
      <c r="AE33" s="200"/>
      <c r="AF33" s="200"/>
      <c r="AG33" s="200"/>
      <c r="AH33" s="75"/>
      <c r="AI33" s="75"/>
      <c r="AJ33" s="75"/>
      <c r="AK33" s="75"/>
      <c r="AL33" s="200"/>
    </row>
    <row r="34" spans="1:38" s="201" customFormat="1">
      <c r="A34" s="198"/>
      <c r="B34" s="199"/>
      <c r="C34" s="199" t="s">
        <v>1398</v>
      </c>
      <c r="D34" s="199"/>
      <c r="E34" s="199" t="s">
        <v>84</v>
      </c>
      <c r="F34" s="199">
        <v>174</v>
      </c>
      <c r="G34" s="199"/>
      <c r="H34" s="199"/>
      <c r="I34" s="199"/>
      <c r="J34" s="199">
        <v>40.270000000000003</v>
      </c>
      <c r="K34" s="199"/>
      <c r="L34" s="200"/>
      <c r="M34" s="199">
        <v>1</v>
      </c>
      <c r="N34" s="71"/>
      <c r="O34" s="200"/>
      <c r="P34" s="269">
        <f t="shared" si="0"/>
        <v>40.270000000000003</v>
      </c>
      <c r="Q34" s="199"/>
      <c r="R34" s="199"/>
      <c r="S34" s="199"/>
      <c r="T34" s="382">
        <f t="shared" si="1"/>
        <v>174</v>
      </c>
      <c r="U34" s="199"/>
      <c r="V34" s="199"/>
      <c r="W34" s="199"/>
      <c r="X34" s="200"/>
      <c r="Y34" s="269">
        <v>40.270000000000003</v>
      </c>
      <c r="Z34" s="269">
        <f t="shared" si="2"/>
        <v>39.409999999999997</v>
      </c>
      <c r="AA34" s="389"/>
      <c r="AB34" s="269">
        <f t="shared" si="3"/>
        <v>38.54</v>
      </c>
      <c r="AC34" s="269">
        <v>46.46</v>
      </c>
      <c r="AD34" s="199"/>
      <c r="AE34" s="200"/>
      <c r="AF34" s="200"/>
      <c r="AG34" s="200"/>
      <c r="AH34" s="75"/>
      <c r="AI34" s="75"/>
      <c r="AJ34" s="75"/>
      <c r="AK34" s="75"/>
      <c r="AL34" s="200"/>
    </row>
    <row r="35" spans="1:38" s="201" customFormat="1">
      <c r="A35" s="198"/>
      <c r="B35" s="199"/>
      <c r="C35" s="199" t="s">
        <v>95</v>
      </c>
      <c r="D35" s="199"/>
      <c r="E35" s="199" t="s">
        <v>96</v>
      </c>
      <c r="F35" s="199">
        <v>30226</v>
      </c>
      <c r="G35" s="199"/>
      <c r="H35" s="199"/>
      <c r="I35" s="199"/>
      <c r="J35" s="199">
        <v>5551.1299999999992</v>
      </c>
      <c r="K35" s="199"/>
      <c r="L35" s="200"/>
      <c r="M35" s="199">
        <v>29</v>
      </c>
      <c r="N35" s="71"/>
      <c r="O35" s="200"/>
      <c r="P35" s="269">
        <f t="shared" si="0"/>
        <v>191.41827586206892</v>
      </c>
      <c r="Q35" s="199"/>
      <c r="R35" s="199"/>
      <c r="S35" s="199"/>
      <c r="T35" s="382">
        <f t="shared" si="1"/>
        <v>1042.2758620689656</v>
      </c>
      <c r="U35" s="199"/>
      <c r="V35" s="199"/>
      <c r="W35" s="199"/>
      <c r="X35" s="200"/>
      <c r="Y35" s="269">
        <v>5551.1299999999992</v>
      </c>
      <c r="Z35" s="269">
        <f t="shared" si="2"/>
        <v>5432.4</v>
      </c>
      <c r="AA35" s="389"/>
      <c r="AB35" s="269">
        <f t="shared" si="3"/>
        <v>5312.83</v>
      </c>
      <c r="AC35" s="269">
        <v>6405.07</v>
      </c>
      <c r="AD35" s="199"/>
      <c r="AE35" s="200"/>
      <c r="AF35" s="200"/>
      <c r="AG35" s="200"/>
      <c r="AH35" s="75"/>
      <c r="AI35" s="75"/>
      <c r="AJ35" s="75"/>
      <c r="AK35" s="75"/>
      <c r="AL35" s="200"/>
    </row>
    <row r="36" spans="1:38" s="201" customFormat="1">
      <c r="A36" s="198"/>
      <c r="B36" s="199"/>
      <c r="C36" s="199" t="s">
        <v>97</v>
      </c>
      <c r="D36" s="199"/>
      <c r="E36" s="199" t="s">
        <v>98</v>
      </c>
      <c r="F36" s="199">
        <v>3965014</v>
      </c>
      <c r="G36" s="199"/>
      <c r="H36" s="199"/>
      <c r="I36" s="199"/>
      <c r="J36" s="199">
        <v>802173.83999999857</v>
      </c>
      <c r="K36" s="199"/>
      <c r="L36" s="200"/>
      <c r="M36" s="199">
        <v>4019</v>
      </c>
      <c r="N36" s="71"/>
      <c r="O36" s="200"/>
      <c r="P36" s="269">
        <f t="shared" si="0"/>
        <v>199.59538193580457</v>
      </c>
      <c r="Q36" s="199"/>
      <c r="R36" s="199"/>
      <c r="S36" s="199"/>
      <c r="T36" s="382">
        <f t="shared" si="1"/>
        <v>986.56730529982588</v>
      </c>
      <c r="U36" s="199"/>
      <c r="V36" s="199"/>
      <c r="W36" s="199"/>
      <c r="X36" s="200"/>
      <c r="Y36" s="269">
        <v>802173.83999999857</v>
      </c>
      <c r="Z36" s="269">
        <f t="shared" si="2"/>
        <v>785016.8</v>
      </c>
      <c r="AA36" s="389"/>
      <c r="AB36" s="269">
        <f t="shared" si="3"/>
        <v>767737.62</v>
      </c>
      <c r="AC36" s="269">
        <v>925573.33</v>
      </c>
      <c r="AD36" s="199"/>
      <c r="AE36" s="200"/>
      <c r="AF36" s="200"/>
      <c r="AG36" s="200"/>
      <c r="AH36" s="75"/>
      <c r="AI36" s="75"/>
      <c r="AJ36" s="75"/>
      <c r="AK36" s="75"/>
      <c r="AL36" s="200"/>
    </row>
    <row r="37" spans="1:38" s="201" customFormat="1">
      <c r="A37" s="198"/>
      <c r="B37" s="199"/>
      <c r="C37" s="199" t="s">
        <v>99</v>
      </c>
      <c r="D37" s="199"/>
      <c r="E37" s="199" t="s">
        <v>101</v>
      </c>
      <c r="F37" s="199">
        <v>9723483</v>
      </c>
      <c r="G37" s="199"/>
      <c r="H37" s="199"/>
      <c r="I37" s="199"/>
      <c r="J37" s="199">
        <v>1935136.2800000038</v>
      </c>
      <c r="K37" s="199"/>
      <c r="L37" s="200"/>
      <c r="M37" s="199">
        <v>16565</v>
      </c>
      <c r="N37" s="71"/>
      <c r="O37" s="200"/>
      <c r="P37" s="269">
        <f t="shared" si="0"/>
        <v>116.82078357983723</v>
      </c>
      <c r="Q37" s="199"/>
      <c r="R37" s="199"/>
      <c r="S37" s="199"/>
      <c r="T37" s="382">
        <f t="shared" si="1"/>
        <v>586.98961666163598</v>
      </c>
      <c r="U37" s="199"/>
      <c r="V37" s="199"/>
      <c r="W37" s="199"/>
      <c r="X37" s="200"/>
      <c r="Y37" s="269">
        <v>1935136.2800000038</v>
      </c>
      <c r="Z37" s="269">
        <f t="shared" si="2"/>
        <v>1893747.24</v>
      </c>
      <c r="AA37" s="389"/>
      <c r="AB37" s="269">
        <f t="shared" si="3"/>
        <v>1852063.54</v>
      </c>
      <c r="AC37" s="269">
        <v>2232820.9300000002</v>
      </c>
      <c r="AD37" s="199"/>
      <c r="AE37" s="200"/>
      <c r="AF37" s="200"/>
      <c r="AG37" s="200"/>
      <c r="AH37" s="75"/>
      <c r="AI37" s="75"/>
      <c r="AJ37" s="75"/>
      <c r="AK37" s="75"/>
      <c r="AL37" s="200"/>
    </row>
    <row r="38" spans="1:38" s="201" customFormat="1">
      <c r="A38" s="198"/>
      <c r="B38" s="199"/>
      <c r="C38" s="199" t="s">
        <v>99</v>
      </c>
      <c r="D38" s="199"/>
      <c r="E38" s="199" t="s">
        <v>299</v>
      </c>
      <c r="F38" s="199">
        <v>1091</v>
      </c>
      <c r="G38" s="199"/>
      <c r="H38" s="199"/>
      <c r="I38" s="199"/>
      <c r="J38" s="199">
        <v>226.87</v>
      </c>
      <c r="K38" s="199"/>
      <c r="L38" s="200"/>
      <c r="M38" s="199">
        <v>1</v>
      </c>
      <c r="N38" s="71"/>
      <c r="O38" s="200"/>
      <c r="P38" s="269">
        <f t="shared" si="0"/>
        <v>226.87</v>
      </c>
      <c r="Q38" s="199"/>
      <c r="R38" s="199"/>
      <c r="S38" s="199"/>
      <c r="T38" s="382">
        <f t="shared" si="1"/>
        <v>1091</v>
      </c>
      <c r="U38" s="199"/>
      <c r="V38" s="199"/>
      <c r="W38" s="199"/>
      <c r="X38" s="200"/>
      <c r="Y38" s="269">
        <v>226.87</v>
      </c>
      <c r="Z38" s="269">
        <f t="shared" si="2"/>
        <v>222.02</v>
      </c>
      <c r="AA38" s="389"/>
      <c r="AB38" s="269">
        <f t="shared" si="3"/>
        <v>217.13</v>
      </c>
      <c r="AC38" s="269">
        <v>261.77</v>
      </c>
      <c r="AD38" s="199"/>
      <c r="AE38" s="200"/>
      <c r="AF38" s="200"/>
      <c r="AG38" s="200"/>
      <c r="AH38" s="75"/>
      <c r="AI38" s="75"/>
      <c r="AJ38" s="75"/>
      <c r="AK38" s="75"/>
      <c r="AL38" s="200"/>
    </row>
    <row r="39" spans="1:38" s="201" customFormat="1">
      <c r="A39" s="198"/>
      <c r="B39" s="199"/>
      <c r="C39" s="199" t="s">
        <v>547</v>
      </c>
      <c r="D39" s="199"/>
      <c r="E39" s="199" t="s">
        <v>264</v>
      </c>
      <c r="F39" s="199">
        <v>2857</v>
      </c>
      <c r="G39" s="199"/>
      <c r="H39" s="199"/>
      <c r="I39" s="199"/>
      <c r="J39" s="199">
        <v>600.97</v>
      </c>
      <c r="K39" s="199"/>
      <c r="L39" s="200"/>
      <c r="M39" s="199">
        <v>3</v>
      </c>
      <c r="N39" s="71"/>
      <c r="O39" s="200"/>
      <c r="P39" s="269">
        <f t="shared" si="0"/>
        <v>200.32333333333335</v>
      </c>
      <c r="Q39" s="199"/>
      <c r="R39" s="199"/>
      <c r="S39" s="199"/>
      <c r="T39" s="382">
        <f t="shared" si="1"/>
        <v>952.33333333333337</v>
      </c>
      <c r="U39" s="199"/>
      <c r="V39" s="199"/>
      <c r="W39" s="199"/>
      <c r="X39" s="200"/>
      <c r="Y39" s="269">
        <v>600.97</v>
      </c>
      <c r="Z39" s="269">
        <f t="shared" si="2"/>
        <v>588.12</v>
      </c>
      <c r="AA39" s="389"/>
      <c r="AB39" s="269">
        <f t="shared" si="3"/>
        <v>575.16999999999996</v>
      </c>
      <c r="AC39" s="269">
        <v>693.42</v>
      </c>
      <c r="AD39" s="199"/>
      <c r="AE39" s="200"/>
      <c r="AF39" s="200"/>
      <c r="AG39" s="200"/>
      <c r="AH39" s="75"/>
      <c r="AI39" s="75"/>
      <c r="AJ39" s="75"/>
      <c r="AK39" s="75"/>
      <c r="AL39" s="200"/>
    </row>
    <row r="40" spans="1:38" s="201" customFormat="1">
      <c r="A40" s="198"/>
      <c r="B40" s="199"/>
      <c r="C40" s="199" t="s">
        <v>102</v>
      </c>
      <c r="D40" s="199"/>
      <c r="E40" s="199" t="s">
        <v>103</v>
      </c>
      <c r="F40" s="199">
        <v>55973</v>
      </c>
      <c r="G40" s="199"/>
      <c r="H40" s="199"/>
      <c r="I40" s="199"/>
      <c r="J40" s="199">
        <v>11280.649999999992</v>
      </c>
      <c r="K40" s="199"/>
      <c r="L40" s="200"/>
      <c r="M40" s="199">
        <v>56</v>
      </c>
      <c r="N40" s="71"/>
      <c r="O40" s="200"/>
      <c r="P40" s="269">
        <f t="shared" si="0"/>
        <v>201.44017857142845</v>
      </c>
      <c r="Q40" s="199"/>
      <c r="R40" s="199"/>
      <c r="S40" s="199"/>
      <c r="T40" s="382">
        <f t="shared" si="1"/>
        <v>999.51785714285711</v>
      </c>
      <c r="U40" s="199"/>
      <c r="V40" s="199"/>
      <c r="W40" s="199"/>
      <c r="X40" s="200"/>
      <c r="Y40" s="269">
        <v>11280.649999999992</v>
      </c>
      <c r="Z40" s="269">
        <f t="shared" si="2"/>
        <v>11039.38</v>
      </c>
      <c r="AA40" s="389"/>
      <c r="AB40" s="269">
        <f t="shared" si="3"/>
        <v>10796.39</v>
      </c>
      <c r="AC40" s="269">
        <v>13015.97</v>
      </c>
      <c r="AD40" s="199"/>
      <c r="AE40" s="200"/>
      <c r="AF40" s="200"/>
      <c r="AG40" s="200"/>
      <c r="AH40" s="75"/>
      <c r="AI40" s="75"/>
      <c r="AJ40" s="75"/>
      <c r="AK40" s="75"/>
      <c r="AL40" s="200"/>
    </row>
    <row r="41" spans="1:38" s="201" customFormat="1">
      <c r="A41" s="198"/>
      <c r="B41" s="199"/>
      <c r="C41" s="199" t="s">
        <v>104</v>
      </c>
      <c r="D41" s="199"/>
      <c r="E41" s="199" t="s">
        <v>105</v>
      </c>
      <c r="F41" s="199">
        <v>305929</v>
      </c>
      <c r="G41" s="199"/>
      <c r="H41" s="199"/>
      <c r="I41" s="199"/>
      <c r="J41" s="199">
        <v>61868.559999999976</v>
      </c>
      <c r="K41" s="199"/>
      <c r="L41" s="200"/>
      <c r="M41" s="199">
        <v>229</v>
      </c>
      <c r="N41" s="71"/>
      <c r="O41" s="200"/>
      <c r="P41" s="269">
        <f t="shared" si="0"/>
        <v>270.1683842794759</v>
      </c>
      <c r="Q41" s="199"/>
      <c r="R41" s="199"/>
      <c r="S41" s="199"/>
      <c r="T41" s="382">
        <f t="shared" si="1"/>
        <v>1335.9344978165939</v>
      </c>
      <c r="U41" s="199"/>
      <c r="V41" s="199"/>
      <c r="W41" s="199"/>
      <c r="X41" s="200"/>
      <c r="Y41" s="269">
        <v>61868.559999999976</v>
      </c>
      <c r="Z41" s="269">
        <f t="shared" si="2"/>
        <v>60545.3</v>
      </c>
      <c r="AA41" s="389"/>
      <c r="AB41" s="269">
        <f t="shared" si="3"/>
        <v>59212.63</v>
      </c>
      <c r="AC41" s="269">
        <v>71385.88</v>
      </c>
      <c r="AD41" s="199"/>
      <c r="AE41" s="200"/>
      <c r="AF41" s="200"/>
      <c r="AG41" s="200"/>
      <c r="AH41" s="75"/>
      <c r="AI41" s="75"/>
      <c r="AJ41" s="75"/>
      <c r="AK41" s="75"/>
      <c r="AL41" s="200"/>
    </row>
    <row r="42" spans="1:38" s="201" customFormat="1">
      <c r="A42" s="198"/>
      <c r="B42" s="199"/>
      <c r="C42" s="199" t="s">
        <v>104</v>
      </c>
      <c r="D42" s="199"/>
      <c r="E42" s="199" t="s">
        <v>222</v>
      </c>
      <c r="F42" s="199">
        <v>12038</v>
      </c>
      <c r="G42" s="199"/>
      <c r="H42" s="199"/>
      <c r="I42" s="199"/>
      <c r="J42" s="199">
        <v>2501.98</v>
      </c>
      <c r="K42" s="199"/>
      <c r="L42" s="200"/>
      <c r="M42" s="199">
        <v>10</v>
      </c>
      <c r="N42" s="71"/>
      <c r="O42" s="200"/>
      <c r="P42" s="269">
        <f t="shared" si="0"/>
        <v>250.19800000000001</v>
      </c>
      <c r="Q42" s="199"/>
      <c r="R42" s="199"/>
      <c r="S42" s="199"/>
      <c r="T42" s="382">
        <f t="shared" si="1"/>
        <v>1203.8</v>
      </c>
      <c r="U42" s="199"/>
      <c r="V42" s="199"/>
      <c r="W42" s="199"/>
      <c r="X42" s="200"/>
      <c r="Y42" s="269">
        <v>2501.98</v>
      </c>
      <c r="Z42" s="269">
        <f t="shared" si="2"/>
        <v>2448.4699999999998</v>
      </c>
      <c r="AA42" s="389"/>
      <c r="AB42" s="269">
        <f t="shared" si="3"/>
        <v>2394.5700000000002</v>
      </c>
      <c r="AC42" s="269">
        <v>2886.86</v>
      </c>
      <c r="AD42" s="199"/>
      <c r="AE42" s="200"/>
      <c r="AF42" s="200"/>
      <c r="AG42" s="200"/>
      <c r="AH42" s="75"/>
      <c r="AI42" s="75"/>
      <c r="AJ42" s="75"/>
      <c r="AK42" s="75"/>
      <c r="AL42" s="200"/>
    </row>
    <row r="43" spans="1:38" s="201" customFormat="1">
      <c r="A43" s="198"/>
      <c r="B43" s="199"/>
      <c r="C43" s="199" t="s">
        <v>106</v>
      </c>
      <c r="D43" s="199"/>
      <c r="E43" s="199" t="s">
        <v>1400</v>
      </c>
      <c r="F43" s="199">
        <v>2582</v>
      </c>
      <c r="G43" s="199"/>
      <c r="H43" s="199"/>
      <c r="I43" s="199"/>
      <c r="J43" s="199">
        <v>548.42999999999995</v>
      </c>
      <c r="K43" s="199"/>
      <c r="L43" s="200"/>
      <c r="M43" s="199">
        <v>1</v>
      </c>
      <c r="N43" s="71"/>
      <c r="O43" s="200"/>
      <c r="P43" s="269">
        <f t="shared" si="0"/>
        <v>548.42999999999995</v>
      </c>
      <c r="Q43" s="199"/>
      <c r="R43" s="199"/>
      <c r="S43" s="199"/>
      <c r="T43" s="382">
        <f t="shared" si="1"/>
        <v>2582</v>
      </c>
      <c r="U43" s="199"/>
      <c r="V43" s="199"/>
      <c r="W43" s="199"/>
      <c r="X43" s="200"/>
      <c r="Y43" s="269">
        <v>548.42999999999995</v>
      </c>
      <c r="Z43" s="269">
        <f t="shared" si="2"/>
        <v>536.70000000000005</v>
      </c>
      <c r="AA43" s="389"/>
      <c r="AB43" s="269">
        <f t="shared" si="3"/>
        <v>524.89</v>
      </c>
      <c r="AC43" s="269">
        <v>632.79999999999995</v>
      </c>
      <c r="AD43" s="199"/>
      <c r="AE43" s="200"/>
      <c r="AF43" s="200"/>
      <c r="AG43" s="200"/>
      <c r="AH43" s="75"/>
      <c r="AI43" s="75"/>
      <c r="AJ43" s="75"/>
      <c r="AK43" s="75"/>
      <c r="AL43" s="200"/>
    </row>
    <row r="44" spans="1:38" s="201" customFormat="1">
      <c r="A44" s="198"/>
      <c r="B44" s="199"/>
      <c r="C44" s="199" t="s">
        <v>106</v>
      </c>
      <c r="D44" s="199"/>
      <c r="E44" s="199" t="s">
        <v>107</v>
      </c>
      <c r="F44" s="199">
        <v>9176528</v>
      </c>
      <c r="G44" s="199"/>
      <c r="H44" s="199"/>
      <c r="I44" s="199"/>
      <c r="J44" s="199">
        <v>1897370.5800000005</v>
      </c>
      <c r="K44" s="199"/>
      <c r="L44" s="200"/>
      <c r="M44" s="199">
        <v>5625</v>
      </c>
      <c r="N44" s="71"/>
      <c r="O44" s="200"/>
      <c r="P44" s="269">
        <f t="shared" si="0"/>
        <v>337.31032533333342</v>
      </c>
      <c r="Q44" s="199"/>
      <c r="R44" s="199"/>
      <c r="S44" s="199"/>
      <c r="T44" s="382">
        <f t="shared" si="1"/>
        <v>1631.3827555555556</v>
      </c>
      <c r="U44" s="199"/>
      <c r="V44" s="199"/>
      <c r="W44" s="199"/>
      <c r="X44" s="200"/>
      <c r="Y44" s="269">
        <v>1897370.5800000005</v>
      </c>
      <c r="Z44" s="269">
        <f t="shared" si="2"/>
        <v>1856789.27</v>
      </c>
      <c r="AA44" s="389"/>
      <c r="AB44" s="269">
        <f t="shared" si="3"/>
        <v>1815919.07</v>
      </c>
      <c r="AC44" s="269">
        <v>2189245.6800000002</v>
      </c>
      <c r="AD44" s="199"/>
      <c r="AE44" s="200"/>
      <c r="AF44" s="200"/>
      <c r="AG44" s="200"/>
      <c r="AH44" s="75"/>
      <c r="AI44" s="75"/>
      <c r="AJ44" s="75"/>
      <c r="AK44" s="75"/>
      <c r="AL44" s="200"/>
    </row>
    <row r="45" spans="1:38" s="201" customFormat="1">
      <c r="A45" s="198"/>
      <c r="B45" s="199"/>
      <c r="C45" s="199" t="s">
        <v>106</v>
      </c>
      <c r="D45" s="199"/>
      <c r="E45" s="199" t="s">
        <v>146</v>
      </c>
      <c r="F45" s="199">
        <v>5040</v>
      </c>
      <c r="G45" s="199"/>
      <c r="H45" s="199"/>
      <c r="I45" s="199"/>
      <c r="J45" s="199">
        <v>1081.76</v>
      </c>
      <c r="K45" s="199"/>
      <c r="L45" s="200"/>
      <c r="M45" s="199">
        <v>1</v>
      </c>
      <c r="N45" s="71"/>
      <c r="O45" s="200"/>
      <c r="P45" s="269">
        <f t="shared" si="0"/>
        <v>1081.76</v>
      </c>
      <c r="Q45" s="199"/>
      <c r="R45" s="199"/>
      <c r="S45" s="199"/>
      <c r="T45" s="382">
        <f t="shared" si="1"/>
        <v>5040</v>
      </c>
      <c r="U45" s="199"/>
      <c r="V45" s="199"/>
      <c r="W45" s="199"/>
      <c r="X45" s="200"/>
      <c r="Y45" s="269">
        <v>1081.76</v>
      </c>
      <c r="Z45" s="269">
        <f t="shared" si="2"/>
        <v>1058.6199999999999</v>
      </c>
      <c r="AA45" s="389"/>
      <c r="AB45" s="269">
        <f t="shared" si="3"/>
        <v>1035.32</v>
      </c>
      <c r="AC45" s="269">
        <v>1248.17</v>
      </c>
      <c r="AD45" s="199"/>
      <c r="AE45" s="200"/>
      <c r="AF45" s="200"/>
      <c r="AG45" s="200"/>
      <c r="AH45" s="75"/>
      <c r="AI45" s="75"/>
      <c r="AJ45" s="75"/>
      <c r="AK45" s="75"/>
      <c r="AL45" s="200"/>
    </row>
    <row r="46" spans="1:38" s="201" customFormat="1">
      <c r="A46" s="198"/>
      <c r="B46" s="199"/>
      <c r="C46" s="199" t="s">
        <v>106</v>
      </c>
      <c r="D46" s="199"/>
      <c r="E46" s="199" t="s">
        <v>582</v>
      </c>
      <c r="F46" s="199">
        <v>1150</v>
      </c>
      <c r="G46" s="199"/>
      <c r="H46" s="199"/>
      <c r="I46" s="199"/>
      <c r="J46" s="199">
        <v>242.38</v>
      </c>
      <c r="K46" s="199"/>
      <c r="L46" s="200"/>
      <c r="M46" s="199">
        <v>1</v>
      </c>
      <c r="N46" s="71"/>
      <c r="O46" s="200"/>
      <c r="P46" s="269">
        <f t="shared" si="0"/>
        <v>242.38</v>
      </c>
      <c r="Q46" s="199"/>
      <c r="R46" s="199"/>
      <c r="S46" s="199"/>
      <c r="T46" s="382">
        <f t="shared" si="1"/>
        <v>1150</v>
      </c>
      <c r="U46" s="199"/>
      <c r="V46" s="199"/>
      <c r="W46" s="199"/>
      <c r="X46" s="200"/>
      <c r="Y46" s="269">
        <v>242.38</v>
      </c>
      <c r="Z46" s="269">
        <f t="shared" si="2"/>
        <v>237.2</v>
      </c>
      <c r="AA46" s="389"/>
      <c r="AB46" s="269">
        <f t="shared" si="3"/>
        <v>231.97</v>
      </c>
      <c r="AC46" s="269">
        <v>279.67</v>
      </c>
      <c r="AD46" s="199"/>
      <c r="AE46" s="200"/>
      <c r="AF46" s="200"/>
      <c r="AG46" s="200"/>
      <c r="AH46" s="75"/>
      <c r="AI46" s="75"/>
      <c r="AJ46" s="75"/>
      <c r="AK46" s="75"/>
      <c r="AL46" s="200"/>
    </row>
    <row r="47" spans="1:38" s="201" customFormat="1">
      <c r="A47" s="198"/>
      <c r="B47" s="199"/>
      <c r="C47" s="199" t="s">
        <v>108</v>
      </c>
      <c r="D47" s="199"/>
      <c r="E47" s="199" t="s">
        <v>100</v>
      </c>
      <c r="F47" s="199">
        <v>16837</v>
      </c>
      <c r="G47" s="199"/>
      <c r="H47" s="199"/>
      <c r="I47" s="199"/>
      <c r="J47" s="199">
        <v>3518.2400000000002</v>
      </c>
      <c r="K47" s="199"/>
      <c r="L47" s="200"/>
      <c r="M47" s="199">
        <v>18</v>
      </c>
      <c r="N47" s="71"/>
      <c r="O47" s="200"/>
      <c r="P47" s="269">
        <f t="shared" si="0"/>
        <v>195.45777777777778</v>
      </c>
      <c r="Q47" s="199"/>
      <c r="R47" s="199"/>
      <c r="S47" s="199"/>
      <c r="T47" s="382">
        <f t="shared" si="1"/>
        <v>935.38888888888891</v>
      </c>
      <c r="U47" s="199"/>
      <c r="V47" s="199"/>
      <c r="W47" s="199"/>
      <c r="X47" s="200"/>
      <c r="Y47" s="269">
        <v>3518.2400000000002</v>
      </c>
      <c r="Z47" s="269">
        <f t="shared" si="2"/>
        <v>3442.99</v>
      </c>
      <c r="AA47" s="389"/>
      <c r="AB47" s="269">
        <f t="shared" si="3"/>
        <v>3367.21</v>
      </c>
      <c r="AC47" s="269">
        <v>4059.46</v>
      </c>
      <c r="AD47" s="199"/>
      <c r="AE47" s="200"/>
      <c r="AF47" s="200"/>
      <c r="AG47" s="200"/>
      <c r="AH47" s="75"/>
      <c r="AI47" s="75"/>
      <c r="AJ47" s="75"/>
      <c r="AK47" s="75"/>
      <c r="AL47" s="200"/>
    </row>
    <row r="48" spans="1:38" s="201" customFormat="1">
      <c r="A48" s="198"/>
      <c r="B48" s="199"/>
      <c r="C48" s="199" t="s">
        <v>108</v>
      </c>
      <c r="D48" s="199"/>
      <c r="E48" s="199" t="s">
        <v>84</v>
      </c>
      <c r="F48" s="199">
        <v>6072316</v>
      </c>
      <c r="G48" s="199"/>
      <c r="H48" s="199"/>
      <c r="I48" s="199"/>
      <c r="J48" s="199">
        <v>1244219.3299999973</v>
      </c>
      <c r="K48" s="199"/>
      <c r="L48" s="200"/>
      <c r="M48" s="199">
        <v>5320</v>
      </c>
      <c r="N48" s="71"/>
      <c r="O48" s="200"/>
      <c r="P48" s="269">
        <f t="shared" si="0"/>
        <v>233.87581390977394</v>
      </c>
      <c r="Q48" s="199"/>
      <c r="R48" s="199"/>
      <c r="S48" s="199"/>
      <c r="T48" s="382">
        <f t="shared" si="1"/>
        <v>1141.4127819548871</v>
      </c>
      <c r="U48" s="199"/>
      <c r="V48" s="199"/>
      <c r="W48" s="199"/>
      <c r="X48" s="200"/>
      <c r="Y48" s="269">
        <v>1244219.3299999973</v>
      </c>
      <c r="Z48" s="269">
        <f t="shared" si="2"/>
        <v>1217607.74</v>
      </c>
      <c r="AA48" s="389"/>
      <c r="AB48" s="269">
        <f t="shared" si="3"/>
        <v>1190806.71</v>
      </c>
      <c r="AC48" s="269">
        <v>1435619.28</v>
      </c>
      <c r="AD48" s="199"/>
      <c r="AE48" s="200"/>
      <c r="AF48" s="200"/>
      <c r="AG48" s="200"/>
      <c r="AH48" s="75"/>
      <c r="AI48" s="75"/>
      <c r="AJ48" s="75"/>
      <c r="AK48" s="75"/>
      <c r="AL48" s="200"/>
    </row>
    <row r="49" spans="1:38" s="201" customFormat="1">
      <c r="A49" s="198"/>
      <c r="B49" s="199"/>
      <c r="C49" s="199" t="s">
        <v>109</v>
      </c>
      <c r="D49" s="199"/>
      <c r="E49" s="199" t="s">
        <v>110</v>
      </c>
      <c r="F49" s="199">
        <v>2804456</v>
      </c>
      <c r="G49" s="199"/>
      <c r="H49" s="199"/>
      <c r="I49" s="199"/>
      <c r="J49" s="199">
        <v>577556.16999999969</v>
      </c>
      <c r="K49" s="199"/>
      <c r="L49" s="200"/>
      <c r="M49" s="199">
        <v>3571</v>
      </c>
      <c r="N49" s="71"/>
      <c r="O49" s="200"/>
      <c r="P49" s="269">
        <f t="shared" si="0"/>
        <v>161.73513581629786</v>
      </c>
      <c r="Q49" s="199"/>
      <c r="R49" s="199"/>
      <c r="S49" s="199"/>
      <c r="T49" s="382">
        <f t="shared" si="1"/>
        <v>785.34192103052362</v>
      </c>
      <c r="U49" s="199"/>
      <c r="V49" s="199"/>
      <c r="W49" s="199"/>
      <c r="X49" s="200"/>
      <c r="Y49" s="269">
        <v>577556.16999999969</v>
      </c>
      <c r="Z49" s="269">
        <f t="shared" si="2"/>
        <v>565203.29</v>
      </c>
      <c r="AA49" s="389"/>
      <c r="AB49" s="269">
        <f t="shared" si="3"/>
        <v>552762.48</v>
      </c>
      <c r="AC49" s="269">
        <v>666402.42000000004</v>
      </c>
      <c r="AD49" s="199"/>
      <c r="AE49" s="200"/>
      <c r="AF49" s="200"/>
      <c r="AG49" s="200"/>
      <c r="AH49" s="75"/>
      <c r="AI49" s="75"/>
      <c r="AJ49" s="75"/>
      <c r="AK49" s="75"/>
      <c r="AL49" s="200"/>
    </row>
    <row r="50" spans="1:38" s="201" customFormat="1">
      <c r="A50" s="198"/>
      <c r="B50" s="199"/>
      <c r="C50" s="199" t="s">
        <v>109</v>
      </c>
      <c r="D50" s="199"/>
      <c r="E50" s="199" t="s">
        <v>111</v>
      </c>
      <c r="F50" s="199">
        <v>1499426</v>
      </c>
      <c r="G50" s="199"/>
      <c r="H50" s="199"/>
      <c r="I50" s="199"/>
      <c r="J50" s="199">
        <v>311611.08999999968</v>
      </c>
      <c r="K50" s="199"/>
      <c r="L50" s="200"/>
      <c r="M50" s="199">
        <v>1300</v>
      </c>
      <c r="N50" s="71"/>
      <c r="O50" s="200"/>
      <c r="P50" s="269">
        <f t="shared" si="0"/>
        <v>239.70083846153821</v>
      </c>
      <c r="Q50" s="199"/>
      <c r="R50" s="199"/>
      <c r="S50" s="199"/>
      <c r="T50" s="382">
        <f t="shared" si="1"/>
        <v>1153.4046153846155</v>
      </c>
      <c r="U50" s="199"/>
      <c r="V50" s="199"/>
      <c r="W50" s="199"/>
      <c r="X50" s="200"/>
      <c r="Y50" s="269">
        <v>311611.08999999968</v>
      </c>
      <c r="Z50" s="269">
        <f t="shared" si="2"/>
        <v>304946.3</v>
      </c>
      <c r="AA50" s="389"/>
      <c r="AB50" s="269">
        <f t="shared" si="3"/>
        <v>298234.05</v>
      </c>
      <c r="AC50" s="269">
        <v>359546.65</v>
      </c>
      <c r="AD50" s="199"/>
      <c r="AE50" s="200"/>
      <c r="AF50" s="200"/>
      <c r="AG50" s="200"/>
      <c r="AH50" s="75"/>
      <c r="AI50" s="75"/>
      <c r="AJ50" s="75"/>
      <c r="AK50" s="75"/>
      <c r="AL50" s="200"/>
    </row>
    <row r="51" spans="1:38" s="201" customFormat="1">
      <c r="A51" s="198"/>
      <c r="B51" s="199"/>
      <c r="C51" s="199" t="s">
        <v>109</v>
      </c>
      <c r="D51" s="199"/>
      <c r="E51" s="199" t="s">
        <v>115</v>
      </c>
      <c r="F51" s="199">
        <v>3703</v>
      </c>
      <c r="G51" s="199"/>
      <c r="H51" s="199"/>
      <c r="I51" s="199"/>
      <c r="J51" s="199">
        <v>767.88</v>
      </c>
      <c r="K51" s="199"/>
      <c r="L51" s="200"/>
      <c r="M51" s="199">
        <v>4</v>
      </c>
      <c r="N51" s="71"/>
      <c r="O51" s="200"/>
      <c r="P51" s="269">
        <f t="shared" si="0"/>
        <v>191.97</v>
      </c>
      <c r="Q51" s="199"/>
      <c r="R51" s="199"/>
      <c r="S51" s="199"/>
      <c r="T51" s="382">
        <f t="shared" si="1"/>
        <v>925.75</v>
      </c>
      <c r="U51" s="199"/>
      <c r="V51" s="199"/>
      <c r="W51" s="199"/>
      <c r="X51" s="200"/>
      <c r="Y51" s="269">
        <v>767.88</v>
      </c>
      <c r="Z51" s="269">
        <f t="shared" si="2"/>
        <v>751.46</v>
      </c>
      <c r="AA51" s="389"/>
      <c r="AB51" s="269">
        <f t="shared" si="3"/>
        <v>734.92</v>
      </c>
      <c r="AC51" s="269">
        <v>886</v>
      </c>
      <c r="AD51" s="199"/>
      <c r="AE51" s="200"/>
      <c r="AF51" s="200"/>
      <c r="AG51" s="200"/>
      <c r="AH51" s="75"/>
      <c r="AI51" s="75"/>
      <c r="AJ51" s="75"/>
      <c r="AK51" s="75"/>
      <c r="AL51" s="200"/>
    </row>
    <row r="52" spans="1:38" s="201" customFormat="1">
      <c r="A52" s="198"/>
      <c r="B52" s="199"/>
      <c r="C52" s="199" t="s">
        <v>109</v>
      </c>
      <c r="D52" s="199"/>
      <c r="E52" s="199" t="s">
        <v>116</v>
      </c>
      <c r="F52" s="199">
        <v>13620</v>
      </c>
      <c r="G52" s="199"/>
      <c r="H52" s="199"/>
      <c r="I52" s="199"/>
      <c r="J52" s="199">
        <v>2848.1800000000003</v>
      </c>
      <c r="K52" s="199"/>
      <c r="L52" s="200"/>
      <c r="M52" s="199">
        <v>15</v>
      </c>
      <c r="N52" s="71"/>
      <c r="O52" s="200"/>
      <c r="P52" s="269">
        <f t="shared" si="0"/>
        <v>189.87866666666667</v>
      </c>
      <c r="Q52" s="199"/>
      <c r="R52" s="199"/>
      <c r="S52" s="199"/>
      <c r="T52" s="382">
        <f t="shared" si="1"/>
        <v>908</v>
      </c>
      <c r="U52" s="199"/>
      <c r="V52" s="199"/>
      <c r="W52" s="199"/>
      <c r="X52" s="200"/>
      <c r="Y52" s="269">
        <v>2848.1800000000003</v>
      </c>
      <c r="Z52" s="269">
        <f t="shared" si="2"/>
        <v>2787.26</v>
      </c>
      <c r="AA52" s="389"/>
      <c r="AB52" s="269">
        <f t="shared" si="3"/>
        <v>2725.91</v>
      </c>
      <c r="AC52" s="269">
        <v>3286.32</v>
      </c>
      <c r="AD52" s="199"/>
      <c r="AE52" s="200"/>
      <c r="AF52" s="200"/>
      <c r="AG52" s="200"/>
      <c r="AH52" s="75"/>
      <c r="AI52" s="75"/>
      <c r="AJ52" s="75"/>
      <c r="AK52" s="75"/>
      <c r="AL52" s="200"/>
    </row>
    <row r="53" spans="1:38" s="201" customFormat="1">
      <c r="A53" s="198"/>
      <c r="B53" s="199"/>
      <c r="C53" s="199" t="s">
        <v>112</v>
      </c>
      <c r="D53" s="199"/>
      <c r="E53" s="199" t="s">
        <v>113</v>
      </c>
      <c r="F53" s="199">
        <v>628790</v>
      </c>
      <c r="G53" s="199"/>
      <c r="H53" s="199"/>
      <c r="I53" s="199"/>
      <c r="J53" s="199">
        <v>127624.74999999997</v>
      </c>
      <c r="K53" s="199"/>
      <c r="L53" s="200"/>
      <c r="M53" s="199">
        <v>498</v>
      </c>
      <c r="N53" s="71"/>
      <c r="O53" s="200"/>
      <c r="P53" s="269">
        <f t="shared" si="0"/>
        <v>256.27459839357425</v>
      </c>
      <c r="Q53" s="199"/>
      <c r="R53" s="199"/>
      <c r="S53" s="199"/>
      <c r="T53" s="382">
        <f t="shared" si="1"/>
        <v>1262.6305220883535</v>
      </c>
      <c r="U53" s="199"/>
      <c r="V53" s="199"/>
      <c r="W53" s="199"/>
      <c r="X53" s="200"/>
      <c r="Y53" s="269">
        <v>127624.74999999997</v>
      </c>
      <c r="Z53" s="269">
        <f t="shared" si="2"/>
        <v>124895.09</v>
      </c>
      <c r="AA53" s="389"/>
      <c r="AB53" s="269">
        <f t="shared" si="3"/>
        <v>122146</v>
      </c>
      <c r="AC53" s="269">
        <v>147257.44</v>
      </c>
      <c r="AD53" s="199"/>
      <c r="AE53" s="200"/>
      <c r="AF53" s="200"/>
      <c r="AG53" s="200"/>
      <c r="AH53" s="75"/>
      <c r="AI53" s="75"/>
      <c r="AJ53" s="75"/>
      <c r="AK53" s="75"/>
      <c r="AL53" s="200"/>
    </row>
    <row r="54" spans="1:38" s="201" customFormat="1">
      <c r="A54" s="198"/>
      <c r="B54" s="199"/>
      <c r="C54" s="199" t="s">
        <v>1401</v>
      </c>
      <c r="D54" s="199"/>
      <c r="E54" s="199" t="s">
        <v>278</v>
      </c>
      <c r="F54" s="199">
        <v>708</v>
      </c>
      <c r="G54" s="199"/>
      <c r="H54" s="199"/>
      <c r="I54" s="199"/>
      <c r="J54" s="199">
        <v>145.96</v>
      </c>
      <c r="K54" s="199"/>
      <c r="L54" s="200"/>
      <c r="M54" s="199">
        <v>1</v>
      </c>
      <c r="N54" s="71"/>
      <c r="O54" s="200"/>
      <c r="P54" s="269">
        <f t="shared" si="0"/>
        <v>145.96</v>
      </c>
      <c r="Q54" s="199"/>
      <c r="R54" s="199"/>
      <c r="S54" s="199"/>
      <c r="T54" s="382">
        <f t="shared" si="1"/>
        <v>708</v>
      </c>
      <c r="U54" s="199"/>
      <c r="V54" s="199"/>
      <c r="W54" s="199"/>
      <c r="X54" s="200"/>
      <c r="Y54" s="269">
        <v>145.96</v>
      </c>
      <c r="Z54" s="269">
        <f t="shared" si="2"/>
        <v>142.84</v>
      </c>
      <c r="AA54" s="389"/>
      <c r="AB54" s="269">
        <f t="shared" si="3"/>
        <v>139.69</v>
      </c>
      <c r="AC54" s="269">
        <v>168.41</v>
      </c>
      <c r="AD54" s="199"/>
      <c r="AE54" s="200"/>
      <c r="AF54" s="200"/>
      <c r="AG54" s="200"/>
      <c r="AH54" s="75"/>
      <c r="AI54" s="75"/>
      <c r="AJ54" s="75"/>
      <c r="AK54" s="75"/>
      <c r="AL54" s="200"/>
    </row>
    <row r="55" spans="1:38" s="201" customFormat="1">
      <c r="A55" s="198"/>
      <c r="B55" s="199"/>
      <c r="C55" s="199" t="s">
        <v>1402</v>
      </c>
      <c r="D55" s="199"/>
      <c r="E55" s="199" t="s">
        <v>96</v>
      </c>
      <c r="F55" s="199">
        <v>20071</v>
      </c>
      <c r="G55" s="199"/>
      <c r="H55" s="199"/>
      <c r="I55" s="199"/>
      <c r="J55" s="199">
        <v>4193.0400000000009</v>
      </c>
      <c r="K55" s="199"/>
      <c r="L55" s="200"/>
      <c r="M55" s="199">
        <v>27</v>
      </c>
      <c r="N55" s="71"/>
      <c r="O55" s="200"/>
      <c r="P55" s="269">
        <f t="shared" si="0"/>
        <v>155.29777777777781</v>
      </c>
      <c r="Q55" s="199"/>
      <c r="R55" s="199"/>
      <c r="S55" s="199"/>
      <c r="T55" s="382">
        <f t="shared" si="1"/>
        <v>743.37037037037032</v>
      </c>
      <c r="U55" s="199"/>
      <c r="V55" s="199"/>
      <c r="W55" s="199"/>
      <c r="X55" s="200"/>
      <c r="Y55" s="269">
        <v>4193.0400000000009</v>
      </c>
      <c r="Z55" s="269">
        <f t="shared" si="2"/>
        <v>4103.3599999999997</v>
      </c>
      <c r="AA55" s="389"/>
      <c r="AB55" s="269">
        <f t="shared" si="3"/>
        <v>4013.04</v>
      </c>
      <c r="AC55" s="269">
        <v>4838.0600000000004</v>
      </c>
      <c r="AD55" s="199"/>
      <c r="AE55" s="200"/>
      <c r="AF55" s="200"/>
      <c r="AG55" s="200"/>
      <c r="AH55" s="75"/>
      <c r="AI55" s="75"/>
      <c r="AJ55" s="75"/>
      <c r="AK55" s="75"/>
      <c r="AL55" s="200"/>
    </row>
    <row r="56" spans="1:38" s="201" customFormat="1">
      <c r="A56" s="198"/>
      <c r="B56" s="199"/>
      <c r="C56" s="199" t="s">
        <v>1403</v>
      </c>
      <c r="D56" s="199"/>
      <c r="E56" s="199" t="s">
        <v>116</v>
      </c>
      <c r="F56" s="199">
        <v>272</v>
      </c>
      <c r="G56" s="199"/>
      <c r="H56" s="199"/>
      <c r="I56" s="199"/>
      <c r="J56" s="199">
        <v>59.66</v>
      </c>
      <c r="K56" s="199"/>
      <c r="L56" s="200"/>
      <c r="M56" s="199">
        <v>1</v>
      </c>
      <c r="N56" s="71"/>
      <c r="O56" s="200"/>
      <c r="P56" s="269">
        <f t="shared" si="0"/>
        <v>59.66</v>
      </c>
      <c r="Q56" s="199"/>
      <c r="R56" s="199"/>
      <c r="S56" s="199"/>
      <c r="T56" s="382">
        <f t="shared" si="1"/>
        <v>272</v>
      </c>
      <c r="U56" s="199"/>
      <c r="V56" s="199"/>
      <c r="W56" s="199"/>
      <c r="X56" s="200"/>
      <c r="Y56" s="269">
        <v>59.66</v>
      </c>
      <c r="Z56" s="269">
        <f t="shared" si="2"/>
        <v>58.38</v>
      </c>
      <c r="AA56" s="389"/>
      <c r="AB56" s="269">
        <f t="shared" si="3"/>
        <v>57.1</v>
      </c>
      <c r="AC56" s="269">
        <v>68.84</v>
      </c>
      <c r="AD56" s="199"/>
      <c r="AE56" s="200"/>
      <c r="AF56" s="200"/>
      <c r="AG56" s="200"/>
      <c r="AH56" s="75"/>
      <c r="AI56" s="75"/>
      <c r="AJ56" s="75"/>
      <c r="AK56" s="75"/>
      <c r="AL56" s="200"/>
    </row>
    <row r="57" spans="1:38" s="201" customFormat="1">
      <c r="A57" s="198"/>
      <c r="B57" s="199"/>
      <c r="C57" s="199" t="s">
        <v>114</v>
      </c>
      <c r="D57" s="199"/>
      <c r="E57" s="199" t="s">
        <v>110</v>
      </c>
      <c r="F57" s="199">
        <v>1398</v>
      </c>
      <c r="G57" s="199"/>
      <c r="H57" s="199"/>
      <c r="I57" s="199"/>
      <c r="J57" s="199">
        <v>293.52</v>
      </c>
      <c r="K57" s="199"/>
      <c r="L57" s="200"/>
      <c r="M57" s="199">
        <v>1</v>
      </c>
      <c r="N57" s="71"/>
      <c r="O57" s="200"/>
      <c r="P57" s="269">
        <f t="shared" si="0"/>
        <v>293.52</v>
      </c>
      <c r="Q57" s="199"/>
      <c r="R57" s="199"/>
      <c r="S57" s="199"/>
      <c r="T57" s="382">
        <f t="shared" si="1"/>
        <v>1398</v>
      </c>
      <c r="U57" s="199"/>
      <c r="V57" s="199"/>
      <c r="W57" s="199"/>
      <c r="X57" s="200"/>
      <c r="Y57" s="269">
        <v>293.52</v>
      </c>
      <c r="Z57" s="269">
        <f t="shared" si="2"/>
        <v>287.24</v>
      </c>
      <c r="AA57" s="389"/>
      <c r="AB57" s="269">
        <f t="shared" si="3"/>
        <v>280.92</v>
      </c>
      <c r="AC57" s="269">
        <v>338.67</v>
      </c>
      <c r="AD57" s="199"/>
      <c r="AE57" s="200"/>
      <c r="AF57" s="200"/>
      <c r="AG57" s="200"/>
      <c r="AH57" s="75"/>
      <c r="AI57" s="75"/>
      <c r="AJ57" s="75"/>
      <c r="AK57" s="75"/>
      <c r="AL57" s="200"/>
    </row>
    <row r="58" spans="1:38" s="201" customFormat="1">
      <c r="A58" s="198"/>
      <c r="B58" s="199"/>
      <c r="C58" s="199" t="s">
        <v>114</v>
      </c>
      <c r="D58" s="199"/>
      <c r="E58" s="199" t="s">
        <v>115</v>
      </c>
      <c r="F58" s="199">
        <v>6160212</v>
      </c>
      <c r="G58" s="199"/>
      <c r="H58" s="199"/>
      <c r="I58" s="199"/>
      <c r="J58" s="199">
        <v>1283309.0199999982</v>
      </c>
      <c r="K58" s="199"/>
      <c r="L58" s="200"/>
      <c r="M58" s="199">
        <v>5421</v>
      </c>
      <c r="N58" s="71"/>
      <c r="O58" s="200"/>
      <c r="P58" s="269">
        <f t="shared" si="0"/>
        <v>236.72920494373699</v>
      </c>
      <c r="Q58" s="199"/>
      <c r="R58" s="199"/>
      <c r="S58" s="199"/>
      <c r="T58" s="382">
        <f t="shared" si="1"/>
        <v>1136.360819037078</v>
      </c>
      <c r="U58" s="199"/>
      <c r="V58" s="199"/>
      <c r="W58" s="199"/>
      <c r="X58" s="200"/>
      <c r="Y58" s="269">
        <v>1283309.0199999982</v>
      </c>
      <c r="Z58" s="269">
        <f t="shared" si="2"/>
        <v>1255861.3700000001</v>
      </c>
      <c r="AA58" s="389"/>
      <c r="AB58" s="269">
        <f t="shared" si="3"/>
        <v>1228218.33</v>
      </c>
      <c r="AC58" s="269">
        <v>1480722.19</v>
      </c>
      <c r="AD58" s="199"/>
      <c r="AE58" s="200"/>
      <c r="AF58" s="200"/>
      <c r="AG58" s="200"/>
      <c r="AH58" s="75"/>
      <c r="AI58" s="75"/>
      <c r="AJ58" s="75"/>
      <c r="AK58" s="75"/>
      <c r="AL58" s="200"/>
    </row>
    <row r="59" spans="1:38" s="201" customFormat="1">
      <c r="A59" s="198"/>
      <c r="B59" s="199"/>
      <c r="C59" s="199" t="s">
        <v>603</v>
      </c>
      <c r="D59" s="199"/>
      <c r="E59" s="199" t="s">
        <v>115</v>
      </c>
      <c r="F59" s="199">
        <v>26781</v>
      </c>
      <c r="G59" s="199"/>
      <c r="H59" s="199"/>
      <c r="I59" s="199"/>
      <c r="J59" s="199">
        <v>5656.27</v>
      </c>
      <c r="K59" s="199"/>
      <c r="L59" s="200"/>
      <c r="M59" s="199">
        <v>20</v>
      </c>
      <c r="N59" s="71"/>
      <c r="O59" s="200"/>
      <c r="P59" s="269">
        <f t="shared" si="0"/>
        <v>282.81350000000003</v>
      </c>
      <c r="Q59" s="199"/>
      <c r="R59" s="199"/>
      <c r="S59" s="199"/>
      <c r="T59" s="382">
        <f t="shared" si="1"/>
        <v>1339.05</v>
      </c>
      <c r="U59" s="199"/>
      <c r="V59" s="199"/>
      <c r="W59" s="199"/>
      <c r="X59" s="200"/>
      <c r="Y59" s="269">
        <v>5656.27</v>
      </c>
      <c r="Z59" s="269">
        <f t="shared" si="2"/>
        <v>5535.29</v>
      </c>
      <c r="AA59" s="389"/>
      <c r="AB59" s="269">
        <f t="shared" si="3"/>
        <v>5413.45</v>
      </c>
      <c r="AC59" s="269">
        <v>6526.38</v>
      </c>
      <c r="AD59" s="199"/>
      <c r="AE59" s="200"/>
      <c r="AF59" s="200"/>
      <c r="AG59" s="200"/>
      <c r="AH59" s="75"/>
      <c r="AI59" s="75"/>
      <c r="AJ59" s="75"/>
      <c r="AK59" s="75"/>
      <c r="AL59" s="200"/>
    </row>
    <row r="60" spans="1:38" s="201" customFormat="1">
      <c r="A60" s="198"/>
      <c r="B60" s="199"/>
      <c r="C60" s="199" t="s">
        <v>728</v>
      </c>
      <c r="D60" s="199"/>
      <c r="E60" s="199" t="s">
        <v>110</v>
      </c>
      <c r="F60" s="199">
        <v>2790</v>
      </c>
      <c r="G60" s="199"/>
      <c r="H60" s="199"/>
      <c r="I60" s="199"/>
      <c r="J60" s="199">
        <v>595.35</v>
      </c>
      <c r="K60" s="199"/>
      <c r="L60" s="200"/>
      <c r="M60" s="199">
        <v>1</v>
      </c>
      <c r="N60" s="71"/>
      <c r="O60" s="200"/>
      <c r="P60" s="269">
        <f t="shared" si="0"/>
        <v>595.35</v>
      </c>
      <c r="Q60" s="199"/>
      <c r="R60" s="199"/>
      <c r="S60" s="199"/>
      <c r="T60" s="382">
        <f t="shared" si="1"/>
        <v>2790</v>
      </c>
      <c r="U60" s="199"/>
      <c r="V60" s="199"/>
      <c r="W60" s="199"/>
      <c r="X60" s="200"/>
      <c r="Y60" s="269">
        <v>595.35</v>
      </c>
      <c r="Z60" s="269">
        <f t="shared" si="2"/>
        <v>582.62</v>
      </c>
      <c r="AA60" s="389"/>
      <c r="AB60" s="269">
        <f t="shared" si="3"/>
        <v>569.79</v>
      </c>
      <c r="AC60" s="269">
        <v>686.93</v>
      </c>
      <c r="AD60" s="199"/>
      <c r="AE60" s="200"/>
      <c r="AF60" s="200"/>
      <c r="AG60" s="200"/>
      <c r="AH60" s="75"/>
      <c r="AI60" s="75"/>
      <c r="AJ60" s="75"/>
      <c r="AK60" s="75"/>
      <c r="AL60" s="200"/>
    </row>
    <row r="61" spans="1:38" s="201" customFormat="1">
      <c r="A61" s="198"/>
      <c r="B61" s="199"/>
      <c r="C61" s="199" t="s">
        <v>728</v>
      </c>
      <c r="D61" s="199"/>
      <c r="E61" s="199" t="s">
        <v>115</v>
      </c>
      <c r="F61" s="199">
        <v>109699</v>
      </c>
      <c r="G61" s="199"/>
      <c r="H61" s="199"/>
      <c r="I61" s="199"/>
      <c r="J61" s="199">
        <v>22723.900000000009</v>
      </c>
      <c r="K61" s="199"/>
      <c r="L61" s="200"/>
      <c r="M61" s="199">
        <v>93</v>
      </c>
      <c r="N61" s="71"/>
      <c r="O61" s="200"/>
      <c r="P61" s="269">
        <f t="shared" si="0"/>
        <v>244.34301075268826</v>
      </c>
      <c r="Q61" s="199"/>
      <c r="R61" s="199"/>
      <c r="S61" s="199"/>
      <c r="T61" s="382">
        <f t="shared" si="1"/>
        <v>1179.5591397849462</v>
      </c>
      <c r="U61" s="199"/>
      <c r="V61" s="199"/>
      <c r="W61" s="199"/>
      <c r="X61" s="200"/>
      <c r="Y61" s="269">
        <v>22723.900000000009</v>
      </c>
      <c r="Z61" s="269">
        <f t="shared" si="2"/>
        <v>22237.88</v>
      </c>
      <c r="AA61" s="389"/>
      <c r="AB61" s="269">
        <f t="shared" si="3"/>
        <v>21748.39</v>
      </c>
      <c r="AC61" s="269">
        <v>26219.55</v>
      </c>
      <c r="AD61" s="199"/>
      <c r="AE61" s="200"/>
      <c r="AF61" s="200"/>
      <c r="AG61" s="200"/>
      <c r="AH61" s="75"/>
      <c r="AI61" s="75"/>
      <c r="AJ61" s="75"/>
      <c r="AK61" s="75"/>
      <c r="AL61" s="200"/>
    </row>
    <row r="62" spans="1:38" s="201" customFormat="1">
      <c r="A62" s="198"/>
      <c r="B62" s="199"/>
      <c r="C62" s="199" t="s">
        <v>1404</v>
      </c>
      <c r="D62" s="199"/>
      <c r="E62" s="199" t="s">
        <v>115</v>
      </c>
      <c r="F62" s="199">
        <v>21509</v>
      </c>
      <c r="G62" s="199"/>
      <c r="H62" s="199"/>
      <c r="I62" s="199"/>
      <c r="J62" s="199">
        <v>4551.9699999999993</v>
      </c>
      <c r="K62" s="199"/>
      <c r="L62" s="200"/>
      <c r="M62" s="199">
        <v>14</v>
      </c>
      <c r="N62" s="71"/>
      <c r="O62" s="200"/>
      <c r="P62" s="269">
        <f t="shared" si="0"/>
        <v>325.14071428571424</v>
      </c>
      <c r="Q62" s="199"/>
      <c r="R62" s="199"/>
      <c r="S62" s="199"/>
      <c r="T62" s="382">
        <f t="shared" si="1"/>
        <v>1536.3571428571429</v>
      </c>
      <c r="U62" s="199"/>
      <c r="V62" s="199"/>
      <c r="W62" s="199"/>
      <c r="X62" s="200"/>
      <c r="Y62" s="269">
        <v>4551.9699999999993</v>
      </c>
      <c r="Z62" s="269">
        <f t="shared" si="2"/>
        <v>4454.6099999999997</v>
      </c>
      <c r="AA62" s="389"/>
      <c r="AB62" s="269">
        <f t="shared" si="3"/>
        <v>4356.5600000000004</v>
      </c>
      <c r="AC62" s="269">
        <v>5252.21</v>
      </c>
      <c r="AD62" s="199"/>
      <c r="AE62" s="200"/>
      <c r="AF62" s="200"/>
      <c r="AG62" s="200"/>
      <c r="AH62" s="75"/>
      <c r="AI62" s="75"/>
      <c r="AJ62" s="75"/>
      <c r="AK62" s="75"/>
      <c r="AL62" s="200"/>
    </row>
    <row r="63" spans="1:38" s="201" customFormat="1">
      <c r="A63" s="198"/>
      <c r="B63" s="199"/>
      <c r="C63" s="199" t="s">
        <v>1405</v>
      </c>
      <c r="D63" s="199"/>
      <c r="E63" s="199" t="s">
        <v>115</v>
      </c>
      <c r="F63" s="199">
        <v>28478</v>
      </c>
      <c r="G63" s="199"/>
      <c r="H63" s="199"/>
      <c r="I63" s="199"/>
      <c r="J63" s="199">
        <v>6007.78</v>
      </c>
      <c r="K63" s="199"/>
      <c r="L63" s="200"/>
      <c r="M63" s="199">
        <v>24</v>
      </c>
      <c r="N63" s="71"/>
      <c r="O63" s="200"/>
      <c r="P63" s="269">
        <f t="shared" si="0"/>
        <v>250.32416666666666</v>
      </c>
      <c r="Q63" s="199"/>
      <c r="R63" s="199"/>
      <c r="S63" s="199"/>
      <c r="T63" s="382">
        <f t="shared" si="1"/>
        <v>1186.5833333333333</v>
      </c>
      <c r="U63" s="199"/>
      <c r="V63" s="199"/>
      <c r="W63" s="199"/>
      <c r="X63" s="200"/>
      <c r="Y63" s="269">
        <v>6007.78</v>
      </c>
      <c r="Z63" s="269">
        <f t="shared" si="2"/>
        <v>5879.28</v>
      </c>
      <c r="AA63" s="389"/>
      <c r="AB63" s="269">
        <f t="shared" si="3"/>
        <v>5749.87</v>
      </c>
      <c r="AC63" s="269">
        <v>6931.96</v>
      </c>
      <c r="AD63" s="199"/>
      <c r="AE63" s="200"/>
      <c r="AF63" s="200"/>
      <c r="AG63" s="200"/>
      <c r="AH63" s="75"/>
      <c r="AI63" s="75"/>
      <c r="AJ63" s="75"/>
      <c r="AK63" s="75"/>
      <c r="AL63" s="200"/>
    </row>
    <row r="64" spans="1:38" s="201" customFormat="1">
      <c r="A64" s="198"/>
      <c r="B64" s="199"/>
      <c r="C64" s="199" t="s">
        <v>117</v>
      </c>
      <c r="D64" s="199"/>
      <c r="E64" s="199" t="s">
        <v>115</v>
      </c>
      <c r="F64" s="199">
        <v>1514</v>
      </c>
      <c r="G64" s="199"/>
      <c r="H64" s="199"/>
      <c r="I64" s="199"/>
      <c r="J64" s="199">
        <v>246.48</v>
      </c>
      <c r="K64" s="199"/>
      <c r="L64" s="200"/>
      <c r="M64" s="199">
        <v>2</v>
      </c>
      <c r="N64" s="71"/>
      <c r="O64" s="200"/>
      <c r="P64" s="269">
        <f t="shared" si="0"/>
        <v>123.24</v>
      </c>
      <c r="Q64" s="199"/>
      <c r="R64" s="199"/>
      <c r="S64" s="199"/>
      <c r="T64" s="382">
        <f t="shared" si="1"/>
        <v>757</v>
      </c>
      <c r="U64" s="199"/>
      <c r="V64" s="199"/>
      <c r="W64" s="199"/>
      <c r="X64" s="200"/>
      <c r="Y64" s="269">
        <v>246.48</v>
      </c>
      <c r="Z64" s="269">
        <f t="shared" si="2"/>
        <v>241.21</v>
      </c>
      <c r="AA64" s="389"/>
      <c r="AB64" s="269">
        <f t="shared" si="3"/>
        <v>235.9</v>
      </c>
      <c r="AC64" s="269">
        <v>284.39999999999998</v>
      </c>
      <c r="AD64" s="199"/>
      <c r="AE64" s="200"/>
      <c r="AF64" s="200"/>
      <c r="AG64" s="200"/>
      <c r="AH64" s="75"/>
      <c r="AI64" s="75"/>
      <c r="AJ64" s="75"/>
      <c r="AK64" s="75"/>
      <c r="AL64" s="200"/>
    </row>
    <row r="65" spans="1:38" s="201" customFormat="1">
      <c r="A65" s="198"/>
      <c r="B65" s="199"/>
      <c r="C65" s="199" t="s">
        <v>117</v>
      </c>
      <c r="D65" s="199"/>
      <c r="E65" s="199" t="s">
        <v>116</v>
      </c>
      <c r="F65" s="199">
        <v>3608400</v>
      </c>
      <c r="G65" s="199"/>
      <c r="H65" s="199"/>
      <c r="I65" s="199"/>
      <c r="J65" s="199">
        <v>751518.18000000075</v>
      </c>
      <c r="K65" s="199"/>
      <c r="L65" s="200"/>
      <c r="M65" s="199">
        <v>4070</v>
      </c>
      <c r="N65" s="71"/>
      <c r="O65" s="200"/>
      <c r="P65" s="269">
        <f t="shared" si="0"/>
        <v>184.64820147420167</v>
      </c>
      <c r="Q65" s="199"/>
      <c r="R65" s="199"/>
      <c r="S65" s="199"/>
      <c r="T65" s="382">
        <f t="shared" si="1"/>
        <v>886.58476658476661</v>
      </c>
      <c r="U65" s="199"/>
      <c r="V65" s="199"/>
      <c r="W65" s="199"/>
      <c r="X65" s="200"/>
      <c r="Y65" s="269">
        <v>751518.18000000075</v>
      </c>
      <c r="Z65" s="269">
        <f t="shared" si="2"/>
        <v>735444.57</v>
      </c>
      <c r="AA65" s="389"/>
      <c r="AB65" s="269">
        <f t="shared" si="3"/>
        <v>719256.54</v>
      </c>
      <c r="AC65" s="269">
        <v>867125.24</v>
      </c>
      <c r="AD65" s="199"/>
      <c r="AE65" s="200"/>
      <c r="AF65" s="200"/>
      <c r="AG65" s="200"/>
      <c r="AH65" s="75"/>
      <c r="AI65" s="75"/>
      <c r="AJ65" s="75"/>
      <c r="AK65" s="75"/>
      <c r="AL65" s="200"/>
    </row>
    <row r="66" spans="1:38" s="201" customFormat="1">
      <c r="A66" s="198"/>
      <c r="B66" s="199"/>
      <c r="C66" s="199" t="s">
        <v>1406</v>
      </c>
      <c r="D66" s="199"/>
      <c r="E66" s="199" t="s">
        <v>121</v>
      </c>
      <c r="F66" s="199">
        <v>2307</v>
      </c>
      <c r="G66" s="199"/>
      <c r="H66" s="199"/>
      <c r="I66" s="199"/>
      <c r="J66" s="199">
        <v>480.11999999999995</v>
      </c>
      <c r="K66" s="199"/>
      <c r="L66" s="200"/>
      <c r="M66" s="199">
        <v>3</v>
      </c>
      <c r="N66" s="71"/>
      <c r="O66" s="200"/>
      <c r="P66" s="269">
        <f t="shared" si="0"/>
        <v>160.04</v>
      </c>
      <c r="Q66" s="199"/>
      <c r="R66" s="199"/>
      <c r="S66" s="199"/>
      <c r="T66" s="382">
        <f t="shared" si="1"/>
        <v>769</v>
      </c>
      <c r="U66" s="199"/>
      <c r="V66" s="199"/>
      <c r="W66" s="199"/>
      <c r="X66" s="200"/>
      <c r="Y66" s="269">
        <v>480.11999999999995</v>
      </c>
      <c r="Z66" s="269">
        <f t="shared" si="2"/>
        <v>469.85</v>
      </c>
      <c r="AA66" s="389"/>
      <c r="AB66" s="269">
        <f t="shared" si="3"/>
        <v>459.51</v>
      </c>
      <c r="AC66" s="269">
        <v>553.98</v>
      </c>
      <c r="AD66" s="199"/>
      <c r="AE66" s="200"/>
      <c r="AF66" s="200"/>
      <c r="AG66" s="200"/>
      <c r="AH66" s="75"/>
      <c r="AI66" s="75"/>
      <c r="AJ66" s="75"/>
      <c r="AK66" s="75"/>
      <c r="AL66" s="200"/>
    </row>
    <row r="67" spans="1:38" s="201" customFormat="1">
      <c r="A67" s="198"/>
      <c r="B67" s="199"/>
      <c r="C67" s="199" t="s">
        <v>1407</v>
      </c>
      <c r="D67" s="199"/>
      <c r="E67" s="199" t="s">
        <v>103</v>
      </c>
      <c r="F67" s="199">
        <v>2557</v>
      </c>
      <c r="G67" s="199"/>
      <c r="H67" s="199"/>
      <c r="I67" s="199"/>
      <c r="J67" s="199">
        <v>543.54</v>
      </c>
      <c r="K67" s="199"/>
      <c r="L67" s="200"/>
      <c r="M67" s="199">
        <v>1</v>
      </c>
      <c r="N67" s="71"/>
      <c r="O67" s="200"/>
      <c r="P67" s="269">
        <f t="shared" si="0"/>
        <v>543.54</v>
      </c>
      <c r="Q67" s="199"/>
      <c r="R67" s="199"/>
      <c r="S67" s="199"/>
      <c r="T67" s="382">
        <f t="shared" si="1"/>
        <v>2557</v>
      </c>
      <c r="U67" s="199"/>
      <c r="V67" s="199"/>
      <c r="W67" s="199"/>
      <c r="X67" s="200"/>
      <c r="Y67" s="269">
        <v>543.54</v>
      </c>
      <c r="Z67" s="269">
        <f t="shared" si="2"/>
        <v>531.91</v>
      </c>
      <c r="AA67" s="389"/>
      <c r="AB67" s="269">
        <f t="shared" si="3"/>
        <v>520.21</v>
      </c>
      <c r="AC67" s="269">
        <v>627.15</v>
      </c>
      <c r="AD67" s="199"/>
      <c r="AE67" s="200"/>
      <c r="AF67" s="200"/>
      <c r="AG67" s="200"/>
      <c r="AH67" s="75"/>
      <c r="AI67" s="75"/>
      <c r="AJ67" s="75"/>
      <c r="AK67" s="75"/>
      <c r="AL67" s="200"/>
    </row>
    <row r="68" spans="1:38" s="201" customFormat="1">
      <c r="A68" s="198"/>
      <c r="B68" s="199"/>
      <c r="C68" s="199" t="s">
        <v>729</v>
      </c>
      <c r="D68" s="199"/>
      <c r="E68" s="199" t="s">
        <v>96</v>
      </c>
      <c r="F68" s="199">
        <v>4541</v>
      </c>
      <c r="G68" s="199"/>
      <c r="H68" s="199"/>
      <c r="I68" s="199"/>
      <c r="J68" s="199">
        <v>753.59</v>
      </c>
      <c r="K68" s="199"/>
      <c r="L68" s="200"/>
      <c r="M68" s="199">
        <v>4</v>
      </c>
      <c r="N68" s="71"/>
      <c r="O68" s="200"/>
      <c r="P68" s="269">
        <f t="shared" si="0"/>
        <v>188.39750000000001</v>
      </c>
      <c r="Q68" s="199"/>
      <c r="R68" s="199"/>
      <c r="S68" s="199"/>
      <c r="T68" s="382">
        <f t="shared" si="1"/>
        <v>1135.25</v>
      </c>
      <c r="U68" s="199"/>
      <c r="V68" s="199"/>
      <c r="W68" s="199"/>
      <c r="X68" s="200"/>
      <c r="Y68" s="269">
        <v>753.59</v>
      </c>
      <c r="Z68" s="269">
        <f t="shared" si="2"/>
        <v>737.47</v>
      </c>
      <c r="AA68" s="389"/>
      <c r="AB68" s="269">
        <f t="shared" si="3"/>
        <v>721.24</v>
      </c>
      <c r="AC68" s="269">
        <v>869.52</v>
      </c>
      <c r="AD68" s="199"/>
      <c r="AE68" s="200"/>
      <c r="AF68" s="200"/>
      <c r="AG68" s="200"/>
      <c r="AH68" s="75"/>
      <c r="AI68" s="75"/>
      <c r="AJ68" s="75"/>
      <c r="AK68" s="75"/>
      <c r="AL68" s="200"/>
    </row>
    <row r="69" spans="1:38" s="201" customFormat="1">
      <c r="A69" s="198"/>
      <c r="B69" s="199"/>
      <c r="C69" s="199" t="s">
        <v>118</v>
      </c>
      <c r="D69" s="199"/>
      <c r="E69" s="199" t="s">
        <v>119</v>
      </c>
      <c r="F69" s="199">
        <v>502621</v>
      </c>
      <c r="G69" s="199"/>
      <c r="H69" s="199"/>
      <c r="I69" s="199"/>
      <c r="J69" s="199">
        <v>103323.16000000012</v>
      </c>
      <c r="K69" s="199"/>
      <c r="L69" s="200"/>
      <c r="M69" s="199">
        <v>412</v>
      </c>
      <c r="N69" s="71"/>
      <c r="O69" s="200"/>
      <c r="P69" s="269">
        <f t="shared" si="0"/>
        <v>250.78436893203911</v>
      </c>
      <c r="Q69" s="199"/>
      <c r="R69" s="199"/>
      <c r="S69" s="199"/>
      <c r="T69" s="382">
        <f t="shared" si="1"/>
        <v>1219.9538834951456</v>
      </c>
      <c r="U69" s="199"/>
      <c r="V69" s="199"/>
      <c r="W69" s="199"/>
      <c r="X69" s="200"/>
      <c r="Y69" s="269">
        <v>103323.16000000012</v>
      </c>
      <c r="Z69" s="269">
        <f t="shared" si="2"/>
        <v>101113.27</v>
      </c>
      <c r="AA69" s="389"/>
      <c r="AB69" s="269">
        <f t="shared" si="3"/>
        <v>98887.64</v>
      </c>
      <c r="AC69" s="269">
        <v>119217.5</v>
      </c>
      <c r="AD69" s="199"/>
      <c r="AE69" s="200"/>
      <c r="AF69" s="200"/>
      <c r="AG69" s="200"/>
      <c r="AH69" s="75"/>
      <c r="AI69" s="75"/>
      <c r="AJ69" s="75"/>
      <c r="AK69" s="75"/>
      <c r="AL69" s="200"/>
    </row>
    <row r="70" spans="1:38" s="201" customFormat="1">
      <c r="A70" s="198"/>
      <c r="B70" s="199"/>
      <c r="C70" s="199" t="s">
        <v>120</v>
      </c>
      <c r="D70" s="199"/>
      <c r="E70" s="199" t="s">
        <v>121</v>
      </c>
      <c r="F70" s="199">
        <v>245823</v>
      </c>
      <c r="G70" s="199"/>
      <c r="H70" s="199"/>
      <c r="I70" s="199"/>
      <c r="J70" s="199">
        <v>50279.440000000039</v>
      </c>
      <c r="K70" s="199"/>
      <c r="L70" s="200"/>
      <c r="M70" s="199">
        <v>269</v>
      </c>
      <c r="N70" s="71"/>
      <c r="O70" s="200"/>
      <c r="P70" s="269">
        <f t="shared" si="0"/>
        <v>186.91241635687746</v>
      </c>
      <c r="Q70" s="199"/>
      <c r="R70" s="199"/>
      <c r="S70" s="199"/>
      <c r="T70" s="382">
        <f t="shared" si="1"/>
        <v>913.84014869888472</v>
      </c>
      <c r="U70" s="199"/>
      <c r="V70" s="199"/>
      <c r="W70" s="199"/>
      <c r="X70" s="200"/>
      <c r="Y70" s="269">
        <v>50279.440000000039</v>
      </c>
      <c r="Z70" s="269">
        <f t="shared" si="2"/>
        <v>49204.05</v>
      </c>
      <c r="AA70" s="389"/>
      <c r="AB70" s="269">
        <f t="shared" si="3"/>
        <v>48121.01</v>
      </c>
      <c r="AC70" s="269">
        <v>58013.99</v>
      </c>
      <c r="AD70" s="199"/>
      <c r="AE70" s="200"/>
      <c r="AF70" s="200"/>
      <c r="AG70" s="200"/>
      <c r="AH70" s="75"/>
      <c r="AI70" s="75"/>
      <c r="AJ70" s="75"/>
      <c r="AK70" s="75"/>
      <c r="AL70" s="200"/>
    </row>
    <row r="71" spans="1:38" s="201" customFormat="1">
      <c r="A71" s="198"/>
      <c r="B71" s="199"/>
      <c r="C71" s="199" t="s">
        <v>124</v>
      </c>
      <c r="D71" s="199"/>
      <c r="E71" s="199" t="s">
        <v>123</v>
      </c>
      <c r="F71" s="199">
        <v>302237</v>
      </c>
      <c r="G71" s="199"/>
      <c r="H71" s="199"/>
      <c r="I71" s="199"/>
      <c r="J71" s="199">
        <v>61812.789999999994</v>
      </c>
      <c r="K71" s="199"/>
      <c r="L71" s="200"/>
      <c r="M71" s="199">
        <v>252</v>
      </c>
      <c r="N71" s="71"/>
      <c r="O71" s="200"/>
      <c r="P71" s="269">
        <f t="shared" si="0"/>
        <v>245.28884920634917</v>
      </c>
      <c r="Q71" s="199"/>
      <c r="R71" s="199"/>
      <c r="S71" s="199"/>
      <c r="T71" s="382">
        <f t="shared" si="1"/>
        <v>1199.3531746031747</v>
      </c>
      <c r="U71" s="199"/>
      <c r="V71" s="199"/>
      <c r="W71" s="199"/>
      <c r="X71" s="200"/>
      <c r="Y71" s="269">
        <v>61812.789999999994</v>
      </c>
      <c r="Z71" s="269">
        <f t="shared" si="2"/>
        <v>60490.73</v>
      </c>
      <c r="AA71" s="389"/>
      <c r="AB71" s="269">
        <f t="shared" si="3"/>
        <v>59159.25</v>
      </c>
      <c r="AC71" s="269">
        <v>71321.539999999994</v>
      </c>
      <c r="AD71" s="199"/>
      <c r="AE71" s="200"/>
      <c r="AF71" s="200"/>
      <c r="AG71" s="200"/>
      <c r="AH71" s="75"/>
      <c r="AI71" s="75"/>
      <c r="AJ71" s="75"/>
      <c r="AK71" s="75"/>
      <c r="AL71" s="200"/>
    </row>
    <row r="72" spans="1:38" s="201" customFormat="1">
      <c r="A72" s="198"/>
      <c r="B72" s="199"/>
      <c r="C72" s="199" t="s">
        <v>125</v>
      </c>
      <c r="D72" s="199"/>
      <c r="E72" s="199" t="s">
        <v>92</v>
      </c>
      <c r="F72" s="199">
        <v>4539291</v>
      </c>
      <c r="G72" s="199"/>
      <c r="H72" s="199"/>
      <c r="I72" s="199"/>
      <c r="J72" s="199">
        <v>924520.66000000038</v>
      </c>
      <c r="K72" s="199"/>
      <c r="L72" s="200"/>
      <c r="M72" s="199">
        <v>4668</v>
      </c>
      <c r="N72" s="71"/>
      <c r="O72" s="200"/>
      <c r="P72" s="269">
        <f t="shared" si="0"/>
        <v>198.05498286203951</v>
      </c>
      <c r="Q72" s="199"/>
      <c r="R72" s="199"/>
      <c r="S72" s="199"/>
      <c r="T72" s="382">
        <f t="shared" si="1"/>
        <v>972.4273778920309</v>
      </c>
      <c r="U72" s="199"/>
      <c r="V72" s="199"/>
      <c r="W72" s="199"/>
      <c r="X72" s="200"/>
      <c r="Y72" s="269">
        <v>924520.66000000038</v>
      </c>
      <c r="Z72" s="269">
        <f t="shared" si="2"/>
        <v>904746.84</v>
      </c>
      <c r="AA72" s="389"/>
      <c r="AB72" s="269">
        <f t="shared" si="3"/>
        <v>884832.26</v>
      </c>
      <c r="AC72" s="269">
        <v>1066740.93</v>
      </c>
      <c r="AD72" s="199"/>
      <c r="AE72" s="200"/>
      <c r="AF72" s="200"/>
      <c r="AG72" s="200"/>
      <c r="AH72" s="75"/>
      <c r="AI72" s="75"/>
      <c r="AJ72" s="75"/>
      <c r="AK72" s="75"/>
      <c r="AL72" s="200"/>
    </row>
    <row r="73" spans="1:38" s="201" customFormat="1">
      <c r="A73" s="198"/>
      <c r="B73" s="199"/>
      <c r="C73" s="199" t="s">
        <v>125</v>
      </c>
      <c r="D73" s="199"/>
      <c r="E73" s="199" t="s">
        <v>210</v>
      </c>
      <c r="F73" s="199">
        <v>1484</v>
      </c>
      <c r="G73" s="199"/>
      <c r="H73" s="199"/>
      <c r="I73" s="199"/>
      <c r="J73" s="199">
        <v>311.31</v>
      </c>
      <c r="K73" s="199"/>
      <c r="L73" s="200"/>
      <c r="M73" s="199">
        <v>1</v>
      </c>
      <c r="N73" s="71"/>
      <c r="O73" s="200"/>
      <c r="P73" s="269">
        <f t="shared" si="0"/>
        <v>311.31</v>
      </c>
      <c r="Q73" s="199"/>
      <c r="R73" s="199"/>
      <c r="S73" s="199"/>
      <c r="T73" s="382">
        <f t="shared" si="1"/>
        <v>1484</v>
      </c>
      <c r="U73" s="199"/>
      <c r="V73" s="199"/>
      <c r="W73" s="199"/>
      <c r="X73" s="200"/>
      <c r="Y73" s="269">
        <v>311.31</v>
      </c>
      <c r="Z73" s="269">
        <f t="shared" si="2"/>
        <v>304.64999999999998</v>
      </c>
      <c r="AA73" s="389"/>
      <c r="AB73" s="269">
        <f t="shared" si="3"/>
        <v>297.95</v>
      </c>
      <c r="AC73" s="269">
        <v>359.2</v>
      </c>
      <c r="AD73" s="199"/>
      <c r="AE73" s="200"/>
      <c r="AF73" s="200"/>
      <c r="AG73" s="200"/>
      <c r="AH73" s="75"/>
      <c r="AI73" s="75"/>
      <c r="AJ73" s="75"/>
      <c r="AK73" s="75"/>
      <c r="AL73" s="200"/>
    </row>
    <row r="74" spans="1:38" s="201" customFormat="1">
      <c r="A74" s="198"/>
      <c r="B74" s="199"/>
      <c r="C74" s="199" t="s">
        <v>125</v>
      </c>
      <c r="D74" s="199"/>
      <c r="E74" s="199" t="s">
        <v>441</v>
      </c>
      <c r="F74" s="199">
        <v>6818</v>
      </c>
      <c r="G74" s="199"/>
      <c r="H74" s="199"/>
      <c r="I74" s="199"/>
      <c r="J74" s="199">
        <v>1196.3500000000001</v>
      </c>
      <c r="K74" s="199"/>
      <c r="L74" s="200"/>
      <c r="M74" s="199">
        <v>10</v>
      </c>
      <c r="N74" s="71"/>
      <c r="O74" s="200"/>
      <c r="P74" s="269">
        <f t="shared" si="0"/>
        <v>119.63500000000002</v>
      </c>
      <c r="Q74" s="199"/>
      <c r="R74" s="199"/>
      <c r="S74" s="199"/>
      <c r="T74" s="382">
        <f t="shared" si="1"/>
        <v>681.8</v>
      </c>
      <c r="U74" s="199"/>
      <c r="V74" s="199"/>
      <c r="W74" s="199"/>
      <c r="X74" s="200"/>
      <c r="Y74" s="269">
        <v>1196.3500000000001</v>
      </c>
      <c r="Z74" s="269">
        <f t="shared" si="2"/>
        <v>1170.76</v>
      </c>
      <c r="AA74" s="389"/>
      <c r="AB74" s="269">
        <f t="shared" si="3"/>
        <v>1144.99</v>
      </c>
      <c r="AC74" s="269">
        <v>1380.39</v>
      </c>
      <c r="AD74" s="199"/>
      <c r="AE74" s="200"/>
      <c r="AF74" s="200"/>
      <c r="AG74" s="200"/>
      <c r="AH74" s="75"/>
      <c r="AI74" s="75"/>
      <c r="AJ74" s="75"/>
      <c r="AK74" s="75"/>
      <c r="AL74" s="200"/>
    </row>
    <row r="75" spans="1:38" s="201" customFormat="1">
      <c r="A75" s="198"/>
      <c r="B75" s="199"/>
      <c r="C75" s="199" t="s">
        <v>1408</v>
      </c>
      <c r="D75" s="199"/>
      <c r="E75" s="199" t="s">
        <v>113</v>
      </c>
      <c r="F75" s="199">
        <v>566</v>
      </c>
      <c r="G75" s="199"/>
      <c r="H75" s="199"/>
      <c r="I75" s="199"/>
      <c r="J75" s="199">
        <v>117.84</v>
      </c>
      <c r="K75" s="199"/>
      <c r="L75" s="200"/>
      <c r="M75" s="199">
        <v>1</v>
      </c>
      <c r="N75" s="71"/>
      <c r="O75" s="200"/>
      <c r="P75" s="269">
        <f t="shared" si="0"/>
        <v>117.84</v>
      </c>
      <c r="Q75" s="199"/>
      <c r="R75" s="199"/>
      <c r="S75" s="199"/>
      <c r="T75" s="382">
        <f t="shared" si="1"/>
        <v>566</v>
      </c>
      <c r="U75" s="199"/>
      <c r="V75" s="199"/>
      <c r="W75" s="199"/>
      <c r="X75" s="200"/>
      <c r="Y75" s="269">
        <v>117.84</v>
      </c>
      <c r="Z75" s="269">
        <f t="shared" si="2"/>
        <v>115.32</v>
      </c>
      <c r="AA75" s="389"/>
      <c r="AB75" s="269">
        <f t="shared" si="3"/>
        <v>112.78</v>
      </c>
      <c r="AC75" s="269">
        <v>135.97</v>
      </c>
      <c r="AD75" s="199"/>
      <c r="AE75" s="200"/>
      <c r="AF75" s="200"/>
      <c r="AG75" s="200"/>
      <c r="AH75" s="75"/>
      <c r="AI75" s="75"/>
      <c r="AJ75" s="75"/>
      <c r="AK75" s="75"/>
      <c r="AL75" s="200"/>
    </row>
    <row r="76" spans="1:38" s="201" customFormat="1">
      <c r="A76" s="198"/>
      <c r="B76" s="199"/>
      <c r="C76" s="199" t="s">
        <v>482</v>
      </c>
      <c r="D76" s="199"/>
      <c r="E76" s="199" t="s">
        <v>127</v>
      </c>
      <c r="F76" s="199">
        <v>634</v>
      </c>
      <c r="G76" s="199"/>
      <c r="H76" s="199"/>
      <c r="I76" s="199"/>
      <c r="J76" s="199">
        <v>143.04000000000002</v>
      </c>
      <c r="K76" s="199"/>
      <c r="L76" s="200"/>
      <c r="M76" s="199">
        <v>3</v>
      </c>
      <c r="N76" s="71"/>
      <c r="O76" s="200"/>
      <c r="P76" s="269">
        <f t="shared" si="0"/>
        <v>47.680000000000007</v>
      </c>
      <c r="Q76" s="199"/>
      <c r="R76" s="199"/>
      <c r="S76" s="199"/>
      <c r="T76" s="382">
        <f t="shared" si="1"/>
        <v>211.33333333333334</v>
      </c>
      <c r="U76" s="199"/>
      <c r="V76" s="199"/>
      <c r="W76" s="199"/>
      <c r="X76" s="200"/>
      <c r="Y76" s="269">
        <v>143.04000000000002</v>
      </c>
      <c r="Z76" s="269">
        <f t="shared" si="2"/>
        <v>139.97999999999999</v>
      </c>
      <c r="AA76" s="389"/>
      <c r="AB76" s="269">
        <f t="shared" si="3"/>
        <v>136.9</v>
      </c>
      <c r="AC76" s="269">
        <v>165.04</v>
      </c>
      <c r="AD76" s="199"/>
      <c r="AE76" s="200"/>
      <c r="AF76" s="200"/>
      <c r="AG76" s="200"/>
      <c r="AH76" s="75"/>
      <c r="AI76" s="75"/>
      <c r="AJ76" s="75"/>
      <c r="AK76" s="75"/>
      <c r="AL76" s="200"/>
    </row>
    <row r="77" spans="1:38" s="201" customFormat="1">
      <c r="A77" s="198"/>
      <c r="B77" s="199"/>
      <c r="C77" s="199" t="s">
        <v>482</v>
      </c>
      <c r="D77" s="199"/>
      <c r="E77" s="199" t="s">
        <v>113</v>
      </c>
      <c r="F77" s="199">
        <v>17586</v>
      </c>
      <c r="G77" s="199"/>
      <c r="H77" s="199"/>
      <c r="I77" s="199"/>
      <c r="J77" s="199">
        <v>3331.6100000000006</v>
      </c>
      <c r="K77" s="199"/>
      <c r="L77" s="200"/>
      <c r="M77" s="199">
        <v>26</v>
      </c>
      <c r="N77" s="71"/>
      <c r="O77" s="200"/>
      <c r="P77" s="269">
        <f t="shared" si="0"/>
        <v>128.13884615384617</v>
      </c>
      <c r="Q77" s="199"/>
      <c r="R77" s="199"/>
      <c r="S77" s="199"/>
      <c r="T77" s="382">
        <f t="shared" si="1"/>
        <v>676.38461538461536</v>
      </c>
      <c r="U77" s="199"/>
      <c r="V77" s="199"/>
      <c r="W77" s="199"/>
      <c r="X77" s="200"/>
      <c r="Y77" s="269">
        <v>3331.6100000000006</v>
      </c>
      <c r="Z77" s="269">
        <f t="shared" si="2"/>
        <v>3260.35</v>
      </c>
      <c r="AA77" s="389"/>
      <c r="AB77" s="269">
        <f t="shared" si="3"/>
        <v>3188.59</v>
      </c>
      <c r="AC77" s="269">
        <v>3844.12</v>
      </c>
      <c r="AD77" s="199"/>
      <c r="AE77" s="200"/>
      <c r="AF77" s="200"/>
      <c r="AG77" s="200"/>
      <c r="AH77" s="75"/>
      <c r="AI77" s="75"/>
      <c r="AJ77" s="75"/>
      <c r="AK77" s="75"/>
      <c r="AL77" s="200"/>
    </row>
    <row r="78" spans="1:38" s="201" customFormat="1">
      <c r="A78" s="198"/>
      <c r="B78" s="199"/>
      <c r="C78" s="199" t="s">
        <v>548</v>
      </c>
      <c r="D78" s="199"/>
      <c r="E78" s="199" t="s">
        <v>1409</v>
      </c>
      <c r="F78" s="199">
        <v>469</v>
      </c>
      <c r="G78" s="199"/>
      <c r="H78" s="199"/>
      <c r="I78" s="199"/>
      <c r="J78" s="199">
        <v>97.44</v>
      </c>
      <c r="K78" s="199"/>
      <c r="L78" s="200"/>
      <c r="M78" s="199">
        <v>1</v>
      </c>
      <c r="N78" s="71"/>
      <c r="O78" s="200"/>
      <c r="P78" s="269">
        <f t="shared" si="0"/>
        <v>97.44</v>
      </c>
      <c r="Q78" s="199"/>
      <c r="R78" s="199"/>
      <c r="S78" s="199"/>
      <c r="T78" s="382">
        <f t="shared" si="1"/>
        <v>469</v>
      </c>
      <c r="U78" s="199"/>
      <c r="V78" s="199"/>
      <c r="W78" s="199"/>
      <c r="X78" s="200"/>
      <c r="Y78" s="269">
        <v>97.44</v>
      </c>
      <c r="Z78" s="269">
        <f t="shared" si="2"/>
        <v>95.36</v>
      </c>
      <c r="AA78" s="389"/>
      <c r="AB78" s="269">
        <f t="shared" si="3"/>
        <v>93.26</v>
      </c>
      <c r="AC78" s="269">
        <v>112.43</v>
      </c>
      <c r="AD78" s="199"/>
      <c r="AE78" s="200"/>
      <c r="AF78" s="200"/>
      <c r="AG78" s="200"/>
      <c r="AH78" s="75"/>
      <c r="AI78" s="75"/>
      <c r="AJ78" s="75"/>
      <c r="AK78" s="75"/>
      <c r="AL78" s="200"/>
    </row>
    <row r="79" spans="1:38" s="201" customFormat="1">
      <c r="A79" s="198"/>
      <c r="B79" s="199"/>
      <c r="C79" s="199" t="s">
        <v>548</v>
      </c>
      <c r="D79" s="199"/>
      <c r="E79" s="199" t="s">
        <v>365</v>
      </c>
      <c r="F79" s="199">
        <v>3254</v>
      </c>
      <c r="G79" s="199"/>
      <c r="H79" s="199"/>
      <c r="I79" s="199"/>
      <c r="J79" s="199">
        <v>659.68</v>
      </c>
      <c r="K79" s="199"/>
      <c r="L79" s="200"/>
      <c r="M79" s="199">
        <v>4</v>
      </c>
      <c r="N79" s="71"/>
      <c r="O79" s="200"/>
      <c r="P79" s="269">
        <f t="shared" si="0"/>
        <v>164.92</v>
      </c>
      <c r="Q79" s="199"/>
      <c r="R79" s="199"/>
      <c r="S79" s="199"/>
      <c r="T79" s="382">
        <f t="shared" si="1"/>
        <v>813.5</v>
      </c>
      <c r="U79" s="199"/>
      <c r="V79" s="199"/>
      <c r="W79" s="199"/>
      <c r="X79" s="200"/>
      <c r="Y79" s="269">
        <v>659.68</v>
      </c>
      <c r="Z79" s="269">
        <f t="shared" si="2"/>
        <v>645.57000000000005</v>
      </c>
      <c r="AA79" s="389"/>
      <c r="AB79" s="269">
        <f t="shared" si="3"/>
        <v>631.36</v>
      </c>
      <c r="AC79" s="269">
        <v>761.16</v>
      </c>
      <c r="AD79" s="199"/>
      <c r="AE79" s="200"/>
      <c r="AF79" s="200"/>
      <c r="AG79" s="200"/>
      <c r="AH79" s="75"/>
      <c r="AI79" s="75"/>
      <c r="AJ79" s="75"/>
      <c r="AK79" s="75"/>
      <c r="AL79" s="200"/>
    </row>
    <row r="80" spans="1:38" s="201" customFormat="1">
      <c r="A80" s="198"/>
      <c r="B80" s="199"/>
      <c r="C80" s="199" t="s">
        <v>126</v>
      </c>
      <c r="D80" s="199"/>
      <c r="E80" s="199" t="s">
        <v>127</v>
      </c>
      <c r="F80" s="199">
        <v>1688052</v>
      </c>
      <c r="G80" s="199"/>
      <c r="H80" s="199"/>
      <c r="I80" s="199"/>
      <c r="J80" s="199">
        <v>336908.08999999956</v>
      </c>
      <c r="K80" s="199"/>
      <c r="L80" s="200"/>
      <c r="M80" s="199">
        <v>2175</v>
      </c>
      <c r="N80" s="71"/>
      <c r="O80" s="200"/>
      <c r="P80" s="269">
        <f t="shared" si="0"/>
        <v>154.9002712643676</v>
      </c>
      <c r="Q80" s="199"/>
      <c r="R80" s="199"/>
      <c r="S80" s="199"/>
      <c r="T80" s="382">
        <f t="shared" si="1"/>
        <v>776.1158620689655</v>
      </c>
      <c r="U80" s="199"/>
      <c r="V80" s="199"/>
      <c r="W80" s="199"/>
      <c r="X80" s="200"/>
      <c r="Y80" s="269">
        <v>336908.08999999956</v>
      </c>
      <c r="Z80" s="269">
        <f t="shared" si="2"/>
        <v>329702.24</v>
      </c>
      <c r="AA80" s="389"/>
      <c r="AB80" s="269">
        <f t="shared" si="3"/>
        <v>322445.09000000003</v>
      </c>
      <c r="AC80" s="269">
        <v>388735.12</v>
      </c>
      <c r="AD80" s="199"/>
      <c r="AE80" s="200"/>
      <c r="AF80" s="200"/>
      <c r="AG80" s="200"/>
      <c r="AH80" s="75"/>
      <c r="AI80" s="75"/>
      <c r="AJ80" s="75"/>
      <c r="AK80" s="75"/>
      <c r="AL80" s="200"/>
    </row>
    <row r="81" spans="1:38" s="201" customFormat="1">
      <c r="A81" s="198"/>
      <c r="B81" s="199"/>
      <c r="C81" s="199" t="s">
        <v>126</v>
      </c>
      <c r="D81" s="199"/>
      <c r="E81" s="199" t="s">
        <v>210</v>
      </c>
      <c r="F81" s="199">
        <v>1161</v>
      </c>
      <c r="G81" s="199"/>
      <c r="H81" s="199"/>
      <c r="I81" s="199"/>
      <c r="J81" s="199">
        <v>241.24</v>
      </c>
      <c r="K81" s="199"/>
      <c r="L81" s="200"/>
      <c r="M81" s="199">
        <v>1</v>
      </c>
      <c r="N81" s="71"/>
      <c r="O81" s="200"/>
      <c r="P81" s="269">
        <f t="shared" si="0"/>
        <v>241.24</v>
      </c>
      <c r="Q81" s="199"/>
      <c r="R81" s="199"/>
      <c r="S81" s="199"/>
      <c r="T81" s="382">
        <f t="shared" si="1"/>
        <v>1161</v>
      </c>
      <c r="U81" s="199"/>
      <c r="V81" s="199"/>
      <c r="W81" s="199"/>
      <c r="X81" s="200"/>
      <c r="Y81" s="269">
        <v>241.24</v>
      </c>
      <c r="Z81" s="269">
        <f t="shared" si="2"/>
        <v>236.08</v>
      </c>
      <c r="AA81" s="389"/>
      <c r="AB81" s="269">
        <f t="shared" si="3"/>
        <v>230.88</v>
      </c>
      <c r="AC81" s="269">
        <v>278.35000000000002</v>
      </c>
      <c r="AD81" s="199"/>
      <c r="AE81" s="200"/>
      <c r="AF81" s="200"/>
      <c r="AG81" s="200"/>
      <c r="AH81" s="75"/>
      <c r="AI81" s="75"/>
      <c r="AJ81" s="75"/>
      <c r="AK81" s="75"/>
      <c r="AL81" s="200"/>
    </row>
    <row r="82" spans="1:38" s="201" customFormat="1">
      <c r="A82" s="198"/>
      <c r="B82" s="199"/>
      <c r="C82" s="199" t="s">
        <v>128</v>
      </c>
      <c r="D82" s="199"/>
      <c r="E82" s="199" t="s">
        <v>96</v>
      </c>
      <c r="F82" s="199">
        <v>515771</v>
      </c>
      <c r="G82" s="199"/>
      <c r="H82" s="199"/>
      <c r="I82" s="199"/>
      <c r="J82" s="199">
        <v>106655.83000000009</v>
      </c>
      <c r="K82" s="199"/>
      <c r="L82" s="200"/>
      <c r="M82" s="199">
        <v>523</v>
      </c>
      <c r="N82" s="71"/>
      <c r="O82" s="200"/>
      <c r="P82" s="269">
        <f t="shared" si="0"/>
        <v>203.93084130019136</v>
      </c>
      <c r="Q82" s="199"/>
      <c r="R82" s="199"/>
      <c r="S82" s="199"/>
      <c r="T82" s="382">
        <f t="shared" si="1"/>
        <v>986.17782026768646</v>
      </c>
      <c r="U82" s="199"/>
      <c r="V82" s="199"/>
      <c r="W82" s="199"/>
      <c r="X82" s="200"/>
      <c r="Y82" s="269">
        <v>106655.83000000009</v>
      </c>
      <c r="Z82" s="269">
        <f t="shared" si="2"/>
        <v>104374.66</v>
      </c>
      <c r="AA82" s="389"/>
      <c r="AB82" s="269">
        <f t="shared" si="3"/>
        <v>102077.24</v>
      </c>
      <c r="AC82" s="269">
        <v>123062.84</v>
      </c>
      <c r="AD82" s="199"/>
      <c r="AE82" s="200"/>
      <c r="AF82" s="200"/>
      <c r="AG82" s="200"/>
      <c r="AH82" s="75"/>
      <c r="AI82" s="75"/>
      <c r="AJ82" s="75"/>
      <c r="AK82" s="75"/>
      <c r="AL82" s="200"/>
    </row>
    <row r="83" spans="1:38" s="201" customFormat="1">
      <c r="A83" s="198"/>
      <c r="B83" s="199"/>
      <c r="C83" s="199" t="s">
        <v>1410</v>
      </c>
      <c r="D83" s="199"/>
      <c r="E83" s="199" t="s">
        <v>264</v>
      </c>
      <c r="F83" s="199">
        <v>11</v>
      </c>
      <c r="G83" s="199"/>
      <c r="H83" s="199"/>
      <c r="I83" s="199"/>
      <c r="J83" s="199">
        <v>8.43</v>
      </c>
      <c r="K83" s="199"/>
      <c r="L83" s="200"/>
      <c r="M83" s="199">
        <v>1</v>
      </c>
      <c r="N83" s="71"/>
      <c r="O83" s="200"/>
      <c r="P83" s="269">
        <f t="shared" si="0"/>
        <v>8.43</v>
      </c>
      <c r="Q83" s="199"/>
      <c r="R83" s="199"/>
      <c r="S83" s="199"/>
      <c r="T83" s="382">
        <f t="shared" si="1"/>
        <v>11</v>
      </c>
      <c r="U83" s="199"/>
      <c r="V83" s="199"/>
      <c r="W83" s="199"/>
      <c r="X83" s="200"/>
      <c r="Y83" s="269">
        <v>8.43</v>
      </c>
      <c r="Z83" s="269">
        <f t="shared" si="2"/>
        <v>8.25</v>
      </c>
      <c r="AA83" s="389"/>
      <c r="AB83" s="269">
        <f t="shared" si="3"/>
        <v>8.07</v>
      </c>
      <c r="AC83" s="269">
        <v>9.73</v>
      </c>
      <c r="AD83" s="199"/>
      <c r="AE83" s="200"/>
      <c r="AF83" s="200"/>
      <c r="AG83" s="200"/>
      <c r="AH83" s="75"/>
      <c r="AI83" s="75"/>
      <c r="AJ83" s="75"/>
      <c r="AK83" s="75"/>
      <c r="AL83" s="200"/>
    </row>
    <row r="84" spans="1:38" s="201" customFormat="1">
      <c r="A84" s="198"/>
      <c r="B84" s="199"/>
      <c r="C84" s="199" t="s">
        <v>129</v>
      </c>
      <c r="D84" s="199"/>
      <c r="E84" s="199" t="s">
        <v>96</v>
      </c>
      <c r="F84" s="199">
        <v>184618</v>
      </c>
      <c r="G84" s="199"/>
      <c r="H84" s="199"/>
      <c r="I84" s="199"/>
      <c r="J84" s="199">
        <v>38278.57</v>
      </c>
      <c r="K84" s="199"/>
      <c r="L84" s="200"/>
      <c r="M84" s="199">
        <v>202</v>
      </c>
      <c r="N84" s="71"/>
      <c r="O84" s="200"/>
      <c r="P84" s="269">
        <f t="shared" si="0"/>
        <v>189.4978712871287</v>
      </c>
      <c r="Q84" s="199"/>
      <c r="R84" s="199"/>
      <c r="S84" s="199"/>
      <c r="T84" s="382">
        <f t="shared" si="1"/>
        <v>913.95049504950498</v>
      </c>
      <c r="U84" s="199"/>
      <c r="V84" s="199"/>
      <c r="W84" s="199"/>
      <c r="X84" s="200"/>
      <c r="Y84" s="269">
        <v>38278.57</v>
      </c>
      <c r="Z84" s="269">
        <f t="shared" si="2"/>
        <v>37459.86</v>
      </c>
      <c r="AA84" s="389"/>
      <c r="AB84" s="269">
        <f t="shared" si="3"/>
        <v>36635.32</v>
      </c>
      <c r="AC84" s="269">
        <v>44167.01</v>
      </c>
      <c r="AD84" s="199"/>
      <c r="AE84" s="200"/>
      <c r="AF84" s="200"/>
      <c r="AG84" s="200"/>
      <c r="AH84" s="75"/>
      <c r="AI84" s="75"/>
      <c r="AJ84" s="75"/>
      <c r="AK84" s="75"/>
      <c r="AL84" s="200"/>
    </row>
    <row r="85" spans="1:38" s="201" customFormat="1">
      <c r="A85" s="198"/>
      <c r="B85" s="199"/>
      <c r="C85" s="199" t="s">
        <v>130</v>
      </c>
      <c r="D85" s="199"/>
      <c r="E85" s="199" t="s">
        <v>131</v>
      </c>
      <c r="F85" s="199">
        <v>7036</v>
      </c>
      <c r="G85" s="199"/>
      <c r="H85" s="199"/>
      <c r="I85" s="199"/>
      <c r="J85" s="199">
        <v>1313.29</v>
      </c>
      <c r="K85" s="199"/>
      <c r="L85" s="200"/>
      <c r="M85" s="199">
        <v>4</v>
      </c>
      <c r="N85" s="71"/>
      <c r="O85" s="200"/>
      <c r="P85" s="269">
        <f t="shared" si="0"/>
        <v>328.32249999999999</v>
      </c>
      <c r="Q85" s="199"/>
      <c r="R85" s="199"/>
      <c r="S85" s="199"/>
      <c r="T85" s="382">
        <f t="shared" si="1"/>
        <v>1759</v>
      </c>
      <c r="U85" s="199"/>
      <c r="V85" s="199"/>
      <c r="W85" s="199"/>
      <c r="X85" s="200"/>
      <c r="Y85" s="269">
        <v>1313.29</v>
      </c>
      <c r="Z85" s="269">
        <f t="shared" si="2"/>
        <v>1285.2</v>
      </c>
      <c r="AA85" s="389"/>
      <c r="AB85" s="269">
        <f t="shared" si="3"/>
        <v>1256.9100000000001</v>
      </c>
      <c r="AC85" s="269">
        <v>1515.32</v>
      </c>
      <c r="AD85" s="199"/>
      <c r="AE85" s="200"/>
      <c r="AF85" s="200"/>
      <c r="AG85" s="200"/>
      <c r="AH85" s="75"/>
      <c r="AI85" s="75"/>
      <c r="AJ85" s="75"/>
      <c r="AK85" s="75"/>
      <c r="AL85" s="200"/>
    </row>
    <row r="86" spans="1:38" s="201" customFormat="1">
      <c r="A86" s="198"/>
      <c r="B86" s="199"/>
      <c r="C86" s="199" t="s">
        <v>132</v>
      </c>
      <c r="D86" s="199"/>
      <c r="E86" s="199" t="s">
        <v>115</v>
      </c>
      <c r="F86" s="199">
        <v>1778495</v>
      </c>
      <c r="G86" s="199"/>
      <c r="H86" s="199"/>
      <c r="I86" s="199"/>
      <c r="J86" s="199">
        <v>370263.98999999982</v>
      </c>
      <c r="K86" s="199"/>
      <c r="L86" s="200"/>
      <c r="M86" s="199">
        <v>1428</v>
      </c>
      <c r="N86" s="71"/>
      <c r="O86" s="200"/>
      <c r="P86" s="269">
        <f t="shared" si="0"/>
        <v>259.28850840336122</v>
      </c>
      <c r="Q86" s="199"/>
      <c r="R86" s="199"/>
      <c r="S86" s="199"/>
      <c r="T86" s="382">
        <f t="shared" si="1"/>
        <v>1245.4446778711485</v>
      </c>
      <c r="U86" s="199"/>
      <c r="V86" s="199"/>
      <c r="W86" s="199"/>
      <c r="X86" s="200"/>
      <c r="Y86" s="269">
        <v>370263.98999999982</v>
      </c>
      <c r="Z86" s="269">
        <f t="shared" si="2"/>
        <v>362344.72</v>
      </c>
      <c r="AA86" s="389"/>
      <c r="AB86" s="269">
        <f t="shared" si="3"/>
        <v>354369.07</v>
      </c>
      <c r="AC86" s="269">
        <v>427222.2</v>
      </c>
      <c r="AD86" s="199"/>
      <c r="AE86" s="200"/>
      <c r="AF86" s="200"/>
      <c r="AG86" s="200"/>
      <c r="AH86" s="75"/>
      <c r="AI86" s="75"/>
      <c r="AJ86" s="75"/>
      <c r="AK86" s="75"/>
      <c r="AL86" s="200"/>
    </row>
    <row r="87" spans="1:38" s="201" customFormat="1">
      <c r="A87" s="198"/>
      <c r="B87" s="199"/>
      <c r="C87" s="199" t="s">
        <v>133</v>
      </c>
      <c r="D87" s="199"/>
      <c r="E87" s="199" t="s">
        <v>134</v>
      </c>
      <c r="F87" s="199">
        <v>234161</v>
      </c>
      <c r="G87" s="199"/>
      <c r="H87" s="199"/>
      <c r="I87" s="199"/>
      <c r="J87" s="199">
        <v>46223.69</v>
      </c>
      <c r="K87" s="199"/>
      <c r="L87" s="200"/>
      <c r="M87" s="199">
        <v>262</v>
      </c>
      <c r="N87" s="71"/>
      <c r="O87" s="200"/>
      <c r="P87" s="269">
        <f t="shared" ref="P87:P150" si="4">J87/M87</f>
        <v>176.42629770992366</v>
      </c>
      <c r="Q87" s="199"/>
      <c r="R87" s="199"/>
      <c r="S87" s="199"/>
      <c r="T87" s="382">
        <f t="shared" ref="T87:T150" si="5">F87/M87</f>
        <v>893.74427480916029</v>
      </c>
      <c r="U87" s="199"/>
      <c r="V87" s="199"/>
      <c r="W87" s="199"/>
      <c r="X87" s="200"/>
      <c r="Y87" s="269">
        <v>46223.69</v>
      </c>
      <c r="Z87" s="269">
        <f t="shared" ref="Z87:Z150" si="6">ROUND($Z$627*Y87/$Y$627,2)</f>
        <v>45235.05</v>
      </c>
      <c r="AA87" s="389"/>
      <c r="AB87" s="269">
        <f t="shared" ref="AB87:AB150" si="7">ROUND($AB$627*Y87/$Y$627,2)</f>
        <v>44239.37</v>
      </c>
      <c r="AC87" s="269">
        <v>53334.34</v>
      </c>
      <c r="AD87" s="199"/>
      <c r="AE87" s="200"/>
      <c r="AF87" s="200"/>
      <c r="AG87" s="200"/>
      <c r="AH87" s="75"/>
      <c r="AI87" s="75"/>
      <c r="AJ87" s="75"/>
      <c r="AK87" s="75"/>
      <c r="AL87" s="200"/>
    </row>
    <row r="88" spans="1:38" s="201" customFormat="1">
      <c r="A88" s="198"/>
      <c r="B88" s="199"/>
      <c r="C88" s="199" t="s">
        <v>135</v>
      </c>
      <c r="D88" s="199"/>
      <c r="E88" s="199" t="s">
        <v>136</v>
      </c>
      <c r="F88" s="199">
        <v>11628787</v>
      </c>
      <c r="G88" s="199"/>
      <c r="H88" s="199"/>
      <c r="I88" s="199"/>
      <c r="J88" s="199">
        <v>2343804.8899999997</v>
      </c>
      <c r="K88" s="199"/>
      <c r="L88" s="200"/>
      <c r="M88" s="199">
        <v>12553</v>
      </c>
      <c r="N88" s="71"/>
      <c r="O88" s="200"/>
      <c r="P88" s="269">
        <f t="shared" si="4"/>
        <v>186.71272922807293</v>
      </c>
      <c r="Q88" s="199"/>
      <c r="R88" s="199"/>
      <c r="S88" s="199"/>
      <c r="T88" s="382">
        <f t="shared" si="5"/>
        <v>926.37512945112724</v>
      </c>
      <c r="U88" s="199"/>
      <c r="V88" s="199"/>
      <c r="W88" s="199"/>
      <c r="X88" s="200"/>
      <c r="Y88" s="269">
        <v>2343804.8899999997</v>
      </c>
      <c r="Z88" s="269">
        <f t="shared" si="6"/>
        <v>2293675.17</v>
      </c>
      <c r="AA88" s="389"/>
      <c r="AB88" s="269">
        <f t="shared" si="7"/>
        <v>2243188.5699999998</v>
      </c>
      <c r="AC88" s="269">
        <v>2704355.58</v>
      </c>
      <c r="AD88" s="199"/>
      <c r="AE88" s="200"/>
      <c r="AF88" s="200"/>
      <c r="AG88" s="200"/>
      <c r="AH88" s="75"/>
      <c r="AI88" s="75"/>
      <c r="AJ88" s="75"/>
      <c r="AK88" s="75"/>
      <c r="AL88" s="200"/>
    </row>
    <row r="89" spans="1:38" s="201" customFormat="1">
      <c r="A89" s="198"/>
      <c r="B89" s="199"/>
      <c r="C89" s="199" t="s">
        <v>138</v>
      </c>
      <c r="D89" s="199"/>
      <c r="E89" s="199" t="s">
        <v>183</v>
      </c>
      <c r="F89" s="199">
        <v>733</v>
      </c>
      <c r="G89" s="199"/>
      <c r="H89" s="199"/>
      <c r="I89" s="199"/>
      <c r="J89" s="199">
        <v>151.1</v>
      </c>
      <c r="K89" s="199"/>
      <c r="L89" s="200"/>
      <c r="M89" s="199">
        <v>1</v>
      </c>
      <c r="N89" s="71"/>
      <c r="O89" s="200"/>
      <c r="P89" s="269">
        <f t="shared" si="4"/>
        <v>151.1</v>
      </c>
      <c r="Q89" s="199"/>
      <c r="R89" s="199"/>
      <c r="S89" s="199"/>
      <c r="T89" s="382">
        <f t="shared" si="5"/>
        <v>733</v>
      </c>
      <c r="U89" s="199"/>
      <c r="V89" s="199"/>
      <c r="W89" s="199"/>
      <c r="X89" s="200"/>
      <c r="Y89" s="269">
        <v>151.1</v>
      </c>
      <c r="Z89" s="269">
        <f t="shared" si="6"/>
        <v>147.87</v>
      </c>
      <c r="AA89" s="389"/>
      <c r="AB89" s="269">
        <f t="shared" si="7"/>
        <v>144.61000000000001</v>
      </c>
      <c r="AC89" s="269">
        <v>174.34</v>
      </c>
      <c r="AD89" s="199"/>
      <c r="AE89" s="200"/>
      <c r="AF89" s="200"/>
      <c r="AG89" s="200"/>
      <c r="AH89" s="75"/>
      <c r="AI89" s="75"/>
      <c r="AJ89" s="75"/>
      <c r="AK89" s="75"/>
      <c r="AL89" s="200"/>
    </row>
    <row r="90" spans="1:38" s="201" customFormat="1">
      <c r="A90" s="198"/>
      <c r="B90" s="199"/>
      <c r="C90" s="199" t="s">
        <v>138</v>
      </c>
      <c r="D90" s="199"/>
      <c r="E90" s="199" t="s">
        <v>139</v>
      </c>
      <c r="F90" s="199">
        <v>5021934</v>
      </c>
      <c r="G90" s="199"/>
      <c r="H90" s="199"/>
      <c r="I90" s="199"/>
      <c r="J90" s="199">
        <v>1041009.9900000031</v>
      </c>
      <c r="K90" s="199"/>
      <c r="L90" s="200"/>
      <c r="M90" s="199">
        <v>6579</v>
      </c>
      <c r="N90" s="71"/>
      <c r="O90" s="200"/>
      <c r="P90" s="269">
        <f t="shared" si="4"/>
        <v>158.23225262197951</v>
      </c>
      <c r="Q90" s="199"/>
      <c r="R90" s="199"/>
      <c r="S90" s="199"/>
      <c r="T90" s="382">
        <f t="shared" si="5"/>
        <v>763.327861377109</v>
      </c>
      <c r="U90" s="199"/>
      <c r="V90" s="199"/>
      <c r="W90" s="199"/>
      <c r="X90" s="200"/>
      <c r="Y90" s="269">
        <v>1041009.9900000031</v>
      </c>
      <c r="Z90" s="269">
        <f t="shared" si="6"/>
        <v>1018744.68</v>
      </c>
      <c r="AA90" s="389"/>
      <c r="AB90" s="269">
        <f t="shared" si="7"/>
        <v>996320.86</v>
      </c>
      <c r="AC90" s="269">
        <v>1201149.97</v>
      </c>
      <c r="AD90" s="199"/>
      <c r="AE90" s="200"/>
      <c r="AF90" s="200"/>
      <c r="AG90" s="200"/>
      <c r="AH90" s="75"/>
      <c r="AI90" s="75"/>
      <c r="AJ90" s="75"/>
      <c r="AK90" s="75"/>
      <c r="AL90" s="200"/>
    </row>
    <row r="91" spans="1:38" s="201" customFormat="1">
      <c r="A91" s="198"/>
      <c r="B91" s="199"/>
      <c r="C91" s="199" t="s">
        <v>138</v>
      </c>
      <c r="D91" s="199"/>
      <c r="E91" s="199" t="s">
        <v>100</v>
      </c>
      <c r="F91" s="199">
        <v>619</v>
      </c>
      <c r="G91" s="199"/>
      <c r="H91" s="199"/>
      <c r="I91" s="199"/>
      <c r="J91" s="199">
        <v>128.37</v>
      </c>
      <c r="K91" s="199"/>
      <c r="L91" s="200"/>
      <c r="M91" s="199">
        <v>1</v>
      </c>
      <c r="N91" s="71"/>
      <c r="O91" s="200"/>
      <c r="P91" s="269">
        <f t="shared" si="4"/>
        <v>128.37</v>
      </c>
      <c r="Q91" s="199"/>
      <c r="R91" s="199"/>
      <c r="S91" s="199"/>
      <c r="T91" s="382">
        <f t="shared" si="5"/>
        <v>619</v>
      </c>
      <c r="U91" s="199"/>
      <c r="V91" s="199"/>
      <c r="W91" s="199"/>
      <c r="X91" s="200"/>
      <c r="Y91" s="269">
        <v>128.37</v>
      </c>
      <c r="Z91" s="269">
        <f t="shared" si="6"/>
        <v>125.62</v>
      </c>
      <c r="AA91" s="389"/>
      <c r="AB91" s="269">
        <f t="shared" si="7"/>
        <v>122.86</v>
      </c>
      <c r="AC91" s="269">
        <v>148.12</v>
      </c>
      <c r="AD91" s="199"/>
      <c r="AE91" s="200"/>
      <c r="AF91" s="200"/>
      <c r="AG91" s="200"/>
      <c r="AH91" s="75"/>
      <c r="AI91" s="75"/>
      <c r="AJ91" s="75"/>
      <c r="AK91" s="75"/>
      <c r="AL91" s="200"/>
    </row>
    <row r="92" spans="1:38" s="201" customFormat="1">
      <c r="A92" s="198"/>
      <c r="B92" s="199"/>
      <c r="C92" s="199" t="s">
        <v>1411</v>
      </c>
      <c r="D92" s="199"/>
      <c r="E92" s="199" t="s">
        <v>115</v>
      </c>
      <c r="F92" s="199">
        <v>74370</v>
      </c>
      <c r="G92" s="199"/>
      <c r="H92" s="199"/>
      <c r="I92" s="199"/>
      <c r="J92" s="199">
        <v>15188.270000000004</v>
      </c>
      <c r="K92" s="199"/>
      <c r="L92" s="200"/>
      <c r="M92" s="199">
        <v>54</v>
      </c>
      <c r="N92" s="71"/>
      <c r="O92" s="200"/>
      <c r="P92" s="269">
        <f t="shared" si="4"/>
        <v>281.26425925925935</v>
      </c>
      <c r="Q92" s="199"/>
      <c r="R92" s="199"/>
      <c r="S92" s="199"/>
      <c r="T92" s="382">
        <f t="shared" si="5"/>
        <v>1377.2222222222222</v>
      </c>
      <c r="U92" s="199"/>
      <c r="V92" s="199"/>
      <c r="W92" s="199"/>
      <c r="X92" s="200"/>
      <c r="Y92" s="269">
        <v>15188.270000000004</v>
      </c>
      <c r="Z92" s="269">
        <f t="shared" si="6"/>
        <v>14863.42</v>
      </c>
      <c r="AA92" s="389"/>
      <c r="AB92" s="269">
        <f t="shared" si="7"/>
        <v>14536.26</v>
      </c>
      <c r="AC92" s="269">
        <v>17524.7</v>
      </c>
      <c r="AD92" s="199"/>
      <c r="AE92" s="200"/>
      <c r="AF92" s="200"/>
      <c r="AG92" s="200"/>
      <c r="AH92" s="75"/>
      <c r="AI92" s="75"/>
      <c r="AJ92" s="75"/>
      <c r="AK92" s="75"/>
      <c r="AL92" s="200"/>
    </row>
    <row r="93" spans="1:38" s="201" customFormat="1">
      <c r="A93" s="198"/>
      <c r="B93" s="199"/>
      <c r="C93" s="199" t="s">
        <v>1412</v>
      </c>
      <c r="D93" s="199"/>
      <c r="E93" s="199" t="s">
        <v>110</v>
      </c>
      <c r="F93" s="199">
        <v>11986</v>
      </c>
      <c r="G93" s="199"/>
      <c r="H93" s="199"/>
      <c r="I93" s="199"/>
      <c r="J93" s="199">
        <v>2571.1400000000003</v>
      </c>
      <c r="K93" s="199"/>
      <c r="L93" s="200"/>
      <c r="M93" s="199">
        <v>10</v>
      </c>
      <c r="N93" s="71"/>
      <c r="O93" s="200"/>
      <c r="P93" s="269">
        <f t="shared" si="4"/>
        <v>257.11400000000003</v>
      </c>
      <c r="Q93" s="199"/>
      <c r="R93" s="199"/>
      <c r="S93" s="199"/>
      <c r="T93" s="382">
        <f t="shared" si="5"/>
        <v>1198.5999999999999</v>
      </c>
      <c r="U93" s="199"/>
      <c r="V93" s="199"/>
      <c r="W93" s="199"/>
      <c r="X93" s="200"/>
      <c r="Y93" s="269">
        <v>2571.1400000000003</v>
      </c>
      <c r="Z93" s="269">
        <f t="shared" si="6"/>
        <v>2516.15</v>
      </c>
      <c r="AA93" s="389"/>
      <c r="AB93" s="269">
        <f t="shared" si="7"/>
        <v>2460.7600000000002</v>
      </c>
      <c r="AC93" s="269">
        <v>2966.66</v>
      </c>
      <c r="AD93" s="199"/>
      <c r="AE93" s="200"/>
      <c r="AF93" s="200"/>
      <c r="AG93" s="200"/>
      <c r="AH93" s="75"/>
      <c r="AI93" s="75"/>
      <c r="AJ93" s="75"/>
      <c r="AK93" s="75"/>
      <c r="AL93" s="200"/>
    </row>
    <row r="94" spans="1:38" s="201" customFormat="1">
      <c r="A94" s="198"/>
      <c r="B94" s="199"/>
      <c r="C94" s="199" t="s">
        <v>140</v>
      </c>
      <c r="D94" s="199"/>
      <c r="E94" s="199" t="s">
        <v>131</v>
      </c>
      <c r="F94" s="199">
        <v>2171</v>
      </c>
      <c r="G94" s="199"/>
      <c r="H94" s="199"/>
      <c r="I94" s="199"/>
      <c r="J94" s="199">
        <v>461.25</v>
      </c>
      <c r="K94" s="199"/>
      <c r="L94" s="200"/>
      <c r="M94" s="199">
        <v>1</v>
      </c>
      <c r="N94" s="71"/>
      <c r="O94" s="200"/>
      <c r="P94" s="269">
        <f t="shared" si="4"/>
        <v>461.25</v>
      </c>
      <c r="Q94" s="199"/>
      <c r="R94" s="199"/>
      <c r="S94" s="199"/>
      <c r="T94" s="382">
        <f t="shared" si="5"/>
        <v>2171</v>
      </c>
      <c r="U94" s="199"/>
      <c r="V94" s="199"/>
      <c r="W94" s="199"/>
      <c r="X94" s="200"/>
      <c r="Y94" s="269">
        <v>461.25</v>
      </c>
      <c r="Z94" s="269">
        <f t="shared" si="6"/>
        <v>451.38</v>
      </c>
      <c r="AA94" s="389"/>
      <c r="AB94" s="269">
        <f t="shared" si="7"/>
        <v>441.45</v>
      </c>
      <c r="AC94" s="269">
        <v>532.20000000000005</v>
      </c>
      <c r="AD94" s="199"/>
      <c r="AE94" s="200"/>
      <c r="AF94" s="200"/>
      <c r="AG94" s="200"/>
      <c r="AH94" s="75"/>
      <c r="AI94" s="75"/>
      <c r="AJ94" s="75"/>
      <c r="AK94" s="75"/>
      <c r="AL94" s="200"/>
    </row>
    <row r="95" spans="1:38" s="201" customFormat="1">
      <c r="A95" s="198"/>
      <c r="B95" s="199"/>
      <c r="C95" s="199" t="s">
        <v>140</v>
      </c>
      <c r="D95" s="199"/>
      <c r="E95" s="199" t="s">
        <v>136</v>
      </c>
      <c r="F95" s="199">
        <v>171174</v>
      </c>
      <c r="G95" s="199"/>
      <c r="H95" s="199"/>
      <c r="I95" s="199"/>
      <c r="J95" s="199">
        <v>35511.010000000031</v>
      </c>
      <c r="K95" s="199"/>
      <c r="L95" s="200"/>
      <c r="M95" s="199">
        <v>147</v>
      </c>
      <c r="N95" s="71"/>
      <c r="O95" s="200"/>
      <c r="P95" s="269">
        <f t="shared" si="4"/>
        <v>241.57149659863967</v>
      </c>
      <c r="Q95" s="199"/>
      <c r="R95" s="199"/>
      <c r="S95" s="199"/>
      <c r="T95" s="382">
        <f t="shared" si="5"/>
        <v>1164.4489795918366</v>
      </c>
      <c r="U95" s="199"/>
      <c r="V95" s="199"/>
      <c r="W95" s="199"/>
      <c r="X95" s="200"/>
      <c r="Y95" s="269">
        <v>35511.010000000031</v>
      </c>
      <c r="Z95" s="269">
        <f t="shared" si="6"/>
        <v>34751.49</v>
      </c>
      <c r="AA95" s="389"/>
      <c r="AB95" s="269">
        <f t="shared" si="7"/>
        <v>33986.57</v>
      </c>
      <c r="AC95" s="269">
        <v>40973.72</v>
      </c>
      <c r="AD95" s="199"/>
      <c r="AE95" s="200"/>
      <c r="AF95" s="200"/>
      <c r="AG95" s="200"/>
      <c r="AH95" s="75"/>
      <c r="AI95" s="75"/>
      <c r="AJ95" s="75"/>
      <c r="AK95" s="75"/>
      <c r="AL95" s="200"/>
    </row>
    <row r="96" spans="1:38" s="201" customFormat="1">
      <c r="A96" s="198"/>
      <c r="B96" s="199"/>
      <c r="C96" s="199" t="s">
        <v>140</v>
      </c>
      <c r="D96" s="199"/>
      <c r="E96" s="199" t="s">
        <v>165</v>
      </c>
      <c r="F96" s="199">
        <v>2807</v>
      </c>
      <c r="G96" s="199"/>
      <c r="H96" s="199"/>
      <c r="I96" s="199"/>
      <c r="J96" s="199">
        <v>588.71</v>
      </c>
      <c r="K96" s="199"/>
      <c r="L96" s="200"/>
      <c r="M96" s="199">
        <v>2</v>
      </c>
      <c r="N96" s="71"/>
      <c r="O96" s="200"/>
      <c r="P96" s="269">
        <f t="shared" si="4"/>
        <v>294.35500000000002</v>
      </c>
      <c r="Q96" s="199"/>
      <c r="R96" s="199"/>
      <c r="S96" s="199"/>
      <c r="T96" s="382">
        <f t="shared" si="5"/>
        <v>1403.5</v>
      </c>
      <c r="U96" s="199"/>
      <c r="V96" s="199"/>
      <c r="W96" s="199"/>
      <c r="X96" s="200"/>
      <c r="Y96" s="269">
        <v>588.71</v>
      </c>
      <c r="Z96" s="269">
        <f t="shared" si="6"/>
        <v>576.12</v>
      </c>
      <c r="AA96" s="389"/>
      <c r="AB96" s="269">
        <f t="shared" si="7"/>
        <v>563.44000000000005</v>
      </c>
      <c r="AC96" s="269">
        <v>679.27</v>
      </c>
      <c r="AD96" s="199"/>
      <c r="AE96" s="200"/>
      <c r="AF96" s="200"/>
      <c r="AG96" s="200"/>
      <c r="AH96" s="75"/>
      <c r="AI96" s="75"/>
      <c r="AJ96" s="75"/>
      <c r="AK96" s="75"/>
      <c r="AL96" s="200"/>
    </row>
    <row r="97" spans="1:38" s="201" customFormat="1">
      <c r="A97" s="198"/>
      <c r="B97" s="199"/>
      <c r="C97" s="199" t="s">
        <v>141</v>
      </c>
      <c r="D97" s="199"/>
      <c r="E97" s="199" t="s">
        <v>142</v>
      </c>
      <c r="F97" s="199">
        <v>976609</v>
      </c>
      <c r="G97" s="199"/>
      <c r="H97" s="199"/>
      <c r="I97" s="199"/>
      <c r="J97" s="199">
        <v>198144.08999999976</v>
      </c>
      <c r="K97" s="199"/>
      <c r="L97" s="200"/>
      <c r="M97" s="199">
        <v>1187</v>
      </c>
      <c r="N97" s="71"/>
      <c r="O97" s="200"/>
      <c r="P97" s="269">
        <f t="shared" si="4"/>
        <v>166.92846672283048</v>
      </c>
      <c r="Q97" s="199"/>
      <c r="R97" s="199"/>
      <c r="S97" s="199"/>
      <c r="T97" s="382">
        <f t="shared" si="5"/>
        <v>822.75400168492001</v>
      </c>
      <c r="U97" s="199"/>
      <c r="V97" s="199"/>
      <c r="W97" s="199"/>
      <c r="X97" s="200"/>
      <c r="Y97" s="269">
        <v>198144.08999999976</v>
      </c>
      <c r="Z97" s="269">
        <f t="shared" si="6"/>
        <v>193906.15</v>
      </c>
      <c r="AA97" s="389"/>
      <c r="AB97" s="269">
        <f t="shared" si="7"/>
        <v>189638.04</v>
      </c>
      <c r="AC97" s="269">
        <v>228624.86</v>
      </c>
      <c r="AD97" s="199"/>
      <c r="AE97" s="200"/>
      <c r="AF97" s="200"/>
      <c r="AG97" s="200"/>
      <c r="AH97" s="75"/>
      <c r="AI97" s="75"/>
      <c r="AJ97" s="75"/>
      <c r="AK97" s="75"/>
      <c r="AL97" s="200"/>
    </row>
    <row r="98" spans="1:38" s="201" customFormat="1">
      <c r="A98" s="198"/>
      <c r="B98" s="199"/>
      <c r="C98" s="199" t="s">
        <v>141</v>
      </c>
      <c r="D98" s="199"/>
      <c r="E98" s="199" t="s">
        <v>143</v>
      </c>
      <c r="F98" s="199">
        <v>1225</v>
      </c>
      <c r="G98" s="199"/>
      <c r="H98" s="199"/>
      <c r="I98" s="199"/>
      <c r="J98" s="199">
        <v>254.09000000000003</v>
      </c>
      <c r="K98" s="199"/>
      <c r="L98" s="200"/>
      <c r="M98" s="199">
        <v>2</v>
      </c>
      <c r="N98" s="71"/>
      <c r="O98" s="200"/>
      <c r="P98" s="269">
        <f t="shared" si="4"/>
        <v>127.04500000000002</v>
      </c>
      <c r="Q98" s="199"/>
      <c r="R98" s="199"/>
      <c r="S98" s="199"/>
      <c r="T98" s="382">
        <f t="shared" si="5"/>
        <v>612.5</v>
      </c>
      <c r="U98" s="199"/>
      <c r="V98" s="199"/>
      <c r="W98" s="199"/>
      <c r="X98" s="200"/>
      <c r="Y98" s="269">
        <v>254.09000000000003</v>
      </c>
      <c r="Z98" s="269">
        <f t="shared" si="6"/>
        <v>248.66</v>
      </c>
      <c r="AA98" s="389"/>
      <c r="AB98" s="269">
        <f t="shared" si="7"/>
        <v>243.18</v>
      </c>
      <c r="AC98" s="269">
        <v>293.18</v>
      </c>
      <c r="AD98" s="199"/>
      <c r="AE98" s="200"/>
      <c r="AF98" s="200"/>
      <c r="AG98" s="200"/>
      <c r="AH98" s="75"/>
      <c r="AI98" s="75"/>
      <c r="AJ98" s="75"/>
      <c r="AK98" s="75"/>
      <c r="AL98" s="200"/>
    </row>
    <row r="99" spans="1:38" s="201" customFormat="1">
      <c r="A99" s="198"/>
      <c r="B99" s="199"/>
      <c r="C99" s="199" t="s">
        <v>141</v>
      </c>
      <c r="D99" s="199"/>
      <c r="E99" s="199" t="s">
        <v>316</v>
      </c>
      <c r="F99" s="199">
        <v>1028</v>
      </c>
      <c r="G99" s="199"/>
      <c r="H99" s="199"/>
      <c r="I99" s="199"/>
      <c r="J99" s="199">
        <v>215.55</v>
      </c>
      <c r="K99" s="199"/>
      <c r="L99" s="200"/>
      <c r="M99" s="199">
        <v>1</v>
      </c>
      <c r="N99" s="71"/>
      <c r="O99" s="200"/>
      <c r="P99" s="269">
        <f t="shared" si="4"/>
        <v>215.55</v>
      </c>
      <c r="Q99" s="199"/>
      <c r="R99" s="199"/>
      <c r="S99" s="199"/>
      <c r="T99" s="382">
        <f t="shared" si="5"/>
        <v>1028</v>
      </c>
      <c r="U99" s="199"/>
      <c r="V99" s="199"/>
      <c r="W99" s="199"/>
      <c r="X99" s="200"/>
      <c r="Y99" s="269">
        <v>215.55</v>
      </c>
      <c r="Z99" s="269">
        <f t="shared" si="6"/>
        <v>210.94</v>
      </c>
      <c r="AA99" s="389"/>
      <c r="AB99" s="269">
        <f t="shared" si="7"/>
        <v>206.3</v>
      </c>
      <c r="AC99" s="269">
        <v>248.71</v>
      </c>
      <c r="AD99" s="199"/>
      <c r="AE99" s="200"/>
      <c r="AF99" s="200"/>
      <c r="AG99" s="200"/>
      <c r="AH99" s="75"/>
      <c r="AI99" s="75"/>
      <c r="AJ99" s="75"/>
      <c r="AK99" s="75"/>
      <c r="AL99" s="200"/>
    </row>
    <row r="100" spans="1:38" s="201" customFormat="1">
      <c r="A100" s="198"/>
      <c r="B100" s="199"/>
      <c r="C100" s="199" t="s">
        <v>141</v>
      </c>
      <c r="D100" s="199"/>
      <c r="E100" s="199" t="s">
        <v>372</v>
      </c>
      <c r="F100" s="199">
        <v>4233</v>
      </c>
      <c r="G100" s="199"/>
      <c r="H100" s="199"/>
      <c r="I100" s="199"/>
      <c r="J100" s="199">
        <v>894.79</v>
      </c>
      <c r="K100" s="199"/>
      <c r="L100" s="200"/>
      <c r="M100" s="199">
        <v>3</v>
      </c>
      <c r="N100" s="71"/>
      <c r="O100" s="200"/>
      <c r="P100" s="269">
        <f t="shared" si="4"/>
        <v>298.26333333333332</v>
      </c>
      <c r="Q100" s="199"/>
      <c r="R100" s="199"/>
      <c r="S100" s="199"/>
      <c r="T100" s="382">
        <f t="shared" si="5"/>
        <v>1411</v>
      </c>
      <c r="U100" s="199"/>
      <c r="V100" s="199"/>
      <c r="W100" s="199"/>
      <c r="X100" s="200"/>
      <c r="Y100" s="269">
        <v>894.79</v>
      </c>
      <c r="Z100" s="269">
        <f t="shared" si="6"/>
        <v>875.65</v>
      </c>
      <c r="AA100" s="389"/>
      <c r="AB100" s="269">
        <f t="shared" si="7"/>
        <v>856.38</v>
      </c>
      <c r="AC100" s="269">
        <v>1032.44</v>
      </c>
      <c r="AD100" s="199"/>
      <c r="AE100" s="200"/>
      <c r="AF100" s="200"/>
      <c r="AG100" s="200"/>
      <c r="AH100" s="75"/>
      <c r="AI100" s="75"/>
      <c r="AJ100" s="75"/>
      <c r="AK100" s="75"/>
      <c r="AL100" s="200"/>
    </row>
    <row r="101" spans="1:38" s="201" customFormat="1">
      <c r="A101" s="198"/>
      <c r="B101" s="199"/>
      <c r="C101" s="199" t="s">
        <v>141</v>
      </c>
      <c r="D101" s="199"/>
      <c r="E101" s="199" t="s">
        <v>430</v>
      </c>
      <c r="F101" s="199">
        <v>2189</v>
      </c>
      <c r="G101" s="199"/>
      <c r="H101" s="199"/>
      <c r="I101" s="199"/>
      <c r="J101" s="199">
        <v>460.04</v>
      </c>
      <c r="K101" s="199"/>
      <c r="L101" s="200"/>
      <c r="M101" s="199">
        <v>2</v>
      </c>
      <c r="N101" s="71"/>
      <c r="O101" s="200"/>
      <c r="P101" s="269">
        <f t="shared" si="4"/>
        <v>230.02</v>
      </c>
      <c r="Q101" s="199"/>
      <c r="R101" s="199"/>
      <c r="S101" s="199"/>
      <c r="T101" s="382">
        <f t="shared" si="5"/>
        <v>1094.5</v>
      </c>
      <c r="U101" s="199"/>
      <c r="V101" s="199"/>
      <c r="W101" s="199"/>
      <c r="X101" s="200"/>
      <c r="Y101" s="269">
        <v>460.04</v>
      </c>
      <c r="Z101" s="269">
        <f t="shared" si="6"/>
        <v>450.2</v>
      </c>
      <c r="AA101" s="389"/>
      <c r="AB101" s="269">
        <f t="shared" si="7"/>
        <v>440.29</v>
      </c>
      <c r="AC101" s="269">
        <v>530.80999999999995</v>
      </c>
      <c r="AD101" s="199"/>
      <c r="AE101" s="200"/>
      <c r="AF101" s="200"/>
      <c r="AG101" s="200"/>
      <c r="AH101" s="75"/>
      <c r="AI101" s="75"/>
      <c r="AJ101" s="75"/>
      <c r="AK101" s="75"/>
      <c r="AL101" s="200"/>
    </row>
    <row r="102" spans="1:38" s="201" customFormat="1">
      <c r="A102" s="198"/>
      <c r="B102" s="199"/>
      <c r="C102" s="199" t="s">
        <v>141</v>
      </c>
      <c r="D102" s="199"/>
      <c r="E102" s="199" t="s">
        <v>582</v>
      </c>
      <c r="F102" s="199">
        <v>851</v>
      </c>
      <c r="G102" s="199"/>
      <c r="H102" s="199"/>
      <c r="I102" s="199"/>
      <c r="J102" s="199">
        <v>177.39</v>
      </c>
      <c r="K102" s="199"/>
      <c r="L102" s="200"/>
      <c r="M102" s="199">
        <v>1</v>
      </c>
      <c r="N102" s="71"/>
      <c r="O102" s="200"/>
      <c r="P102" s="269">
        <f t="shared" si="4"/>
        <v>177.39</v>
      </c>
      <c r="Q102" s="199"/>
      <c r="R102" s="199"/>
      <c r="S102" s="199"/>
      <c r="T102" s="382">
        <f t="shared" si="5"/>
        <v>851</v>
      </c>
      <c r="U102" s="199"/>
      <c r="V102" s="199"/>
      <c r="W102" s="199"/>
      <c r="X102" s="200"/>
      <c r="Y102" s="269">
        <v>177.39</v>
      </c>
      <c r="Z102" s="269">
        <f t="shared" si="6"/>
        <v>173.6</v>
      </c>
      <c r="AA102" s="389"/>
      <c r="AB102" s="269">
        <f t="shared" si="7"/>
        <v>169.77</v>
      </c>
      <c r="AC102" s="269">
        <v>204.68</v>
      </c>
      <c r="AD102" s="199"/>
      <c r="AE102" s="200"/>
      <c r="AF102" s="200"/>
      <c r="AG102" s="200"/>
      <c r="AH102" s="75"/>
      <c r="AI102" s="75"/>
      <c r="AJ102" s="75"/>
      <c r="AK102" s="75"/>
      <c r="AL102" s="200"/>
    </row>
    <row r="103" spans="1:38" s="201" customFormat="1">
      <c r="A103" s="198"/>
      <c r="B103" s="199"/>
      <c r="C103" s="199" t="s">
        <v>144</v>
      </c>
      <c r="D103" s="199"/>
      <c r="E103" s="199" t="s">
        <v>142</v>
      </c>
      <c r="F103" s="199">
        <v>74041</v>
      </c>
      <c r="G103" s="199"/>
      <c r="H103" s="199"/>
      <c r="I103" s="199"/>
      <c r="J103" s="199">
        <v>15327.700000000003</v>
      </c>
      <c r="K103" s="199"/>
      <c r="L103" s="200"/>
      <c r="M103" s="199">
        <v>65</v>
      </c>
      <c r="N103" s="71"/>
      <c r="O103" s="200"/>
      <c r="P103" s="269">
        <f t="shared" si="4"/>
        <v>235.81076923076927</v>
      </c>
      <c r="Q103" s="199"/>
      <c r="R103" s="199"/>
      <c r="S103" s="199"/>
      <c r="T103" s="382">
        <f t="shared" si="5"/>
        <v>1139.0923076923077</v>
      </c>
      <c r="U103" s="199"/>
      <c r="V103" s="199"/>
      <c r="W103" s="199"/>
      <c r="X103" s="200"/>
      <c r="Y103" s="269">
        <v>15327.700000000003</v>
      </c>
      <c r="Z103" s="269">
        <f t="shared" si="6"/>
        <v>14999.87</v>
      </c>
      <c r="AA103" s="389"/>
      <c r="AB103" s="269">
        <f t="shared" si="7"/>
        <v>14669.7</v>
      </c>
      <c r="AC103" s="269">
        <v>17685.580000000002</v>
      </c>
      <c r="AD103" s="199"/>
      <c r="AE103" s="200"/>
      <c r="AF103" s="200"/>
      <c r="AG103" s="200"/>
      <c r="AH103" s="75"/>
      <c r="AI103" s="75"/>
      <c r="AJ103" s="75"/>
      <c r="AK103" s="75"/>
      <c r="AL103" s="200"/>
    </row>
    <row r="104" spans="1:38" s="201" customFormat="1">
      <c r="A104" s="198"/>
      <c r="B104" s="199"/>
      <c r="C104" s="199" t="s">
        <v>1413</v>
      </c>
      <c r="D104" s="199"/>
      <c r="E104" s="199" t="s">
        <v>113</v>
      </c>
      <c r="F104" s="199">
        <v>1082</v>
      </c>
      <c r="G104" s="199"/>
      <c r="H104" s="199"/>
      <c r="I104" s="199"/>
      <c r="J104" s="199">
        <v>227.37</v>
      </c>
      <c r="K104" s="199"/>
      <c r="L104" s="200"/>
      <c r="M104" s="199">
        <v>1</v>
      </c>
      <c r="N104" s="71"/>
      <c r="O104" s="200"/>
      <c r="P104" s="269">
        <f t="shared" si="4"/>
        <v>227.37</v>
      </c>
      <c r="Q104" s="199"/>
      <c r="R104" s="199"/>
      <c r="S104" s="199"/>
      <c r="T104" s="382">
        <f t="shared" si="5"/>
        <v>1082</v>
      </c>
      <c r="U104" s="199"/>
      <c r="V104" s="199"/>
      <c r="W104" s="199"/>
      <c r="X104" s="200"/>
      <c r="Y104" s="269">
        <v>227.37</v>
      </c>
      <c r="Z104" s="269">
        <f t="shared" si="6"/>
        <v>222.51</v>
      </c>
      <c r="AA104" s="389"/>
      <c r="AB104" s="269">
        <f t="shared" si="7"/>
        <v>217.61</v>
      </c>
      <c r="AC104" s="269">
        <v>262.35000000000002</v>
      </c>
      <c r="AD104" s="199"/>
      <c r="AE104" s="200"/>
      <c r="AF104" s="200"/>
      <c r="AG104" s="200"/>
      <c r="AH104" s="75"/>
      <c r="AI104" s="75"/>
      <c r="AJ104" s="75"/>
      <c r="AK104" s="75"/>
      <c r="AL104" s="200"/>
    </row>
    <row r="105" spans="1:38" s="201" customFormat="1">
      <c r="A105" s="198"/>
      <c r="B105" s="199"/>
      <c r="C105" s="199" t="s">
        <v>145</v>
      </c>
      <c r="D105" s="199"/>
      <c r="E105" s="199" t="s">
        <v>146</v>
      </c>
      <c r="F105" s="199">
        <v>493282</v>
      </c>
      <c r="G105" s="199"/>
      <c r="H105" s="199"/>
      <c r="I105" s="199"/>
      <c r="J105" s="199">
        <v>99026.769999999975</v>
      </c>
      <c r="K105" s="199"/>
      <c r="L105" s="200"/>
      <c r="M105" s="199">
        <v>606</v>
      </c>
      <c r="N105" s="71"/>
      <c r="O105" s="200"/>
      <c r="P105" s="269">
        <f t="shared" si="4"/>
        <v>163.41051155115508</v>
      </c>
      <c r="Q105" s="199"/>
      <c r="R105" s="199"/>
      <c r="S105" s="199"/>
      <c r="T105" s="382">
        <f t="shared" si="5"/>
        <v>813.99669966996703</v>
      </c>
      <c r="U105" s="199"/>
      <c r="V105" s="199"/>
      <c r="W105" s="199"/>
      <c r="X105" s="200"/>
      <c r="Y105" s="269">
        <v>99026.769999999975</v>
      </c>
      <c r="Z105" s="269">
        <f t="shared" si="6"/>
        <v>96908.77</v>
      </c>
      <c r="AA105" s="389"/>
      <c r="AB105" s="269">
        <f t="shared" si="7"/>
        <v>94775.69</v>
      </c>
      <c r="AC105" s="269">
        <v>114260.19</v>
      </c>
      <c r="AD105" s="199"/>
      <c r="AE105" s="200"/>
      <c r="AF105" s="200"/>
      <c r="AG105" s="200"/>
      <c r="AH105" s="75"/>
      <c r="AI105" s="75"/>
      <c r="AJ105" s="75"/>
      <c r="AK105" s="75"/>
      <c r="AL105" s="200"/>
    </row>
    <row r="106" spans="1:38" s="201" customFormat="1">
      <c r="A106" s="198"/>
      <c r="B106" s="199"/>
      <c r="C106" s="199" t="s">
        <v>550</v>
      </c>
      <c r="D106" s="199"/>
      <c r="E106" s="199" t="s">
        <v>551</v>
      </c>
      <c r="F106" s="199">
        <v>607</v>
      </c>
      <c r="G106" s="199"/>
      <c r="H106" s="199"/>
      <c r="I106" s="199"/>
      <c r="J106" s="199">
        <v>125.67</v>
      </c>
      <c r="K106" s="199"/>
      <c r="L106" s="200"/>
      <c r="M106" s="199">
        <v>1</v>
      </c>
      <c r="N106" s="71"/>
      <c r="O106" s="200"/>
      <c r="P106" s="269">
        <f t="shared" si="4"/>
        <v>125.67</v>
      </c>
      <c r="Q106" s="199"/>
      <c r="R106" s="199"/>
      <c r="S106" s="199"/>
      <c r="T106" s="382">
        <f t="shared" si="5"/>
        <v>607</v>
      </c>
      <c r="U106" s="199"/>
      <c r="V106" s="199"/>
      <c r="W106" s="199"/>
      <c r="X106" s="200"/>
      <c r="Y106" s="269">
        <v>125.67</v>
      </c>
      <c r="Z106" s="269">
        <f t="shared" si="6"/>
        <v>122.98</v>
      </c>
      <c r="AA106" s="389"/>
      <c r="AB106" s="269">
        <f t="shared" si="7"/>
        <v>120.28</v>
      </c>
      <c r="AC106" s="269">
        <v>145</v>
      </c>
      <c r="AD106" s="199"/>
      <c r="AE106" s="200"/>
      <c r="AF106" s="200"/>
      <c r="AG106" s="200"/>
      <c r="AH106" s="75"/>
      <c r="AI106" s="75"/>
      <c r="AJ106" s="75"/>
      <c r="AK106" s="75"/>
      <c r="AL106" s="200"/>
    </row>
    <row r="107" spans="1:38" s="201" customFormat="1">
      <c r="A107" s="198"/>
      <c r="B107" s="199"/>
      <c r="C107" s="199" t="s">
        <v>730</v>
      </c>
      <c r="D107" s="199"/>
      <c r="E107" s="199" t="s">
        <v>295</v>
      </c>
      <c r="F107" s="199">
        <v>5095</v>
      </c>
      <c r="G107" s="199"/>
      <c r="H107" s="199"/>
      <c r="I107" s="199"/>
      <c r="J107" s="199">
        <v>965.45999999999992</v>
      </c>
      <c r="K107" s="199"/>
      <c r="L107" s="200"/>
      <c r="M107" s="199">
        <v>9</v>
      </c>
      <c r="N107" s="71"/>
      <c r="O107" s="200"/>
      <c r="P107" s="269">
        <f t="shared" si="4"/>
        <v>107.27333333333333</v>
      </c>
      <c r="Q107" s="199"/>
      <c r="R107" s="199"/>
      <c r="S107" s="199"/>
      <c r="T107" s="382">
        <f t="shared" si="5"/>
        <v>566.11111111111109</v>
      </c>
      <c r="U107" s="199"/>
      <c r="V107" s="199"/>
      <c r="W107" s="199"/>
      <c r="X107" s="200"/>
      <c r="Y107" s="269">
        <v>965.45999999999992</v>
      </c>
      <c r="Z107" s="269">
        <f t="shared" si="6"/>
        <v>944.81</v>
      </c>
      <c r="AA107" s="389"/>
      <c r="AB107" s="269">
        <f t="shared" si="7"/>
        <v>924.01</v>
      </c>
      <c r="AC107" s="269">
        <v>1113.98</v>
      </c>
      <c r="AD107" s="199"/>
      <c r="AE107" s="200"/>
      <c r="AF107" s="200"/>
      <c r="AG107" s="200"/>
      <c r="AH107" s="75"/>
      <c r="AI107" s="75"/>
      <c r="AJ107" s="75"/>
      <c r="AK107" s="75"/>
      <c r="AL107" s="200"/>
    </row>
    <row r="108" spans="1:38" s="201" customFormat="1">
      <c r="A108" s="198"/>
      <c r="B108" s="199"/>
      <c r="C108" s="199" t="s">
        <v>147</v>
      </c>
      <c r="D108" s="199"/>
      <c r="E108" s="199" t="s">
        <v>148</v>
      </c>
      <c r="F108" s="199">
        <v>4852413</v>
      </c>
      <c r="G108" s="199"/>
      <c r="H108" s="199"/>
      <c r="I108" s="199"/>
      <c r="J108" s="199">
        <v>999049.6099999994</v>
      </c>
      <c r="K108" s="199"/>
      <c r="L108" s="200"/>
      <c r="M108" s="199">
        <v>4896</v>
      </c>
      <c r="N108" s="71"/>
      <c r="O108" s="200"/>
      <c r="P108" s="269">
        <f t="shared" si="4"/>
        <v>204.05425040849661</v>
      </c>
      <c r="Q108" s="199"/>
      <c r="R108" s="199"/>
      <c r="S108" s="199"/>
      <c r="T108" s="382">
        <f t="shared" si="5"/>
        <v>991.09742647058829</v>
      </c>
      <c r="U108" s="199"/>
      <c r="V108" s="199"/>
      <c r="W108" s="199"/>
      <c r="X108" s="200"/>
      <c r="Y108" s="269">
        <v>999049.6099999994</v>
      </c>
      <c r="Z108" s="269">
        <f t="shared" si="6"/>
        <v>977681.76</v>
      </c>
      <c r="AA108" s="389"/>
      <c r="AB108" s="269">
        <f t="shared" si="7"/>
        <v>956161.78</v>
      </c>
      <c r="AC108" s="269">
        <v>1152734.77</v>
      </c>
      <c r="AD108" s="199"/>
      <c r="AE108" s="200"/>
      <c r="AF108" s="200"/>
      <c r="AG108" s="200"/>
      <c r="AH108" s="75"/>
      <c r="AI108" s="75"/>
      <c r="AJ108" s="75"/>
      <c r="AK108" s="75"/>
      <c r="AL108" s="200"/>
    </row>
    <row r="109" spans="1:38" s="201" customFormat="1">
      <c r="A109" s="198"/>
      <c r="B109" s="199"/>
      <c r="C109" s="199" t="s">
        <v>147</v>
      </c>
      <c r="D109" s="199"/>
      <c r="E109" s="199" t="s">
        <v>150</v>
      </c>
      <c r="F109" s="199"/>
      <c r="G109" s="199"/>
      <c r="H109" s="199"/>
      <c r="I109" s="199"/>
      <c r="J109" s="199">
        <v>5.86</v>
      </c>
      <c r="K109" s="199"/>
      <c r="L109" s="200"/>
      <c r="M109" s="199">
        <v>1</v>
      </c>
      <c r="N109" s="71"/>
      <c r="O109" s="200"/>
      <c r="P109" s="269">
        <f t="shared" si="4"/>
        <v>5.86</v>
      </c>
      <c r="Q109" s="199"/>
      <c r="R109" s="199"/>
      <c r="S109" s="199"/>
      <c r="T109" s="382">
        <f t="shared" si="5"/>
        <v>0</v>
      </c>
      <c r="U109" s="199"/>
      <c r="V109" s="199"/>
      <c r="W109" s="199"/>
      <c r="X109" s="200"/>
      <c r="Y109" s="269">
        <v>5.86</v>
      </c>
      <c r="Z109" s="269">
        <f t="shared" si="6"/>
        <v>5.73</v>
      </c>
      <c r="AA109" s="389"/>
      <c r="AB109" s="269">
        <f t="shared" si="7"/>
        <v>5.61</v>
      </c>
      <c r="AC109" s="269">
        <v>6.76</v>
      </c>
      <c r="AD109" s="199"/>
      <c r="AE109" s="200"/>
      <c r="AF109" s="200"/>
      <c r="AG109" s="200"/>
      <c r="AH109" s="75"/>
      <c r="AI109" s="75"/>
      <c r="AJ109" s="75"/>
      <c r="AK109" s="75"/>
      <c r="AL109" s="200"/>
    </row>
    <row r="110" spans="1:38" s="201" customFormat="1">
      <c r="A110" s="198"/>
      <c r="B110" s="199"/>
      <c r="C110" s="199" t="s">
        <v>147</v>
      </c>
      <c r="D110" s="199"/>
      <c r="E110" s="199" t="s">
        <v>242</v>
      </c>
      <c r="F110" s="199">
        <v>17027</v>
      </c>
      <c r="G110" s="199"/>
      <c r="H110" s="199"/>
      <c r="I110" s="199"/>
      <c r="J110" s="199">
        <v>3445.7999999999997</v>
      </c>
      <c r="K110" s="199"/>
      <c r="L110" s="200"/>
      <c r="M110" s="199">
        <v>36</v>
      </c>
      <c r="N110" s="71"/>
      <c r="O110" s="200"/>
      <c r="P110" s="269">
        <f t="shared" si="4"/>
        <v>95.716666666666654</v>
      </c>
      <c r="Q110" s="199"/>
      <c r="R110" s="199"/>
      <c r="S110" s="199"/>
      <c r="T110" s="382">
        <f t="shared" si="5"/>
        <v>472.97222222222223</v>
      </c>
      <c r="U110" s="199"/>
      <c r="V110" s="199"/>
      <c r="W110" s="199"/>
      <c r="X110" s="200"/>
      <c r="Y110" s="269">
        <v>3445.7999999999997</v>
      </c>
      <c r="Z110" s="269">
        <f t="shared" si="6"/>
        <v>3372.1</v>
      </c>
      <c r="AA110" s="389"/>
      <c r="AB110" s="269">
        <f t="shared" si="7"/>
        <v>3297.88</v>
      </c>
      <c r="AC110" s="269">
        <v>3975.87</v>
      </c>
      <c r="AD110" s="199"/>
      <c r="AE110" s="200"/>
      <c r="AF110" s="200"/>
      <c r="AG110" s="200"/>
      <c r="AH110" s="75"/>
      <c r="AI110" s="75"/>
      <c r="AJ110" s="75"/>
      <c r="AK110" s="75"/>
      <c r="AL110" s="200"/>
    </row>
    <row r="111" spans="1:38" s="201" customFormat="1">
      <c r="A111" s="198"/>
      <c r="B111" s="199"/>
      <c r="C111" s="199" t="s">
        <v>604</v>
      </c>
      <c r="D111" s="199"/>
      <c r="E111" s="199" t="s">
        <v>148</v>
      </c>
      <c r="F111" s="199">
        <v>291406</v>
      </c>
      <c r="G111" s="199"/>
      <c r="H111" s="199"/>
      <c r="I111" s="199"/>
      <c r="J111" s="199">
        <v>60829.659999999989</v>
      </c>
      <c r="K111" s="199"/>
      <c r="L111" s="200"/>
      <c r="M111" s="199">
        <v>310</v>
      </c>
      <c r="N111" s="71"/>
      <c r="O111" s="200"/>
      <c r="P111" s="269">
        <f t="shared" si="4"/>
        <v>196.22470967741933</v>
      </c>
      <c r="Q111" s="199"/>
      <c r="R111" s="199"/>
      <c r="S111" s="199"/>
      <c r="T111" s="382">
        <f t="shared" si="5"/>
        <v>940.01935483870966</v>
      </c>
      <c r="U111" s="199"/>
      <c r="V111" s="199"/>
      <c r="W111" s="199"/>
      <c r="X111" s="200"/>
      <c r="Y111" s="269">
        <v>60829.659999999989</v>
      </c>
      <c r="Z111" s="269">
        <f t="shared" si="6"/>
        <v>59528.62</v>
      </c>
      <c r="AA111" s="389"/>
      <c r="AB111" s="269">
        <f t="shared" si="7"/>
        <v>58218.33</v>
      </c>
      <c r="AC111" s="269">
        <v>70187.17</v>
      </c>
      <c r="AD111" s="199"/>
      <c r="AE111" s="200"/>
      <c r="AF111" s="200"/>
      <c r="AG111" s="200"/>
      <c r="AH111" s="75"/>
      <c r="AI111" s="75"/>
      <c r="AJ111" s="75"/>
      <c r="AK111" s="75"/>
      <c r="AL111" s="200"/>
    </row>
    <row r="112" spans="1:38" s="201" customFormat="1">
      <c r="A112" s="198"/>
      <c r="B112" s="199"/>
      <c r="C112" s="199" t="s">
        <v>604</v>
      </c>
      <c r="D112" s="199"/>
      <c r="E112" s="199" t="s">
        <v>187</v>
      </c>
      <c r="F112" s="199">
        <v>268</v>
      </c>
      <c r="G112" s="199"/>
      <c r="H112" s="199"/>
      <c r="I112" s="199"/>
      <c r="J112" s="199">
        <v>58.83</v>
      </c>
      <c r="K112" s="199"/>
      <c r="L112" s="200"/>
      <c r="M112" s="199">
        <v>1</v>
      </c>
      <c r="N112" s="71"/>
      <c r="O112" s="200"/>
      <c r="P112" s="269">
        <f t="shared" si="4"/>
        <v>58.83</v>
      </c>
      <c r="Q112" s="199"/>
      <c r="R112" s="199"/>
      <c r="S112" s="199"/>
      <c r="T112" s="382">
        <f t="shared" si="5"/>
        <v>268</v>
      </c>
      <c r="U112" s="199"/>
      <c r="V112" s="199"/>
      <c r="W112" s="199"/>
      <c r="X112" s="200"/>
      <c r="Y112" s="269">
        <v>58.83</v>
      </c>
      <c r="Z112" s="269">
        <f t="shared" si="6"/>
        <v>57.57</v>
      </c>
      <c r="AA112" s="389"/>
      <c r="AB112" s="269">
        <f t="shared" si="7"/>
        <v>56.3</v>
      </c>
      <c r="AC112" s="269">
        <v>67.88</v>
      </c>
      <c r="AD112" s="199"/>
      <c r="AE112" s="200"/>
      <c r="AF112" s="200"/>
      <c r="AG112" s="200"/>
      <c r="AH112" s="75"/>
      <c r="AI112" s="75"/>
      <c r="AJ112" s="75"/>
      <c r="AK112" s="75"/>
      <c r="AL112" s="200"/>
    </row>
    <row r="113" spans="1:38" s="201" customFormat="1">
      <c r="A113" s="198"/>
      <c r="B113" s="199"/>
      <c r="C113" s="199" t="s">
        <v>149</v>
      </c>
      <c r="D113" s="199"/>
      <c r="E113" s="199" t="s">
        <v>88</v>
      </c>
      <c r="F113" s="199">
        <v>3618</v>
      </c>
      <c r="G113" s="199"/>
      <c r="H113" s="199"/>
      <c r="I113" s="199"/>
      <c r="J113" s="199">
        <v>760.45</v>
      </c>
      <c r="K113" s="199"/>
      <c r="L113" s="200"/>
      <c r="M113" s="199">
        <v>3</v>
      </c>
      <c r="N113" s="71"/>
      <c r="O113" s="200"/>
      <c r="P113" s="269">
        <f t="shared" si="4"/>
        <v>253.48333333333335</v>
      </c>
      <c r="Q113" s="199"/>
      <c r="R113" s="199"/>
      <c r="S113" s="199"/>
      <c r="T113" s="382">
        <f t="shared" si="5"/>
        <v>1206</v>
      </c>
      <c r="U113" s="199"/>
      <c r="V113" s="199"/>
      <c r="W113" s="199"/>
      <c r="X113" s="200"/>
      <c r="Y113" s="269">
        <v>760.45</v>
      </c>
      <c r="Z113" s="269">
        <f t="shared" si="6"/>
        <v>744.19</v>
      </c>
      <c r="AA113" s="389"/>
      <c r="AB113" s="269">
        <f t="shared" si="7"/>
        <v>727.8</v>
      </c>
      <c r="AC113" s="269">
        <v>877.43</v>
      </c>
      <c r="AD113" s="199"/>
      <c r="AE113" s="200"/>
      <c r="AF113" s="200"/>
      <c r="AG113" s="200"/>
      <c r="AH113" s="75"/>
      <c r="AI113" s="75"/>
      <c r="AJ113" s="75"/>
      <c r="AK113" s="75"/>
      <c r="AL113" s="200"/>
    </row>
    <row r="114" spans="1:38" s="201" customFormat="1">
      <c r="A114" s="198"/>
      <c r="B114" s="199"/>
      <c r="C114" s="199" t="s">
        <v>149</v>
      </c>
      <c r="D114" s="199"/>
      <c r="E114" s="199" t="s">
        <v>148</v>
      </c>
      <c r="F114" s="199">
        <v>5248</v>
      </c>
      <c r="G114" s="199"/>
      <c r="H114" s="199"/>
      <c r="I114" s="199"/>
      <c r="J114" s="199">
        <v>986.7</v>
      </c>
      <c r="K114" s="199"/>
      <c r="L114" s="200"/>
      <c r="M114" s="199">
        <v>8</v>
      </c>
      <c r="N114" s="71"/>
      <c r="O114" s="200"/>
      <c r="P114" s="269">
        <f t="shared" si="4"/>
        <v>123.33750000000001</v>
      </c>
      <c r="Q114" s="199"/>
      <c r="R114" s="199"/>
      <c r="S114" s="199"/>
      <c r="T114" s="382">
        <f t="shared" si="5"/>
        <v>656</v>
      </c>
      <c r="U114" s="199"/>
      <c r="V114" s="199"/>
      <c r="W114" s="199"/>
      <c r="X114" s="200"/>
      <c r="Y114" s="269">
        <v>986.7</v>
      </c>
      <c r="Z114" s="269">
        <f t="shared" si="6"/>
        <v>965.6</v>
      </c>
      <c r="AA114" s="389"/>
      <c r="AB114" s="269">
        <f t="shared" si="7"/>
        <v>944.34</v>
      </c>
      <c r="AC114" s="269">
        <v>1138.49</v>
      </c>
      <c r="AD114" s="199"/>
      <c r="AE114" s="200"/>
      <c r="AF114" s="200"/>
      <c r="AG114" s="200"/>
      <c r="AH114" s="75"/>
      <c r="AI114" s="75"/>
      <c r="AJ114" s="75"/>
      <c r="AK114" s="75"/>
      <c r="AL114" s="200"/>
    </row>
    <row r="115" spans="1:38" s="201" customFormat="1">
      <c r="A115" s="198"/>
      <c r="B115" s="199"/>
      <c r="C115" s="199" t="s">
        <v>149</v>
      </c>
      <c r="D115" s="199"/>
      <c r="E115" s="199" t="s">
        <v>146</v>
      </c>
      <c r="F115" s="199">
        <v>3926479</v>
      </c>
      <c r="G115" s="199"/>
      <c r="H115" s="199"/>
      <c r="I115" s="199"/>
      <c r="J115" s="199">
        <v>799169.71000000054</v>
      </c>
      <c r="K115" s="199"/>
      <c r="L115" s="200"/>
      <c r="M115" s="199">
        <v>4471</v>
      </c>
      <c r="N115" s="71"/>
      <c r="O115" s="200"/>
      <c r="P115" s="269">
        <f t="shared" si="4"/>
        <v>178.74518228584222</v>
      </c>
      <c r="Q115" s="199"/>
      <c r="R115" s="199"/>
      <c r="S115" s="199"/>
      <c r="T115" s="382">
        <f t="shared" si="5"/>
        <v>878.2104674569448</v>
      </c>
      <c r="U115" s="199"/>
      <c r="V115" s="199"/>
      <c r="W115" s="199"/>
      <c r="X115" s="200"/>
      <c r="Y115" s="269">
        <v>799169.71000000054</v>
      </c>
      <c r="Z115" s="269">
        <f t="shared" si="6"/>
        <v>782076.92</v>
      </c>
      <c r="AA115" s="389"/>
      <c r="AB115" s="269">
        <f t="shared" si="7"/>
        <v>764862.45</v>
      </c>
      <c r="AC115" s="269">
        <v>922107.07</v>
      </c>
      <c r="AD115" s="199"/>
      <c r="AE115" s="200"/>
      <c r="AF115" s="200"/>
      <c r="AG115" s="200"/>
      <c r="AH115" s="75"/>
      <c r="AI115" s="75"/>
      <c r="AJ115" s="75"/>
      <c r="AK115" s="75"/>
      <c r="AL115" s="200"/>
    </row>
    <row r="116" spans="1:38" s="201" customFormat="1">
      <c r="A116" s="198"/>
      <c r="B116" s="199"/>
      <c r="C116" s="199" t="s">
        <v>149</v>
      </c>
      <c r="D116" s="199"/>
      <c r="E116" s="199" t="s">
        <v>242</v>
      </c>
      <c r="F116" s="199">
        <v>1009</v>
      </c>
      <c r="G116" s="199"/>
      <c r="H116" s="199"/>
      <c r="I116" s="199"/>
      <c r="J116" s="199">
        <v>211.6</v>
      </c>
      <c r="K116" s="199"/>
      <c r="L116" s="200"/>
      <c r="M116" s="199">
        <v>1</v>
      </c>
      <c r="N116" s="71"/>
      <c r="O116" s="200"/>
      <c r="P116" s="269">
        <f t="shared" si="4"/>
        <v>211.6</v>
      </c>
      <c r="Q116" s="199"/>
      <c r="R116" s="199"/>
      <c r="S116" s="199"/>
      <c r="T116" s="382">
        <f t="shared" si="5"/>
        <v>1009</v>
      </c>
      <c r="U116" s="199"/>
      <c r="V116" s="199"/>
      <c r="W116" s="199"/>
      <c r="X116" s="200"/>
      <c r="Y116" s="269">
        <v>211.6</v>
      </c>
      <c r="Z116" s="269">
        <f t="shared" si="6"/>
        <v>207.07</v>
      </c>
      <c r="AA116" s="389"/>
      <c r="AB116" s="269">
        <f t="shared" si="7"/>
        <v>202.52</v>
      </c>
      <c r="AC116" s="269">
        <v>244.15</v>
      </c>
      <c r="AD116" s="199"/>
      <c r="AE116" s="200"/>
      <c r="AF116" s="200"/>
      <c r="AG116" s="200"/>
      <c r="AH116" s="75"/>
      <c r="AI116" s="75"/>
      <c r="AJ116" s="75"/>
      <c r="AK116" s="75"/>
      <c r="AL116" s="200"/>
    </row>
    <row r="117" spans="1:38" s="201" customFormat="1">
      <c r="A117" s="198"/>
      <c r="B117" s="199"/>
      <c r="C117" s="199" t="s">
        <v>149</v>
      </c>
      <c r="D117" s="199"/>
      <c r="E117" s="199" t="s">
        <v>123</v>
      </c>
      <c r="F117" s="199">
        <v>2156</v>
      </c>
      <c r="G117" s="199"/>
      <c r="H117" s="199"/>
      <c r="I117" s="199"/>
      <c r="J117" s="199">
        <v>462.28</v>
      </c>
      <c r="K117" s="199"/>
      <c r="L117" s="200"/>
      <c r="M117" s="199">
        <v>1</v>
      </c>
      <c r="N117" s="71"/>
      <c r="O117" s="200"/>
      <c r="P117" s="269">
        <f t="shared" si="4"/>
        <v>462.28</v>
      </c>
      <c r="Q117" s="199"/>
      <c r="R117" s="199"/>
      <c r="S117" s="199"/>
      <c r="T117" s="382">
        <f t="shared" si="5"/>
        <v>2156</v>
      </c>
      <c r="U117" s="199"/>
      <c r="V117" s="199"/>
      <c r="W117" s="199"/>
      <c r="X117" s="200"/>
      <c r="Y117" s="269">
        <v>462.28</v>
      </c>
      <c r="Z117" s="269">
        <f t="shared" si="6"/>
        <v>452.39</v>
      </c>
      <c r="AA117" s="389"/>
      <c r="AB117" s="269">
        <f t="shared" si="7"/>
        <v>442.43</v>
      </c>
      <c r="AC117" s="269">
        <v>533.39</v>
      </c>
      <c r="AD117" s="199"/>
      <c r="AE117" s="200"/>
      <c r="AF117" s="200"/>
      <c r="AG117" s="200"/>
      <c r="AH117" s="75"/>
      <c r="AI117" s="75"/>
      <c r="AJ117" s="75"/>
      <c r="AK117" s="75"/>
      <c r="AL117" s="200"/>
    </row>
    <row r="118" spans="1:38" s="201" customFormat="1">
      <c r="A118" s="198"/>
      <c r="B118" s="199"/>
      <c r="C118" s="199" t="s">
        <v>458</v>
      </c>
      <c r="D118" s="199"/>
      <c r="E118" s="199" t="s">
        <v>148</v>
      </c>
      <c r="F118" s="199">
        <v>3367</v>
      </c>
      <c r="G118" s="199"/>
      <c r="H118" s="199"/>
      <c r="I118" s="199"/>
      <c r="J118" s="199">
        <v>703.53</v>
      </c>
      <c r="K118" s="199"/>
      <c r="L118" s="200"/>
      <c r="M118" s="199">
        <v>4</v>
      </c>
      <c r="N118" s="71"/>
      <c r="O118" s="200"/>
      <c r="P118" s="269">
        <f t="shared" si="4"/>
        <v>175.88249999999999</v>
      </c>
      <c r="Q118" s="199"/>
      <c r="R118" s="199"/>
      <c r="S118" s="199"/>
      <c r="T118" s="382">
        <f t="shared" si="5"/>
        <v>841.75</v>
      </c>
      <c r="U118" s="199"/>
      <c r="V118" s="199"/>
      <c r="W118" s="199"/>
      <c r="X118" s="200"/>
      <c r="Y118" s="269">
        <v>703.53</v>
      </c>
      <c r="Z118" s="269">
        <f t="shared" si="6"/>
        <v>688.48</v>
      </c>
      <c r="AA118" s="389"/>
      <c r="AB118" s="269">
        <f t="shared" si="7"/>
        <v>673.33</v>
      </c>
      <c r="AC118" s="269">
        <v>811.75</v>
      </c>
      <c r="AD118" s="199"/>
      <c r="AE118" s="200"/>
      <c r="AF118" s="200"/>
      <c r="AG118" s="200"/>
      <c r="AH118" s="75"/>
      <c r="AI118" s="75"/>
      <c r="AJ118" s="75"/>
      <c r="AK118" s="75"/>
      <c r="AL118" s="200"/>
    </row>
    <row r="119" spans="1:38" s="201" customFormat="1">
      <c r="A119" s="198"/>
      <c r="B119" s="199"/>
      <c r="C119" s="199" t="s">
        <v>458</v>
      </c>
      <c r="D119" s="199"/>
      <c r="E119" s="199" t="s">
        <v>150</v>
      </c>
      <c r="F119" s="199">
        <v>574521</v>
      </c>
      <c r="G119" s="199"/>
      <c r="H119" s="199"/>
      <c r="I119" s="199"/>
      <c r="J119" s="199">
        <v>118671.62999999993</v>
      </c>
      <c r="K119" s="199"/>
      <c r="L119" s="200"/>
      <c r="M119" s="199">
        <v>685</v>
      </c>
      <c r="N119" s="71"/>
      <c r="O119" s="200"/>
      <c r="P119" s="269">
        <f t="shared" si="4"/>
        <v>173.24325547445247</v>
      </c>
      <c r="Q119" s="199"/>
      <c r="R119" s="199"/>
      <c r="S119" s="199"/>
      <c r="T119" s="382">
        <f t="shared" si="5"/>
        <v>838.71678832116788</v>
      </c>
      <c r="U119" s="199"/>
      <c r="V119" s="199"/>
      <c r="W119" s="199"/>
      <c r="X119" s="200"/>
      <c r="Y119" s="269">
        <v>118671.62999999993</v>
      </c>
      <c r="Z119" s="269">
        <f t="shared" si="6"/>
        <v>116133.46</v>
      </c>
      <c r="AA119" s="389"/>
      <c r="AB119" s="269">
        <f t="shared" si="7"/>
        <v>113577.22</v>
      </c>
      <c r="AC119" s="269">
        <v>136927.04999999999</v>
      </c>
      <c r="AD119" s="199"/>
      <c r="AE119" s="200"/>
      <c r="AF119" s="200"/>
      <c r="AG119" s="200"/>
      <c r="AH119" s="75"/>
      <c r="AI119" s="75"/>
      <c r="AJ119" s="75"/>
      <c r="AK119" s="75"/>
      <c r="AL119" s="200"/>
    </row>
    <row r="120" spans="1:38" s="201" customFormat="1">
      <c r="A120" s="198"/>
      <c r="B120" s="199"/>
      <c r="C120" s="199" t="s">
        <v>151</v>
      </c>
      <c r="D120" s="199"/>
      <c r="E120" s="199" t="s">
        <v>100</v>
      </c>
      <c r="F120" s="199">
        <v>114596</v>
      </c>
      <c r="G120" s="199"/>
      <c r="H120" s="199"/>
      <c r="I120" s="199"/>
      <c r="J120" s="199">
        <v>22614.289999999986</v>
      </c>
      <c r="K120" s="199"/>
      <c r="L120" s="200"/>
      <c r="M120" s="199">
        <v>164</v>
      </c>
      <c r="N120" s="71"/>
      <c r="O120" s="200"/>
      <c r="P120" s="269">
        <f t="shared" si="4"/>
        <v>137.89201219512188</v>
      </c>
      <c r="Q120" s="199"/>
      <c r="R120" s="199"/>
      <c r="S120" s="199"/>
      <c r="T120" s="382">
        <f t="shared" si="5"/>
        <v>698.7560975609756</v>
      </c>
      <c r="U120" s="199"/>
      <c r="V120" s="199"/>
      <c r="W120" s="199"/>
      <c r="X120" s="200"/>
      <c r="Y120" s="269">
        <v>22614.289999999986</v>
      </c>
      <c r="Z120" s="269">
        <f t="shared" si="6"/>
        <v>22130.61</v>
      </c>
      <c r="AA120" s="389"/>
      <c r="AB120" s="269">
        <f t="shared" si="7"/>
        <v>21643.49</v>
      </c>
      <c r="AC120" s="269">
        <v>26093.08</v>
      </c>
      <c r="AD120" s="199"/>
      <c r="AE120" s="200"/>
      <c r="AF120" s="200"/>
      <c r="AG120" s="200"/>
      <c r="AH120" s="75"/>
      <c r="AI120" s="75"/>
      <c r="AJ120" s="75"/>
      <c r="AK120" s="75"/>
      <c r="AL120" s="200"/>
    </row>
    <row r="121" spans="1:38" s="201" customFormat="1">
      <c r="A121" s="198"/>
      <c r="B121" s="199"/>
      <c r="C121" s="199" t="s">
        <v>151</v>
      </c>
      <c r="D121" s="199"/>
      <c r="E121" s="199" t="s">
        <v>84</v>
      </c>
      <c r="F121" s="199">
        <v>223183</v>
      </c>
      <c r="G121" s="199"/>
      <c r="H121" s="199"/>
      <c r="I121" s="199"/>
      <c r="J121" s="199">
        <v>45107.96</v>
      </c>
      <c r="K121" s="199"/>
      <c r="L121" s="200"/>
      <c r="M121" s="199">
        <v>343</v>
      </c>
      <c r="N121" s="71"/>
      <c r="O121" s="200"/>
      <c r="P121" s="269">
        <f t="shared" si="4"/>
        <v>131.51008746355686</v>
      </c>
      <c r="Q121" s="199"/>
      <c r="R121" s="199"/>
      <c r="S121" s="199"/>
      <c r="T121" s="382">
        <f t="shared" si="5"/>
        <v>650.67930029154525</v>
      </c>
      <c r="U121" s="199"/>
      <c r="V121" s="199"/>
      <c r="W121" s="199"/>
      <c r="X121" s="200"/>
      <c r="Y121" s="269">
        <v>45107.96</v>
      </c>
      <c r="Z121" s="269">
        <f t="shared" si="6"/>
        <v>44143.18</v>
      </c>
      <c r="AA121" s="389"/>
      <c r="AB121" s="269">
        <f t="shared" si="7"/>
        <v>43171.54</v>
      </c>
      <c r="AC121" s="269">
        <v>52046.98</v>
      </c>
      <c r="AD121" s="199"/>
      <c r="AE121" s="200"/>
      <c r="AF121" s="200"/>
      <c r="AG121" s="200"/>
      <c r="AH121" s="75"/>
      <c r="AI121" s="75"/>
      <c r="AJ121" s="75"/>
      <c r="AK121" s="75"/>
      <c r="AL121" s="200"/>
    </row>
    <row r="122" spans="1:38" s="201" customFormat="1">
      <c r="A122" s="198"/>
      <c r="B122" s="199"/>
      <c r="C122" s="199" t="s">
        <v>151</v>
      </c>
      <c r="D122" s="199"/>
      <c r="E122" s="199" t="s">
        <v>121</v>
      </c>
      <c r="F122" s="199">
        <v>1031</v>
      </c>
      <c r="G122" s="199"/>
      <c r="H122" s="199"/>
      <c r="I122" s="199"/>
      <c r="J122" s="199">
        <v>214.01</v>
      </c>
      <c r="K122" s="199"/>
      <c r="L122" s="200"/>
      <c r="M122" s="199">
        <v>1</v>
      </c>
      <c r="N122" s="71"/>
      <c r="O122" s="200"/>
      <c r="P122" s="269">
        <f t="shared" si="4"/>
        <v>214.01</v>
      </c>
      <c r="Q122" s="199"/>
      <c r="R122" s="199"/>
      <c r="S122" s="199"/>
      <c r="T122" s="382">
        <f t="shared" si="5"/>
        <v>1031</v>
      </c>
      <c r="U122" s="199"/>
      <c r="V122" s="199"/>
      <c r="W122" s="199"/>
      <c r="X122" s="200"/>
      <c r="Y122" s="269">
        <v>214.01</v>
      </c>
      <c r="Z122" s="269">
        <f t="shared" si="6"/>
        <v>209.43</v>
      </c>
      <c r="AA122" s="389"/>
      <c r="AB122" s="269">
        <f t="shared" si="7"/>
        <v>204.82</v>
      </c>
      <c r="AC122" s="269">
        <v>246.93</v>
      </c>
      <c r="AD122" s="199"/>
      <c r="AE122" s="200"/>
      <c r="AF122" s="200"/>
      <c r="AG122" s="200"/>
      <c r="AH122" s="75"/>
      <c r="AI122" s="75"/>
      <c r="AJ122" s="75"/>
      <c r="AK122" s="75"/>
      <c r="AL122" s="200"/>
    </row>
    <row r="123" spans="1:38" s="201" customFormat="1">
      <c r="A123" s="198"/>
      <c r="B123" s="199"/>
      <c r="C123" s="199" t="s">
        <v>152</v>
      </c>
      <c r="D123" s="199"/>
      <c r="E123" s="199" t="s">
        <v>153</v>
      </c>
      <c r="F123" s="199">
        <v>147677</v>
      </c>
      <c r="G123" s="199"/>
      <c r="H123" s="199"/>
      <c r="I123" s="199"/>
      <c r="J123" s="199">
        <v>29145.510000000009</v>
      </c>
      <c r="K123" s="199"/>
      <c r="L123" s="200"/>
      <c r="M123" s="199">
        <v>142</v>
      </c>
      <c r="N123" s="71"/>
      <c r="O123" s="200"/>
      <c r="P123" s="269">
        <f t="shared" si="4"/>
        <v>205.25007042253529</v>
      </c>
      <c r="Q123" s="199"/>
      <c r="R123" s="199"/>
      <c r="S123" s="199"/>
      <c r="T123" s="382">
        <f t="shared" si="5"/>
        <v>1039.9788732394366</v>
      </c>
      <c r="U123" s="199"/>
      <c r="V123" s="199"/>
      <c r="W123" s="199"/>
      <c r="X123" s="200"/>
      <c r="Y123" s="269">
        <v>29145.510000000009</v>
      </c>
      <c r="Z123" s="269">
        <f t="shared" si="6"/>
        <v>28522.14</v>
      </c>
      <c r="AA123" s="389"/>
      <c r="AB123" s="269">
        <f t="shared" si="7"/>
        <v>27894.33</v>
      </c>
      <c r="AC123" s="269">
        <v>33629</v>
      </c>
      <c r="AD123" s="199"/>
      <c r="AE123" s="200"/>
      <c r="AF123" s="200"/>
      <c r="AG123" s="200"/>
      <c r="AH123" s="75"/>
      <c r="AI123" s="75"/>
      <c r="AJ123" s="75"/>
      <c r="AK123" s="75"/>
      <c r="AL123" s="200"/>
    </row>
    <row r="124" spans="1:38" s="201" customFormat="1">
      <c r="A124" s="198"/>
      <c r="B124" s="199"/>
      <c r="C124" s="199" t="s">
        <v>154</v>
      </c>
      <c r="D124" s="199"/>
      <c r="E124" s="199" t="s">
        <v>155</v>
      </c>
      <c r="F124" s="199">
        <v>2233573</v>
      </c>
      <c r="G124" s="199"/>
      <c r="H124" s="199"/>
      <c r="I124" s="199"/>
      <c r="J124" s="199">
        <v>441240.99999999959</v>
      </c>
      <c r="K124" s="199"/>
      <c r="L124" s="200"/>
      <c r="M124" s="199">
        <v>2404</v>
      </c>
      <c r="N124" s="71"/>
      <c r="O124" s="200"/>
      <c r="P124" s="269">
        <f t="shared" si="4"/>
        <v>183.54450915141413</v>
      </c>
      <c r="Q124" s="199"/>
      <c r="R124" s="199"/>
      <c r="S124" s="199"/>
      <c r="T124" s="382">
        <f t="shared" si="5"/>
        <v>929.10690515806994</v>
      </c>
      <c r="U124" s="199"/>
      <c r="V124" s="199"/>
      <c r="W124" s="199"/>
      <c r="X124" s="200"/>
      <c r="Y124" s="269">
        <v>441240.99999999959</v>
      </c>
      <c r="Z124" s="269">
        <f t="shared" si="6"/>
        <v>431803.66</v>
      </c>
      <c r="AA124" s="389"/>
      <c r="AB124" s="269">
        <f t="shared" si="7"/>
        <v>422299.13</v>
      </c>
      <c r="AC124" s="269">
        <v>509117.7</v>
      </c>
      <c r="AD124" s="199"/>
      <c r="AE124" s="200"/>
      <c r="AF124" s="200"/>
      <c r="AG124" s="200"/>
      <c r="AH124" s="75"/>
      <c r="AI124" s="75"/>
      <c r="AJ124" s="75"/>
      <c r="AK124" s="75"/>
      <c r="AL124" s="200"/>
    </row>
    <row r="125" spans="1:38" s="201" customFormat="1">
      <c r="A125" s="198"/>
      <c r="B125" s="199"/>
      <c r="C125" s="199" t="s">
        <v>156</v>
      </c>
      <c r="D125" s="199"/>
      <c r="E125" s="199" t="s">
        <v>157</v>
      </c>
      <c r="F125" s="199">
        <v>467920</v>
      </c>
      <c r="G125" s="199"/>
      <c r="H125" s="199"/>
      <c r="I125" s="199"/>
      <c r="J125" s="199">
        <v>94149.669999999955</v>
      </c>
      <c r="K125" s="199"/>
      <c r="L125" s="200"/>
      <c r="M125" s="199">
        <v>457</v>
      </c>
      <c r="N125" s="71"/>
      <c r="O125" s="200"/>
      <c r="P125" s="269">
        <f t="shared" si="4"/>
        <v>206.01678336980297</v>
      </c>
      <c r="Q125" s="199"/>
      <c r="R125" s="199"/>
      <c r="S125" s="199"/>
      <c r="T125" s="382">
        <f t="shared" si="5"/>
        <v>1023.8949671772428</v>
      </c>
      <c r="U125" s="199"/>
      <c r="V125" s="199"/>
      <c r="W125" s="199"/>
      <c r="X125" s="200"/>
      <c r="Y125" s="269">
        <v>94149.669999999955</v>
      </c>
      <c r="Z125" s="269">
        <f t="shared" si="6"/>
        <v>92135.98</v>
      </c>
      <c r="AA125" s="389"/>
      <c r="AB125" s="269">
        <f t="shared" si="7"/>
        <v>90107.95</v>
      </c>
      <c r="AC125" s="269">
        <v>108632.84</v>
      </c>
      <c r="AD125" s="199"/>
      <c r="AE125" s="200"/>
      <c r="AF125" s="200"/>
      <c r="AG125" s="200"/>
      <c r="AH125" s="75"/>
      <c r="AI125" s="75"/>
      <c r="AJ125" s="75"/>
      <c r="AK125" s="75"/>
      <c r="AL125" s="200"/>
    </row>
    <row r="126" spans="1:38" s="201" customFormat="1">
      <c r="A126" s="198"/>
      <c r="B126" s="199"/>
      <c r="C126" s="199" t="s">
        <v>588</v>
      </c>
      <c r="D126" s="199"/>
      <c r="E126" s="199" t="s">
        <v>116</v>
      </c>
      <c r="F126" s="199">
        <v>767</v>
      </c>
      <c r="G126" s="199"/>
      <c r="H126" s="199"/>
      <c r="I126" s="199"/>
      <c r="J126" s="199">
        <v>162.38999999999999</v>
      </c>
      <c r="K126" s="199"/>
      <c r="L126" s="200"/>
      <c r="M126" s="199">
        <v>2</v>
      </c>
      <c r="N126" s="71"/>
      <c r="O126" s="200"/>
      <c r="P126" s="269">
        <f t="shared" si="4"/>
        <v>81.194999999999993</v>
      </c>
      <c r="Q126" s="199"/>
      <c r="R126" s="199"/>
      <c r="S126" s="199"/>
      <c r="T126" s="382">
        <f t="shared" si="5"/>
        <v>383.5</v>
      </c>
      <c r="U126" s="199"/>
      <c r="V126" s="199"/>
      <c r="W126" s="199"/>
      <c r="X126" s="200"/>
      <c r="Y126" s="269">
        <v>162.38999999999999</v>
      </c>
      <c r="Z126" s="269">
        <f t="shared" si="6"/>
        <v>158.91999999999999</v>
      </c>
      <c r="AA126" s="389"/>
      <c r="AB126" s="269">
        <f t="shared" si="7"/>
        <v>155.41999999999999</v>
      </c>
      <c r="AC126" s="269">
        <v>187.37</v>
      </c>
      <c r="AD126" s="199"/>
      <c r="AE126" s="200"/>
      <c r="AF126" s="200"/>
      <c r="AG126" s="200"/>
      <c r="AH126" s="75"/>
      <c r="AI126" s="75"/>
      <c r="AJ126" s="75"/>
      <c r="AK126" s="75"/>
      <c r="AL126" s="200"/>
    </row>
    <row r="127" spans="1:38" s="201" customFormat="1">
      <c r="A127" s="198"/>
      <c r="B127" s="199"/>
      <c r="C127" s="199" t="s">
        <v>158</v>
      </c>
      <c r="D127" s="199"/>
      <c r="E127" s="199" t="s">
        <v>159</v>
      </c>
      <c r="F127" s="199">
        <v>1601097</v>
      </c>
      <c r="G127" s="199"/>
      <c r="H127" s="199"/>
      <c r="I127" s="199"/>
      <c r="J127" s="199">
        <v>324533.34999999992</v>
      </c>
      <c r="K127" s="199"/>
      <c r="L127" s="200"/>
      <c r="M127" s="199">
        <v>1488</v>
      </c>
      <c r="N127" s="71"/>
      <c r="O127" s="200"/>
      <c r="P127" s="269">
        <f t="shared" si="4"/>
        <v>218.10036962365587</v>
      </c>
      <c r="Q127" s="199"/>
      <c r="R127" s="199"/>
      <c r="S127" s="199"/>
      <c r="T127" s="382">
        <f t="shared" si="5"/>
        <v>1076.0060483870968</v>
      </c>
      <c r="U127" s="199"/>
      <c r="V127" s="199"/>
      <c r="W127" s="199"/>
      <c r="X127" s="200"/>
      <c r="Y127" s="269">
        <v>324533.34999999992</v>
      </c>
      <c r="Z127" s="269">
        <f t="shared" si="6"/>
        <v>317592.17</v>
      </c>
      <c r="AA127" s="389"/>
      <c r="AB127" s="269">
        <f t="shared" si="7"/>
        <v>310601.58</v>
      </c>
      <c r="AC127" s="269">
        <v>374456.76</v>
      </c>
      <c r="AD127" s="199"/>
      <c r="AE127" s="200"/>
      <c r="AF127" s="200"/>
      <c r="AG127" s="200"/>
      <c r="AH127" s="75"/>
      <c r="AI127" s="75"/>
      <c r="AJ127" s="75"/>
      <c r="AK127" s="75"/>
      <c r="AL127" s="200"/>
    </row>
    <row r="128" spans="1:38" s="201" customFormat="1">
      <c r="A128" s="198"/>
      <c r="B128" s="199"/>
      <c r="C128" s="199" t="s">
        <v>158</v>
      </c>
      <c r="D128" s="199"/>
      <c r="E128" s="199" t="s">
        <v>210</v>
      </c>
      <c r="F128" s="199">
        <v>1278</v>
      </c>
      <c r="G128" s="199"/>
      <c r="H128" s="199"/>
      <c r="I128" s="199"/>
      <c r="J128" s="199">
        <v>268.02999999999997</v>
      </c>
      <c r="K128" s="199"/>
      <c r="L128" s="200"/>
      <c r="M128" s="199">
        <v>1</v>
      </c>
      <c r="N128" s="71"/>
      <c r="O128" s="200"/>
      <c r="P128" s="269">
        <f t="shared" si="4"/>
        <v>268.02999999999997</v>
      </c>
      <c r="Q128" s="199"/>
      <c r="R128" s="199"/>
      <c r="S128" s="199"/>
      <c r="T128" s="382">
        <f t="shared" si="5"/>
        <v>1278</v>
      </c>
      <c r="U128" s="199"/>
      <c r="V128" s="199"/>
      <c r="W128" s="199"/>
      <c r="X128" s="200"/>
      <c r="Y128" s="269">
        <v>268.02999999999997</v>
      </c>
      <c r="Z128" s="269">
        <f t="shared" si="6"/>
        <v>262.3</v>
      </c>
      <c r="AA128" s="389"/>
      <c r="AB128" s="269">
        <f t="shared" si="7"/>
        <v>256.52</v>
      </c>
      <c r="AC128" s="269">
        <v>309.26</v>
      </c>
      <c r="AD128" s="199"/>
      <c r="AE128" s="200"/>
      <c r="AF128" s="200"/>
      <c r="AG128" s="200"/>
      <c r="AH128" s="75"/>
      <c r="AI128" s="75"/>
      <c r="AJ128" s="75"/>
      <c r="AK128" s="75"/>
      <c r="AL128" s="200"/>
    </row>
    <row r="129" spans="1:38" s="201" customFormat="1">
      <c r="A129" s="198"/>
      <c r="B129" s="199"/>
      <c r="C129" s="199" t="s">
        <v>160</v>
      </c>
      <c r="D129" s="199"/>
      <c r="E129" s="199" t="s">
        <v>116</v>
      </c>
      <c r="F129" s="199">
        <v>2822</v>
      </c>
      <c r="G129" s="199"/>
      <c r="H129" s="199"/>
      <c r="I129" s="199"/>
      <c r="J129" s="199">
        <v>605.4</v>
      </c>
      <c r="K129" s="199"/>
      <c r="L129" s="200"/>
      <c r="M129" s="199">
        <v>1</v>
      </c>
      <c r="N129" s="71"/>
      <c r="O129" s="200"/>
      <c r="P129" s="269">
        <f t="shared" si="4"/>
        <v>605.4</v>
      </c>
      <c r="Q129" s="199"/>
      <c r="R129" s="199"/>
      <c r="S129" s="199"/>
      <c r="T129" s="382">
        <f t="shared" si="5"/>
        <v>2822</v>
      </c>
      <c r="U129" s="199"/>
      <c r="V129" s="199"/>
      <c r="W129" s="199"/>
      <c r="X129" s="200"/>
      <c r="Y129" s="269">
        <v>605.4</v>
      </c>
      <c r="Z129" s="269">
        <f t="shared" si="6"/>
        <v>592.45000000000005</v>
      </c>
      <c r="AA129" s="389"/>
      <c r="AB129" s="269">
        <f t="shared" si="7"/>
        <v>579.41</v>
      </c>
      <c r="AC129" s="269">
        <v>698.53</v>
      </c>
      <c r="AD129" s="199"/>
      <c r="AE129" s="200"/>
      <c r="AF129" s="200"/>
      <c r="AG129" s="200"/>
      <c r="AH129" s="75"/>
      <c r="AI129" s="75"/>
      <c r="AJ129" s="75"/>
      <c r="AK129" s="75"/>
      <c r="AL129" s="200"/>
    </row>
    <row r="130" spans="1:38" s="201" customFormat="1">
      <c r="A130" s="198"/>
      <c r="B130" s="199"/>
      <c r="C130" s="199" t="s">
        <v>160</v>
      </c>
      <c r="D130" s="199"/>
      <c r="E130" s="199" t="s">
        <v>161</v>
      </c>
      <c r="F130" s="199">
        <v>549352</v>
      </c>
      <c r="G130" s="199"/>
      <c r="H130" s="199"/>
      <c r="I130" s="199"/>
      <c r="J130" s="199">
        <v>113988.72999999998</v>
      </c>
      <c r="K130" s="199"/>
      <c r="L130" s="200"/>
      <c r="M130" s="199">
        <v>473</v>
      </c>
      <c r="N130" s="71"/>
      <c r="O130" s="200"/>
      <c r="P130" s="269">
        <f t="shared" si="4"/>
        <v>240.99097251585619</v>
      </c>
      <c r="Q130" s="199"/>
      <c r="R130" s="199"/>
      <c r="S130" s="199"/>
      <c r="T130" s="382">
        <f t="shared" si="5"/>
        <v>1161.4207188160676</v>
      </c>
      <c r="U130" s="199"/>
      <c r="V130" s="199"/>
      <c r="W130" s="199"/>
      <c r="X130" s="200"/>
      <c r="Y130" s="269">
        <v>113988.72999999998</v>
      </c>
      <c r="Z130" s="269">
        <f t="shared" si="6"/>
        <v>111550.72</v>
      </c>
      <c r="AA130" s="389"/>
      <c r="AB130" s="269">
        <f t="shared" si="7"/>
        <v>109095.35</v>
      </c>
      <c r="AC130" s="269">
        <v>131523.76999999999</v>
      </c>
      <c r="AD130" s="199"/>
      <c r="AE130" s="200"/>
      <c r="AF130" s="200"/>
      <c r="AG130" s="200"/>
      <c r="AH130" s="75"/>
      <c r="AI130" s="75"/>
      <c r="AJ130" s="75"/>
      <c r="AK130" s="75"/>
      <c r="AL130" s="200"/>
    </row>
    <row r="131" spans="1:38" s="201" customFormat="1">
      <c r="A131" s="198"/>
      <c r="B131" s="199"/>
      <c r="C131" s="199" t="s">
        <v>162</v>
      </c>
      <c r="D131" s="199"/>
      <c r="E131" s="199" t="s">
        <v>163</v>
      </c>
      <c r="F131" s="199">
        <v>879646</v>
      </c>
      <c r="G131" s="199"/>
      <c r="H131" s="199"/>
      <c r="I131" s="199"/>
      <c r="J131" s="199">
        <v>179112.39000000022</v>
      </c>
      <c r="K131" s="199"/>
      <c r="L131" s="200"/>
      <c r="M131" s="199">
        <v>949</v>
      </c>
      <c r="N131" s="71"/>
      <c r="O131" s="200"/>
      <c r="P131" s="269">
        <f t="shared" si="4"/>
        <v>188.73802950474206</v>
      </c>
      <c r="Q131" s="199"/>
      <c r="R131" s="199"/>
      <c r="S131" s="199"/>
      <c r="T131" s="382">
        <f t="shared" si="5"/>
        <v>926.91886195995789</v>
      </c>
      <c r="U131" s="199"/>
      <c r="V131" s="199"/>
      <c r="W131" s="199"/>
      <c r="X131" s="200"/>
      <c r="Y131" s="269">
        <v>179112.39000000022</v>
      </c>
      <c r="Z131" s="269">
        <f t="shared" si="6"/>
        <v>175281.5</v>
      </c>
      <c r="AA131" s="389"/>
      <c r="AB131" s="269">
        <f t="shared" si="7"/>
        <v>171423.34</v>
      </c>
      <c r="AC131" s="269">
        <v>206665.49</v>
      </c>
      <c r="AD131" s="199"/>
      <c r="AE131" s="200"/>
      <c r="AF131" s="200"/>
      <c r="AG131" s="200"/>
      <c r="AH131" s="75"/>
      <c r="AI131" s="75"/>
      <c r="AJ131" s="75"/>
      <c r="AK131" s="75"/>
      <c r="AL131" s="200"/>
    </row>
    <row r="132" spans="1:38" s="201" customFormat="1">
      <c r="A132" s="198"/>
      <c r="B132" s="199"/>
      <c r="C132" s="199" t="s">
        <v>162</v>
      </c>
      <c r="D132" s="199"/>
      <c r="E132" s="199" t="s">
        <v>153</v>
      </c>
      <c r="F132" s="199">
        <v>991</v>
      </c>
      <c r="G132" s="199"/>
      <c r="H132" s="199"/>
      <c r="I132" s="199"/>
      <c r="J132" s="199">
        <v>209.43</v>
      </c>
      <c r="K132" s="199"/>
      <c r="L132" s="200"/>
      <c r="M132" s="199">
        <v>2</v>
      </c>
      <c r="N132" s="71"/>
      <c r="O132" s="200"/>
      <c r="P132" s="269">
        <f t="shared" si="4"/>
        <v>104.715</v>
      </c>
      <c r="Q132" s="199"/>
      <c r="R132" s="199"/>
      <c r="S132" s="199"/>
      <c r="T132" s="382">
        <f t="shared" si="5"/>
        <v>495.5</v>
      </c>
      <c r="U132" s="199"/>
      <c r="V132" s="199"/>
      <c r="W132" s="199"/>
      <c r="X132" s="200"/>
      <c r="Y132" s="269">
        <v>209.43</v>
      </c>
      <c r="Z132" s="269">
        <f t="shared" si="6"/>
        <v>204.95</v>
      </c>
      <c r="AA132" s="389"/>
      <c r="AB132" s="269">
        <f t="shared" si="7"/>
        <v>200.44</v>
      </c>
      <c r="AC132" s="269">
        <v>241.65</v>
      </c>
      <c r="AD132" s="199"/>
      <c r="AE132" s="200"/>
      <c r="AF132" s="200"/>
      <c r="AG132" s="200"/>
      <c r="AH132" s="75"/>
      <c r="AI132" s="75"/>
      <c r="AJ132" s="75"/>
      <c r="AK132" s="75"/>
      <c r="AL132" s="200"/>
    </row>
    <row r="133" spans="1:38" s="201" customFormat="1">
      <c r="A133" s="198"/>
      <c r="B133" s="199"/>
      <c r="C133" s="199" t="s">
        <v>1414</v>
      </c>
      <c r="D133" s="199"/>
      <c r="E133" s="199" t="s">
        <v>271</v>
      </c>
      <c r="F133" s="199">
        <v>6762</v>
      </c>
      <c r="G133" s="199"/>
      <c r="H133" s="199"/>
      <c r="I133" s="199"/>
      <c r="J133" s="199">
        <v>1248.68</v>
      </c>
      <c r="K133" s="199"/>
      <c r="L133" s="200"/>
      <c r="M133" s="199">
        <v>5</v>
      </c>
      <c r="N133" s="71"/>
      <c r="O133" s="200"/>
      <c r="P133" s="269">
        <f t="shared" si="4"/>
        <v>249.73600000000002</v>
      </c>
      <c r="Q133" s="199"/>
      <c r="R133" s="199"/>
      <c r="S133" s="199"/>
      <c r="T133" s="382">
        <f t="shared" si="5"/>
        <v>1352.4</v>
      </c>
      <c r="U133" s="199"/>
      <c r="V133" s="199"/>
      <c r="W133" s="199"/>
      <c r="X133" s="200"/>
      <c r="Y133" s="269">
        <v>1248.68</v>
      </c>
      <c r="Z133" s="269">
        <f t="shared" si="6"/>
        <v>1221.97</v>
      </c>
      <c r="AA133" s="389"/>
      <c r="AB133" s="269">
        <f t="shared" si="7"/>
        <v>1195.08</v>
      </c>
      <c r="AC133" s="269">
        <v>1440.77</v>
      </c>
      <c r="AD133" s="199"/>
      <c r="AE133" s="200"/>
      <c r="AF133" s="200"/>
      <c r="AG133" s="200"/>
      <c r="AH133" s="75"/>
      <c r="AI133" s="75"/>
      <c r="AJ133" s="75"/>
      <c r="AK133" s="75"/>
      <c r="AL133" s="200"/>
    </row>
    <row r="134" spans="1:38" s="201" customFormat="1">
      <c r="A134" s="198"/>
      <c r="B134" s="199"/>
      <c r="C134" s="199" t="s">
        <v>1415</v>
      </c>
      <c r="D134" s="199"/>
      <c r="E134" s="199" t="s">
        <v>153</v>
      </c>
      <c r="F134" s="199">
        <v>3759</v>
      </c>
      <c r="G134" s="199"/>
      <c r="H134" s="199"/>
      <c r="I134" s="199"/>
      <c r="J134" s="199">
        <v>608.54</v>
      </c>
      <c r="K134" s="199"/>
      <c r="L134" s="200"/>
      <c r="M134" s="199">
        <v>3</v>
      </c>
      <c r="N134" s="71"/>
      <c r="O134" s="200"/>
      <c r="P134" s="269">
        <f t="shared" si="4"/>
        <v>202.84666666666666</v>
      </c>
      <c r="Q134" s="199"/>
      <c r="R134" s="199"/>
      <c r="S134" s="199"/>
      <c r="T134" s="382">
        <f t="shared" si="5"/>
        <v>1253</v>
      </c>
      <c r="U134" s="199"/>
      <c r="V134" s="199"/>
      <c r="W134" s="199"/>
      <c r="X134" s="200"/>
      <c r="Y134" s="269">
        <v>608.54</v>
      </c>
      <c r="Z134" s="269">
        <f t="shared" si="6"/>
        <v>595.52</v>
      </c>
      <c r="AA134" s="389"/>
      <c r="AB134" s="269">
        <f t="shared" si="7"/>
        <v>582.41999999999996</v>
      </c>
      <c r="AC134" s="269">
        <v>702.15</v>
      </c>
      <c r="AD134" s="199"/>
      <c r="AE134" s="200"/>
      <c r="AF134" s="200"/>
      <c r="AG134" s="200"/>
      <c r="AH134" s="75"/>
      <c r="AI134" s="75"/>
      <c r="AJ134" s="75"/>
      <c r="AK134" s="75"/>
      <c r="AL134" s="200"/>
    </row>
    <row r="135" spans="1:38" s="201" customFormat="1">
      <c r="A135" s="198"/>
      <c r="B135" s="199"/>
      <c r="C135" s="199" t="s">
        <v>164</v>
      </c>
      <c r="D135" s="199"/>
      <c r="E135" s="199" t="s">
        <v>165</v>
      </c>
      <c r="F135" s="199">
        <v>329564</v>
      </c>
      <c r="G135" s="199"/>
      <c r="H135" s="199"/>
      <c r="I135" s="199"/>
      <c r="J135" s="199">
        <v>66372.469999999972</v>
      </c>
      <c r="K135" s="199"/>
      <c r="L135" s="200"/>
      <c r="M135" s="199">
        <v>352</v>
      </c>
      <c r="N135" s="71"/>
      <c r="O135" s="200"/>
      <c r="P135" s="269">
        <f t="shared" si="4"/>
        <v>188.55815340909083</v>
      </c>
      <c r="Q135" s="199"/>
      <c r="R135" s="199"/>
      <c r="S135" s="199"/>
      <c r="T135" s="382">
        <f t="shared" si="5"/>
        <v>936.26136363636363</v>
      </c>
      <c r="U135" s="199"/>
      <c r="V135" s="199"/>
      <c r="W135" s="199"/>
      <c r="X135" s="200"/>
      <c r="Y135" s="269">
        <v>66372.469999999972</v>
      </c>
      <c r="Z135" s="269">
        <f t="shared" si="6"/>
        <v>64952.88</v>
      </c>
      <c r="AA135" s="389"/>
      <c r="AB135" s="269">
        <f t="shared" si="7"/>
        <v>63523.19</v>
      </c>
      <c r="AC135" s="269">
        <v>76582.64</v>
      </c>
      <c r="AD135" s="199"/>
      <c r="AE135" s="200"/>
      <c r="AF135" s="200"/>
      <c r="AG135" s="200"/>
      <c r="AH135" s="75"/>
      <c r="AI135" s="75"/>
      <c r="AJ135" s="75"/>
      <c r="AK135" s="75"/>
      <c r="AL135" s="200"/>
    </row>
    <row r="136" spans="1:38" s="201" customFormat="1">
      <c r="A136" s="198"/>
      <c r="B136" s="199"/>
      <c r="C136" s="199" t="s">
        <v>553</v>
      </c>
      <c r="D136" s="199"/>
      <c r="E136" s="199" t="s">
        <v>113</v>
      </c>
      <c r="F136" s="199">
        <v>8237</v>
      </c>
      <c r="G136" s="199"/>
      <c r="H136" s="199"/>
      <c r="I136" s="199"/>
      <c r="J136" s="199">
        <v>1781.65</v>
      </c>
      <c r="K136" s="199"/>
      <c r="L136" s="200"/>
      <c r="M136" s="199">
        <v>21</v>
      </c>
      <c r="N136" s="71"/>
      <c r="O136" s="200"/>
      <c r="P136" s="269">
        <f t="shared" si="4"/>
        <v>84.840476190476195</v>
      </c>
      <c r="Q136" s="199"/>
      <c r="R136" s="199"/>
      <c r="S136" s="199"/>
      <c r="T136" s="382">
        <f t="shared" si="5"/>
        <v>392.23809523809524</v>
      </c>
      <c r="U136" s="199"/>
      <c r="V136" s="199"/>
      <c r="W136" s="199"/>
      <c r="X136" s="200"/>
      <c r="Y136" s="269">
        <v>1781.65</v>
      </c>
      <c r="Z136" s="269">
        <f t="shared" si="6"/>
        <v>1743.54</v>
      </c>
      <c r="AA136" s="389"/>
      <c r="AB136" s="269">
        <f t="shared" si="7"/>
        <v>1705.17</v>
      </c>
      <c r="AC136" s="269">
        <v>2055.7199999999998</v>
      </c>
      <c r="AD136" s="199"/>
      <c r="AE136" s="200"/>
      <c r="AF136" s="200"/>
      <c r="AG136" s="200"/>
      <c r="AH136" s="75"/>
      <c r="AI136" s="75"/>
      <c r="AJ136" s="75"/>
      <c r="AK136" s="75"/>
      <c r="AL136" s="200"/>
    </row>
    <row r="137" spans="1:38" s="201" customFormat="1">
      <c r="A137" s="198"/>
      <c r="B137" s="199"/>
      <c r="C137" s="199" t="s">
        <v>166</v>
      </c>
      <c r="D137" s="199"/>
      <c r="E137" s="199" t="s">
        <v>167</v>
      </c>
      <c r="F137" s="199">
        <v>464055</v>
      </c>
      <c r="G137" s="199"/>
      <c r="H137" s="199"/>
      <c r="I137" s="199"/>
      <c r="J137" s="199">
        <v>96551.840000000026</v>
      </c>
      <c r="K137" s="199"/>
      <c r="L137" s="200"/>
      <c r="M137" s="199">
        <v>409</v>
      </c>
      <c r="N137" s="71"/>
      <c r="O137" s="200"/>
      <c r="P137" s="269">
        <f t="shared" si="4"/>
        <v>236.06806845965775</v>
      </c>
      <c r="Q137" s="199"/>
      <c r="R137" s="199"/>
      <c r="S137" s="199"/>
      <c r="T137" s="382">
        <f t="shared" si="5"/>
        <v>1134.6088019559902</v>
      </c>
      <c r="U137" s="199"/>
      <c r="V137" s="199"/>
      <c r="W137" s="199"/>
      <c r="X137" s="200"/>
      <c r="Y137" s="269">
        <v>96551.840000000026</v>
      </c>
      <c r="Z137" s="269">
        <f t="shared" si="6"/>
        <v>94486.77</v>
      </c>
      <c r="AA137" s="389"/>
      <c r="AB137" s="269">
        <f t="shared" si="7"/>
        <v>92407</v>
      </c>
      <c r="AC137" s="269">
        <v>111404.54</v>
      </c>
      <c r="AD137" s="199"/>
      <c r="AE137" s="200"/>
      <c r="AF137" s="200"/>
      <c r="AG137" s="200"/>
      <c r="AH137" s="75"/>
      <c r="AI137" s="75"/>
      <c r="AJ137" s="75"/>
      <c r="AK137" s="75"/>
      <c r="AL137" s="200"/>
    </row>
    <row r="138" spans="1:38" s="201" customFormat="1">
      <c r="A138" s="198"/>
      <c r="B138" s="199"/>
      <c r="C138" s="199" t="s">
        <v>166</v>
      </c>
      <c r="D138" s="199"/>
      <c r="E138" s="199" t="s">
        <v>161</v>
      </c>
      <c r="F138" s="199">
        <v>575</v>
      </c>
      <c r="G138" s="199"/>
      <c r="H138" s="199"/>
      <c r="I138" s="199"/>
      <c r="J138" s="199">
        <v>119.33</v>
      </c>
      <c r="K138" s="199"/>
      <c r="L138" s="200"/>
      <c r="M138" s="199">
        <v>1</v>
      </c>
      <c r="N138" s="71"/>
      <c r="O138" s="200"/>
      <c r="P138" s="269">
        <f t="shared" si="4"/>
        <v>119.33</v>
      </c>
      <c r="Q138" s="199"/>
      <c r="R138" s="199"/>
      <c r="S138" s="199"/>
      <c r="T138" s="382">
        <f t="shared" si="5"/>
        <v>575</v>
      </c>
      <c r="U138" s="199"/>
      <c r="V138" s="199"/>
      <c r="W138" s="199"/>
      <c r="X138" s="200"/>
      <c r="Y138" s="269">
        <v>119.33</v>
      </c>
      <c r="Z138" s="269">
        <f t="shared" si="6"/>
        <v>116.78</v>
      </c>
      <c r="AA138" s="389"/>
      <c r="AB138" s="269">
        <f t="shared" si="7"/>
        <v>114.21</v>
      </c>
      <c r="AC138" s="269">
        <v>137.69</v>
      </c>
      <c r="AD138" s="199"/>
      <c r="AE138" s="200"/>
      <c r="AF138" s="200"/>
      <c r="AG138" s="200"/>
      <c r="AH138" s="75"/>
      <c r="AI138" s="75"/>
      <c r="AJ138" s="75"/>
      <c r="AK138" s="75"/>
      <c r="AL138" s="200"/>
    </row>
    <row r="139" spans="1:38" s="201" customFormat="1">
      <c r="A139" s="198"/>
      <c r="B139" s="199"/>
      <c r="C139" s="199" t="s">
        <v>168</v>
      </c>
      <c r="D139" s="199"/>
      <c r="E139" s="199" t="s">
        <v>169</v>
      </c>
      <c r="F139" s="199">
        <v>813894</v>
      </c>
      <c r="G139" s="199"/>
      <c r="H139" s="199"/>
      <c r="I139" s="199"/>
      <c r="J139" s="199">
        <v>151489.30000000016</v>
      </c>
      <c r="K139" s="199"/>
      <c r="L139" s="200"/>
      <c r="M139" s="199">
        <v>630</v>
      </c>
      <c r="N139" s="71"/>
      <c r="O139" s="200"/>
      <c r="P139" s="269">
        <f t="shared" si="4"/>
        <v>240.4592063492066</v>
      </c>
      <c r="Q139" s="199"/>
      <c r="R139" s="199"/>
      <c r="S139" s="199"/>
      <c r="T139" s="382">
        <f t="shared" si="5"/>
        <v>1291.895238095238</v>
      </c>
      <c r="U139" s="199"/>
      <c r="V139" s="199"/>
      <c r="W139" s="199"/>
      <c r="X139" s="200"/>
      <c r="Y139" s="269">
        <v>151489.30000000016</v>
      </c>
      <c r="Z139" s="269">
        <f t="shared" si="6"/>
        <v>148249.22</v>
      </c>
      <c r="AA139" s="389"/>
      <c r="AB139" s="269">
        <f t="shared" si="7"/>
        <v>144986.07</v>
      </c>
      <c r="AC139" s="269">
        <v>174793.11</v>
      </c>
      <c r="AD139" s="199"/>
      <c r="AE139" s="200"/>
      <c r="AF139" s="200"/>
      <c r="AG139" s="200"/>
      <c r="AH139" s="75"/>
      <c r="AI139" s="75"/>
      <c r="AJ139" s="75"/>
      <c r="AK139" s="75"/>
      <c r="AL139" s="200"/>
    </row>
    <row r="140" spans="1:38" s="201" customFormat="1">
      <c r="A140" s="198"/>
      <c r="B140" s="199"/>
      <c r="C140" s="199" t="s">
        <v>552</v>
      </c>
      <c r="D140" s="199"/>
      <c r="E140" s="199" t="s">
        <v>367</v>
      </c>
      <c r="F140" s="199">
        <v>1495</v>
      </c>
      <c r="G140" s="199"/>
      <c r="H140" s="199"/>
      <c r="I140" s="199"/>
      <c r="J140" s="199">
        <v>335.51000000000005</v>
      </c>
      <c r="K140" s="199"/>
      <c r="L140" s="200"/>
      <c r="M140" s="199">
        <v>4</v>
      </c>
      <c r="N140" s="71"/>
      <c r="O140" s="200"/>
      <c r="P140" s="269">
        <f t="shared" si="4"/>
        <v>83.877500000000012</v>
      </c>
      <c r="Q140" s="199"/>
      <c r="R140" s="199"/>
      <c r="S140" s="199"/>
      <c r="T140" s="382">
        <f t="shared" si="5"/>
        <v>373.75</v>
      </c>
      <c r="U140" s="199"/>
      <c r="V140" s="199"/>
      <c r="W140" s="199"/>
      <c r="X140" s="200"/>
      <c r="Y140" s="269">
        <v>335.51000000000005</v>
      </c>
      <c r="Z140" s="269">
        <f t="shared" si="6"/>
        <v>328.33</v>
      </c>
      <c r="AA140" s="389"/>
      <c r="AB140" s="269">
        <f t="shared" si="7"/>
        <v>321.11</v>
      </c>
      <c r="AC140" s="269">
        <v>387.12</v>
      </c>
      <c r="AD140" s="199"/>
      <c r="AE140" s="200"/>
      <c r="AF140" s="200"/>
      <c r="AG140" s="200"/>
      <c r="AH140" s="75"/>
      <c r="AI140" s="75"/>
      <c r="AJ140" s="75"/>
      <c r="AK140" s="75"/>
      <c r="AL140" s="200"/>
    </row>
    <row r="141" spans="1:38" s="201" customFormat="1">
      <c r="A141" s="198"/>
      <c r="B141" s="199"/>
      <c r="C141" s="199" t="s">
        <v>170</v>
      </c>
      <c r="D141" s="199"/>
      <c r="E141" s="199" t="s">
        <v>171</v>
      </c>
      <c r="F141" s="199">
        <v>1378618</v>
      </c>
      <c r="G141" s="199"/>
      <c r="H141" s="199"/>
      <c r="I141" s="199"/>
      <c r="J141" s="199">
        <v>280328.1900000007</v>
      </c>
      <c r="K141" s="199"/>
      <c r="L141" s="200"/>
      <c r="M141" s="199">
        <v>1308</v>
      </c>
      <c r="N141" s="71"/>
      <c r="O141" s="200"/>
      <c r="P141" s="269">
        <f t="shared" si="4"/>
        <v>214.31818807339502</v>
      </c>
      <c r="Q141" s="199"/>
      <c r="R141" s="199"/>
      <c r="S141" s="199"/>
      <c r="T141" s="382">
        <f t="shared" si="5"/>
        <v>1053.9892966360856</v>
      </c>
      <c r="U141" s="199"/>
      <c r="V141" s="199"/>
      <c r="W141" s="199"/>
      <c r="X141" s="200"/>
      <c r="Y141" s="269">
        <v>280328.1900000007</v>
      </c>
      <c r="Z141" s="269">
        <f t="shared" si="6"/>
        <v>274332.48</v>
      </c>
      <c r="AA141" s="389"/>
      <c r="AB141" s="269">
        <f t="shared" si="7"/>
        <v>268294.09000000003</v>
      </c>
      <c r="AC141" s="269">
        <v>323451.46000000002</v>
      </c>
      <c r="AD141" s="199"/>
      <c r="AE141" s="200"/>
      <c r="AF141" s="200"/>
      <c r="AG141" s="200"/>
      <c r="AH141" s="75"/>
      <c r="AI141" s="75"/>
      <c r="AJ141" s="75"/>
      <c r="AK141" s="75"/>
      <c r="AL141" s="200"/>
    </row>
    <row r="142" spans="1:38" s="201" customFormat="1">
      <c r="A142" s="198"/>
      <c r="B142" s="199"/>
      <c r="C142" s="199" t="s">
        <v>170</v>
      </c>
      <c r="D142" s="199"/>
      <c r="E142" s="199" t="s">
        <v>103</v>
      </c>
      <c r="F142" s="199">
        <v>2166</v>
      </c>
      <c r="G142" s="199"/>
      <c r="H142" s="199"/>
      <c r="I142" s="199"/>
      <c r="J142" s="199">
        <v>449.71000000000004</v>
      </c>
      <c r="K142" s="199"/>
      <c r="L142" s="200"/>
      <c r="M142" s="199">
        <v>3</v>
      </c>
      <c r="N142" s="71"/>
      <c r="O142" s="200"/>
      <c r="P142" s="269">
        <f t="shared" si="4"/>
        <v>149.90333333333334</v>
      </c>
      <c r="Q142" s="199"/>
      <c r="R142" s="199"/>
      <c r="S142" s="199"/>
      <c r="T142" s="382">
        <f t="shared" si="5"/>
        <v>722</v>
      </c>
      <c r="U142" s="199"/>
      <c r="V142" s="199"/>
      <c r="W142" s="199"/>
      <c r="X142" s="200"/>
      <c r="Y142" s="269">
        <v>449.71000000000004</v>
      </c>
      <c r="Z142" s="269">
        <f t="shared" si="6"/>
        <v>440.09</v>
      </c>
      <c r="AA142" s="389"/>
      <c r="AB142" s="269">
        <f t="shared" si="7"/>
        <v>430.4</v>
      </c>
      <c r="AC142" s="269">
        <v>518.89</v>
      </c>
      <c r="AD142" s="199"/>
      <c r="AE142" s="200"/>
      <c r="AF142" s="200"/>
      <c r="AG142" s="200"/>
      <c r="AH142" s="75"/>
      <c r="AI142" s="75"/>
      <c r="AJ142" s="75"/>
      <c r="AK142" s="75"/>
      <c r="AL142" s="200"/>
    </row>
    <row r="143" spans="1:38" s="201" customFormat="1">
      <c r="A143" s="198"/>
      <c r="B143" s="199"/>
      <c r="C143" s="199" t="s">
        <v>172</v>
      </c>
      <c r="D143" s="199"/>
      <c r="E143" s="199" t="s">
        <v>173</v>
      </c>
      <c r="F143" s="199">
        <v>2932947</v>
      </c>
      <c r="G143" s="199"/>
      <c r="H143" s="199"/>
      <c r="I143" s="199"/>
      <c r="J143" s="199">
        <v>589214.55999999959</v>
      </c>
      <c r="K143" s="199"/>
      <c r="L143" s="200"/>
      <c r="M143" s="199">
        <v>3376</v>
      </c>
      <c r="N143" s="71"/>
      <c r="O143" s="200"/>
      <c r="P143" s="269">
        <f t="shared" si="4"/>
        <v>174.5303791469193</v>
      </c>
      <c r="Q143" s="199"/>
      <c r="R143" s="199"/>
      <c r="S143" s="199"/>
      <c r="T143" s="382">
        <f t="shared" si="5"/>
        <v>868.76392180094786</v>
      </c>
      <c r="U143" s="199"/>
      <c r="V143" s="199"/>
      <c r="W143" s="199"/>
      <c r="X143" s="200"/>
      <c r="Y143" s="269">
        <v>589214.55999999959</v>
      </c>
      <c r="Z143" s="269">
        <f t="shared" si="6"/>
        <v>576612.32999999996</v>
      </c>
      <c r="AA143" s="389"/>
      <c r="AB143" s="269">
        <f t="shared" si="7"/>
        <v>563920.39</v>
      </c>
      <c r="AC143" s="269">
        <v>679854.24</v>
      </c>
      <c r="AD143" s="199"/>
      <c r="AE143" s="200"/>
      <c r="AF143" s="200"/>
      <c r="AG143" s="200"/>
      <c r="AH143" s="75"/>
      <c r="AI143" s="75"/>
      <c r="AJ143" s="75"/>
      <c r="AK143" s="75"/>
      <c r="AL143" s="200"/>
    </row>
    <row r="144" spans="1:38" s="201" customFormat="1">
      <c r="A144" s="198"/>
      <c r="B144" s="199"/>
      <c r="C144" s="199" t="s">
        <v>172</v>
      </c>
      <c r="D144" s="199"/>
      <c r="E144" s="199" t="s">
        <v>228</v>
      </c>
      <c r="F144" s="199">
        <v>533</v>
      </c>
      <c r="G144" s="199"/>
      <c r="H144" s="199"/>
      <c r="I144" s="199"/>
      <c r="J144" s="199">
        <v>110.82</v>
      </c>
      <c r="K144" s="199"/>
      <c r="L144" s="200"/>
      <c r="M144" s="199">
        <v>1</v>
      </c>
      <c r="N144" s="71"/>
      <c r="O144" s="200"/>
      <c r="P144" s="269">
        <f t="shared" si="4"/>
        <v>110.82</v>
      </c>
      <c r="Q144" s="199"/>
      <c r="R144" s="199"/>
      <c r="S144" s="199"/>
      <c r="T144" s="382">
        <f t="shared" si="5"/>
        <v>533</v>
      </c>
      <c r="U144" s="199"/>
      <c r="V144" s="199"/>
      <c r="W144" s="199"/>
      <c r="X144" s="200"/>
      <c r="Y144" s="269">
        <v>110.82</v>
      </c>
      <c r="Z144" s="269">
        <f t="shared" si="6"/>
        <v>108.45</v>
      </c>
      <c r="AA144" s="389"/>
      <c r="AB144" s="269">
        <f t="shared" si="7"/>
        <v>106.06</v>
      </c>
      <c r="AC144" s="269">
        <v>127.87</v>
      </c>
      <c r="AD144" s="199"/>
      <c r="AE144" s="200"/>
      <c r="AF144" s="200"/>
      <c r="AG144" s="200"/>
      <c r="AH144" s="75"/>
      <c r="AI144" s="75"/>
      <c r="AJ144" s="75"/>
      <c r="AK144" s="75"/>
      <c r="AL144" s="200"/>
    </row>
    <row r="145" spans="1:38" s="201" customFormat="1">
      <c r="A145" s="198"/>
      <c r="B145" s="199"/>
      <c r="C145" s="199" t="s">
        <v>174</v>
      </c>
      <c r="D145" s="199"/>
      <c r="E145" s="199" t="s">
        <v>175</v>
      </c>
      <c r="F145" s="199">
        <v>5364913</v>
      </c>
      <c r="G145" s="199"/>
      <c r="H145" s="199"/>
      <c r="I145" s="199"/>
      <c r="J145" s="199">
        <v>1064856.370000001</v>
      </c>
      <c r="K145" s="199"/>
      <c r="L145" s="200"/>
      <c r="M145" s="199">
        <v>6001</v>
      </c>
      <c r="N145" s="71"/>
      <c r="O145" s="200"/>
      <c r="P145" s="269">
        <f t="shared" si="4"/>
        <v>177.44648725212483</v>
      </c>
      <c r="Q145" s="199"/>
      <c r="R145" s="199"/>
      <c r="S145" s="199"/>
      <c r="T145" s="382">
        <f t="shared" si="5"/>
        <v>894.00316613897678</v>
      </c>
      <c r="U145" s="199"/>
      <c r="V145" s="199"/>
      <c r="W145" s="199"/>
      <c r="X145" s="200"/>
      <c r="Y145" s="269">
        <v>1064856.370000001</v>
      </c>
      <c r="Z145" s="269">
        <f t="shared" si="6"/>
        <v>1042081.03</v>
      </c>
      <c r="AA145" s="389"/>
      <c r="AB145" s="269">
        <f t="shared" si="7"/>
        <v>1019143.55</v>
      </c>
      <c r="AC145" s="269">
        <v>1228664.67</v>
      </c>
      <c r="AD145" s="199"/>
      <c r="AE145" s="200"/>
      <c r="AF145" s="200"/>
      <c r="AG145" s="200"/>
      <c r="AH145" s="75"/>
      <c r="AI145" s="75"/>
      <c r="AJ145" s="75"/>
      <c r="AK145" s="75"/>
      <c r="AL145" s="200"/>
    </row>
    <row r="146" spans="1:38" s="201" customFormat="1">
      <c r="A146" s="198"/>
      <c r="B146" s="199"/>
      <c r="C146" s="199" t="s">
        <v>176</v>
      </c>
      <c r="D146" s="199"/>
      <c r="E146" s="199" t="s">
        <v>146</v>
      </c>
      <c r="F146" s="199">
        <v>374132</v>
      </c>
      <c r="G146" s="199"/>
      <c r="H146" s="199"/>
      <c r="I146" s="199"/>
      <c r="J146" s="199">
        <v>77105.410000000076</v>
      </c>
      <c r="K146" s="199"/>
      <c r="L146" s="200"/>
      <c r="M146" s="199">
        <v>305</v>
      </c>
      <c r="N146" s="71"/>
      <c r="O146" s="200"/>
      <c r="P146" s="269">
        <f t="shared" si="4"/>
        <v>252.80462295081992</v>
      </c>
      <c r="Q146" s="199"/>
      <c r="R146" s="199"/>
      <c r="S146" s="199"/>
      <c r="T146" s="382">
        <f t="shared" si="5"/>
        <v>1226.6622950819672</v>
      </c>
      <c r="U146" s="199"/>
      <c r="V146" s="199"/>
      <c r="W146" s="199"/>
      <c r="X146" s="200"/>
      <c r="Y146" s="269">
        <v>77105.410000000076</v>
      </c>
      <c r="Z146" s="269">
        <f t="shared" si="6"/>
        <v>75456.27</v>
      </c>
      <c r="AA146" s="389"/>
      <c r="AB146" s="269">
        <f t="shared" si="7"/>
        <v>73795.38</v>
      </c>
      <c r="AC146" s="269">
        <v>88966.64</v>
      </c>
      <c r="AD146" s="199"/>
      <c r="AE146" s="200"/>
      <c r="AF146" s="200"/>
      <c r="AG146" s="200"/>
      <c r="AH146" s="75"/>
      <c r="AI146" s="75"/>
      <c r="AJ146" s="75"/>
      <c r="AK146" s="75"/>
      <c r="AL146" s="200"/>
    </row>
    <row r="147" spans="1:38" s="201" customFormat="1">
      <c r="A147" s="198"/>
      <c r="B147" s="199"/>
      <c r="C147" s="199" t="s">
        <v>176</v>
      </c>
      <c r="D147" s="199"/>
      <c r="E147" s="199" t="s">
        <v>191</v>
      </c>
      <c r="F147" s="199">
        <v>761</v>
      </c>
      <c r="G147" s="199"/>
      <c r="H147" s="199"/>
      <c r="I147" s="199"/>
      <c r="J147" s="199">
        <v>154.66999999999999</v>
      </c>
      <c r="K147" s="199"/>
      <c r="L147" s="200"/>
      <c r="M147" s="199">
        <v>1</v>
      </c>
      <c r="N147" s="71"/>
      <c r="O147" s="200"/>
      <c r="P147" s="269">
        <f t="shared" si="4"/>
        <v>154.66999999999999</v>
      </c>
      <c r="Q147" s="199"/>
      <c r="R147" s="199"/>
      <c r="S147" s="199"/>
      <c r="T147" s="382">
        <f t="shared" si="5"/>
        <v>761</v>
      </c>
      <c r="U147" s="199"/>
      <c r="V147" s="199"/>
      <c r="W147" s="199"/>
      <c r="X147" s="200"/>
      <c r="Y147" s="269">
        <v>154.66999999999999</v>
      </c>
      <c r="Z147" s="269">
        <f t="shared" si="6"/>
        <v>151.36000000000001</v>
      </c>
      <c r="AA147" s="389"/>
      <c r="AB147" s="269">
        <f t="shared" si="7"/>
        <v>148.03</v>
      </c>
      <c r="AC147" s="269">
        <v>178.46</v>
      </c>
      <c r="AD147" s="199"/>
      <c r="AE147" s="200"/>
      <c r="AF147" s="200"/>
      <c r="AG147" s="200"/>
      <c r="AH147" s="75"/>
      <c r="AI147" s="75"/>
      <c r="AJ147" s="75"/>
      <c r="AK147" s="75"/>
      <c r="AL147" s="200"/>
    </row>
    <row r="148" spans="1:38" s="201" customFormat="1">
      <c r="A148" s="198"/>
      <c r="B148" s="199"/>
      <c r="C148" s="199" t="s">
        <v>1416</v>
      </c>
      <c r="D148" s="199"/>
      <c r="E148" s="199" t="s">
        <v>136</v>
      </c>
      <c r="F148" s="199">
        <v>1035</v>
      </c>
      <c r="G148" s="199"/>
      <c r="H148" s="199"/>
      <c r="I148" s="199"/>
      <c r="J148" s="199">
        <v>220.44</v>
      </c>
      <c r="K148" s="199"/>
      <c r="L148" s="200"/>
      <c r="M148" s="199">
        <v>2</v>
      </c>
      <c r="N148" s="71"/>
      <c r="O148" s="200"/>
      <c r="P148" s="269">
        <f t="shared" si="4"/>
        <v>110.22</v>
      </c>
      <c r="Q148" s="199"/>
      <c r="R148" s="199"/>
      <c r="S148" s="199"/>
      <c r="T148" s="382">
        <f t="shared" si="5"/>
        <v>517.5</v>
      </c>
      <c r="U148" s="199"/>
      <c r="V148" s="199"/>
      <c r="W148" s="199"/>
      <c r="X148" s="200"/>
      <c r="Y148" s="269">
        <v>220.44</v>
      </c>
      <c r="Z148" s="269">
        <f t="shared" si="6"/>
        <v>215.73</v>
      </c>
      <c r="AA148" s="389"/>
      <c r="AB148" s="269">
        <f t="shared" si="7"/>
        <v>210.98</v>
      </c>
      <c r="AC148" s="269">
        <v>254.35</v>
      </c>
      <c r="AD148" s="199"/>
      <c r="AE148" s="200"/>
      <c r="AF148" s="200"/>
      <c r="AG148" s="200"/>
      <c r="AH148" s="75"/>
      <c r="AI148" s="75"/>
      <c r="AJ148" s="75"/>
      <c r="AK148" s="75"/>
      <c r="AL148" s="200"/>
    </row>
    <row r="149" spans="1:38" s="201" customFormat="1">
      <c r="A149" s="198"/>
      <c r="B149" s="199"/>
      <c r="C149" s="199" t="s">
        <v>177</v>
      </c>
      <c r="D149" s="199"/>
      <c r="E149" s="199" t="s">
        <v>148</v>
      </c>
      <c r="F149" s="199">
        <v>1694011</v>
      </c>
      <c r="G149" s="199"/>
      <c r="H149" s="199"/>
      <c r="I149" s="199"/>
      <c r="J149" s="199">
        <v>347328.51999999979</v>
      </c>
      <c r="K149" s="199"/>
      <c r="L149" s="200"/>
      <c r="M149" s="199">
        <v>1836</v>
      </c>
      <c r="N149" s="71"/>
      <c r="O149" s="200"/>
      <c r="P149" s="269">
        <f t="shared" si="4"/>
        <v>189.17675381263604</v>
      </c>
      <c r="Q149" s="199"/>
      <c r="R149" s="199"/>
      <c r="S149" s="199"/>
      <c r="T149" s="382">
        <f t="shared" si="5"/>
        <v>922.66394335511984</v>
      </c>
      <c r="U149" s="199"/>
      <c r="V149" s="199"/>
      <c r="W149" s="199"/>
      <c r="X149" s="200"/>
      <c r="Y149" s="269">
        <v>347328.51999999979</v>
      </c>
      <c r="Z149" s="269">
        <f t="shared" si="6"/>
        <v>339899.79</v>
      </c>
      <c r="AA149" s="389"/>
      <c r="AB149" s="269">
        <f t="shared" si="7"/>
        <v>332418.18</v>
      </c>
      <c r="AC149" s="269">
        <v>400758.54</v>
      </c>
      <c r="AD149" s="199"/>
      <c r="AE149" s="200"/>
      <c r="AF149" s="200"/>
      <c r="AG149" s="200"/>
      <c r="AH149" s="75"/>
      <c r="AI149" s="75"/>
      <c r="AJ149" s="75"/>
      <c r="AK149" s="75"/>
      <c r="AL149" s="200"/>
    </row>
    <row r="150" spans="1:38" s="201" customFormat="1">
      <c r="A150" s="198"/>
      <c r="B150" s="199"/>
      <c r="C150" s="199" t="s">
        <v>178</v>
      </c>
      <c r="D150" s="199"/>
      <c r="E150" s="199" t="s">
        <v>157</v>
      </c>
      <c r="F150" s="199">
        <v>783243</v>
      </c>
      <c r="G150" s="199"/>
      <c r="H150" s="199"/>
      <c r="I150" s="199"/>
      <c r="J150" s="199">
        <v>154987.46</v>
      </c>
      <c r="K150" s="199"/>
      <c r="L150" s="200"/>
      <c r="M150" s="199">
        <v>990</v>
      </c>
      <c r="N150" s="71"/>
      <c r="O150" s="200"/>
      <c r="P150" s="269">
        <f t="shared" si="4"/>
        <v>156.55298989898989</v>
      </c>
      <c r="Q150" s="199"/>
      <c r="R150" s="199"/>
      <c r="S150" s="199"/>
      <c r="T150" s="382">
        <f t="shared" si="5"/>
        <v>791.15454545454543</v>
      </c>
      <c r="U150" s="199"/>
      <c r="V150" s="199"/>
      <c r="W150" s="199"/>
      <c r="X150" s="200"/>
      <c r="Y150" s="269">
        <v>154987.46</v>
      </c>
      <c r="Z150" s="269">
        <f t="shared" si="6"/>
        <v>151672.56</v>
      </c>
      <c r="AA150" s="389"/>
      <c r="AB150" s="269">
        <f t="shared" si="7"/>
        <v>148334.06</v>
      </c>
      <c r="AC150" s="269">
        <v>178829.39</v>
      </c>
      <c r="AD150" s="199"/>
      <c r="AE150" s="200"/>
      <c r="AF150" s="200"/>
      <c r="AG150" s="200"/>
      <c r="AH150" s="75"/>
      <c r="AI150" s="75"/>
      <c r="AJ150" s="75"/>
      <c r="AK150" s="75"/>
      <c r="AL150" s="200"/>
    </row>
    <row r="151" spans="1:38" s="201" customFormat="1">
      <c r="A151" s="198"/>
      <c r="B151" s="199"/>
      <c r="C151" s="199" t="s">
        <v>179</v>
      </c>
      <c r="D151" s="199"/>
      <c r="E151" s="199" t="s">
        <v>180</v>
      </c>
      <c r="F151" s="199">
        <v>311732</v>
      </c>
      <c r="G151" s="199"/>
      <c r="H151" s="199"/>
      <c r="I151" s="199"/>
      <c r="J151" s="199">
        <v>64416.37999999999</v>
      </c>
      <c r="K151" s="199"/>
      <c r="L151" s="200"/>
      <c r="M151" s="199">
        <v>331</v>
      </c>
      <c r="N151" s="71"/>
      <c r="O151" s="200"/>
      <c r="P151" s="269">
        <f t="shared" ref="P151:P214" si="8">J151/M151</f>
        <v>194.61141993957702</v>
      </c>
      <c r="Q151" s="199"/>
      <c r="R151" s="199"/>
      <c r="S151" s="199"/>
      <c r="T151" s="382">
        <f t="shared" ref="T151:T214" si="9">F151/M151</f>
        <v>941.78851963746229</v>
      </c>
      <c r="U151" s="199"/>
      <c r="V151" s="199"/>
      <c r="W151" s="199"/>
      <c r="X151" s="200"/>
      <c r="Y151" s="269">
        <v>64416.37999999999</v>
      </c>
      <c r="Z151" s="269">
        <f t="shared" ref="Z151:Z214" si="10">ROUND($Z$627*Y151/$Y$627,2)</f>
        <v>63038.63</v>
      </c>
      <c r="AA151" s="389"/>
      <c r="AB151" s="269">
        <f t="shared" ref="AB151:AB214" si="11">ROUND($AB$627*Y151/$Y$627,2)</f>
        <v>61651.07</v>
      </c>
      <c r="AC151" s="269">
        <v>74325.64</v>
      </c>
      <c r="AD151" s="199"/>
      <c r="AE151" s="200"/>
      <c r="AF151" s="200"/>
      <c r="AG151" s="200"/>
      <c r="AH151" s="75"/>
      <c r="AI151" s="75"/>
      <c r="AJ151" s="75"/>
      <c r="AK151" s="75"/>
      <c r="AL151" s="200"/>
    </row>
    <row r="152" spans="1:38" s="201" customFormat="1">
      <c r="A152" s="198"/>
      <c r="B152" s="199"/>
      <c r="C152" s="199" t="s">
        <v>179</v>
      </c>
      <c r="D152" s="199"/>
      <c r="E152" s="199" t="s">
        <v>193</v>
      </c>
      <c r="F152" s="199"/>
      <c r="G152" s="199"/>
      <c r="H152" s="199"/>
      <c r="I152" s="199"/>
      <c r="J152" s="199">
        <v>5.47</v>
      </c>
      <c r="K152" s="199"/>
      <c r="L152" s="200"/>
      <c r="M152" s="199">
        <v>1</v>
      </c>
      <c r="N152" s="71"/>
      <c r="O152" s="200"/>
      <c r="P152" s="269">
        <f t="shared" si="8"/>
        <v>5.47</v>
      </c>
      <c r="Q152" s="199"/>
      <c r="R152" s="199"/>
      <c r="S152" s="199"/>
      <c r="T152" s="382">
        <f t="shared" si="9"/>
        <v>0</v>
      </c>
      <c r="U152" s="199"/>
      <c r="V152" s="199"/>
      <c r="W152" s="199"/>
      <c r="X152" s="200"/>
      <c r="Y152" s="269">
        <v>5.47</v>
      </c>
      <c r="Z152" s="269">
        <f t="shared" si="10"/>
        <v>5.35</v>
      </c>
      <c r="AA152" s="389"/>
      <c r="AB152" s="269">
        <f t="shared" si="11"/>
        <v>5.24</v>
      </c>
      <c r="AC152" s="269">
        <v>6.31</v>
      </c>
      <c r="AD152" s="199"/>
      <c r="AE152" s="200"/>
      <c r="AF152" s="200"/>
      <c r="AG152" s="200"/>
      <c r="AH152" s="75"/>
      <c r="AI152" s="75"/>
      <c r="AJ152" s="75"/>
      <c r="AK152" s="75"/>
      <c r="AL152" s="200"/>
    </row>
    <row r="153" spans="1:38" s="201" customFormat="1">
      <c r="A153" s="198"/>
      <c r="B153" s="199"/>
      <c r="C153" s="199" t="s">
        <v>1417</v>
      </c>
      <c r="D153" s="199"/>
      <c r="E153" s="199" t="s">
        <v>88</v>
      </c>
      <c r="F153" s="199">
        <v>783</v>
      </c>
      <c r="G153" s="199"/>
      <c r="H153" s="199"/>
      <c r="I153" s="199"/>
      <c r="J153" s="199">
        <v>161.69999999999999</v>
      </c>
      <c r="K153" s="199"/>
      <c r="L153" s="200"/>
      <c r="M153" s="199">
        <v>1</v>
      </c>
      <c r="N153" s="71"/>
      <c r="O153" s="200"/>
      <c r="P153" s="269">
        <f t="shared" si="8"/>
        <v>161.69999999999999</v>
      </c>
      <c r="Q153" s="199"/>
      <c r="R153" s="199"/>
      <c r="S153" s="199"/>
      <c r="T153" s="382">
        <f t="shared" si="9"/>
        <v>783</v>
      </c>
      <c r="U153" s="199"/>
      <c r="V153" s="199"/>
      <c r="W153" s="199"/>
      <c r="X153" s="200"/>
      <c r="Y153" s="269">
        <v>161.69999999999999</v>
      </c>
      <c r="Z153" s="269">
        <f t="shared" si="10"/>
        <v>158.24</v>
      </c>
      <c r="AA153" s="389"/>
      <c r="AB153" s="269">
        <f t="shared" si="11"/>
        <v>154.76</v>
      </c>
      <c r="AC153" s="269">
        <v>186.57</v>
      </c>
      <c r="AD153" s="199"/>
      <c r="AE153" s="200"/>
      <c r="AF153" s="200"/>
      <c r="AG153" s="200"/>
      <c r="AH153" s="75"/>
      <c r="AI153" s="75"/>
      <c r="AJ153" s="75"/>
      <c r="AK153" s="75"/>
      <c r="AL153" s="200"/>
    </row>
    <row r="154" spans="1:38" s="201" customFormat="1">
      <c r="A154" s="198"/>
      <c r="B154" s="199"/>
      <c r="C154" s="199" t="s">
        <v>181</v>
      </c>
      <c r="D154" s="199"/>
      <c r="E154" s="199" t="s">
        <v>123</v>
      </c>
      <c r="F154" s="199">
        <v>266422</v>
      </c>
      <c r="G154" s="199"/>
      <c r="H154" s="199"/>
      <c r="I154" s="199"/>
      <c r="J154" s="199">
        <v>54309.96</v>
      </c>
      <c r="K154" s="199"/>
      <c r="L154" s="200"/>
      <c r="M154" s="199">
        <v>237</v>
      </c>
      <c r="N154" s="71"/>
      <c r="O154" s="200"/>
      <c r="P154" s="269">
        <f t="shared" si="8"/>
        <v>229.1559493670886</v>
      </c>
      <c r="Q154" s="199"/>
      <c r="R154" s="199"/>
      <c r="S154" s="199"/>
      <c r="T154" s="382">
        <f t="shared" si="9"/>
        <v>1124.1434599156119</v>
      </c>
      <c r="U154" s="199"/>
      <c r="V154" s="199"/>
      <c r="W154" s="199"/>
      <c r="X154" s="200"/>
      <c r="Y154" s="269">
        <v>54309.96</v>
      </c>
      <c r="Z154" s="269">
        <f t="shared" si="10"/>
        <v>53148.37</v>
      </c>
      <c r="AA154" s="389"/>
      <c r="AB154" s="269">
        <f t="shared" si="11"/>
        <v>51978.51</v>
      </c>
      <c r="AC154" s="269">
        <v>62664.54</v>
      </c>
      <c r="AD154" s="199"/>
      <c r="AE154" s="200"/>
      <c r="AF154" s="200"/>
      <c r="AG154" s="200"/>
      <c r="AH154" s="75"/>
      <c r="AI154" s="75"/>
      <c r="AJ154" s="75"/>
      <c r="AK154" s="75"/>
      <c r="AL154" s="200"/>
    </row>
    <row r="155" spans="1:38" s="201" customFormat="1">
      <c r="A155" s="198"/>
      <c r="B155" s="199"/>
      <c r="C155" s="199" t="s">
        <v>516</v>
      </c>
      <c r="D155" s="199"/>
      <c r="E155" s="199" t="s">
        <v>96</v>
      </c>
      <c r="F155" s="199">
        <v>2136</v>
      </c>
      <c r="G155" s="199"/>
      <c r="H155" s="199"/>
      <c r="I155" s="199"/>
      <c r="J155" s="199">
        <v>460.51000000000005</v>
      </c>
      <c r="K155" s="199"/>
      <c r="L155" s="200"/>
      <c r="M155" s="199">
        <v>5</v>
      </c>
      <c r="N155" s="71"/>
      <c r="O155" s="200"/>
      <c r="P155" s="269">
        <f t="shared" si="8"/>
        <v>92.102000000000004</v>
      </c>
      <c r="Q155" s="199"/>
      <c r="R155" s="199"/>
      <c r="S155" s="199"/>
      <c r="T155" s="382">
        <f t="shared" si="9"/>
        <v>427.2</v>
      </c>
      <c r="U155" s="199"/>
      <c r="V155" s="199"/>
      <c r="W155" s="199"/>
      <c r="X155" s="200"/>
      <c r="Y155" s="269">
        <v>460.51000000000005</v>
      </c>
      <c r="Z155" s="269">
        <f t="shared" si="10"/>
        <v>450.66</v>
      </c>
      <c r="AA155" s="389"/>
      <c r="AB155" s="269">
        <f t="shared" si="11"/>
        <v>440.74</v>
      </c>
      <c r="AC155" s="269">
        <v>531.35</v>
      </c>
      <c r="AD155" s="199"/>
      <c r="AE155" s="200"/>
      <c r="AF155" s="200"/>
      <c r="AG155" s="200"/>
      <c r="AH155" s="75"/>
      <c r="AI155" s="75"/>
      <c r="AJ155" s="75"/>
      <c r="AK155" s="75"/>
      <c r="AL155" s="200"/>
    </row>
    <row r="156" spans="1:38" s="201" customFormat="1">
      <c r="A156" s="198"/>
      <c r="B156" s="199"/>
      <c r="C156" s="199" t="s">
        <v>483</v>
      </c>
      <c r="D156" s="199"/>
      <c r="E156" s="199" t="s">
        <v>165</v>
      </c>
      <c r="F156" s="199">
        <v>91157</v>
      </c>
      <c r="G156" s="199"/>
      <c r="H156" s="199"/>
      <c r="I156" s="199"/>
      <c r="J156" s="199">
        <v>18656.840000000011</v>
      </c>
      <c r="K156" s="199"/>
      <c r="L156" s="200"/>
      <c r="M156" s="199">
        <v>101</v>
      </c>
      <c r="N156" s="71"/>
      <c r="O156" s="200"/>
      <c r="P156" s="269">
        <f t="shared" si="8"/>
        <v>184.72118811881199</v>
      </c>
      <c r="Q156" s="199"/>
      <c r="R156" s="199"/>
      <c r="S156" s="199"/>
      <c r="T156" s="382">
        <f t="shared" si="9"/>
        <v>902.54455445544556</v>
      </c>
      <c r="U156" s="199"/>
      <c r="V156" s="199"/>
      <c r="W156" s="199"/>
      <c r="X156" s="200"/>
      <c r="Y156" s="269">
        <v>18656.840000000011</v>
      </c>
      <c r="Z156" s="269">
        <f t="shared" si="10"/>
        <v>18257.8</v>
      </c>
      <c r="AA156" s="389"/>
      <c r="AB156" s="269">
        <f t="shared" si="11"/>
        <v>17855.93</v>
      </c>
      <c r="AC156" s="269">
        <v>21526.85</v>
      </c>
      <c r="AD156" s="199"/>
      <c r="AE156" s="200"/>
      <c r="AF156" s="200"/>
      <c r="AG156" s="200"/>
      <c r="AH156" s="75"/>
      <c r="AI156" s="75"/>
      <c r="AJ156" s="75"/>
      <c r="AK156" s="75"/>
      <c r="AL156" s="200"/>
    </row>
    <row r="157" spans="1:38" s="201" customFormat="1">
      <c r="A157" s="198"/>
      <c r="B157" s="199"/>
      <c r="C157" s="199" t="s">
        <v>182</v>
      </c>
      <c r="D157" s="199"/>
      <c r="E157" s="199" t="s">
        <v>183</v>
      </c>
      <c r="F157" s="199">
        <v>184911</v>
      </c>
      <c r="G157" s="199"/>
      <c r="H157" s="199"/>
      <c r="I157" s="199"/>
      <c r="J157" s="199">
        <v>36444.540000000008</v>
      </c>
      <c r="K157" s="199"/>
      <c r="L157" s="200"/>
      <c r="M157" s="199">
        <v>208</v>
      </c>
      <c r="N157" s="71"/>
      <c r="O157" s="200"/>
      <c r="P157" s="269">
        <f t="shared" si="8"/>
        <v>175.21413461538467</v>
      </c>
      <c r="Q157" s="199"/>
      <c r="R157" s="199"/>
      <c r="S157" s="199"/>
      <c r="T157" s="382">
        <f t="shared" si="9"/>
        <v>888.99519230769226</v>
      </c>
      <c r="U157" s="199"/>
      <c r="V157" s="199"/>
      <c r="W157" s="199"/>
      <c r="X157" s="200"/>
      <c r="Y157" s="269">
        <v>36444.540000000008</v>
      </c>
      <c r="Z157" s="269">
        <f t="shared" si="10"/>
        <v>35665.06</v>
      </c>
      <c r="AA157" s="389"/>
      <c r="AB157" s="269">
        <f t="shared" si="11"/>
        <v>34880.03</v>
      </c>
      <c r="AC157" s="269">
        <v>42050.85</v>
      </c>
      <c r="AD157" s="199"/>
      <c r="AE157" s="200"/>
      <c r="AF157" s="200"/>
      <c r="AG157" s="200"/>
      <c r="AH157" s="75"/>
      <c r="AI157" s="75"/>
      <c r="AJ157" s="75"/>
      <c r="AK157" s="75"/>
      <c r="AL157" s="200"/>
    </row>
    <row r="158" spans="1:38" s="201" customFormat="1">
      <c r="A158" s="198"/>
      <c r="B158" s="199"/>
      <c r="C158" s="199" t="s">
        <v>184</v>
      </c>
      <c r="D158" s="199"/>
      <c r="E158" s="199" t="s">
        <v>136</v>
      </c>
      <c r="F158" s="199">
        <v>11291</v>
      </c>
      <c r="G158" s="199"/>
      <c r="H158" s="199"/>
      <c r="I158" s="199"/>
      <c r="J158" s="199">
        <v>2378.37</v>
      </c>
      <c r="K158" s="199"/>
      <c r="L158" s="200"/>
      <c r="M158" s="199">
        <v>8</v>
      </c>
      <c r="N158" s="71"/>
      <c r="O158" s="200"/>
      <c r="P158" s="269">
        <f t="shared" si="8"/>
        <v>297.29624999999999</v>
      </c>
      <c r="Q158" s="199"/>
      <c r="R158" s="199"/>
      <c r="S158" s="199"/>
      <c r="T158" s="382">
        <f t="shared" si="9"/>
        <v>1411.375</v>
      </c>
      <c r="U158" s="199"/>
      <c r="V158" s="199"/>
      <c r="W158" s="199"/>
      <c r="X158" s="200"/>
      <c r="Y158" s="269">
        <v>2378.37</v>
      </c>
      <c r="Z158" s="269">
        <f t="shared" si="10"/>
        <v>2327.5</v>
      </c>
      <c r="AA158" s="389"/>
      <c r="AB158" s="269">
        <f t="shared" si="11"/>
        <v>2276.27</v>
      </c>
      <c r="AC158" s="269">
        <v>2744.24</v>
      </c>
      <c r="AD158" s="199"/>
      <c r="AE158" s="200"/>
      <c r="AF158" s="200"/>
      <c r="AG158" s="200"/>
      <c r="AH158" s="75"/>
      <c r="AI158" s="75"/>
      <c r="AJ158" s="75"/>
      <c r="AK158" s="75"/>
      <c r="AL158" s="200"/>
    </row>
    <row r="159" spans="1:38" s="201" customFormat="1">
      <c r="A159" s="198"/>
      <c r="B159" s="199"/>
      <c r="C159" s="199" t="s">
        <v>184</v>
      </c>
      <c r="D159" s="199"/>
      <c r="E159" s="199" t="s">
        <v>185</v>
      </c>
      <c r="F159" s="199">
        <v>239790</v>
      </c>
      <c r="G159" s="199"/>
      <c r="H159" s="199"/>
      <c r="I159" s="199"/>
      <c r="J159" s="199">
        <v>49458.04</v>
      </c>
      <c r="K159" s="199"/>
      <c r="L159" s="200"/>
      <c r="M159" s="199">
        <v>236</v>
      </c>
      <c r="N159" s="71"/>
      <c r="O159" s="200"/>
      <c r="P159" s="269">
        <f t="shared" si="8"/>
        <v>209.56796610169491</v>
      </c>
      <c r="Q159" s="199"/>
      <c r="R159" s="199"/>
      <c r="S159" s="199"/>
      <c r="T159" s="382">
        <f t="shared" si="9"/>
        <v>1016.0593220338983</v>
      </c>
      <c r="U159" s="199"/>
      <c r="V159" s="199"/>
      <c r="W159" s="199"/>
      <c r="X159" s="200"/>
      <c r="Y159" s="269">
        <v>49458.04</v>
      </c>
      <c r="Z159" s="269">
        <f t="shared" si="10"/>
        <v>48400.22</v>
      </c>
      <c r="AA159" s="389"/>
      <c r="AB159" s="269">
        <f t="shared" si="11"/>
        <v>47334.87</v>
      </c>
      <c r="AC159" s="269">
        <v>57066.239999999998</v>
      </c>
      <c r="AD159" s="199"/>
      <c r="AE159" s="200"/>
      <c r="AF159" s="200"/>
      <c r="AG159" s="200"/>
      <c r="AH159" s="75"/>
      <c r="AI159" s="75"/>
      <c r="AJ159" s="75"/>
      <c r="AK159" s="75"/>
      <c r="AL159" s="200"/>
    </row>
    <row r="160" spans="1:38" s="201" customFormat="1">
      <c r="A160" s="198"/>
      <c r="B160" s="199"/>
      <c r="C160" s="199" t="s">
        <v>184</v>
      </c>
      <c r="D160" s="199"/>
      <c r="E160" s="199" t="s">
        <v>379</v>
      </c>
      <c r="F160" s="199">
        <v>798</v>
      </c>
      <c r="G160" s="199"/>
      <c r="H160" s="199"/>
      <c r="I160" s="199"/>
      <c r="J160" s="199">
        <v>163.72</v>
      </c>
      <c r="K160" s="199"/>
      <c r="L160" s="200"/>
      <c r="M160" s="199">
        <v>1</v>
      </c>
      <c r="N160" s="71"/>
      <c r="O160" s="200"/>
      <c r="P160" s="269">
        <f t="shared" si="8"/>
        <v>163.72</v>
      </c>
      <c r="Q160" s="199"/>
      <c r="R160" s="199"/>
      <c r="S160" s="199"/>
      <c r="T160" s="382">
        <f t="shared" si="9"/>
        <v>798</v>
      </c>
      <c r="U160" s="199"/>
      <c r="V160" s="199"/>
      <c r="W160" s="199"/>
      <c r="X160" s="200"/>
      <c r="Y160" s="269">
        <v>163.72</v>
      </c>
      <c r="Z160" s="269">
        <f t="shared" si="10"/>
        <v>160.22</v>
      </c>
      <c r="AA160" s="389"/>
      <c r="AB160" s="269">
        <f t="shared" si="11"/>
        <v>156.69</v>
      </c>
      <c r="AC160" s="269">
        <v>188.91</v>
      </c>
      <c r="AD160" s="199"/>
      <c r="AE160" s="200"/>
      <c r="AF160" s="200"/>
      <c r="AG160" s="200"/>
      <c r="AH160" s="75"/>
      <c r="AI160" s="75"/>
      <c r="AJ160" s="75"/>
      <c r="AK160" s="75"/>
      <c r="AL160" s="200"/>
    </row>
    <row r="161" spans="1:38" s="201" customFormat="1">
      <c r="A161" s="198"/>
      <c r="B161" s="199"/>
      <c r="C161" s="199" t="s">
        <v>186</v>
      </c>
      <c r="D161" s="199"/>
      <c r="E161" s="199" t="s">
        <v>187</v>
      </c>
      <c r="F161" s="199">
        <v>587930</v>
      </c>
      <c r="G161" s="199"/>
      <c r="H161" s="199"/>
      <c r="I161" s="199"/>
      <c r="J161" s="199">
        <v>120851.99000000003</v>
      </c>
      <c r="K161" s="199"/>
      <c r="L161" s="200"/>
      <c r="M161" s="199">
        <v>671</v>
      </c>
      <c r="N161" s="71"/>
      <c r="O161" s="200"/>
      <c r="P161" s="269">
        <f t="shared" si="8"/>
        <v>180.10728763040242</v>
      </c>
      <c r="Q161" s="199"/>
      <c r="R161" s="199"/>
      <c r="S161" s="199"/>
      <c r="T161" s="382">
        <f t="shared" si="9"/>
        <v>876.19970193740687</v>
      </c>
      <c r="U161" s="199"/>
      <c r="V161" s="199"/>
      <c r="W161" s="199"/>
      <c r="X161" s="200"/>
      <c r="Y161" s="269">
        <v>120851.99000000003</v>
      </c>
      <c r="Z161" s="269">
        <f t="shared" si="10"/>
        <v>118267.19</v>
      </c>
      <c r="AA161" s="389"/>
      <c r="AB161" s="269">
        <f t="shared" si="11"/>
        <v>115663.98</v>
      </c>
      <c r="AC161" s="269">
        <v>139442.82</v>
      </c>
      <c r="AD161" s="199"/>
      <c r="AE161" s="200"/>
      <c r="AF161" s="200"/>
      <c r="AG161" s="200"/>
      <c r="AH161" s="75"/>
      <c r="AI161" s="75"/>
      <c r="AJ161" s="75"/>
      <c r="AK161" s="75"/>
      <c r="AL161" s="200"/>
    </row>
    <row r="162" spans="1:38" s="201" customFormat="1">
      <c r="A162" s="198"/>
      <c r="B162" s="199"/>
      <c r="C162" s="199" t="s">
        <v>188</v>
      </c>
      <c r="D162" s="199"/>
      <c r="E162" s="199" t="s">
        <v>189</v>
      </c>
      <c r="F162" s="199">
        <v>102367</v>
      </c>
      <c r="G162" s="199"/>
      <c r="H162" s="199"/>
      <c r="I162" s="199"/>
      <c r="J162" s="199">
        <v>20725.969999999998</v>
      </c>
      <c r="K162" s="199"/>
      <c r="L162" s="200"/>
      <c r="M162" s="199">
        <v>119</v>
      </c>
      <c r="N162" s="71"/>
      <c r="O162" s="200"/>
      <c r="P162" s="269">
        <f t="shared" si="8"/>
        <v>174.16781512605039</v>
      </c>
      <c r="Q162" s="199"/>
      <c r="R162" s="199"/>
      <c r="S162" s="199"/>
      <c r="T162" s="382">
        <f t="shared" si="9"/>
        <v>860.22689075630251</v>
      </c>
      <c r="U162" s="199"/>
      <c r="V162" s="199"/>
      <c r="W162" s="199"/>
      <c r="X162" s="200"/>
      <c r="Y162" s="269">
        <v>20725.969999999998</v>
      </c>
      <c r="Z162" s="269">
        <f t="shared" si="10"/>
        <v>20282.68</v>
      </c>
      <c r="AA162" s="389"/>
      <c r="AB162" s="269">
        <f t="shared" si="11"/>
        <v>19836.23</v>
      </c>
      <c r="AC162" s="269">
        <v>23914.27</v>
      </c>
      <c r="AD162" s="199"/>
      <c r="AE162" s="200"/>
      <c r="AF162" s="200"/>
      <c r="AG162" s="200"/>
      <c r="AH162" s="75"/>
      <c r="AI162" s="75"/>
      <c r="AJ162" s="75"/>
      <c r="AK162" s="75"/>
      <c r="AL162" s="200"/>
    </row>
    <row r="163" spans="1:38" s="201" customFormat="1">
      <c r="A163" s="198"/>
      <c r="B163" s="199"/>
      <c r="C163" s="199" t="s">
        <v>190</v>
      </c>
      <c r="D163" s="199"/>
      <c r="E163" s="199" t="s">
        <v>191</v>
      </c>
      <c r="F163" s="199">
        <v>674928</v>
      </c>
      <c r="G163" s="199"/>
      <c r="H163" s="199"/>
      <c r="I163" s="199"/>
      <c r="J163" s="199">
        <v>137467.96999999997</v>
      </c>
      <c r="K163" s="199"/>
      <c r="L163" s="200"/>
      <c r="M163" s="199">
        <v>891</v>
      </c>
      <c r="N163" s="71"/>
      <c r="O163" s="200"/>
      <c r="P163" s="269">
        <f t="shared" si="8"/>
        <v>154.28503928170591</v>
      </c>
      <c r="Q163" s="199"/>
      <c r="R163" s="199"/>
      <c r="S163" s="199"/>
      <c r="T163" s="382">
        <f t="shared" si="9"/>
        <v>757.49494949494954</v>
      </c>
      <c r="U163" s="199"/>
      <c r="V163" s="199"/>
      <c r="W163" s="199"/>
      <c r="X163" s="200"/>
      <c r="Y163" s="269">
        <v>137467.96999999997</v>
      </c>
      <c r="Z163" s="269">
        <f t="shared" si="10"/>
        <v>134527.78</v>
      </c>
      <c r="AA163" s="389"/>
      <c r="AB163" s="269">
        <f t="shared" si="11"/>
        <v>131566.66</v>
      </c>
      <c r="AC163" s="269">
        <v>158614.85</v>
      </c>
      <c r="AD163" s="199"/>
      <c r="AE163" s="200"/>
      <c r="AF163" s="200"/>
      <c r="AG163" s="200"/>
      <c r="AH163" s="75"/>
      <c r="AI163" s="75"/>
      <c r="AJ163" s="75"/>
      <c r="AK163" s="75"/>
      <c r="AL163" s="200"/>
    </row>
    <row r="164" spans="1:38" s="201" customFormat="1">
      <c r="A164" s="198"/>
      <c r="B164" s="199"/>
      <c r="C164" s="199" t="s">
        <v>190</v>
      </c>
      <c r="D164" s="199"/>
      <c r="E164" s="199" t="s">
        <v>338</v>
      </c>
      <c r="F164" s="199">
        <v>1178</v>
      </c>
      <c r="G164" s="199"/>
      <c r="H164" s="199"/>
      <c r="I164" s="199"/>
      <c r="J164" s="199">
        <v>245.91</v>
      </c>
      <c r="K164" s="199"/>
      <c r="L164" s="200"/>
      <c r="M164" s="199">
        <v>1</v>
      </c>
      <c r="N164" s="71"/>
      <c r="O164" s="200"/>
      <c r="P164" s="269">
        <f t="shared" si="8"/>
        <v>245.91</v>
      </c>
      <c r="Q164" s="199"/>
      <c r="R164" s="199"/>
      <c r="S164" s="199"/>
      <c r="T164" s="382">
        <f t="shared" si="9"/>
        <v>1178</v>
      </c>
      <c r="U164" s="199"/>
      <c r="V164" s="199"/>
      <c r="W164" s="199"/>
      <c r="X164" s="200"/>
      <c r="Y164" s="269">
        <v>245.91</v>
      </c>
      <c r="Z164" s="269">
        <f t="shared" si="10"/>
        <v>240.65</v>
      </c>
      <c r="AA164" s="389"/>
      <c r="AB164" s="269">
        <f t="shared" si="11"/>
        <v>235.35</v>
      </c>
      <c r="AC164" s="269">
        <v>283.74</v>
      </c>
      <c r="AD164" s="199"/>
      <c r="AE164" s="200"/>
      <c r="AF164" s="200"/>
      <c r="AG164" s="200"/>
      <c r="AH164" s="75"/>
      <c r="AI164" s="75"/>
      <c r="AJ164" s="75"/>
      <c r="AK164" s="75"/>
      <c r="AL164" s="200"/>
    </row>
    <row r="165" spans="1:38" s="201" customFormat="1">
      <c r="A165" s="198"/>
      <c r="B165" s="199"/>
      <c r="C165" s="199" t="s">
        <v>190</v>
      </c>
      <c r="D165" s="199"/>
      <c r="E165" s="199" t="s">
        <v>400</v>
      </c>
      <c r="F165" s="199">
        <v>2853</v>
      </c>
      <c r="G165" s="199"/>
      <c r="H165" s="199"/>
      <c r="I165" s="199"/>
      <c r="J165" s="199">
        <v>606.21</v>
      </c>
      <c r="K165" s="199"/>
      <c r="L165" s="200"/>
      <c r="M165" s="199">
        <v>2</v>
      </c>
      <c r="N165" s="71"/>
      <c r="O165" s="200"/>
      <c r="P165" s="269">
        <f t="shared" si="8"/>
        <v>303.10500000000002</v>
      </c>
      <c r="Q165" s="199"/>
      <c r="R165" s="199"/>
      <c r="S165" s="199"/>
      <c r="T165" s="382">
        <f t="shared" si="9"/>
        <v>1426.5</v>
      </c>
      <c r="U165" s="199"/>
      <c r="V165" s="199"/>
      <c r="W165" s="199"/>
      <c r="X165" s="200"/>
      <c r="Y165" s="269">
        <v>606.21</v>
      </c>
      <c r="Z165" s="269">
        <f t="shared" si="10"/>
        <v>593.24</v>
      </c>
      <c r="AA165" s="389"/>
      <c r="AB165" s="269">
        <f t="shared" si="11"/>
        <v>580.19000000000005</v>
      </c>
      <c r="AC165" s="269">
        <v>699.46</v>
      </c>
      <c r="AD165" s="199"/>
      <c r="AE165" s="200"/>
      <c r="AF165" s="200"/>
      <c r="AG165" s="200"/>
      <c r="AH165" s="75"/>
      <c r="AI165" s="75"/>
      <c r="AJ165" s="75"/>
      <c r="AK165" s="75"/>
      <c r="AL165" s="200"/>
    </row>
    <row r="166" spans="1:38" s="201" customFormat="1">
      <c r="A166" s="198"/>
      <c r="B166" s="199"/>
      <c r="C166" s="199" t="s">
        <v>190</v>
      </c>
      <c r="D166" s="199"/>
      <c r="E166" s="199" t="s">
        <v>123</v>
      </c>
      <c r="F166" s="199">
        <v>2285</v>
      </c>
      <c r="G166" s="199"/>
      <c r="H166" s="199"/>
      <c r="I166" s="199"/>
      <c r="J166" s="199">
        <v>490.90999999999997</v>
      </c>
      <c r="K166" s="199"/>
      <c r="L166" s="200"/>
      <c r="M166" s="199">
        <v>2</v>
      </c>
      <c r="N166" s="71"/>
      <c r="O166" s="200"/>
      <c r="P166" s="269">
        <f t="shared" si="8"/>
        <v>245.45499999999998</v>
      </c>
      <c r="Q166" s="199"/>
      <c r="R166" s="199"/>
      <c r="S166" s="199"/>
      <c r="T166" s="382">
        <f t="shared" si="9"/>
        <v>1142.5</v>
      </c>
      <c r="U166" s="199"/>
      <c r="V166" s="199"/>
      <c r="W166" s="199"/>
      <c r="X166" s="200"/>
      <c r="Y166" s="269">
        <v>490.90999999999997</v>
      </c>
      <c r="Z166" s="269">
        <f t="shared" si="10"/>
        <v>480.41</v>
      </c>
      <c r="AA166" s="389"/>
      <c r="AB166" s="269">
        <f t="shared" si="11"/>
        <v>469.84</v>
      </c>
      <c r="AC166" s="269">
        <v>566.42999999999995</v>
      </c>
      <c r="AD166" s="199"/>
      <c r="AE166" s="200"/>
      <c r="AF166" s="200"/>
      <c r="AG166" s="200"/>
      <c r="AH166" s="75"/>
      <c r="AI166" s="75"/>
      <c r="AJ166" s="75"/>
      <c r="AK166" s="75"/>
      <c r="AL166" s="200"/>
    </row>
    <row r="167" spans="1:38" s="201" customFormat="1">
      <c r="A167" s="198"/>
      <c r="B167" s="199"/>
      <c r="C167" s="199" t="s">
        <v>1418</v>
      </c>
      <c r="D167" s="199"/>
      <c r="E167" s="199" t="s">
        <v>439</v>
      </c>
      <c r="F167" s="199">
        <v>201569</v>
      </c>
      <c r="G167" s="199"/>
      <c r="H167" s="199"/>
      <c r="I167" s="199"/>
      <c r="J167" s="199">
        <v>40057.010000000009</v>
      </c>
      <c r="K167" s="199"/>
      <c r="L167" s="200"/>
      <c r="M167" s="199">
        <v>207</v>
      </c>
      <c r="N167" s="71"/>
      <c r="O167" s="200"/>
      <c r="P167" s="269">
        <f t="shared" si="8"/>
        <v>193.51212560386477</v>
      </c>
      <c r="Q167" s="199"/>
      <c r="R167" s="199"/>
      <c r="S167" s="199"/>
      <c r="T167" s="382">
        <f t="shared" si="9"/>
        <v>973.76328502415458</v>
      </c>
      <c r="U167" s="199"/>
      <c r="V167" s="199"/>
      <c r="W167" s="199"/>
      <c r="X167" s="200"/>
      <c r="Y167" s="269">
        <v>40057.010000000009</v>
      </c>
      <c r="Z167" s="269">
        <f t="shared" si="10"/>
        <v>39200.26</v>
      </c>
      <c r="AA167" s="389"/>
      <c r="AB167" s="269">
        <f t="shared" si="11"/>
        <v>38337.42</v>
      </c>
      <c r="AC167" s="269">
        <v>46219.03</v>
      </c>
      <c r="AD167" s="199"/>
      <c r="AE167" s="200"/>
      <c r="AF167" s="200"/>
      <c r="AG167" s="200"/>
      <c r="AH167" s="75"/>
      <c r="AI167" s="75"/>
      <c r="AJ167" s="75"/>
      <c r="AK167" s="75"/>
      <c r="AL167" s="200"/>
    </row>
    <row r="168" spans="1:38" s="201" customFormat="1">
      <c r="A168" s="198"/>
      <c r="B168" s="199"/>
      <c r="C168" s="199" t="s">
        <v>1418</v>
      </c>
      <c r="D168" s="199"/>
      <c r="E168" s="199" t="s">
        <v>441</v>
      </c>
      <c r="F168" s="199">
        <v>587</v>
      </c>
      <c r="G168" s="199"/>
      <c r="H168" s="199"/>
      <c r="I168" s="199"/>
      <c r="J168" s="199">
        <v>121.79</v>
      </c>
      <c r="K168" s="199"/>
      <c r="L168" s="200"/>
      <c r="M168" s="199">
        <v>1</v>
      </c>
      <c r="N168" s="71"/>
      <c r="O168" s="200"/>
      <c r="P168" s="269">
        <f t="shared" si="8"/>
        <v>121.79</v>
      </c>
      <c r="Q168" s="199"/>
      <c r="R168" s="199"/>
      <c r="S168" s="199"/>
      <c r="T168" s="382">
        <f t="shared" si="9"/>
        <v>587</v>
      </c>
      <c r="U168" s="199"/>
      <c r="V168" s="199"/>
      <c r="W168" s="199"/>
      <c r="X168" s="200"/>
      <c r="Y168" s="269">
        <v>121.79</v>
      </c>
      <c r="Z168" s="269">
        <f t="shared" si="10"/>
        <v>119.19</v>
      </c>
      <c r="AA168" s="389"/>
      <c r="AB168" s="269">
        <f t="shared" si="11"/>
        <v>116.56</v>
      </c>
      <c r="AC168" s="269">
        <v>140.53</v>
      </c>
      <c r="AD168" s="199"/>
      <c r="AE168" s="200"/>
      <c r="AF168" s="200"/>
      <c r="AG168" s="200"/>
      <c r="AH168" s="75"/>
      <c r="AI168" s="75"/>
      <c r="AJ168" s="75"/>
      <c r="AK168" s="75"/>
      <c r="AL168" s="200"/>
    </row>
    <row r="169" spans="1:38" s="201" customFormat="1">
      <c r="A169" s="198"/>
      <c r="B169" s="199"/>
      <c r="C169" s="199" t="s">
        <v>1418</v>
      </c>
      <c r="D169" s="199"/>
      <c r="E169" s="199" t="s">
        <v>1419</v>
      </c>
      <c r="F169" s="199">
        <v>1235</v>
      </c>
      <c r="G169" s="199"/>
      <c r="H169" s="199"/>
      <c r="I169" s="199"/>
      <c r="J169" s="199">
        <v>261.97000000000003</v>
      </c>
      <c r="K169" s="199"/>
      <c r="L169" s="200"/>
      <c r="M169" s="199">
        <v>1</v>
      </c>
      <c r="N169" s="71"/>
      <c r="O169" s="200"/>
      <c r="P169" s="269">
        <f t="shared" si="8"/>
        <v>261.97000000000003</v>
      </c>
      <c r="Q169" s="199"/>
      <c r="R169" s="199"/>
      <c r="S169" s="199"/>
      <c r="T169" s="382">
        <f t="shared" si="9"/>
        <v>1235</v>
      </c>
      <c r="U169" s="199"/>
      <c r="V169" s="199"/>
      <c r="W169" s="199"/>
      <c r="X169" s="200"/>
      <c r="Y169" s="269">
        <v>261.97000000000003</v>
      </c>
      <c r="Z169" s="269">
        <f t="shared" si="10"/>
        <v>256.37</v>
      </c>
      <c r="AA169" s="389"/>
      <c r="AB169" s="269">
        <f t="shared" si="11"/>
        <v>250.72</v>
      </c>
      <c r="AC169" s="269">
        <v>302.27</v>
      </c>
      <c r="AD169" s="199"/>
      <c r="AE169" s="200"/>
      <c r="AF169" s="200"/>
      <c r="AG169" s="200"/>
      <c r="AH169" s="75"/>
      <c r="AI169" s="75"/>
      <c r="AJ169" s="75"/>
      <c r="AK169" s="75"/>
      <c r="AL169" s="200"/>
    </row>
    <row r="170" spans="1:38" s="201" customFormat="1">
      <c r="A170" s="198"/>
      <c r="B170" s="199"/>
      <c r="C170" s="199" t="s">
        <v>1418</v>
      </c>
      <c r="D170" s="199"/>
      <c r="E170" s="199" t="s">
        <v>515</v>
      </c>
      <c r="F170" s="199">
        <v>3047</v>
      </c>
      <c r="G170" s="199"/>
      <c r="H170" s="199"/>
      <c r="I170" s="199"/>
      <c r="J170" s="199">
        <v>632.17000000000007</v>
      </c>
      <c r="K170" s="199"/>
      <c r="L170" s="200"/>
      <c r="M170" s="199">
        <v>3</v>
      </c>
      <c r="N170" s="71"/>
      <c r="O170" s="200"/>
      <c r="P170" s="269">
        <f t="shared" si="8"/>
        <v>210.72333333333336</v>
      </c>
      <c r="Q170" s="199"/>
      <c r="R170" s="199"/>
      <c r="S170" s="199"/>
      <c r="T170" s="382">
        <f t="shared" si="9"/>
        <v>1015.6666666666666</v>
      </c>
      <c r="U170" s="199"/>
      <c r="V170" s="199"/>
      <c r="W170" s="199"/>
      <c r="X170" s="200"/>
      <c r="Y170" s="269">
        <v>632.17000000000007</v>
      </c>
      <c r="Z170" s="269">
        <f t="shared" si="10"/>
        <v>618.65</v>
      </c>
      <c r="AA170" s="389"/>
      <c r="AB170" s="269">
        <f t="shared" si="11"/>
        <v>605.03</v>
      </c>
      <c r="AC170" s="269">
        <v>729.42</v>
      </c>
      <c r="AD170" s="199"/>
      <c r="AE170" s="200"/>
      <c r="AF170" s="200"/>
      <c r="AG170" s="200"/>
      <c r="AH170" s="75"/>
      <c r="AI170" s="75"/>
      <c r="AJ170" s="75"/>
      <c r="AK170" s="75"/>
      <c r="AL170" s="200"/>
    </row>
    <row r="171" spans="1:38" s="201" customFormat="1">
      <c r="A171" s="198"/>
      <c r="B171" s="199"/>
      <c r="C171" s="199" t="s">
        <v>192</v>
      </c>
      <c r="D171" s="199"/>
      <c r="E171" s="199" t="s">
        <v>193</v>
      </c>
      <c r="F171" s="199">
        <v>439266</v>
      </c>
      <c r="G171" s="199"/>
      <c r="H171" s="199"/>
      <c r="I171" s="199"/>
      <c r="J171" s="199">
        <v>90367.019999999902</v>
      </c>
      <c r="K171" s="199"/>
      <c r="L171" s="200"/>
      <c r="M171" s="199">
        <v>494</v>
      </c>
      <c r="N171" s="71"/>
      <c r="O171" s="200"/>
      <c r="P171" s="269">
        <f t="shared" si="8"/>
        <v>182.9291902834006</v>
      </c>
      <c r="Q171" s="199"/>
      <c r="R171" s="199"/>
      <c r="S171" s="199"/>
      <c r="T171" s="382">
        <f t="shared" si="9"/>
        <v>889.20242914979758</v>
      </c>
      <c r="U171" s="199"/>
      <c r="V171" s="199"/>
      <c r="W171" s="199"/>
      <c r="X171" s="200"/>
      <c r="Y171" s="269">
        <v>90367.019999999902</v>
      </c>
      <c r="Z171" s="269">
        <f t="shared" si="10"/>
        <v>88434.23</v>
      </c>
      <c r="AA171" s="389"/>
      <c r="AB171" s="269">
        <f t="shared" si="11"/>
        <v>86487.69</v>
      </c>
      <c r="AC171" s="269">
        <v>104268.3</v>
      </c>
      <c r="AD171" s="199"/>
      <c r="AE171" s="200"/>
      <c r="AF171" s="200"/>
      <c r="AG171" s="200"/>
      <c r="AH171" s="75"/>
      <c r="AI171" s="75"/>
      <c r="AJ171" s="75"/>
      <c r="AK171" s="75"/>
      <c r="AL171" s="200"/>
    </row>
    <row r="172" spans="1:38" s="201" customFormat="1">
      <c r="A172" s="198"/>
      <c r="B172" s="199"/>
      <c r="C172" s="199" t="s">
        <v>1420</v>
      </c>
      <c r="D172" s="199"/>
      <c r="E172" s="199" t="s">
        <v>242</v>
      </c>
      <c r="F172" s="199">
        <v>48161</v>
      </c>
      <c r="G172" s="199"/>
      <c r="H172" s="199"/>
      <c r="I172" s="199"/>
      <c r="J172" s="199">
        <v>10037.419999999998</v>
      </c>
      <c r="K172" s="199"/>
      <c r="L172" s="200"/>
      <c r="M172" s="199">
        <v>69</v>
      </c>
      <c r="N172" s="71"/>
      <c r="O172" s="200"/>
      <c r="P172" s="269">
        <f t="shared" si="8"/>
        <v>145.46985507246373</v>
      </c>
      <c r="Q172" s="199"/>
      <c r="R172" s="199"/>
      <c r="S172" s="199"/>
      <c r="T172" s="382">
        <f t="shared" si="9"/>
        <v>697.98550724637676</v>
      </c>
      <c r="U172" s="199"/>
      <c r="V172" s="199"/>
      <c r="W172" s="199"/>
      <c r="X172" s="200"/>
      <c r="Y172" s="269">
        <v>10037.419999999998</v>
      </c>
      <c r="Z172" s="269">
        <f t="shared" si="10"/>
        <v>9822.74</v>
      </c>
      <c r="AA172" s="389"/>
      <c r="AB172" s="269">
        <f t="shared" si="11"/>
        <v>9606.5300000000007</v>
      </c>
      <c r="AC172" s="269">
        <v>11581.49</v>
      </c>
      <c r="AD172" s="199"/>
      <c r="AE172" s="200"/>
      <c r="AF172" s="200"/>
      <c r="AG172" s="200"/>
      <c r="AH172" s="75"/>
      <c r="AI172" s="75"/>
      <c r="AJ172" s="75"/>
      <c r="AK172" s="75"/>
      <c r="AL172" s="200"/>
    </row>
    <row r="173" spans="1:38" s="201" customFormat="1">
      <c r="A173" s="198"/>
      <c r="B173" s="199"/>
      <c r="C173" s="199" t="s">
        <v>459</v>
      </c>
      <c r="D173" s="199"/>
      <c r="E173" s="199" t="s">
        <v>146</v>
      </c>
      <c r="F173" s="199">
        <v>133737</v>
      </c>
      <c r="G173" s="199"/>
      <c r="H173" s="199"/>
      <c r="I173" s="199"/>
      <c r="J173" s="199">
        <v>27965.77</v>
      </c>
      <c r="K173" s="199"/>
      <c r="L173" s="200"/>
      <c r="M173" s="199">
        <v>317</v>
      </c>
      <c r="N173" s="71"/>
      <c r="O173" s="200"/>
      <c r="P173" s="269">
        <f t="shared" si="8"/>
        <v>88.22009463722398</v>
      </c>
      <c r="Q173" s="199"/>
      <c r="R173" s="199"/>
      <c r="S173" s="199"/>
      <c r="T173" s="382">
        <f t="shared" si="9"/>
        <v>421.88328075709779</v>
      </c>
      <c r="U173" s="199"/>
      <c r="V173" s="199"/>
      <c r="W173" s="199"/>
      <c r="X173" s="200"/>
      <c r="Y173" s="269">
        <v>27965.77</v>
      </c>
      <c r="Z173" s="269">
        <f t="shared" si="10"/>
        <v>27367.63</v>
      </c>
      <c r="AA173" s="389"/>
      <c r="AB173" s="269">
        <f t="shared" si="11"/>
        <v>26765.24</v>
      </c>
      <c r="AC173" s="269">
        <v>32267.78</v>
      </c>
      <c r="AD173" s="199"/>
      <c r="AE173" s="200"/>
      <c r="AF173" s="200"/>
      <c r="AG173" s="200"/>
      <c r="AH173" s="75"/>
      <c r="AI173" s="75"/>
      <c r="AJ173" s="75"/>
      <c r="AK173" s="75"/>
      <c r="AL173" s="200"/>
    </row>
    <row r="174" spans="1:38" s="201" customFormat="1">
      <c r="A174" s="198"/>
      <c r="B174" s="199"/>
      <c r="C174" s="199" t="s">
        <v>459</v>
      </c>
      <c r="D174" s="199"/>
      <c r="E174" s="199" t="s">
        <v>242</v>
      </c>
      <c r="F174" s="199">
        <v>679</v>
      </c>
      <c r="G174" s="199"/>
      <c r="H174" s="199"/>
      <c r="I174" s="199"/>
      <c r="J174" s="199">
        <v>140.16</v>
      </c>
      <c r="K174" s="199"/>
      <c r="L174" s="200"/>
      <c r="M174" s="199">
        <v>1</v>
      </c>
      <c r="N174" s="71"/>
      <c r="O174" s="200"/>
      <c r="P174" s="269">
        <f t="shared" si="8"/>
        <v>140.16</v>
      </c>
      <c r="Q174" s="199"/>
      <c r="R174" s="199"/>
      <c r="S174" s="199"/>
      <c r="T174" s="382">
        <f t="shared" si="9"/>
        <v>679</v>
      </c>
      <c r="U174" s="199"/>
      <c r="V174" s="199"/>
      <c r="W174" s="199"/>
      <c r="X174" s="200"/>
      <c r="Y174" s="269">
        <v>140.16</v>
      </c>
      <c r="Z174" s="269">
        <f t="shared" si="10"/>
        <v>137.16</v>
      </c>
      <c r="AA174" s="389"/>
      <c r="AB174" s="269">
        <f t="shared" si="11"/>
        <v>134.13999999999999</v>
      </c>
      <c r="AC174" s="269">
        <v>161.72</v>
      </c>
      <c r="AD174" s="199"/>
      <c r="AE174" s="200"/>
      <c r="AF174" s="200"/>
      <c r="AG174" s="200"/>
      <c r="AH174" s="75"/>
      <c r="AI174" s="75"/>
      <c r="AJ174" s="75"/>
      <c r="AK174" s="75"/>
      <c r="AL174" s="200"/>
    </row>
    <row r="175" spans="1:38" s="201" customFormat="1">
      <c r="A175" s="198"/>
      <c r="B175" s="199"/>
      <c r="C175" s="199" t="s">
        <v>194</v>
      </c>
      <c r="D175" s="199"/>
      <c r="E175" s="199" t="s">
        <v>592</v>
      </c>
      <c r="F175" s="199"/>
      <c r="G175" s="199"/>
      <c r="H175" s="199"/>
      <c r="I175" s="199"/>
      <c r="J175" s="199">
        <v>5.86</v>
      </c>
      <c r="K175" s="199"/>
      <c r="L175" s="200"/>
      <c r="M175" s="199">
        <v>1</v>
      </c>
      <c r="N175" s="71"/>
      <c r="O175" s="200"/>
      <c r="P175" s="269">
        <f t="shared" si="8"/>
        <v>5.86</v>
      </c>
      <c r="Q175" s="199"/>
      <c r="R175" s="199"/>
      <c r="S175" s="199"/>
      <c r="T175" s="382">
        <f t="shared" si="9"/>
        <v>0</v>
      </c>
      <c r="U175" s="199"/>
      <c r="V175" s="199"/>
      <c r="W175" s="199"/>
      <c r="X175" s="200"/>
      <c r="Y175" s="269">
        <v>5.86</v>
      </c>
      <c r="Z175" s="269">
        <f t="shared" si="10"/>
        <v>5.73</v>
      </c>
      <c r="AA175" s="389"/>
      <c r="AB175" s="269">
        <f t="shared" si="11"/>
        <v>5.61</v>
      </c>
      <c r="AC175" s="269">
        <v>6.76</v>
      </c>
      <c r="AD175" s="199"/>
      <c r="AE175" s="200"/>
      <c r="AF175" s="200"/>
      <c r="AG175" s="200"/>
      <c r="AH175" s="75"/>
      <c r="AI175" s="75"/>
      <c r="AJ175" s="75"/>
      <c r="AK175" s="75"/>
      <c r="AL175" s="200"/>
    </row>
    <row r="176" spans="1:38" s="201" customFormat="1">
      <c r="A176" s="198"/>
      <c r="B176" s="199"/>
      <c r="C176" s="199" t="s">
        <v>194</v>
      </c>
      <c r="D176" s="199"/>
      <c r="E176" s="199" t="s">
        <v>195</v>
      </c>
      <c r="F176" s="199">
        <v>176614</v>
      </c>
      <c r="G176" s="199"/>
      <c r="H176" s="199"/>
      <c r="I176" s="199"/>
      <c r="J176" s="199">
        <v>35052.039999999986</v>
      </c>
      <c r="K176" s="199"/>
      <c r="L176" s="200"/>
      <c r="M176" s="199">
        <v>197</v>
      </c>
      <c r="N176" s="71"/>
      <c r="O176" s="200"/>
      <c r="P176" s="269">
        <f t="shared" si="8"/>
        <v>177.92913705583749</v>
      </c>
      <c r="Q176" s="199"/>
      <c r="R176" s="199"/>
      <c r="S176" s="199"/>
      <c r="T176" s="382">
        <f t="shared" si="9"/>
        <v>896.51776649746193</v>
      </c>
      <c r="U176" s="199"/>
      <c r="V176" s="199"/>
      <c r="W176" s="199"/>
      <c r="X176" s="200"/>
      <c r="Y176" s="269">
        <v>35052.039999999986</v>
      </c>
      <c r="Z176" s="269">
        <f t="shared" si="10"/>
        <v>34302.339999999997</v>
      </c>
      <c r="AA176" s="389"/>
      <c r="AB176" s="269">
        <f t="shared" si="11"/>
        <v>33547.300000000003</v>
      </c>
      <c r="AC176" s="269">
        <v>40444.14</v>
      </c>
      <c r="AD176" s="199"/>
      <c r="AE176" s="200"/>
      <c r="AF176" s="200"/>
      <c r="AG176" s="200"/>
      <c r="AH176" s="75"/>
      <c r="AI176" s="75"/>
      <c r="AJ176" s="75"/>
      <c r="AK176" s="75"/>
      <c r="AL176" s="200"/>
    </row>
    <row r="177" spans="1:38" s="201" customFormat="1">
      <c r="A177" s="198"/>
      <c r="B177" s="199"/>
      <c r="C177" s="199" t="s">
        <v>196</v>
      </c>
      <c r="D177" s="199"/>
      <c r="E177" s="199" t="s">
        <v>197</v>
      </c>
      <c r="F177" s="199">
        <v>240964</v>
      </c>
      <c r="G177" s="199"/>
      <c r="H177" s="199"/>
      <c r="I177" s="199"/>
      <c r="J177" s="199">
        <v>49490.37</v>
      </c>
      <c r="K177" s="199"/>
      <c r="L177" s="200"/>
      <c r="M177" s="199">
        <v>214</v>
      </c>
      <c r="N177" s="71"/>
      <c r="O177" s="200"/>
      <c r="P177" s="269">
        <f t="shared" si="8"/>
        <v>231.26341121495329</v>
      </c>
      <c r="Q177" s="199"/>
      <c r="R177" s="199"/>
      <c r="S177" s="199"/>
      <c r="T177" s="382">
        <f t="shared" si="9"/>
        <v>1126</v>
      </c>
      <c r="U177" s="199"/>
      <c r="V177" s="199"/>
      <c r="W177" s="199"/>
      <c r="X177" s="200"/>
      <c r="Y177" s="269">
        <v>49490.37</v>
      </c>
      <c r="Z177" s="269">
        <f t="shared" si="10"/>
        <v>48431.86</v>
      </c>
      <c r="AA177" s="389"/>
      <c r="AB177" s="269">
        <f t="shared" si="11"/>
        <v>47365.82</v>
      </c>
      <c r="AC177" s="269">
        <v>57103.54</v>
      </c>
      <c r="AD177" s="199"/>
      <c r="AE177" s="200"/>
      <c r="AF177" s="200"/>
      <c r="AG177" s="200"/>
      <c r="AH177" s="75"/>
      <c r="AI177" s="75"/>
      <c r="AJ177" s="75"/>
      <c r="AK177" s="75"/>
      <c r="AL177" s="200"/>
    </row>
    <row r="178" spans="1:38" s="201" customFormat="1">
      <c r="A178" s="198"/>
      <c r="B178" s="199"/>
      <c r="C178" s="199" t="s">
        <v>196</v>
      </c>
      <c r="D178" s="199"/>
      <c r="E178" s="199" t="s">
        <v>165</v>
      </c>
      <c r="F178" s="199">
        <v>6343</v>
      </c>
      <c r="G178" s="199"/>
      <c r="H178" s="199"/>
      <c r="I178" s="199"/>
      <c r="J178" s="199">
        <v>1277.46</v>
      </c>
      <c r="K178" s="199"/>
      <c r="L178" s="200"/>
      <c r="M178" s="199">
        <v>3</v>
      </c>
      <c r="N178" s="71"/>
      <c r="O178" s="200"/>
      <c r="P178" s="269">
        <f t="shared" si="8"/>
        <v>425.82</v>
      </c>
      <c r="Q178" s="199"/>
      <c r="R178" s="199"/>
      <c r="S178" s="199"/>
      <c r="T178" s="382">
        <f t="shared" si="9"/>
        <v>2114.3333333333335</v>
      </c>
      <c r="U178" s="199"/>
      <c r="V178" s="199"/>
      <c r="W178" s="199"/>
      <c r="X178" s="200"/>
      <c r="Y178" s="269">
        <v>1277.46</v>
      </c>
      <c r="Z178" s="269">
        <f t="shared" si="10"/>
        <v>1250.1400000000001</v>
      </c>
      <c r="AA178" s="389"/>
      <c r="AB178" s="269">
        <f t="shared" si="11"/>
        <v>1222.6199999999999</v>
      </c>
      <c r="AC178" s="269">
        <v>1473.97</v>
      </c>
      <c r="AD178" s="199"/>
      <c r="AE178" s="200"/>
      <c r="AF178" s="200"/>
      <c r="AG178" s="200"/>
      <c r="AH178" s="75"/>
      <c r="AI178" s="75"/>
      <c r="AJ178" s="75"/>
      <c r="AK178" s="75"/>
      <c r="AL178" s="200"/>
    </row>
    <row r="179" spans="1:38" s="201" customFormat="1">
      <c r="A179" s="198"/>
      <c r="B179" s="199"/>
      <c r="C179" s="199" t="s">
        <v>198</v>
      </c>
      <c r="D179" s="199"/>
      <c r="E179" s="199" t="s">
        <v>84</v>
      </c>
      <c r="F179" s="199">
        <v>705</v>
      </c>
      <c r="G179" s="199"/>
      <c r="H179" s="199"/>
      <c r="I179" s="199"/>
      <c r="J179" s="199">
        <v>144.55000000000001</v>
      </c>
      <c r="K179" s="199"/>
      <c r="L179" s="200"/>
      <c r="M179" s="199">
        <v>1</v>
      </c>
      <c r="N179" s="71"/>
      <c r="O179" s="200"/>
      <c r="P179" s="269">
        <f t="shared" si="8"/>
        <v>144.55000000000001</v>
      </c>
      <c r="Q179" s="199"/>
      <c r="R179" s="199"/>
      <c r="S179" s="199"/>
      <c r="T179" s="382">
        <f t="shared" si="9"/>
        <v>705</v>
      </c>
      <c r="U179" s="199"/>
      <c r="V179" s="199"/>
      <c r="W179" s="199"/>
      <c r="X179" s="200"/>
      <c r="Y179" s="269">
        <v>144.55000000000001</v>
      </c>
      <c r="Z179" s="269">
        <f t="shared" si="10"/>
        <v>141.46</v>
      </c>
      <c r="AA179" s="389"/>
      <c r="AB179" s="269">
        <f t="shared" si="11"/>
        <v>138.34</v>
      </c>
      <c r="AC179" s="269">
        <v>166.79</v>
      </c>
      <c r="AD179" s="199"/>
      <c r="AE179" s="200"/>
      <c r="AF179" s="200"/>
      <c r="AG179" s="200"/>
      <c r="AH179" s="75"/>
      <c r="AI179" s="75"/>
      <c r="AJ179" s="75"/>
      <c r="AK179" s="75"/>
      <c r="AL179" s="200"/>
    </row>
    <row r="180" spans="1:38" s="201" customFormat="1">
      <c r="A180" s="198"/>
      <c r="B180" s="199"/>
      <c r="C180" s="199" t="s">
        <v>198</v>
      </c>
      <c r="D180" s="199"/>
      <c r="E180" s="199" t="s">
        <v>199</v>
      </c>
      <c r="F180" s="199">
        <v>937416</v>
      </c>
      <c r="G180" s="199"/>
      <c r="H180" s="199"/>
      <c r="I180" s="199"/>
      <c r="J180" s="199">
        <v>189776.51000000024</v>
      </c>
      <c r="K180" s="199"/>
      <c r="L180" s="200"/>
      <c r="M180" s="199">
        <v>1003</v>
      </c>
      <c r="N180" s="71"/>
      <c r="O180" s="200"/>
      <c r="P180" s="269">
        <f t="shared" si="8"/>
        <v>189.20888334995038</v>
      </c>
      <c r="Q180" s="199"/>
      <c r="R180" s="199"/>
      <c r="S180" s="199"/>
      <c r="T180" s="382">
        <f t="shared" si="9"/>
        <v>934.61216350947154</v>
      </c>
      <c r="U180" s="199"/>
      <c r="V180" s="199"/>
      <c r="W180" s="199"/>
      <c r="X180" s="200"/>
      <c r="Y180" s="269">
        <v>189776.51000000024</v>
      </c>
      <c r="Z180" s="269">
        <f t="shared" si="10"/>
        <v>185717.54</v>
      </c>
      <c r="AA180" s="389"/>
      <c r="AB180" s="269">
        <f t="shared" si="11"/>
        <v>181629.67</v>
      </c>
      <c r="AC180" s="269">
        <v>218970.09</v>
      </c>
      <c r="AD180" s="199"/>
      <c r="AE180" s="200"/>
      <c r="AF180" s="200"/>
      <c r="AG180" s="200"/>
      <c r="AH180" s="75"/>
      <c r="AI180" s="75"/>
      <c r="AJ180" s="75"/>
      <c r="AK180" s="75"/>
      <c r="AL180" s="200"/>
    </row>
    <row r="181" spans="1:38" s="201" customFormat="1">
      <c r="A181" s="198"/>
      <c r="B181" s="199"/>
      <c r="C181" s="199" t="s">
        <v>198</v>
      </c>
      <c r="D181" s="199"/>
      <c r="E181" s="199" t="s">
        <v>121</v>
      </c>
      <c r="F181" s="199">
        <v>4060</v>
      </c>
      <c r="G181" s="199"/>
      <c r="H181" s="199"/>
      <c r="I181" s="199"/>
      <c r="J181" s="199">
        <v>846.48</v>
      </c>
      <c r="K181" s="199"/>
      <c r="L181" s="200"/>
      <c r="M181" s="199">
        <v>6</v>
      </c>
      <c r="N181" s="71"/>
      <c r="O181" s="200"/>
      <c r="P181" s="269">
        <f t="shared" si="8"/>
        <v>141.08000000000001</v>
      </c>
      <c r="Q181" s="199"/>
      <c r="R181" s="199"/>
      <c r="S181" s="199"/>
      <c r="T181" s="382">
        <f t="shared" si="9"/>
        <v>676.66666666666663</v>
      </c>
      <c r="U181" s="199"/>
      <c r="V181" s="199"/>
      <c r="W181" s="199"/>
      <c r="X181" s="200"/>
      <c r="Y181" s="269">
        <v>846.48</v>
      </c>
      <c r="Z181" s="269">
        <f t="shared" si="10"/>
        <v>828.38</v>
      </c>
      <c r="AA181" s="389"/>
      <c r="AB181" s="269">
        <f t="shared" si="11"/>
        <v>810.14</v>
      </c>
      <c r="AC181" s="269">
        <v>976.7</v>
      </c>
      <c r="AD181" s="199"/>
      <c r="AE181" s="200"/>
      <c r="AF181" s="200"/>
      <c r="AG181" s="200"/>
      <c r="AH181" s="75"/>
      <c r="AI181" s="75"/>
      <c r="AJ181" s="75"/>
      <c r="AK181" s="75"/>
      <c r="AL181" s="200"/>
    </row>
    <row r="182" spans="1:38" s="201" customFormat="1">
      <c r="A182" s="198"/>
      <c r="B182" s="199"/>
      <c r="C182" s="199" t="s">
        <v>1421</v>
      </c>
      <c r="D182" s="199"/>
      <c r="E182" s="199" t="s">
        <v>157</v>
      </c>
      <c r="F182" s="199">
        <v>7211</v>
      </c>
      <c r="G182" s="199"/>
      <c r="H182" s="199"/>
      <c r="I182" s="199"/>
      <c r="J182" s="199">
        <v>1481</v>
      </c>
      <c r="K182" s="199"/>
      <c r="L182" s="200"/>
      <c r="M182" s="199">
        <v>6</v>
      </c>
      <c r="N182" s="71"/>
      <c r="O182" s="200"/>
      <c r="P182" s="269">
        <f t="shared" si="8"/>
        <v>246.83333333333334</v>
      </c>
      <c r="Q182" s="199"/>
      <c r="R182" s="199"/>
      <c r="S182" s="199"/>
      <c r="T182" s="382">
        <f t="shared" si="9"/>
        <v>1201.8333333333333</v>
      </c>
      <c r="U182" s="199"/>
      <c r="V182" s="199"/>
      <c r="W182" s="199"/>
      <c r="X182" s="200"/>
      <c r="Y182" s="269">
        <v>1481</v>
      </c>
      <c r="Z182" s="269">
        <f t="shared" si="10"/>
        <v>1449.32</v>
      </c>
      <c r="AA182" s="389"/>
      <c r="AB182" s="269">
        <f t="shared" si="11"/>
        <v>1417.42</v>
      </c>
      <c r="AC182" s="269">
        <v>1708.82</v>
      </c>
      <c r="AD182" s="199"/>
      <c r="AE182" s="200"/>
      <c r="AF182" s="200"/>
      <c r="AG182" s="200"/>
      <c r="AH182" s="75"/>
      <c r="AI182" s="75"/>
      <c r="AJ182" s="75"/>
      <c r="AK182" s="75"/>
      <c r="AL182" s="200"/>
    </row>
    <row r="183" spans="1:38" s="201" customFormat="1">
      <c r="A183" s="198"/>
      <c r="B183" s="199"/>
      <c r="C183" s="199" t="s">
        <v>506</v>
      </c>
      <c r="D183" s="199"/>
      <c r="E183" s="199" t="s">
        <v>142</v>
      </c>
      <c r="F183" s="199">
        <v>57158</v>
      </c>
      <c r="G183" s="199"/>
      <c r="H183" s="199"/>
      <c r="I183" s="199"/>
      <c r="J183" s="199">
        <v>11747.450000000003</v>
      </c>
      <c r="K183" s="199"/>
      <c r="L183" s="200"/>
      <c r="M183" s="199">
        <v>42</v>
      </c>
      <c r="N183" s="71"/>
      <c r="O183" s="200"/>
      <c r="P183" s="269">
        <f t="shared" si="8"/>
        <v>279.70119047619056</v>
      </c>
      <c r="Q183" s="199"/>
      <c r="R183" s="199"/>
      <c r="S183" s="199"/>
      <c r="T183" s="382">
        <f t="shared" si="9"/>
        <v>1360.9047619047619</v>
      </c>
      <c r="U183" s="199"/>
      <c r="V183" s="199"/>
      <c r="W183" s="199"/>
      <c r="X183" s="200"/>
      <c r="Y183" s="269">
        <v>11747.450000000003</v>
      </c>
      <c r="Z183" s="269">
        <f t="shared" si="10"/>
        <v>11496.19</v>
      </c>
      <c r="AA183" s="389"/>
      <c r="AB183" s="269">
        <f t="shared" si="11"/>
        <v>11243.15</v>
      </c>
      <c r="AC183" s="269">
        <v>13554.58</v>
      </c>
      <c r="AD183" s="199"/>
      <c r="AE183" s="200"/>
      <c r="AF183" s="200"/>
      <c r="AG183" s="200"/>
      <c r="AH183" s="75"/>
      <c r="AI183" s="75"/>
      <c r="AJ183" s="75"/>
      <c r="AK183" s="75"/>
      <c r="AL183" s="200"/>
    </row>
    <row r="184" spans="1:38" s="201" customFormat="1">
      <c r="A184" s="198"/>
      <c r="B184" s="199"/>
      <c r="C184" s="199" t="s">
        <v>1422</v>
      </c>
      <c r="D184" s="199"/>
      <c r="E184" s="199" t="s">
        <v>98</v>
      </c>
      <c r="F184" s="199">
        <v>1651</v>
      </c>
      <c r="G184" s="199"/>
      <c r="H184" s="199"/>
      <c r="I184" s="199"/>
      <c r="J184" s="199">
        <v>342.89</v>
      </c>
      <c r="K184" s="199"/>
      <c r="L184" s="200"/>
      <c r="M184" s="199">
        <v>2</v>
      </c>
      <c r="N184" s="71"/>
      <c r="O184" s="200"/>
      <c r="P184" s="269">
        <f t="shared" si="8"/>
        <v>171.44499999999999</v>
      </c>
      <c r="Q184" s="199"/>
      <c r="R184" s="199"/>
      <c r="S184" s="199"/>
      <c r="T184" s="382">
        <f t="shared" si="9"/>
        <v>825.5</v>
      </c>
      <c r="U184" s="199"/>
      <c r="V184" s="199"/>
      <c r="W184" s="199"/>
      <c r="X184" s="200"/>
      <c r="Y184" s="269">
        <v>342.89</v>
      </c>
      <c r="Z184" s="269">
        <f t="shared" si="10"/>
        <v>335.56</v>
      </c>
      <c r="AA184" s="389"/>
      <c r="AB184" s="269">
        <f t="shared" si="11"/>
        <v>328.17</v>
      </c>
      <c r="AC184" s="269">
        <v>395.64</v>
      </c>
      <c r="AD184" s="199"/>
      <c r="AE184" s="200"/>
      <c r="AF184" s="200"/>
      <c r="AG184" s="200"/>
      <c r="AH184" s="75"/>
      <c r="AI184" s="75"/>
      <c r="AJ184" s="75"/>
      <c r="AK184" s="75"/>
      <c r="AL184" s="200"/>
    </row>
    <row r="185" spans="1:38" s="201" customFormat="1">
      <c r="A185" s="198"/>
      <c r="B185" s="199"/>
      <c r="C185" s="199" t="s">
        <v>1423</v>
      </c>
      <c r="D185" s="199"/>
      <c r="E185" s="199" t="s">
        <v>92</v>
      </c>
      <c r="F185" s="199">
        <v>5740</v>
      </c>
      <c r="G185" s="199"/>
      <c r="H185" s="199"/>
      <c r="I185" s="199"/>
      <c r="J185" s="199">
        <v>1210.23</v>
      </c>
      <c r="K185" s="199"/>
      <c r="L185" s="200"/>
      <c r="M185" s="199">
        <v>3</v>
      </c>
      <c r="N185" s="71"/>
      <c r="O185" s="200"/>
      <c r="P185" s="269">
        <f t="shared" si="8"/>
        <v>403.41</v>
      </c>
      <c r="Q185" s="199"/>
      <c r="R185" s="199"/>
      <c r="S185" s="199"/>
      <c r="T185" s="382">
        <f t="shared" si="9"/>
        <v>1913.3333333333333</v>
      </c>
      <c r="U185" s="199"/>
      <c r="V185" s="199"/>
      <c r="W185" s="199"/>
      <c r="X185" s="200"/>
      <c r="Y185" s="269">
        <v>1210.23</v>
      </c>
      <c r="Z185" s="269">
        <f t="shared" si="10"/>
        <v>1184.3499999999999</v>
      </c>
      <c r="AA185" s="389"/>
      <c r="AB185" s="269">
        <f t="shared" si="11"/>
        <v>1158.28</v>
      </c>
      <c r="AC185" s="269">
        <v>1396.4</v>
      </c>
      <c r="AD185" s="199"/>
      <c r="AE185" s="200"/>
      <c r="AF185" s="200"/>
      <c r="AG185" s="200"/>
      <c r="AH185" s="75"/>
      <c r="AI185" s="75"/>
      <c r="AJ185" s="75"/>
      <c r="AK185" s="75"/>
      <c r="AL185" s="200"/>
    </row>
    <row r="186" spans="1:38" s="201" customFormat="1">
      <c r="A186" s="198"/>
      <c r="B186" s="199"/>
      <c r="C186" s="199" t="s">
        <v>1423</v>
      </c>
      <c r="D186" s="199"/>
      <c r="E186" s="199" t="s">
        <v>441</v>
      </c>
      <c r="F186" s="199">
        <v>1465</v>
      </c>
      <c r="G186" s="199"/>
      <c r="H186" s="199"/>
      <c r="I186" s="199"/>
      <c r="J186" s="199">
        <v>301.85000000000002</v>
      </c>
      <c r="K186" s="199"/>
      <c r="L186" s="200"/>
      <c r="M186" s="199">
        <v>2</v>
      </c>
      <c r="N186" s="71"/>
      <c r="O186" s="200"/>
      <c r="P186" s="269">
        <f t="shared" si="8"/>
        <v>150.92500000000001</v>
      </c>
      <c r="Q186" s="199"/>
      <c r="R186" s="199"/>
      <c r="S186" s="199"/>
      <c r="T186" s="382">
        <f t="shared" si="9"/>
        <v>732.5</v>
      </c>
      <c r="U186" s="199"/>
      <c r="V186" s="199"/>
      <c r="W186" s="199"/>
      <c r="X186" s="200"/>
      <c r="Y186" s="269">
        <v>301.85000000000002</v>
      </c>
      <c r="Z186" s="269">
        <f t="shared" si="10"/>
        <v>295.39</v>
      </c>
      <c r="AA186" s="389"/>
      <c r="AB186" s="269">
        <f t="shared" si="11"/>
        <v>288.89</v>
      </c>
      <c r="AC186" s="269">
        <v>348.28</v>
      </c>
      <c r="AD186" s="199"/>
      <c r="AE186" s="200"/>
      <c r="AF186" s="200"/>
      <c r="AG186" s="200"/>
      <c r="AH186" s="75"/>
      <c r="AI186" s="75"/>
      <c r="AJ186" s="75"/>
      <c r="AK186" s="75"/>
      <c r="AL186" s="200"/>
    </row>
    <row r="187" spans="1:38" s="201" customFormat="1">
      <c r="A187" s="198"/>
      <c r="B187" s="199"/>
      <c r="C187" s="199" t="s">
        <v>484</v>
      </c>
      <c r="D187" s="199"/>
      <c r="E187" s="199" t="s">
        <v>430</v>
      </c>
      <c r="F187" s="199">
        <v>3783</v>
      </c>
      <c r="G187" s="199"/>
      <c r="H187" s="199"/>
      <c r="I187" s="199"/>
      <c r="J187" s="199">
        <v>811.61000000000013</v>
      </c>
      <c r="K187" s="199"/>
      <c r="L187" s="200"/>
      <c r="M187" s="199">
        <v>4</v>
      </c>
      <c r="N187" s="71"/>
      <c r="O187" s="200"/>
      <c r="P187" s="269">
        <f t="shared" si="8"/>
        <v>202.90250000000003</v>
      </c>
      <c r="Q187" s="199"/>
      <c r="R187" s="199"/>
      <c r="S187" s="199"/>
      <c r="T187" s="382">
        <f t="shared" si="9"/>
        <v>945.75</v>
      </c>
      <c r="U187" s="199"/>
      <c r="V187" s="199"/>
      <c r="W187" s="199"/>
      <c r="X187" s="200"/>
      <c r="Y187" s="269">
        <v>811.61000000000013</v>
      </c>
      <c r="Z187" s="269">
        <f t="shared" si="10"/>
        <v>794.25</v>
      </c>
      <c r="AA187" s="389"/>
      <c r="AB187" s="269">
        <f t="shared" si="11"/>
        <v>776.77</v>
      </c>
      <c r="AC187" s="269">
        <v>936.46</v>
      </c>
      <c r="AD187" s="199"/>
      <c r="AE187" s="200"/>
      <c r="AF187" s="200"/>
      <c r="AG187" s="200"/>
      <c r="AH187" s="75"/>
      <c r="AI187" s="75"/>
      <c r="AJ187" s="75"/>
      <c r="AK187" s="75"/>
      <c r="AL187" s="200"/>
    </row>
    <row r="188" spans="1:38" s="201" customFormat="1">
      <c r="A188" s="198"/>
      <c r="B188" s="199"/>
      <c r="C188" s="199" t="s">
        <v>557</v>
      </c>
      <c r="D188" s="199"/>
      <c r="E188" s="199" t="s">
        <v>376</v>
      </c>
      <c r="F188" s="199">
        <v>12878</v>
      </c>
      <c r="G188" s="199"/>
      <c r="H188" s="199"/>
      <c r="I188" s="199"/>
      <c r="J188" s="199">
        <v>2520.4299999999998</v>
      </c>
      <c r="K188" s="199"/>
      <c r="L188" s="200"/>
      <c r="M188" s="199">
        <v>19</v>
      </c>
      <c r="N188" s="71"/>
      <c r="O188" s="200"/>
      <c r="P188" s="269">
        <f t="shared" si="8"/>
        <v>132.65421052631578</v>
      </c>
      <c r="Q188" s="199"/>
      <c r="R188" s="199"/>
      <c r="S188" s="199"/>
      <c r="T188" s="382">
        <f t="shared" si="9"/>
        <v>677.78947368421052</v>
      </c>
      <c r="U188" s="199"/>
      <c r="V188" s="199"/>
      <c r="W188" s="199"/>
      <c r="X188" s="200"/>
      <c r="Y188" s="269">
        <v>2520.4299999999998</v>
      </c>
      <c r="Z188" s="269">
        <f t="shared" si="10"/>
        <v>2466.52</v>
      </c>
      <c r="AA188" s="389"/>
      <c r="AB188" s="269">
        <f t="shared" si="11"/>
        <v>2412.23</v>
      </c>
      <c r="AC188" s="269">
        <v>2908.15</v>
      </c>
      <c r="AD188" s="199"/>
      <c r="AE188" s="200"/>
      <c r="AF188" s="200"/>
      <c r="AG188" s="200"/>
      <c r="AH188" s="75"/>
      <c r="AI188" s="75"/>
      <c r="AJ188" s="75"/>
      <c r="AK188" s="75"/>
      <c r="AL188" s="200"/>
    </row>
    <row r="189" spans="1:38" s="201" customFormat="1">
      <c r="A189" s="198"/>
      <c r="B189" s="199"/>
      <c r="C189" s="199" t="s">
        <v>201</v>
      </c>
      <c r="D189" s="199"/>
      <c r="E189" s="199" t="s">
        <v>180</v>
      </c>
      <c r="F189" s="199">
        <v>808</v>
      </c>
      <c r="G189" s="199"/>
      <c r="H189" s="199"/>
      <c r="I189" s="199"/>
      <c r="J189" s="199">
        <v>166.5</v>
      </c>
      <c r="K189" s="199"/>
      <c r="L189" s="200"/>
      <c r="M189" s="199">
        <v>1</v>
      </c>
      <c r="N189" s="71"/>
      <c r="O189" s="200"/>
      <c r="P189" s="269">
        <f t="shared" si="8"/>
        <v>166.5</v>
      </c>
      <c r="Q189" s="199"/>
      <c r="R189" s="199"/>
      <c r="S189" s="199"/>
      <c r="T189" s="382">
        <f t="shared" si="9"/>
        <v>808</v>
      </c>
      <c r="U189" s="199"/>
      <c r="V189" s="199"/>
      <c r="W189" s="199"/>
      <c r="X189" s="200"/>
      <c r="Y189" s="269">
        <v>166.5</v>
      </c>
      <c r="Z189" s="269">
        <f t="shared" si="10"/>
        <v>162.94</v>
      </c>
      <c r="AA189" s="389"/>
      <c r="AB189" s="269">
        <f t="shared" si="11"/>
        <v>159.35</v>
      </c>
      <c r="AC189" s="269">
        <v>192.11</v>
      </c>
      <c r="AD189" s="199"/>
      <c r="AE189" s="200"/>
      <c r="AF189" s="200"/>
      <c r="AG189" s="200"/>
      <c r="AH189" s="75"/>
      <c r="AI189" s="75"/>
      <c r="AJ189" s="75"/>
      <c r="AK189" s="75"/>
      <c r="AL189" s="200"/>
    </row>
    <row r="190" spans="1:38" s="201" customFormat="1">
      <c r="A190" s="198"/>
      <c r="B190" s="199"/>
      <c r="C190" s="199" t="s">
        <v>201</v>
      </c>
      <c r="D190" s="199"/>
      <c r="E190" s="199" t="s">
        <v>191</v>
      </c>
      <c r="F190" s="199">
        <v>648</v>
      </c>
      <c r="G190" s="199"/>
      <c r="H190" s="199"/>
      <c r="I190" s="199"/>
      <c r="J190" s="199">
        <v>133.69999999999999</v>
      </c>
      <c r="K190" s="199"/>
      <c r="L190" s="200"/>
      <c r="M190" s="199">
        <v>1</v>
      </c>
      <c r="N190" s="71"/>
      <c r="O190" s="200"/>
      <c r="P190" s="269">
        <f t="shared" si="8"/>
        <v>133.69999999999999</v>
      </c>
      <c r="Q190" s="199"/>
      <c r="R190" s="199"/>
      <c r="S190" s="199"/>
      <c r="T190" s="382">
        <f t="shared" si="9"/>
        <v>648</v>
      </c>
      <c r="U190" s="199"/>
      <c r="V190" s="199"/>
      <c r="W190" s="199"/>
      <c r="X190" s="200"/>
      <c r="Y190" s="269">
        <v>133.69999999999999</v>
      </c>
      <c r="Z190" s="269">
        <f t="shared" si="10"/>
        <v>130.84</v>
      </c>
      <c r="AA190" s="389"/>
      <c r="AB190" s="269">
        <f t="shared" si="11"/>
        <v>127.96</v>
      </c>
      <c r="AC190" s="269">
        <v>154.27000000000001</v>
      </c>
      <c r="AD190" s="199"/>
      <c r="AE190" s="200"/>
      <c r="AF190" s="200"/>
      <c r="AG190" s="200"/>
      <c r="AH190" s="75"/>
      <c r="AI190" s="75"/>
      <c r="AJ190" s="75"/>
      <c r="AK190" s="75"/>
      <c r="AL190" s="200"/>
    </row>
    <row r="191" spans="1:38" s="201" customFormat="1">
      <c r="A191" s="198"/>
      <c r="B191" s="199"/>
      <c r="C191" s="199" t="s">
        <v>201</v>
      </c>
      <c r="D191" s="199"/>
      <c r="E191" s="199" t="s">
        <v>193</v>
      </c>
      <c r="F191" s="199">
        <v>1882022</v>
      </c>
      <c r="G191" s="199"/>
      <c r="H191" s="199"/>
      <c r="I191" s="199"/>
      <c r="J191" s="199">
        <v>379127.83999999979</v>
      </c>
      <c r="K191" s="199"/>
      <c r="L191" s="200"/>
      <c r="M191" s="199">
        <v>2379</v>
      </c>
      <c r="N191" s="71"/>
      <c r="O191" s="200"/>
      <c r="P191" s="269">
        <f t="shared" si="8"/>
        <v>159.36437158469937</v>
      </c>
      <c r="Q191" s="199"/>
      <c r="R191" s="199"/>
      <c r="S191" s="199"/>
      <c r="T191" s="382">
        <f t="shared" si="9"/>
        <v>791.09794031105503</v>
      </c>
      <c r="U191" s="199"/>
      <c r="V191" s="199"/>
      <c r="W191" s="199"/>
      <c r="X191" s="200"/>
      <c r="Y191" s="269">
        <v>379127.83999999979</v>
      </c>
      <c r="Z191" s="269">
        <f t="shared" si="10"/>
        <v>371018.99</v>
      </c>
      <c r="AA191" s="389"/>
      <c r="AB191" s="269">
        <f t="shared" si="11"/>
        <v>362852.4</v>
      </c>
      <c r="AC191" s="269">
        <v>437449.59</v>
      </c>
      <c r="AD191" s="199"/>
      <c r="AE191" s="200"/>
      <c r="AF191" s="200"/>
      <c r="AG191" s="200"/>
      <c r="AH191" s="75"/>
      <c r="AI191" s="75"/>
      <c r="AJ191" s="75"/>
      <c r="AK191" s="75"/>
      <c r="AL191" s="200"/>
    </row>
    <row r="192" spans="1:38" s="201" customFormat="1">
      <c r="A192" s="198"/>
      <c r="B192" s="199"/>
      <c r="C192" s="199" t="s">
        <v>201</v>
      </c>
      <c r="D192" s="199"/>
      <c r="E192" s="199" t="s">
        <v>84</v>
      </c>
      <c r="F192" s="199">
        <v>374</v>
      </c>
      <c r="G192" s="199"/>
      <c r="H192" s="199"/>
      <c r="I192" s="199"/>
      <c r="J192" s="199">
        <v>79.260000000000005</v>
      </c>
      <c r="K192" s="199"/>
      <c r="L192" s="200"/>
      <c r="M192" s="199">
        <v>1</v>
      </c>
      <c r="N192" s="71"/>
      <c r="O192" s="200"/>
      <c r="P192" s="269">
        <f t="shared" si="8"/>
        <v>79.260000000000005</v>
      </c>
      <c r="Q192" s="199"/>
      <c r="R192" s="199"/>
      <c r="S192" s="199"/>
      <c r="T192" s="382">
        <f t="shared" si="9"/>
        <v>374</v>
      </c>
      <c r="U192" s="199"/>
      <c r="V192" s="199"/>
      <c r="W192" s="199"/>
      <c r="X192" s="200"/>
      <c r="Y192" s="269">
        <v>79.260000000000005</v>
      </c>
      <c r="Z192" s="269">
        <f t="shared" si="10"/>
        <v>77.56</v>
      </c>
      <c r="AA192" s="389"/>
      <c r="AB192" s="269">
        <f t="shared" si="11"/>
        <v>75.86</v>
      </c>
      <c r="AC192" s="269">
        <v>91.45</v>
      </c>
      <c r="AD192" s="199"/>
      <c r="AE192" s="200"/>
      <c r="AF192" s="200"/>
      <c r="AG192" s="200"/>
      <c r="AH192" s="75"/>
      <c r="AI192" s="75"/>
      <c r="AJ192" s="75"/>
      <c r="AK192" s="75"/>
      <c r="AL192" s="200"/>
    </row>
    <row r="193" spans="1:38" s="201" customFormat="1">
      <c r="A193" s="198"/>
      <c r="B193" s="199"/>
      <c r="C193" s="199" t="s">
        <v>201</v>
      </c>
      <c r="D193" s="199"/>
      <c r="E193" s="199" t="s">
        <v>367</v>
      </c>
      <c r="F193" s="199"/>
      <c r="G193" s="199"/>
      <c r="H193" s="199"/>
      <c r="I193" s="199"/>
      <c r="J193" s="199">
        <v>-180.81</v>
      </c>
      <c r="K193" s="199"/>
      <c r="L193" s="200"/>
      <c r="M193" s="199">
        <v>1</v>
      </c>
      <c r="N193" s="71"/>
      <c r="O193" s="200"/>
      <c r="P193" s="269">
        <f t="shared" si="8"/>
        <v>-180.81</v>
      </c>
      <c r="Q193" s="199"/>
      <c r="R193" s="199"/>
      <c r="S193" s="199"/>
      <c r="T193" s="382">
        <f t="shared" si="9"/>
        <v>0</v>
      </c>
      <c r="U193" s="199"/>
      <c r="V193" s="199"/>
      <c r="W193" s="199"/>
      <c r="X193" s="200"/>
      <c r="Y193" s="269">
        <v>-180.81</v>
      </c>
      <c r="Z193" s="269">
        <f t="shared" si="10"/>
        <v>-176.94</v>
      </c>
      <c r="AA193" s="389"/>
      <c r="AB193" s="269">
        <f t="shared" si="11"/>
        <v>-173.05</v>
      </c>
      <c r="AC193" s="269">
        <v>-208.62</v>
      </c>
      <c r="AD193" s="199"/>
      <c r="AE193" s="200"/>
      <c r="AF193" s="200"/>
      <c r="AG193" s="200"/>
      <c r="AH193" s="75"/>
      <c r="AI193" s="75"/>
      <c r="AJ193" s="75"/>
      <c r="AK193" s="75"/>
      <c r="AL193" s="200"/>
    </row>
    <row r="194" spans="1:38" s="201" customFormat="1">
      <c r="A194" s="198"/>
      <c r="B194" s="199"/>
      <c r="C194" s="199" t="s">
        <v>83</v>
      </c>
      <c r="D194" s="199"/>
      <c r="E194" s="199" t="s">
        <v>100</v>
      </c>
      <c r="F194" s="199">
        <v>3733</v>
      </c>
      <c r="G194" s="199"/>
      <c r="H194" s="199"/>
      <c r="I194" s="199"/>
      <c r="J194" s="199">
        <v>791.62</v>
      </c>
      <c r="K194" s="199"/>
      <c r="L194" s="200"/>
      <c r="M194" s="199">
        <v>2</v>
      </c>
      <c r="N194" s="71"/>
      <c r="O194" s="200"/>
      <c r="P194" s="269">
        <f t="shared" si="8"/>
        <v>395.81</v>
      </c>
      <c r="Q194" s="199"/>
      <c r="R194" s="199"/>
      <c r="S194" s="199"/>
      <c r="T194" s="382">
        <f t="shared" si="9"/>
        <v>1866.5</v>
      </c>
      <c r="U194" s="199"/>
      <c r="V194" s="199"/>
      <c r="W194" s="199"/>
      <c r="X194" s="200"/>
      <c r="Y194" s="269">
        <v>791.62</v>
      </c>
      <c r="Z194" s="269">
        <f t="shared" si="10"/>
        <v>774.69</v>
      </c>
      <c r="AA194" s="389"/>
      <c r="AB194" s="269">
        <f t="shared" si="11"/>
        <v>757.64</v>
      </c>
      <c r="AC194" s="269">
        <v>913.4</v>
      </c>
      <c r="AD194" s="199"/>
      <c r="AE194" s="200"/>
      <c r="AF194" s="200"/>
      <c r="AG194" s="200"/>
      <c r="AH194" s="75"/>
      <c r="AI194" s="75"/>
      <c r="AJ194" s="75"/>
      <c r="AK194" s="75"/>
      <c r="AL194" s="200"/>
    </row>
    <row r="195" spans="1:38" s="201" customFormat="1">
      <c r="A195" s="198"/>
      <c r="B195" s="199"/>
      <c r="C195" s="199" t="s">
        <v>83</v>
      </c>
      <c r="D195" s="199"/>
      <c r="E195" s="199" t="s">
        <v>84</v>
      </c>
      <c r="F195" s="199">
        <v>6103772</v>
      </c>
      <c r="G195" s="199"/>
      <c r="H195" s="199"/>
      <c r="I195" s="199"/>
      <c r="J195" s="199">
        <v>1243397.3800000038</v>
      </c>
      <c r="K195" s="199"/>
      <c r="L195" s="200"/>
      <c r="M195" s="199">
        <v>6490</v>
      </c>
      <c r="N195" s="71"/>
      <c r="O195" s="200"/>
      <c r="P195" s="269">
        <f t="shared" si="8"/>
        <v>191.58665331278951</v>
      </c>
      <c r="Q195" s="199"/>
      <c r="R195" s="199"/>
      <c r="S195" s="199"/>
      <c r="T195" s="382">
        <f t="shared" si="9"/>
        <v>940.48875192604009</v>
      </c>
      <c r="U195" s="199"/>
      <c r="V195" s="199"/>
      <c r="W195" s="199"/>
      <c r="X195" s="200"/>
      <c r="Y195" s="269">
        <v>1243397.3800000038</v>
      </c>
      <c r="Z195" s="269">
        <f t="shared" si="10"/>
        <v>1216803.3700000001</v>
      </c>
      <c r="AA195" s="389"/>
      <c r="AB195" s="269">
        <f t="shared" si="11"/>
        <v>1190020.04</v>
      </c>
      <c r="AC195" s="269">
        <v>1434670.89</v>
      </c>
      <c r="AD195" s="199"/>
      <c r="AE195" s="200"/>
      <c r="AF195" s="200"/>
      <c r="AG195" s="200"/>
      <c r="AH195" s="75"/>
      <c r="AI195" s="75"/>
      <c r="AJ195" s="75"/>
      <c r="AK195" s="75"/>
      <c r="AL195" s="200"/>
    </row>
    <row r="196" spans="1:38" s="201" customFormat="1">
      <c r="A196" s="198"/>
      <c r="B196" s="199"/>
      <c r="C196" s="199" t="s">
        <v>83</v>
      </c>
      <c r="D196" s="199"/>
      <c r="E196" s="199" t="s">
        <v>121</v>
      </c>
      <c r="F196" s="199">
        <v>2471</v>
      </c>
      <c r="G196" s="199"/>
      <c r="H196" s="199"/>
      <c r="I196" s="199"/>
      <c r="J196" s="199">
        <v>519.62999999999988</v>
      </c>
      <c r="K196" s="199"/>
      <c r="L196" s="200"/>
      <c r="M196" s="199">
        <v>3</v>
      </c>
      <c r="N196" s="71"/>
      <c r="O196" s="200"/>
      <c r="P196" s="269">
        <f t="shared" si="8"/>
        <v>173.20999999999995</v>
      </c>
      <c r="Q196" s="199"/>
      <c r="R196" s="199"/>
      <c r="S196" s="199"/>
      <c r="T196" s="382">
        <f t="shared" si="9"/>
        <v>823.66666666666663</v>
      </c>
      <c r="U196" s="199"/>
      <c r="V196" s="199"/>
      <c r="W196" s="199"/>
      <c r="X196" s="200"/>
      <c r="Y196" s="269">
        <v>519.62999999999988</v>
      </c>
      <c r="Z196" s="269">
        <f t="shared" si="10"/>
        <v>508.52</v>
      </c>
      <c r="AA196" s="389"/>
      <c r="AB196" s="269">
        <f t="shared" si="11"/>
        <v>497.32</v>
      </c>
      <c r="AC196" s="269">
        <v>599.57000000000005</v>
      </c>
      <c r="AD196" s="199"/>
      <c r="AE196" s="200"/>
      <c r="AF196" s="200"/>
      <c r="AG196" s="200"/>
      <c r="AH196" s="75"/>
      <c r="AI196" s="75"/>
      <c r="AJ196" s="75"/>
      <c r="AK196" s="75"/>
      <c r="AL196" s="200"/>
    </row>
    <row r="197" spans="1:38" s="201" customFormat="1">
      <c r="A197" s="198"/>
      <c r="B197" s="199"/>
      <c r="C197" s="199" t="s">
        <v>203</v>
      </c>
      <c r="D197" s="199"/>
      <c r="E197" s="199" t="s">
        <v>123</v>
      </c>
      <c r="F197" s="199">
        <v>172519</v>
      </c>
      <c r="G197" s="199"/>
      <c r="H197" s="199"/>
      <c r="I197" s="199"/>
      <c r="J197" s="199">
        <v>35239.62999999999</v>
      </c>
      <c r="K197" s="199"/>
      <c r="L197" s="200"/>
      <c r="M197" s="199">
        <v>158</v>
      </c>
      <c r="N197" s="71"/>
      <c r="O197" s="200"/>
      <c r="P197" s="269">
        <f t="shared" si="8"/>
        <v>223.03563291139236</v>
      </c>
      <c r="Q197" s="199"/>
      <c r="R197" s="199"/>
      <c r="S197" s="199"/>
      <c r="T197" s="382">
        <f t="shared" si="9"/>
        <v>1091.8924050632911</v>
      </c>
      <c r="U197" s="199"/>
      <c r="V197" s="199"/>
      <c r="W197" s="199"/>
      <c r="X197" s="200"/>
      <c r="Y197" s="269">
        <v>35239.62999999999</v>
      </c>
      <c r="Z197" s="269">
        <f t="shared" si="10"/>
        <v>34485.919999999998</v>
      </c>
      <c r="AA197" s="389"/>
      <c r="AB197" s="269">
        <f t="shared" si="11"/>
        <v>33726.839999999997</v>
      </c>
      <c r="AC197" s="269">
        <v>40660.589999999997</v>
      </c>
      <c r="AD197" s="199"/>
      <c r="AE197" s="200"/>
      <c r="AF197" s="200"/>
      <c r="AG197" s="200"/>
      <c r="AH197" s="75"/>
      <c r="AI197" s="75"/>
      <c r="AJ197" s="75"/>
      <c r="AK197" s="75"/>
      <c r="AL197" s="200"/>
    </row>
    <row r="198" spans="1:38" s="201" customFormat="1">
      <c r="A198" s="198"/>
      <c r="B198" s="199"/>
      <c r="C198" s="199" t="s">
        <v>554</v>
      </c>
      <c r="D198" s="199"/>
      <c r="E198" s="199" t="s">
        <v>105</v>
      </c>
      <c r="F198" s="199">
        <v>3815</v>
      </c>
      <c r="G198" s="199"/>
      <c r="H198" s="199"/>
      <c r="I198" s="199"/>
      <c r="J198" s="199">
        <v>793.85</v>
      </c>
      <c r="K198" s="199"/>
      <c r="L198" s="200"/>
      <c r="M198" s="199">
        <v>3</v>
      </c>
      <c r="N198" s="71"/>
      <c r="O198" s="200"/>
      <c r="P198" s="269">
        <f t="shared" si="8"/>
        <v>264.61666666666667</v>
      </c>
      <c r="Q198" s="199"/>
      <c r="R198" s="199"/>
      <c r="S198" s="199"/>
      <c r="T198" s="382">
        <f t="shared" si="9"/>
        <v>1271.6666666666667</v>
      </c>
      <c r="U198" s="199"/>
      <c r="V198" s="199"/>
      <c r="W198" s="199"/>
      <c r="X198" s="200"/>
      <c r="Y198" s="269">
        <v>793.85</v>
      </c>
      <c r="Z198" s="269">
        <f t="shared" si="10"/>
        <v>776.87</v>
      </c>
      <c r="AA198" s="389"/>
      <c r="AB198" s="269">
        <f t="shared" si="11"/>
        <v>759.77</v>
      </c>
      <c r="AC198" s="269">
        <v>915.97</v>
      </c>
      <c r="AD198" s="199"/>
      <c r="AE198" s="200"/>
      <c r="AF198" s="200"/>
      <c r="AG198" s="200"/>
      <c r="AH198" s="75"/>
      <c r="AI198" s="75"/>
      <c r="AJ198" s="75"/>
      <c r="AK198" s="75"/>
      <c r="AL198" s="200"/>
    </row>
    <row r="199" spans="1:38" s="201" customFormat="1">
      <c r="A199" s="198"/>
      <c r="B199" s="199"/>
      <c r="C199" s="199" t="s">
        <v>204</v>
      </c>
      <c r="D199" s="199"/>
      <c r="E199" s="199" t="s">
        <v>96</v>
      </c>
      <c r="F199" s="199">
        <v>422320</v>
      </c>
      <c r="G199" s="199"/>
      <c r="H199" s="199"/>
      <c r="I199" s="199"/>
      <c r="J199" s="199">
        <v>85964.540000000008</v>
      </c>
      <c r="K199" s="199"/>
      <c r="L199" s="200"/>
      <c r="M199" s="199">
        <v>473</v>
      </c>
      <c r="N199" s="71"/>
      <c r="O199" s="200"/>
      <c r="P199" s="269">
        <f t="shared" si="8"/>
        <v>181.7432135306554</v>
      </c>
      <c r="Q199" s="199"/>
      <c r="R199" s="199"/>
      <c r="S199" s="199"/>
      <c r="T199" s="382">
        <f t="shared" si="9"/>
        <v>892.85412262156444</v>
      </c>
      <c r="U199" s="199"/>
      <c r="V199" s="199"/>
      <c r="W199" s="199"/>
      <c r="X199" s="200"/>
      <c r="Y199" s="269">
        <v>85964.540000000008</v>
      </c>
      <c r="Z199" s="269">
        <f t="shared" si="10"/>
        <v>84125.91</v>
      </c>
      <c r="AA199" s="389"/>
      <c r="AB199" s="269">
        <f t="shared" si="11"/>
        <v>82274.2</v>
      </c>
      <c r="AC199" s="269">
        <v>99188.58</v>
      </c>
      <c r="AD199" s="199"/>
      <c r="AE199" s="200"/>
      <c r="AF199" s="200"/>
      <c r="AG199" s="200"/>
      <c r="AH199" s="75"/>
      <c r="AI199" s="75"/>
      <c r="AJ199" s="75"/>
      <c r="AK199" s="75"/>
      <c r="AL199" s="200"/>
    </row>
    <row r="200" spans="1:38" s="201" customFormat="1">
      <c r="A200" s="198"/>
      <c r="B200" s="199"/>
      <c r="C200" s="199" t="s">
        <v>205</v>
      </c>
      <c r="D200" s="199"/>
      <c r="E200" s="199" t="s">
        <v>165</v>
      </c>
      <c r="F200" s="199">
        <v>2941605</v>
      </c>
      <c r="G200" s="199"/>
      <c r="H200" s="199"/>
      <c r="I200" s="199"/>
      <c r="J200" s="199">
        <v>596227.79000000027</v>
      </c>
      <c r="K200" s="199"/>
      <c r="L200" s="200"/>
      <c r="M200" s="199">
        <v>2852</v>
      </c>
      <c r="N200" s="71"/>
      <c r="O200" s="200"/>
      <c r="P200" s="269">
        <f t="shared" si="8"/>
        <v>209.05602734922871</v>
      </c>
      <c r="Q200" s="199"/>
      <c r="R200" s="199"/>
      <c r="S200" s="199"/>
      <c r="T200" s="382">
        <f t="shared" si="9"/>
        <v>1031.4183029453015</v>
      </c>
      <c r="U200" s="199"/>
      <c r="V200" s="199"/>
      <c r="W200" s="199"/>
      <c r="X200" s="200"/>
      <c r="Y200" s="269">
        <v>596227.79000000027</v>
      </c>
      <c r="Z200" s="269">
        <f t="shared" si="10"/>
        <v>583475.56000000006</v>
      </c>
      <c r="AA200" s="389"/>
      <c r="AB200" s="269">
        <f t="shared" si="11"/>
        <v>570632.55000000005</v>
      </c>
      <c r="AC200" s="269">
        <v>687946.32</v>
      </c>
      <c r="AD200" s="199"/>
      <c r="AE200" s="200"/>
      <c r="AF200" s="200"/>
      <c r="AG200" s="200"/>
      <c r="AH200" s="75"/>
      <c r="AI200" s="75"/>
      <c r="AJ200" s="75"/>
      <c r="AK200" s="75"/>
      <c r="AL200" s="200"/>
    </row>
    <row r="201" spans="1:38" s="201" customFormat="1">
      <c r="A201" s="198"/>
      <c r="B201" s="199"/>
      <c r="C201" s="199" t="s">
        <v>1424</v>
      </c>
      <c r="D201" s="199"/>
      <c r="E201" s="199" t="s">
        <v>96</v>
      </c>
      <c r="F201" s="199"/>
      <c r="G201" s="199"/>
      <c r="H201" s="199"/>
      <c r="I201" s="199"/>
      <c r="J201" s="199">
        <v>6.45</v>
      </c>
      <c r="K201" s="199"/>
      <c r="L201" s="200"/>
      <c r="M201" s="199">
        <v>1</v>
      </c>
      <c r="N201" s="71"/>
      <c r="O201" s="200"/>
      <c r="P201" s="269">
        <f t="shared" si="8"/>
        <v>6.45</v>
      </c>
      <c r="Q201" s="199"/>
      <c r="R201" s="199"/>
      <c r="S201" s="199"/>
      <c r="T201" s="382">
        <f t="shared" si="9"/>
        <v>0</v>
      </c>
      <c r="U201" s="199"/>
      <c r="V201" s="199"/>
      <c r="W201" s="199"/>
      <c r="X201" s="200"/>
      <c r="Y201" s="269">
        <v>6.45</v>
      </c>
      <c r="Z201" s="269">
        <f t="shared" si="10"/>
        <v>6.31</v>
      </c>
      <c r="AA201" s="389"/>
      <c r="AB201" s="269">
        <f t="shared" si="11"/>
        <v>6.17</v>
      </c>
      <c r="AC201" s="269">
        <v>7.44</v>
      </c>
      <c r="AD201" s="199"/>
      <c r="AE201" s="200"/>
      <c r="AF201" s="200"/>
      <c r="AG201" s="200"/>
      <c r="AH201" s="75"/>
      <c r="AI201" s="75"/>
      <c r="AJ201" s="75"/>
      <c r="AK201" s="75"/>
      <c r="AL201" s="200"/>
    </row>
    <row r="202" spans="1:38" s="201" customFormat="1">
      <c r="A202" s="198"/>
      <c r="B202" s="199"/>
      <c r="C202" s="199" t="s">
        <v>559</v>
      </c>
      <c r="D202" s="199"/>
      <c r="E202" s="199" t="s">
        <v>295</v>
      </c>
      <c r="F202" s="199">
        <v>11859</v>
      </c>
      <c r="G202" s="199"/>
      <c r="H202" s="199"/>
      <c r="I202" s="199"/>
      <c r="J202" s="199">
        <v>2523.3299999999995</v>
      </c>
      <c r="K202" s="199"/>
      <c r="L202" s="200"/>
      <c r="M202" s="199">
        <v>10</v>
      </c>
      <c r="N202" s="71"/>
      <c r="O202" s="200"/>
      <c r="P202" s="269">
        <f t="shared" si="8"/>
        <v>252.33299999999994</v>
      </c>
      <c r="Q202" s="199"/>
      <c r="R202" s="199"/>
      <c r="S202" s="199"/>
      <c r="T202" s="382">
        <f t="shared" si="9"/>
        <v>1185.9000000000001</v>
      </c>
      <c r="U202" s="199"/>
      <c r="V202" s="199"/>
      <c r="W202" s="199"/>
      <c r="X202" s="200"/>
      <c r="Y202" s="269">
        <v>2523.3299999999995</v>
      </c>
      <c r="Z202" s="269">
        <f t="shared" si="10"/>
        <v>2469.36</v>
      </c>
      <c r="AA202" s="389"/>
      <c r="AB202" s="269">
        <f t="shared" si="11"/>
        <v>2415.0100000000002</v>
      </c>
      <c r="AC202" s="269">
        <v>2911.5</v>
      </c>
      <c r="AD202" s="199"/>
      <c r="AE202" s="200"/>
      <c r="AF202" s="200"/>
      <c r="AG202" s="200"/>
      <c r="AH202" s="75"/>
      <c r="AI202" s="75"/>
      <c r="AJ202" s="75"/>
      <c r="AK202" s="75"/>
      <c r="AL202" s="200"/>
    </row>
    <row r="203" spans="1:38" s="201" customFormat="1">
      <c r="A203" s="198"/>
      <c r="B203" s="199"/>
      <c r="C203" s="199" t="s">
        <v>206</v>
      </c>
      <c r="D203" s="199"/>
      <c r="E203" s="199" t="s">
        <v>207</v>
      </c>
      <c r="F203" s="199">
        <v>616261</v>
      </c>
      <c r="G203" s="199"/>
      <c r="H203" s="199"/>
      <c r="I203" s="199"/>
      <c r="J203" s="199">
        <v>126224.19999999998</v>
      </c>
      <c r="K203" s="199"/>
      <c r="L203" s="200"/>
      <c r="M203" s="199">
        <v>674</v>
      </c>
      <c r="N203" s="71"/>
      <c r="O203" s="200"/>
      <c r="P203" s="269">
        <f t="shared" si="8"/>
        <v>187.2762611275964</v>
      </c>
      <c r="Q203" s="199"/>
      <c r="R203" s="199"/>
      <c r="S203" s="199"/>
      <c r="T203" s="382">
        <f t="shared" si="9"/>
        <v>914.33382789317511</v>
      </c>
      <c r="U203" s="199"/>
      <c r="V203" s="199"/>
      <c r="W203" s="199"/>
      <c r="X203" s="200"/>
      <c r="Y203" s="269">
        <v>126224.19999999998</v>
      </c>
      <c r="Z203" s="269">
        <f t="shared" si="10"/>
        <v>123524.49</v>
      </c>
      <c r="AA203" s="389"/>
      <c r="AB203" s="269">
        <f t="shared" si="11"/>
        <v>120805.57</v>
      </c>
      <c r="AC203" s="269">
        <v>145641.44</v>
      </c>
      <c r="AD203" s="199"/>
      <c r="AE203" s="200"/>
      <c r="AF203" s="200"/>
      <c r="AG203" s="200"/>
      <c r="AH203" s="75"/>
      <c r="AI203" s="75"/>
      <c r="AJ203" s="75"/>
      <c r="AK203" s="75"/>
      <c r="AL203" s="200"/>
    </row>
    <row r="204" spans="1:38" s="201" customFormat="1">
      <c r="A204" s="198"/>
      <c r="B204" s="199"/>
      <c r="C204" s="199" t="s">
        <v>486</v>
      </c>
      <c r="D204" s="199"/>
      <c r="E204" s="199" t="s">
        <v>1425</v>
      </c>
      <c r="F204" s="199">
        <v>467</v>
      </c>
      <c r="G204" s="199"/>
      <c r="H204" s="199"/>
      <c r="I204" s="199"/>
      <c r="J204" s="199">
        <v>97.91</v>
      </c>
      <c r="K204" s="199"/>
      <c r="L204" s="200"/>
      <c r="M204" s="199">
        <v>1</v>
      </c>
      <c r="N204" s="71"/>
      <c r="O204" s="200"/>
      <c r="P204" s="269">
        <f t="shared" si="8"/>
        <v>97.91</v>
      </c>
      <c r="Q204" s="199"/>
      <c r="R204" s="199"/>
      <c r="S204" s="199"/>
      <c r="T204" s="382">
        <f t="shared" si="9"/>
        <v>467</v>
      </c>
      <c r="U204" s="199"/>
      <c r="V204" s="199"/>
      <c r="W204" s="199"/>
      <c r="X204" s="200"/>
      <c r="Y204" s="269">
        <v>97.91</v>
      </c>
      <c r="Z204" s="269">
        <f t="shared" si="10"/>
        <v>95.82</v>
      </c>
      <c r="AA204" s="389"/>
      <c r="AB204" s="269">
        <f t="shared" si="11"/>
        <v>93.71</v>
      </c>
      <c r="AC204" s="269">
        <v>112.97</v>
      </c>
      <c r="AD204" s="199"/>
      <c r="AE204" s="200"/>
      <c r="AF204" s="200"/>
      <c r="AG204" s="200"/>
      <c r="AH204" s="75"/>
      <c r="AI204" s="75"/>
      <c r="AJ204" s="75"/>
      <c r="AK204" s="75"/>
      <c r="AL204" s="200"/>
    </row>
    <row r="205" spans="1:38" s="201" customFormat="1">
      <c r="A205" s="198"/>
      <c r="B205" s="199"/>
      <c r="C205" s="199" t="s">
        <v>486</v>
      </c>
      <c r="D205" s="199"/>
      <c r="E205" s="199" t="s">
        <v>487</v>
      </c>
      <c r="F205" s="199">
        <v>4159</v>
      </c>
      <c r="G205" s="199"/>
      <c r="H205" s="199"/>
      <c r="I205" s="199"/>
      <c r="J205" s="199">
        <v>789.88999999999987</v>
      </c>
      <c r="K205" s="199"/>
      <c r="L205" s="200"/>
      <c r="M205" s="199">
        <v>4</v>
      </c>
      <c r="N205" s="71"/>
      <c r="O205" s="200"/>
      <c r="P205" s="269">
        <f t="shared" si="8"/>
        <v>197.47249999999997</v>
      </c>
      <c r="Q205" s="199"/>
      <c r="R205" s="199"/>
      <c r="S205" s="199"/>
      <c r="T205" s="382">
        <f t="shared" si="9"/>
        <v>1039.75</v>
      </c>
      <c r="U205" s="199"/>
      <c r="V205" s="199"/>
      <c r="W205" s="199"/>
      <c r="X205" s="200"/>
      <c r="Y205" s="269">
        <v>789.88999999999987</v>
      </c>
      <c r="Z205" s="269">
        <f t="shared" si="10"/>
        <v>773</v>
      </c>
      <c r="AA205" s="389"/>
      <c r="AB205" s="269">
        <f t="shared" si="11"/>
        <v>755.98</v>
      </c>
      <c r="AC205" s="269">
        <v>911.4</v>
      </c>
      <c r="AD205" s="199"/>
      <c r="AE205" s="200"/>
      <c r="AF205" s="200"/>
      <c r="AG205" s="200"/>
      <c r="AH205" s="75"/>
      <c r="AI205" s="75"/>
      <c r="AJ205" s="75"/>
      <c r="AK205" s="75"/>
      <c r="AL205" s="200"/>
    </row>
    <row r="206" spans="1:38" s="201" customFormat="1">
      <c r="A206" s="198"/>
      <c r="B206" s="199"/>
      <c r="C206" s="199" t="s">
        <v>208</v>
      </c>
      <c r="D206" s="199"/>
      <c r="E206" s="199" t="s">
        <v>84</v>
      </c>
      <c r="F206" s="199">
        <v>96738</v>
      </c>
      <c r="G206" s="199"/>
      <c r="H206" s="199"/>
      <c r="I206" s="199"/>
      <c r="J206" s="199">
        <v>19662.75</v>
      </c>
      <c r="K206" s="199"/>
      <c r="L206" s="200"/>
      <c r="M206" s="199">
        <v>72</v>
      </c>
      <c r="N206" s="71"/>
      <c r="O206" s="200"/>
      <c r="P206" s="269">
        <f t="shared" si="8"/>
        <v>273.09375</v>
      </c>
      <c r="Q206" s="199"/>
      <c r="R206" s="199"/>
      <c r="S206" s="199"/>
      <c r="T206" s="382">
        <f t="shared" si="9"/>
        <v>1343.5833333333333</v>
      </c>
      <c r="U206" s="199"/>
      <c r="V206" s="199"/>
      <c r="W206" s="199"/>
      <c r="X206" s="200"/>
      <c r="Y206" s="269">
        <v>19662.75</v>
      </c>
      <c r="Z206" s="269">
        <f t="shared" si="10"/>
        <v>19242.2</v>
      </c>
      <c r="AA206" s="389"/>
      <c r="AB206" s="269">
        <f t="shared" si="11"/>
        <v>18818.66</v>
      </c>
      <c r="AC206" s="269">
        <v>22687.5</v>
      </c>
      <c r="AD206" s="199"/>
      <c r="AE206" s="200"/>
      <c r="AF206" s="200"/>
      <c r="AG206" s="200"/>
      <c r="AH206" s="75"/>
      <c r="AI206" s="75"/>
      <c r="AJ206" s="75"/>
      <c r="AK206" s="75"/>
      <c r="AL206" s="200"/>
    </row>
    <row r="207" spans="1:38" s="201" customFormat="1">
      <c r="A207" s="198"/>
      <c r="B207" s="199"/>
      <c r="C207" s="199" t="s">
        <v>208</v>
      </c>
      <c r="D207" s="199"/>
      <c r="E207" s="199" t="s">
        <v>121</v>
      </c>
      <c r="F207" s="199">
        <v>478097</v>
      </c>
      <c r="G207" s="199"/>
      <c r="H207" s="199"/>
      <c r="I207" s="199"/>
      <c r="J207" s="199">
        <v>97072.589999999982</v>
      </c>
      <c r="K207" s="199"/>
      <c r="L207" s="200"/>
      <c r="M207" s="199">
        <v>392</v>
      </c>
      <c r="N207" s="71"/>
      <c r="O207" s="200"/>
      <c r="P207" s="269">
        <f t="shared" si="8"/>
        <v>247.63415816326525</v>
      </c>
      <c r="Q207" s="199"/>
      <c r="R207" s="199"/>
      <c r="S207" s="199"/>
      <c r="T207" s="382">
        <f t="shared" si="9"/>
        <v>1219.6352040816328</v>
      </c>
      <c r="U207" s="199"/>
      <c r="V207" s="199"/>
      <c r="W207" s="199"/>
      <c r="X207" s="200"/>
      <c r="Y207" s="269">
        <v>97072.589999999982</v>
      </c>
      <c r="Z207" s="269">
        <f t="shared" si="10"/>
        <v>94996.38</v>
      </c>
      <c r="AA207" s="389"/>
      <c r="AB207" s="269">
        <f t="shared" si="11"/>
        <v>92905.4</v>
      </c>
      <c r="AC207" s="269">
        <v>112005.4</v>
      </c>
      <c r="AD207" s="199"/>
      <c r="AE207" s="200"/>
      <c r="AF207" s="200"/>
      <c r="AG207" s="200"/>
      <c r="AH207" s="75"/>
      <c r="AI207" s="75"/>
      <c r="AJ207" s="75"/>
      <c r="AK207" s="75"/>
      <c r="AL207" s="200"/>
    </row>
    <row r="208" spans="1:38" s="201" customFormat="1">
      <c r="A208" s="198"/>
      <c r="B208" s="199"/>
      <c r="C208" s="199" t="s">
        <v>209</v>
      </c>
      <c r="D208" s="199"/>
      <c r="E208" s="199" t="s">
        <v>560</v>
      </c>
      <c r="F208" s="199">
        <v>1339</v>
      </c>
      <c r="G208" s="199"/>
      <c r="H208" s="199"/>
      <c r="I208" s="199"/>
      <c r="J208" s="199">
        <v>136.81</v>
      </c>
      <c r="K208" s="199"/>
      <c r="L208" s="200"/>
      <c r="M208" s="199">
        <v>1</v>
      </c>
      <c r="N208" s="71"/>
      <c r="O208" s="200"/>
      <c r="P208" s="269">
        <f t="shared" si="8"/>
        <v>136.81</v>
      </c>
      <c r="Q208" s="199"/>
      <c r="R208" s="199"/>
      <c r="S208" s="199"/>
      <c r="T208" s="382">
        <f t="shared" si="9"/>
        <v>1339</v>
      </c>
      <c r="U208" s="199"/>
      <c r="V208" s="199"/>
      <c r="W208" s="199"/>
      <c r="X208" s="200"/>
      <c r="Y208" s="269">
        <v>136.81</v>
      </c>
      <c r="Z208" s="269">
        <f t="shared" si="10"/>
        <v>133.88</v>
      </c>
      <c r="AA208" s="389"/>
      <c r="AB208" s="269">
        <f t="shared" si="11"/>
        <v>130.94</v>
      </c>
      <c r="AC208" s="269">
        <v>157.86000000000001</v>
      </c>
      <c r="AD208" s="199"/>
      <c r="AE208" s="200"/>
      <c r="AF208" s="200"/>
      <c r="AG208" s="200"/>
      <c r="AH208" s="75"/>
      <c r="AI208" s="75"/>
      <c r="AJ208" s="75"/>
      <c r="AK208" s="75"/>
      <c r="AL208" s="200"/>
    </row>
    <row r="209" spans="1:38" s="201" customFormat="1">
      <c r="A209" s="198"/>
      <c r="B209" s="199"/>
      <c r="C209" s="199" t="s">
        <v>209</v>
      </c>
      <c r="D209" s="199"/>
      <c r="E209" s="199" t="s">
        <v>127</v>
      </c>
      <c r="F209" s="199">
        <v>2199</v>
      </c>
      <c r="G209" s="199"/>
      <c r="H209" s="199"/>
      <c r="I209" s="199"/>
      <c r="J209" s="199">
        <v>465.69</v>
      </c>
      <c r="K209" s="199"/>
      <c r="L209" s="200"/>
      <c r="M209" s="199">
        <v>1</v>
      </c>
      <c r="N209" s="71"/>
      <c r="O209" s="200"/>
      <c r="P209" s="269">
        <f t="shared" si="8"/>
        <v>465.69</v>
      </c>
      <c r="Q209" s="199"/>
      <c r="R209" s="199"/>
      <c r="S209" s="199"/>
      <c r="T209" s="382">
        <f t="shared" si="9"/>
        <v>2199</v>
      </c>
      <c r="U209" s="199"/>
      <c r="V209" s="199"/>
      <c r="W209" s="199"/>
      <c r="X209" s="200"/>
      <c r="Y209" s="269">
        <v>465.69</v>
      </c>
      <c r="Z209" s="269">
        <f t="shared" si="10"/>
        <v>455.73</v>
      </c>
      <c r="AA209" s="389"/>
      <c r="AB209" s="269">
        <f t="shared" si="11"/>
        <v>445.7</v>
      </c>
      <c r="AC209" s="269">
        <v>537.33000000000004</v>
      </c>
      <c r="AD209" s="199"/>
      <c r="AE209" s="200"/>
      <c r="AF209" s="200"/>
      <c r="AG209" s="200"/>
      <c r="AH209" s="75"/>
      <c r="AI209" s="75"/>
      <c r="AJ209" s="75"/>
      <c r="AK209" s="75"/>
      <c r="AL209" s="200"/>
    </row>
    <row r="210" spans="1:38" s="201" customFormat="1">
      <c r="A210" s="198"/>
      <c r="B210" s="199"/>
      <c r="C210" s="199" t="s">
        <v>209</v>
      </c>
      <c r="D210" s="199"/>
      <c r="E210" s="199" t="s">
        <v>175</v>
      </c>
      <c r="F210" s="199">
        <v>482</v>
      </c>
      <c r="G210" s="199"/>
      <c r="H210" s="199"/>
      <c r="I210" s="199"/>
      <c r="J210" s="199">
        <v>101.2</v>
      </c>
      <c r="K210" s="199"/>
      <c r="L210" s="200"/>
      <c r="M210" s="199">
        <v>1</v>
      </c>
      <c r="N210" s="71"/>
      <c r="O210" s="200"/>
      <c r="P210" s="269">
        <f t="shared" si="8"/>
        <v>101.2</v>
      </c>
      <c r="Q210" s="199"/>
      <c r="R210" s="199"/>
      <c r="S210" s="199"/>
      <c r="T210" s="382">
        <f t="shared" si="9"/>
        <v>482</v>
      </c>
      <c r="U210" s="199"/>
      <c r="V210" s="199"/>
      <c r="W210" s="199"/>
      <c r="X210" s="200"/>
      <c r="Y210" s="269">
        <v>101.2</v>
      </c>
      <c r="Z210" s="269">
        <f t="shared" si="10"/>
        <v>99.04</v>
      </c>
      <c r="AA210" s="389"/>
      <c r="AB210" s="269">
        <f t="shared" si="11"/>
        <v>96.86</v>
      </c>
      <c r="AC210" s="269">
        <v>116.77</v>
      </c>
      <c r="AD210" s="199"/>
      <c r="AE210" s="200"/>
      <c r="AF210" s="200"/>
      <c r="AG210" s="200"/>
      <c r="AH210" s="75"/>
      <c r="AI210" s="75"/>
      <c r="AJ210" s="75"/>
      <c r="AK210" s="75"/>
      <c r="AL210" s="200"/>
    </row>
    <row r="211" spans="1:38" s="201" customFormat="1">
      <c r="A211" s="198"/>
      <c r="B211" s="199"/>
      <c r="C211" s="199" t="s">
        <v>209</v>
      </c>
      <c r="D211" s="199"/>
      <c r="E211" s="199" t="s">
        <v>210</v>
      </c>
      <c r="F211" s="199">
        <v>5248642</v>
      </c>
      <c r="G211" s="199"/>
      <c r="H211" s="199"/>
      <c r="I211" s="199"/>
      <c r="J211" s="199">
        <v>1057834.9900000033</v>
      </c>
      <c r="K211" s="199"/>
      <c r="L211" s="200"/>
      <c r="M211" s="199">
        <v>6182</v>
      </c>
      <c r="N211" s="71"/>
      <c r="O211" s="200"/>
      <c r="P211" s="269">
        <f t="shared" si="8"/>
        <v>171.11533322549388</v>
      </c>
      <c r="Q211" s="199"/>
      <c r="R211" s="199"/>
      <c r="S211" s="199"/>
      <c r="T211" s="382">
        <f t="shared" si="9"/>
        <v>849.02005823358138</v>
      </c>
      <c r="U211" s="199"/>
      <c r="V211" s="199"/>
      <c r="W211" s="199"/>
      <c r="X211" s="200"/>
      <c r="Y211" s="269">
        <v>1057834.9900000033</v>
      </c>
      <c r="Z211" s="269">
        <f t="shared" si="10"/>
        <v>1035209.82</v>
      </c>
      <c r="AA211" s="389"/>
      <c r="AB211" s="269">
        <f t="shared" si="11"/>
        <v>1012423.59</v>
      </c>
      <c r="AC211" s="269">
        <v>1220563.19</v>
      </c>
      <c r="AD211" s="199"/>
      <c r="AE211" s="200"/>
      <c r="AF211" s="200"/>
      <c r="AG211" s="200"/>
      <c r="AH211" s="75"/>
      <c r="AI211" s="75"/>
      <c r="AJ211" s="75"/>
      <c r="AK211" s="75"/>
      <c r="AL211" s="200"/>
    </row>
    <row r="212" spans="1:38" s="201" customFormat="1">
      <c r="A212" s="198"/>
      <c r="B212" s="199"/>
      <c r="C212" s="199" t="s">
        <v>209</v>
      </c>
      <c r="D212" s="199"/>
      <c r="E212" s="199" t="s">
        <v>580</v>
      </c>
      <c r="F212" s="199">
        <v>349</v>
      </c>
      <c r="G212" s="199"/>
      <c r="H212" s="199"/>
      <c r="I212" s="199"/>
      <c r="J212" s="199">
        <v>74.77</v>
      </c>
      <c r="K212" s="199"/>
      <c r="L212" s="200"/>
      <c r="M212" s="199">
        <v>1</v>
      </c>
      <c r="N212" s="71"/>
      <c r="O212" s="200"/>
      <c r="P212" s="269">
        <f t="shared" si="8"/>
        <v>74.77</v>
      </c>
      <c r="Q212" s="199"/>
      <c r="R212" s="199"/>
      <c r="S212" s="199"/>
      <c r="T212" s="382">
        <f t="shared" si="9"/>
        <v>349</v>
      </c>
      <c r="U212" s="199"/>
      <c r="V212" s="199"/>
      <c r="W212" s="199"/>
      <c r="X212" s="200"/>
      <c r="Y212" s="269">
        <v>74.77</v>
      </c>
      <c r="Z212" s="269">
        <f t="shared" si="10"/>
        <v>73.17</v>
      </c>
      <c r="AA212" s="389"/>
      <c r="AB212" s="269">
        <f t="shared" si="11"/>
        <v>71.56</v>
      </c>
      <c r="AC212" s="269">
        <v>86.27</v>
      </c>
      <c r="AD212" s="199"/>
      <c r="AE212" s="200"/>
      <c r="AF212" s="200"/>
      <c r="AG212" s="200"/>
      <c r="AH212" s="75"/>
      <c r="AI212" s="75"/>
      <c r="AJ212" s="75"/>
      <c r="AK212" s="75"/>
      <c r="AL212" s="200"/>
    </row>
    <row r="213" spans="1:38" s="201" customFormat="1">
      <c r="A213" s="198"/>
      <c r="B213" s="199"/>
      <c r="C213" s="199" t="s">
        <v>211</v>
      </c>
      <c r="D213" s="199"/>
      <c r="E213" s="199" t="s">
        <v>148</v>
      </c>
      <c r="F213" s="199">
        <v>1676741</v>
      </c>
      <c r="G213" s="199"/>
      <c r="H213" s="199"/>
      <c r="I213" s="199"/>
      <c r="J213" s="199">
        <v>344657.49000000022</v>
      </c>
      <c r="K213" s="199"/>
      <c r="L213" s="200"/>
      <c r="M213" s="199">
        <v>1745</v>
      </c>
      <c r="N213" s="71"/>
      <c r="O213" s="200"/>
      <c r="P213" s="269">
        <f t="shared" si="8"/>
        <v>197.51145558739267</v>
      </c>
      <c r="Q213" s="199"/>
      <c r="R213" s="199"/>
      <c r="S213" s="199"/>
      <c r="T213" s="382">
        <f t="shared" si="9"/>
        <v>960.88309455587398</v>
      </c>
      <c r="U213" s="199"/>
      <c r="V213" s="199"/>
      <c r="W213" s="199"/>
      <c r="X213" s="200"/>
      <c r="Y213" s="269">
        <v>344657.49000000022</v>
      </c>
      <c r="Z213" s="269">
        <f t="shared" si="10"/>
        <v>337285.89</v>
      </c>
      <c r="AA213" s="389"/>
      <c r="AB213" s="269">
        <f t="shared" si="11"/>
        <v>329861.82</v>
      </c>
      <c r="AC213" s="269">
        <v>397676.62</v>
      </c>
      <c r="AD213" s="199"/>
      <c r="AE213" s="200"/>
      <c r="AF213" s="200"/>
      <c r="AG213" s="200"/>
      <c r="AH213" s="75"/>
      <c r="AI213" s="75"/>
      <c r="AJ213" s="75"/>
      <c r="AK213" s="75"/>
      <c r="AL213" s="200"/>
    </row>
    <row r="214" spans="1:38" s="201" customFormat="1">
      <c r="A214" s="198"/>
      <c r="B214" s="199"/>
      <c r="C214" s="199" t="s">
        <v>211</v>
      </c>
      <c r="D214" s="199"/>
      <c r="E214" s="199" t="s">
        <v>242</v>
      </c>
      <c r="F214" s="199">
        <v>1489</v>
      </c>
      <c r="G214" s="199"/>
      <c r="H214" s="199"/>
      <c r="I214" s="199"/>
      <c r="J214" s="199">
        <v>316.04000000000002</v>
      </c>
      <c r="K214" s="199"/>
      <c r="L214" s="200"/>
      <c r="M214" s="199">
        <v>1</v>
      </c>
      <c r="N214" s="71"/>
      <c r="O214" s="200"/>
      <c r="P214" s="269">
        <f t="shared" si="8"/>
        <v>316.04000000000002</v>
      </c>
      <c r="Q214" s="199"/>
      <c r="R214" s="199"/>
      <c r="S214" s="199"/>
      <c r="T214" s="382">
        <f t="shared" si="9"/>
        <v>1489</v>
      </c>
      <c r="U214" s="199"/>
      <c r="V214" s="199"/>
      <c r="W214" s="199"/>
      <c r="X214" s="200"/>
      <c r="Y214" s="269">
        <v>316.04000000000002</v>
      </c>
      <c r="Z214" s="269">
        <f t="shared" si="10"/>
        <v>309.27999999999997</v>
      </c>
      <c r="AA214" s="389"/>
      <c r="AB214" s="269">
        <f t="shared" si="11"/>
        <v>302.47000000000003</v>
      </c>
      <c r="AC214" s="269">
        <v>364.66</v>
      </c>
      <c r="AD214" s="199"/>
      <c r="AE214" s="200"/>
      <c r="AF214" s="200"/>
      <c r="AG214" s="200"/>
      <c r="AH214" s="75"/>
      <c r="AI214" s="75"/>
      <c r="AJ214" s="75"/>
      <c r="AK214" s="75"/>
      <c r="AL214" s="200"/>
    </row>
    <row r="215" spans="1:38" s="201" customFormat="1">
      <c r="A215" s="198"/>
      <c r="B215" s="199"/>
      <c r="C215" s="199" t="s">
        <v>211</v>
      </c>
      <c r="D215" s="199"/>
      <c r="E215" s="199" t="s">
        <v>1426</v>
      </c>
      <c r="F215" s="199">
        <v>37</v>
      </c>
      <c r="G215" s="199"/>
      <c r="H215" s="199"/>
      <c r="I215" s="199"/>
      <c r="J215" s="199">
        <v>12.79</v>
      </c>
      <c r="K215" s="199"/>
      <c r="L215" s="200"/>
      <c r="M215" s="199">
        <v>1</v>
      </c>
      <c r="N215" s="71"/>
      <c r="O215" s="200"/>
      <c r="P215" s="269">
        <f t="shared" ref="P215:P278" si="12">J215/M215</f>
        <v>12.79</v>
      </c>
      <c r="Q215" s="199"/>
      <c r="R215" s="199"/>
      <c r="S215" s="199"/>
      <c r="T215" s="382">
        <f t="shared" ref="T215:T278" si="13">F215/M215</f>
        <v>37</v>
      </c>
      <c r="U215" s="199"/>
      <c r="V215" s="199"/>
      <c r="W215" s="199"/>
      <c r="X215" s="200"/>
      <c r="Y215" s="269">
        <v>12.79</v>
      </c>
      <c r="Z215" s="269">
        <f t="shared" ref="Z215:Z278" si="14">ROUND($Z$627*Y215/$Y$627,2)</f>
        <v>12.52</v>
      </c>
      <c r="AA215" s="389"/>
      <c r="AB215" s="269">
        <f t="shared" ref="AB215:AB278" si="15">ROUND($AB$627*Y215/$Y$627,2)</f>
        <v>12.24</v>
      </c>
      <c r="AC215" s="269">
        <v>14.76</v>
      </c>
      <c r="AD215" s="199"/>
      <c r="AE215" s="200"/>
      <c r="AF215" s="200"/>
      <c r="AG215" s="200"/>
      <c r="AH215" s="75"/>
      <c r="AI215" s="75"/>
      <c r="AJ215" s="75"/>
      <c r="AK215" s="75"/>
      <c r="AL215" s="200"/>
    </row>
    <row r="216" spans="1:38" s="201" customFormat="1">
      <c r="A216" s="198"/>
      <c r="B216" s="199"/>
      <c r="C216" s="199" t="s">
        <v>212</v>
      </c>
      <c r="D216" s="199"/>
      <c r="E216" s="199" t="s">
        <v>193</v>
      </c>
      <c r="F216" s="199">
        <v>1569</v>
      </c>
      <c r="G216" s="199"/>
      <c r="H216" s="199"/>
      <c r="I216" s="199"/>
      <c r="J216" s="199">
        <v>330.35</v>
      </c>
      <c r="K216" s="199"/>
      <c r="L216" s="200"/>
      <c r="M216" s="199">
        <v>1</v>
      </c>
      <c r="N216" s="71"/>
      <c r="O216" s="200"/>
      <c r="P216" s="269">
        <f t="shared" si="12"/>
        <v>330.35</v>
      </c>
      <c r="Q216" s="199"/>
      <c r="R216" s="199"/>
      <c r="S216" s="199"/>
      <c r="T216" s="382">
        <f t="shared" si="13"/>
        <v>1569</v>
      </c>
      <c r="U216" s="199"/>
      <c r="V216" s="199"/>
      <c r="W216" s="199"/>
      <c r="X216" s="200"/>
      <c r="Y216" s="269">
        <v>330.35</v>
      </c>
      <c r="Z216" s="269">
        <f t="shared" si="14"/>
        <v>323.27999999999997</v>
      </c>
      <c r="AA216" s="389"/>
      <c r="AB216" s="269">
        <f t="shared" si="15"/>
        <v>316.17</v>
      </c>
      <c r="AC216" s="269">
        <v>381.17</v>
      </c>
      <c r="AD216" s="199"/>
      <c r="AE216" s="200"/>
      <c r="AF216" s="200"/>
      <c r="AG216" s="200"/>
      <c r="AH216" s="75"/>
      <c r="AI216" s="75"/>
      <c r="AJ216" s="75"/>
      <c r="AK216" s="75"/>
      <c r="AL216" s="200"/>
    </row>
    <row r="217" spans="1:38" s="201" customFormat="1">
      <c r="A217" s="198"/>
      <c r="B217" s="199"/>
      <c r="C217" s="199" t="s">
        <v>212</v>
      </c>
      <c r="D217" s="199"/>
      <c r="E217" s="199" t="s">
        <v>213</v>
      </c>
      <c r="F217" s="199">
        <v>750256</v>
      </c>
      <c r="G217" s="199"/>
      <c r="H217" s="199"/>
      <c r="I217" s="199"/>
      <c r="J217" s="199">
        <v>154330.47</v>
      </c>
      <c r="K217" s="199"/>
      <c r="L217" s="200"/>
      <c r="M217" s="199">
        <v>712</v>
      </c>
      <c r="N217" s="71"/>
      <c r="O217" s="200"/>
      <c r="P217" s="269">
        <f t="shared" si="12"/>
        <v>216.75627808988764</v>
      </c>
      <c r="Q217" s="199"/>
      <c r="R217" s="199"/>
      <c r="S217" s="199"/>
      <c r="T217" s="382">
        <f t="shared" si="13"/>
        <v>1053.7303370786517</v>
      </c>
      <c r="U217" s="199"/>
      <c r="V217" s="199"/>
      <c r="W217" s="199"/>
      <c r="X217" s="200"/>
      <c r="Y217" s="269">
        <v>154330.47</v>
      </c>
      <c r="Z217" s="269">
        <f t="shared" si="14"/>
        <v>151029.62</v>
      </c>
      <c r="AA217" s="389"/>
      <c r="AB217" s="269">
        <f t="shared" si="15"/>
        <v>147705.28</v>
      </c>
      <c r="AC217" s="269">
        <v>178071.34</v>
      </c>
      <c r="AD217" s="199"/>
      <c r="AE217" s="200"/>
      <c r="AF217" s="200"/>
      <c r="AG217" s="200"/>
      <c r="AH217" s="75"/>
      <c r="AI217" s="75"/>
      <c r="AJ217" s="75"/>
      <c r="AK217" s="75"/>
      <c r="AL217" s="200"/>
    </row>
    <row r="218" spans="1:38" s="201" customFormat="1">
      <c r="A218" s="198"/>
      <c r="B218" s="199"/>
      <c r="C218" s="199" t="s">
        <v>212</v>
      </c>
      <c r="D218" s="199"/>
      <c r="E218" s="199" t="s">
        <v>121</v>
      </c>
      <c r="F218" s="199">
        <v>6329</v>
      </c>
      <c r="G218" s="199"/>
      <c r="H218" s="199"/>
      <c r="I218" s="199"/>
      <c r="J218" s="199">
        <v>1141.02</v>
      </c>
      <c r="K218" s="199"/>
      <c r="L218" s="200"/>
      <c r="M218" s="199">
        <v>6</v>
      </c>
      <c r="N218" s="71"/>
      <c r="O218" s="200"/>
      <c r="P218" s="269">
        <f t="shared" si="12"/>
        <v>190.17</v>
      </c>
      <c r="Q218" s="199"/>
      <c r="R218" s="199"/>
      <c r="S218" s="199"/>
      <c r="T218" s="382">
        <f t="shared" si="13"/>
        <v>1054.8333333333333</v>
      </c>
      <c r="U218" s="199"/>
      <c r="V218" s="199"/>
      <c r="W218" s="199"/>
      <c r="X218" s="200"/>
      <c r="Y218" s="269">
        <v>1141.02</v>
      </c>
      <c r="Z218" s="269">
        <f t="shared" si="14"/>
        <v>1116.6199999999999</v>
      </c>
      <c r="AA218" s="389"/>
      <c r="AB218" s="269">
        <f t="shared" si="15"/>
        <v>1092.04</v>
      </c>
      <c r="AC218" s="269">
        <v>1316.54</v>
      </c>
      <c r="AD218" s="199"/>
      <c r="AE218" s="200"/>
      <c r="AF218" s="200"/>
      <c r="AG218" s="200"/>
      <c r="AH218" s="75"/>
      <c r="AI218" s="75"/>
      <c r="AJ218" s="75"/>
      <c r="AK218" s="75"/>
      <c r="AL218" s="200"/>
    </row>
    <row r="219" spans="1:38" s="201" customFormat="1">
      <c r="A219" s="198"/>
      <c r="B219" s="199"/>
      <c r="C219" s="199" t="s">
        <v>214</v>
      </c>
      <c r="D219" s="199"/>
      <c r="E219" s="199" t="s">
        <v>215</v>
      </c>
      <c r="F219" s="199">
        <v>248348</v>
      </c>
      <c r="G219" s="199"/>
      <c r="H219" s="199"/>
      <c r="I219" s="199"/>
      <c r="J219" s="199">
        <v>49933.34</v>
      </c>
      <c r="K219" s="199"/>
      <c r="L219" s="200"/>
      <c r="M219" s="199">
        <v>196</v>
      </c>
      <c r="N219" s="71"/>
      <c r="O219" s="200"/>
      <c r="P219" s="269">
        <f t="shared" si="12"/>
        <v>254.76193877551017</v>
      </c>
      <c r="Q219" s="199"/>
      <c r="R219" s="199"/>
      <c r="S219" s="199"/>
      <c r="T219" s="382">
        <f t="shared" si="13"/>
        <v>1267.0816326530612</v>
      </c>
      <c r="U219" s="199"/>
      <c r="V219" s="199"/>
      <c r="W219" s="199"/>
      <c r="X219" s="200"/>
      <c r="Y219" s="269">
        <v>49933.34</v>
      </c>
      <c r="Z219" s="269">
        <f t="shared" si="14"/>
        <v>48865.36</v>
      </c>
      <c r="AA219" s="389"/>
      <c r="AB219" s="269">
        <f t="shared" si="15"/>
        <v>47789.77</v>
      </c>
      <c r="AC219" s="269">
        <v>57614.65</v>
      </c>
      <c r="AD219" s="199"/>
      <c r="AE219" s="200"/>
      <c r="AF219" s="200"/>
      <c r="AG219" s="200"/>
      <c r="AH219" s="75"/>
      <c r="AI219" s="75"/>
      <c r="AJ219" s="75"/>
      <c r="AK219" s="75"/>
      <c r="AL219" s="200"/>
    </row>
    <row r="220" spans="1:38" s="201" customFormat="1">
      <c r="A220" s="198"/>
      <c r="B220" s="199"/>
      <c r="C220" s="199" t="s">
        <v>216</v>
      </c>
      <c r="D220" s="199"/>
      <c r="E220" s="199" t="s">
        <v>561</v>
      </c>
      <c r="F220" s="199">
        <v>1184</v>
      </c>
      <c r="G220" s="199"/>
      <c r="H220" s="199"/>
      <c r="I220" s="199"/>
      <c r="J220" s="199">
        <v>248.58</v>
      </c>
      <c r="K220" s="199"/>
      <c r="L220" s="200"/>
      <c r="M220" s="199">
        <v>1</v>
      </c>
      <c r="N220" s="71"/>
      <c r="O220" s="200"/>
      <c r="P220" s="269">
        <f t="shared" si="12"/>
        <v>248.58</v>
      </c>
      <c r="Q220" s="199"/>
      <c r="R220" s="199"/>
      <c r="S220" s="199"/>
      <c r="T220" s="382">
        <f t="shared" si="13"/>
        <v>1184</v>
      </c>
      <c r="U220" s="199"/>
      <c r="V220" s="199"/>
      <c r="W220" s="199"/>
      <c r="X220" s="200"/>
      <c r="Y220" s="269">
        <v>248.58</v>
      </c>
      <c r="Z220" s="269">
        <f t="shared" si="14"/>
        <v>243.26</v>
      </c>
      <c r="AA220" s="389"/>
      <c r="AB220" s="269">
        <f t="shared" si="15"/>
        <v>237.91</v>
      </c>
      <c r="AC220" s="269">
        <v>286.82</v>
      </c>
      <c r="AD220" s="199"/>
      <c r="AE220" s="200"/>
      <c r="AF220" s="200"/>
      <c r="AG220" s="200"/>
      <c r="AH220" s="75"/>
      <c r="AI220" s="75"/>
      <c r="AJ220" s="75"/>
      <c r="AK220" s="75"/>
      <c r="AL220" s="200"/>
    </row>
    <row r="221" spans="1:38" s="201" customFormat="1">
      <c r="A221" s="198"/>
      <c r="B221" s="199"/>
      <c r="C221" s="199" t="s">
        <v>216</v>
      </c>
      <c r="D221" s="199"/>
      <c r="E221" s="199" t="s">
        <v>136</v>
      </c>
      <c r="F221" s="199">
        <v>95189</v>
      </c>
      <c r="G221" s="199"/>
      <c r="H221" s="199"/>
      <c r="I221" s="199"/>
      <c r="J221" s="199">
        <v>19596.570000000003</v>
      </c>
      <c r="K221" s="199"/>
      <c r="L221" s="200"/>
      <c r="M221" s="199">
        <v>124</v>
      </c>
      <c r="N221" s="71"/>
      <c r="O221" s="200"/>
      <c r="P221" s="269">
        <f t="shared" si="12"/>
        <v>158.0368548387097</v>
      </c>
      <c r="Q221" s="199"/>
      <c r="R221" s="199"/>
      <c r="S221" s="199"/>
      <c r="T221" s="382">
        <f t="shared" si="13"/>
        <v>767.65322580645159</v>
      </c>
      <c r="U221" s="199"/>
      <c r="V221" s="199"/>
      <c r="W221" s="199"/>
      <c r="X221" s="200"/>
      <c r="Y221" s="269">
        <v>19596.570000000003</v>
      </c>
      <c r="Z221" s="269">
        <f t="shared" si="14"/>
        <v>19177.439999999999</v>
      </c>
      <c r="AA221" s="389"/>
      <c r="AB221" s="269">
        <f t="shared" si="15"/>
        <v>18755.32</v>
      </c>
      <c r="AC221" s="269">
        <v>22611.14</v>
      </c>
      <c r="AD221" s="199"/>
      <c r="AE221" s="200"/>
      <c r="AF221" s="200"/>
      <c r="AG221" s="200"/>
      <c r="AH221" s="75"/>
      <c r="AI221" s="75"/>
      <c r="AJ221" s="75"/>
      <c r="AK221" s="75"/>
      <c r="AL221" s="200"/>
    </row>
    <row r="222" spans="1:38" s="201" customFormat="1">
      <c r="A222" s="198"/>
      <c r="B222" s="199"/>
      <c r="C222" s="199" t="s">
        <v>216</v>
      </c>
      <c r="D222" s="199"/>
      <c r="E222" s="199" t="s">
        <v>218</v>
      </c>
      <c r="F222" s="199">
        <v>3940</v>
      </c>
      <c r="G222" s="199"/>
      <c r="H222" s="199"/>
      <c r="I222" s="199"/>
      <c r="J222" s="199">
        <v>853.89</v>
      </c>
      <c r="K222" s="199"/>
      <c r="L222" s="200"/>
      <c r="M222" s="199">
        <v>2</v>
      </c>
      <c r="N222" s="71"/>
      <c r="O222" s="200"/>
      <c r="P222" s="269">
        <f t="shared" si="12"/>
        <v>426.94499999999999</v>
      </c>
      <c r="Q222" s="199"/>
      <c r="R222" s="199"/>
      <c r="S222" s="199"/>
      <c r="T222" s="382">
        <f t="shared" si="13"/>
        <v>1970</v>
      </c>
      <c r="U222" s="199"/>
      <c r="V222" s="199"/>
      <c r="W222" s="199"/>
      <c r="X222" s="200"/>
      <c r="Y222" s="269">
        <v>853.89</v>
      </c>
      <c r="Z222" s="269">
        <f t="shared" si="14"/>
        <v>835.63</v>
      </c>
      <c r="AA222" s="389"/>
      <c r="AB222" s="269">
        <f t="shared" si="15"/>
        <v>817.23</v>
      </c>
      <c r="AC222" s="269">
        <v>985.25</v>
      </c>
      <c r="AD222" s="199"/>
      <c r="AE222" s="200"/>
      <c r="AF222" s="200"/>
      <c r="AG222" s="200"/>
      <c r="AH222" s="75"/>
      <c r="AI222" s="75"/>
      <c r="AJ222" s="75"/>
      <c r="AK222" s="75"/>
      <c r="AL222" s="200"/>
    </row>
    <row r="223" spans="1:38" s="201" customFormat="1">
      <c r="A223" s="198"/>
      <c r="B223" s="199"/>
      <c r="C223" s="199" t="s">
        <v>217</v>
      </c>
      <c r="D223" s="199"/>
      <c r="E223" s="199" t="s">
        <v>136</v>
      </c>
      <c r="F223" s="199">
        <v>639</v>
      </c>
      <c r="G223" s="199"/>
      <c r="H223" s="199"/>
      <c r="I223" s="199"/>
      <c r="J223" s="199">
        <v>137.85999999999999</v>
      </c>
      <c r="K223" s="199"/>
      <c r="L223" s="200"/>
      <c r="M223" s="199">
        <v>2</v>
      </c>
      <c r="N223" s="71"/>
      <c r="O223" s="200"/>
      <c r="P223" s="269">
        <f t="shared" si="12"/>
        <v>68.929999999999993</v>
      </c>
      <c r="Q223" s="199"/>
      <c r="R223" s="199"/>
      <c r="S223" s="199"/>
      <c r="T223" s="382">
        <f t="shared" si="13"/>
        <v>319.5</v>
      </c>
      <c r="U223" s="199"/>
      <c r="V223" s="199"/>
      <c r="W223" s="199"/>
      <c r="X223" s="200"/>
      <c r="Y223" s="269">
        <v>137.85999999999999</v>
      </c>
      <c r="Z223" s="269">
        <f t="shared" si="14"/>
        <v>134.91</v>
      </c>
      <c r="AA223" s="389"/>
      <c r="AB223" s="269">
        <f t="shared" si="15"/>
        <v>131.94</v>
      </c>
      <c r="AC223" s="269">
        <v>159.07</v>
      </c>
      <c r="AD223" s="199"/>
      <c r="AE223" s="200"/>
      <c r="AF223" s="200"/>
      <c r="AG223" s="200"/>
      <c r="AH223" s="75"/>
      <c r="AI223" s="75"/>
      <c r="AJ223" s="75"/>
      <c r="AK223" s="75"/>
      <c r="AL223" s="200"/>
    </row>
    <row r="224" spans="1:38" s="201" customFormat="1">
      <c r="A224" s="198"/>
      <c r="B224" s="199"/>
      <c r="C224" s="199" t="s">
        <v>217</v>
      </c>
      <c r="D224" s="199"/>
      <c r="E224" s="199" t="s">
        <v>218</v>
      </c>
      <c r="F224" s="199">
        <v>221684</v>
      </c>
      <c r="G224" s="199"/>
      <c r="H224" s="199"/>
      <c r="I224" s="199"/>
      <c r="J224" s="199">
        <v>45796.530000000013</v>
      </c>
      <c r="K224" s="199"/>
      <c r="L224" s="200"/>
      <c r="M224" s="199">
        <v>298</v>
      </c>
      <c r="N224" s="71"/>
      <c r="O224" s="200"/>
      <c r="P224" s="269">
        <f t="shared" si="12"/>
        <v>153.67963087248327</v>
      </c>
      <c r="Q224" s="199"/>
      <c r="R224" s="199"/>
      <c r="S224" s="199"/>
      <c r="T224" s="382">
        <f t="shared" si="13"/>
        <v>743.90604026845642</v>
      </c>
      <c r="U224" s="199"/>
      <c r="V224" s="199"/>
      <c r="W224" s="199"/>
      <c r="X224" s="200"/>
      <c r="Y224" s="269">
        <v>45796.530000000013</v>
      </c>
      <c r="Z224" s="269">
        <f t="shared" si="14"/>
        <v>44817.03</v>
      </c>
      <c r="AA224" s="389"/>
      <c r="AB224" s="269">
        <f t="shared" si="15"/>
        <v>43830.55</v>
      </c>
      <c r="AC224" s="269">
        <v>52841.47</v>
      </c>
      <c r="AD224" s="199"/>
      <c r="AE224" s="200"/>
      <c r="AF224" s="200"/>
      <c r="AG224" s="200"/>
      <c r="AH224" s="75"/>
      <c r="AI224" s="75"/>
      <c r="AJ224" s="75"/>
      <c r="AK224" s="75"/>
      <c r="AL224" s="200"/>
    </row>
    <row r="225" spans="1:38" s="201" customFormat="1">
      <c r="A225" s="198"/>
      <c r="B225" s="199"/>
      <c r="C225" s="199" t="s">
        <v>517</v>
      </c>
      <c r="D225" s="199"/>
      <c r="E225" s="199" t="s">
        <v>113</v>
      </c>
      <c r="F225" s="199">
        <v>1450</v>
      </c>
      <c r="G225" s="199"/>
      <c r="H225" s="199"/>
      <c r="I225" s="199"/>
      <c r="J225" s="199">
        <v>307.13</v>
      </c>
      <c r="K225" s="199"/>
      <c r="L225" s="200"/>
      <c r="M225" s="199">
        <v>3</v>
      </c>
      <c r="N225" s="71"/>
      <c r="O225" s="200"/>
      <c r="P225" s="269">
        <f t="shared" si="12"/>
        <v>102.37666666666667</v>
      </c>
      <c r="Q225" s="199"/>
      <c r="R225" s="199"/>
      <c r="S225" s="199"/>
      <c r="T225" s="382">
        <f t="shared" si="13"/>
        <v>483.33333333333331</v>
      </c>
      <c r="U225" s="199"/>
      <c r="V225" s="199"/>
      <c r="W225" s="199"/>
      <c r="X225" s="200"/>
      <c r="Y225" s="269">
        <v>307.13</v>
      </c>
      <c r="Z225" s="269">
        <f t="shared" si="14"/>
        <v>300.56</v>
      </c>
      <c r="AA225" s="389"/>
      <c r="AB225" s="269">
        <f t="shared" si="15"/>
        <v>293.95</v>
      </c>
      <c r="AC225" s="269">
        <v>354.38</v>
      </c>
      <c r="AD225" s="199"/>
      <c r="AE225" s="200"/>
      <c r="AF225" s="200"/>
      <c r="AG225" s="200"/>
      <c r="AH225" s="75"/>
      <c r="AI225" s="75"/>
      <c r="AJ225" s="75"/>
      <c r="AK225" s="75"/>
      <c r="AL225" s="200"/>
    </row>
    <row r="226" spans="1:38" s="201" customFormat="1">
      <c r="A226" s="198"/>
      <c r="B226" s="199"/>
      <c r="C226" s="199" t="s">
        <v>219</v>
      </c>
      <c r="D226" s="199"/>
      <c r="E226" s="199" t="s">
        <v>100</v>
      </c>
      <c r="F226" s="199">
        <v>16675</v>
      </c>
      <c r="G226" s="199"/>
      <c r="H226" s="199"/>
      <c r="I226" s="199"/>
      <c r="J226" s="199">
        <v>3323.74</v>
      </c>
      <c r="K226" s="199"/>
      <c r="L226" s="200"/>
      <c r="M226" s="199">
        <v>20</v>
      </c>
      <c r="N226" s="71"/>
      <c r="O226" s="200"/>
      <c r="P226" s="269">
        <f t="shared" si="12"/>
        <v>166.18699999999998</v>
      </c>
      <c r="Q226" s="199"/>
      <c r="R226" s="199"/>
      <c r="S226" s="199"/>
      <c r="T226" s="382">
        <f t="shared" si="13"/>
        <v>833.75</v>
      </c>
      <c r="U226" s="199"/>
      <c r="V226" s="199"/>
      <c r="W226" s="199"/>
      <c r="X226" s="200"/>
      <c r="Y226" s="269">
        <v>3323.74</v>
      </c>
      <c r="Z226" s="269">
        <f t="shared" si="14"/>
        <v>3252.65</v>
      </c>
      <c r="AA226" s="389"/>
      <c r="AB226" s="269">
        <f t="shared" si="15"/>
        <v>3181.06</v>
      </c>
      <c r="AC226" s="269">
        <v>3835.04</v>
      </c>
      <c r="AD226" s="199"/>
      <c r="AE226" s="200"/>
      <c r="AF226" s="200"/>
      <c r="AG226" s="200"/>
      <c r="AH226" s="75"/>
      <c r="AI226" s="75"/>
      <c r="AJ226" s="75"/>
      <c r="AK226" s="75"/>
      <c r="AL226" s="200"/>
    </row>
    <row r="227" spans="1:38" s="201" customFormat="1">
      <c r="A227" s="198"/>
      <c r="B227" s="199"/>
      <c r="C227" s="199" t="s">
        <v>1427</v>
      </c>
      <c r="D227" s="199"/>
      <c r="E227" s="199" t="s">
        <v>564</v>
      </c>
      <c r="F227" s="199">
        <v>533</v>
      </c>
      <c r="G227" s="199"/>
      <c r="H227" s="199"/>
      <c r="I227" s="199"/>
      <c r="J227" s="199">
        <v>111.43</v>
      </c>
      <c r="K227" s="199"/>
      <c r="L227" s="200"/>
      <c r="M227" s="199">
        <v>1</v>
      </c>
      <c r="N227" s="71"/>
      <c r="O227" s="200"/>
      <c r="P227" s="269">
        <f t="shared" si="12"/>
        <v>111.43</v>
      </c>
      <c r="Q227" s="199"/>
      <c r="R227" s="199"/>
      <c r="S227" s="199"/>
      <c r="T227" s="382">
        <f t="shared" si="13"/>
        <v>533</v>
      </c>
      <c r="U227" s="199"/>
      <c r="V227" s="199"/>
      <c r="W227" s="199"/>
      <c r="X227" s="200"/>
      <c r="Y227" s="269">
        <v>111.43</v>
      </c>
      <c r="Z227" s="269">
        <f t="shared" si="14"/>
        <v>109.05</v>
      </c>
      <c r="AA227" s="389"/>
      <c r="AB227" s="269">
        <f t="shared" si="15"/>
        <v>106.65</v>
      </c>
      <c r="AC227" s="269">
        <v>128.57</v>
      </c>
      <c r="AD227" s="199"/>
      <c r="AE227" s="200"/>
      <c r="AF227" s="200"/>
      <c r="AG227" s="200"/>
      <c r="AH227" s="75"/>
      <c r="AI227" s="75"/>
      <c r="AJ227" s="75"/>
      <c r="AK227" s="75"/>
      <c r="AL227" s="200"/>
    </row>
    <row r="228" spans="1:38" s="201" customFormat="1">
      <c r="A228" s="198"/>
      <c r="B228" s="199"/>
      <c r="C228" s="199" t="s">
        <v>1427</v>
      </c>
      <c r="D228" s="199"/>
      <c r="E228" s="199" t="s">
        <v>116</v>
      </c>
      <c r="F228" s="199">
        <v>7044</v>
      </c>
      <c r="G228" s="199"/>
      <c r="H228" s="199"/>
      <c r="I228" s="199"/>
      <c r="J228" s="199">
        <v>1340.8600000000001</v>
      </c>
      <c r="K228" s="199"/>
      <c r="L228" s="200"/>
      <c r="M228" s="199">
        <v>7</v>
      </c>
      <c r="N228" s="71"/>
      <c r="O228" s="200"/>
      <c r="P228" s="269">
        <f t="shared" si="12"/>
        <v>191.5514285714286</v>
      </c>
      <c r="Q228" s="199"/>
      <c r="R228" s="199"/>
      <c r="S228" s="199"/>
      <c r="T228" s="382">
        <f t="shared" si="13"/>
        <v>1006.2857142857143</v>
      </c>
      <c r="U228" s="199"/>
      <c r="V228" s="199"/>
      <c r="W228" s="199"/>
      <c r="X228" s="200"/>
      <c r="Y228" s="269">
        <v>1340.8600000000001</v>
      </c>
      <c r="Z228" s="269">
        <f t="shared" si="14"/>
        <v>1312.18</v>
      </c>
      <c r="AA228" s="389"/>
      <c r="AB228" s="269">
        <f t="shared" si="15"/>
        <v>1283.3</v>
      </c>
      <c r="AC228" s="269">
        <v>1547.13</v>
      </c>
      <c r="AD228" s="199"/>
      <c r="AE228" s="200"/>
      <c r="AF228" s="200"/>
      <c r="AG228" s="200"/>
      <c r="AH228" s="75"/>
      <c r="AI228" s="75"/>
      <c r="AJ228" s="75"/>
      <c r="AK228" s="75"/>
      <c r="AL228" s="200"/>
    </row>
    <row r="229" spans="1:38" s="201" customFormat="1">
      <c r="A229" s="198"/>
      <c r="B229" s="199"/>
      <c r="C229" s="199" t="s">
        <v>563</v>
      </c>
      <c r="D229" s="199"/>
      <c r="E229" s="199" t="s">
        <v>564</v>
      </c>
      <c r="F229" s="199">
        <v>22400</v>
      </c>
      <c r="G229" s="199"/>
      <c r="H229" s="199"/>
      <c r="I229" s="199"/>
      <c r="J229" s="199">
        <v>4594.9600000000009</v>
      </c>
      <c r="K229" s="199"/>
      <c r="L229" s="200"/>
      <c r="M229" s="199">
        <v>36</v>
      </c>
      <c r="N229" s="71"/>
      <c r="O229" s="200"/>
      <c r="P229" s="269">
        <f t="shared" si="12"/>
        <v>127.6377777777778</v>
      </c>
      <c r="Q229" s="199"/>
      <c r="R229" s="199"/>
      <c r="S229" s="199"/>
      <c r="T229" s="382">
        <f t="shared" si="13"/>
        <v>622.22222222222217</v>
      </c>
      <c r="U229" s="199"/>
      <c r="V229" s="199"/>
      <c r="W229" s="199"/>
      <c r="X229" s="200"/>
      <c r="Y229" s="269">
        <v>4594.9600000000009</v>
      </c>
      <c r="Z229" s="269">
        <f t="shared" si="14"/>
        <v>4496.68</v>
      </c>
      <c r="AA229" s="389"/>
      <c r="AB229" s="269">
        <f t="shared" si="15"/>
        <v>4397.7</v>
      </c>
      <c r="AC229" s="269">
        <v>5301.81</v>
      </c>
      <c r="AD229" s="199"/>
      <c r="AE229" s="200"/>
      <c r="AF229" s="200"/>
      <c r="AG229" s="200"/>
      <c r="AH229" s="75"/>
      <c r="AI229" s="75"/>
      <c r="AJ229" s="75"/>
      <c r="AK229" s="75"/>
      <c r="AL229" s="200"/>
    </row>
    <row r="230" spans="1:38" s="201" customFormat="1">
      <c r="A230" s="198"/>
      <c r="B230" s="199"/>
      <c r="C230" s="199" t="s">
        <v>221</v>
      </c>
      <c r="D230" s="199"/>
      <c r="E230" s="199" t="s">
        <v>222</v>
      </c>
      <c r="F230" s="199">
        <v>107617</v>
      </c>
      <c r="G230" s="199"/>
      <c r="H230" s="199"/>
      <c r="I230" s="199"/>
      <c r="J230" s="199">
        <v>21723.080000000009</v>
      </c>
      <c r="K230" s="199"/>
      <c r="L230" s="200"/>
      <c r="M230" s="199">
        <v>97</v>
      </c>
      <c r="N230" s="71"/>
      <c r="O230" s="200"/>
      <c r="P230" s="269">
        <f t="shared" si="12"/>
        <v>223.94927835051556</v>
      </c>
      <c r="Q230" s="199"/>
      <c r="R230" s="199"/>
      <c r="S230" s="199"/>
      <c r="T230" s="382">
        <f t="shared" si="13"/>
        <v>1109.4536082474226</v>
      </c>
      <c r="U230" s="199"/>
      <c r="V230" s="199"/>
      <c r="W230" s="199"/>
      <c r="X230" s="200"/>
      <c r="Y230" s="269">
        <v>21723.080000000009</v>
      </c>
      <c r="Z230" s="269">
        <f t="shared" si="14"/>
        <v>21258.46</v>
      </c>
      <c r="AA230" s="389"/>
      <c r="AB230" s="269">
        <f t="shared" si="15"/>
        <v>20790.54</v>
      </c>
      <c r="AC230" s="269">
        <v>25064.77</v>
      </c>
      <c r="AD230" s="199"/>
      <c r="AE230" s="200"/>
      <c r="AF230" s="200"/>
      <c r="AG230" s="200"/>
      <c r="AH230" s="75"/>
      <c r="AI230" s="75"/>
      <c r="AJ230" s="75"/>
      <c r="AK230" s="75"/>
      <c r="AL230" s="200"/>
    </row>
    <row r="231" spans="1:38" s="201" customFormat="1">
      <c r="A231" s="198"/>
      <c r="B231" s="199"/>
      <c r="C231" s="199" t="s">
        <v>223</v>
      </c>
      <c r="D231" s="199"/>
      <c r="E231" s="199" t="s">
        <v>148</v>
      </c>
      <c r="F231" s="199">
        <v>650676</v>
      </c>
      <c r="G231" s="199"/>
      <c r="H231" s="199"/>
      <c r="I231" s="199"/>
      <c r="J231" s="199">
        <v>134225.74</v>
      </c>
      <c r="K231" s="199"/>
      <c r="L231" s="200"/>
      <c r="M231" s="199">
        <v>680</v>
      </c>
      <c r="N231" s="71"/>
      <c r="O231" s="200"/>
      <c r="P231" s="269">
        <f t="shared" si="12"/>
        <v>197.39079411764703</v>
      </c>
      <c r="Q231" s="199"/>
      <c r="R231" s="199"/>
      <c r="S231" s="199"/>
      <c r="T231" s="382">
        <f t="shared" si="13"/>
        <v>956.87647058823529</v>
      </c>
      <c r="U231" s="199"/>
      <c r="V231" s="199"/>
      <c r="W231" s="199"/>
      <c r="X231" s="200"/>
      <c r="Y231" s="269">
        <v>134225.74</v>
      </c>
      <c r="Z231" s="269">
        <f t="shared" si="14"/>
        <v>131354.9</v>
      </c>
      <c r="AA231" s="389"/>
      <c r="AB231" s="269">
        <f t="shared" si="15"/>
        <v>128463.61</v>
      </c>
      <c r="AC231" s="269">
        <v>154873.87</v>
      </c>
      <c r="AD231" s="199"/>
      <c r="AE231" s="200"/>
      <c r="AF231" s="200"/>
      <c r="AG231" s="200"/>
      <c r="AH231" s="75"/>
      <c r="AI231" s="75"/>
      <c r="AJ231" s="75"/>
      <c r="AK231" s="75"/>
      <c r="AL231" s="200"/>
    </row>
    <row r="232" spans="1:38" s="201" customFormat="1">
      <c r="A232" s="198"/>
      <c r="B232" s="199"/>
      <c r="C232" s="199" t="s">
        <v>223</v>
      </c>
      <c r="D232" s="199"/>
      <c r="E232" s="199" t="s">
        <v>187</v>
      </c>
      <c r="F232" s="199">
        <v>28382</v>
      </c>
      <c r="G232" s="199"/>
      <c r="H232" s="199"/>
      <c r="I232" s="199"/>
      <c r="J232" s="199">
        <v>5850.89</v>
      </c>
      <c r="K232" s="199"/>
      <c r="L232" s="200"/>
      <c r="M232" s="199">
        <v>36</v>
      </c>
      <c r="N232" s="71"/>
      <c r="O232" s="200"/>
      <c r="P232" s="269">
        <f t="shared" si="12"/>
        <v>162.52472222222224</v>
      </c>
      <c r="Q232" s="199"/>
      <c r="R232" s="199"/>
      <c r="S232" s="199"/>
      <c r="T232" s="382">
        <f t="shared" si="13"/>
        <v>788.38888888888891</v>
      </c>
      <c r="U232" s="199"/>
      <c r="V232" s="199"/>
      <c r="W232" s="199"/>
      <c r="X232" s="200"/>
      <c r="Y232" s="269">
        <v>5850.89</v>
      </c>
      <c r="Z232" s="269">
        <f t="shared" si="14"/>
        <v>5725.75</v>
      </c>
      <c r="AA232" s="389"/>
      <c r="AB232" s="269">
        <f t="shared" si="15"/>
        <v>5599.72</v>
      </c>
      <c r="AC232" s="269">
        <v>6750.94</v>
      </c>
      <c r="AD232" s="199"/>
      <c r="AE232" s="200"/>
      <c r="AF232" s="200"/>
      <c r="AG232" s="200"/>
      <c r="AH232" s="75"/>
      <c r="AI232" s="75"/>
      <c r="AJ232" s="75"/>
      <c r="AK232" s="75"/>
      <c r="AL232" s="200"/>
    </row>
    <row r="233" spans="1:38" s="201" customFormat="1">
      <c r="A233" s="198"/>
      <c r="B233" s="199"/>
      <c r="C233" s="199" t="s">
        <v>488</v>
      </c>
      <c r="D233" s="199"/>
      <c r="E233" s="199" t="s">
        <v>92</v>
      </c>
      <c r="F233" s="199">
        <v>7885</v>
      </c>
      <c r="G233" s="199"/>
      <c r="H233" s="199"/>
      <c r="I233" s="199"/>
      <c r="J233" s="199">
        <v>1665.2700000000002</v>
      </c>
      <c r="K233" s="199"/>
      <c r="L233" s="200"/>
      <c r="M233" s="199">
        <v>6</v>
      </c>
      <c r="N233" s="71"/>
      <c r="O233" s="200"/>
      <c r="P233" s="269">
        <f t="shared" si="12"/>
        <v>277.54500000000002</v>
      </c>
      <c r="Q233" s="199"/>
      <c r="R233" s="199"/>
      <c r="S233" s="199"/>
      <c r="T233" s="382">
        <f t="shared" si="13"/>
        <v>1314.1666666666667</v>
      </c>
      <c r="U233" s="199"/>
      <c r="V233" s="199"/>
      <c r="W233" s="199"/>
      <c r="X233" s="200"/>
      <c r="Y233" s="269">
        <v>1665.2700000000002</v>
      </c>
      <c r="Z233" s="269">
        <f t="shared" si="14"/>
        <v>1629.65</v>
      </c>
      <c r="AA233" s="389"/>
      <c r="AB233" s="269">
        <f t="shared" si="15"/>
        <v>1593.78</v>
      </c>
      <c r="AC233" s="269">
        <v>1921.44</v>
      </c>
      <c r="AD233" s="199"/>
      <c r="AE233" s="200"/>
      <c r="AF233" s="200"/>
      <c r="AG233" s="200"/>
      <c r="AH233" s="75"/>
      <c r="AI233" s="75"/>
      <c r="AJ233" s="75"/>
      <c r="AK233" s="75"/>
      <c r="AL233" s="200"/>
    </row>
    <row r="234" spans="1:38" s="201" customFormat="1">
      <c r="A234" s="198"/>
      <c r="B234" s="199"/>
      <c r="C234" s="199" t="s">
        <v>224</v>
      </c>
      <c r="D234" s="199"/>
      <c r="E234" s="199" t="s">
        <v>96</v>
      </c>
      <c r="F234" s="199">
        <v>349885</v>
      </c>
      <c r="G234" s="199"/>
      <c r="H234" s="199"/>
      <c r="I234" s="199"/>
      <c r="J234" s="199">
        <v>72175.47000000003</v>
      </c>
      <c r="K234" s="199"/>
      <c r="L234" s="200"/>
      <c r="M234" s="199">
        <v>360</v>
      </c>
      <c r="N234" s="71"/>
      <c r="O234" s="200"/>
      <c r="P234" s="269">
        <f t="shared" si="12"/>
        <v>200.48741666666675</v>
      </c>
      <c r="Q234" s="199"/>
      <c r="R234" s="199"/>
      <c r="S234" s="199"/>
      <c r="T234" s="382">
        <f t="shared" si="13"/>
        <v>971.90277777777783</v>
      </c>
      <c r="U234" s="199"/>
      <c r="V234" s="199"/>
      <c r="W234" s="199"/>
      <c r="X234" s="200"/>
      <c r="Y234" s="269">
        <v>72175.47000000003</v>
      </c>
      <c r="Z234" s="269">
        <f t="shared" si="14"/>
        <v>70631.77</v>
      </c>
      <c r="AA234" s="389"/>
      <c r="AB234" s="269">
        <f t="shared" si="15"/>
        <v>69077.08</v>
      </c>
      <c r="AC234" s="269">
        <v>83278.320000000007</v>
      </c>
      <c r="AD234" s="199"/>
      <c r="AE234" s="200"/>
      <c r="AF234" s="200"/>
      <c r="AG234" s="200"/>
      <c r="AH234" s="75"/>
      <c r="AI234" s="75"/>
      <c r="AJ234" s="75"/>
      <c r="AK234" s="75"/>
      <c r="AL234" s="200"/>
    </row>
    <row r="235" spans="1:38" s="201" customFormat="1">
      <c r="A235" s="198"/>
      <c r="B235" s="199"/>
      <c r="C235" s="199" t="s">
        <v>741</v>
      </c>
      <c r="D235" s="199"/>
      <c r="E235" s="199" t="s">
        <v>430</v>
      </c>
      <c r="F235" s="199">
        <v>981</v>
      </c>
      <c r="G235" s="199"/>
      <c r="H235" s="199"/>
      <c r="I235" s="199"/>
      <c r="J235" s="199">
        <v>214.95000000000002</v>
      </c>
      <c r="K235" s="199"/>
      <c r="L235" s="200"/>
      <c r="M235" s="199">
        <v>3</v>
      </c>
      <c r="N235" s="71"/>
      <c r="O235" s="200"/>
      <c r="P235" s="269">
        <f t="shared" si="12"/>
        <v>71.650000000000006</v>
      </c>
      <c r="Q235" s="199"/>
      <c r="R235" s="199"/>
      <c r="S235" s="199"/>
      <c r="T235" s="382">
        <f t="shared" si="13"/>
        <v>327</v>
      </c>
      <c r="U235" s="199"/>
      <c r="V235" s="199"/>
      <c r="W235" s="199"/>
      <c r="X235" s="200"/>
      <c r="Y235" s="269">
        <v>214.95000000000002</v>
      </c>
      <c r="Z235" s="269">
        <f t="shared" si="14"/>
        <v>210.35</v>
      </c>
      <c r="AA235" s="389"/>
      <c r="AB235" s="269">
        <f t="shared" si="15"/>
        <v>205.72</v>
      </c>
      <c r="AC235" s="269">
        <v>248.02</v>
      </c>
      <c r="AD235" s="199"/>
      <c r="AE235" s="200"/>
      <c r="AF235" s="200"/>
      <c r="AG235" s="200"/>
      <c r="AH235" s="75"/>
      <c r="AI235" s="75"/>
      <c r="AJ235" s="75"/>
      <c r="AK235" s="75"/>
      <c r="AL235" s="200"/>
    </row>
    <row r="236" spans="1:38" s="201" customFormat="1">
      <c r="A236" s="198"/>
      <c r="B236" s="199"/>
      <c r="C236" s="199" t="s">
        <v>225</v>
      </c>
      <c r="D236" s="199"/>
      <c r="E236" s="199" t="s">
        <v>226</v>
      </c>
      <c r="F236" s="199">
        <v>115720</v>
      </c>
      <c r="G236" s="199"/>
      <c r="H236" s="199"/>
      <c r="I236" s="199"/>
      <c r="J236" s="199">
        <v>24026.119999999995</v>
      </c>
      <c r="K236" s="199"/>
      <c r="L236" s="200"/>
      <c r="M236" s="199">
        <v>307</v>
      </c>
      <c r="N236" s="71"/>
      <c r="O236" s="200"/>
      <c r="P236" s="269">
        <f t="shared" si="12"/>
        <v>78.260977198697049</v>
      </c>
      <c r="Q236" s="199"/>
      <c r="R236" s="199"/>
      <c r="S236" s="199"/>
      <c r="T236" s="382">
        <f t="shared" si="13"/>
        <v>376.93811074918568</v>
      </c>
      <c r="U236" s="199"/>
      <c r="V236" s="199"/>
      <c r="W236" s="199"/>
      <c r="X236" s="200"/>
      <c r="Y236" s="269">
        <v>24026.119999999995</v>
      </c>
      <c r="Z236" s="269">
        <f t="shared" si="14"/>
        <v>23512.25</v>
      </c>
      <c r="AA236" s="389"/>
      <c r="AB236" s="269">
        <f t="shared" si="15"/>
        <v>22994.71</v>
      </c>
      <c r="AC236" s="269">
        <v>27722.09</v>
      </c>
      <c r="AD236" s="199"/>
      <c r="AE236" s="200"/>
      <c r="AF236" s="200"/>
      <c r="AG236" s="200"/>
      <c r="AH236" s="75"/>
      <c r="AI236" s="75"/>
      <c r="AJ236" s="75"/>
      <c r="AK236" s="75"/>
      <c r="AL236" s="200"/>
    </row>
    <row r="237" spans="1:38" s="201" customFormat="1">
      <c r="A237" s="198"/>
      <c r="B237" s="199"/>
      <c r="C237" s="199" t="s">
        <v>608</v>
      </c>
      <c r="D237" s="199"/>
      <c r="E237" s="199" t="s">
        <v>228</v>
      </c>
      <c r="F237" s="199">
        <v>7921</v>
      </c>
      <c r="G237" s="199"/>
      <c r="H237" s="199"/>
      <c r="I237" s="199"/>
      <c r="J237" s="199">
        <v>1662.54</v>
      </c>
      <c r="K237" s="199"/>
      <c r="L237" s="200"/>
      <c r="M237" s="199">
        <v>6</v>
      </c>
      <c r="N237" s="71"/>
      <c r="O237" s="200"/>
      <c r="P237" s="269">
        <f t="shared" si="12"/>
        <v>277.08999999999997</v>
      </c>
      <c r="Q237" s="199"/>
      <c r="R237" s="199"/>
      <c r="S237" s="199"/>
      <c r="T237" s="382">
        <f t="shared" si="13"/>
        <v>1320.1666666666667</v>
      </c>
      <c r="U237" s="199"/>
      <c r="V237" s="199"/>
      <c r="W237" s="199"/>
      <c r="X237" s="200"/>
      <c r="Y237" s="269">
        <v>1662.54</v>
      </c>
      <c r="Z237" s="269">
        <f t="shared" si="14"/>
        <v>1626.98</v>
      </c>
      <c r="AA237" s="389"/>
      <c r="AB237" s="269">
        <f t="shared" si="15"/>
        <v>1591.17</v>
      </c>
      <c r="AC237" s="269">
        <v>1918.29</v>
      </c>
      <c r="AD237" s="199"/>
      <c r="AE237" s="200"/>
      <c r="AF237" s="200"/>
      <c r="AG237" s="200"/>
      <c r="AH237" s="75"/>
      <c r="AI237" s="75"/>
      <c r="AJ237" s="75"/>
      <c r="AK237" s="75"/>
      <c r="AL237" s="200"/>
    </row>
    <row r="238" spans="1:38" s="201" customFormat="1">
      <c r="A238" s="198"/>
      <c r="B238" s="199"/>
      <c r="C238" s="199" t="s">
        <v>608</v>
      </c>
      <c r="D238" s="199"/>
      <c r="E238" s="199" t="s">
        <v>229</v>
      </c>
      <c r="F238" s="199">
        <v>170719</v>
      </c>
      <c r="G238" s="199"/>
      <c r="H238" s="199"/>
      <c r="I238" s="199"/>
      <c r="J238" s="199">
        <v>35664.140000000007</v>
      </c>
      <c r="K238" s="199"/>
      <c r="L238" s="200"/>
      <c r="M238" s="199">
        <v>144</v>
      </c>
      <c r="N238" s="71"/>
      <c r="O238" s="200"/>
      <c r="P238" s="269">
        <f t="shared" si="12"/>
        <v>247.66763888888894</v>
      </c>
      <c r="Q238" s="199"/>
      <c r="R238" s="199"/>
      <c r="S238" s="199"/>
      <c r="T238" s="382">
        <f t="shared" si="13"/>
        <v>1185.5486111111111</v>
      </c>
      <c r="U238" s="199"/>
      <c r="V238" s="199"/>
      <c r="W238" s="199"/>
      <c r="X238" s="200"/>
      <c r="Y238" s="269">
        <v>35664.140000000007</v>
      </c>
      <c r="Z238" s="269">
        <f t="shared" si="14"/>
        <v>34901.35</v>
      </c>
      <c r="AA238" s="389"/>
      <c r="AB238" s="269">
        <f t="shared" si="15"/>
        <v>34133.129999999997</v>
      </c>
      <c r="AC238" s="269">
        <v>41150.400000000001</v>
      </c>
      <c r="AD238" s="199"/>
      <c r="AE238" s="200"/>
      <c r="AF238" s="200"/>
      <c r="AG238" s="200"/>
      <c r="AH238" s="75"/>
      <c r="AI238" s="75"/>
      <c r="AJ238" s="75"/>
      <c r="AK238" s="75"/>
      <c r="AL238" s="200"/>
    </row>
    <row r="239" spans="1:38" s="201" customFormat="1">
      <c r="A239" s="198"/>
      <c r="B239" s="199"/>
      <c r="C239" s="199" t="s">
        <v>608</v>
      </c>
      <c r="D239" s="199"/>
      <c r="E239" s="199" t="s">
        <v>489</v>
      </c>
      <c r="F239" s="199">
        <v>6762</v>
      </c>
      <c r="G239" s="199"/>
      <c r="H239" s="199"/>
      <c r="I239" s="199"/>
      <c r="J239" s="199">
        <v>1426.46</v>
      </c>
      <c r="K239" s="199"/>
      <c r="L239" s="200"/>
      <c r="M239" s="199">
        <v>4</v>
      </c>
      <c r="N239" s="71"/>
      <c r="O239" s="200"/>
      <c r="P239" s="269">
        <f t="shared" si="12"/>
        <v>356.61500000000001</v>
      </c>
      <c r="Q239" s="199"/>
      <c r="R239" s="199"/>
      <c r="S239" s="199"/>
      <c r="T239" s="382">
        <f t="shared" si="13"/>
        <v>1690.5</v>
      </c>
      <c r="U239" s="199"/>
      <c r="V239" s="199"/>
      <c r="W239" s="199"/>
      <c r="X239" s="200"/>
      <c r="Y239" s="269">
        <v>1426.46</v>
      </c>
      <c r="Z239" s="269">
        <f t="shared" si="14"/>
        <v>1395.95</v>
      </c>
      <c r="AA239" s="389"/>
      <c r="AB239" s="269">
        <f t="shared" si="15"/>
        <v>1365.22</v>
      </c>
      <c r="AC239" s="269">
        <v>1645.89</v>
      </c>
      <c r="AD239" s="199"/>
      <c r="AE239" s="200"/>
      <c r="AF239" s="200"/>
      <c r="AG239" s="200"/>
      <c r="AH239" s="75"/>
      <c r="AI239" s="75"/>
      <c r="AJ239" s="75"/>
      <c r="AK239" s="75"/>
      <c r="AL239" s="200"/>
    </row>
    <row r="240" spans="1:38" s="201" customFormat="1">
      <c r="A240" s="198"/>
      <c r="B240" s="199"/>
      <c r="C240" s="199" t="s">
        <v>227</v>
      </c>
      <c r="D240" s="199"/>
      <c r="E240" s="199" t="s">
        <v>228</v>
      </c>
      <c r="F240" s="199">
        <v>4764143</v>
      </c>
      <c r="G240" s="199"/>
      <c r="H240" s="199"/>
      <c r="I240" s="199"/>
      <c r="J240" s="199">
        <v>971504.65999999922</v>
      </c>
      <c r="K240" s="199"/>
      <c r="L240" s="200"/>
      <c r="M240" s="199">
        <v>3989</v>
      </c>
      <c r="N240" s="71"/>
      <c r="O240" s="200"/>
      <c r="P240" s="269">
        <f t="shared" si="12"/>
        <v>243.54591626974158</v>
      </c>
      <c r="Q240" s="199"/>
      <c r="R240" s="199"/>
      <c r="S240" s="199"/>
      <c r="T240" s="382">
        <f t="shared" si="13"/>
        <v>1194.3201303584858</v>
      </c>
      <c r="U240" s="199"/>
      <c r="V240" s="199"/>
      <c r="W240" s="199"/>
      <c r="X240" s="200"/>
      <c r="Y240" s="269">
        <v>971504.65999999922</v>
      </c>
      <c r="Z240" s="269">
        <f t="shared" si="14"/>
        <v>950725.94</v>
      </c>
      <c r="AA240" s="389"/>
      <c r="AB240" s="269">
        <f t="shared" si="15"/>
        <v>929799.3</v>
      </c>
      <c r="AC240" s="269">
        <v>1120952.54</v>
      </c>
      <c r="AD240" s="199"/>
      <c r="AE240" s="200"/>
      <c r="AF240" s="200"/>
      <c r="AG240" s="200"/>
      <c r="AH240" s="75"/>
      <c r="AI240" s="75"/>
      <c r="AJ240" s="75"/>
      <c r="AK240" s="75"/>
      <c r="AL240" s="200"/>
    </row>
    <row r="241" spans="1:38" s="201" customFormat="1">
      <c r="A241" s="198"/>
      <c r="B241" s="199"/>
      <c r="C241" s="199" t="s">
        <v>227</v>
      </c>
      <c r="D241" s="199"/>
      <c r="E241" s="199" t="s">
        <v>222</v>
      </c>
      <c r="F241" s="199">
        <v>1146</v>
      </c>
      <c r="G241" s="199"/>
      <c r="H241" s="199"/>
      <c r="I241" s="199"/>
      <c r="J241" s="199">
        <v>237.85</v>
      </c>
      <c r="K241" s="199"/>
      <c r="L241" s="200"/>
      <c r="M241" s="199">
        <v>1</v>
      </c>
      <c r="N241" s="71"/>
      <c r="O241" s="200"/>
      <c r="P241" s="269">
        <f t="shared" si="12"/>
        <v>237.85</v>
      </c>
      <c r="Q241" s="199"/>
      <c r="R241" s="199"/>
      <c r="S241" s="199"/>
      <c r="T241" s="382">
        <f t="shared" si="13"/>
        <v>1146</v>
      </c>
      <c r="U241" s="199"/>
      <c r="V241" s="199"/>
      <c r="W241" s="199"/>
      <c r="X241" s="200"/>
      <c r="Y241" s="269">
        <v>237.85</v>
      </c>
      <c r="Z241" s="269">
        <f t="shared" si="14"/>
        <v>232.76</v>
      </c>
      <c r="AA241" s="389"/>
      <c r="AB241" s="269">
        <f t="shared" si="15"/>
        <v>227.64</v>
      </c>
      <c r="AC241" s="269">
        <v>274.44</v>
      </c>
      <c r="AD241" s="199"/>
      <c r="AE241" s="200"/>
      <c r="AF241" s="200"/>
      <c r="AG241" s="200"/>
      <c r="AH241" s="75"/>
      <c r="AI241" s="75"/>
      <c r="AJ241" s="75"/>
      <c r="AK241" s="75"/>
      <c r="AL241" s="200"/>
    </row>
    <row r="242" spans="1:38" s="201" customFormat="1">
      <c r="A242" s="198"/>
      <c r="B242" s="199"/>
      <c r="C242" s="199" t="s">
        <v>227</v>
      </c>
      <c r="D242" s="199"/>
      <c r="E242" s="199" t="s">
        <v>229</v>
      </c>
      <c r="F242" s="199">
        <v>3674</v>
      </c>
      <c r="G242" s="199"/>
      <c r="H242" s="199"/>
      <c r="I242" s="199"/>
      <c r="J242" s="199">
        <v>784.87</v>
      </c>
      <c r="K242" s="199"/>
      <c r="L242" s="200"/>
      <c r="M242" s="199">
        <v>1</v>
      </c>
      <c r="N242" s="71"/>
      <c r="O242" s="200"/>
      <c r="P242" s="269">
        <f t="shared" si="12"/>
        <v>784.87</v>
      </c>
      <c r="Q242" s="199"/>
      <c r="R242" s="199"/>
      <c r="S242" s="199"/>
      <c r="T242" s="382">
        <f t="shared" si="13"/>
        <v>3674</v>
      </c>
      <c r="U242" s="199"/>
      <c r="V242" s="199"/>
      <c r="W242" s="199"/>
      <c r="X242" s="200"/>
      <c r="Y242" s="269">
        <v>784.87</v>
      </c>
      <c r="Z242" s="269">
        <f t="shared" si="14"/>
        <v>768.08</v>
      </c>
      <c r="AA242" s="389"/>
      <c r="AB242" s="269">
        <f t="shared" si="15"/>
        <v>751.18</v>
      </c>
      <c r="AC242" s="269">
        <v>905.61</v>
      </c>
      <c r="AD242" s="199"/>
      <c r="AE242" s="200"/>
      <c r="AF242" s="200"/>
      <c r="AG242" s="200"/>
      <c r="AH242" s="75"/>
      <c r="AI242" s="75"/>
      <c r="AJ242" s="75"/>
      <c r="AK242" s="75"/>
      <c r="AL242" s="200"/>
    </row>
    <row r="243" spans="1:38" s="201" customFormat="1">
      <c r="A243" s="198"/>
      <c r="B243" s="199"/>
      <c r="C243" s="199" t="s">
        <v>464</v>
      </c>
      <c r="D243" s="199"/>
      <c r="E243" s="199" t="s">
        <v>228</v>
      </c>
      <c r="F243" s="199">
        <v>24047</v>
      </c>
      <c r="G243" s="199"/>
      <c r="H243" s="199"/>
      <c r="I243" s="199"/>
      <c r="J243" s="199">
        <v>4914.5200000000004</v>
      </c>
      <c r="K243" s="199"/>
      <c r="L243" s="200"/>
      <c r="M243" s="199">
        <v>26</v>
      </c>
      <c r="N243" s="71"/>
      <c r="O243" s="200"/>
      <c r="P243" s="269">
        <f t="shared" si="12"/>
        <v>189.02</v>
      </c>
      <c r="Q243" s="199"/>
      <c r="R243" s="199"/>
      <c r="S243" s="199"/>
      <c r="T243" s="382">
        <f t="shared" si="13"/>
        <v>924.88461538461536</v>
      </c>
      <c r="U243" s="199"/>
      <c r="V243" s="199"/>
      <c r="W243" s="199"/>
      <c r="X243" s="200"/>
      <c r="Y243" s="269">
        <v>4914.5200000000004</v>
      </c>
      <c r="Z243" s="269">
        <f t="shared" si="14"/>
        <v>4809.41</v>
      </c>
      <c r="AA243" s="389"/>
      <c r="AB243" s="269">
        <f t="shared" si="15"/>
        <v>4703.55</v>
      </c>
      <c r="AC243" s="269">
        <v>5670.53</v>
      </c>
      <c r="AD243" s="199"/>
      <c r="AE243" s="200"/>
      <c r="AF243" s="200"/>
      <c r="AG243" s="200"/>
      <c r="AH243" s="75"/>
      <c r="AI243" s="75"/>
      <c r="AJ243" s="75"/>
      <c r="AK243" s="75"/>
      <c r="AL243" s="200"/>
    </row>
    <row r="244" spans="1:38" s="201" customFormat="1">
      <c r="A244" s="198"/>
      <c r="B244" s="199"/>
      <c r="C244" s="199" t="s">
        <v>230</v>
      </c>
      <c r="D244" s="199"/>
      <c r="E244" s="199" t="s">
        <v>215</v>
      </c>
      <c r="F244" s="199">
        <v>1049</v>
      </c>
      <c r="G244" s="199"/>
      <c r="H244" s="199"/>
      <c r="I244" s="199"/>
      <c r="J244" s="199">
        <v>219.6</v>
      </c>
      <c r="K244" s="199"/>
      <c r="L244" s="200"/>
      <c r="M244" s="199">
        <v>1</v>
      </c>
      <c r="N244" s="71"/>
      <c r="O244" s="200"/>
      <c r="P244" s="269">
        <f t="shared" si="12"/>
        <v>219.6</v>
      </c>
      <c r="Q244" s="199"/>
      <c r="R244" s="199"/>
      <c r="S244" s="199"/>
      <c r="T244" s="382">
        <f t="shared" si="13"/>
        <v>1049</v>
      </c>
      <c r="U244" s="199"/>
      <c r="V244" s="199"/>
      <c r="W244" s="199"/>
      <c r="X244" s="200"/>
      <c r="Y244" s="269">
        <v>219.6</v>
      </c>
      <c r="Z244" s="269">
        <f t="shared" si="14"/>
        <v>214.9</v>
      </c>
      <c r="AA244" s="389"/>
      <c r="AB244" s="269">
        <f t="shared" si="15"/>
        <v>210.17</v>
      </c>
      <c r="AC244" s="269">
        <v>253.38</v>
      </c>
      <c r="AD244" s="199"/>
      <c r="AE244" s="200"/>
      <c r="AF244" s="200"/>
      <c r="AG244" s="200"/>
      <c r="AH244" s="75"/>
      <c r="AI244" s="75"/>
      <c r="AJ244" s="75"/>
      <c r="AK244" s="75"/>
      <c r="AL244" s="200"/>
    </row>
    <row r="245" spans="1:38" s="201" customFormat="1">
      <c r="A245" s="198"/>
      <c r="B245" s="199"/>
      <c r="C245" s="199" t="s">
        <v>230</v>
      </c>
      <c r="D245" s="199"/>
      <c r="E245" s="199" t="s">
        <v>88</v>
      </c>
      <c r="F245" s="199">
        <v>36671</v>
      </c>
      <c r="G245" s="199"/>
      <c r="H245" s="199"/>
      <c r="I245" s="199"/>
      <c r="J245" s="199">
        <v>7650.6999999999971</v>
      </c>
      <c r="K245" s="199"/>
      <c r="L245" s="200"/>
      <c r="M245" s="199">
        <v>88</v>
      </c>
      <c r="N245" s="71"/>
      <c r="O245" s="200"/>
      <c r="P245" s="269">
        <f t="shared" si="12"/>
        <v>86.939772727272697</v>
      </c>
      <c r="Q245" s="199"/>
      <c r="R245" s="199"/>
      <c r="S245" s="199"/>
      <c r="T245" s="382">
        <f t="shared" si="13"/>
        <v>416.71590909090907</v>
      </c>
      <c r="U245" s="199"/>
      <c r="V245" s="199"/>
      <c r="W245" s="199"/>
      <c r="X245" s="200"/>
      <c r="Y245" s="269">
        <v>7650.6999999999971</v>
      </c>
      <c r="Z245" s="269">
        <f t="shared" si="14"/>
        <v>7487.07</v>
      </c>
      <c r="AA245" s="389"/>
      <c r="AB245" s="269">
        <f t="shared" si="15"/>
        <v>7322.27</v>
      </c>
      <c r="AC245" s="269">
        <v>8827.6200000000008</v>
      </c>
      <c r="AD245" s="199"/>
      <c r="AE245" s="200"/>
      <c r="AF245" s="200"/>
      <c r="AG245" s="200"/>
      <c r="AH245" s="75"/>
      <c r="AI245" s="75"/>
      <c r="AJ245" s="75"/>
      <c r="AK245" s="75"/>
      <c r="AL245" s="200"/>
    </row>
    <row r="246" spans="1:38" s="201" customFormat="1">
      <c r="A246" s="198"/>
      <c r="B246" s="199"/>
      <c r="C246" s="199" t="s">
        <v>230</v>
      </c>
      <c r="D246" s="199"/>
      <c r="E246" s="199" t="s">
        <v>89</v>
      </c>
      <c r="F246" s="199">
        <v>3653335</v>
      </c>
      <c r="G246" s="199"/>
      <c r="H246" s="199"/>
      <c r="I246" s="199"/>
      <c r="J246" s="199">
        <v>743597.84000000183</v>
      </c>
      <c r="K246" s="199"/>
      <c r="L246" s="200"/>
      <c r="M246" s="199">
        <v>5106</v>
      </c>
      <c r="N246" s="71"/>
      <c r="O246" s="200"/>
      <c r="P246" s="269">
        <f t="shared" si="12"/>
        <v>145.63216607912295</v>
      </c>
      <c r="Q246" s="199"/>
      <c r="R246" s="199"/>
      <c r="S246" s="199"/>
      <c r="T246" s="382">
        <f t="shared" si="13"/>
        <v>715.49843321582455</v>
      </c>
      <c r="U246" s="199"/>
      <c r="V246" s="199"/>
      <c r="W246" s="199"/>
      <c r="X246" s="200"/>
      <c r="Y246" s="269">
        <v>743597.84000000183</v>
      </c>
      <c r="Z246" s="269">
        <f t="shared" si="14"/>
        <v>727693.63</v>
      </c>
      <c r="AA246" s="389"/>
      <c r="AB246" s="269">
        <f t="shared" si="15"/>
        <v>711676.21</v>
      </c>
      <c r="AC246" s="269">
        <v>857986.51</v>
      </c>
      <c r="AD246" s="199"/>
      <c r="AE246" s="200"/>
      <c r="AF246" s="200"/>
      <c r="AG246" s="200"/>
      <c r="AH246" s="75"/>
      <c r="AI246" s="75"/>
      <c r="AJ246" s="75"/>
      <c r="AK246" s="75"/>
      <c r="AL246" s="200"/>
    </row>
    <row r="247" spans="1:38" s="201" customFormat="1">
      <c r="A247" s="198"/>
      <c r="B247" s="199"/>
      <c r="C247" s="199" t="s">
        <v>230</v>
      </c>
      <c r="D247" s="199"/>
      <c r="E247" s="199" t="s">
        <v>193</v>
      </c>
      <c r="F247" s="199">
        <v>1896</v>
      </c>
      <c r="G247" s="199"/>
      <c r="H247" s="199"/>
      <c r="I247" s="199"/>
      <c r="J247" s="199">
        <v>395.28999999999996</v>
      </c>
      <c r="K247" s="199"/>
      <c r="L247" s="200"/>
      <c r="M247" s="199">
        <v>2</v>
      </c>
      <c r="N247" s="71"/>
      <c r="O247" s="200"/>
      <c r="P247" s="269">
        <f t="shared" si="12"/>
        <v>197.64499999999998</v>
      </c>
      <c r="Q247" s="199"/>
      <c r="R247" s="199"/>
      <c r="S247" s="199"/>
      <c r="T247" s="382">
        <f t="shared" si="13"/>
        <v>948</v>
      </c>
      <c r="U247" s="199"/>
      <c r="V247" s="199"/>
      <c r="W247" s="199"/>
      <c r="X247" s="200"/>
      <c r="Y247" s="269">
        <v>395.28999999999996</v>
      </c>
      <c r="Z247" s="269">
        <f t="shared" si="14"/>
        <v>386.84</v>
      </c>
      <c r="AA247" s="389"/>
      <c r="AB247" s="269">
        <f t="shared" si="15"/>
        <v>378.32</v>
      </c>
      <c r="AC247" s="269">
        <v>456.1</v>
      </c>
      <c r="AD247" s="199"/>
      <c r="AE247" s="200"/>
      <c r="AF247" s="200"/>
      <c r="AG247" s="200"/>
      <c r="AH247" s="75"/>
      <c r="AI247" s="75"/>
      <c r="AJ247" s="75"/>
      <c r="AK247" s="75"/>
      <c r="AL247" s="200"/>
    </row>
    <row r="248" spans="1:38" s="201" customFormat="1">
      <c r="A248" s="198"/>
      <c r="B248" s="199"/>
      <c r="C248" s="199" t="s">
        <v>230</v>
      </c>
      <c r="D248" s="199"/>
      <c r="E248" s="199" t="s">
        <v>360</v>
      </c>
      <c r="F248" s="199">
        <v>515</v>
      </c>
      <c r="G248" s="199"/>
      <c r="H248" s="199"/>
      <c r="I248" s="199"/>
      <c r="J248" s="199">
        <v>107.91</v>
      </c>
      <c r="K248" s="199"/>
      <c r="L248" s="200"/>
      <c r="M248" s="199">
        <v>1</v>
      </c>
      <c r="N248" s="71"/>
      <c r="O248" s="200"/>
      <c r="P248" s="269">
        <f t="shared" si="12"/>
        <v>107.91</v>
      </c>
      <c r="Q248" s="199"/>
      <c r="R248" s="199"/>
      <c r="S248" s="199"/>
      <c r="T248" s="382">
        <f t="shared" si="13"/>
        <v>515</v>
      </c>
      <c r="U248" s="199"/>
      <c r="V248" s="199"/>
      <c r="W248" s="199"/>
      <c r="X248" s="200"/>
      <c r="Y248" s="269">
        <v>107.91</v>
      </c>
      <c r="Z248" s="269">
        <f t="shared" si="14"/>
        <v>105.6</v>
      </c>
      <c r="AA248" s="389"/>
      <c r="AB248" s="269">
        <f t="shared" si="15"/>
        <v>103.28</v>
      </c>
      <c r="AC248" s="269">
        <v>124.51</v>
      </c>
      <c r="AD248" s="199"/>
      <c r="AE248" s="200"/>
      <c r="AF248" s="200"/>
      <c r="AG248" s="200"/>
      <c r="AH248" s="75"/>
      <c r="AI248" s="75"/>
      <c r="AJ248" s="75"/>
      <c r="AK248" s="75"/>
      <c r="AL248" s="200"/>
    </row>
    <row r="249" spans="1:38" s="201" customFormat="1">
      <c r="A249" s="198"/>
      <c r="B249" s="199"/>
      <c r="C249" s="199" t="s">
        <v>230</v>
      </c>
      <c r="D249" s="199"/>
      <c r="E249" s="199" t="s">
        <v>121</v>
      </c>
      <c r="F249" s="199"/>
      <c r="G249" s="199"/>
      <c r="H249" s="199"/>
      <c r="I249" s="199"/>
      <c r="J249" s="199">
        <v>5.86</v>
      </c>
      <c r="K249" s="199"/>
      <c r="L249" s="200"/>
      <c r="M249" s="199">
        <v>1</v>
      </c>
      <c r="N249" s="71"/>
      <c r="O249" s="200"/>
      <c r="P249" s="269">
        <f t="shared" si="12"/>
        <v>5.86</v>
      </c>
      <c r="Q249" s="199"/>
      <c r="R249" s="199"/>
      <c r="S249" s="199"/>
      <c r="T249" s="382">
        <f t="shared" si="13"/>
        <v>0</v>
      </c>
      <c r="U249" s="199"/>
      <c r="V249" s="199"/>
      <c r="W249" s="199"/>
      <c r="X249" s="200"/>
      <c r="Y249" s="269">
        <v>5.86</v>
      </c>
      <c r="Z249" s="269">
        <f t="shared" si="14"/>
        <v>5.73</v>
      </c>
      <c r="AA249" s="389"/>
      <c r="AB249" s="269">
        <f t="shared" si="15"/>
        <v>5.61</v>
      </c>
      <c r="AC249" s="269">
        <v>6.76</v>
      </c>
      <c r="AD249" s="199"/>
      <c r="AE249" s="200"/>
      <c r="AF249" s="200"/>
      <c r="AG249" s="200"/>
      <c r="AH249" s="75"/>
      <c r="AI249" s="75"/>
      <c r="AJ249" s="75"/>
      <c r="AK249" s="75"/>
      <c r="AL249" s="200"/>
    </row>
    <row r="250" spans="1:38" s="201" customFormat="1">
      <c r="A250" s="198"/>
      <c r="B250" s="199"/>
      <c r="C250" s="199" t="s">
        <v>231</v>
      </c>
      <c r="D250" s="199"/>
      <c r="E250" s="199" t="s">
        <v>232</v>
      </c>
      <c r="F250" s="199">
        <v>18660</v>
      </c>
      <c r="G250" s="199"/>
      <c r="H250" s="199"/>
      <c r="I250" s="199"/>
      <c r="J250" s="199">
        <v>4071.3100000000004</v>
      </c>
      <c r="K250" s="199"/>
      <c r="L250" s="200"/>
      <c r="M250" s="199">
        <v>58</v>
      </c>
      <c r="N250" s="71"/>
      <c r="O250" s="200"/>
      <c r="P250" s="269">
        <f t="shared" si="12"/>
        <v>70.195000000000007</v>
      </c>
      <c r="Q250" s="199"/>
      <c r="R250" s="199"/>
      <c r="S250" s="199"/>
      <c r="T250" s="382">
        <f t="shared" si="13"/>
        <v>321.72413793103448</v>
      </c>
      <c r="U250" s="199"/>
      <c r="V250" s="199"/>
      <c r="W250" s="199"/>
      <c r="X250" s="200"/>
      <c r="Y250" s="269">
        <v>4071.3100000000004</v>
      </c>
      <c r="Z250" s="269">
        <f t="shared" si="14"/>
        <v>3984.23</v>
      </c>
      <c r="AA250" s="389"/>
      <c r="AB250" s="269">
        <f t="shared" si="15"/>
        <v>3896.53</v>
      </c>
      <c r="AC250" s="269">
        <v>4697.6099999999997</v>
      </c>
      <c r="AD250" s="199"/>
      <c r="AE250" s="200"/>
      <c r="AF250" s="200"/>
      <c r="AG250" s="200"/>
      <c r="AH250" s="75"/>
      <c r="AI250" s="75"/>
      <c r="AJ250" s="75"/>
      <c r="AK250" s="75"/>
      <c r="AL250" s="200"/>
    </row>
    <row r="251" spans="1:38" s="201" customFormat="1">
      <c r="A251" s="198"/>
      <c r="B251" s="199"/>
      <c r="C251" s="199" t="s">
        <v>233</v>
      </c>
      <c r="D251" s="199"/>
      <c r="E251" s="199" t="s">
        <v>89</v>
      </c>
      <c r="F251" s="199">
        <v>4124</v>
      </c>
      <c r="G251" s="199"/>
      <c r="H251" s="199"/>
      <c r="I251" s="199"/>
      <c r="J251" s="199">
        <v>891.04</v>
      </c>
      <c r="K251" s="199"/>
      <c r="L251" s="200"/>
      <c r="M251" s="199">
        <v>1</v>
      </c>
      <c r="N251" s="71"/>
      <c r="O251" s="200"/>
      <c r="P251" s="269">
        <f t="shared" si="12"/>
        <v>891.04</v>
      </c>
      <c r="Q251" s="199"/>
      <c r="R251" s="199"/>
      <c r="S251" s="199"/>
      <c r="T251" s="382">
        <f t="shared" si="13"/>
        <v>4124</v>
      </c>
      <c r="U251" s="199"/>
      <c r="V251" s="199"/>
      <c r="W251" s="199"/>
      <c r="X251" s="200"/>
      <c r="Y251" s="269">
        <v>891.04</v>
      </c>
      <c r="Z251" s="269">
        <f t="shared" si="14"/>
        <v>871.98</v>
      </c>
      <c r="AA251" s="389"/>
      <c r="AB251" s="269">
        <f t="shared" si="15"/>
        <v>852.79</v>
      </c>
      <c r="AC251" s="269">
        <v>1028.1099999999999</v>
      </c>
      <c r="AD251" s="199"/>
      <c r="AE251" s="200"/>
      <c r="AF251" s="200"/>
      <c r="AG251" s="200"/>
      <c r="AH251" s="75"/>
      <c r="AI251" s="75"/>
      <c r="AJ251" s="75"/>
      <c r="AK251" s="75"/>
      <c r="AL251" s="200"/>
    </row>
    <row r="252" spans="1:38" s="201" customFormat="1">
      <c r="A252" s="198"/>
      <c r="B252" s="199"/>
      <c r="C252" s="199" t="s">
        <v>233</v>
      </c>
      <c r="D252" s="199"/>
      <c r="E252" s="199" t="s">
        <v>193</v>
      </c>
      <c r="F252" s="199">
        <v>853475</v>
      </c>
      <c r="G252" s="199"/>
      <c r="H252" s="199"/>
      <c r="I252" s="199"/>
      <c r="J252" s="199">
        <v>175454.73</v>
      </c>
      <c r="K252" s="199"/>
      <c r="L252" s="200"/>
      <c r="M252" s="199">
        <v>897</v>
      </c>
      <c r="N252" s="71"/>
      <c r="O252" s="200"/>
      <c r="P252" s="269">
        <f t="shared" si="12"/>
        <v>195.60170568561875</v>
      </c>
      <c r="Q252" s="199"/>
      <c r="R252" s="199"/>
      <c r="S252" s="199"/>
      <c r="T252" s="382">
        <f t="shared" si="13"/>
        <v>951.47714604236342</v>
      </c>
      <c r="U252" s="199"/>
      <c r="V252" s="199"/>
      <c r="W252" s="199"/>
      <c r="X252" s="200"/>
      <c r="Y252" s="269">
        <v>175454.73</v>
      </c>
      <c r="Z252" s="269">
        <f t="shared" si="14"/>
        <v>171702.07</v>
      </c>
      <c r="AA252" s="389"/>
      <c r="AB252" s="269">
        <f t="shared" si="15"/>
        <v>167922.7</v>
      </c>
      <c r="AC252" s="269">
        <v>202445.17</v>
      </c>
      <c r="AD252" s="199"/>
      <c r="AE252" s="200"/>
      <c r="AF252" s="200"/>
      <c r="AG252" s="200"/>
      <c r="AH252" s="75"/>
      <c r="AI252" s="75"/>
      <c r="AJ252" s="75"/>
      <c r="AK252" s="75"/>
      <c r="AL252" s="200"/>
    </row>
    <row r="253" spans="1:38" s="201" customFormat="1">
      <c r="A253" s="198"/>
      <c r="B253" s="199"/>
      <c r="C253" s="199" t="s">
        <v>234</v>
      </c>
      <c r="D253" s="199"/>
      <c r="E253" s="199" t="s">
        <v>235</v>
      </c>
      <c r="F253" s="199">
        <v>1033578</v>
      </c>
      <c r="G253" s="199"/>
      <c r="H253" s="199"/>
      <c r="I253" s="199"/>
      <c r="J253" s="199">
        <v>209077.39999999985</v>
      </c>
      <c r="K253" s="199"/>
      <c r="L253" s="200"/>
      <c r="M253" s="199">
        <v>907</v>
      </c>
      <c r="N253" s="71"/>
      <c r="O253" s="200"/>
      <c r="P253" s="269">
        <f t="shared" si="12"/>
        <v>230.51532524807038</v>
      </c>
      <c r="Q253" s="199"/>
      <c r="R253" s="199"/>
      <c r="S253" s="199"/>
      <c r="T253" s="382">
        <f t="shared" si="13"/>
        <v>1139.5567805953694</v>
      </c>
      <c r="U253" s="199"/>
      <c r="V253" s="199"/>
      <c r="W253" s="199"/>
      <c r="X253" s="200"/>
      <c r="Y253" s="269">
        <v>209077.39999999985</v>
      </c>
      <c r="Z253" s="269">
        <f t="shared" si="14"/>
        <v>204605.61</v>
      </c>
      <c r="AA253" s="389"/>
      <c r="AB253" s="269">
        <f t="shared" si="15"/>
        <v>200101.99</v>
      </c>
      <c r="AC253" s="269">
        <v>241240.06</v>
      </c>
      <c r="AD253" s="199"/>
      <c r="AE253" s="200"/>
      <c r="AF253" s="200"/>
      <c r="AG253" s="200"/>
      <c r="AH253" s="75"/>
      <c r="AI253" s="75"/>
      <c r="AJ253" s="75"/>
      <c r="AK253" s="75"/>
      <c r="AL253" s="200"/>
    </row>
    <row r="254" spans="1:38" s="201" customFormat="1">
      <c r="A254" s="198"/>
      <c r="B254" s="199"/>
      <c r="C254" s="199" t="s">
        <v>236</v>
      </c>
      <c r="D254" s="199"/>
      <c r="E254" s="199" t="s">
        <v>237</v>
      </c>
      <c r="F254" s="199">
        <v>2073999</v>
      </c>
      <c r="G254" s="199"/>
      <c r="H254" s="199"/>
      <c r="I254" s="199"/>
      <c r="J254" s="199">
        <v>416490.38000000175</v>
      </c>
      <c r="K254" s="199"/>
      <c r="L254" s="200"/>
      <c r="M254" s="199">
        <v>2016</v>
      </c>
      <c r="N254" s="71"/>
      <c r="O254" s="200"/>
      <c r="P254" s="269">
        <f t="shared" si="12"/>
        <v>206.59245039682625</v>
      </c>
      <c r="Q254" s="199"/>
      <c r="R254" s="199"/>
      <c r="S254" s="199"/>
      <c r="T254" s="382">
        <f t="shared" si="13"/>
        <v>1028.7693452380952</v>
      </c>
      <c r="U254" s="199"/>
      <c r="V254" s="199"/>
      <c r="W254" s="199"/>
      <c r="X254" s="200"/>
      <c r="Y254" s="269">
        <v>416490.38000000175</v>
      </c>
      <c r="Z254" s="269">
        <f t="shared" si="14"/>
        <v>407582.41</v>
      </c>
      <c r="AA254" s="389"/>
      <c r="AB254" s="269">
        <f t="shared" si="15"/>
        <v>398611.02</v>
      </c>
      <c r="AC254" s="269">
        <v>480559.66</v>
      </c>
      <c r="AD254" s="199"/>
      <c r="AE254" s="200"/>
      <c r="AF254" s="200"/>
      <c r="AG254" s="200"/>
      <c r="AH254" s="75"/>
      <c r="AI254" s="75"/>
      <c r="AJ254" s="75"/>
      <c r="AK254" s="75"/>
      <c r="AL254" s="200"/>
    </row>
    <row r="255" spans="1:38" s="201" customFormat="1">
      <c r="A255" s="198"/>
      <c r="B255" s="199"/>
      <c r="C255" s="199" t="s">
        <v>238</v>
      </c>
      <c r="D255" s="199"/>
      <c r="E255" s="199" t="s">
        <v>105</v>
      </c>
      <c r="F255" s="199">
        <v>6186473</v>
      </c>
      <c r="G255" s="199"/>
      <c r="H255" s="199"/>
      <c r="I255" s="199"/>
      <c r="J255" s="199">
        <v>1240052.3100000031</v>
      </c>
      <c r="K255" s="199"/>
      <c r="L255" s="200"/>
      <c r="M255" s="199">
        <v>7839</v>
      </c>
      <c r="N255" s="71"/>
      <c r="O255" s="200"/>
      <c r="P255" s="269">
        <f t="shared" si="12"/>
        <v>158.19011481056296</v>
      </c>
      <c r="Q255" s="199"/>
      <c r="R255" s="199"/>
      <c r="S255" s="199"/>
      <c r="T255" s="382">
        <f t="shared" si="13"/>
        <v>789.19160607220306</v>
      </c>
      <c r="U255" s="199"/>
      <c r="V255" s="199"/>
      <c r="W255" s="199"/>
      <c r="X255" s="200"/>
      <c r="Y255" s="269">
        <v>1240052.3100000031</v>
      </c>
      <c r="Z255" s="269">
        <f t="shared" si="14"/>
        <v>1213529.8500000001</v>
      </c>
      <c r="AA255" s="389"/>
      <c r="AB255" s="269">
        <f t="shared" si="15"/>
        <v>1186818.57</v>
      </c>
      <c r="AC255" s="269">
        <v>1430811.24</v>
      </c>
      <c r="AD255" s="199"/>
      <c r="AE255" s="200"/>
      <c r="AF255" s="200"/>
      <c r="AG255" s="200"/>
      <c r="AH255" s="75"/>
      <c r="AI255" s="75"/>
      <c r="AJ255" s="75"/>
      <c r="AK255" s="75"/>
      <c r="AL255" s="200"/>
    </row>
    <row r="256" spans="1:38" s="201" customFormat="1">
      <c r="A256" s="198"/>
      <c r="B256" s="199"/>
      <c r="C256" s="199" t="s">
        <v>238</v>
      </c>
      <c r="D256" s="199"/>
      <c r="E256" s="199" t="s">
        <v>157</v>
      </c>
      <c r="F256" s="199">
        <v>102</v>
      </c>
      <c r="G256" s="199"/>
      <c r="H256" s="199"/>
      <c r="I256" s="199"/>
      <c r="J256" s="199">
        <v>32.26</v>
      </c>
      <c r="K256" s="199"/>
      <c r="L256" s="200"/>
      <c r="M256" s="199">
        <v>2</v>
      </c>
      <c r="N256" s="71"/>
      <c r="O256" s="200"/>
      <c r="P256" s="269">
        <f t="shared" si="12"/>
        <v>16.13</v>
      </c>
      <c r="Q256" s="199"/>
      <c r="R256" s="199"/>
      <c r="S256" s="199"/>
      <c r="T256" s="382">
        <f t="shared" si="13"/>
        <v>51</v>
      </c>
      <c r="U256" s="199"/>
      <c r="V256" s="199"/>
      <c r="W256" s="199"/>
      <c r="X256" s="200"/>
      <c r="Y256" s="269">
        <v>32.26</v>
      </c>
      <c r="Z256" s="269">
        <f t="shared" si="14"/>
        <v>31.57</v>
      </c>
      <c r="AA256" s="389"/>
      <c r="AB256" s="269">
        <f t="shared" si="15"/>
        <v>30.88</v>
      </c>
      <c r="AC256" s="269">
        <v>37.22</v>
      </c>
      <c r="AD256" s="199"/>
      <c r="AE256" s="200"/>
      <c r="AF256" s="200"/>
      <c r="AG256" s="200"/>
      <c r="AH256" s="75"/>
      <c r="AI256" s="75"/>
      <c r="AJ256" s="75"/>
      <c r="AK256" s="75"/>
      <c r="AL256" s="200"/>
    </row>
    <row r="257" spans="1:38" s="201" customFormat="1">
      <c r="A257" s="198"/>
      <c r="B257" s="199"/>
      <c r="C257" s="199" t="s">
        <v>238</v>
      </c>
      <c r="D257" s="199"/>
      <c r="E257" s="199" t="s">
        <v>515</v>
      </c>
      <c r="F257" s="199">
        <v>722</v>
      </c>
      <c r="G257" s="199"/>
      <c r="H257" s="199"/>
      <c r="I257" s="199"/>
      <c r="J257" s="199">
        <v>148.38999999999999</v>
      </c>
      <c r="K257" s="199"/>
      <c r="L257" s="200"/>
      <c r="M257" s="199">
        <v>1</v>
      </c>
      <c r="N257" s="71"/>
      <c r="O257" s="200"/>
      <c r="P257" s="269">
        <f t="shared" si="12"/>
        <v>148.38999999999999</v>
      </c>
      <c r="Q257" s="199"/>
      <c r="R257" s="199"/>
      <c r="S257" s="199"/>
      <c r="T257" s="382">
        <f t="shared" si="13"/>
        <v>722</v>
      </c>
      <c r="U257" s="199"/>
      <c r="V257" s="199"/>
      <c r="W257" s="199"/>
      <c r="X257" s="200"/>
      <c r="Y257" s="269">
        <v>148.38999999999999</v>
      </c>
      <c r="Z257" s="269">
        <f t="shared" si="14"/>
        <v>145.22</v>
      </c>
      <c r="AA257" s="389"/>
      <c r="AB257" s="269">
        <f t="shared" si="15"/>
        <v>142.02000000000001</v>
      </c>
      <c r="AC257" s="269">
        <v>171.22</v>
      </c>
      <c r="AD257" s="199"/>
      <c r="AE257" s="200"/>
      <c r="AF257" s="200"/>
      <c r="AG257" s="200"/>
      <c r="AH257" s="75"/>
      <c r="AI257" s="75"/>
      <c r="AJ257" s="75"/>
      <c r="AK257" s="75"/>
      <c r="AL257" s="200"/>
    </row>
    <row r="258" spans="1:38" s="201" customFormat="1">
      <c r="A258" s="198"/>
      <c r="B258" s="199"/>
      <c r="C258" s="199" t="s">
        <v>238</v>
      </c>
      <c r="D258" s="199"/>
      <c r="E258" s="199" t="s">
        <v>292</v>
      </c>
      <c r="F258" s="199">
        <v>2902</v>
      </c>
      <c r="G258" s="199"/>
      <c r="H258" s="199"/>
      <c r="I258" s="199"/>
      <c r="J258" s="199">
        <v>607.29</v>
      </c>
      <c r="K258" s="199"/>
      <c r="L258" s="200"/>
      <c r="M258" s="199">
        <v>2</v>
      </c>
      <c r="N258" s="71"/>
      <c r="O258" s="200"/>
      <c r="P258" s="269">
        <f t="shared" si="12"/>
        <v>303.64499999999998</v>
      </c>
      <c r="Q258" s="199"/>
      <c r="R258" s="199"/>
      <c r="S258" s="199"/>
      <c r="T258" s="382">
        <f t="shared" si="13"/>
        <v>1451</v>
      </c>
      <c r="U258" s="199"/>
      <c r="V258" s="199"/>
      <c r="W258" s="199"/>
      <c r="X258" s="200"/>
      <c r="Y258" s="269">
        <v>607.29</v>
      </c>
      <c r="Z258" s="269">
        <f t="shared" si="14"/>
        <v>594.29999999999995</v>
      </c>
      <c r="AA258" s="389"/>
      <c r="AB258" s="269">
        <f t="shared" si="15"/>
        <v>581.22</v>
      </c>
      <c r="AC258" s="269">
        <v>700.71</v>
      </c>
      <c r="AD258" s="199"/>
      <c r="AE258" s="200"/>
      <c r="AF258" s="200"/>
      <c r="AG258" s="200"/>
      <c r="AH258" s="75"/>
      <c r="AI258" s="75"/>
      <c r="AJ258" s="75"/>
      <c r="AK258" s="75"/>
      <c r="AL258" s="200"/>
    </row>
    <row r="259" spans="1:38" s="201" customFormat="1">
      <c r="A259" s="198"/>
      <c r="B259" s="199"/>
      <c r="C259" s="199" t="s">
        <v>238</v>
      </c>
      <c r="D259" s="199"/>
      <c r="E259" s="199" t="s">
        <v>222</v>
      </c>
      <c r="F259" s="199">
        <v>1184</v>
      </c>
      <c r="G259" s="199"/>
      <c r="H259" s="199"/>
      <c r="I259" s="199"/>
      <c r="J259" s="199">
        <v>246.16000000000003</v>
      </c>
      <c r="K259" s="199"/>
      <c r="L259" s="200"/>
      <c r="M259" s="199">
        <v>2</v>
      </c>
      <c r="N259" s="71"/>
      <c r="O259" s="200"/>
      <c r="P259" s="269">
        <f t="shared" si="12"/>
        <v>123.08000000000001</v>
      </c>
      <c r="Q259" s="199"/>
      <c r="R259" s="199"/>
      <c r="S259" s="199"/>
      <c r="T259" s="382">
        <f t="shared" si="13"/>
        <v>592</v>
      </c>
      <c r="U259" s="199"/>
      <c r="V259" s="199"/>
      <c r="W259" s="199"/>
      <c r="X259" s="200"/>
      <c r="Y259" s="269">
        <v>246.16000000000003</v>
      </c>
      <c r="Z259" s="269">
        <f t="shared" si="14"/>
        <v>240.9</v>
      </c>
      <c r="AA259" s="389"/>
      <c r="AB259" s="269">
        <f t="shared" si="15"/>
        <v>235.59</v>
      </c>
      <c r="AC259" s="269">
        <v>284.02999999999997</v>
      </c>
      <c r="AD259" s="199"/>
      <c r="AE259" s="200"/>
      <c r="AF259" s="200"/>
      <c r="AG259" s="200"/>
      <c r="AH259" s="75"/>
      <c r="AI259" s="75"/>
      <c r="AJ259" s="75"/>
      <c r="AK259" s="75"/>
      <c r="AL259" s="200"/>
    </row>
    <row r="260" spans="1:38" s="201" customFormat="1">
      <c r="A260" s="198"/>
      <c r="B260" s="199"/>
      <c r="C260" s="199" t="s">
        <v>239</v>
      </c>
      <c r="D260" s="199"/>
      <c r="E260" s="199" t="s">
        <v>146</v>
      </c>
      <c r="F260" s="199">
        <v>4021</v>
      </c>
      <c r="G260" s="199"/>
      <c r="H260" s="199"/>
      <c r="I260" s="199"/>
      <c r="J260" s="199">
        <v>853.59</v>
      </c>
      <c r="K260" s="199"/>
      <c r="L260" s="200"/>
      <c r="M260" s="199">
        <v>2</v>
      </c>
      <c r="N260" s="71"/>
      <c r="O260" s="200"/>
      <c r="P260" s="269">
        <f t="shared" si="12"/>
        <v>426.79500000000002</v>
      </c>
      <c r="Q260" s="199"/>
      <c r="R260" s="199"/>
      <c r="S260" s="199"/>
      <c r="T260" s="382">
        <f t="shared" si="13"/>
        <v>2010.5</v>
      </c>
      <c r="U260" s="199"/>
      <c r="V260" s="199"/>
      <c r="W260" s="199"/>
      <c r="X260" s="200"/>
      <c r="Y260" s="269">
        <v>853.59</v>
      </c>
      <c r="Z260" s="269">
        <f t="shared" si="14"/>
        <v>835.33</v>
      </c>
      <c r="AA260" s="389"/>
      <c r="AB260" s="269">
        <f t="shared" si="15"/>
        <v>816.95</v>
      </c>
      <c r="AC260" s="269">
        <v>984.9</v>
      </c>
      <c r="AD260" s="199"/>
      <c r="AE260" s="200"/>
      <c r="AF260" s="200"/>
      <c r="AG260" s="200"/>
      <c r="AH260" s="75"/>
      <c r="AI260" s="75"/>
      <c r="AJ260" s="75"/>
      <c r="AK260" s="75"/>
      <c r="AL260" s="200"/>
    </row>
    <row r="261" spans="1:38" s="201" customFormat="1">
      <c r="A261" s="198"/>
      <c r="B261" s="199"/>
      <c r="C261" s="199" t="s">
        <v>239</v>
      </c>
      <c r="D261" s="199"/>
      <c r="E261" s="199" t="s">
        <v>240</v>
      </c>
      <c r="F261" s="199">
        <v>322099</v>
      </c>
      <c r="G261" s="199"/>
      <c r="H261" s="199"/>
      <c r="I261" s="199"/>
      <c r="J261" s="199">
        <v>64418.340000000018</v>
      </c>
      <c r="K261" s="199"/>
      <c r="L261" s="200"/>
      <c r="M261" s="199">
        <v>286</v>
      </c>
      <c r="N261" s="71"/>
      <c r="O261" s="200"/>
      <c r="P261" s="269">
        <f t="shared" si="12"/>
        <v>225.23895104895112</v>
      </c>
      <c r="Q261" s="199"/>
      <c r="R261" s="199"/>
      <c r="S261" s="199"/>
      <c r="T261" s="382">
        <f t="shared" si="13"/>
        <v>1126.2202797202797</v>
      </c>
      <c r="U261" s="199"/>
      <c r="V261" s="199"/>
      <c r="W261" s="199"/>
      <c r="X261" s="200"/>
      <c r="Y261" s="269">
        <v>64418.340000000018</v>
      </c>
      <c r="Z261" s="269">
        <f t="shared" si="14"/>
        <v>63040.55</v>
      </c>
      <c r="AA261" s="389"/>
      <c r="AB261" s="269">
        <f t="shared" si="15"/>
        <v>61652.95</v>
      </c>
      <c r="AC261" s="269">
        <v>74327.899999999994</v>
      </c>
      <c r="AD261" s="199"/>
      <c r="AE261" s="200"/>
      <c r="AF261" s="200"/>
      <c r="AG261" s="200"/>
      <c r="AH261" s="75"/>
      <c r="AI261" s="75"/>
      <c r="AJ261" s="75"/>
      <c r="AK261" s="75"/>
      <c r="AL261" s="200"/>
    </row>
    <row r="262" spans="1:38" s="201" customFormat="1">
      <c r="A262" s="198"/>
      <c r="B262" s="199"/>
      <c r="C262" s="199" t="s">
        <v>744</v>
      </c>
      <c r="D262" s="199"/>
      <c r="E262" s="199" t="s">
        <v>136</v>
      </c>
      <c r="F262" s="199">
        <v>3317</v>
      </c>
      <c r="G262" s="199"/>
      <c r="H262" s="199"/>
      <c r="I262" s="199"/>
      <c r="J262" s="199">
        <v>697.08999999999992</v>
      </c>
      <c r="K262" s="199"/>
      <c r="L262" s="200"/>
      <c r="M262" s="199">
        <v>6</v>
      </c>
      <c r="N262" s="71"/>
      <c r="O262" s="200"/>
      <c r="P262" s="269">
        <f t="shared" si="12"/>
        <v>116.18166666666666</v>
      </c>
      <c r="Q262" s="199"/>
      <c r="R262" s="199"/>
      <c r="S262" s="199"/>
      <c r="T262" s="382">
        <f t="shared" si="13"/>
        <v>552.83333333333337</v>
      </c>
      <c r="U262" s="199"/>
      <c r="V262" s="199"/>
      <c r="W262" s="199"/>
      <c r="X262" s="200"/>
      <c r="Y262" s="269">
        <v>697.08999999999992</v>
      </c>
      <c r="Z262" s="269">
        <f t="shared" si="14"/>
        <v>682.18</v>
      </c>
      <c r="AA262" s="389"/>
      <c r="AB262" s="269">
        <f t="shared" si="15"/>
        <v>667.16</v>
      </c>
      <c r="AC262" s="269">
        <v>804.32</v>
      </c>
      <c r="AD262" s="199"/>
      <c r="AE262" s="200"/>
      <c r="AF262" s="200"/>
      <c r="AG262" s="200"/>
      <c r="AH262" s="75"/>
      <c r="AI262" s="75"/>
      <c r="AJ262" s="75"/>
      <c r="AK262" s="75"/>
      <c r="AL262" s="200"/>
    </row>
    <row r="263" spans="1:38" s="201" customFormat="1">
      <c r="A263" s="198"/>
      <c r="B263" s="199"/>
      <c r="C263" s="199" t="s">
        <v>241</v>
      </c>
      <c r="D263" s="199"/>
      <c r="E263" s="199" t="s">
        <v>242</v>
      </c>
      <c r="F263" s="199">
        <v>42732</v>
      </c>
      <c r="G263" s="199"/>
      <c r="H263" s="199"/>
      <c r="I263" s="199"/>
      <c r="J263" s="199">
        <v>9025.1799999999985</v>
      </c>
      <c r="K263" s="199"/>
      <c r="L263" s="200"/>
      <c r="M263" s="199">
        <v>51</v>
      </c>
      <c r="N263" s="71"/>
      <c r="O263" s="200"/>
      <c r="P263" s="269">
        <f t="shared" si="12"/>
        <v>176.96431372549017</v>
      </c>
      <c r="Q263" s="199"/>
      <c r="R263" s="199"/>
      <c r="S263" s="199"/>
      <c r="T263" s="382">
        <f t="shared" si="13"/>
        <v>837.88235294117646</v>
      </c>
      <c r="U263" s="199"/>
      <c r="V263" s="199"/>
      <c r="W263" s="199"/>
      <c r="X263" s="200"/>
      <c r="Y263" s="269">
        <v>9025.1799999999985</v>
      </c>
      <c r="Z263" s="269">
        <f t="shared" si="14"/>
        <v>8832.15</v>
      </c>
      <c r="AA263" s="389"/>
      <c r="AB263" s="269">
        <f t="shared" si="15"/>
        <v>8637.74</v>
      </c>
      <c r="AC263" s="269">
        <v>10413.540000000001</v>
      </c>
      <c r="AD263" s="199"/>
      <c r="AE263" s="200"/>
      <c r="AF263" s="200"/>
      <c r="AG263" s="200"/>
      <c r="AH263" s="75"/>
      <c r="AI263" s="75"/>
      <c r="AJ263" s="75"/>
      <c r="AK263" s="75"/>
      <c r="AL263" s="200"/>
    </row>
    <row r="264" spans="1:38" s="201" customFormat="1">
      <c r="A264" s="198"/>
      <c r="B264" s="199"/>
      <c r="C264" s="199" t="s">
        <v>244</v>
      </c>
      <c r="D264" s="199"/>
      <c r="E264" s="199" t="s">
        <v>193</v>
      </c>
      <c r="F264" s="199">
        <v>188240</v>
      </c>
      <c r="G264" s="199"/>
      <c r="H264" s="199"/>
      <c r="I264" s="199"/>
      <c r="J264" s="199">
        <v>39850.860000000008</v>
      </c>
      <c r="K264" s="199"/>
      <c r="L264" s="200"/>
      <c r="M264" s="199">
        <v>401</v>
      </c>
      <c r="N264" s="71"/>
      <c r="O264" s="200"/>
      <c r="P264" s="269">
        <f t="shared" si="12"/>
        <v>99.37870324189528</v>
      </c>
      <c r="Q264" s="199"/>
      <c r="R264" s="199"/>
      <c r="S264" s="199"/>
      <c r="T264" s="382">
        <f t="shared" si="13"/>
        <v>469.42643391521199</v>
      </c>
      <c r="U264" s="199"/>
      <c r="V264" s="199"/>
      <c r="W264" s="199"/>
      <c r="X264" s="200"/>
      <c r="Y264" s="269">
        <v>39850.860000000008</v>
      </c>
      <c r="Z264" s="269">
        <f t="shared" si="14"/>
        <v>38998.519999999997</v>
      </c>
      <c r="AA264" s="389"/>
      <c r="AB264" s="269">
        <f t="shared" si="15"/>
        <v>38140.120000000003</v>
      </c>
      <c r="AC264" s="269">
        <v>45981.17</v>
      </c>
      <c r="AD264" s="199"/>
      <c r="AE264" s="200"/>
      <c r="AF264" s="200"/>
      <c r="AG264" s="200"/>
      <c r="AH264" s="75"/>
      <c r="AI264" s="75"/>
      <c r="AJ264" s="75"/>
      <c r="AK264" s="75"/>
      <c r="AL264" s="200"/>
    </row>
    <row r="265" spans="1:38" s="201" customFormat="1">
      <c r="A265" s="198"/>
      <c r="B265" s="199"/>
      <c r="C265" s="199" t="s">
        <v>245</v>
      </c>
      <c r="D265" s="199"/>
      <c r="E265" s="199" t="s">
        <v>146</v>
      </c>
      <c r="F265" s="199">
        <v>955</v>
      </c>
      <c r="G265" s="199"/>
      <c r="H265" s="199"/>
      <c r="I265" s="199"/>
      <c r="J265" s="199">
        <v>199.35</v>
      </c>
      <c r="K265" s="199"/>
      <c r="L265" s="200"/>
      <c r="M265" s="199">
        <v>1</v>
      </c>
      <c r="N265" s="71"/>
      <c r="O265" s="200"/>
      <c r="P265" s="269">
        <f t="shared" si="12"/>
        <v>199.35</v>
      </c>
      <c r="Q265" s="199"/>
      <c r="R265" s="199"/>
      <c r="S265" s="199"/>
      <c r="T265" s="382">
        <f t="shared" si="13"/>
        <v>955</v>
      </c>
      <c r="U265" s="199"/>
      <c r="V265" s="199"/>
      <c r="W265" s="199"/>
      <c r="X265" s="200"/>
      <c r="Y265" s="269">
        <v>199.35</v>
      </c>
      <c r="Z265" s="269">
        <f t="shared" si="14"/>
        <v>195.09</v>
      </c>
      <c r="AA265" s="389"/>
      <c r="AB265" s="269">
        <f t="shared" si="15"/>
        <v>190.79</v>
      </c>
      <c r="AC265" s="269">
        <v>230.02</v>
      </c>
      <c r="AD265" s="199"/>
      <c r="AE265" s="200"/>
      <c r="AF265" s="200"/>
      <c r="AG265" s="200"/>
      <c r="AH265" s="75"/>
      <c r="AI265" s="75"/>
      <c r="AJ265" s="75"/>
      <c r="AK265" s="75"/>
      <c r="AL265" s="200"/>
    </row>
    <row r="266" spans="1:38" s="201" customFormat="1">
      <c r="A266" s="198"/>
      <c r="B266" s="199"/>
      <c r="C266" s="199" t="s">
        <v>245</v>
      </c>
      <c r="D266" s="199"/>
      <c r="E266" s="199" t="s">
        <v>246</v>
      </c>
      <c r="F266" s="199">
        <v>428987</v>
      </c>
      <c r="G266" s="199"/>
      <c r="H266" s="199"/>
      <c r="I266" s="199"/>
      <c r="J266" s="199">
        <v>86617.379999999961</v>
      </c>
      <c r="K266" s="199"/>
      <c r="L266" s="200"/>
      <c r="M266" s="199">
        <v>495</v>
      </c>
      <c r="N266" s="71"/>
      <c r="O266" s="200"/>
      <c r="P266" s="269">
        <f t="shared" si="12"/>
        <v>174.98460606060598</v>
      </c>
      <c r="Q266" s="199"/>
      <c r="R266" s="199"/>
      <c r="S266" s="199"/>
      <c r="T266" s="382">
        <f t="shared" si="13"/>
        <v>866.64040404040406</v>
      </c>
      <c r="U266" s="199"/>
      <c r="V266" s="199"/>
      <c r="W266" s="199"/>
      <c r="X266" s="200"/>
      <c r="Y266" s="269">
        <v>86617.379999999961</v>
      </c>
      <c r="Z266" s="269">
        <f t="shared" si="14"/>
        <v>84764.79</v>
      </c>
      <c r="AA266" s="389"/>
      <c r="AB266" s="269">
        <f t="shared" si="15"/>
        <v>82899.02</v>
      </c>
      <c r="AC266" s="269">
        <v>99941.85</v>
      </c>
      <c r="AD266" s="199"/>
      <c r="AE266" s="200"/>
      <c r="AF266" s="200"/>
      <c r="AG266" s="200"/>
      <c r="AH266" s="75"/>
      <c r="AI266" s="75"/>
      <c r="AJ266" s="75"/>
      <c r="AK266" s="75"/>
      <c r="AL266" s="200"/>
    </row>
    <row r="267" spans="1:38" s="201" customFormat="1">
      <c r="A267" s="198"/>
      <c r="B267" s="199"/>
      <c r="C267" s="199" t="s">
        <v>245</v>
      </c>
      <c r="D267" s="199"/>
      <c r="E267" s="199" t="s">
        <v>187</v>
      </c>
      <c r="F267" s="199">
        <v>663</v>
      </c>
      <c r="G267" s="199"/>
      <c r="H267" s="199"/>
      <c r="I267" s="199"/>
      <c r="J267" s="199">
        <v>136.26</v>
      </c>
      <c r="K267" s="199"/>
      <c r="L267" s="200"/>
      <c r="M267" s="199">
        <v>1</v>
      </c>
      <c r="N267" s="71"/>
      <c r="O267" s="200"/>
      <c r="P267" s="269">
        <f t="shared" si="12"/>
        <v>136.26</v>
      </c>
      <c r="Q267" s="199"/>
      <c r="R267" s="199"/>
      <c r="S267" s="199"/>
      <c r="T267" s="382">
        <f t="shared" si="13"/>
        <v>663</v>
      </c>
      <c r="U267" s="199"/>
      <c r="V267" s="199"/>
      <c r="W267" s="199"/>
      <c r="X267" s="200"/>
      <c r="Y267" s="269">
        <v>136.26</v>
      </c>
      <c r="Z267" s="269">
        <f t="shared" si="14"/>
        <v>133.35</v>
      </c>
      <c r="AA267" s="389"/>
      <c r="AB267" s="269">
        <f t="shared" si="15"/>
        <v>130.41</v>
      </c>
      <c r="AC267" s="269">
        <v>157.22</v>
      </c>
      <c r="AD267" s="199"/>
      <c r="AE267" s="200"/>
      <c r="AF267" s="200"/>
      <c r="AG267" s="200"/>
      <c r="AH267" s="75"/>
      <c r="AI267" s="75"/>
      <c r="AJ267" s="75"/>
      <c r="AK267" s="75"/>
      <c r="AL267" s="200"/>
    </row>
    <row r="268" spans="1:38" s="201" customFormat="1">
      <c r="A268" s="198"/>
      <c r="B268" s="199"/>
      <c r="C268" s="199" t="s">
        <v>566</v>
      </c>
      <c r="D268" s="199"/>
      <c r="E268" s="199" t="s">
        <v>338</v>
      </c>
      <c r="F268" s="199">
        <v>1034</v>
      </c>
      <c r="G268" s="199"/>
      <c r="H268" s="199"/>
      <c r="I268" s="199"/>
      <c r="J268" s="199">
        <v>220.61</v>
      </c>
      <c r="K268" s="199"/>
      <c r="L268" s="200"/>
      <c r="M268" s="199">
        <v>2</v>
      </c>
      <c r="N268" s="71"/>
      <c r="O268" s="200"/>
      <c r="P268" s="269">
        <f t="shared" si="12"/>
        <v>110.30500000000001</v>
      </c>
      <c r="Q268" s="199"/>
      <c r="R268" s="199"/>
      <c r="S268" s="199"/>
      <c r="T268" s="382">
        <f t="shared" si="13"/>
        <v>517</v>
      </c>
      <c r="U268" s="199"/>
      <c r="V268" s="199"/>
      <c r="W268" s="199"/>
      <c r="X268" s="200"/>
      <c r="Y268" s="269">
        <v>220.61</v>
      </c>
      <c r="Z268" s="269">
        <f t="shared" si="14"/>
        <v>215.89</v>
      </c>
      <c r="AA268" s="389"/>
      <c r="AB268" s="269">
        <f t="shared" si="15"/>
        <v>211.14</v>
      </c>
      <c r="AC268" s="269">
        <v>254.55</v>
      </c>
      <c r="AD268" s="199"/>
      <c r="AE268" s="200"/>
      <c r="AF268" s="200"/>
      <c r="AG268" s="200"/>
      <c r="AH268" s="75"/>
      <c r="AI268" s="75"/>
      <c r="AJ268" s="75"/>
      <c r="AK268" s="75"/>
      <c r="AL268" s="200"/>
    </row>
    <row r="269" spans="1:38" s="201" customFormat="1">
      <c r="A269" s="198"/>
      <c r="B269" s="199"/>
      <c r="C269" s="199" t="s">
        <v>566</v>
      </c>
      <c r="D269" s="199"/>
      <c r="E269" s="199" t="s">
        <v>123</v>
      </c>
      <c r="F269" s="199">
        <v>1199</v>
      </c>
      <c r="G269" s="199"/>
      <c r="H269" s="199"/>
      <c r="I269" s="199"/>
      <c r="J269" s="199">
        <v>250.52</v>
      </c>
      <c r="K269" s="199"/>
      <c r="L269" s="200"/>
      <c r="M269" s="199">
        <v>1</v>
      </c>
      <c r="N269" s="71"/>
      <c r="O269" s="200"/>
      <c r="P269" s="269">
        <f t="shared" si="12"/>
        <v>250.52</v>
      </c>
      <c r="Q269" s="199"/>
      <c r="R269" s="199"/>
      <c r="S269" s="199"/>
      <c r="T269" s="382">
        <f t="shared" si="13"/>
        <v>1199</v>
      </c>
      <c r="U269" s="199"/>
      <c r="V269" s="199"/>
      <c r="W269" s="199"/>
      <c r="X269" s="200"/>
      <c r="Y269" s="269">
        <v>250.52</v>
      </c>
      <c r="Z269" s="269">
        <f t="shared" si="14"/>
        <v>245.16</v>
      </c>
      <c r="AA269" s="389"/>
      <c r="AB269" s="269">
        <f t="shared" si="15"/>
        <v>239.77</v>
      </c>
      <c r="AC269" s="269">
        <v>289.06</v>
      </c>
      <c r="AD269" s="199"/>
      <c r="AE269" s="200"/>
      <c r="AF269" s="200"/>
      <c r="AG269" s="200"/>
      <c r="AH269" s="75"/>
      <c r="AI269" s="75"/>
      <c r="AJ269" s="75"/>
      <c r="AK269" s="75"/>
      <c r="AL269" s="200"/>
    </row>
    <row r="270" spans="1:38" s="201" customFormat="1">
      <c r="A270" s="198"/>
      <c r="B270" s="199"/>
      <c r="C270" s="199" t="s">
        <v>247</v>
      </c>
      <c r="D270" s="199"/>
      <c r="E270" s="199" t="s">
        <v>248</v>
      </c>
      <c r="F270" s="199">
        <v>305540</v>
      </c>
      <c r="G270" s="199"/>
      <c r="H270" s="199"/>
      <c r="I270" s="199"/>
      <c r="J270" s="199">
        <v>62838.020000000091</v>
      </c>
      <c r="K270" s="199"/>
      <c r="L270" s="200"/>
      <c r="M270" s="199">
        <v>303</v>
      </c>
      <c r="N270" s="71"/>
      <c r="O270" s="200"/>
      <c r="P270" s="269">
        <f t="shared" si="12"/>
        <v>207.38620462046234</v>
      </c>
      <c r="Q270" s="199"/>
      <c r="R270" s="199"/>
      <c r="S270" s="199"/>
      <c r="T270" s="382">
        <f t="shared" si="13"/>
        <v>1008.3828382838284</v>
      </c>
      <c r="U270" s="199"/>
      <c r="V270" s="199"/>
      <c r="W270" s="199"/>
      <c r="X270" s="200"/>
      <c r="Y270" s="269">
        <v>62838.020000000091</v>
      </c>
      <c r="Z270" s="269">
        <f t="shared" si="14"/>
        <v>61494.03</v>
      </c>
      <c r="AA270" s="389"/>
      <c r="AB270" s="269">
        <f t="shared" si="15"/>
        <v>60140.47</v>
      </c>
      <c r="AC270" s="269">
        <v>72504.479999999996</v>
      </c>
      <c r="AD270" s="199"/>
      <c r="AE270" s="200"/>
      <c r="AF270" s="200"/>
      <c r="AG270" s="200"/>
      <c r="AH270" s="75"/>
      <c r="AI270" s="75"/>
      <c r="AJ270" s="75"/>
      <c r="AK270" s="75"/>
      <c r="AL270" s="200"/>
    </row>
    <row r="271" spans="1:38" s="201" customFormat="1">
      <c r="A271" s="198"/>
      <c r="B271" s="199"/>
      <c r="C271" s="199" t="s">
        <v>249</v>
      </c>
      <c r="D271" s="199"/>
      <c r="E271" s="199" t="s">
        <v>250</v>
      </c>
      <c r="F271" s="199">
        <v>186207</v>
      </c>
      <c r="G271" s="199"/>
      <c r="H271" s="199"/>
      <c r="I271" s="199"/>
      <c r="J271" s="199">
        <v>37870.780000000021</v>
      </c>
      <c r="K271" s="199"/>
      <c r="L271" s="200"/>
      <c r="M271" s="199">
        <v>226</v>
      </c>
      <c r="N271" s="71"/>
      <c r="O271" s="200"/>
      <c r="P271" s="269">
        <f t="shared" si="12"/>
        <v>167.56982300884965</v>
      </c>
      <c r="Q271" s="199"/>
      <c r="R271" s="199"/>
      <c r="S271" s="199"/>
      <c r="T271" s="382">
        <f t="shared" si="13"/>
        <v>823.92477876106193</v>
      </c>
      <c r="U271" s="199"/>
      <c r="V271" s="199"/>
      <c r="W271" s="199"/>
      <c r="X271" s="200"/>
      <c r="Y271" s="269">
        <v>37870.780000000021</v>
      </c>
      <c r="Z271" s="269">
        <f t="shared" si="14"/>
        <v>37060.79</v>
      </c>
      <c r="AA271" s="389"/>
      <c r="AB271" s="269">
        <f t="shared" si="15"/>
        <v>36245.040000000001</v>
      </c>
      <c r="AC271" s="269">
        <v>43696.49</v>
      </c>
      <c r="AD271" s="199"/>
      <c r="AE271" s="200"/>
      <c r="AF271" s="200"/>
      <c r="AG271" s="200"/>
      <c r="AH271" s="75"/>
      <c r="AI271" s="75"/>
      <c r="AJ271" s="75"/>
      <c r="AK271" s="75"/>
      <c r="AL271" s="200"/>
    </row>
    <row r="272" spans="1:38" s="201" customFormat="1">
      <c r="A272" s="198"/>
      <c r="B272" s="199"/>
      <c r="C272" s="199" t="s">
        <v>466</v>
      </c>
      <c r="D272" s="199"/>
      <c r="E272" s="199" t="s">
        <v>365</v>
      </c>
      <c r="F272" s="199">
        <v>15449</v>
      </c>
      <c r="G272" s="199"/>
      <c r="H272" s="199"/>
      <c r="I272" s="199"/>
      <c r="J272" s="199">
        <v>3185.24</v>
      </c>
      <c r="K272" s="199"/>
      <c r="L272" s="200"/>
      <c r="M272" s="199">
        <v>20</v>
      </c>
      <c r="N272" s="71"/>
      <c r="O272" s="200"/>
      <c r="P272" s="269">
        <f t="shared" si="12"/>
        <v>159.262</v>
      </c>
      <c r="Q272" s="199"/>
      <c r="R272" s="199"/>
      <c r="S272" s="199"/>
      <c r="T272" s="382">
        <f t="shared" si="13"/>
        <v>772.45</v>
      </c>
      <c r="U272" s="199"/>
      <c r="V272" s="199"/>
      <c r="W272" s="199"/>
      <c r="X272" s="200"/>
      <c r="Y272" s="269">
        <v>3185.24</v>
      </c>
      <c r="Z272" s="269">
        <f t="shared" si="14"/>
        <v>3117.11</v>
      </c>
      <c r="AA272" s="389"/>
      <c r="AB272" s="269">
        <f t="shared" si="15"/>
        <v>3048.5</v>
      </c>
      <c r="AC272" s="269">
        <v>3675.23</v>
      </c>
      <c r="AD272" s="199"/>
      <c r="AE272" s="200"/>
      <c r="AF272" s="200"/>
      <c r="AG272" s="200"/>
      <c r="AH272" s="75"/>
      <c r="AI272" s="75"/>
      <c r="AJ272" s="75"/>
      <c r="AK272" s="75"/>
      <c r="AL272" s="200"/>
    </row>
    <row r="273" spans="1:38" s="201" customFormat="1">
      <c r="A273" s="198"/>
      <c r="B273" s="199"/>
      <c r="C273" s="199" t="s">
        <v>251</v>
      </c>
      <c r="D273" s="199"/>
      <c r="E273" s="199" t="s">
        <v>96</v>
      </c>
      <c r="F273" s="199">
        <v>6474195</v>
      </c>
      <c r="G273" s="199"/>
      <c r="H273" s="199"/>
      <c r="I273" s="199"/>
      <c r="J273" s="199">
        <v>1319720.3999999997</v>
      </c>
      <c r="K273" s="199"/>
      <c r="L273" s="200"/>
      <c r="M273" s="199">
        <v>6478</v>
      </c>
      <c r="N273" s="71"/>
      <c r="O273" s="200"/>
      <c r="P273" s="269">
        <f t="shared" si="12"/>
        <v>203.72343315838216</v>
      </c>
      <c r="Q273" s="199"/>
      <c r="R273" s="199"/>
      <c r="S273" s="199"/>
      <c r="T273" s="382">
        <f t="shared" si="13"/>
        <v>999.4126273541217</v>
      </c>
      <c r="U273" s="199"/>
      <c r="V273" s="199"/>
      <c r="W273" s="199"/>
      <c r="X273" s="200"/>
      <c r="Y273" s="269">
        <v>1319720.3999999997</v>
      </c>
      <c r="Z273" s="269">
        <f t="shared" si="14"/>
        <v>1291493.98</v>
      </c>
      <c r="AA273" s="389"/>
      <c r="AB273" s="269">
        <f t="shared" si="15"/>
        <v>1263066.6200000001</v>
      </c>
      <c r="AC273" s="269">
        <v>1522734.78</v>
      </c>
      <c r="AD273" s="199"/>
      <c r="AE273" s="200"/>
      <c r="AF273" s="200"/>
      <c r="AG273" s="200"/>
      <c r="AH273" s="75"/>
      <c r="AI273" s="75"/>
      <c r="AJ273" s="75"/>
      <c r="AK273" s="75"/>
      <c r="AL273" s="200"/>
    </row>
    <row r="274" spans="1:38" s="201" customFormat="1">
      <c r="A274" s="198"/>
      <c r="B274" s="199"/>
      <c r="C274" s="199" t="s">
        <v>251</v>
      </c>
      <c r="D274" s="199"/>
      <c r="E274" s="199" t="s">
        <v>157</v>
      </c>
      <c r="F274" s="199">
        <v>2385</v>
      </c>
      <c r="G274" s="199"/>
      <c r="H274" s="199"/>
      <c r="I274" s="199"/>
      <c r="J274" s="199">
        <v>500.13</v>
      </c>
      <c r="K274" s="199"/>
      <c r="L274" s="200"/>
      <c r="M274" s="199">
        <v>2</v>
      </c>
      <c r="N274" s="71"/>
      <c r="O274" s="200"/>
      <c r="P274" s="269">
        <f t="shared" si="12"/>
        <v>250.065</v>
      </c>
      <c r="Q274" s="199"/>
      <c r="R274" s="199"/>
      <c r="S274" s="199"/>
      <c r="T274" s="382">
        <f t="shared" si="13"/>
        <v>1192.5</v>
      </c>
      <c r="U274" s="199"/>
      <c r="V274" s="199"/>
      <c r="W274" s="199"/>
      <c r="X274" s="200"/>
      <c r="Y274" s="269">
        <v>500.13</v>
      </c>
      <c r="Z274" s="269">
        <f t="shared" si="14"/>
        <v>489.43</v>
      </c>
      <c r="AA274" s="389"/>
      <c r="AB274" s="269">
        <f t="shared" si="15"/>
        <v>478.66</v>
      </c>
      <c r="AC274" s="269">
        <v>577.07000000000005</v>
      </c>
      <c r="AD274" s="199"/>
      <c r="AE274" s="200"/>
      <c r="AF274" s="200"/>
      <c r="AG274" s="200"/>
      <c r="AH274" s="75"/>
      <c r="AI274" s="75"/>
      <c r="AJ274" s="75"/>
      <c r="AK274" s="75"/>
      <c r="AL274" s="200"/>
    </row>
    <row r="275" spans="1:38" s="201" customFormat="1">
      <c r="A275" s="198"/>
      <c r="B275" s="199"/>
      <c r="C275" s="199" t="s">
        <v>252</v>
      </c>
      <c r="D275" s="199"/>
      <c r="E275" s="199" t="s">
        <v>253</v>
      </c>
      <c r="F275" s="199">
        <v>138855</v>
      </c>
      <c r="G275" s="199"/>
      <c r="H275" s="199"/>
      <c r="I275" s="199"/>
      <c r="J275" s="199">
        <v>28618.010000000002</v>
      </c>
      <c r="K275" s="199"/>
      <c r="L275" s="200"/>
      <c r="M275" s="199">
        <v>160</v>
      </c>
      <c r="N275" s="71"/>
      <c r="O275" s="200"/>
      <c r="P275" s="269">
        <f t="shared" si="12"/>
        <v>178.86256250000002</v>
      </c>
      <c r="Q275" s="199"/>
      <c r="R275" s="199"/>
      <c r="S275" s="199"/>
      <c r="T275" s="382">
        <f t="shared" si="13"/>
        <v>867.84375</v>
      </c>
      <c r="U275" s="199"/>
      <c r="V275" s="199"/>
      <c r="W275" s="199"/>
      <c r="X275" s="200"/>
      <c r="Y275" s="269">
        <v>28618.010000000002</v>
      </c>
      <c r="Z275" s="269">
        <f t="shared" si="14"/>
        <v>28005.919999999998</v>
      </c>
      <c r="AA275" s="389"/>
      <c r="AB275" s="269">
        <f t="shared" si="15"/>
        <v>27389.48</v>
      </c>
      <c r="AC275" s="269">
        <v>33020.36</v>
      </c>
      <c r="AD275" s="199"/>
      <c r="AE275" s="200"/>
      <c r="AF275" s="200"/>
      <c r="AG275" s="200"/>
      <c r="AH275" s="75"/>
      <c r="AI275" s="75"/>
      <c r="AJ275" s="75"/>
      <c r="AK275" s="75"/>
      <c r="AL275" s="200"/>
    </row>
    <row r="276" spans="1:38" s="201" customFormat="1">
      <c r="A276" s="198"/>
      <c r="B276" s="199"/>
      <c r="C276" s="199" t="s">
        <v>254</v>
      </c>
      <c r="D276" s="199"/>
      <c r="E276" s="199" t="s">
        <v>229</v>
      </c>
      <c r="F276" s="199">
        <v>245635</v>
      </c>
      <c r="G276" s="199"/>
      <c r="H276" s="199"/>
      <c r="I276" s="199"/>
      <c r="J276" s="199">
        <v>48452.67</v>
      </c>
      <c r="K276" s="199"/>
      <c r="L276" s="200"/>
      <c r="M276" s="199">
        <v>250</v>
      </c>
      <c r="N276" s="71"/>
      <c r="O276" s="200"/>
      <c r="P276" s="269">
        <f t="shared" si="12"/>
        <v>193.81067999999999</v>
      </c>
      <c r="Q276" s="199"/>
      <c r="R276" s="199"/>
      <c r="S276" s="199"/>
      <c r="T276" s="382">
        <f t="shared" si="13"/>
        <v>982.54</v>
      </c>
      <c r="U276" s="199"/>
      <c r="V276" s="199"/>
      <c r="W276" s="199"/>
      <c r="X276" s="200"/>
      <c r="Y276" s="269">
        <v>48452.67</v>
      </c>
      <c r="Z276" s="269">
        <f t="shared" si="14"/>
        <v>47416.36</v>
      </c>
      <c r="AA276" s="389"/>
      <c r="AB276" s="269">
        <f t="shared" si="15"/>
        <v>46372.66</v>
      </c>
      <c r="AC276" s="269">
        <v>55906.21</v>
      </c>
      <c r="AD276" s="199"/>
      <c r="AE276" s="200"/>
      <c r="AF276" s="200"/>
      <c r="AG276" s="200"/>
      <c r="AH276" s="75"/>
      <c r="AI276" s="75"/>
      <c r="AJ276" s="75"/>
      <c r="AK276" s="75"/>
      <c r="AL276" s="200"/>
    </row>
    <row r="277" spans="1:38" s="201" customFormat="1">
      <c r="A277" s="198"/>
      <c r="B277" s="199"/>
      <c r="C277" s="199" t="s">
        <v>747</v>
      </c>
      <c r="D277" s="199"/>
      <c r="E277" s="199" t="s">
        <v>222</v>
      </c>
      <c r="F277" s="199">
        <v>5172</v>
      </c>
      <c r="G277" s="199"/>
      <c r="H277" s="199"/>
      <c r="I277" s="199"/>
      <c r="J277" s="199">
        <v>982.97</v>
      </c>
      <c r="K277" s="199"/>
      <c r="L277" s="200"/>
      <c r="M277" s="199">
        <v>7</v>
      </c>
      <c r="N277" s="71"/>
      <c r="O277" s="200"/>
      <c r="P277" s="269">
        <f t="shared" si="12"/>
        <v>140.42428571428573</v>
      </c>
      <c r="Q277" s="199"/>
      <c r="R277" s="199"/>
      <c r="S277" s="199"/>
      <c r="T277" s="382">
        <f t="shared" si="13"/>
        <v>738.85714285714289</v>
      </c>
      <c r="U277" s="199"/>
      <c r="V277" s="199"/>
      <c r="W277" s="199"/>
      <c r="X277" s="200"/>
      <c r="Y277" s="269">
        <v>982.97</v>
      </c>
      <c r="Z277" s="269">
        <f t="shared" si="14"/>
        <v>961.95</v>
      </c>
      <c r="AA277" s="389"/>
      <c r="AB277" s="269">
        <f t="shared" si="15"/>
        <v>940.77</v>
      </c>
      <c r="AC277" s="269">
        <v>1134.18</v>
      </c>
      <c r="AD277" s="199"/>
      <c r="AE277" s="200"/>
      <c r="AF277" s="200"/>
      <c r="AG277" s="200"/>
      <c r="AH277" s="75"/>
      <c r="AI277" s="75"/>
      <c r="AJ277" s="75"/>
      <c r="AK277" s="75"/>
      <c r="AL277" s="200"/>
    </row>
    <row r="278" spans="1:38" s="201" customFormat="1">
      <c r="A278" s="198"/>
      <c r="B278" s="199"/>
      <c r="C278" s="199" t="s">
        <v>591</v>
      </c>
      <c r="D278" s="199"/>
      <c r="E278" s="199" t="s">
        <v>295</v>
      </c>
      <c r="F278" s="199">
        <v>37046</v>
      </c>
      <c r="G278" s="199"/>
      <c r="H278" s="199"/>
      <c r="I278" s="199"/>
      <c r="J278" s="199">
        <v>7397.43</v>
      </c>
      <c r="K278" s="199"/>
      <c r="L278" s="200"/>
      <c r="M278" s="199">
        <v>56</v>
      </c>
      <c r="N278" s="71"/>
      <c r="O278" s="200"/>
      <c r="P278" s="269">
        <f t="shared" si="12"/>
        <v>132.09696428571428</v>
      </c>
      <c r="Q278" s="199"/>
      <c r="R278" s="199"/>
      <c r="S278" s="199"/>
      <c r="T278" s="382">
        <f t="shared" si="13"/>
        <v>661.53571428571433</v>
      </c>
      <c r="U278" s="199"/>
      <c r="V278" s="199"/>
      <c r="W278" s="199"/>
      <c r="X278" s="200"/>
      <c r="Y278" s="269">
        <v>7397.43</v>
      </c>
      <c r="Z278" s="269">
        <f t="shared" si="14"/>
        <v>7239.21</v>
      </c>
      <c r="AA278" s="389"/>
      <c r="AB278" s="269">
        <f t="shared" si="15"/>
        <v>7079.87</v>
      </c>
      <c r="AC278" s="269">
        <v>8535.39</v>
      </c>
      <c r="AD278" s="199"/>
      <c r="AE278" s="200"/>
      <c r="AF278" s="200"/>
      <c r="AG278" s="200"/>
      <c r="AH278" s="75"/>
      <c r="AI278" s="75"/>
      <c r="AJ278" s="75"/>
      <c r="AK278" s="75"/>
      <c r="AL278" s="200"/>
    </row>
    <row r="279" spans="1:38" s="201" customFormat="1">
      <c r="A279" s="198"/>
      <c r="B279" s="199"/>
      <c r="C279" s="199" t="s">
        <v>1428</v>
      </c>
      <c r="D279" s="199"/>
      <c r="E279" s="199" t="s">
        <v>323</v>
      </c>
      <c r="F279" s="199">
        <v>1693</v>
      </c>
      <c r="G279" s="199"/>
      <c r="H279" s="199"/>
      <c r="I279" s="199"/>
      <c r="J279" s="199">
        <v>356.79</v>
      </c>
      <c r="K279" s="199"/>
      <c r="L279" s="200"/>
      <c r="M279" s="199">
        <v>1</v>
      </c>
      <c r="N279" s="71"/>
      <c r="O279" s="200"/>
      <c r="P279" s="269">
        <f t="shared" ref="P279:P342" si="16">J279/M279</f>
        <v>356.79</v>
      </c>
      <c r="Q279" s="199"/>
      <c r="R279" s="199"/>
      <c r="S279" s="199"/>
      <c r="T279" s="382">
        <f t="shared" ref="T279:T342" si="17">F279/M279</f>
        <v>1693</v>
      </c>
      <c r="U279" s="199"/>
      <c r="V279" s="199"/>
      <c r="W279" s="199"/>
      <c r="X279" s="200"/>
      <c r="Y279" s="269">
        <v>356.79</v>
      </c>
      <c r="Z279" s="269">
        <f t="shared" ref="Z279:Z342" si="18">ROUND($Z$627*Y279/$Y$627,2)</f>
        <v>349.16</v>
      </c>
      <c r="AA279" s="389"/>
      <c r="AB279" s="269">
        <f t="shared" ref="AB279:AB342" si="19">ROUND($AB$627*Y279/$Y$627,2)</f>
        <v>341.47</v>
      </c>
      <c r="AC279" s="269">
        <v>411.68</v>
      </c>
      <c r="AD279" s="199"/>
      <c r="AE279" s="200"/>
      <c r="AF279" s="200"/>
      <c r="AG279" s="200"/>
      <c r="AH279" s="75"/>
      <c r="AI279" s="75"/>
      <c r="AJ279" s="75"/>
      <c r="AK279" s="75"/>
      <c r="AL279" s="200"/>
    </row>
    <row r="280" spans="1:38" s="201" customFormat="1">
      <c r="A280" s="198"/>
      <c r="B280" s="199"/>
      <c r="C280" s="199" t="s">
        <v>255</v>
      </c>
      <c r="D280" s="199"/>
      <c r="E280" s="199" t="s">
        <v>256</v>
      </c>
      <c r="F280" s="199">
        <v>290922</v>
      </c>
      <c r="G280" s="199"/>
      <c r="H280" s="199"/>
      <c r="I280" s="199"/>
      <c r="J280" s="199">
        <v>58727.129999999976</v>
      </c>
      <c r="K280" s="199"/>
      <c r="L280" s="200"/>
      <c r="M280" s="199">
        <v>213</v>
      </c>
      <c r="N280" s="71"/>
      <c r="O280" s="200"/>
      <c r="P280" s="269">
        <f t="shared" si="16"/>
        <v>275.71422535211258</v>
      </c>
      <c r="Q280" s="199"/>
      <c r="R280" s="199"/>
      <c r="S280" s="199"/>
      <c r="T280" s="382">
        <f t="shared" si="17"/>
        <v>1365.8309859154929</v>
      </c>
      <c r="U280" s="199"/>
      <c r="V280" s="199"/>
      <c r="W280" s="199"/>
      <c r="X280" s="200"/>
      <c r="Y280" s="269">
        <v>58727.129999999976</v>
      </c>
      <c r="Z280" s="269">
        <f t="shared" si="18"/>
        <v>57471.06</v>
      </c>
      <c r="AA280" s="389"/>
      <c r="AB280" s="269">
        <f t="shared" si="19"/>
        <v>56206.06</v>
      </c>
      <c r="AC280" s="269">
        <v>67761.2</v>
      </c>
      <c r="AD280" s="199"/>
      <c r="AE280" s="200"/>
      <c r="AF280" s="200"/>
      <c r="AG280" s="200"/>
      <c r="AH280" s="75"/>
      <c r="AI280" s="75"/>
      <c r="AJ280" s="75"/>
      <c r="AK280" s="75"/>
      <c r="AL280" s="200"/>
    </row>
    <row r="281" spans="1:38" s="201" customFormat="1">
      <c r="A281" s="198"/>
      <c r="B281" s="199"/>
      <c r="C281" s="199" t="s">
        <v>257</v>
      </c>
      <c r="D281" s="199"/>
      <c r="E281" s="199" t="s">
        <v>115</v>
      </c>
      <c r="F281" s="199">
        <v>1702740</v>
      </c>
      <c r="G281" s="199"/>
      <c r="H281" s="199"/>
      <c r="I281" s="199"/>
      <c r="J281" s="199">
        <v>351391.98000000016</v>
      </c>
      <c r="K281" s="199"/>
      <c r="L281" s="200"/>
      <c r="M281" s="199">
        <v>1221</v>
      </c>
      <c r="N281" s="71"/>
      <c r="O281" s="200"/>
      <c r="P281" s="269">
        <f t="shared" si="16"/>
        <v>287.79031941031951</v>
      </c>
      <c r="Q281" s="199"/>
      <c r="R281" s="199"/>
      <c r="S281" s="199"/>
      <c r="T281" s="382">
        <f t="shared" si="17"/>
        <v>1394.5454545454545</v>
      </c>
      <c r="U281" s="199"/>
      <c r="V281" s="199"/>
      <c r="W281" s="199"/>
      <c r="X281" s="200"/>
      <c r="Y281" s="269">
        <v>351391.98000000016</v>
      </c>
      <c r="Z281" s="269">
        <f t="shared" si="18"/>
        <v>343876.34</v>
      </c>
      <c r="AA281" s="389"/>
      <c r="AB281" s="269">
        <f t="shared" si="19"/>
        <v>336307.21</v>
      </c>
      <c r="AC281" s="269">
        <v>405447.09</v>
      </c>
      <c r="AD281" s="199"/>
      <c r="AE281" s="200"/>
      <c r="AF281" s="200"/>
      <c r="AG281" s="200"/>
      <c r="AH281" s="75"/>
      <c r="AI281" s="75"/>
      <c r="AJ281" s="75"/>
      <c r="AK281" s="75"/>
      <c r="AL281" s="200"/>
    </row>
    <row r="282" spans="1:38" s="201" customFormat="1">
      <c r="A282" s="198"/>
      <c r="B282" s="199"/>
      <c r="C282" s="199" t="s">
        <v>1429</v>
      </c>
      <c r="D282" s="199"/>
      <c r="E282" s="199" t="s">
        <v>115</v>
      </c>
      <c r="F282" s="199">
        <v>27887</v>
      </c>
      <c r="G282" s="199"/>
      <c r="H282" s="199"/>
      <c r="I282" s="199"/>
      <c r="J282" s="199">
        <v>5790.23</v>
      </c>
      <c r="K282" s="199"/>
      <c r="L282" s="200"/>
      <c r="M282" s="199">
        <v>16</v>
      </c>
      <c r="N282" s="71"/>
      <c r="O282" s="200"/>
      <c r="P282" s="269">
        <f t="shared" si="16"/>
        <v>361.88937499999997</v>
      </c>
      <c r="Q282" s="199"/>
      <c r="R282" s="199"/>
      <c r="S282" s="199"/>
      <c r="T282" s="382">
        <f t="shared" si="17"/>
        <v>1742.9375</v>
      </c>
      <c r="U282" s="199"/>
      <c r="V282" s="199"/>
      <c r="W282" s="199"/>
      <c r="X282" s="200"/>
      <c r="Y282" s="269">
        <v>5790.23</v>
      </c>
      <c r="Z282" s="269">
        <f t="shared" si="18"/>
        <v>5666.39</v>
      </c>
      <c r="AA282" s="389"/>
      <c r="AB282" s="269">
        <f t="shared" si="19"/>
        <v>5541.66</v>
      </c>
      <c r="AC282" s="269">
        <v>6680.95</v>
      </c>
      <c r="AD282" s="199"/>
      <c r="AE282" s="200"/>
      <c r="AF282" s="200"/>
      <c r="AG282" s="200"/>
      <c r="AH282" s="75"/>
      <c r="AI282" s="75"/>
      <c r="AJ282" s="75"/>
      <c r="AK282" s="75"/>
      <c r="AL282" s="200"/>
    </row>
    <row r="283" spans="1:38" s="201" customFormat="1">
      <c r="A283" s="198"/>
      <c r="B283" s="199"/>
      <c r="C283" s="199" t="s">
        <v>1430</v>
      </c>
      <c r="D283" s="199"/>
      <c r="E283" s="199" t="s">
        <v>213</v>
      </c>
      <c r="F283" s="199">
        <v>1370</v>
      </c>
      <c r="G283" s="199"/>
      <c r="H283" s="199"/>
      <c r="I283" s="199"/>
      <c r="J283" s="199">
        <v>287.39999999999998</v>
      </c>
      <c r="K283" s="199"/>
      <c r="L283" s="200"/>
      <c r="M283" s="199">
        <v>1</v>
      </c>
      <c r="N283" s="71"/>
      <c r="O283" s="200"/>
      <c r="P283" s="269">
        <f t="shared" si="16"/>
        <v>287.39999999999998</v>
      </c>
      <c r="Q283" s="199"/>
      <c r="R283" s="199"/>
      <c r="S283" s="199"/>
      <c r="T283" s="382">
        <f t="shared" si="17"/>
        <v>1370</v>
      </c>
      <c r="U283" s="199"/>
      <c r="V283" s="199"/>
      <c r="W283" s="199"/>
      <c r="X283" s="200"/>
      <c r="Y283" s="269">
        <v>287.39999999999998</v>
      </c>
      <c r="Z283" s="269">
        <f t="shared" si="18"/>
        <v>281.25</v>
      </c>
      <c r="AA283" s="389"/>
      <c r="AB283" s="269">
        <f t="shared" si="19"/>
        <v>275.06</v>
      </c>
      <c r="AC283" s="269">
        <v>331.61</v>
      </c>
      <c r="AD283" s="199"/>
      <c r="AE283" s="200"/>
      <c r="AF283" s="200"/>
      <c r="AG283" s="200"/>
      <c r="AH283" s="75"/>
      <c r="AI283" s="75"/>
      <c r="AJ283" s="75"/>
      <c r="AK283" s="75"/>
      <c r="AL283" s="200"/>
    </row>
    <row r="284" spans="1:38" s="201" customFormat="1">
      <c r="A284" s="198"/>
      <c r="B284" s="199"/>
      <c r="C284" s="199" t="s">
        <v>258</v>
      </c>
      <c r="D284" s="199"/>
      <c r="E284" s="199" t="s">
        <v>259</v>
      </c>
      <c r="F284" s="199">
        <v>206365</v>
      </c>
      <c r="G284" s="199"/>
      <c r="H284" s="199"/>
      <c r="I284" s="199"/>
      <c r="J284" s="199">
        <v>42302.31</v>
      </c>
      <c r="K284" s="199"/>
      <c r="L284" s="200"/>
      <c r="M284" s="199">
        <v>226</v>
      </c>
      <c r="N284" s="71"/>
      <c r="O284" s="200"/>
      <c r="P284" s="269">
        <f t="shared" si="16"/>
        <v>187.17836283185841</v>
      </c>
      <c r="Q284" s="199"/>
      <c r="R284" s="199"/>
      <c r="S284" s="199"/>
      <c r="T284" s="382">
        <f t="shared" si="17"/>
        <v>913.1194690265487</v>
      </c>
      <c r="U284" s="199"/>
      <c r="V284" s="199"/>
      <c r="W284" s="199"/>
      <c r="X284" s="200"/>
      <c r="Y284" s="269">
        <v>42302.31</v>
      </c>
      <c r="Z284" s="269">
        <f t="shared" si="18"/>
        <v>41397.54</v>
      </c>
      <c r="AA284" s="389"/>
      <c r="AB284" s="269">
        <f t="shared" si="19"/>
        <v>40486.33</v>
      </c>
      <c r="AC284" s="269">
        <v>48809.73</v>
      </c>
      <c r="AD284" s="199"/>
      <c r="AE284" s="200"/>
      <c r="AF284" s="200"/>
      <c r="AG284" s="200"/>
      <c r="AH284" s="75"/>
      <c r="AI284" s="75"/>
      <c r="AJ284" s="75"/>
      <c r="AK284" s="75"/>
      <c r="AL284" s="200"/>
    </row>
    <row r="285" spans="1:38" s="201" customFormat="1">
      <c r="A285" s="198"/>
      <c r="B285" s="199"/>
      <c r="C285" s="199" t="s">
        <v>260</v>
      </c>
      <c r="D285" s="199"/>
      <c r="E285" s="199" t="s">
        <v>261</v>
      </c>
      <c r="F285" s="199">
        <v>173409</v>
      </c>
      <c r="G285" s="199"/>
      <c r="H285" s="199"/>
      <c r="I285" s="199"/>
      <c r="J285" s="199">
        <v>34764.549999999996</v>
      </c>
      <c r="K285" s="199"/>
      <c r="L285" s="200"/>
      <c r="M285" s="199">
        <v>255</v>
      </c>
      <c r="N285" s="71"/>
      <c r="O285" s="200"/>
      <c r="P285" s="269">
        <f t="shared" si="16"/>
        <v>136.33156862745096</v>
      </c>
      <c r="Q285" s="199"/>
      <c r="R285" s="199"/>
      <c r="S285" s="199"/>
      <c r="T285" s="382">
        <f t="shared" si="17"/>
        <v>680.03529411764703</v>
      </c>
      <c r="U285" s="199"/>
      <c r="V285" s="199"/>
      <c r="W285" s="199"/>
      <c r="X285" s="200"/>
      <c r="Y285" s="269">
        <v>34764.549999999996</v>
      </c>
      <c r="Z285" s="269">
        <f t="shared" si="18"/>
        <v>34021</v>
      </c>
      <c r="AA285" s="389"/>
      <c r="AB285" s="269">
        <f t="shared" si="19"/>
        <v>33272.160000000003</v>
      </c>
      <c r="AC285" s="269">
        <v>40112.43</v>
      </c>
      <c r="AD285" s="199"/>
      <c r="AE285" s="200"/>
      <c r="AF285" s="200"/>
      <c r="AG285" s="200"/>
      <c r="AH285" s="75"/>
      <c r="AI285" s="75"/>
      <c r="AJ285" s="75"/>
      <c r="AK285" s="75"/>
      <c r="AL285" s="200"/>
    </row>
    <row r="286" spans="1:38" s="201" customFormat="1">
      <c r="A286" s="198"/>
      <c r="B286" s="199"/>
      <c r="C286" s="199" t="s">
        <v>467</v>
      </c>
      <c r="D286" s="199"/>
      <c r="E286" s="199" t="s">
        <v>111</v>
      </c>
      <c r="F286" s="199">
        <v>5661</v>
      </c>
      <c r="G286" s="199"/>
      <c r="H286" s="199"/>
      <c r="I286" s="199"/>
      <c r="J286" s="199">
        <v>1186.7199999999998</v>
      </c>
      <c r="K286" s="199"/>
      <c r="L286" s="200"/>
      <c r="M286" s="199">
        <v>4</v>
      </c>
      <c r="N286" s="71"/>
      <c r="O286" s="200"/>
      <c r="P286" s="269">
        <f t="shared" si="16"/>
        <v>296.67999999999995</v>
      </c>
      <c r="Q286" s="199"/>
      <c r="R286" s="199"/>
      <c r="S286" s="199"/>
      <c r="T286" s="382">
        <f t="shared" si="17"/>
        <v>1415.25</v>
      </c>
      <c r="U286" s="199"/>
      <c r="V286" s="199"/>
      <c r="W286" s="199"/>
      <c r="X286" s="200"/>
      <c r="Y286" s="269">
        <v>1186.7199999999998</v>
      </c>
      <c r="Z286" s="269">
        <f t="shared" si="18"/>
        <v>1161.3399999999999</v>
      </c>
      <c r="AA286" s="389"/>
      <c r="AB286" s="269">
        <f t="shared" si="19"/>
        <v>1135.78</v>
      </c>
      <c r="AC286" s="269">
        <v>1369.27</v>
      </c>
      <c r="AD286" s="199"/>
      <c r="AE286" s="200"/>
      <c r="AF286" s="200"/>
      <c r="AG286" s="200"/>
      <c r="AH286" s="75"/>
      <c r="AI286" s="75"/>
      <c r="AJ286" s="75"/>
      <c r="AK286" s="75"/>
      <c r="AL286" s="200"/>
    </row>
    <row r="287" spans="1:38" s="201" customFormat="1">
      <c r="A287" s="198"/>
      <c r="B287" s="199"/>
      <c r="C287" s="199" t="s">
        <v>467</v>
      </c>
      <c r="D287" s="199"/>
      <c r="E287" s="199" t="s">
        <v>115</v>
      </c>
      <c r="F287" s="199">
        <v>450521</v>
      </c>
      <c r="G287" s="199"/>
      <c r="H287" s="199"/>
      <c r="I287" s="199"/>
      <c r="J287" s="199">
        <v>93208.520000000077</v>
      </c>
      <c r="K287" s="199"/>
      <c r="L287" s="200"/>
      <c r="M287" s="199">
        <v>376</v>
      </c>
      <c r="N287" s="71"/>
      <c r="O287" s="200"/>
      <c r="P287" s="269">
        <f t="shared" si="16"/>
        <v>247.89500000000021</v>
      </c>
      <c r="Q287" s="199"/>
      <c r="R287" s="199"/>
      <c r="S287" s="199"/>
      <c r="T287" s="382">
        <f t="shared" si="17"/>
        <v>1198.1941489361702</v>
      </c>
      <c r="U287" s="199"/>
      <c r="V287" s="199"/>
      <c r="W287" s="199"/>
      <c r="X287" s="200"/>
      <c r="Y287" s="269">
        <v>93208.520000000077</v>
      </c>
      <c r="Z287" s="269">
        <f t="shared" si="18"/>
        <v>91214.96</v>
      </c>
      <c r="AA287" s="389"/>
      <c r="AB287" s="269">
        <f t="shared" si="19"/>
        <v>89207.21</v>
      </c>
      <c r="AC287" s="269">
        <v>107546.91</v>
      </c>
      <c r="AD287" s="199"/>
      <c r="AE287" s="200"/>
      <c r="AF287" s="200"/>
      <c r="AG287" s="200"/>
      <c r="AH287" s="75"/>
      <c r="AI287" s="75"/>
      <c r="AJ287" s="75"/>
      <c r="AK287" s="75"/>
      <c r="AL287" s="200"/>
    </row>
    <row r="288" spans="1:38" s="201" customFormat="1">
      <c r="A288" s="198"/>
      <c r="B288" s="199"/>
      <c r="C288" s="199" t="s">
        <v>1431</v>
      </c>
      <c r="D288" s="199"/>
      <c r="E288" s="199" t="s">
        <v>115</v>
      </c>
      <c r="F288" s="199">
        <v>3231</v>
      </c>
      <c r="G288" s="199"/>
      <c r="H288" s="199"/>
      <c r="I288" s="199"/>
      <c r="J288" s="199">
        <v>681.26</v>
      </c>
      <c r="K288" s="199"/>
      <c r="L288" s="200"/>
      <c r="M288" s="199">
        <v>2</v>
      </c>
      <c r="N288" s="71"/>
      <c r="O288" s="200"/>
      <c r="P288" s="269">
        <f t="shared" si="16"/>
        <v>340.63</v>
      </c>
      <c r="Q288" s="199"/>
      <c r="R288" s="199"/>
      <c r="S288" s="199"/>
      <c r="T288" s="382">
        <f t="shared" si="17"/>
        <v>1615.5</v>
      </c>
      <c r="U288" s="199"/>
      <c r="V288" s="199"/>
      <c r="W288" s="199"/>
      <c r="X288" s="200"/>
      <c r="Y288" s="269">
        <v>681.26</v>
      </c>
      <c r="Z288" s="269">
        <f t="shared" si="18"/>
        <v>666.69</v>
      </c>
      <c r="AA288" s="389"/>
      <c r="AB288" s="269">
        <f t="shared" si="19"/>
        <v>652.01</v>
      </c>
      <c r="AC288" s="269">
        <v>786.06</v>
      </c>
      <c r="AD288" s="199"/>
      <c r="AE288" s="200"/>
      <c r="AF288" s="200"/>
      <c r="AG288" s="200"/>
      <c r="AH288" s="75"/>
      <c r="AI288" s="75"/>
      <c r="AJ288" s="75"/>
      <c r="AK288" s="75"/>
      <c r="AL288" s="200"/>
    </row>
    <row r="289" spans="1:38" s="201" customFormat="1">
      <c r="A289" s="198"/>
      <c r="B289" s="199"/>
      <c r="C289" s="199" t="s">
        <v>562</v>
      </c>
      <c r="D289" s="199"/>
      <c r="E289" s="199" t="s">
        <v>285</v>
      </c>
      <c r="F289" s="199">
        <v>3731</v>
      </c>
      <c r="G289" s="199"/>
      <c r="H289" s="199"/>
      <c r="I289" s="199"/>
      <c r="J289" s="199">
        <v>596.95999999999992</v>
      </c>
      <c r="K289" s="199"/>
      <c r="L289" s="200"/>
      <c r="M289" s="199">
        <v>5</v>
      </c>
      <c r="N289" s="71"/>
      <c r="O289" s="200"/>
      <c r="P289" s="269">
        <f t="shared" si="16"/>
        <v>119.39199999999998</v>
      </c>
      <c r="Q289" s="199"/>
      <c r="R289" s="199"/>
      <c r="S289" s="199"/>
      <c r="T289" s="382">
        <f t="shared" si="17"/>
        <v>746.2</v>
      </c>
      <c r="U289" s="199"/>
      <c r="V289" s="199"/>
      <c r="W289" s="199"/>
      <c r="X289" s="200"/>
      <c r="Y289" s="269">
        <v>596.95999999999992</v>
      </c>
      <c r="Z289" s="269">
        <f t="shared" si="18"/>
        <v>584.19000000000005</v>
      </c>
      <c r="AA289" s="389"/>
      <c r="AB289" s="269">
        <f t="shared" si="19"/>
        <v>571.33000000000004</v>
      </c>
      <c r="AC289" s="269">
        <v>688.79</v>
      </c>
      <c r="AD289" s="199"/>
      <c r="AE289" s="200"/>
      <c r="AF289" s="200"/>
      <c r="AG289" s="200"/>
      <c r="AH289" s="75"/>
      <c r="AI289" s="75"/>
      <c r="AJ289" s="75"/>
      <c r="AK289" s="75"/>
      <c r="AL289" s="200"/>
    </row>
    <row r="290" spans="1:38" s="201" customFormat="1">
      <c r="A290" s="198"/>
      <c r="B290" s="199"/>
      <c r="C290" s="199" t="s">
        <v>507</v>
      </c>
      <c r="D290" s="199"/>
      <c r="E290" s="199" t="s">
        <v>136</v>
      </c>
      <c r="F290" s="199">
        <v>14327</v>
      </c>
      <c r="G290" s="199"/>
      <c r="H290" s="199"/>
      <c r="I290" s="199"/>
      <c r="J290" s="199">
        <v>2793.35</v>
      </c>
      <c r="K290" s="199"/>
      <c r="L290" s="200"/>
      <c r="M290" s="199">
        <v>17</v>
      </c>
      <c r="N290" s="71"/>
      <c r="O290" s="200"/>
      <c r="P290" s="269">
        <f t="shared" si="16"/>
        <v>164.31470588235294</v>
      </c>
      <c r="Q290" s="199"/>
      <c r="R290" s="199"/>
      <c r="S290" s="199"/>
      <c r="T290" s="382">
        <f t="shared" si="17"/>
        <v>842.76470588235293</v>
      </c>
      <c r="U290" s="199"/>
      <c r="V290" s="199"/>
      <c r="W290" s="199"/>
      <c r="X290" s="200"/>
      <c r="Y290" s="269">
        <v>2793.35</v>
      </c>
      <c r="Z290" s="269">
        <f t="shared" si="18"/>
        <v>2733.61</v>
      </c>
      <c r="AA290" s="389"/>
      <c r="AB290" s="269">
        <f t="shared" si="19"/>
        <v>2673.44</v>
      </c>
      <c r="AC290" s="269">
        <v>3223.05</v>
      </c>
      <c r="AD290" s="199"/>
      <c r="AE290" s="200"/>
      <c r="AF290" s="200"/>
      <c r="AG290" s="200"/>
      <c r="AH290" s="75"/>
      <c r="AI290" s="75"/>
      <c r="AJ290" s="75"/>
      <c r="AK290" s="75"/>
      <c r="AL290" s="200"/>
    </row>
    <row r="291" spans="1:38" s="201" customFormat="1">
      <c r="A291" s="198"/>
      <c r="B291" s="199"/>
      <c r="C291" s="199" t="s">
        <v>507</v>
      </c>
      <c r="D291" s="199"/>
      <c r="E291" s="199" t="s">
        <v>568</v>
      </c>
      <c r="F291" s="199">
        <v>4454</v>
      </c>
      <c r="G291" s="199"/>
      <c r="H291" s="199"/>
      <c r="I291" s="199"/>
      <c r="J291" s="199">
        <v>953.85000000000014</v>
      </c>
      <c r="K291" s="199"/>
      <c r="L291" s="200"/>
      <c r="M291" s="199">
        <v>5</v>
      </c>
      <c r="N291" s="71"/>
      <c r="O291" s="200"/>
      <c r="P291" s="269">
        <f t="shared" si="16"/>
        <v>190.77000000000004</v>
      </c>
      <c r="Q291" s="199"/>
      <c r="R291" s="199"/>
      <c r="S291" s="199"/>
      <c r="T291" s="382">
        <f t="shared" si="17"/>
        <v>890.8</v>
      </c>
      <c r="U291" s="199"/>
      <c r="V291" s="199"/>
      <c r="W291" s="199"/>
      <c r="X291" s="200"/>
      <c r="Y291" s="269">
        <v>953.85000000000014</v>
      </c>
      <c r="Z291" s="269">
        <f t="shared" si="18"/>
        <v>933.45</v>
      </c>
      <c r="AA291" s="389"/>
      <c r="AB291" s="269">
        <f t="shared" si="19"/>
        <v>912.9</v>
      </c>
      <c r="AC291" s="269">
        <v>1100.58</v>
      </c>
      <c r="AD291" s="199"/>
      <c r="AE291" s="200"/>
      <c r="AF291" s="200"/>
      <c r="AG291" s="200"/>
      <c r="AH291" s="75"/>
      <c r="AI291" s="75"/>
      <c r="AJ291" s="75"/>
      <c r="AK291" s="75"/>
      <c r="AL291" s="200"/>
    </row>
    <row r="292" spans="1:38" s="201" customFormat="1">
      <c r="A292" s="198"/>
      <c r="B292" s="199"/>
      <c r="C292" s="199" t="s">
        <v>609</v>
      </c>
      <c r="D292" s="199"/>
      <c r="E292" s="199" t="s">
        <v>136</v>
      </c>
      <c r="F292" s="199">
        <v>1078</v>
      </c>
      <c r="G292" s="199"/>
      <c r="H292" s="199"/>
      <c r="I292" s="199"/>
      <c r="J292" s="199">
        <v>230.35</v>
      </c>
      <c r="K292" s="199"/>
      <c r="L292" s="200"/>
      <c r="M292" s="199">
        <v>3</v>
      </c>
      <c r="N292" s="71"/>
      <c r="O292" s="200"/>
      <c r="P292" s="269">
        <f t="shared" si="16"/>
        <v>76.783333333333331</v>
      </c>
      <c r="Q292" s="199"/>
      <c r="R292" s="199"/>
      <c r="S292" s="199"/>
      <c r="T292" s="382">
        <f t="shared" si="17"/>
        <v>359.33333333333331</v>
      </c>
      <c r="U292" s="199"/>
      <c r="V292" s="199"/>
      <c r="W292" s="199"/>
      <c r="X292" s="200"/>
      <c r="Y292" s="269">
        <v>230.35</v>
      </c>
      <c r="Z292" s="269">
        <f t="shared" si="18"/>
        <v>225.42</v>
      </c>
      <c r="AA292" s="389"/>
      <c r="AB292" s="269">
        <f t="shared" si="19"/>
        <v>220.46</v>
      </c>
      <c r="AC292" s="269">
        <v>265.79000000000002</v>
      </c>
      <c r="AD292" s="199"/>
      <c r="AE292" s="200"/>
      <c r="AF292" s="200"/>
      <c r="AG292" s="200"/>
      <c r="AH292" s="75"/>
      <c r="AI292" s="75"/>
      <c r="AJ292" s="75"/>
      <c r="AK292" s="75"/>
      <c r="AL292" s="200"/>
    </row>
    <row r="293" spans="1:38" s="201" customFormat="1">
      <c r="A293" s="198"/>
      <c r="B293" s="199"/>
      <c r="C293" s="199" t="s">
        <v>262</v>
      </c>
      <c r="D293" s="199"/>
      <c r="E293" s="199" t="s">
        <v>113</v>
      </c>
      <c r="F293" s="199">
        <v>447465</v>
      </c>
      <c r="G293" s="199"/>
      <c r="H293" s="199"/>
      <c r="I293" s="199"/>
      <c r="J293" s="199">
        <v>91992.460000000036</v>
      </c>
      <c r="K293" s="199"/>
      <c r="L293" s="200"/>
      <c r="M293" s="199">
        <v>485</v>
      </c>
      <c r="N293" s="71"/>
      <c r="O293" s="200"/>
      <c r="P293" s="269">
        <f t="shared" si="16"/>
        <v>189.67517525773204</v>
      </c>
      <c r="Q293" s="199"/>
      <c r="R293" s="199"/>
      <c r="S293" s="199"/>
      <c r="T293" s="382">
        <f t="shared" si="17"/>
        <v>922.60824742268039</v>
      </c>
      <c r="U293" s="199"/>
      <c r="V293" s="199"/>
      <c r="W293" s="199"/>
      <c r="X293" s="200"/>
      <c r="Y293" s="269">
        <v>91992.460000000036</v>
      </c>
      <c r="Z293" s="269">
        <f t="shared" si="18"/>
        <v>90024.91</v>
      </c>
      <c r="AA293" s="389"/>
      <c r="AB293" s="269">
        <f t="shared" si="19"/>
        <v>88043.35</v>
      </c>
      <c r="AC293" s="269">
        <v>106143.79</v>
      </c>
      <c r="AD293" s="199"/>
      <c r="AE293" s="200"/>
      <c r="AF293" s="200"/>
      <c r="AG293" s="200"/>
      <c r="AH293" s="75"/>
      <c r="AI293" s="75"/>
      <c r="AJ293" s="75"/>
      <c r="AK293" s="75"/>
      <c r="AL293" s="200"/>
    </row>
    <row r="294" spans="1:38" s="201" customFormat="1">
      <c r="A294" s="198"/>
      <c r="B294" s="199"/>
      <c r="C294" s="199" t="s">
        <v>263</v>
      </c>
      <c r="D294" s="199"/>
      <c r="E294" s="199" t="s">
        <v>264</v>
      </c>
      <c r="F294" s="199">
        <v>3267848</v>
      </c>
      <c r="G294" s="199"/>
      <c r="H294" s="199"/>
      <c r="I294" s="199"/>
      <c r="J294" s="199">
        <v>667520.33000000031</v>
      </c>
      <c r="K294" s="199"/>
      <c r="L294" s="200"/>
      <c r="M294" s="199">
        <v>2168</v>
      </c>
      <c r="N294" s="71"/>
      <c r="O294" s="200"/>
      <c r="P294" s="269">
        <f t="shared" si="16"/>
        <v>307.89683118081194</v>
      </c>
      <c r="Q294" s="199"/>
      <c r="R294" s="199"/>
      <c r="S294" s="199"/>
      <c r="T294" s="382">
        <f t="shared" si="17"/>
        <v>1507.309963099631</v>
      </c>
      <c r="U294" s="199"/>
      <c r="V294" s="199"/>
      <c r="W294" s="199"/>
      <c r="X294" s="200"/>
      <c r="Y294" s="269">
        <v>667520.33000000031</v>
      </c>
      <c r="Z294" s="269">
        <f t="shared" si="18"/>
        <v>653243.28</v>
      </c>
      <c r="AA294" s="389"/>
      <c r="AB294" s="269">
        <f t="shared" si="19"/>
        <v>638864.6</v>
      </c>
      <c r="AC294" s="269">
        <v>770205.89</v>
      </c>
      <c r="AD294" s="199"/>
      <c r="AE294" s="200"/>
      <c r="AF294" s="200"/>
      <c r="AG294" s="200"/>
      <c r="AH294" s="75"/>
      <c r="AI294" s="75"/>
      <c r="AJ294" s="75"/>
      <c r="AK294" s="75"/>
      <c r="AL294" s="200"/>
    </row>
    <row r="295" spans="1:38" s="201" customFormat="1">
      <c r="A295" s="198"/>
      <c r="B295" s="199"/>
      <c r="C295" s="199" t="s">
        <v>749</v>
      </c>
      <c r="D295" s="199"/>
      <c r="E295" s="199" t="s">
        <v>228</v>
      </c>
      <c r="F295" s="199">
        <v>31324</v>
      </c>
      <c r="G295" s="199"/>
      <c r="H295" s="199"/>
      <c r="I295" s="199"/>
      <c r="J295" s="199">
        <v>6213.2799999999988</v>
      </c>
      <c r="K295" s="199"/>
      <c r="L295" s="200"/>
      <c r="M295" s="199">
        <v>28</v>
      </c>
      <c r="N295" s="71"/>
      <c r="O295" s="200"/>
      <c r="P295" s="269">
        <f t="shared" si="16"/>
        <v>221.9028571428571</v>
      </c>
      <c r="Q295" s="199"/>
      <c r="R295" s="199"/>
      <c r="S295" s="199"/>
      <c r="T295" s="382">
        <f t="shared" si="17"/>
        <v>1118.7142857142858</v>
      </c>
      <c r="U295" s="199"/>
      <c r="V295" s="199"/>
      <c r="W295" s="199"/>
      <c r="X295" s="200"/>
      <c r="Y295" s="269">
        <v>6213.2799999999988</v>
      </c>
      <c r="Z295" s="269">
        <f t="shared" si="18"/>
        <v>6080.39</v>
      </c>
      <c r="AA295" s="389"/>
      <c r="AB295" s="269">
        <f t="shared" si="19"/>
        <v>5946.55</v>
      </c>
      <c r="AC295" s="269">
        <v>7169.08</v>
      </c>
      <c r="AD295" s="199"/>
      <c r="AE295" s="200"/>
      <c r="AF295" s="200"/>
      <c r="AG295" s="200"/>
      <c r="AH295" s="75"/>
      <c r="AI295" s="75"/>
      <c r="AJ295" s="75"/>
      <c r="AK295" s="75"/>
      <c r="AL295" s="200"/>
    </row>
    <row r="296" spans="1:38" s="201" customFormat="1">
      <c r="A296" s="198"/>
      <c r="B296" s="199"/>
      <c r="C296" s="199" t="s">
        <v>265</v>
      </c>
      <c r="D296" s="199"/>
      <c r="E296" s="199" t="s">
        <v>228</v>
      </c>
      <c r="F296" s="199">
        <v>105290</v>
      </c>
      <c r="G296" s="199"/>
      <c r="H296" s="199"/>
      <c r="I296" s="199"/>
      <c r="J296" s="199">
        <v>21323.720000000005</v>
      </c>
      <c r="K296" s="199"/>
      <c r="L296" s="200"/>
      <c r="M296" s="199">
        <v>99</v>
      </c>
      <c r="N296" s="71"/>
      <c r="O296" s="200"/>
      <c r="P296" s="269">
        <f t="shared" si="16"/>
        <v>215.39111111111117</v>
      </c>
      <c r="Q296" s="199"/>
      <c r="R296" s="199"/>
      <c r="S296" s="199"/>
      <c r="T296" s="382">
        <f t="shared" si="17"/>
        <v>1063.5353535353536</v>
      </c>
      <c r="U296" s="199"/>
      <c r="V296" s="199"/>
      <c r="W296" s="199"/>
      <c r="X296" s="200"/>
      <c r="Y296" s="269">
        <v>21323.720000000005</v>
      </c>
      <c r="Z296" s="269">
        <f t="shared" si="18"/>
        <v>20867.64</v>
      </c>
      <c r="AA296" s="389"/>
      <c r="AB296" s="269">
        <f t="shared" si="19"/>
        <v>20408.32</v>
      </c>
      <c r="AC296" s="269">
        <v>24603.98</v>
      </c>
      <c r="AD296" s="199"/>
      <c r="AE296" s="200"/>
      <c r="AF296" s="200"/>
      <c r="AG296" s="200"/>
      <c r="AH296" s="75"/>
      <c r="AI296" s="75"/>
      <c r="AJ296" s="75"/>
      <c r="AK296" s="75"/>
      <c r="AL296" s="200"/>
    </row>
    <row r="297" spans="1:38" s="201" customFormat="1">
      <c r="A297" s="198"/>
      <c r="B297" s="199"/>
      <c r="C297" s="199" t="s">
        <v>266</v>
      </c>
      <c r="D297" s="199"/>
      <c r="E297" s="199" t="s">
        <v>113</v>
      </c>
      <c r="F297" s="199">
        <v>34240</v>
      </c>
      <c r="G297" s="199"/>
      <c r="H297" s="199"/>
      <c r="I297" s="199"/>
      <c r="J297" s="199">
        <v>6841.4000000000005</v>
      </c>
      <c r="K297" s="199"/>
      <c r="L297" s="200"/>
      <c r="M297" s="199">
        <v>31</v>
      </c>
      <c r="N297" s="71"/>
      <c r="O297" s="200"/>
      <c r="P297" s="269">
        <f t="shared" si="16"/>
        <v>220.69032258064519</v>
      </c>
      <c r="Q297" s="199"/>
      <c r="R297" s="199"/>
      <c r="S297" s="199"/>
      <c r="T297" s="382">
        <f t="shared" si="17"/>
        <v>1104.516129032258</v>
      </c>
      <c r="U297" s="199"/>
      <c r="V297" s="199"/>
      <c r="W297" s="199"/>
      <c r="X297" s="200"/>
      <c r="Y297" s="269">
        <v>6841.4000000000005</v>
      </c>
      <c r="Z297" s="269">
        <f t="shared" si="18"/>
        <v>6695.07</v>
      </c>
      <c r="AA297" s="389"/>
      <c r="AB297" s="269">
        <f t="shared" si="19"/>
        <v>6547.71</v>
      </c>
      <c r="AC297" s="269">
        <v>7893.82</v>
      </c>
      <c r="AD297" s="199"/>
      <c r="AE297" s="200"/>
      <c r="AF297" s="200"/>
      <c r="AG297" s="200"/>
      <c r="AH297" s="75"/>
      <c r="AI297" s="75"/>
      <c r="AJ297" s="75"/>
      <c r="AK297" s="75"/>
      <c r="AL297" s="200"/>
    </row>
    <row r="298" spans="1:38" s="201" customFormat="1">
      <c r="A298" s="198"/>
      <c r="B298" s="199"/>
      <c r="C298" s="199" t="s">
        <v>565</v>
      </c>
      <c r="D298" s="199"/>
      <c r="E298" s="199" t="s">
        <v>167</v>
      </c>
      <c r="F298" s="199">
        <v>7314</v>
      </c>
      <c r="G298" s="199"/>
      <c r="H298" s="199"/>
      <c r="I298" s="199"/>
      <c r="J298" s="199">
        <v>1573.12</v>
      </c>
      <c r="K298" s="199"/>
      <c r="L298" s="200"/>
      <c r="M298" s="199">
        <v>12</v>
      </c>
      <c r="N298" s="71"/>
      <c r="O298" s="200"/>
      <c r="P298" s="269">
        <f t="shared" si="16"/>
        <v>131.09333333333333</v>
      </c>
      <c r="Q298" s="199"/>
      <c r="R298" s="199"/>
      <c r="S298" s="199"/>
      <c r="T298" s="382">
        <f t="shared" si="17"/>
        <v>609.5</v>
      </c>
      <c r="U298" s="199"/>
      <c r="V298" s="199"/>
      <c r="W298" s="199"/>
      <c r="X298" s="200"/>
      <c r="Y298" s="269">
        <v>1573.12</v>
      </c>
      <c r="Z298" s="269">
        <f t="shared" si="18"/>
        <v>1539.47</v>
      </c>
      <c r="AA298" s="389"/>
      <c r="AB298" s="269">
        <f t="shared" si="19"/>
        <v>1505.59</v>
      </c>
      <c r="AC298" s="269">
        <v>1815.12</v>
      </c>
      <c r="AD298" s="199"/>
      <c r="AE298" s="200"/>
      <c r="AF298" s="200"/>
      <c r="AG298" s="200"/>
      <c r="AH298" s="75"/>
      <c r="AI298" s="75"/>
      <c r="AJ298" s="75"/>
      <c r="AK298" s="75"/>
      <c r="AL298" s="200"/>
    </row>
    <row r="299" spans="1:38" s="201" customFormat="1">
      <c r="A299" s="198"/>
      <c r="B299" s="199"/>
      <c r="C299" s="199" t="s">
        <v>267</v>
      </c>
      <c r="D299" s="199"/>
      <c r="E299" s="199" t="s">
        <v>113</v>
      </c>
      <c r="F299" s="199">
        <v>3285</v>
      </c>
      <c r="G299" s="199"/>
      <c r="H299" s="199"/>
      <c r="I299" s="199"/>
      <c r="J299" s="199">
        <v>705.32999999999993</v>
      </c>
      <c r="K299" s="199"/>
      <c r="L299" s="200"/>
      <c r="M299" s="199">
        <v>3</v>
      </c>
      <c r="N299" s="71"/>
      <c r="O299" s="200"/>
      <c r="P299" s="269">
        <f t="shared" si="16"/>
        <v>235.10999999999999</v>
      </c>
      <c r="Q299" s="199"/>
      <c r="R299" s="199"/>
      <c r="S299" s="199"/>
      <c r="T299" s="382">
        <f t="shared" si="17"/>
        <v>1095</v>
      </c>
      <c r="U299" s="199"/>
      <c r="V299" s="199"/>
      <c r="W299" s="199"/>
      <c r="X299" s="200"/>
      <c r="Y299" s="269">
        <v>705.32999999999993</v>
      </c>
      <c r="Z299" s="269">
        <f t="shared" si="18"/>
        <v>690.24</v>
      </c>
      <c r="AA299" s="389"/>
      <c r="AB299" s="269">
        <f t="shared" si="19"/>
        <v>675.05</v>
      </c>
      <c r="AC299" s="269">
        <v>813.83</v>
      </c>
      <c r="AD299" s="199"/>
      <c r="AE299" s="200"/>
      <c r="AF299" s="200"/>
      <c r="AG299" s="200"/>
      <c r="AH299" s="75"/>
      <c r="AI299" s="75"/>
      <c r="AJ299" s="75"/>
      <c r="AK299" s="75"/>
      <c r="AL299" s="200"/>
    </row>
    <row r="300" spans="1:38" s="201" customFormat="1">
      <c r="A300" s="198"/>
      <c r="B300" s="199"/>
      <c r="C300" s="199" t="s">
        <v>1432</v>
      </c>
      <c r="D300" s="199"/>
      <c r="E300" s="199" t="s">
        <v>264</v>
      </c>
      <c r="F300" s="199"/>
      <c r="G300" s="199"/>
      <c r="H300" s="199"/>
      <c r="I300" s="199"/>
      <c r="J300" s="199">
        <v>6.06</v>
      </c>
      <c r="K300" s="199"/>
      <c r="L300" s="200"/>
      <c r="M300" s="199">
        <v>1</v>
      </c>
      <c r="N300" s="71"/>
      <c r="O300" s="200"/>
      <c r="P300" s="269">
        <f t="shared" si="16"/>
        <v>6.06</v>
      </c>
      <c r="Q300" s="199"/>
      <c r="R300" s="199"/>
      <c r="S300" s="199"/>
      <c r="T300" s="382">
        <f t="shared" si="17"/>
        <v>0</v>
      </c>
      <c r="U300" s="199"/>
      <c r="V300" s="199"/>
      <c r="W300" s="199"/>
      <c r="X300" s="200"/>
      <c r="Y300" s="269">
        <v>6.06</v>
      </c>
      <c r="Z300" s="269">
        <f t="shared" si="18"/>
        <v>5.93</v>
      </c>
      <c r="AA300" s="389"/>
      <c r="AB300" s="269">
        <f t="shared" si="19"/>
        <v>5.8</v>
      </c>
      <c r="AC300" s="269">
        <v>6.99</v>
      </c>
      <c r="AD300" s="199"/>
      <c r="AE300" s="200"/>
      <c r="AF300" s="200"/>
      <c r="AG300" s="200"/>
      <c r="AH300" s="75"/>
      <c r="AI300" s="75"/>
      <c r="AJ300" s="75"/>
      <c r="AK300" s="75"/>
      <c r="AL300" s="200"/>
    </row>
    <row r="301" spans="1:38" s="201" customFormat="1">
      <c r="A301" s="198"/>
      <c r="B301" s="199"/>
      <c r="C301" s="199" t="s">
        <v>268</v>
      </c>
      <c r="D301" s="199"/>
      <c r="E301" s="199" t="s">
        <v>269</v>
      </c>
      <c r="F301" s="199">
        <v>970797</v>
      </c>
      <c r="G301" s="199"/>
      <c r="H301" s="199"/>
      <c r="I301" s="199"/>
      <c r="J301" s="199">
        <v>196381.93999999962</v>
      </c>
      <c r="K301" s="199"/>
      <c r="L301" s="200"/>
      <c r="M301" s="199">
        <v>1163</v>
      </c>
      <c r="N301" s="71"/>
      <c r="O301" s="200"/>
      <c r="P301" s="269">
        <f t="shared" si="16"/>
        <v>168.85807394668927</v>
      </c>
      <c r="Q301" s="199"/>
      <c r="R301" s="199"/>
      <c r="S301" s="199"/>
      <c r="T301" s="382">
        <f t="shared" si="17"/>
        <v>834.73516766981948</v>
      </c>
      <c r="U301" s="199"/>
      <c r="V301" s="199"/>
      <c r="W301" s="199"/>
      <c r="X301" s="200"/>
      <c r="Y301" s="269">
        <v>196381.93999999962</v>
      </c>
      <c r="Z301" s="269">
        <f t="shared" si="18"/>
        <v>192181.69</v>
      </c>
      <c r="AA301" s="389"/>
      <c r="AB301" s="269">
        <f t="shared" si="19"/>
        <v>187951.53</v>
      </c>
      <c r="AC301" s="269">
        <v>226591.64</v>
      </c>
      <c r="AD301" s="199"/>
      <c r="AE301" s="200"/>
      <c r="AF301" s="200"/>
      <c r="AG301" s="200"/>
      <c r="AH301" s="75"/>
      <c r="AI301" s="75"/>
      <c r="AJ301" s="75"/>
      <c r="AK301" s="75"/>
      <c r="AL301" s="200"/>
    </row>
    <row r="302" spans="1:38" s="201" customFormat="1">
      <c r="A302" s="198"/>
      <c r="B302" s="199"/>
      <c r="C302" s="199" t="s">
        <v>270</v>
      </c>
      <c r="D302" s="199"/>
      <c r="E302" s="199" t="s">
        <v>269</v>
      </c>
      <c r="F302" s="199">
        <v>1166</v>
      </c>
      <c r="G302" s="199"/>
      <c r="H302" s="199"/>
      <c r="I302" s="199"/>
      <c r="J302" s="199">
        <v>241.62</v>
      </c>
      <c r="K302" s="199"/>
      <c r="L302" s="200"/>
      <c r="M302" s="199">
        <v>1</v>
      </c>
      <c r="N302" s="71"/>
      <c r="O302" s="200"/>
      <c r="P302" s="269">
        <f t="shared" si="16"/>
        <v>241.62</v>
      </c>
      <c r="Q302" s="199"/>
      <c r="R302" s="199"/>
      <c r="S302" s="199"/>
      <c r="T302" s="382">
        <f t="shared" si="17"/>
        <v>1166</v>
      </c>
      <c r="U302" s="199"/>
      <c r="V302" s="199"/>
      <c r="W302" s="199"/>
      <c r="X302" s="200"/>
      <c r="Y302" s="269">
        <v>241.62</v>
      </c>
      <c r="Z302" s="269">
        <f t="shared" si="18"/>
        <v>236.45</v>
      </c>
      <c r="AA302" s="389"/>
      <c r="AB302" s="269">
        <f t="shared" si="19"/>
        <v>231.25</v>
      </c>
      <c r="AC302" s="269">
        <v>278.79000000000002</v>
      </c>
      <c r="AD302" s="199"/>
      <c r="AE302" s="200"/>
      <c r="AF302" s="200"/>
      <c r="AG302" s="200"/>
      <c r="AH302" s="75"/>
      <c r="AI302" s="75"/>
      <c r="AJ302" s="75"/>
      <c r="AK302" s="75"/>
      <c r="AL302" s="200"/>
    </row>
    <row r="303" spans="1:38" s="201" customFormat="1">
      <c r="A303" s="198"/>
      <c r="B303" s="199"/>
      <c r="C303" s="199" t="s">
        <v>270</v>
      </c>
      <c r="D303" s="199"/>
      <c r="E303" s="199" t="s">
        <v>271</v>
      </c>
      <c r="F303" s="199">
        <v>1833145</v>
      </c>
      <c r="G303" s="199"/>
      <c r="H303" s="199"/>
      <c r="I303" s="199"/>
      <c r="J303" s="199">
        <v>373598.80000000028</v>
      </c>
      <c r="K303" s="199"/>
      <c r="L303" s="200"/>
      <c r="M303" s="199">
        <v>1209</v>
      </c>
      <c r="N303" s="71"/>
      <c r="O303" s="200"/>
      <c r="P303" s="269">
        <f t="shared" si="16"/>
        <v>309.01472291149736</v>
      </c>
      <c r="Q303" s="199"/>
      <c r="R303" s="199"/>
      <c r="S303" s="199"/>
      <c r="T303" s="382">
        <f t="shared" si="17"/>
        <v>1516.2489660876759</v>
      </c>
      <c r="U303" s="199"/>
      <c r="V303" s="199"/>
      <c r="W303" s="199"/>
      <c r="X303" s="200"/>
      <c r="Y303" s="269">
        <v>373598.80000000028</v>
      </c>
      <c r="Z303" s="269">
        <f t="shared" si="18"/>
        <v>365608.2</v>
      </c>
      <c r="AA303" s="389"/>
      <c r="AB303" s="269">
        <f t="shared" si="19"/>
        <v>357560.72</v>
      </c>
      <c r="AC303" s="269">
        <v>431070.01</v>
      </c>
      <c r="AD303" s="199"/>
      <c r="AE303" s="200"/>
      <c r="AF303" s="200"/>
      <c r="AG303" s="200"/>
      <c r="AH303" s="75"/>
      <c r="AI303" s="75"/>
      <c r="AJ303" s="75"/>
      <c r="AK303" s="75"/>
      <c r="AL303" s="200"/>
    </row>
    <row r="304" spans="1:38" s="201" customFormat="1">
      <c r="A304" s="198"/>
      <c r="B304" s="199"/>
      <c r="C304" s="199" t="s">
        <v>569</v>
      </c>
      <c r="D304" s="199"/>
      <c r="E304" s="199" t="s">
        <v>222</v>
      </c>
      <c r="F304" s="199">
        <v>21964</v>
      </c>
      <c r="G304" s="199"/>
      <c r="H304" s="199"/>
      <c r="I304" s="199"/>
      <c r="J304" s="199">
        <v>4816.7400000000007</v>
      </c>
      <c r="K304" s="199"/>
      <c r="L304" s="200"/>
      <c r="M304" s="199">
        <v>83</v>
      </c>
      <c r="N304" s="71"/>
      <c r="O304" s="200"/>
      <c r="P304" s="269">
        <f t="shared" si="16"/>
        <v>58.033012048192781</v>
      </c>
      <c r="Q304" s="199"/>
      <c r="R304" s="199"/>
      <c r="S304" s="199"/>
      <c r="T304" s="382">
        <f t="shared" si="17"/>
        <v>264.62650602409639</v>
      </c>
      <c r="U304" s="199"/>
      <c r="V304" s="199"/>
      <c r="W304" s="199"/>
      <c r="X304" s="200"/>
      <c r="Y304" s="269">
        <v>4816.7400000000007</v>
      </c>
      <c r="Z304" s="269">
        <f t="shared" si="18"/>
        <v>4713.72</v>
      </c>
      <c r="AA304" s="389"/>
      <c r="AB304" s="269">
        <f t="shared" si="19"/>
        <v>4609.96</v>
      </c>
      <c r="AC304" s="269">
        <v>5557.71</v>
      </c>
      <c r="AD304" s="199"/>
      <c r="AE304" s="200"/>
      <c r="AF304" s="200"/>
      <c r="AG304" s="200"/>
      <c r="AH304" s="75"/>
      <c r="AI304" s="75"/>
      <c r="AJ304" s="75"/>
      <c r="AK304" s="75"/>
      <c r="AL304" s="200"/>
    </row>
    <row r="305" spans="1:38" s="201" customFormat="1">
      <c r="A305" s="198"/>
      <c r="B305" s="199"/>
      <c r="C305" s="199" t="s">
        <v>1433</v>
      </c>
      <c r="D305" s="199"/>
      <c r="E305" s="199" t="s">
        <v>222</v>
      </c>
      <c r="F305" s="199">
        <v>8090</v>
      </c>
      <c r="G305" s="199"/>
      <c r="H305" s="199"/>
      <c r="I305" s="199"/>
      <c r="J305" s="199">
        <v>1614.75</v>
      </c>
      <c r="K305" s="199"/>
      <c r="L305" s="200"/>
      <c r="M305" s="199">
        <v>13</v>
      </c>
      <c r="N305" s="71"/>
      <c r="O305" s="200"/>
      <c r="P305" s="269">
        <f t="shared" si="16"/>
        <v>124.21153846153847</v>
      </c>
      <c r="Q305" s="199"/>
      <c r="R305" s="199"/>
      <c r="S305" s="199"/>
      <c r="T305" s="382">
        <f t="shared" si="17"/>
        <v>622.30769230769226</v>
      </c>
      <c r="U305" s="199"/>
      <c r="V305" s="199"/>
      <c r="W305" s="199"/>
      <c r="X305" s="200"/>
      <c r="Y305" s="269">
        <v>1614.75</v>
      </c>
      <c r="Z305" s="269">
        <f t="shared" si="18"/>
        <v>1580.21</v>
      </c>
      <c r="AA305" s="389"/>
      <c r="AB305" s="269">
        <f t="shared" si="19"/>
        <v>1545.43</v>
      </c>
      <c r="AC305" s="269">
        <v>1863.15</v>
      </c>
      <c r="AD305" s="199"/>
      <c r="AE305" s="200"/>
      <c r="AF305" s="200"/>
      <c r="AG305" s="200"/>
      <c r="AH305" s="75"/>
      <c r="AI305" s="75"/>
      <c r="AJ305" s="75"/>
      <c r="AK305" s="75"/>
      <c r="AL305" s="200"/>
    </row>
    <row r="306" spans="1:38" s="201" customFormat="1">
      <c r="A306" s="198"/>
      <c r="B306" s="199"/>
      <c r="C306" s="199" t="s">
        <v>1434</v>
      </c>
      <c r="D306" s="199"/>
      <c r="E306" s="199" t="s">
        <v>210</v>
      </c>
      <c r="F306" s="199">
        <v>1898</v>
      </c>
      <c r="G306" s="199"/>
      <c r="H306" s="199"/>
      <c r="I306" s="199"/>
      <c r="J306" s="199">
        <v>394.21000000000004</v>
      </c>
      <c r="K306" s="199"/>
      <c r="L306" s="200"/>
      <c r="M306" s="199">
        <v>3</v>
      </c>
      <c r="N306" s="71"/>
      <c r="O306" s="200"/>
      <c r="P306" s="269">
        <f t="shared" si="16"/>
        <v>131.40333333333334</v>
      </c>
      <c r="Q306" s="199"/>
      <c r="R306" s="199"/>
      <c r="S306" s="199"/>
      <c r="T306" s="382">
        <f t="shared" si="17"/>
        <v>632.66666666666663</v>
      </c>
      <c r="U306" s="199"/>
      <c r="V306" s="199"/>
      <c r="W306" s="199"/>
      <c r="X306" s="200"/>
      <c r="Y306" s="269">
        <v>394.21000000000004</v>
      </c>
      <c r="Z306" s="269">
        <f t="shared" si="18"/>
        <v>385.78</v>
      </c>
      <c r="AA306" s="389"/>
      <c r="AB306" s="269">
        <f t="shared" si="19"/>
        <v>377.29</v>
      </c>
      <c r="AC306" s="269">
        <v>454.85</v>
      </c>
      <c r="AD306" s="199"/>
      <c r="AE306" s="200"/>
      <c r="AF306" s="200"/>
      <c r="AG306" s="200"/>
      <c r="AH306" s="75"/>
      <c r="AI306" s="75"/>
      <c r="AJ306" s="75"/>
      <c r="AK306" s="75"/>
      <c r="AL306" s="200"/>
    </row>
    <row r="307" spans="1:38" s="201" customFormat="1">
      <c r="A307" s="198"/>
      <c r="B307" s="199"/>
      <c r="C307" s="199" t="s">
        <v>272</v>
      </c>
      <c r="D307" s="199"/>
      <c r="E307" s="199" t="s">
        <v>143</v>
      </c>
      <c r="F307" s="199">
        <v>645708</v>
      </c>
      <c r="G307" s="199"/>
      <c r="H307" s="199"/>
      <c r="I307" s="199"/>
      <c r="J307" s="199">
        <v>128997.48000000013</v>
      </c>
      <c r="K307" s="199"/>
      <c r="L307" s="200"/>
      <c r="M307" s="199">
        <v>693</v>
      </c>
      <c r="N307" s="71"/>
      <c r="O307" s="200"/>
      <c r="P307" s="269">
        <f t="shared" si="16"/>
        <v>186.14354978354996</v>
      </c>
      <c r="Q307" s="199"/>
      <c r="R307" s="199"/>
      <c r="S307" s="199"/>
      <c r="T307" s="382">
        <f t="shared" si="17"/>
        <v>931.75757575757575</v>
      </c>
      <c r="U307" s="199"/>
      <c r="V307" s="199"/>
      <c r="W307" s="199"/>
      <c r="X307" s="200"/>
      <c r="Y307" s="269">
        <v>128997.48000000013</v>
      </c>
      <c r="Z307" s="269">
        <f t="shared" si="18"/>
        <v>126238.46</v>
      </c>
      <c r="AA307" s="389"/>
      <c r="AB307" s="269">
        <f t="shared" si="19"/>
        <v>123459.8</v>
      </c>
      <c r="AC307" s="269">
        <v>148841.34</v>
      </c>
      <c r="AD307" s="199"/>
      <c r="AE307" s="200"/>
      <c r="AF307" s="200"/>
      <c r="AG307" s="200"/>
      <c r="AH307" s="75"/>
      <c r="AI307" s="75"/>
      <c r="AJ307" s="75"/>
      <c r="AK307" s="75"/>
      <c r="AL307" s="200"/>
    </row>
    <row r="308" spans="1:38" s="201" customFormat="1">
      <c r="A308" s="198"/>
      <c r="B308" s="199"/>
      <c r="C308" s="199" t="s">
        <v>273</v>
      </c>
      <c r="D308" s="199"/>
      <c r="E308" s="199" t="s">
        <v>136</v>
      </c>
      <c r="F308" s="199">
        <v>675</v>
      </c>
      <c r="G308" s="199"/>
      <c r="H308" s="199"/>
      <c r="I308" s="199"/>
      <c r="J308" s="199">
        <v>137.66999999999999</v>
      </c>
      <c r="K308" s="199"/>
      <c r="L308" s="200"/>
      <c r="M308" s="199">
        <v>1</v>
      </c>
      <c r="N308" s="71"/>
      <c r="O308" s="200"/>
      <c r="P308" s="269">
        <f t="shared" si="16"/>
        <v>137.66999999999999</v>
      </c>
      <c r="Q308" s="199"/>
      <c r="R308" s="199"/>
      <c r="S308" s="199"/>
      <c r="T308" s="382">
        <f t="shared" si="17"/>
        <v>675</v>
      </c>
      <c r="U308" s="199"/>
      <c r="V308" s="199"/>
      <c r="W308" s="199"/>
      <c r="X308" s="200"/>
      <c r="Y308" s="269">
        <v>137.66999999999999</v>
      </c>
      <c r="Z308" s="269">
        <f t="shared" si="18"/>
        <v>134.72999999999999</v>
      </c>
      <c r="AA308" s="389"/>
      <c r="AB308" s="269">
        <f t="shared" si="19"/>
        <v>131.76</v>
      </c>
      <c r="AC308" s="269">
        <v>158.85</v>
      </c>
      <c r="AD308" s="199"/>
      <c r="AE308" s="200"/>
      <c r="AF308" s="200"/>
      <c r="AG308" s="200"/>
      <c r="AH308" s="75"/>
      <c r="AI308" s="75"/>
      <c r="AJ308" s="75"/>
      <c r="AK308" s="75"/>
      <c r="AL308" s="200"/>
    </row>
    <row r="309" spans="1:38" s="201" customFormat="1">
      <c r="A309" s="198"/>
      <c r="B309" s="199"/>
      <c r="C309" s="199" t="s">
        <v>273</v>
      </c>
      <c r="D309" s="199"/>
      <c r="E309" s="199" t="s">
        <v>153</v>
      </c>
      <c r="F309" s="199">
        <v>1201651</v>
      </c>
      <c r="G309" s="199"/>
      <c r="H309" s="199"/>
      <c r="I309" s="199"/>
      <c r="J309" s="199">
        <v>239032.24999999985</v>
      </c>
      <c r="K309" s="199"/>
      <c r="L309" s="200"/>
      <c r="M309" s="199">
        <v>1291</v>
      </c>
      <c r="N309" s="71"/>
      <c r="O309" s="200"/>
      <c r="P309" s="269">
        <f t="shared" si="16"/>
        <v>185.15278853601848</v>
      </c>
      <c r="Q309" s="199"/>
      <c r="R309" s="199"/>
      <c r="S309" s="199"/>
      <c r="T309" s="382">
        <f t="shared" si="17"/>
        <v>930.79085979860577</v>
      </c>
      <c r="U309" s="199"/>
      <c r="V309" s="199"/>
      <c r="W309" s="199"/>
      <c r="X309" s="200"/>
      <c r="Y309" s="269">
        <v>239032.24999999985</v>
      </c>
      <c r="Z309" s="269">
        <f t="shared" si="18"/>
        <v>233919.79</v>
      </c>
      <c r="AA309" s="389"/>
      <c r="AB309" s="269">
        <f t="shared" si="19"/>
        <v>228770.92</v>
      </c>
      <c r="AC309" s="269">
        <v>275802.90999999997</v>
      </c>
      <c r="AD309" s="199"/>
      <c r="AE309" s="200"/>
      <c r="AF309" s="200"/>
      <c r="AG309" s="200"/>
      <c r="AH309" s="75"/>
      <c r="AI309" s="75"/>
      <c r="AJ309" s="75"/>
      <c r="AK309" s="75"/>
      <c r="AL309" s="200"/>
    </row>
    <row r="310" spans="1:38" s="201" customFormat="1">
      <c r="A310" s="198"/>
      <c r="B310" s="199"/>
      <c r="C310" s="199" t="s">
        <v>274</v>
      </c>
      <c r="D310" s="199"/>
      <c r="E310" s="199" t="s">
        <v>127</v>
      </c>
      <c r="F310" s="199">
        <v>4730</v>
      </c>
      <c r="G310" s="199"/>
      <c r="H310" s="199"/>
      <c r="I310" s="199"/>
      <c r="J310" s="199">
        <v>1016.87</v>
      </c>
      <c r="K310" s="199"/>
      <c r="L310" s="200"/>
      <c r="M310" s="199">
        <v>1</v>
      </c>
      <c r="N310" s="71"/>
      <c r="O310" s="200"/>
      <c r="P310" s="269">
        <f t="shared" si="16"/>
        <v>1016.87</v>
      </c>
      <c r="Q310" s="199"/>
      <c r="R310" s="199"/>
      <c r="S310" s="199"/>
      <c r="T310" s="382">
        <f t="shared" si="17"/>
        <v>4730</v>
      </c>
      <c r="U310" s="199"/>
      <c r="V310" s="199"/>
      <c r="W310" s="199"/>
      <c r="X310" s="200"/>
      <c r="Y310" s="269">
        <v>1016.87</v>
      </c>
      <c r="Z310" s="269">
        <f t="shared" si="18"/>
        <v>995.12</v>
      </c>
      <c r="AA310" s="389"/>
      <c r="AB310" s="269">
        <f t="shared" si="19"/>
        <v>973.22</v>
      </c>
      <c r="AC310" s="269">
        <v>1173.3</v>
      </c>
      <c r="AD310" s="199"/>
      <c r="AE310" s="200"/>
      <c r="AF310" s="200"/>
      <c r="AG310" s="200"/>
      <c r="AH310" s="75"/>
      <c r="AI310" s="75"/>
      <c r="AJ310" s="75"/>
      <c r="AK310" s="75"/>
      <c r="AL310" s="200"/>
    </row>
    <row r="311" spans="1:38" s="201" customFormat="1">
      <c r="A311" s="198"/>
      <c r="B311" s="199"/>
      <c r="C311" s="199" t="s">
        <v>274</v>
      </c>
      <c r="D311" s="199"/>
      <c r="E311" s="199" t="s">
        <v>175</v>
      </c>
      <c r="F311" s="199">
        <v>1528321</v>
      </c>
      <c r="G311" s="199"/>
      <c r="H311" s="199"/>
      <c r="I311" s="199"/>
      <c r="J311" s="199">
        <v>307803.93999999989</v>
      </c>
      <c r="K311" s="199"/>
      <c r="L311" s="200"/>
      <c r="M311" s="199">
        <v>1262</v>
      </c>
      <c r="N311" s="71"/>
      <c r="O311" s="200"/>
      <c r="P311" s="269">
        <f t="shared" si="16"/>
        <v>243.90169572107757</v>
      </c>
      <c r="Q311" s="199"/>
      <c r="R311" s="199"/>
      <c r="S311" s="199"/>
      <c r="T311" s="382">
        <f t="shared" si="17"/>
        <v>1211.0309033280507</v>
      </c>
      <c r="U311" s="199"/>
      <c r="V311" s="199"/>
      <c r="W311" s="199"/>
      <c r="X311" s="200"/>
      <c r="Y311" s="269">
        <v>307803.93999999989</v>
      </c>
      <c r="Z311" s="269">
        <f t="shared" si="18"/>
        <v>301220.57</v>
      </c>
      <c r="AA311" s="389"/>
      <c r="AB311" s="269">
        <f t="shared" si="19"/>
        <v>294590.34000000003</v>
      </c>
      <c r="AC311" s="269">
        <v>355153.84</v>
      </c>
      <c r="AD311" s="199"/>
      <c r="AE311" s="200"/>
      <c r="AF311" s="200"/>
      <c r="AG311" s="200"/>
      <c r="AH311" s="75"/>
      <c r="AI311" s="75"/>
      <c r="AJ311" s="75"/>
      <c r="AK311" s="75"/>
      <c r="AL311" s="200"/>
    </row>
    <row r="312" spans="1:38" s="201" customFormat="1">
      <c r="A312" s="198"/>
      <c r="B312" s="199"/>
      <c r="C312" s="199" t="s">
        <v>491</v>
      </c>
      <c r="D312" s="199"/>
      <c r="E312" s="199" t="s">
        <v>121</v>
      </c>
      <c r="F312" s="199">
        <v>7589</v>
      </c>
      <c r="G312" s="199"/>
      <c r="H312" s="199"/>
      <c r="I312" s="199"/>
      <c r="J312" s="199">
        <v>1616.01</v>
      </c>
      <c r="K312" s="199"/>
      <c r="L312" s="200"/>
      <c r="M312" s="199">
        <v>7</v>
      </c>
      <c r="N312" s="71"/>
      <c r="O312" s="200"/>
      <c r="P312" s="269">
        <f t="shared" si="16"/>
        <v>230.85857142857142</v>
      </c>
      <c r="Q312" s="199"/>
      <c r="R312" s="199"/>
      <c r="S312" s="199"/>
      <c r="T312" s="382">
        <f t="shared" si="17"/>
        <v>1084.1428571428571</v>
      </c>
      <c r="U312" s="199"/>
      <c r="V312" s="199"/>
      <c r="W312" s="199"/>
      <c r="X312" s="200"/>
      <c r="Y312" s="269">
        <v>1616.01</v>
      </c>
      <c r="Z312" s="269">
        <f t="shared" si="18"/>
        <v>1581.45</v>
      </c>
      <c r="AA312" s="389"/>
      <c r="AB312" s="269">
        <f t="shared" si="19"/>
        <v>1546.64</v>
      </c>
      <c r="AC312" s="269">
        <v>1864.6</v>
      </c>
      <c r="AD312" s="199"/>
      <c r="AE312" s="200"/>
      <c r="AF312" s="200"/>
      <c r="AG312" s="200"/>
      <c r="AH312" s="75"/>
      <c r="AI312" s="75"/>
      <c r="AJ312" s="75"/>
      <c r="AK312" s="75"/>
      <c r="AL312" s="200"/>
    </row>
    <row r="313" spans="1:38" s="201" customFormat="1">
      <c r="A313" s="198"/>
      <c r="B313" s="199"/>
      <c r="C313" s="199" t="s">
        <v>275</v>
      </c>
      <c r="D313" s="199"/>
      <c r="E313" s="199" t="s">
        <v>276</v>
      </c>
      <c r="F313" s="199">
        <v>19624</v>
      </c>
      <c r="G313" s="199"/>
      <c r="H313" s="199"/>
      <c r="I313" s="199"/>
      <c r="J313" s="199">
        <v>3517.4800000000005</v>
      </c>
      <c r="K313" s="199"/>
      <c r="L313" s="200"/>
      <c r="M313" s="199">
        <v>20</v>
      </c>
      <c r="N313" s="71"/>
      <c r="O313" s="200"/>
      <c r="P313" s="269">
        <f t="shared" si="16"/>
        <v>175.87400000000002</v>
      </c>
      <c r="Q313" s="199"/>
      <c r="R313" s="199"/>
      <c r="S313" s="199"/>
      <c r="T313" s="382">
        <f t="shared" si="17"/>
        <v>981.2</v>
      </c>
      <c r="U313" s="199"/>
      <c r="V313" s="199"/>
      <c r="W313" s="199"/>
      <c r="X313" s="200"/>
      <c r="Y313" s="269">
        <v>3517.4800000000005</v>
      </c>
      <c r="Z313" s="269">
        <f t="shared" si="18"/>
        <v>3442.25</v>
      </c>
      <c r="AA313" s="389"/>
      <c r="AB313" s="269">
        <f t="shared" si="19"/>
        <v>3366.48</v>
      </c>
      <c r="AC313" s="269">
        <v>4058.58</v>
      </c>
      <c r="AD313" s="199"/>
      <c r="AE313" s="200"/>
      <c r="AF313" s="200"/>
      <c r="AG313" s="200"/>
      <c r="AH313" s="75"/>
      <c r="AI313" s="75"/>
      <c r="AJ313" s="75"/>
      <c r="AK313" s="75"/>
      <c r="AL313" s="200"/>
    </row>
    <row r="314" spans="1:38" s="201" customFormat="1">
      <c r="A314" s="198"/>
      <c r="B314" s="199"/>
      <c r="C314" s="199" t="s">
        <v>277</v>
      </c>
      <c r="D314" s="199"/>
      <c r="E314" s="199" t="s">
        <v>278</v>
      </c>
      <c r="F314" s="199">
        <v>29757</v>
      </c>
      <c r="G314" s="199"/>
      <c r="H314" s="199"/>
      <c r="I314" s="199"/>
      <c r="J314" s="199">
        <v>6058.51</v>
      </c>
      <c r="K314" s="199"/>
      <c r="L314" s="200"/>
      <c r="M314" s="199">
        <v>37</v>
      </c>
      <c r="N314" s="71"/>
      <c r="O314" s="200"/>
      <c r="P314" s="269">
        <f t="shared" si="16"/>
        <v>163.74351351351351</v>
      </c>
      <c r="Q314" s="199"/>
      <c r="R314" s="199"/>
      <c r="S314" s="199"/>
      <c r="T314" s="382">
        <f t="shared" si="17"/>
        <v>804.24324324324323</v>
      </c>
      <c r="U314" s="199"/>
      <c r="V314" s="199"/>
      <c r="W314" s="199"/>
      <c r="X314" s="200"/>
      <c r="Y314" s="269">
        <v>6058.51</v>
      </c>
      <c r="Z314" s="269">
        <f t="shared" si="18"/>
        <v>5928.93</v>
      </c>
      <c r="AA314" s="389"/>
      <c r="AB314" s="269">
        <f t="shared" si="19"/>
        <v>5798.43</v>
      </c>
      <c r="AC314" s="269">
        <v>6990.5</v>
      </c>
      <c r="AD314" s="199"/>
      <c r="AE314" s="200"/>
      <c r="AF314" s="200"/>
      <c r="AG314" s="200"/>
      <c r="AH314" s="75"/>
      <c r="AI314" s="75"/>
      <c r="AJ314" s="75"/>
      <c r="AK314" s="75"/>
      <c r="AL314" s="200"/>
    </row>
    <row r="315" spans="1:38" s="201" customFormat="1">
      <c r="A315" s="198"/>
      <c r="B315" s="199"/>
      <c r="C315" s="199" t="s">
        <v>279</v>
      </c>
      <c r="D315" s="199"/>
      <c r="E315" s="199" t="s">
        <v>1487</v>
      </c>
      <c r="F315" s="199">
        <v>1175</v>
      </c>
      <c r="G315" s="199"/>
      <c r="H315" s="199"/>
      <c r="I315" s="199"/>
      <c r="J315" s="199">
        <v>243.9</v>
      </c>
      <c r="K315" s="199"/>
      <c r="L315" s="200"/>
      <c r="M315" s="199">
        <v>1</v>
      </c>
      <c r="N315" s="71"/>
      <c r="O315" s="200"/>
      <c r="P315" s="269">
        <f t="shared" si="16"/>
        <v>243.9</v>
      </c>
      <c r="Q315" s="199"/>
      <c r="R315" s="199"/>
      <c r="S315" s="199"/>
      <c r="T315" s="382">
        <f t="shared" si="17"/>
        <v>1175</v>
      </c>
      <c r="U315" s="199"/>
      <c r="V315" s="199"/>
      <c r="W315" s="199"/>
      <c r="X315" s="200"/>
      <c r="Y315" s="269">
        <v>243.9</v>
      </c>
      <c r="Z315" s="269">
        <f t="shared" si="18"/>
        <v>238.68</v>
      </c>
      <c r="AA315" s="389"/>
      <c r="AB315" s="269">
        <f t="shared" si="19"/>
        <v>233.43</v>
      </c>
      <c r="AC315" s="269">
        <v>281.42</v>
      </c>
      <c r="AD315" s="199"/>
      <c r="AE315" s="200"/>
      <c r="AF315" s="200"/>
      <c r="AG315" s="200"/>
      <c r="AH315" s="75"/>
      <c r="AI315" s="75"/>
      <c r="AJ315" s="75"/>
      <c r="AK315" s="75"/>
      <c r="AL315" s="200"/>
    </row>
    <row r="316" spans="1:38" s="201" customFormat="1">
      <c r="A316" s="198"/>
      <c r="B316" s="199"/>
      <c r="C316" s="199" t="s">
        <v>279</v>
      </c>
      <c r="D316" s="199"/>
      <c r="E316" s="199" t="s">
        <v>280</v>
      </c>
      <c r="F316" s="199">
        <v>304178</v>
      </c>
      <c r="G316" s="199"/>
      <c r="H316" s="199"/>
      <c r="I316" s="199"/>
      <c r="J316" s="199">
        <v>61368.38999999997</v>
      </c>
      <c r="K316" s="199"/>
      <c r="L316" s="200"/>
      <c r="M316" s="199">
        <v>290</v>
      </c>
      <c r="N316" s="71"/>
      <c r="O316" s="200"/>
      <c r="P316" s="269">
        <f t="shared" si="16"/>
        <v>211.61513793103438</v>
      </c>
      <c r="Q316" s="199"/>
      <c r="R316" s="199"/>
      <c r="S316" s="199"/>
      <c r="T316" s="382">
        <f t="shared" si="17"/>
        <v>1048.8896551724138</v>
      </c>
      <c r="U316" s="199"/>
      <c r="V316" s="199"/>
      <c r="W316" s="199"/>
      <c r="X316" s="200"/>
      <c r="Y316" s="269">
        <v>61368.38999999997</v>
      </c>
      <c r="Z316" s="269">
        <f t="shared" si="18"/>
        <v>60055.83</v>
      </c>
      <c r="AA316" s="389"/>
      <c r="AB316" s="269">
        <f t="shared" si="19"/>
        <v>58733.93</v>
      </c>
      <c r="AC316" s="269">
        <v>70808.77</v>
      </c>
      <c r="AD316" s="199"/>
      <c r="AE316" s="200"/>
      <c r="AF316" s="200"/>
      <c r="AG316" s="200"/>
      <c r="AH316" s="75"/>
      <c r="AI316" s="75"/>
      <c r="AJ316" s="75"/>
      <c r="AK316" s="75"/>
      <c r="AL316" s="200"/>
    </row>
    <row r="317" spans="1:38" s="201" customFormat="1">
      <c r="A317" s="198"/>
      <c r="B317" s="199"/>
      <c r="C317" s="199" t="s">
        <v>281</v>
      </c>
      <c r="D317" s="199"/>
      <c r="E317" s="199" t="s">
        <v>1435</v>
      </c>
      <c r="F317" s="199">
        <v>374</v>
      </c>
      <c r="G317" s="199"/>
      <c r="H317" s="199"/>
      <c r="I317" s="199"/>
      <c r="J317" s="199">
        <v>41.48</v>
      </c>
      <c r="K317" s="199"/>
      <c r="L317" s="200"/>
      <c r="M317" s="199">
        <v>1</v>
      </c>
      <c r="N317" s="71"/>
      <c r="O317" s="200"/>
      <c r="P317" s="269">
        <f t="shared" si="16"/>
        <v>41.48</v>
      </c>
      <c r="Q317" s="199"/>
      <c r="R317" s="199"/>
      <c r="S317" s="199"/>
      <c r="T317" s="382">
        <f t="shared" si="17"/>
        <v>374</v>
      </c>
      <c r="U317" s="199"/>
      <c r="V317" s="199"/>
      <c r="W317" s="199"/>
      <c r="X317" s="200"/>
      <c r="Y317" s="269">
        <v>41.48</v>
      </c>
      <c r="Z317" s="269">
        <f t="shared" si="18"/>
        <v>40.590000000000003</v>
      </c>
      <c r="AA317" s="389"/>
      <c r="AB317" s="269">
        <f t="shared" si="19"/>
        <v>39.700000000000003</v>
      </c>
      <c r="AC317" s="269">
        <v>47.86</v>
      </c>
      <c r="AD317" s="199"/>
      <c r="AE317" s="200"/>
      <c r="AF317" s="200"/>
      <c r="AG317" s="200"/>
      <c r="AH317" s="75"/>
      <c r="AI317" s="75"/>
      <c r="AJ317" s="75"/>
      <c r="AK317" s="75"/>
      <c r="AL317" s="200"/>
    </row>
    <row r="318" spans="1:38" s="201" customFormat="1">
      <c r="A318" s="198"/>
      <c r="B318" s="199"/>
      <c r="C318" s="199" t="s">
        <v>281</v>
      </c>
      <c r="D318" s="199"/>
      <c r="E318" s="199" t="s">
        <v>175</v>
      </c>
      <c r="F318" s="199">
        <v>7089413</v>
      </c>
      <c r="G318" s="199"/>
      <c r="H318" s="199"/>
      <c r="I318" s="199"/>
      <c r="J318" s="199">
        <v>1389970.080000004</v>
      </c>
      <c r="K318" s="199"/>
      <c r="L318" s="200"/>
      <c r="M318" s="199">
        <v>8580</v>
      </c>
      <c r="N318" s="71"/>
      <c r="O318" s="200"/>
      <c r="P318" s="269">
        <f t="shared" si="16"/>
        <v>162.0011748251753</v>
      </c>
      <c r="Q318" s="199"/>
      <c r="R318" s="199"/>
      <c r="S318" s="199"/>
      <c r="T318" s="382">
        <f t="shared" si="17"/>
        <v>826.27191142191145</v>
      </c>
      <c r="U318" s="199"/>
      <c r="V318" s="199"/>
      <c r="W318" s="199"/>
      <c r="X318" s="200"/>
      <c r="Y318" s="269">
        <v>1389970.080000004</v>
      </c>
      <c r="Z318" s="269">
        <f t="shared" si="18"/>
        <v>1360241.15</v>
      </c>
      <c r="AA318" s="389"/>
      <c r="AB318" s="269">
        <f t="shared" si="19"/>
        <v>1330300.58</v>
      </c>
      <c r="AC318" s="269">
        <v>1603791.07</v>
      </c>
      <c r="AD318" s="199"/>
      <c r="AE318" s="200"/>
      <c r="AF318" s="200"/>
      <c r="AG318" s="200"/>
      <c r="AH318" s="75"/>
      <c r="AI318" s="75"/>
      <c r="AJ318" s="75"/>
      <c r="AK318" s="75"/>
      <c r="AL318" s="200"/>
    </row>
    <row r="319" spans="1:38" s="201" customFormat="1">
      <c r="A319" s="198"/>
      <c r="B319" s="199"/>
      <c r="C319" s="199" t="s">
        <v>282</v>
      </c>
      <c r="D319" s="199"/>
      <c r="E319" s="199" t="s">
        <v>283</v>
      </c>
      <c r="F319" s="199">
        <v>3801211</v>
      </c>
      <c r="G319" s="199"/>
      <c r="H319" s="199"/>
      <c r="I319" s="199"/>
      <c r="J319" s="199">
        <v>780174.30999999889</v>
      </c>
      <c r="K319" s="199"/>
      <c r="L319" s="200"/>
      <c r="M319" s="199">
        <v>2813</v>
      </c>
      <c r="N319" s="71"/>
      <c r="O319" s="200"/>
      <c r="P319" s="269">
        <f t="shared" si="16"/>
        <v>277.34600426590788</v>
      </c>
      <c r="Q319" s="199"/>
      <c r="R319" s="199"/>
      <c r="S319" s="199"/>
      <c r="T319" s="382">
        <f t="shared" si="17"/>
        <v>1351.3014575186633</v>
      </c>
      <c r="U319" s="199"/>
      <c r="V319" s="199"/>
      <c r="W319" s="199"/>
      <c r="X319" s="200"/>
      <c r="Y319" s="269">
        <v>780174.30999999889</v>
      </c>
      <c r="Z319" s="269">
        <f t="shared" si="18"/>
        <v>763487.8</v>
      </c>
      <c r="AA319" s="389"/>
      <c r="AB319" s="269">
        <f t="shared" si="19"/>
        <v>746682.5</v>
      </c>
      <c r="AC319" s="269">
        <v>900189.59</v>
      </c>
      <c r="AD319" s="199"/>
      <c r="AE319" s="200"/>
      <c r="AF319" s="200"/>
      <c r="AG319" s="200"/>
      <c r="AH319" s="75"/>
      <c r="AI319" s="75"/>
      <c r="AJ319" s="75"/>
      <c r="AK319" s="75"/>
      <c r="AL319" s="200"/>
    </row>
    <row r="320" spans="1:38" s="201" customFormat="1">
      <c r="A320" s="198"/>
      <c r="B320" s="199"/>
      <c r="C320" s="199" t="s">
        <v>282</v>
      </c>
      <c r="D320" s="199"/>
      <c r="E320" s="199" t="s">
        <v>334</v>
      </c>
      <c r="F320" s="199">
        <v>1349</v>
      </c>
      <c r="G320" s="199"/>
      <c r="H320" s="199"/>
      <c r="I320" s="199"/>
      <c r="J320" s="199">
        <v>281.5</v>
      </c>
      <c r="K320" s="199"/>
      <c r="L320" s="200"/>
      <c r="M320" s="199">
        <v>1</v>
      </c>
      <c r="N320" s="71"/>
      <c r="O320" s="200"/>
      <c r="P320" s="269">
        <f t="shared" si="16"/>
        <v>281.5</v>
      </c>
      <c r="Q320" s="199"/>
      <c r="R320" s="199"/>
      <c r="S320" s="199"/>
      <c r="T320" s="382">
        <f t="shared" si="17"/>
        <v>1349</v>
      </c>
      <c r="U320" s="199"/>
      <c r="V320" s="199"/>
      <c r="W320" s="199"/>
      <c r="X320" s="200"/>
      <c r="Y320" s="269">
        <v>281.5</v>
      </c>
      <c r="Z320" s="269">
        <f t="shared" si="18"/>
        <v>275.48</v>
      </c>
      <c r="AA320" s="389"/>
      <c r="AB320" s="269">
        <f t="shared" si="19"/>
        <v>269.42</v>
      </c>
      <c r="AC320" s="269">
        <v>324.8</v>
      </c>
      <c r="AD320" s="199"/>
      <c r="AE320" s="200"/>
      <c r="AF320" s="200"/>
      <c r="AG320" s="200"/>
      <c r="AH320" s="75"/>
      <c r="AI320" s="75"/>
      <c r="AJ320" s="75"/>
      <c r="AK320" s="75"/>
      <c r="AL320" s="200"/>
    </row>
    <row r="321" spans="1:38" s="201" customFormat="1">
      <c r="A321" s="198"/>
      <c r="B321" s="199"/>
      <c r="C321" s="199" t="s">
        <v>282</v>
      </c>
      <c r="D321" s="199"/>
      <c r="E321" s="199" t="s">
        <v>396</v>
      </c>
      <c r="F321" s="199">
        <v>2463</v>
      </c>
      <c r="G321" s="199"/>
      <c r="H321" s="199"/>
      <c r="I321" s="199"/>
      <c r="J321" s="199">
        <v>523.24</v>
      </c>
      <c r="K321" s="199"/>
      <c r="L321" s="200"/>
      <c r="M321" s="199">
        <v>1</v>
      </c>
      <c r="N321" s="71"/>
      <c r="O321" s="200"/>
      <c r="P321" s="269">
        <f t="shared" si="16"/>
        <v>523.24</v>
      </c>
      <c r="Q321" s="199"/>
      <c r="R321" s="199"/>
      <c r="S321" s="199"/>
      <c r="T321" s="382">
        <f t="shared" si="17"/>
        <v>2463</v>
      </c>
      <c r="U321" s="199"/>
      <c r="V321" s="199"/>
      <c r="W321" s="199"/>
      <c r="X321" s="200"/>
      <c r="Y321" s="269">
        <v>523.24</v>
      </c>
      <c r="Z321" s="269">
        <f t="shared" si="18"/>
        <v>512.04999999999995</v>
      </c>
      <c r="AA321" s="389"/>
      <c r="AB321" s="269">
        <f t="shared" si="19"/>
        <v>500.78</v>
      </c>
      <c r="AC321" s="269">
        <v>603.73</v>
      </c>
      <c r="AD321" s="199"/>
      <c r="AE321" s="200"/>
      <c r="AF321" s="200"/>
      <c r="AG321" s="200"/>
      <c r="AH321" s="75"/>
      <c r="AI321" s="75"/>
      <c r="AJ321" s="75"/>
      <c r="AK321" s="75"/>
      <c r="AL321" s="200"/>
    </row>
    <row r="322" spans="1:38" s="201" customFormat="1">
      <c r="A322" s="198"/>
      <c r="B322" s="199"/>
      <c r="C322" s="199" t="s">
        <v>1436</v>
      </c>
      <c r="D322" s="199"/>
      <c r="E322" s="199" t="s">
        <v>285</v>
      </c>
      <c r="F322" s="199">
        <v>660313</v>
      </c>
      <c r="G322" s="199"/>
      <c r="H322" s="199"/>
      <c r="I322" s="199"/>
      <c r="J322" s="199">
        <v>132622.8900000001</v>
      </c>
      <c r="K322" s="199"/>
      <c r="L322" s="200"/>
      <c r="M322" s="199">
        <v>879</v>
      </c>
      <c r="N322" s="71"/>
      <c r="O322" s="200"/>
      <c r="P322" s="269">
        <f t="shared" si="16"/>
        <v>150.87928327645062</v>
      </c>
      <c r="Q322" s="199"/>
      <c r="R322" s="199"/>
      <c r="S322" s="199"/>
      <c r="T322" s="382">
        <f t="shared" si="17"/>
        <v>751.20932878270764</v>
      </c>
      <c r="U322" s="199"/>
      <c r="V322" s="199"/>
      <c r="W322" s="199"/>
      <c r="X322" s="200"/>
      <c r="Y322" s="269">
        <v>132622.8900000001</v>
      </c>
      <c r="Z322" s="269">
        <f t="shared" si="18"/>
        <v>129786.33</v>
      </c>
      <c r="AA322" s="389"/>
      <c r="AB322" s="269">
        <f t="shared" si="19"/>
        <v>126929.57</v>
      </c>
      <c r="AC322" s="269">
        <v>153024.45000000001</v>
      </c>
      <c r="AD322" s="199"/>
      <c r="AE322" s="200"/>
      <c r="AF322" s="200"/>
      <c r="AG322" s="200"/>
      <c r="AH322" s="75"/>
      <c r="AI322" s="75"/>
      <c r="AJ322" s="75"/>
      <c r="AK322" s="75"/>
      <c r="AL322" s="200"/>
    </row>
    <row r="323" spans="1:38" s="201" customFormat="1">
      <c r="A323" s="198"/>
      <c r="B323" s="199"/>
      <c r="C323" s="199" t="s">
        <v>1437</v>
      </c>
      <c r="D323" s="199"/>
      <c r="E323" s="199" t="s">
        <v>103</v>
      </c>
      <c r="F323" s="199">
        <v>3978</v>
      </c>
      <c r="G323" s="199"/>
      <c r="H323" s="199"/>
      <c r="I323" s="199"/>
      <c r="J323" s="199">
        <v>830.72</v>
      </c>
      <c r="K323" s="199"/>
      <c r="L323" s="200"/>
      <c r="M323" s="199">
        <v>3</v>
      </c>
      <c r="N323" s="71"/>
      <c r="O323" s="200"/>
      <c r="P323" s="269">
        <f t="shared" si="16"/>
        <v>276.90666666666669</v>
      </c>
      <c r="Q323" s="199"/>
      <c r="R323" s="199"/>
      <c r="S323" s="199"/>
      <c r="T323" s="382">
        <f t="shared" si="17"/>
        <v>1326</v>
      </c>
      <c r="U323" s="199"/>
      <c r="V323" s="199"/>
      <c r="W323" s="199"/>
      <c r="X323" s="200"/>
      <c r="Y323" s="269">
        <v>830.72</v>
      </c>
      <c r="Z323" s="269">
        <f t="shared" si="18"/>
        <v>812.95</v>
      </c>
      <c r="AA323" s="389"/>
      <c r="AB323" s="269">
        <f t="shared" si="19"/>
        <v>795.06</v>
      </c>
      <c r="AC323" s="269">
        <v>958.51</v>
      </c>
      <c r="AD323" s="199"/>
      <c r="AE323" s="200"/>
      <c r="AF323" s="200"/>
      <c r="AG323" s="200"/>
      <c r="AH323" s="75"/>
      <c r="AI323" s="75"/>
      <c r="AJ323" s="75"/>
      <c r="AK323" s="75"/>
      <c r="AL323" s="200"/>
    </row>
    <row r="324" spans="1:38" s="201" customFormat="1">
      <c r="A324" s="198"/>
      <c r="B324" s="199"/>
      <c r="C324" s="199" t="s">
        <v>286</v>
      </c>
      <c r="D324" s="199"/>
      <c r="E324" s="199" t="s">
        <v>115</v>
      </c>
      <c r="F324" s="199">
        <v>2504744</v>
      </c>
      <c r="G324" s="199"/>
      <c r="H324" s="199"/>
      <c r="I324" s="199"/>
      <c r="J324" s="199">
        <v>521114.74000000051</v>
      </c>
      <c r="K324" s="199"/>
      <c r="L324" s="200"/>
      <c r="M324" s="199">
        <v>2008</v>
      </c>
      <c r="N324" s="71"/>
      <c r="O324" s="200"/>
      <c r="P324" s="269">
        <f t="shared" si="16"/>
        <v>259.51929282868554</v>
      </c>
      <c r="Q324" s="199"/>
      <c r="R324" s="199"/>
      <c r="S324" s="199"/>
      <c r="T324" s="382">
        <f t="shared" si="17"/>
        <v>1247.3824701195219</v>
      </c>
      <c r="U324" s="199"/>
      <c r="V324" s="199"/>
      <c r="W324" s="199"/>
      <c r="X324" s="200"/>
      <c r="Y324" s="269">
        <v>521114.74000000051</v>
      </c>
      <c r="Z324" s="269">
        <f t="shared" si="18"/>
        <v>509969.04</v>
      </c>
      <c r="AA324" s="389"/>
      <c r="AB324" s="269">
        <f t="shared" si="19"/>
        <v>498744</v>
      </c>
      <c r="AC324" s="269">
        <v>601278.53</v>
      </c>
      <c r="AD324" s="199"/>
      <c r="AE324" s="200"/>
      <c r="AF324" s="200"/>
      <c r="AG324" s="200"/>
      <c r="AH324" s="75"/>
      <c r="AI324" s="75"/>
      <c r="AJ324" s="75"/>
      <c r="AK324" s="75"/>
      <c r="AL324" s="200"/>
    </row>
    <row r="325" spans="1:38" s="201" customFormat="1">
      <c r="A325" s="198"/>
      <c r="B325" s="199"/>
      <c r="C325" s="199" t="s">
        <v>287</v>
      </c>
      <c r="D325" s="199"/>
      <c r="E325" s="199" t="s">
        <v>288</v>
      </c>
      <c r="F325" s="199">
        <v>2392624</v>
      </c>
      <c r="G325" s="199"/>
      <c r="H325" s="199"/>
      <c r="I325" s="199"/>
      <c r="J325" s="199">
        <v>497523.43000000046</v>
      </c>
      <c r="K325" s="199"/>
      <c r="L325" s="200"/>
      <c r="M325" s="199">
        <v>1449</v>
      </c>
      <c r="N325" s="71"/>
      <c r="O325" s="200"/>
      <c r="P325" s="269">
        <f t="shared" si="16"/>
        <v>343.3564044168395</v>
      </c>
      <c r="Q325" s="199"/>
      <c r="R325" s="199"/>
      <c r="S325" s="199"/>
      <c r="T325" s="382">
        <f t="shared" si="17"/>
        <v>1651.2242926155971</v>
      </c>
      <c r="U325" s="199"/>
      <c r="V325" s="199"/>
      <c r="W325" s="199"/>
      <c r="X325" s="200"/>
      <c r="Y325" s="269">
        <v>497523.43000000046</v>
      </c>
      <c r="Z325" s="269">
        <f t="shared" si="18"/>
        <v>486882.31</v>
      </c>
      <c r="AA325" s="389"/>
      <c r="AB325" s="269">
        <f t="shared" si="19"/>
        <v>476165.43</v>
      </c>
      <c r="AC325" s="269">
        <v>574058.14</v>
      </c>
      <c r="AD325" s="199"/>
      <c r="AE325" s="200"/>
      <c r="AF325" s="200"/>
      <c r="AG325" s="200"/>
      <c r="AH325" s="75"/>
      <c r="AI325" s="75"/>
      <c r="AJ325" s="75"/>
      <c r="AK325" s="75"/>
      <c r="AL325" s="200"/>
    </row>
    <row r="326" spans="1:38" s="201" customFormat="1">
      <c r="A326" s="198"/>
      <c r="B326" s="199"/>
      <c r="C326" s="199" t="s">
        <v>289</v>
      </c>
      <c r="D326" s="199"/>
      <c r="E326" s="199" t="s">
        <v>115</v>
      </c>
      <c r="F326" s="199">
        <v>2239575</v>
      </c>
      <c r="G326" s="199"/>
      <c r="H326" s="199"/>
      <c r="I326" s="199"/>
      <c r="J326" s="199">
        <v>471419.31000000052</v>
      </c>
      <c r="K326" s="199"/>
      <c r="L326" s="200"/>
      <c r="M326" s="199">
        <v>980</v>
      </c>
      <c r="N326" s="71"/>
      <c r="O326" s="200"/>
      <c r="P326" s="269">
        <f t="shared" si="16"/>
        <v>481.04011224489847</v>
      </c>
      <c r="Q326" s="199"/>
      <c r="R326" s="199"/>
      <c r="S326" s="199"/>
      <c r="T326" s="382">
        <f t="shared" si="17"/>
        <v>2285.2806122448978</v>
      </c>
      <c r="U326" s="199"/>
      <c r="V326" s="199"/>
      <c r="W326" s="199"/>
      <c r="X326" s="200"/>
      <c r="Y326" s="269">
        <v>471419.31000000052</v>
      </c>
      <c r="Z326" s="269">
        <f t="shared" si="18"/>
        <v>461336.51</v>
      </c>
      <c r="AA326" s="389"/>
      <c r="AB326" s="269">
        <f t="shared" si="19"/>
        <v>451181.93</v>
      </c>
      <c r="AC326" s="269">
        <v>543938.38</v>
      </c>
      <c r="AD326" s="199"/>
      <c r="AE326" s="200"/>
      <c r="AF326" s="200"/>
      <c r="AG326" s="200"/>
      <c r="AH326" s="75"/>
      <c r="AI326" s="75"/>
      <c r="AJ326" s="75"/>
      <c r="AK326" s="75"/>
      <c r="AL326" s="200"/>
    </row>
    <row r="327" spans="1:38" s="201" customFormat="1">
      <c r="A327" s="198"/>
      <c r="B327" s="199"/>
      <c r="C327" s="199" t="s">
        <v>290</v>
      </c>
      <c r="D327" s="199"/>
      <c r="E327" s="199" t="s">
        <v>193</v>
      </c>
      <c r="F327" s="199">
        <v>133568</v>
      </c>
      <c r="G327" s="199"/>
      <c r="H327" s="199"/>
      <c r="I327" s="199"/>
      <c r="J327" s="199">
        <v>27443.789999999986</v>
      </c>
      <c r="K327" s="199"/>
      <c r="L327" s="200"/>
      <c r="M327" s="199">
        <v>143</v>
      </c>
      <c r="N327" s="71"/>
      <c r="O327" s="200"/>
      <c r="P327" s="269">
        <f t="shared" si="16"/>
        <v>191.9146153846153</v>
      </c>
      <c r="Q327" s="199"/>
      <c r="R327" s="199"/>
      <c r="S327" s="199"/>
      <c r="T327" s="382">
        <f t="shared" si="17"/>
        <v>934.04195804195808</v>
      </c>
      <c r="U327" s="199"/>
      <c r="V327" s="199"/>
      <c r="W327" s="199"/>
      <c r="X327" s="200"/>
      <c r="Y327" s="269">
        <v>27443.789999999986</v>
      </c>
      <c r="Z327" s="269">
        <f t="shared" si="18"/>
        <v>26856.82</v>
      </c>
      <c r="AA327" s="389"/>
      <c r="AB327" s="269">
        <f t="shared" si="19"/>
        <v>26265.67</v>
      </c>
      <c r="AC327" s="269">
        <v>31665.51</v>
      </c>
      <c r="AD327" s="199"/>
      <c r="AE327" s="200"/>
      <c r="AF327" s="200"/>
      <c r="AG327" s="200"/>
      <c r="AH327" s="75"/>
      <c r="AI327" s="75"/>
      <c r="AJ327" s="75"/>
      <c r="AK327" s="75"/>
      <c r="AL327" s="200"/>
    </row>
    <row r="328" spans="1:38" s="201" customFormat="1">
      <c r="A328" s="198"/>
      <c r="B328" s="199"/>
      <c r="C328" s="199" t="s">
        <v>291</v>
      </c>
      <c r="D328" s="199"/>
      <c r="E328" s="199" t="s">
        <v>292</v>
      </c>
      <c r="F328" s="199">
        <v>803308</v>
      </c>
      <c r="G328" s="199"/>
      <c r="H328" s="199"/>
      <c r="I328" s="199"/>
      <c r="J328" s="199">
        <v>162896.92000000007</v>
      </c>
      <c r="K328" s="199"/>
      <c r="L328" s="200"/>
      <c r="M328" s="199">
        <v>740</v>
      </c>
      <c r="N328" s="71"/>
      <c r="O328" s="200"/>
      <c r="P328" s="269">
        <f t="shared" si="16"/>
        <v>220.13097297297307</v>
      </c>
      <c r="Q328" s="199"/>
      <c r="R328" s="199"/>
      <c r="S328" s="199"/>
      <c r="T328" s="382">
        <f t="shared" si="17"/>
        <v>1085.5513513513513</v>
      </c>
      <c r="U328" s="199"/>
      <c r="V328" s="199"/>
      <c r="W328" s="199"/>
      <c r="X328" s="200"/>
      <c r="Y328" s="269">
        <v>162896.92000000007</v>
      </c>
      <c r="Z328" s="269">
        <f t="shared" si="18"/>
        <v>159412.85</v>
      </c>
      <c r="AA328" s="389"/>
      <c r="AB328" s="269">
        <f t="shared" si="19"/>
        <v>155903.98000000001</v>
      </c>
      <c r="AC328" s="269">
        <v>187955.57</v>
      </c>
      <c r="AD328" s="199"/>
      <c r="AE328" s="200"/>
      <c r="AF328" s="200"/>
      <c r="AG328" s="200"/>
      <c r="AH328" s="75"/>
      <c r="AI328" s="75"/>
      <c r="AJ328" s="75"/>
      <c r="AK328" s="75"/>
      <c r="AL328" s="200"/>
    </row>
    <row r="329" spans="1:38" s="201" customFormat="1">
      <c r="A329" s="198"/>
      <c r="B329" s="199"/>
      <c r="C329" s="199" t="s">
        <v>291</v>
      </c>
      <c r="D329" s="199"/>
      <c r="E329" s="199" t="s">
        <v>229</v>
      </c>
      <c r="F329" s="199">
        <v>816</v>
      </c>
      <c r="G329" s="199"/>
      <c r="H329" s="199"/>
      <c r="I329" s="199"/>
      <c r="J329" s="199">
        <v>167.75</v>
      </c>
      <c r="K329" s="199"/>
      <c r="L329" s="200"/>
      <c r="M329" s="199">
        <v>1</v>
      </c>
      <c r="N329" s="71"/>
      <c r="O329" s="200"/>
      <c r="P329" s="269">
        <f t="shared" si="16"/>
        <v>167.75</v>
      </c>
      <c r="Q329" s="199"/>
      <c r="R329" s="199"/>
      <c r="S329" s="199"/>
      <c r="T329" s="382">
        <f t="shared" si="17"/>
        <v>816</v>
      </c>
      <c r="U329" s="199"/>
      <c r="V329" s="199"/>
      <c r="W329" s="199"/>
      <c r="X329" s="200"/>
      <c r="Y329" s="269">
        <v>167.75</v>
      </c>
      <c r="Z329" s="269">
        <f t="shared" si="18"/>
        <v>164.16</v>
      </c>
      <c r="AA329" s="389"/>
      <c r="AB329" s="269">
        <f t="shared" si="19"/>
        <v>160.55000000000001</v>
      </c>
      <c r="AC329" s="269">
        <v>193.56</v>
      </c>
      <c r="AD329" s="199"/>
      <c r="AE329" s="200"/>
      <c r="AF329" s="200"/>
      <c r="AG329" s="200"/>
      <c r="AH329" s="75"/>
      <c r="AI329" s="75"/>
      <c r="AJ329" s="75"/>
      <c r="AK329" s="75"/>
      <c r="AL329" s="200"/>
    </row>
    <row r="330" spans="1:38" s="201" customFormat="1">
      <c r="A330" s="198"/>
      <c r="B330" s="199"/>
      <c r="C330" s="199" t="s">
        <v>293</v>
      </c>
      <c r="D330" s="199"/>
      <c r="E330" s="199" t="s">
        <v>1501</v>
      </c>
      <c r="F330" s="199">
        <v>1797</v>
      </c>
      <c r="G330" s="199"/>
      <c r="H330" s="199"/>
      <c r="I330" s="199"/>
      <c r="J330" s="199">
        <v>381.52</v>
      </c>
      <c r="K330" s="199"/>
      <c r="L330" s="200"/>
      <c r="M330" s="199">
        <v>1</v>
      </c>
      <c r="N330" s="71"/>
      <c r="O330" s="200"/>
      <c r="P330" s="269">
        <f t="shared" si="16"/>
        <v>381.52</v>
      </c>
      <c r="Q330" s="199"/>
      <c r="R330" s="199"/>
      <c r="S330" s="199"/>
      <c r="T330" s="382">
        <f t="shared" si="17"/>
        <v>1797</v>
      </c>
      <c r="U330" s="199"/>
      <c r="V330" s="199"/>
      <c r="W330" s="199"/>
      <c r="X330" s="200"/>
      <c r="Y330" s="269">
        <v>381.52</v>
      </c>
      <c r="Z330" s="269">
        <f t="shared" si="18"/>
        <v>373.36</v>
      </c>
      <c r="AA330" s="389"/>
      <c r="AB330" s="269">
        <f t="shared" si="19"/>
        <v>365.14</v>
      </c>
      <c r="AC330" s="269">
        <v>440.21</v>
      </c>
      <c r="AD330" s="199"/>
      <c r="AE330" s="200"/>
      <c r="AF330" s="200"/>
      <c r="AG330" s="200"/>
      <c r="AH330" s="75"/>
      <c r="AI330" s="75"/>
      <c r="AJ330" s="75"/>
      <c r="AK330" s="75"/>
      <c r="AL330" s="200"/>
    </row>
    <row r="331" spans="1:38" s="201" customFormat="1">
      <c r="A331" s="198"/>
      <c r="B331" s="199"/>
      <c r="C331" s="199" t="s">
        <v>293</v>
      </c>
      <c r="D331" s="199"/>
      <c r="E331" s="199" t="s">
        <v>564</v>
      </c>
      <c r="F331" s="199">
        <v>947</v>
      </c>
      <c r="G331" s="199"/>
      <c r="H331" s="199"/>
      <c r="I331" s="199"/>
      <c r="J331" s="199">
        <v>195.59</v>
      </c>
      <c r="K331" s="199"/>
      <c r="L331" s="200"/>
      <c r="M331" s="199">
        <v>1</v>
      </c>
      <c r="N331" s="71"/>
      <c r="O331" s="200"/>
      <c r="P331" s="269">
        <f t="shared" si="16"/>
        <v>195.59</v>
      </c>
      <c r="Q331" s="199"/>
      <c r="R331" s="199"/>
      <c r="S331" s="199"/>
      <c r="T331" s="382">
        <f t="shared" si="17"/>
        <v>947</v>
      </c>
      <c r="U331" s="199"/>
      <c r="V331" s="199"/>
      <c r="W331" s="199"/>
      <c r="X331" s="200"/>
      <c r="Y331" s="269">
        <v>195.59</v>
      </c>
      <c r="Z331" s="269">
        <f t="shared" si="18"/>
        <v>191.41</v>
      </c>
      <c r="AA331" s="389"/>
      <c r="AB331" s="269">
        <f t="shared" si="19"/>
        <v>187.19</v>
      </c>
      <c r="AC331" s="269">
        <v>225.68</v>
      </c>
      <c r="AD331" s="199"/>
      <c r="AE331" s="200"/>
      <c r="AF331" s="200"/>
      <c r="AG331" s="200"/>
      <c r="AH331" s="75"/>
      <c r="AI331" s="75"/>
      <c r="AJ331" s="75"/>
      <c r="AK331" s="75"/>
      <c r="AL331" s="200"/>
    </row>
    <row r="332" spans="1:38" s="201" customFormat="1">
      <c r="A332" s="198"/>
      <c r="B332" s="199"/>
      <c r="C332" s="199" t="s">
        <v>293</v>
      </c>
      <c r="D332" s="199"/>
      <c r="E332" s="199" t="s">
        <v>110</v>
      </c>
      <c r="F332" s="199">
        <v>8165</v>
      </c>
      <c r="G332" s="199"/>
      <c r="H332" s="199"/>
      <c r="I332" s="199"/>
      <c r="J332" s="199">
        <v>1574.97</v>
      </c>
      <c r="K332" s="199"/>
      <c r="L332" s="200"/>
      <c r="M332" s="199">
        <v>6</v>
      </c>
      <c r="N332" s="71"/>
      <c r="O332" s="200"/>
      <c r="P332" s="269">
        <f t="shared" si="16"/>
        <v>262.495</v>
      </c>
      <c r="Q332" s="199"/>
      <c r="R332" s="199"/>
      <c r="S332" s="199"/>
      <c r="T332" s="382">
        <f t="shared" si="17"/>
        <v>1360.8333333333333</v>
      </c>
      <c r="U332" s="199"/>
      <c r="V332" s="199"/>
      <c r="W332" s="199"/>
      <c r="X332" s="200"/>
      <c r="Y332" s="269">
        <v>1574.97</v>
      </c>
      <c r="Z332" s="269">
        <f t="shared" si="18"/>
        <v>1541.28</v>
      </c>
      <c r="AA332" s="389"/>
      <c r="AB332" s="269">
        <f t="shared" si="19"/>
        <v>1507.36</v>
      </c>
      <c r="AC332" s="269">
        <v>1817.25</v>
      </c>
      <c r="AD332" s="199"/>
      <c r="AE332" s="200"/>
      <c r="AF332" s="200"/>
      <c r="AG332" s="200"/>
      <c r="AH332" s="75"/>
      <c r="AI332" s="75"/>
      <c r="AJ332" s="75"/>
      <c r="AK332" s="75"/>
      <c r="AL332" s="200"/>
    </row>
    <row r="333" spans="1:38" s="201" customFormat="1">
      <c r="A333" s="198"/>
      <c r="B333" s="199"/>
      <c r="C333" s="199" t="s">
        <v>293</v>
      </c>
      <c r="D333" s="199"/>
      <c r="E333" s="199" t="s">
        <v>171</v>
      </c>
      <c r="F333" s="199">
        <v>459</v>
      </c>
      <c r="G333" s="199"/>
      <c r="H333" s="199"/>
      <c r="I333" s="199"/>
      <c r="J333" s="199">
        <v>96.89</v>
      </c>
      <c r="K333" s="199"/>
      <c r="L333" s="200"/>
      <c r="M333" s="199">
        <v>1</v>
      </c>
      <c r="N333" s="71"/>
      <c r="O333" s="200"/>
      <c r="P333" s="269">
        <f t="shared" si="16"/>
        <v>96.89</v>
      </c>
      <c r="Q333" s="199"/>
      <c r="R333" s="199"/>
      <c r="S333" s="199"/>
      <c r="T333" s="382">
        <f t="shared" si="17"/>
        <v>459</v>
      </c>
      <c r="U333" s="199"/>
      <c r="V333" s="199"/>
      <c r="W333" s="199"/>
      <c r="X333" s="200"/>
      <c r="Y333" s="269">
        <v>96.89</v>
      </c>
      <c r="Z333" s="269">
        <f t="shared" si="18"/>
        <v>94.82</v>
      </c>
      <c r="AA333" s="389"/>
      <c r="AB333" s="269">
        <f t="shared" si="19"/>
        <v>92.73</v>
      </c>
      <c r="AC333" s="269">
        <v>111.79</v>
      </c>
      <c r="AD333" s="199"/>
      <c r="AE333" s="200"/>
      <c r="AF333" s="200"/>
      <c r="AG333" s="200"/>
      <c r="AH333" s="75"/>
      <c r="AI333" s="75"/>
      <c r="AJ333" s="75"/>
      <c r="AK333" s="75"/>
      <c r="AL333" s="200"/>
    </row>
    <row r="334" spans="1:38" s="201" customFormat="1">
      <c r="A334" s="198"/>
      <c r="B334" s="199"/>
      <c r="C334" s="199" t="s">
        <v>293</v>
      </c>
      <c r="D334" s="199"/>
      <c r="E334" s="199" t="s">
        <v>116</v>
      </c>
      <c r="F334" s="199">
        <v>9743691</v>
      </c>
      <c r="G334" s="199"/>
      <c r="H334" s="199"/>
      <c r="I334" s="199"/>
      <c r="J334" s="199">
        <v>2005483.589999994</v>
      </c>
      <c r="K334" s="199"/>
      <c r="L334" s="200"/>
      <c r="M334" s="199">
        <v>9845</v>
      </c>
      <c r="N334" s="71"/>
      <c r="O334" s="200"/>
      <c r="P334" s="269">
        <f t="shared" si="16"/>
        <v>203.70579888268097</v>
      </c>
      <c r="Q334" s="199"/>
      <c r="R334" s="199"/>
      <c r="S334" s="199"/>
      <c r="T334" s="382">
        <f t="shared" si="17"/>
        <v>989.70959878110716</v>
      </c>
      <c r="U334" s="199"/>
      <c r="V334" s="199"/>
      <c r="W334" s="199"/>
      <c r="X334" s="200"/>
      <c r="Y334" s="269">
        <v>2005483.589999994</v>
      </c>
      <c r="Z334" s="269">
        <f t="shared" si="18"/>
        <v>1962589.94</v>
      </c>
      <c r="AA334" s="389"/>
      <c r="AB334" s="269">
        <f t="shared" si="19"/>
        <v>1919390.94</v>
      </c>
      <c r="AC334" s="269">
        <v>2313989.86</v>
      </c>
      <c r="AD334" s="199"/>
      <c r="AE334" s="200"/>
      <c r="AF334" s="200"/>
      <c r="AG334" s="200"/>
      <c r="AH334" s="75"/>
      <c r="AI334" s="75"/>
      <c r="AJ334" s="75"/>
      <c r="AK334" s="75"/>
      <c r="AL334" s="200"/>
    </row>
    <row r="335" spans="1:38" s="201" customFormat="1">
      <c r="A335" s="198"/>
      <c r="B335" s="199"/>
      <c r="C335" s="199" t="s">
        <v>293</v>
      </c>
      <c r="D335" s="199"/>
      <c r="E335" s="199" t="s">
        <v>285</v>
      </c>
      <c r="F335" s="199">
        <v>5810</v>
      </c>
      <c r="G335" s="199"/>
      <c r="H335" s="199"/>
      <c r="I335" s="199"/>
      <c r="J335" s="199">
        <v>1246.32</v>
      </c>
      <c r="K335" s="199"/>
      <c r="L335" s="200"/>
      <c r="M335" s="199">
        <v>2</v>
      </c>
      <c r="N335" s="71"/>
      <c r="O335" s="200"/>
      <c r="P335" s="269">
        <f t="shared" si="16"/>
        <v>623.16</v>
      </c>
      <c r="Q335" s="199"/>
      <c r="R335" s="199"/>
      <c r="S335" s="199"/>
      <c r="T335" s="382">
        <f t="shared" si="17"/>
        <v>2905</v>
      </c>
      <c r="U335" s="199"/>
      <c r="V335" s="199"/>
      <c r="W335" s="199"/>
      <c r="X335" s="200"/>
      <c r="Y335" s="269">
        <v>1246.32</v>
      </c>
      <c r="Z335" s="269">
        <f t="shared" si="18"/>
        <v>1219.6600000000001</v>
      </c>
      <c r="AA335" s="389"/>
      <c r="AB335" s="269">
        <f t="shared" si="19"/>
        <v>1192.82</v>
      </c>
      <c r="AC335" s="269">
        <v>1438.04</v>
      </c>
      <c r="AD335" s="199"/>
      <c r="AE335" s="200"/>
      <c r="AF335" s="200"/>
      <c r="AG335" s="200"/>
      <c r="AH335" s="75"/>
      <c r="AI335" s="75"/>
      <c r="AJ335" s="75"/>
      <c r="AK335" s="75"/>
      <c r="AL335" s="200"/>
    </row>
    <row r="336" spans="1:38" s="201" customFormat="1">
      <c r="A336" s="198"/>
      <c r="B336" s="199"/>
      <c r="C336" s="199" t="s">
        <v>294</v>
      </c>
      <c r="D336" s="199"/>
      <c r="E336" s="199" t="s">
        <v>295</v>
      </c>
      <c r="F336" s="199">
        <v>436182</v>
      </c>
      <c r="G336" s="199"/>
      <c r="H336" s="199"/>
      <c r="I336" s="199"/>
      <c r="J336" s="199">
        <v>88561.279999999941</v>
      </c>
      <c r="K336" s="199"/>
      <c r="L336" s="200"/>
      <c r="M336" s="199">
        <v>381</v>
      </c>
      <c r="N336" s="71"/>
      <c r="O336" s="200"/>
      <c r="P336" s="269">
        <f t="shared" si="16"/>
        <v>232.4443044619421</v>
      </c>
      <c r="Q336" s="199"/>
      <c r="R336" s="199"/>
      <c r="S336" s="199"/>
      <c r="T336" s="382">
        <f t="shared" si="17"/>
        <v>1144.8346456692914</v>
      </c>
      <c r="U336" s="199"/>
      <c r="V336" s="199"/>
      <c r="W336" s="199"/>
      <c r="X336" s="200"/>
      <c r="Y336" s="269">
        <v>88561.279999999941</v>
      </c>
      <c r="Z336" s="269">
        <f t="shared" si="18"/>
        <v>86667.12</v>
      </c>
      <c r="AA336" s="389"/>
      <c r="AB336" s="269">
        <f t="shared" si="19"/>
        <v>84759.47</v>
      </c>
      <c r="AC336" s="269">
        <v>102184.78</v>
      </c>
      <c r="AD336" s="199"/>
      <c r="AE336" s="200"/>
      <c r="AF336" s="200"/>
      <c r="AG336" s="200"/>
      <c r="AH336" s="75"/>
      <c r="AI336" s="75"/>
      <c r="AJ336" s="75"/>
      <c r="AK336" s="75"/>
      <c r="AL336" s="200"/>
    </row>
    <row r="337" spans="1:38" s="201" customFormat="1">
      <c r="A337" s="198"/>
      <c r="B337" s="199"/>
      <c r="C337" s="199" t="s">
        <v>296</v>
      </c>
      <c r="D337" s="199"/>
      <c r="E337" s="199" t="s">
        <v>297</v>
      </c>
      <c r="F337" s="199">
        <v>5562040</v>
      </c>
      <c r="G337" s="199"/>
      <c r="H337" s="199"/>
      <c r="I337" s="199"/>
      <c r="J337" s="199">
        <v>1125909.5700000015</v>
      </c>
      <c r="K337" s="199"/>
      <c r="L337" s="200"/>
      <c r="M337" s="199">
        <v>5052</v>
      </c>
      <c r="N337" s="71"/>
      <c r="O337" s="200"/>
      <c r="P337" s="269">
        <f t="shared" si="16"/>
        <v>222.86412707838508</v>
      </c>
      <c r="Q337" s="199"/>
      <c r="R337" s="199"/>
      <c r="S337" s="199"/>
      <c r="T337" s="382">
        <f t="shared" si="17"/>
        <v>1100.9580364212193</v>
      </c>
      <c r="U337" s="199"/>
      <c r="V337" s="199"/>
      <c r="W337" s="199"/>
      <c r="X337" s="200"/>
      <c r="Y337" s="269">
        <v>1125909.5700000015</v>
      </c>
      <c r="Z337" s="269">
        <f t="shared" si="18"/>
        <v>1101828.4099999999</v>
      </c>
      <c r="AA337" s="389"/>
      <c r="AB337" s="269">
        <f t="shared" si="19"/>
        <v>1077575.82</v>
      </c>
      <c r="AC337" s="269">
        <v>1299109.77</v>
      </c>
      <c r="AD337" s="199"/>
      <c r="AE337" s="200"/>
      <c r="AF337" s="200"/>
      <c r="AG337" s="200"/>
      <c r="AH337" s="75"/>
      <c r="AI337" s="75"/>
      <c r="AJ337" s="75"/>
      <c r="AK337" s="75"/>
      <c r="AL337" s="200"/>
    </row>
    <row r="338" spans="1:38" s="201" customFormat="1">
      <c r="A338" s="198"/>
      <c r="B338" s="199"/>
      <c r="C338" s="199" t="s">
        <v>296</v>
      </c>
      <c r="D338" s="199"/>
      <c r="E338" s="199" t="s">
        <v>311</v>
      </c>
      <c r="F338" s="199">
        <v>8886</v>
      </c>
      <c r="G338" s="199"/>
      <c r="H338" s="199"/>
      <c r="I338" s="199"/>
      <c r="J338" s="199">
        <v>1826.9900000000002</v>
      </c>
      <c r="K338" s="199"/>
      <c r="L338" s="200"/>
      <c r="M338" s="199">
        <v>21</v>
      </c>
      <c r="N338" s="71"/>
      <c r="O338" s="200"/>
      <c r="P338" s="269">
        <f t="shared" si="16"/>
        <v>86.999523809523822</v>
      </c>
      <c r="Q338" s="199"/>
      <c r="R338" s="199"/>
      <c r="S338" s="199"/>
      <c r="T338" s="382">
        <f t="shared" si="17"/>
        <v>423.14285714285717</v>
      </c>
      <c r="U338" s="199"/>
      <c r="V338" s="199"/>
      <c r="W338" s="199"/>
      <c r="X338" s="200"/>
      <c r="Y338" s="269">
        <v>1826.9900000000002</v>
      </c>
      <c r="Z338" s="269">
        <f t="shared" si="18"/>
        <v>1787.91</v>
      </c>
      <c r="AA338" s="389"/>
      <c r="AB338" s="269">
        <f t="shared" si="19"/>
        <v>1748.56</v>
      </c>
      <c r="AC338" s="269">
        <v>2108.04</v>
      </c>
      <c r="AD338" s="199"/>
      <c r="AE338" s="200"/>
      <c r="AF338" s="200"/>
      <c r="AG338" s="200"/>
      <c r="AH338" s="75"/>
      <c r="AI338" s="75"/>
      <c r="AJ338" s="75"/>
      <c r="AK338" s="75"/>
      <c r="AL338" s="200"/>
    </row>
    <row r="339" spans="1:38" s="201" customFormat="1">
      <c r="A339" s="198"/>
      <c r="B339" s="199"/>
      <c r="C339" s="199" t="s">
        <v>296</v>
      </c>
      <c r="D339" s="199"/>
      <c r="E339" s="199" t="s">
        <v>113</v>
      </c>
      <c r="F339" s="199">
        <v>2262</v>
      </c>
      <c r="G339" s="199"/>
      <c r="H339" s="199"/>
      <c r="I339" s="199"/>
      <c r="J339" s="199">
        <v>480.22</v>
      </c>
      <c r="K339" s="199"/>
      <c r="L339" s="200"/>
      <c r="M339" s="199">
        <v>1</v>
      </c>
      <c r="N339" s="71"/>
      <c r="O339" s="200"/>
      <c r="P339" s="269">
        <f t="shared" si="16"/>
        <v>480.22</v>
      </c>
      <c r="Q339" s="199"/>
      <c r="R339" s="199"/>
      <c r="S339" s="199"/>
      <c r="T339" s="382">
        <f t="shared" si="17"/>
        <v>2262</v>
      </c>
      <c r="U339" s="199"/>
      <c r="V339" s="199"/>
      <c r="W339" s="199"/>
      <c r="X339" s="200"/>
      <c r="Y339" s="269">
        <v>480.22</v>
      </c>
      <c r="Z339" s="269">
        <f t="shared" si="18"/>
        <v>469.95</v>
      </c>
      <c r="AA339" s="389"/>
      <c r="AB339" s="269">
        <f t="shared" si="19"/>
        <v>459.6</v>
      </c>
      <c r="AC339" s="269">
        <v>554.09</v>
      </c>
      <c r="AD339" s="199"/>
      <c r="AE339" s="200"/>
      <c r="AF339" s="200"/>
      <c r="AG339" s="200"/>
      <c r="AH339" s="75"/>
      <c r="AI339" s="75"/>
      <c r="AJ339" s="75"/>
      <c r="AK339" s="75"/>
      <c r="AL339" s="200"/>
    </row>
    <row r="340" spans="1:38" s="201" customFormat="1">
      <c r="A340" s="198"/>
      <c r="B340" s="199"/>
      <c r="C340" s="199" t="s">
        <v>298</v>
      </c>
      <c r="D340" s="199"/>
      <c r="E340" s="199" t="s">
        <v>299</v>
      </c>
      <c r="F340" s="199">
        <v>7793345</v>
      </c>
      <c r="G340" s="199"/>
      <c r="H340" s="199"/>
      <c r="I340" s="199"/>
      <c r="J340" s="199">
        <v>1605690.6499999964</v>
      </c>
      <c r="K340" s="199"/>
      <c r="L340" s="200"/>
      <c r="M340" s="199">
        <v>6871</v>
      </c>
      <c r="N340" s="71"/>
      <c r="O340" s="200"/>
      <c r="P340" s="269">
        <f t="shared" si="16"/>
        <v>233.69096929122347</v>
      </c>
      <c r="Q340" s="199"/>
      <c r="R340" s="199"/>
      <c r="S340" s="199"/>
      <c r="T340" s="382">
        <f t="shared" si="17"/>
        <v>1134.2373744724202</v>
      </c>
      <c r="U340" s="199"/>
      <c r="V340" s="199"/>
      <c r="W340" s="199"/>
      <c r="X340" s="200"/>
      <c r="Y340" s="269">
        <v>1605690.6499999964</v>
      </c>
      <c r="Z340" s="269">
        <f t="shared" si="18"/>
        <v>1571347.85</v>
      </c>
      <c r="AA340" s="389"/>
      <c r="AB340" s="269">
        <f t="shared" si="19"/>
        <v>1536760.56</v>
      </c>
      <c r="AC340" s="269">
        <v>1852696.23</v>
      </c>
      <c r="AD340" s="199"/>
      <c r="AE340" s="200"/>
      <c r="AF340" s="200"/>
      <c r="AG340" s="200"/>
      <c r="AH340" s="75"/>
      <c r="AI340" s="75"/>
      <c r="AJ340" s="75"/>
      <c r="AK340" s="75"/>
      <c r="AL340" s="200"/>
    </row>
    <row r="341" spans="1:38" s="201" customFormat="1">
      <c r="A341" s="198"/>
      <c r="B341" s="199"/>
      <c r="C341" s="199" t="s">
        <v>298</v>
      </c>
      <c r="D341" s="199"/>
      <c r="E341" s="199" t="s">
        <v>425</v>
      </c>
      <c r="F341" s="199">
        <v>1475</v>
      </c>
      <c r="G341" s="199"/>
      <c r="H341" s="199"/>
      <c r="I341" s="199"/>
      <c r="J341" s="199">
        <v>309.83</v>
      </c>
      <c r="K341" s="199"/>
      <c r="L341" s="200"/>
      <c r="M341" s="199">
        <v>1</v>
      </c>
      <c r="N341" s="71"/>
      <c r="O341" s="200"/>
      <c r="P341" s="269">
        <f t="shared" si="16"/>
        <v>309.83</v>
      </c>
      <c r="Q341" s="199"/>
      <c r="R341" s="199"/>
      <c r="S341" s="199"/>
      <c r="T341" s="382">
        <f t="shared" si="17"/>
        <v>1475</v>
      </c>
      <c r="U341" s="199"/>
      <c r="V341" s="199"/>
      <c r="W341" s="199"/>
      <c r="X341" s="200"/>
      <c r="Y341" s="269">
        <v>309.83</v>
      </c>
      <c r="Z341" s="269">
        <f t="shared" si="18"/>
        <v>303.2</v>
      </c>
      <c r="AA341" s="389"/>
      <c r="AB341" s="269">
        <f t="shared" si="19"/>
        <v>296.52999999999997</v>
      </c>
      <c r="AC341" s="269">
        <v>357.49</v>
      </c>
      <c r="AD341" s="199"/>
      <c r="AE341" s="200"/>
      <c r="AF341" s="200"/>
      <c r="AG341" s="200"/>
      <c r="AH341" s="75"/>
      <c r="AI341" s="75"/>
      <c r="AJ341" s="75"/>
      <c r="AK341" s="75"/>
      <c r="AL341" s="200"/>
    </row>
    <row r="342" spans="1:38" s="201" customFormat="1">
      <c r="A342" s="198"/>
      <c r="B342" s="199"/>
      <c r="C342" s="199" t="s">
        <v>494</v>
      </c>
      <c r="D342" s="199"/>
      <c r="E342" s="199" t="s">
        <v>136</v>
      </c>
      <c r="F342" s="199">
        <v>992</v>
      </c>
      <c r="G342" s="199"/>
      <c r="H342" s="199"/>
      <c r="I342" s="199"/>
      <c r="J342" s="199">
        <v>206.33</v>
      </c>
      <c r="K342" s="199"/>
      <c r="L342" s="200"/>
      <c r="M342" s="199">
        <v>1</v>
      </c>
      <c r="N342" s="71"/>
      <c r="O342" s="200"/>
      <c r="P342" s="269">
        <f t="shared" si="16"/>
        <v>206.33</v>
      </c>
      <c r="Q342" s="199"/>
      <c r="R342" s="199"/>
      <c r="S342" s="199"/>
      <c r="T342" s="382">
        <f t="shared" si="17"/>
        <v>992</v>
      </c>
      <c r="U342" s="199"/>
      <c r="V342" s="199"/>
      <c r="W342" s="199"/>
      <c r="X342" s="200"/>
      <c r="Y342" s="269">
        <v>206.33</v>
      </c>
      <c r="Z342" s="269">
        <f t="shared" si="18"/>
        <v>201.92</v>
      </c>
      <c r="AA342" s="389"/>
      <c r="AB342" s="269">
        <f t="shared" si="19"/>
        <v>197.47</v>
      </c>
      <c r="AC342" s="269">
        <v>238.07</v>
      </c>
      <c r="AD342" s="199"/>
      <c r="AE342" s="200"/>
      <c r="AF342" s="200"/>
      <c r="AG342" s="200"/>
      <c r="AH342" s="75"/>
      <c r="AI342" s="75"/>
      <c r="AJ342" s="75"/>
      <c r="AK342" s="75"/>
      <c r="AL342" s="200"/>
    </row>
    <row r="343" spans="1:38" s="201" customFormat="1">
      <c r="A343" s="198"/>
      <c r="B343" s="199"/>
      <c r="C343" s="199" t="s">
        <v>300</v>
      </c>
      <c r="D343" s="199"/>
      <c r="E343" s="199" t="s">
        <v>271</v>
      </c>
      <c r="F343" s="199">
        <v>4274151</v>
      </c>
      <c r="G343" s="199"/>
      <c r="H343" s="199"/>
      <c r="I343" s="199"/>
      <c r="J343" s="199">
        <v>866508.30000000016</v>
      </c>
      <c r="K343" s="199"/>
      <c r="L343" s="200"/>
      <c r="M343" s="199">
        <v>3598</v>
      </c>
      <c r="N343" s="71"/>
      <c r="O343" s="200"/>
      <c r="P343" s="269">
        <f t="shared" ref="P343:P406" si="20">J343/M343</f>
        <v>240.83054474708175</v>
      </c>
      <c r="Q343" s="199"/>
      <c r="R343" s="199"/>
      <c r="S343" s="199"/>
      <c r="T343" s="382">
        <f t="shared" ref="T343:T406" si="21">F343/M343</f>
        <v>1187.9241245136186</v>
      </c>
      <c r="U343" s="199"/>
      <c r="V343" s="199"/>
      <c r="W343" s="199"/>
      <c r="X343" s="200"/>
      <c r="Y343" s="269">
        <v>866508.30000000016</v>
      </c>
      <c r="Z343" s="269">
        <f t="shared" ref="Z343:Z406" si="22">ROUND($Z$627*Y343/$Y$627,2)</f>
        <v>847975.26</v>
      </c>
      <c r="AA343" s="389"/>
      <c r="AB343" s="269">
        <f t="shared" ref="AB343:AB406" si="23">ROUND($AB$627*Y343/$Y$627,2)</f>
        <v>829310.29</v>
      </c>
      <c r="AC343" s="269">
        <v>999804.45</v>
      </c>
      <c r="AD343" s="199"/>
      <c r="AE343" s="200"/>
      <c r="AF343" s="200"/>
      <c r="AG343" s="200"/>
      <c r="AH343" s="75"/>
      <c r="AI343" s="75"/>
      <c r="AJ343" s="75"/>
      <c r="AK343" s="75"/>
      <c r="AL343" s="200"/>
    </row>
    <row r="344" spans="1:38" s="201" customFormat="1">
      <c r="A344" s="198"/>
      <c r="B344" s="199"/>
      <c r="C344" s="199" t="s">
        <v>300</v>
      </c>
      <c r="D344" s="199"/>
      <c r="E344" s="199" t="s">
        <v>309</v>
      </c>
      <c r="F344" s="199">
        <v>32733</v>
      </c>
      <c r="G344" s="199"/>
      <c r="H344" s="199"/>
      <c r="I344" s="199"/>
      <c r="J344" s="199">
        <v>6892.9600000000009</v>
      </c>
      <c r="K344" s="199"/>
      <c r="L344" s="200"/>
      <c r="M344" s="199">
        <v>18</v>
      </c>
      <c r="N344" s="71"/>
      <c r="O344" s="200"/>
      <c r="P344" s="269">
        <f t="shared" si="20"/>
        <v>382.94222222222226</v>
      </c>
      <c r="Q344" s="199"/>
      <c r="R344" s="199"/>
      <c r="S344" s="199"/>
      <c r="T344" s="382">
        <f t="shared" si="21"/>
        <v>1818.5</v>
      </c>
      <c r="U344" s="199"/>
      <c r="V344" s="199"/>
      <c r="W344" s="199"/>
      <c r="X344" s="200"/>
      <c r="Y344" s="269">
        <v>6892.9600000000009</v>
      </c>
      <c r="Z344" s="269">
        <f t="shared" si="22"/>
        <v>6745.53</v>
      </c>
      <c r="AA344" s="389"/>
      <c r="AB344" s="269">
        <f t="shared" si="23"/>
        <v>6597.05</v>
      </c>
      <c r="AC344" s="269">
        <v>7953.31</v>
      </c>
      <c r="AD344" s="199"/>
      <c r="AE344" s="200"/>
      <c r="AF344" s="200"/>
      <c r="AG344" s="200"/>
      <c r="AH344" s="75"/>
      <c r="AI344" s="75"/>
      <c r="AJ344" s="75"/>
      <c r="AK344" s="75"/>
      <c r="AL344" s="200"/>
    </row>
    <row r="345" spans="1:38" s="201" customFormat="1">
      <c r="A345" s="198"/>
      <c r="B345" s="199"/>
      <c r="C345" s="199" t="s">
        <v>301</v>
      </c>
      <c r="D345" s="199"/>
      <c r="E345" s="199" t="s">
        <v>119</v>
      </c>
      <c r="F345" s="199">
        <v>1292113</v>
      </c>
      <c r="G345" s="199"/>
      <c r="H345" s="199"/>
      <c r="I345" s="199"/>
      <c r="J345" s="199">
        <v>266167.20000000013</v>
      </c>
      <c r="K345" s="199"/>
      <c r="L345" s="200"/>
      <c r="M345" s="199">
        <v>1515</v>
      </c>
      <c r="N345" s="71"/>
      <c r="O345" s="200"/>
      <c r="P345" s="269">
        <f t="shared" si="20"/>
        <v>175.6879207920793</v>
      </c>
      <c r="Q345" s="199"/>
      <c r="R345" s="199"/>
      <c r="S345" s="199"/>
      <c r="T345" s="382">
        <f t="shared" si="21"/>
        <v>852.87986798679867</v>
      </c>
      <c r="U345" s="199"/>
      <c r="V345" s="199"/>
      <c r="W345" s="199"/>
      <c r="X345" s="200"/>
      <c r="Y345" s="269">
        <v>266167.20000000013</v>
      </c>
      <c r="Z345" s="269">
        <f t="shared" si="22"/>
        <v>260474.37</v>
      </c>
      <c r="AA345" s="389"/>
      <c r="AB345" s="269">
        <f t="shared" si="23"/>
        <v>254741.01</v>
      </c>
      <c r="AC345" s="269">
        <v>307112.06</v>
      </c>
      <c r="AD345" s="199"/>
      <c r="AE345" s="200"/>
      <c r="AF345" s="200"/>
      <c r="AG345" s="200"/>
      <c r="AH345" s="75"/>
      <c r="AI345" s="75"/>
      <c r="AJ345" s="75"/>
      <c r="AK345" s="75"/>
      <c r="AL345" s="200"/>
    </row>
    <row r="346" spans="1:38" s="201" customFormat="1">
      <c r="A346" s="198"/>
      <c r="B346" s="199"/>
      <c r="C346" s="199" t="s">
        <v>301</v>
      </c>
      <c r="D346" s="199"/>
      <c r="E346" s="199" t="s">
        <v>336</v>
      </c>
      <c r="F346" s="199">
        <v>564</v>
      </c>
      <c r="G346" s="199"/>
      <c r="H346" s="199"/>
      <c r="I346" s="199"/>
      <c r="J346" s="199">
        <v>117.4</v>
      </c>
      <c r="K346" s="199"/>
      <c r="L346" s="200"/>
      <c r="M346" s="199">
        <v>1</v>
      </c>
      <c r="N346" s="71"/>
      <c r="O346" s="200"/>
      <c r="P346" s="269">
        <f t="shared" si="20"/>
        <v>117.4</v>
      </c>
      <c r="Q346" s="199"/>
      <c r="R346" s="199"/>
      <c r="S346" s="199"/>
      <c r="T346" s="382">
        <f t="shared" si="21"/>
        <v>564</v>
      </c>
      <c r="U346" s="199"/>
      <c r="V346" s="199"/>
      <c r="W346" s="199"/>
      <c r="X346" s="200"/>
      <c r="Y346" s="269">
        <v>117.4</v>
      </c>
      <c r="Z346" s="269">
        <f t="shared" si="22"/>
        <v>114.89</v>
      </c>
      <c r="AA346" s="389"/>
      <c r="AB346" s="269">
        <f t="shared" si="23"/>
        <v>112.36</v>
      </c>
      <c r="AC346" s="269">
        <v>135.46</v>
      </c>
      <c r="AD346" s="199"/>
      <c r="AE346" s="200"/>
      <c r="AF346" s="200"/>
      <c r="AG346" s="200"/>
      <c r="AH346" s="75"/>
      <c r="AI346" s="75"/>
      <c r="AJ346" s="75"/>
      <c r="AK346" s="75"/>
      <c r="AL346" s="200"/>
    </row>
    <row r="347" spans="1:38" s="201" customFormat="1">
      <c r="A347" s="198"/>
      <c r="B347" s="199"/>
      <c r="C347" s="199" t="s">
        <v>301</v>
      </c>
      <c r="D347" s="199"/>
      <c r="E347" s="199" t="s">
        <v>338</v>
      </c>
      <c r="F347" s="199">
        <v>1298</v>
      </c>
      <c r="G347" s="199"/>
      <c r="H347" s="199"/>
      <c r="I347" s="199"/>
      <c r="J347" s="199">
        <v>267.81</v>
      </c>
      <c r="K347" s="199"/>
      <c r="L347" s="200"/>
      <c r="M347" s="199">
        <v>2</v>
      </c>
      <c r="N347" s="71"/>
      <c r="O347" s="200"/>
      <c r="P347" s="269">
        <f t="shared" si="20"/>
        <v>133.905</v>
      </c>
      <c r="Q347" s="199"/>
      <c r="R347" s="199"/>
      <c r="S347" s="199"/>
      <c r="T347" s="382">
        <f t="shared" si="21"/>
        <v>649</v>
      </c>
      <c r="U347" s="199"/>
      <c r="V347" s="199"/>
      <c r="W347" s="199"/>
      <c r="X347" s="200"/>
      <c r="Y347" s="269">
        <v>267.81</v>
      </c>
      <c r="Z347" s="269">
        <f t="shared" si="22"/>
        <v>262.08</v>
      </c>
      <c r="AA347" s="389"/>
      <c r="AB347" s="269">
        <f t="shared" si="23"/>
        <v>256.31</v>
      </c>
      <c r="AC347" s="269">
        <v>309.01</v>
      </c>
      <c r="AD347" s="199"/>
      <c r="AE347" s="200"/>
      <c r="AF347" s="200"/>
      <c r="AG347" s="200"/>
      <c r="AH347" s="75"/>
      <c r="AI347" s="75"/>
      <c r="AJ347" s="75"/>
      <c r="AK347" s="75"/>
      <c r="AL347" s="200"/>
    </row>
    <row r="348" spans="1:38" s="201" customFormat="1">
      <c r="A348" s="198"/>
      <c r="B348" s="199"/>
      <c r="C348" s="199" t="s">
        <v>573</v>
      </c>
      <c r="D348" s="199"/>
      <c r="E348" s="199" t="s">
        <v>278</v>
      </c>
      <c r="F348" s="199">
        <v>62769</v>
      </c>
      <c r="G348" s="199"/>
      <c r="H348" s="199"/>
      <c r="I348" s="199"/>
      <c r="J348" s="199">
        <v>14317.609999999997</v>
      </c>
      <c r="K348" s="199"/>
      <c r="L348" s="200"/>
      <c r="M348" s="199">
        <v>63</v>
      </c>
      <c r="N348" s="71"/>
      <c r="O348" s="200"/>
      <c r="P348" s="269">
        <f t="shared" si="20"/>
        <v>227.26365079365075</v>
      </c>
      <c r="Q348" s="199"/>
      <c r="R348" s="199"/>
      <c r="S348" s="199"/>
      <c r="T348" s="382">
        <f t="shared" si="21"/>
        <v>996.33333333333337</v>
      </c>
      <c r="U348" s="199"/>
      <c r="V348" s="199"/>
      <c r="W348" s="199"/>
      <c r="X348" s="200"/>
      <c r="Y348" s="269">
        <v>14317.609999999997</v>
      </c>
      <c r="Z348" s="269">
        <f t="shared" si="22"/>
        <v>14011.38</v>
      </c>
      <c r="AA348" s="389"/>
      <c r="AB348" s="269">
        <f t="shared" si="23"/>
        <v>13702.97</v>
      </c>
      <c r="AC348" s="269">
        <v>16520.11</v>
      </c>
      <c r="AD348" s="199"/>
      <c r="AE348" s="200"/>
      <c r="AF348" s="200"/>
      <c r="AG348" s="200"/>
      <c r="AH348" s="75"/>
      <c r="AI348" s="75"/>
      <c r="AJ348" s="75"/>
      <c r="AK348" s="75"/>
      <c r="AL348" s="200"/>
    </row>
    <row r="349" spans="1:38" s="201" customFormat="1">
      <c r="A349" s="198"/>
      <c r="B349" s="199"/>
      <c r="C349" s="199" t="s">
        <v>302</v>
      </c>
      <c r="D349" s="199"/>
      <c r="E349" s="199" t="s">
        <v>303</v>
      </c>
      <c r="F349" s="199">
        <v>107252</v>
      </c>
      <c r="G349" s="199"/>
      <c r="H349" s="199"/>
      <c r="I349" s="199"/>
      <c r="J349" s="199">
        <v>21723.15</v>
      </c>
      <c r="K349" s="199"/>
      <c r="L349" s="200"/>
      <c r="M349" s="199">
        <v>118</v>
      </c>
      <c r="N349" s="71"/>
      <c r="O349" s="200"/>
      <c r="P349" s="269">
        <f t="shared" si="20"/>
        <v>184.09449152542373</v>
      </c>
      <c r="Q349" s="199"/>
      <c r="R349" s="199"/>
      <c r="S349" s="199"/>
      <c r="T349" s="382">
        <f t="shared" si="21"/>
        <v>908.91525423728808</v>
      </c>
      <c r="U349" s="199"/>
      <c r="V349" s="199"/>
      <c r="W349" s="199"/>
      <c r="X349" s="200"/>
      <c r="Y349" s="269">
        <v>21723.15</v>
      </c>
      <c r="Z349" s="269">
        <f t="shared" si="22"/>
        <v>21258.53</v>
      </c>
      <c r="AA349" s="389"/>
      <c r="AB349" s="269">
        <f t="shared" si="23"/>
        <v>20790.61</v>
      </c>
      <c r="AC349" s="269">
        <v>25064.85</v>
      </c>
      <c r="AD349" s="199"/>
      <c r="AE349" s="200"/>
      <c r="AF349" s="200"/>
      <c r="AG349" s="200"/>
      <c r="AH349" s="75"/>
      <c r="AI349" s="75"/>
      <c r="AJ349" s="75"/>
      <c r="AK349" s="75"/>
      <c r="AL349" s="200"/>
    </row>
    <row r="350" spans="1:38" s="201" customFormat="1">
      <c r="A350" s="198"/>
      <c r="B350" s="199"/>
      <c r="C350" s="199" t="s">
        <v>304</v>
      </c>
      <c r="D350" s="199"/>
      <c r="E350" s="199" t="s">
        <v>161</v>
      </c>
      <c r="F350" s="199">
        <v>175618</v>
      </c>
      <c r="G350" s="199"/>
      <c r="H350" s="199"/>
      <c r="I350" s="199"/>
      <c r="J350" s="199">
        <v>35959.050000000003</v>
      </c>
      <c r="K350" s="199"/>
      <c r="L350" s="200"/>
      <c r="M350" s="199">
        <v>161</v>
      </c>
      <c r="N350" s="71"/>
      <c r="O350" s="200"/>
      <c r="P350" s="269">
        <f t="shared" si="20"/>
        <v>223.34813664596274</v>
      </c>
      <c r="Q350" s="199"/>
      <c r="R350" s="199"/>
      <c r="S350" s="199"/>
      <c r="T350" s="382">
        <f t="shared" si="21"/>
        <v>1090.7950310559006</v>
      </c>
      <c r="U350" s="199"/>
      <c r="V350" s="199"/>
      <c r="W350" s="199"/>
      <c r="X350" s="200"/>
      <c r="Y350" s="269">
        <v>35959.050000000003</v>
      </c>
      <c r="Z350" s="269">
        <f t="shared" si="22"/>
        <v>35189.949999999997</v>
      </c>
      <c r="AA350" s="389"/>
      <c r="AB350" s="269">
        <f t="shared" si="23"/>
        <v>34415.379999999997</v>
      </c>
      <c r="AC350" s="269">
        <v>41490.68</v>
      </c>
      <c r="AD350" s="199"/>
      <c r="AE350" s="200"/>
      <c r="AF350" s="200"/>
      <c r="AG350" s="200"/>
      <c r="AH350" s="75"/>
      <c r="AI350" s="75"/>
      <c r="AJ350" s="75"/>
      <c r="AK350" s="75"/>
      <c r="AL350" s="200"/>
    </row>
    <row r="351" spans="1:38" s="201" customFormat="1">
      <c r="A351" s="198"/>
      <c r="B351" s="199"/>
      <c r="C351" s="199" t="s">
        <v>305</v>
      </c>
      <c r="D351" s="199"/>
      <c r="E351" s="199" t="s">
        <v>88</v>
      </c>
      <c r="F351" s="199">
        <v>1110</v>
      </c>
      <c r="G351" s="199"/>
      <c r="H351" s="199"/>
      <c r="I351" s="199"/>
      <c r="J351" s="199">
        <v>231.58</v>
      </c>
      <c r="K351" s="199"/>
      <c r="L351" s="200"/>
      <c r="M351" s="199">
        <v>1</v>
      </c>
      <c r="N351" s="71"/>
      <c r="O351" s="200"/>
      <c r="P351" s="269">
        <f t="shared" si="20"/>
        <v>231.58</v>
      </c>
      <c r="Q351" s="199"/>
      <c r="R351" s="199"/>
      <c r="S351" s="199"/>
      <c r="T351" s="382">
        <f t="shared" si="21"/>
        <v>1110</v>
      </c>
      <c r="U351" s="199"/>
      <c r="V351" s="199"/>
      <c r="W351" s="199"/>
      <c r="X351" s="200"/>
      <c r="Y351" s="269">
        <v>231.58</v>
      </c>
      <c r="Z351" s="269">
        <f t="shared" si="22"/>
        <v>226.63</v>
      </c>
      <c r="AA351" s="389"/>
      <c r="AB351" s="269">
        <f t="shared" si="23"/>
        <v>221.64</v>
      </c>
      <c r="AC351" s="269">
        <v>267.2</v>
      </c>
      <c r="AD351" s="199"/>
      <c r="AE351" s="200"/>
      <c r="AF351" s="200"/>
      <c r="AG351" s="200"/>
      <c r="AH351" s="75"/>
      <c r="AI351" s="75"/>
      <c r="AJ351" s="75"/>
      <c r="AK351" s="75"/>
      <c r="AL351" s="200"/>
    </row>
    <row r="352" spans="1:38" s="201" customFormat="1">
      <c r="A352" s="198"/>
      <c r="B352" s="199"/>
      <c r="C352" s="199" t="s">
        <v>305</v>
      </c>
      <c r="D352" s="199"/>
      <c r="E352" s="199" t="s">
        <v>89</v>
      </c>
      <c r="F352" s="199">
        <v>298</v>
      </c>
      <c r="G352" s="199"/>
      <c r="H352" s="199"/>
      <c r="I352" s="199"/>
      <c r="J352" s="199">
        <v>33.67</v>
      </c>
      <c r="K352" s="199"/>
      <c r="L352" s="200"/>
      <c r="M352" s="199">
        <v>1</v>
      </c>
      <c r="N352" s="71"/>
      <c r="O352" s="200"/>
      <c r="P352" s="269">
        <f t="shared" si="20"/>
        <v>33.67</v>
      </c>
      <c r="Q352" s="199"/>
      <c r="R352" s="199"/>
      <c r="S352" s="199"/>
      <c r="T352" s="382">
        <f t="shared" si="21"/>
        <v>298</v>
      </c>
      <c r="U352" s="199"/>
      <c r="V352" s="199"/>
      <c r="W352" s="199"/>
      <c r="X352" s="200"/>
      <c r="Y352" s="269">
        <v>33.67</v>
      </c>
      <c r="Z352" s="269">
        <f t="shared" si="22"/>
        <v>32.950000000000003</v>
      </c>
      <c r="AA352" s="389"/>
      <c r="AB352" s="269">
        <f t="shared" si="23"/>
        <v>32.22</v>
      </c>
      <c r="AC352" s="269">
        <v>38.85</v>
      </c>
      <c r="AD352" s="199"/>
      <c r="AE352" s="200"/>
      <c r="AF352" s="200"/>
      <c r="AG352" s="200"/>
      <c r="AH352" s="75"/>
      <c r="AI352" s="75"/>
      <c r="AJ352" s="75"/>
      <c r="AK352" s="75"/>
      <c r="AL352" s="200"/>
    </row>
    <row r="353" spans="1:38" s="201" customFormat="1">
      <c r="A353" s="198"/>
      <c r="B353" s="199"/>
      <c r="C353" s="199" t="s">
        <v>305</v>
      </c>
      <c r="D353" s="199"/>
      <c r="E353" s="199" t="s">
        <v>193</v>
      </c>
      <c r="F353" s="199">
        <v>702</v>
      </c>
      <c r="G353" s="199"/>
      <c r="H353" s="199"/>
      <c r="I353" s="199"/>
      <c r="J353" s="199">
        <v>143.88</v>
      </c>
      <c r="K353" s="199"/>
      <c r="L353" s="200"/>
      <c r="M353" s="199">
        <v>1</v>
      </c>
      <c r="N353" s="71"/>
      <c r="O353" s="200"/>
      <c r="P353" s="269">
        <f t="shared" si="20"/>
        <v>143.88</v>
      </c>
      <c r="Q353" s="199"/>
      <c r="R353" s="199"/>
      <c r="S353" s="199"/>
      <c r="T353" s="382">
        <f t="shared" si="21"/>
        <v>702</v>
      </c>
      <c r="U353" s="199"/>
      <c r="V353" s="199"/>
      <c r="W353" s="199"/>
      <c r="X353" s="200"/>
      <c r="Y353" s="269">
        <v>143.88</v>
      </c>
      <c r="Z353" s="269">
        <f t="shared" si="22"/>
        <v>140.80000000000001</v>
      </c>
      <c r="AA353" s="389"/>
      <c r="AB353" s="269">
        <f t="shared" si="23"/>
        <v>137.69999999999999</v>
      </c>
      <c r="AC353" s="269">
        <v>166.01</v>
      </c>
      <c r="AD353" s="199"/>
      <c r="AE353" s="200"/>
      <c r="AF353" s="200"/>
      <c r="AG353" s="200"/>
      <c r="AH353" s="75"/>
      <c r="AI353" s="75"/>
      <c r="AJ353" s="75"/>
      <c r="AK353" s="75"/>
      <c r="AL353" s="200"/>
    </row>
    <row r="354" spans="1:38" s="201" customFormat="1">
      <c r="A354" s="198"/>
      <c r="B354" s="199"/>
      <c r="C354" s="199" t="s">
        <v>305</v>
      </c>
      <c r="D354" s="199"/>
      <c r="E354" s="199" t="s">
        <v>84</v>
      </c>
      <c r="F354" s="199">
        <v>6498</v>
      </c>
      <c r="G354" s="199"/>
      <c r="H354" s="199"/>
      <c r="I354" s="199"/>
      <c r="J354" s="199">
        <v>1339.38</v>
      </c>
      <c r="K354" s="199"/>
      <c r="L354" s="200"/>
      <c r="M354" s="199">
        <v>8</v>
      </c>
      <c r="N354" s="71"/>
      <c r="O354" s="200"/>
      <c r="P354" s="269">
        <f t="shared" si="20"/>
        <v>167.42250000000001</v>
      </c>
      <c r="Q354" s="199"/>
      <c r="R354" s="199"/>
      <c r="S354" s="199"/>
      <c r="T354" s="382">
        <f t="shared" si="21"/>
        <v>812.25</v>
      </c>
      <c r="U354" s="199"/>
      <c r="V354" s="199"/>
      <c r="W354" s="199"/>
      <c r="X354" s="200"/>
      <c r="Y354" s="269">
        <v>1339.38</v>
      </c>
      <c r="Z354" s="269">
        <f t="shared" si="22"/>
        <v>1310.73</v>
      </c>
      <c r="AA354" s="389"/>
      <c r="AB354" s="269">
        <f t="shared" si="23"/>
        <v>1281.8800000000001</v>
      </c>
      <c r="AC354" s="269">
        <v>1545.42</v>
      </c>
      <c r="AD354" s="199"/>
      <c r="AE354" s="200"/>
      <c r="AF354" s="200"/>
      <c r="AG354" s="200"/>
      <c r="AH354" s="75"/>
      <c r="AI354" s="75"/>
      <c r="AJ354" s="75"/>
      <c r="AK354" s="75"/>
      <c r="AL354" s="200"/>
    </row>
    <row r="355" spans="1:38" s="201" customFormat="1">
      <c r="A355" s="198"/>
      <c r="B355" s="199"/>
      <c r="C355" s="199" t="s">
        <v>305</v>
      </c>
      <c r="D355" s="199"/>
      <c r="E355" s="199" t="s">
        <v>121</v>
      </c>
      <c r="F355" s="199">
        <v>9373908</v>
      </c>
      <c r="G355" s="199"/>
      <c r="H355" s="199"/>
      <c r="I355" s="199"/>
      <c r="J355" s="199">
        <v>1897613.3499999968</v>
      </c>
      <c r="K355" s="199"/>
      <c r="L355" s="200"/>
      <c r="M355" s="199">
        <v>10144</v>
      </c>
      <c r="N355" s="71"/>
      <c r="O355" s="200"/>
      <c r="P355" s="269">
        <f t="shared" si="20"/>
        <v>187.06756210567792</v>
      </c>
      <c r="Q355" s="199"/>
      <c r="R355" s="199"/>
      <c r="S355" s="199"/>
      <c r="T355" s="382">
        <f t="shared" si="21"/>
        <v>924.08399053627761</v>
      </c>
      <c r="U355" s="199"/>
      <c r="V355" s="199"/>
      <c r="W355" s="199"/>
      <c r="X355" s="200"/>
      <c r="Y355" s="269">
        <v>1897613.3499999968</v>
      </c>
      <c r="Z355" s="269">
        <f t="shared" si="22"/>
        <v>1857026.85</v>
      </c>
      <c r="AA355" s="389"/>
      <c r="AB355" s="269">
        <f t="shared" si="23"/>
        <v>1816151.42</v>
      </c>
      <c r="AC355" s="269">
        <v>2189525.79</v>
      </c>
      <c r="AD355" s="199"/>
      <c r="AE355" s="200"/>
      <c r="AF355" s="200"/>
      <c r="AG355" s="200"/>
      <c r="AH355" s="75"/>
      <c r="AI355" s="75"/>
      <c r="AJ355" s="75"/>
      <c r="AK355" s="75"/>
      <c r="AL355" s="200"/>
    </row>
    <row r="356" spans="1:38" s="201" customFormat="1">
      <c r="A356" s="198"/>
      <c r="B356" s="199"/>
      <c r="C356" s="199" t="s">
        <v>306</v>
      </c>
      <c r="D356" s="199"/>
      <c r="E356" s="199" t="s">
        <v>146</v>
      </c>
      <c r="F356" s="199">
        <v>395429</v>
      </c>
      <c r="G356" s="199"/>
      <c r="H356" s="199"/>
      <c r="I356" s="199"/>
      <c r="J356" s="199">
        <v>82226.099999999962</v>
      </c>
      <c r="K356" s="199"/>
      <c r="L356" s="200"/>
      <c r="M356" s="199">
        <v>685</v>
      </c>
      <c r="N356" s="71"/>
      <c r="O356" s="200"/>
      <c r="P356" s="269">
        <f t="shared" si="20"/>
        <v>120.03810218978097</v>
      </c>
      <c r="Q356" s="199"/>
      <c r="R356" s="199"/>
      <c r="S356" s="199"/>
      <c r="T356" s="382">
        <f t="shared" si="21"/>
        <v>577.26861313868608</v>
      </c>
      <c r="U356" s="199"/>
      <c r="V356" s="199"/>
      <c r="W356" s="199"/>
      <c r="X356" s="200"/>
      <c r="Y356" s="269">
        <v>82226.099999999962</v>
      </c>
      <c r="Z356" s="269">
        <f t="shared" si="22"/>
        <v>80467.429999999993</v>
      </c>
      <c r="AA356" s="389"/>
      <c r="AB356" s="269">
        <f t="shared" si="23"/>
        <v>78696.25</v>
      </c>
      <c r="AC356" s="269">
        <v>94875.05</v>
      </c>
      <c r="AD356" s="199"/>
      <c r="AE356" s="200"/>
      <c r="AF356" s="200"/>
      <c r="AG356" s="200"/>
      <c r="AH356" s="75"/>
      <c r="AI356" s="75"/>
      <c r="AJ356" s="75"/>
      <c r="AK356" s="75"/>
      <c r="AL356" s="200"/>
    </row>
    <row r="357" spans="1:38" s="201" customFormat="1">
      <c r="A357" s="198"/>
      <c r="B357" s="199"/>
      <c r="C357" s="199" t="s">
        <v>307</v>
      </c>
      <c r="D357" s="199"/>
      <c r="E357" s="199" t="s">
        <v>100</v>
      </c>
      <c r="F357" s="199">
        <v>104746</v>
      </c>
      <c r="G357" s="199"/>
      <c r="H357" s="199"/>
      <c r="I357" s="199"/>
      <c r="J357" s="199">
        <v>20581.880000000005</v>
      </c>
      <c r="K357" s="199"/>
      <c r="L357" s="200"/>
      <c r="M357" s="199">
        <v>118</v>
      </c>
      <c r="N357" s="71"/>
      <c r="O357" s="200"/>
      <c r="P357" s="269">
        <f t="shared" si="20"/>
        <v>174.42271186440681</v>
      </c>
      <c r="Q357" s="199"/>
      <c r="R357" s="199"/>
      <c r="S357" s="199"/>
      <c r="T357" s="382">
        <f t="shared" si="21"/>
        <v>887.67796610169489</v>
      </c>
      <c r="U357" s="199"/>
      <c r="V357" s="199"/>
      <c r="W357" s="199"/>
      <c r="X357" s="200"/>
      <c r="Y357" s="269">
        <v>20581.880000000005</v>
      </c>
      <c r="Z357" s="269">
        <f t="shared" si="22"/>
        <v>20141.669999999998</v>
      </c>
      <c r="AA357" s="389"/>
      <c r="AB357" s="269">
        <f t="shared" si="23"/>
        <v>19698.330000000002</v>
      </c>
      <c r="AC357" s="269">
        <v>23748.02</v>
      </c>
      <c r="AD357" s="199"/>
      <c r="AE357" s="200"/>
      <c r="AF357" s="200"/>
      <c r="AG357" s="200"/>
      <c r="AH357" s="75"/>
      <c r="AI357" s="75"/>
      <c r="AJ357" s="75"/>
      <c r="AK357" s="75"/>
      <c r="AL357" s="200"/>
    </row>
    <row r="358" spans="1:38" s="201" customFormat="1">
      <c r="A358" s="198"/>
      <c r="B358" s="199"/>
      <c r="C358" s="199" t="s">
        <v>307</v>
      </c>
      <c r="D358" s="199"/>
      <c r="E358" s="199" t="s">
        <v>84</v>
      </c>
      <c r="F358" s="199">
        <v>3888740</v>
      </c>
      <c r="G358" s="199"/>
      <c r="H358" s="199"/>
      <c r="I358" s="199"/>
      <c r="J358" s="199">
        <v>790223.19000000122</v>
      </c>
      <c r="K358" s="199"/>
      <c r="L358" s="200"/>
      <c r="M358" s="199">
        <v>3614</v>
      </c>
      <c r="N358" s="71"/>
      <c r="O358" s="200"/>
      <c r="P358" s="269">
        <f t="shared" si="20"/>
        <v>218.65611234089684</v>
      </c>
      <c r="Q358" s="199"/>
      <c r="R358" s="199"/>
      <c r="S358" s="199"/>
      <c r="T358" s="382">
        <f t="shared" si="21"/>
        <v>1076.0210293303819</v>
      </c>
      <c r="U358" s="199"/>
      <c r="V358" s="199"/>
      <c r="W358" s="199"/>
      <c r="X358" s="200"/>
      <c r="Y358" s="269">
        <v>790223.19000000122</v>
      </c>
      <c r="Z358" s="269">
        <f t="shared" si="22"/>
        <v>773321.75</v>
      </c>
      <c r="AA358" s="389"/>
      <c r="AB358" s="269">
        <f t="shared" si="23"/>
        <v>756300</v>
      </c>
      <c r="AC358" s="269">
        <v>911784.3</v>
      </c>
      <c r="AD358" s="199"/>
      <c r="AE358" s="200"/>
      <c r="AF358" s="200"/>
      <c r="AG358" s="200"/>
      <c r="AH358" s="75"/>
      <c r="AI358" s="75"/>
      <c r="AJ358" s="75"/>
      <c r="AK358" s="75"/>
      <c r="AL358" s="200"/>
    </row>
    <row r="359" spans="1:38" s="201" customFormat="1">
      <c r="A359" s="198"/>
      <c r="B359" s="199"/>
      <c r="C359" s="199" t="s">
        <v>307</v>
      </c>
      <c r="D359" s="199"/>
      <c r="E359" s="199" t="s">
        <v>121</v>
      </c>
      <c r="F359" s="199">
        <v>850</v>
      </c>
      <c r="G359" s="199"/>
      <c r="H359" s="199"/>
      <c r="I359" s="199"/>
      <c r="J359" s="199">
        <v>175.15</v>
      </c>
      <c r="K359" s="199"/>
      <c r="L359" s="200"/>
      <c r="M359" s="199">
        <v>1</v>
      </c>
      <c r="N359" s="71"/>
      <c r="O359" s="200"/>
      <c r="P359" s="269">
        <f t="shared" si="20"/>
        <v>175.15</v>
      </c>
      <c r="Q359" s="199"/>
      <c r="R359" s="199"/>
      <c r="S359" s="199"/>
      <c r="T359" s="382">
        <f t="shared" si="21"/>
        <v>850</v>
      </c>
      <c r="U359" s="199"/>
      <c r="V359" s="199"/>
      <c r="W359" s="199"/>
      <c r="X359" s="200"/>
      <c r="Y359" s="269">
        <v>175.15</v>
      </c>
      <c r="Z359" s="269">
        <f t="shared" si="22"/>
        <v>171.4</v>
      </c>
      <c r="AA359" s="389"/>
      <c r="AB359" s="269">
        <f t="shared" si="23"/>
        <v>167.63</v>
      </c>
      <c r="AC359" s="269">
        <v>202.09</v>
      </c>
      <c r="AD359" s="199"/>
      <c r="AE359" s="200"/>
      <c r="AF359" s="200"/>
      <c r="AG359" s="200"/>
      <c r="AH359" s="75"/>
      <c r="AI359" s="75"/>
      <c r="AJ359" s="75"/>
      <c r="AK359" s="75"/>
      <c r="AL359" s="200"/>
    </row>
    <row r="360" spans="1:38" s="201" customFormat="1">
      <c r="A360" s="198"/>
      <c r="B360" s="199"/>
      <c r="C360" s="199" t="s">
        <v>308</v>
      </c>
      <c r="D360" s="199"/>
      <c r="E360" s="199" t="s">
        <v>309</v>
      </c>
      <c r="F360" s="199">
        <v>4733097</v>
      </c>
      <c r="G360" s="199"/>
      <c r="H360" s="199"/>
      <c r="I360" s="199"/>
      <c r="J360" s="199">
        <v>969684.22999999835</v>
      </c>
      <c r="K360" s="199"/>
      <c r="L360" s="200"/>
      <c r="M360" s="199">
        <v>2532</v>
      </c>
      <c r="N360" s="71"/>
      <c r="O360" s="200"/>
      <c r="P360" s="269">
        <f t="shared" si="20"/>
        <v>382.97165481832479</v>
      </c>
      <c r="Q360" s="199"/>
      <c r="R360" s="199"/>
      <c r="S360" s="199"/>
      <c r="T360" s="382">
        <f t="shared" si="21"/>
        <v>1869.3116113744077</v>
      </c>
      <c r="U360" s="199"/>
      <c r="V360" s="199"/>
      <c r="W360" s="199"/>
      <c r="X360" s="200"/>
      <c r="Y360" s="269">
        <v>969684.22999999835</v>
      </c>
      <c r="Z360" s="269">
        <f t="shared" si="22"/>
        <v>948944.45</v>
      </c>
      <c r="AA360" s="389"/>
      <c r="AB360" s="269">
        <f t="shared" si="23"/>
        <v>928057.02</v>
      </c>
      <c r="AC360" s="269">
        <v>1118852.07</v>
      </c>
      <c r="AD360" s="199"/>
      <c r="AE360" s="200"/>
      <c r="AF360" s="200"/>
      <c r="AG360" s="200"/>
      <c r="AH360" s="75"/>
      <c r="AI360" s="75"/>
      <c r="AJ360" s="75"/>
      <c r="AK360" s="75"/>
      <c r="AL360" s="200"/>
    </row>
    <row r="361" spans="1:38" s="201" customFormat="1">
      <c r="A361" s="198"/>
      <c r="B361" s="199"/>
      <c r="C361" s="199" t="s">
        <v>308</v>
      </c>
      <c r="D361" s="199"/>
      <c r="E361" s="199" t="s">
        <v>264</v>
      </c>
      <c r="F361" s="199">
        <v>11771</v>
      </c>
      <c r="G361" s="199"/>
      <c r="H361" s="199"/>
      <c r="I361" s="199"/>
      <c r="J361" s="199">
        <v>2468.79</v>
      </c>
      <c r="K361" s="199"/>
      <c r="L361" s="200"/>
      <c r="M361" s="199">
        <v>11</v>
      </c>
      <c r="N361" s="71"/>
      <c r="O361" s="200"/>
      <c r="P361" s="269">
        <f t="shared" si="20"/>
        <v>224.43545454545455</v>
      </c>
      <c r="Q361" s="199"/>
      <c r="R361" s="199"/>
      <c r="S361" s="199"/>
      <c r="T361" s="382">
        <f t="shared" si="21"/>
        <v>1070.090909090909</v>
      </c>
      <c r="U361" s="199"/>
      <c r="V361" s="199"/>
      <c r="W361" s="199"/>
      <c r="X361" s="200"/>
      <c r="Y361" s="269">
        <v>2468.79</v>
      </c>
      <c r="Z361" s="269">
        <f t="shared" si="22"/>
        <v>2415.9899999999998</v>
      </c>
      <c r="AA361" s="389"/>
      <c r="AB361" s="269">
        <f t="shared" si="23"/>
        <v>2362.81</v>
      </c>
      <c r="AC361" s="269">
        <v>2848.57</v>
      </c>
      <c r="AD361" s="199"/>
      <c r="AE361" s="200"/>
      <c r="AF361" s="200"/>
      <c r="AG361" s="200"/>
      <c r="AH361" s="75"/>
      <c r="AI361" s="75"/>
      <c r="AJ361" s="75"/>
      <c r="AK361" s="75"/>
      <c r="AL361" s="200"/>
    </row>
    <row r="362" spans="1:38" s="201" customFormat="1">
      <c r="A362" s="198"/>
      <c r="B362" s="199"/>
      <c r="C362" s="199" t="s">
        <v>310</v>
      </c>
      <c r="D362" s="199"/>
      <c r="E362" s="199" t="s">
        <v>297</v>
      </c>
      <c r="F362" s="199"/>
      <c r="G362" s="199"/>
      <c r="H362" s="199"/>
      <c r="I362" s="199"/>
      <c r="J362" s="199">
        <v>6.64</v>
      </c>
      <c r="K362" s="199"/>
      <c r="L362" s="200"/>
      <c r="M362" s="199">
        <v>1</v>
      </c>
      <c r="N362" s="71"/>
      <c r="O362" s="200"/>
      <c r="P362" s="269">
        <f t="shared" si="20"/>
        <v>6.64</v>
      </c>
      <c r="Q362" s="199"/>
      <c r="R362" s="199"/>
      <c r="S362" s="199"/>
      <c r="T362" s="382">
        <f t="shared" si="21"/>
        <v>0</v>
      </c>
      <c r="U362" s="199"/>
      <c r="V362" s="199"/>
      <c r="W362" s="199"/>
      <c r="X362" s="200"/>
      <c r="Y362" s="269">
        <v>6.64</v>
      </c>
      <c r="Z362" s="269">
        <f t="shared" si="22"/>
        <v>6.5</v>
      </c>
      <c r="AA362" s="389"/>
      <c r="AB362" s="269">
        <f t="shared" si="23"/>
        <v>6.35</v>
      </c>
      <c r="AC362" s="269">
        <v>7.66</v>
      </c>
      <c r="AD362" s="199"/>
      <c r="AE362" s="200"/>
      <c r="AF362" s="200"/>
      <c r="AG362" s="200"/>
      <c r="AH362" s="75"/>
      <c r="AI362" s="75"/>
      <c r="AJ362" s="75"/>
      <c r="AK362" s="75"/>
      <c r="AL362" s="200"/>
    </row>
    <row r="363" spans="1:38" s="201" customFormat="1">
      <c r="A363" s="198"/>
      <c r="B363" s="199"/>
      <c r="C363" s="199" t="s">
        <v>310</v>
      </c>
      <c r="D363" s="199"/>
      <c r="E363" s="199" t="s">
        <v>311</v>
      </c>
      <c r="F363" s="199">
        <v>2442194</v>
      </c>
      <c r="G363" s="199"/>
      <c r="H363" s="199"/>
      <c r="I363" s="199"/>
      <c r="J363" s="199">
        <v>498096.75000000041</v>
      </c>
      <c r="K363" s="199"/>
      <c r="L363" s="200"/>
      <c r="M363" s="199">
        <v>1665</v>
      </c>
      <c r="N363" s="71"/>
      <c r="O363" s="200"/>
      <c r="P363" s="269">
        <f t="shared" si="20"/>
        <v>299.15720720720748</v>
      </c>
      <c r="Q363" s="199"/>
      <c r="R363" s="199"/>
      <c r="S363" s="199"/>
      <c r="T363" s="382">
        <f t="shared" si="21"/>
        <v>1466.7831831831832</v>
      </c>
      <c r="U363" s="199"/>
      <c r="V363" s="199"/>
      <c r="W363" s="199"/>
      <c r="X363" s="200"/>
      <c r="Y363" s="269">
        <v>498096.75000000041</v>
      </c>
      <c r="Z363" s="269">
        <f t="shared" si="22"/>
        <v>487443.37</v>
      </c>
      <c r="AA363" s="389"/>
      <c r="AB363" s="269">
        <f t="shared" si="23"/>
        <v>476714.14</v>
      </c>
      <c r="AC363" s="269">
        <v>574719.65</v>
      </c>
      <c r="AD363" s="199"/>
      <c r="AE363" s="200"/>
      <c r="AF363" s="200"/>
      <c r="AG363" s="200"/>
      <c r="AH363" s="75"/>
      <c r="AI363" s="75"/>
      <c r="AJ363" s="75"/>
      <c r="AK363" s="75"/>
      <c r="AL363" s="200"/>
    </row>
    <row r="364" spans="1:38" s="201" customFormat="1">
      <c r="A364" s="198"/>
      <c r="B364" s="199"/>
      <c r="C364" s="199" t="s">
        <v>312</v>
      </c>
      <c r="D364" s="199"/>
      <c r="E364" s="199" t="s">
        <v>153</v>
      </c>
      <c r="F364" s="199">
        <v>10252440</v>
      </c>
      <c r="G364" s="199"/>
      <c r="H364" s="199"/>
      <c r="I364" s="199"/>
      <c r="J364" s="199">
        <v>2046218.5700000199</v>
      </c>
      <c r="K364" s="199"/>
      <c r="L364" s="200"/>
      <c r="M364" s="199">
        <v>11392</v>
      </c>
      <c r="N364" s="71"/>
      <c r="O364" s="200"/>
      <c r="P364" s="269">
        <f t="shared" si="20"/>
        <v>179.61890537219276</v>
      </c>
      <c r="Q364" s="199"/>
      <c r="R364" s="199"/>
      <c r="S364" s="199"/>
      <c r="T364" s="382">
        <f t="shared" si="21"/>
        <v>899.96839887640454</v>
      </c>
      <c r="U364" s="199"/>
      <c r="V364" s="199"/>
      <c r="W364" s="199"/>
      <c r="X364" s="200"/>
      <c r="Y364" s="269">
        <v>2046218.5700000199</v>
      </c>
      <c r="Z364" s="269">
        <f t="shared" si="22"/>
        <v>2002453.68</v>
      </c>
      <c r="AA364" s="389"/>
      <c r="AB364" s="269">
        <f t="shared" si="23"/>
        <v>1958377.22</v>
      </c>
      <c r="AC364" s="269">
        <v>2360991.16</v>
      </c>
      <c r="AD364" s="199"/>
      <c r="AE364" s="200"/>
      <c r="AF364" s="200"/>
      <c r="AG364" s="200"/>
      <c r="AH364" s="75"/>
      <c r="AI364" s="75"/>
      <c r="AJ364" s="75"/>
      <c r="AK364" s="75"/>
      <c r="AL364" s="200"/>
    </row>
    <row r="365" spans="1:38" s="201" customFormat="1">
      <c r="A365" s="198"/>
      <c r="B365" s="199"/>
      <c r="C365" s="199" t="s">
        <v>312</v>
      </c>
      <c r="D365" s="199"/>
      <c r="E365" s="199" t="s">
        <v>1438</v>
      </c>
      <c r="F365" s="199">
        <v>593</v>
      </c>
      <c r="G365" s="199"/>
      <c r="H365" s="199"/>
      <c r="I365" s="199"/>
      <c r="J365" s="199">
        <v>122.83</v>
      </c>
      <c r="K365" s="199"/>
      <c r="L365" s="200"/>
      <c r="M365" s="199">
        <v>1</v>
      </c>
      <c r="N365" s="71"/>
      <c r="O365" s="200"/>
      <c r="P365" s="269">
        <f t="shared" si="20"/>
        <v>122.83</v>
      </c>
      <c r="Q365" s="199"/>
      <c r="R365" s="199"/>
      <c r="S365" s="199"/>
      <c r="T365" s="382">
        <f t="shared" si="21"/>
        <v>593</v>
      </c>
      <c r="U365" s="199"/>
      <c r="V365" s="199"/>
      <c r="W365" s="199"/>
      <c r="X365" s="200"/>
      <c r="Y365" s="269">
        <v>122.83</v>
      </c>
      <c r="Z365" s="269">
        <f t="shared" si="22"/>
        <v>120.2</v>
      </c>
      <c r="AA365" s="389"/>
      <c r="AB365" s="269">
        <f t="shared" si="23"/>
        <v>117.56</v>
      </c>
      <c r="AC365" s="269">
        <v>141.72999999999999</v>
      </c>
      <c r="AD365" s="199"/>
      <c r="AE365" s="200"/>
      <c r="AF365" s="200"/>
      <c r="AG365" s="200"/>
      <c r="AH365" s="75"/>
      <c r="AI365" s="75"/>
      <c r="AJ365" s="75"/>
      <c r="AK365" s="75"/>
      <c r="AL365" s="200"/>
    </row>
    <row r="366" spans="1:38" s="201" customFormat="1">
      <c r="A366" s="198"/>
      <c r="B366" s="199"/>
      <c r="C366" s="199" t="s">
        <v>313</v>
      </c>
      <c r="D366" s="199"/>
      <c r="E366" s="199" t="s">
        <v>314</v>
      </c>
      <c r="F366" s="199">
        <v>473761</v>
      </c>
      <c r="G366" s="199"/>
      <c r="H366" s="199"/>
      <c r="I366" s="199"/>
      <c r="J366" s="199">
        <v>96834.250000000058</v>
      </c>
      <c r="K366" s="199"/>
      <c r="L366" s="200"/>
      <c r="M366" s="199">
        <v>435</v>
      </c>
      <c r="N366" s="71"/>
      <c r="O366" s="200"/>
      <c r="P366" s="269">
        <f t="shared" si="20"/>
        <v>222.60747126436794</v>
      </c>
      <c r="Q366" s="199"/>
      <c r="R366" s="199"/>
      <c r="S366" s="199"/>
      <c r="T366" s="382">
        <f t="shared" si="21"/>
        <v>1089.1057471264369</v>
      </c>
      <c r="U366" s="199"/>
      <c r="V366" s="199"/>
      <c r="W366" s="199"/>
      <c r="X366" s="200"/>
      <c r="Y366" s="269">
        <v>96834.250000000058</v>
      </c>
      <c r="Z366" s="269">
        <f t="shared" si="22"/>
        <v>94763.14</v>
      </c>
      <c r="AA366" s="389"/>
      <c r="AB366" s="269">
        <f t="shared" si="23"/>
        <v>92677.29</v>
      </c>
      <c r="AC366" s="269">
        <v>111730.39</v>
      </c>
      <c r="AD366" s="199"/>
      <c r="AE366" s="200"/>
      <c r="AF366" s="200"/>
      <c r="AG366" s="200"/>
      <c r="AH366" s="75"/>
      <c r="AI366" s="75"/>
      <c r="AJ366" s="75"/>
      <c r="AK366" s="75"/>
      <c r="AL366" s="200"/>
    </row>
    <row r="367" spans="1:38" s="201" customFormat="1">
      <c r="A367" s="198"/>
      <c r="B367" s="199"/>
      <c r="C367" s="199" t="s">
        <v>595</v>
      </c>
      <c r="D367" s="199"/>
      <c r="E367" s="199" t="s">
        <v>271</v>
      </c>
      <c r="F367" s="199">
        <v>41393</v>
      </c>
      <c r="G367" s="199"/>
      <c r="H367" s="199"/>
      <c r="I367" s="199"/>
      <c r="J367" s="199">
        <v>8331.3799999999992</v>
      </c>
      <c r="K367" s="199"/>
      <c r="L367" s="200"/>
      <c r="M367" s="199">
        <v>27</v>
      </c>
      <c r="N367" s="71"/>
      <c r="O367" s="200"/>
      <c r="P367" s="269">
        <f t="shared" si="20"/>
        <v>308.56962962962962</v>
      </c>
      <c r="Q367" s="199"/>
      <c r="R367" s="199"/>
      <c r="S367" s="199"/>
      <c r="T367" s="382">
        <f t="shared" si="21"/>
        <v>1533.0740740740741</v>
      </c>
      <c r="U367" s="199"/>
      <c r="V367" s="199"/>
      <c r="W367" s="199"/>
      <c r="X367" s="200"/>
      <c r="Y367" s="269">
        <v>8331.3799999999992</v>
      </c>
      <c r="Z367" s="269">
        <f t="shared" si="22"/>
        <v>8153.19</v>
      </c>
      <c r="AA367" s="389"/>
      <c r="AB367" s="269">
        <f t="shared" si="23"/>
        <v>7973.73</v>
      </c>
      <c r="AC367" s="269">
        <v>9613.01</v>
      </c>
      <c r="AD367" s="199"/>
      <c r="AE367" s="200"/>
      <c r="AF367" s="200"/>
      <c r="AG367" s="200"/>
      <c r="AH367" s="75"/>
      <c r="AI367" s="75"/>
      <c r="AJ367" s="75"/>
      <c r="AK367" s="75"/>
      <c r="AL367" s="200"/>
    </row>
    <row r="368" spans="1:38" s="201" customFormat="1">
      <c r="A368" s="198"/>
      <c r="B368" s="199"/>
      <c r="C368" s="199" t="s">
        <v>315</v>
      </c>
      <c r="D368" s="199"/>
      <c r="E368" s="199" t="s">
        <v>316</v>
      </c>
      <c r="F368" s="199">
        <v>739219</v>
      </c>
      <c r="G368" s="199"/>
      <c r="H368" s="199"/>
      <c r="I368" s="199"/>
      <c r="J368" s="199">
        <v>145928.90999999983</v>
      </c>
      <c r="K368" s="199"/>
      <c r="L368" s="200"/>
      <c r="M368" s="199">
        <v>933</v>
      </c>
      <c r="N368" s="71"/>
      <c r="O368" s="200"/>
      <c r="P368" s="269">
        <f t="shared" si="20"/>
        <v>156.40826366559466</v>
      </c>
      <c r="Q368" s="199"/>
      <c r="R368" s="199"/>
      <c r="S368" s="199"/>
      <c r="T368" s="382">
        <f t="shared" si="21"/>
        <v>792.30332261521971</v>
      </c>
      <c r="U368" s="199"/>
      <c r="V368" s="199"/>
      <c r="W368" s="199"/>
      <c r="X368" s="200"/>
      <c r="Y368" s="269">
        <v>145928.90999999983</v>
      </c>
      <c r="Z368" s="269">
        <f t="shared" si="22"/>
        <v>142807.76</v>
      </c>
      <c r="AA368" s="389"/>
      <c r="AB368" s="269">
        <f t="shared" si="23"/>
        <v>139664.38</v>
      </c>
      <c r="AC368" s="269">
        <v>168377.35</v>
      </c>
      <c r="AD368" s="199"/>
      <c r="AE368" s="200"/>
      <c r="AF368" s="200"/>
      <c r="AG368" s="200"/>
      <c r="AH368" s="75"/>
      <c r="AI368" s="75"/>
      <c r="AJ368" s="75"/>
      <c r="AK368" s="75"/>
      <c r="AL368" s="200"/>
    </row>
    <row r="369" spans="1:38" s="201" customFormat="1">
      <c r="A369" s="198"/>
      <c r="B369" s="199"/>
      <c r="C369" s="199" t="s">
        <v>317</v>
      </c>
      <c r="D369" s="199"/>
      <c r="E369" s="199" t="s">
        <v>318</v>
      </c>
      <c r="F369" s="199">
        <v>413284</v>
      </c>
      <c r="G369" s="199"/>
      <c r="H369" s="199"/>
      <c r="I369" s="199"/>
      <c r="J369" s="199">
        <v>83877.960000000079</v>
      </c>
      <c r="K369" s="199"/>
      <c r="L369" s="200"/>
      <c r="M369" s="199">
        <v>420</v>
      </c>
      <c r="N369" s="71"/>
      <c r="O369" s="200"/>
      <c r="P369" s="269">
        <f t="shared" si="20"/>
        <v>199.70942857142876</v>
      </c>
      <c r="Q369" s="199"/>
      <c r="R369" s="199"/>
      <c r="S369" s="199"/>
      <c r="T369" s="382">
        <f t="shared" si="21"/>
        <v>984.00952380952378</v>
      </c>
      <c r="U369" s="199"/>
      <c r="V369" s="199"/>
      <c r="W369" s="199"/>
      <c r="X369" s="200"/>
      <c r="Y369" s="269">
        <v>83877.960000000079</v>
      </c>
      <c r="Z369" s="269">
        <f t="shared" si="22"/>
        <v>82083.960000000006</v>
      </c>
      <c r="AA369" s="389"/>
      <c r="AB369" s="269">
        <f t="shared" si="23"/>
        <v>80277.19</v>
      </c>
      <c r="AC369" s="269">
        <v>96781.02</v>
      </c>
      <c r="AD369" s="199"/>
      <c r="AE369" s="200"/>
      <c r="AF369" s="200"/>
      <c r="AG369" s="200"/>
      <c r="AH369" s="75"/>
      <c r="AI369" s="75"/>
      <c r="AJ369" s="75"/>
      <c r="AK369" s="75"/>
      <c r="AL369" s="200"/>
    </row>
    <row r="370" spans="1:38" s="201" customFormat="1">
      <c r="A370" s="198"/>
      <c r="B370" s="199"/>
      <c r="C370" s="199" t="s">
        <v>319</v>
      </c>
      <c r="D370" s="199"/>
      <c r="E370" s="199" t="s">
        <v>165</v>
      </c>
      <c r="F370" s="199">
        <v>1283</v>
      </c>
      <c r="G370" s="199"/>
      <c r="H370" s="199"/>
      <c r="I370" s="199"/>
      <c r="J370" s="199">
        <v>270.18</v>
      </c>
      <c r="K370" s="199"/>
      <c r="L370" s="200"/>
      <c r="M370" s="199">
        <v>1</v>
      </c>
      <c r="N370" s="71"/>
      <c r="O370" s="200"/>
      <c r="P370" s="269">
        <f t="shared" si="20"/>
        <v>270.18</v>
      </c>
      <c r="Q370" s="199"/>
      <c r="R370" s="199"/>
      <c r="S370" s="199"/>
      <c r="T370" s="382">
        <f t="shared" si="21"/>
        <v>1283</v>
      </c>
      <c r="U370" s="199"/>
      <c r="V370" s="199"/>
      <c r="W370" s="199"/>
      <c r="X370" s="200"/>
      <c r="Y370" s="269">
        <v>270.18</v>
      </c>
      <c r="Z370" s="269">
        <f t="shared" si="22"/>
        <v>264.39999999999998</v>
      </c>
      <c r="AA370" s="389"/>
      <c r="AB370" s="269">
        <f t="shared" si="23"/>
        <v>258.58</v>
      </c>
      <c r="AC370" s="269">
        <v>311.74</v>
      </c>
      <c r="AD370" s="199"/>
      <c r="AE370" s="200"/>
      <c r="AF370" s="200"/>
      <c r="AG370" s="200"/>
      <c r="AH370" s="75"/>
      <c r="AI370" s="75"/>
      <c r="AJ370" s="75"/>
      <c r="AK370" s="75"/>
      <c r="AL370" s="200"/>
    </row>
    <row r="371" spans="1:38" s="201" customFormat="1">
      <c r="A371" s="198"/>
      <c r="B371" s="199"/>
      <c r="C371" s="199" t="s">
        <v>319</v>
      </c>
      <c r="D371" s="199"/>
      <c r="E371" s="199" t="s">
        <v>222</v>
      </c>
      <c r="F371" s="199">
        <v>1686558</v>
      </c>
      <c r="G371" s="199"/>
      <c r="H371" s="199"/>
      <c r="I371" s="199"/>
      <c r="J371" s="199">
        <v>342986.12000000093</v>
      </c>
      <c r="K371" s="199"/>
      <c r="L371" s="200"/>
      <c r="M371" s="199">
        <v>1537</v>
      </c>
      <c r="N371" s="71"/>
      <c r="O371" s="200"/>
      <c r="P371" s="269">
        <f t="shared" si="20"/>
        <v>223.15297332465903</v>
      </c>
      <c r="Q371" s="199"/>
      <c r="R371" s="199"/>
      <c r="S371" s="199"/>
      <c r="T371" s="382">
        <f t="shared" si="21"/>
        <v>1097.3051398828889</v>
      </c>
      <c r="U371" s="199"/>
      <c r="V371" s="199"/>
      <c r="W371" s="199"/>
      <c r="X371" s="200"/>
      <c r="Y371" s="269">
        <v>342986.12000000093</v>
      </c>
      <c r="Z371" s="269">
        <f t="shared" si="22"/>
        <v>335650.27</v>
      </c>
      <c r="AA371" s="389"/>
      <c r="AB371" s="269">
        <f t="shared" si="23"/>
        <v>328262.2</v>
      </c>
      <c r="AC371" s="269">
        <v>395748.14</v>
      </c>
      <c r="AD371" s="199"/>
      <c r="AE371" s="200"/>
      <c r="AF371" s="200"/>
      <c r="AG371" s="200"/>
      <c r="AH371" s="75"/>
      <c r="AI371" s="75"/>
      <c r="AJ371" s="75"/>
      <c r="AK371" s="75"/>
      <c r="AL371" s="200"/>
    </row>
    <row r="372" spans="1:38" s="201" customFormat="1">
      <c r="A372" s="198"/>
      <c r="B372" s="199"/>
      <c r="C372" s="199" t="s">
        <v>319</v>
      </c>
      <c r="D372" s="199"/>
      <c r="E372" s="199" t="s">
        <v>229</v>
      </c>
      <c r="F372" s="199">
        <v>903</v>
      </c>
      <c r="G372" s="199"/>
      <c r="H372" s="199"/>
      <c r="I372" s="199"/>
      <c r="J372" s="199">
        <v>184.46</v>
      </c>
      <c r="K372" s="199"/>
      <c r="L372" s="200"/>
      <c r="M372" s="199">
        <v>1</v>
      </c>
      <c r="N372" s="71"/>
      <c r="O372" s="200"/>
      <c r="P372" s="269">
        <f t="shared" si="20"/>
        <v>184.46</v>
      </c>
      <c r="Q372" s="199"/>
      <c r="R372" s="199"/>
      <c r="S372" s="199"/>
      <c r="T372" s="382">
        <f t="shared" si="21"/>
        <v>903</v>
      </c>
      <c r="U372" s="199"/>
      <c r="V372" s="199"/>
      <c r="W372" s="199"/>
      <c r="X372" s="200"/>
      <c r="Y372" s="269">
        <v>184.46</v>
      </c>
      <c r="Z372" s="269">
        <f t="shared" si="22"/>
        <v>180.51</v>
      </c>
      <c r="AA372" s="389"/>
      <c r="AB372" s="269">
        <f t="shared" si="23"/>
        <v>176.54</v>
      </c>
      <c r="AC372" s="269">
        <v>212.84</v>
      </c>
      <c r="AD372" s="199"/>
      <c r="AE372" s="200"/>
      <c r="AF372" s="200"/>
      <c r="AG372" s="200"/>
      <c r="AH372" s="75"/>
      <c r="AI372" s="75"/>
      <c r="AJ372" s="75"/>
      <c r="AK372" s="75"/>
      <c r="AL372" s="200"/>
    </row>
    <row r="373" spans="1:38" s="201" customFormat="1">
      <c r="A373" s="198"/>
      <c r="B373" s="199"/>
      <c r="C373" s="199" t="s">
        <v>319</v>
      </c>
      <c r="D373" s="199"/>
      <c r="E373" s="199" t="s">
        <v>232</v>
      </c>
      <c r="F373" s="199">
        <v>808</v>
      </c>
      <c r="G373" s="199"/>
      <c r="H373" s="199"/>
      <c r="I373" s="199"/>
      <c r="J373" s="199">
        <v>166.5</v>
      </c>
      <c r="K373" s="199"/>
      <c r="L373" s="200"/>
      <c r="M373" s="199">
        <v>1</v>
      </c>
      <c r="N373" s="71"/>
      <c r="O373" s="200"/>
      <c r="P373" s="269">
        <f t="shared" si="20"/>
        <v>166.5</v>
      </c>
      <c r="Q373" s="199"/>
      <c r="R373" s="199"/>
      <c r="S373" s="199"/>
      <c r="T373" s="382">
        <f t="shared" si="21"/>
        <v>808</v>
      </c>
      <c r="U373" s="199"/>
      <c r="V373" s="199"/>
      <c r="W373" s="199"/>
      <c r="X373" s="200"/>
      <c r="Y373" s="269">
        <v>166.5</v>
      </c>
      <c r="Z373" s="269">
        <f t="shared" si="22"/>
        <v>162.94</v>
      </c>
      <c r="AA373" s="389"/>
      <c r="AB373" s="269">
        <f t="shared" si="23"/>
        <v>159.35</v>
      </c>
      <c r="AC373" s="269">
        <v>192.11</v>
      </c>
      <c r="AD373" s="199"/>
      <c r="AE373" s="200"/>
      <c r="AF373" s="200"/>
      <c r="AG373" s="200"/>
      <c r="AH373" s="75"/>
      <c r="AI373" s="75"/>
      <c r="AJ373" s="75"/>
      <c r="AK373" s="75"/>
      <c r="AL373" s="200"/>
    </row>
    <row r="374" spans="1:38" s="201" customFormat="1">
      <c r="A374" s="198"/>
      <c r="B374" s="199"/>
      <c r="C374" s="199" t="s">
        <v>576</v>
      </c>
      <c r="D374" s="199"/>
      <c r="E374" s="199" t="s">
        <v>88</v>
      </c>
      <c r="F374" s="199">
        <v>1887</v>
      </c>
      <c r="G374" s="199"/>
      <c r="H374" s="199"/>
      <c r="I374" s="199"/>
      <c r="J374" s="199">
        <v>387.24</v>
      </c>
      <c r="K374" s="199"/>
      <c r="L374" s="200"/>
      <c r="M374" s="199">
        <v>6</v>
      </c>
      <c r="N374" s="71"/>
      <c r="O374" s="200"/>
      <c r="P374" s="269">
        <f t="shared" si="20"/>
        <v>64.540000000000006</v>
      </c>
      <c r="Q374" s="199"/>
      <c r="R374" s="199"/>
      <c r="S374" s="199"/>
      <c r="T374" s="382">
        <f t="shared" si="21"/>
        <v>314.5</v>
      </c>
      <c r="U374" s="199"/>
      <c r="V374" s="199"/>
      <c r="W374" s="199"/>
      <c r="X374" s="200"/>
      <c r="Y374" s="269">
        <v>387.24</v>
      </c>
      <c r="Z374" s="269">
        <f t="shared" si="22"/>
        <v>378.96</v>
      </c>
      <c r="AA374" s="389"/>
      <c r="AB374" s="269">
        <f t="shared" si="23"/>
        <v>370.62</v>
      </c>
      <c r="AC374" s="269">
        <v>446.81</v>
      </c>
      <c r="AD374" s="199"/>
      <c r="AE374" s="200"/>
      <c r="AF374" s="200"/>
      <c r="AG374" s="200"/>
      <c r="AH374" s="75"/>
      <c r="AI374" s="75"/>
      <c r="AJ374" s="75"/>
      <c r="AK374" s="75"/>
      <c r="AL374" s="200"/>
    </row>
    <row r="375" spans="1:38" s="201" customFormat="1">
      <c r="A375" s="198"/>
      <c r="B375" s="199"/>
      <c r="C375" s="199" t="s">
        <v>320</v>
      </c>
      <c r="D375" s="199"/>
      <c r="E375" s="199" t="s">
        <v>311</v>
      </c>
      <c r="F375" s="199">
        <v>3148</v>
      </c>
      <c r="G375" s="199"/>
      <c r="H375" s="199"/>
      <c r="I375" s="199"/>
      <c r="J375" s="199">
        <v>653.05999999999995</v>
      </c>
      <c r="K375" s="199"/>
      <c r="L375" s="200"/>
      <c r="M375" s="199">
        <v>3</v>
      </c>
      <c r="N375" s="71"/>
      <c r="O375" s="200"/>
      <c r="P375" s="269">
        <f t="shared" si="20"/>
        <v>217.68666666666664</v>
      </c>
      <c r="Q375" s="199"/>
      <c r="R375" s="199"/>
      <c r="S375" s="199"/>
      <c r="T375" s="382">
        <f t="shared" si="21"/>
        <v>1049.3333333333333</v>
      </c>
      <c r="U375" s="199"/>
      <c r="V375" s="199"/>
      <c r="W375" s="199"/>
      <c r="X375" s="200"/>
      <c r="Y375" s="269">
        <v>653.05999999999995</v>
      </c>
      <c r="Z375" s="269">
        <f t="shared" si="22"/>
        <v>639.09</v>
      </c>
      <c r="AA375" s="389"/>
      <c r="AB375" s="269">
        <f t="shared" si="23"/>
        <v>625.03</v>
      </c>
      <c r="AC375" s="269">
        <v>753.52</v>
      </c>
      <c r="AD375" s="199"/>
      <c r="AE375" s="200"/>
      <c r="AF375" s="200"/>
      <c r="AG375" s="200"/>
      <c r="AH375" s="75"/>
      <c r="AI375" s="75"/>
      <c r="AJ375" s="75"/>
      <c r="AK375" s="75"/>
      <c r="AL375" s="200"/>
    </row>
    <row r="376" spans="1:38" s="201" customFormat="1">
      <c r="A376" s="198"/>
      <c r="B376" s="199"/>
      <c r="C376" s="199" t="s">
        <v>320</v>
      </c>
      <c r="D376" s="199"/>
      <c r="E376" s="199" t="s">
        <v>321</v>
      </c>
      <c r="F376" s="199">
        <v>1473221</v>
      </c>
      <c r="G376" s="199"/>
      <c r="H376" s="199"/>
      <c r="I376" s="199"/>
      <c r="J376" s="199">
        <v>298289.04999999987</v>
      </c>
      <c r="K376" s="199"/>
      <c r="L376" s="200"/>
      <c r="M376" s="199">
        <v>1207</v>
      </c>
      <c r="N376" s="71"/>
      <c r="O376" s="200"/>
      <c r="P376" s="269">
        <f t="shared" si="20"/>
        <v>247.13260149130065</v>
      </c>
      <c r="Q376" s="199"/>
      <c r="R376" s="199"/>
      <c r="S376" s="199"/>
      <c r="T376" s="382">
        <f t="shared" si="21"/>
        <v>1220.5642087821043</v>
      </c>
      <c r="U376" s="199"/>
      <c r="V376" s="199"/>
      <c r="W376" s="199"/>
      <c r="X376" s="200"/>
      <c r="Y376" s="269">
        <v>298289.04999999987</v>
      </c>
      <c r="Z376" s="269">
        <f t="shared" si="22"/>
        <v>291909.19</v>
      </c>
      <c r="AA376" s="389"/>
      <c r="AB376" s="269">
        <f t="shared" si="23"/>
        <v>285483.90999999997</v>
      </c>
      <c r="AC376" s="269">
        <v>344175.26</v>
      </c>
      <c r="AD376" s="199"/>
      <c r="AE376" s="200"/>
      <c r="AF376" s="200"/>
      <c r="AG376" s="200"/>
      <c r="AH376" s="75"/>
      <c r="AI376" s="75"/>
      <c r="AJ376" s="75"/>
      <c r="AK376" s="75"/>
      <c r="AL376" s="200"/>
    </row>
    <row r="377" spans="1:38" s="201" customFormat="1">
      <c r="A377" s="198"/>
      <c r="B377" s="199"/>
      <c r="C377" s="199" t="s">
        <v>320</v>
      </c>
      <c r="D377" s="199"/>
      <c r="E377" s="199" t="s">
        <v>323</v>
      </c>
      <c r="F377" s="199">
        <v>977</v>
      </c>
      <c r="G377" s="199"/>
      <c r="H377" s="199"/>
      <c r="I377" s="199"/>
      <c r="J377" s="199">
        <v>200.3</v>
      </c>
      <c r="K377" s="199"/>
      <c r="L377" s="200"/>
      <c r="M377" s="199">
        <v>1</v>
      </c>
      <c r="N377" s="71"/>
      <c r="O377" s="200"/>
      <c r="P377" s="269">
        <f t="shared" si="20"/>
        <v>200.3</v>
      </c>
      <c r="Q377" s="199"/>
      <c r="R377" s="199"/>
      <c r="S377" s="199"/>
      <c r="T377" s="382">
        <f t="shared" si="21"/>
        <v>977</v>
      </c>
      <c r="U377" s="199"/>
      <c r="V377" s="199"/>
      <c r="W377" s="199"/>
      <c r="X377" s="200"/>
      <c r="Y377" s="269">
        <v>200.3</v>
      </c>
      <c r="Z377" s="269">
        <f t="shared" si="22"/>
        <v>196.02</v>
      </c>
      <c r="AA377" s="389"/>
      <c r="AB377" s="269">
        <f t="shared" si="23"/>
        <v>191.7</v>
      </c>
      <c r="AC377" s="269">
        <v>231.11</v>
      </c>
      <c r="AD377" s="199"/>
      <c r="AE377" s="200"/>
      <c r="AF377" s="200"/>
      <c r="AG377" s="200"/>
      <c r="AH377" s="75"/>
      <c r="AI377" s="75"/>
      <c r="AJ377" s="75"/>
      <c r="AK377" s="75"/>
      <c r="AL377" s="200"/>
    </row>
    <row r="378" spans="1:38" s="201" customFormat="1">
      <c r="A378" s="198"/>
      <c r="B378" s="199"/>
      <c r="C378" s="199" t="s">
        <v>322</v>
      </c>
      <c r="D378" s="199"/>
      <c r="E378" s="199" t="s">
        <v>96</v>
      </c>
      <c r="F378" s="199">
        <v>59</v>
      </c>
      <c r="G378" s="199"/>
      <c r="H378" s="199"/>
      <c r="I378" s="199"/>
      <c r="J378" s="199">
        <v>17.440000000000001</v>
      </c>
      <c r="K378" s="199"/>
      <c r="L378" s="200"/>
      <c r="M378" s="199">
        <v>1</v>
      </c>
      <c r="N378" s="71"/>
      <c r="O378" s="200"/>
      <c r="P378" s="269">
        <f t="shared" si="20"/>
        <v>17.440000000000001</v>
      </c>
      <c r="Q378" s="199"/>
      <c r="R378" s="199"/>
      <c r="S378" s="199"/>
      <c r="T378" s="382">
        <f t="shared" si="21"/>
        <v>59</v>
      </c>
      <c r="U378" s="199"/>
      <c r="V378" s="199"/>
      <c r="W378" s="199"/>
      <c r="X378" s="200"/>
      <c r="Y378" s="269">
        <v>17.440000000000001</v>
      </c>
      <c r="Z378" s="269">
        <f t="shared" si="22"/>
        <v>17.07</v>
      </c>
      <c r="AA378" s="389"/>
      <c r="AB378" s="269">
        <f t="shared" si="23"/>
        <v>16.690000000000001</v>
      </c>
      <c r="AC378" s="269">
        <v>20.12</v>
      </c>
      <c r="AD378" s="199"/>
      <c r="AE378" s="200"/>
      <c r="AF378" s="200"/>
      <c r="AG378" s="200"/>
      <c r="AH378" s="75"/>
      <c r="AI378" s="75"/>
      <c r="AJ378" s="75"/>
      <c r="AK378" s="75"/>
      <c r="AL378" s="200"/>
    </row>
    <row r="379" spans="1:38" s="201" customFormat="1">
      <c r="A379" s="198"/>
      <c r="B379" s="199"/>
      <c r="C379" s="199" t="s">
        <v>322</v>
      </c>
      <c r="D379" s="199"/>
      <c r="E379" s="199" t="s">
        <v>256</v>
      </c>
      <c r="F379" s="199">
        <v>472</v>
      </c>
      <c r="G379" s="199"/>
      <c r="H379" s="199"/>
      <c r="I379" s="199"/>
      <c r="J379" s="199">
        <v>99.12</v>
      </c>
      <c r="K379" s="199"/>
      <c r="L379" s="200"/>
      <c r="M379" s="199">
        <v>1</v>
      </c>
      <c r="N379" s="71"/>
      <c r="O379" s="200"/>
      <c r="P379" s="269">
        <f t="shared" si="20"/>
        <v>99.12</v>
      </c>
      <c r="Q379" s="199"/>
      <c r="R379" s="199"/>
      <c r="S379" s="199"/>
      <c r="T379" s="382">
        <f t="shared" si="21"/>
        <v>472</v>
      </c>
      <c r="U379" s="199"/>
      <c r="V379" s="199"/>
      <c r="W379" s="199"/>
      <c r="X379" s="200"/>
      <c r="Y379" s="269">
        <v>99.12</v>
      </c>
      <c r="Z379" s="269">
        <f t="shared" si="22"/>
        <v>97</v>
      </c>
      <c r="AA379" s="389"/>
      <c r="AB379" s="269">
        <f t="shared" si="23"/>
        <v>94.86</v>
      </c>
      <c r="AC379" s="269">
        <v>114.37</v>
      </c>
      <c r="AD379" s="199"/>
      <c r="AE379" s="200"/>
      <c r="AF379" s="200"/>
      <c r="AG379" s="200"/>
      <c r="AH379" s="75"/>
      <c r="AI379" s="75"/>
      <c r="AJ379" s="75"/>
      <c r="AK379" s="75"/>
      <c r="AL379" s="200"/>
    </row>
    <row r="380" spans="1:38" s="201" customFormat="1">
      <c r="A380" s="198"/>
      <c r="B380" s="199"/>
      <c r="C380" s="199" t="s">
        <v>322</v>
      </c>
      <c r="D380" s="199"/>
      <c r="E380" s="199" t="s">
        <v>323</v>
      </c>
      <c r="F380" s="199">
        <v>7860023</v>
      </c>
      <c r="G380" s="199"/>
      <c r="H380" s="199"/>
      <c r="I380" s="199"/>
      <c r="J380" s="199">
        <v>1612950.3799999973</v>
      </c>
      <c r="K380" s="199"/>
      <c r="L380" s="200"/>
      <c r="M380" s="199">
        <v>5100</v>
      </c>
      <c r="N380" s="71"/>
      <c r="O380" s="200"/>
      <c r="P380" s="269">
        <f t="shared" si="20"/>
        <v>316.26478039215635</v>
      </c>
      <c r="Q380" s="199"/>
      <c r="R380" s="199"/>
      <c r="S380" s="199"/>
      <c r="T380" s="382">
        <f t="shared" si="21"/>
        <v>1541.1809803921569</v>
      </c>
      <c r="U380" s="199"/>
      <c r="V380" s="199"/>
      <c r="W380" s="199"/>
      <c r="X380" s="200"/>
      <c r="Y380" s="269">
        <v>1612950.3799999973</v>
      </c>
      <c r="Z380" s="269">
        <f t="shared" si="22"/>
        <v>1578452.31</v>
      </c>
      <c r="AA380" s="389"/>
      <c r="AB380" s="269">
        <f t="shared" si="23"/>
        <v>1543708.64</v>
      </c>
      <c r="AC380" s="269">
        <v>1861072.73</v>
      </c>
      <c r="AD380" s="199"/>
      <c r="AE380" s="200"/>
      <c r="AF380" s="200"/>
      <c r="AG380" s="200"/>
      <c r="AH380" s="75"/>
      <c r="AI380" s="75"/>
      <c r="AJ380" s="75"/>
      <c r="AK380" s="75"/>
      <c r="AL380" s="200"/>
    </row>
    <row r="381" spans="1:38" s="201" customFormat="1">
      <c r="A381" s="198"/>
      <c r="B381" s="199"/>
      <c r="C381" s="199" t="s">
        <v>322</v>
      </c>
      <c r="D381" s="199"/>
      <c r="E381" s="199" t="s">
        <v>222</v>
      </c>
      <c r="F381" s="199">
        <v>1076</v>
      </c>
      <c r="G381" s="199"/>
      <c r="H381" s="199"/>
      <c r="I381" s="199"/>
      <c r="J381" s="199">
        <v>222.47</v>
      </c>
      <c r="K381" s="199"/>
      <c r="L381" s="200"/>
      <c r="M381" s="199">
        <v>1</v>
      </c>
      <c r="N381" s="71"/>
      <c r="O381" s="200"/>
      <c r="P381" s="269">
        <f t="shared" si="20"/>
        <v>222.47</v>
      </c>
      <c r="Q381" s="199"/>
      <c r="R381" s="199"/>
      <c r="S381" s="199"/>
      <c r="T381" s="382">
        <f t="shared" si="21"/>
        <v>1076</v>
      </c>
      <c r="U381" s="199"/>
      <c r="V381" s="199"/>
      <c r="W381" s="199"/>
      <c r="X381" s="200"/>
      <c r="Y381" s="269">
        <v>222.47</v>
      </c>
      <c r="Z381" s="269">
        <f t="shared" si="22"/>
        <v>217.71</v>
      </c>
      <c r="AA381" s="389"/>
      <c r="AB381" s="269">
        <f t="shared" si="23"/>
        <v>212.92</v>
      </c>
      <c r="AC381" s="269">
        <v>256.69</v>
      </c>
      <c r="AD381" s="199"/>
      <c r="AE381" s="200"/>
      <c r="AF381" s="200"/>
      <c r="AG381" s="200"/>
      <c r="AH381" s="75"/>
      <c r="AI381" s="75"/>
      <c r="AJ381" s="75"/>
      <c r="AK381" s="75"/>
      <c r="AL381" s="200"/>
    </row>
    <row r="382" spans="1:38" s="201" customFormat="1">
      <c r="A382" s="198"/>
      <c r="B382" s="199"/>
      <c r="C382" s="199" t="s">
        <v>495</v>
      </c>
      <c r="D382" s="199"/>
      <c r="E382" s="199" t="s">
        <v>285</v>
      </c>
      <c r="F382" s="199">
        <v>3130302</v>
      </c>
      <c r="G382" s="199"/>
      <c r="H382" s="199"/>
      <c r="I382" s="199"/>
      <c r="J382" s="199">
        <v>638112.29999999935</v>
      </c>
      <c r="K382" s="199"/>
      <c r="L382" s="200"/>
      <c r="M382" s="199">
        <v>4476</v>
      </c>
      <c r="N382" s="71"/>
      <c r="O382" s="200"/>
      <c r="P382" s="269">
        <f t="shared" si="20"/>
        <v>142.56306970509368</v>
      </c>
      <c r="Q382" s="199"/>
      <c r="R382" s="199"/>
      <c r="S382" s="199"/>
      <c r="T382" s="382">
        <f t="shared" si="21"/>
        <v>699.35254691689011</v>
      </c>
      <c r="U382" s="199"/>
      <c r="V382" s="199"/>
      <c r="W382" s="199"/>
      <c r="X382" s="200"/>
      <c r="Y382" s="269">
        <v>638112.29999999935</v>
      </c>
      <c r="Z382" s="269">
        <f t="shared" si="22"/>
        <v>624464.24</v>
      </c>
      <c r="AA382" s="389"/>
      <c r="AB382" s="269">
        <f t="shared" si="23"/>
        <v>610719.02</v>
      </c>
      <c r="AC382" s="269">
        <v>736273.98</v>
      </c>
      <c r="AD382" s="199"/>
      <c r="AE382" s="200"/>
      <c r="AF382" s="200"/>
      <c r="AG382" s="200"/>
      <c r="AH382" s="75"/>
      <c r="AI382" s="75"/>
      <c r="AJ382" s="75"/>
      <c r="AK382" s="75"/>
      <c r="AL382" s="200"/>
    </row>
    <row r="383" spans="1:38" s="201" customFormat="1">
      <c r="A383" s="198"/>
      <c r="B383" s="199"/>
      <c r="C383" s="199" t="s">
        <v>325</v>
      </c>
      <c r="D383" s="199"/>
      <c r="E383" s="199" t="s">
        <v>96</v>
      </c>
      <c r="F383" s="199">
        <v>233849</v>
      </c>
      <c r="G383" s="199"/>
      <c r="H383" s="199"/>
      <c r="I383" s="199"/>
      <c r="J383" s="199">
        <v>47654.130000000005</v>
      </c>
      <c r="K383" s="199"/>
      <c r="L383" s="200"/>
      <c r="M383" s="199">
        <v>212</v>
      </c>
      <c r="N383" s="71"/>
      <c r="O383" s="200"/>
      <c r="P383" s="269">
        <f t="shared" si="20"/>
        <v>224.78363207547173</v>
      </c>
      <c r="Q383" s="199"/>
      <c r="R383" s="199"/>
      <c r="S383" s="199"/>
      <c r="T383" s="382">
        <f t="shared" si="21"/>
        <v>1103.0613207547169</v>
      </c>
      <c r="U383" s="199"/>
      <c r="V383" s="199"/>
      <c r="W383" s="199"/>
      <c r="X383" s="200"/>
      <c r="Y383" s="269">
        <v>47654.130000000005</v>
      </c>
      <c r="Z383" s="269">
        <f t="shared" si="22"/>
        <v>46634.89</v>
      </c>
      <c r="AA383" s="389"/>
      <c r="AB383" s="269">
        <f t="shared" si="23"/>
        <v>45608.4</v>
      </c>
      <c r="AC383" s="269">
        <v>54984.83</v>
      </c>
      <c r="AD383" s="199"/>
      <c r="AE383" s="200"/>
      <c r="AF383" s="200"/>
      <c r="AG383" s="200"/>
      <c r="AH383" s="75"/>
      <c r="AI383" s="75"/>
      <c r="AJ383" s="75"/>
      <c r="AK383" s="75"/>
      <c r="AL383" s="200"/>
    </row>
    <row r="384" spans="1:38" s="201" customFormat="1">
      <c r="A384" s="198"/>
      <c r="B384" s="199"/>
      <c r="C384" s="199" t="s">
        <v>762</v>
      </c>
      <c r="D384" s="199"/>
      <c r="E384" s="199" t="s">
        <v>210</v>
      </c>
      <c r="F384" s="199">
        <v>2907</v>
      </c>
      <c r="G384" s="199"/>
      <c r="H384" s="199"/>
      <c r="I384" s="199"/>
      <c r="J384" s="199">
        <v>611.67000000000007</v>
      </c>
      <c r="K384" s="199"/>
      <c r="L384" s="200"/>
      <c r="M384" s="199">
        <v>3</v>
      </c>
      <c r="N384" s="71"/>
      <c r="O384" s="200"/>
      <c r="P384" s="269">
        <f t="shared" si="20"/>
        <v>203.89000000000001</v>
      </c>
      <c r="Q384" s="199"/>
      <c r="R384" s="199"/>
      <c r="S384" s="199"/>
      <c r="T384" s="382">
        <f t="shared" si="21"/>
        <v>969</v>
      </c>
      <c r="U384" s="199"/>
      <c r="V384" s="199"/>
      <c r="W384" s="199"/>
      <c r="X384" s="200"/>
      <c r="Y384" s="269">
        <v>611.67000000000007</v>
      </c>
      <c r="Z384" s="269">
        <f t="shared" si="22"/>
        <v>598.59</v>
      </c>
      <c r="AA384" s="389"/>
      <c r="AB384" s="269">
        <f t="shared" si="23"/>
        <v>585.41</v>
      </c>
      <c r="AC384" s="269">
        <v>705.76</v>
      </c>
      <c r="AD384" s="199"/>
      <c r="AE384" s="200"/>
      <c r="AF384" s="200"/>
      <c r="AG384" s="200"/>
      <c r="AH384" s="75"/>
      <c r="AI384" s="75"/>
      <c r="AJ384" s="75"/>
      <c r="AK384" s="75"/>
      <c r="AL384" s="200"/>
    </row>
    <row r="385" spans="1:38" s="201" customFormat="1">
      <c r="A385" s="198"/>
      <c r="B385" s="199"/>
      <c r="C385" s="199" t="s">
        <v>326</v>
      </c>
      <c r="D385" s="199"/>
      <c r="E385" s="199" t="s">
        <v>285</v>
      </c>
      <c r="F385" s="199">
        <v>593</v>
      </c>
      <c r="G385" s="199"/>
      <c r="H385" s="199"/>
      <c r="I385" s="199"/>
      <c r="J385" s="199">
        <v>123.47</v>
      </c>
      <c r="K385" s="199"/>
      <c r="L385" s="200"/>
      <c r="M385" s="199">
        <v>1</v>
      </c>
      <c r="N385" s="71"/>
      <c r="O385" s="200"/>
      <c r="P385" s="269">
        <f t="shared" si="20"/>
        <v>123.47</v>
      </c>
      <c r="Q385" s="199"/>
      <c r="R385" s="199"/>
      <c r="S385" s="199"/>
      <c r="T385" s="382">
        <f t="shared" si="21"/>
        <v>593</v>
      </c>
      <c r="U385" s="199"/>
      <c r="V385" s="199"/>
      <c r="W385" s="199"/>
      <c r="X385" s="200"/>
      <c r="Y385" s="269">
        <v>123.47</v>
      </c>
      <c r="Z385" s="269">
        <f t="shared" si="22"/>
        <v>120.83</v>
      </c>
      <c r="AA385" s="389"/>
      <c r="AB385" s="269">
        <f t="shared" si="23"/>
        <v>118.17</v>
      </c>
      <c r="AC385" s="269">
        <v>142.46</v>
      </c>
      <c r="AD385" s="199"/>
      <c r="AE385" s="200"/>
      <c r="AF385" s="200"/>
      <c r="AG385" s="200"/>
      <c r="AH385" s="75"/>
      <c r="AI385" s="75"/>
      <c r="AJ385" s="75"/>
      <c r="AK385" s="75"/>
      <c r="AL385" s="200"/>
    </row>
    <row r="386" spans="1:38" s="201" customFormat="1">
      <c r="A386" s="198"/>
      <c r="B386" s="199"/>
      <c r="C386" s="199" t="s">
        <v>326</v>
      </c>
      <c r="D386" s="199"/>
      <c r="E386" s="199" t="s">
        <v>161</v>
      </c>
      <c r="F386" s="199">
        <v>3506</v>
      </c>
      <c r="G386" s="199"/>
      <c r="H386" s="199"/>
      <c r="I386" s="199"/>
      <c r="J386" s="199">
        <v>751.55</v>
      </c>
      <c r="K386" s="199"/>
      <c r="L386" s="200"/>
      <c r="M386" s="199">
        <v>6</v>
      </c>
      <c r="N386" s="71"/>
      <c r="O386" s="200"/>
      <c r="P386" s="269">
        <f t="shared" si="20"/>
        <v>125.25833333333333</v>
      </c>
      <c r="Q386" s="199"/>
      <c r="R386" s="199"/>
      <c r="S386" s="199"/>
      <c r="T386" s="382">
        <f t="shared" si="21"/>
        <v>584.33333333333337</v>
      </c>
      <c r="U386" s="199"/>
      <c r="V386" s="199"/>
      <c r="W386" s="199"/>
      <c r="X386" s="200"/>
      <c r="Y386" s="269">
        <v>751.55</v>
      </c>
      <c r="Z386" s="269">
        <f t="shared" si="22"/>
        <v>735.48</v>
      </c>
      <c r="AA386" s="389"/>
      <c r="AB386" s="269">
        <f t="shared" si="23"/>
        <v>719.29</v>
      </c>
      <c r="AC386" s="269">
        <v>867.16</v>
      </c>
      <c r="AD386" s="199"/>
      <c r="AE386" s="200"/>
      <c r="AF386" s="200"/>
      <c r="AG386" s="200"/>
      <c r="AH386" s="75"/>
      <c r="AI386" s="75"/>
      <c r="AJ386" s="75"/>
      <c r="AK386" s="75"/>
      <c r="AL386" s="200"/>
    </row>
    <row r="387" spans="1:38" s="201" customFormat="1">
      <c r="A387" s="198"/>
      <c r="B387" s="199"/>
      <c r="C387" s="199" t="s">
        <v>326</v>
      </c>
      <c r="D387" s="199"/>
      <c r="E387" s="199" t="s">
        <v>278</v>
      </c>
      <c r="F387" s="199">
        <v>260617</v>
      </c>
      <c r="G387" s="199"/>
      <c r="H387" s="199"/>
      <c r="I387" s="199"/>
      <c r="J387" s="199">
        <v>54476.800000000097</v>
      </c>
      <c r="K387" s="199"/>
      <c r="L387" s="200"/>
      <c r="M387" s="199">
        <v>537</v>
      </c>
      <c r="N387" s="71"/>
      <c r="O387" s="200"/>
      <c r="P387" s="269">
        <f t="shared" si="20"/>
        <v>101.44655493482327</v>
      </c>
      <c r="Q387" s="199"/>
      <c r="R387" s="199"/>
      <c r="S387" s="199"/>
      <c r="T387" s="382">
        <f t="shared" si="21"/>
        <v>485.32029795158286</v>
      </c>
      <c r="U387" s="199"/>
      <c r="V387" s="199"/>
      <c r="W387" s="199"/>
      <c r="X387" s="200"/>
      <c r="Y387" s="269">
        <v>54476.800000000097</v>
      </c>
      <c r="Z387" s="269">
        <f t="shared" si="22"/>
        <v>53311.64</v>
      </c>
      <c r="AA387" s="389"/>
      <c r="AB387" s="269">
        <f t="shared" si="23"/>
        <v>52138.19</v>
      </c>
      <c r="AC387" s="269">
        <v>62857.04</v>
      </c>
      <c r="AD387" s="199"/>
      <c r="AE387" s="200"/>
      <c r="AF387" s="200"/>
      <c r="AG387" s="200"/>
      <c r="AH387" s="75"/>
      <c r="AI387" s="75"/>
      <c r="AJ387" s="75"/>
      <c r="AK387" s="75"/>
      <c r="AL387" s="200"/>
    </row>
    <row r="388" spans="1:38" s="201" customFormat="1">
      <c r="A388" s="198"/>
      <c r="B388" s="199"/>
      <c r="C388" s="199" t="s">
        <v>327</v>
      </c>
      <c r="D388" s="199"/>
      <c r="E388" s="199" t="s">
        <v>163</v>
      </c>
      <c r="F388" s="199">
        <v>2187</v>
      </c>
      <c r="G388" s="199"/>
      <c r="H388" s="199"/>
      <c r="I388" s="199"/>
      <c r="J388" s="199">
        <v>463.35</v>
      </c>
      <c r="K388" s="199"/>
      <c r="L388" s="200"/>
      <c r="M388" s="199">
        <v>1</v>
      </c>
      <c r="N388" s="71"/>
      <c r="O388" s="200"/>
      <c r="P388" s="269">
        <f t="shared" si="20"/>
        <v>463.35</v>
      </c>
      <c r="Q388" s="199"/>
      <c r="R388" s="199"/>
      <c r="S388" s="199"/>
      <c r="T388" s="382">
        <f t="shared" si="21"/>
        <v>2187</v>
      </c>
      <c r="U388" s="199"/>
      <c r="V388" s="199"/>
      <c r="W388" s="199"/>
      <c r="X388" s="200"/>
      <c r="Y388" s="269">
        <v>463.35</v>
      </c>
      <c r="Z388" s="269">
        <f t="shared" si="22"/>
        <v>453.44</v>
      </c>
      <c r="AA388" s="389"/>
      <c r="AB388" s="269">
        <f t="shared" si="23"/>
        <v>443.46</v>
      </c>
      <c r="AC388" s="269">
        <v>534.63</v>
      </c>
      <c r="AD388" s="199"/>
      <c r="AE388" s="200"/>
      <c r="AF388" s="200"/>
      <c r="AG388" s="200"/>
      <c r="AH388" s="75"/>
      <c r="AI388" s="75"/>
      <c r="AJ388" s="75"/>
      <c r="AK388" s="75"/>
      <c r="AL388" s="200"/>
    </row>
    <row r="389" spans="1:38" s="201" customFormat="1">
      <c r="A389" s="198"/>
      <c r="B389" s="199"/>
      <c r="C389" s="199" t="s">
        <v>327</v>
      </c>
      <c r="D389" s="199"/>
      <c r="E389" s="199" t="s">
        <v>229</v>
      </c>
      <c r="F389" s="199">
        <v>1900821</v>
      </c>
      <c r="G389" s="199"/>
      <c r="H389" s="199"/>
      <c r="I389" s="199"/>
      <c r="J389" s="199">
        <v>383890.91000000009</v>
      </c>
      <c r="K389" s="199"/>
      <c r="L389" s="200"/>
      <c r="M389" s="199">
        <v>1690</v>
      </c>
      <c r="N389" s="71"/>
      <c r="O389" s="200"/>
      <c r="P389" s="269">
        <f t="shared" si="20"/>
        <v>227.15438461538466</v>
      </c>
      <c r="Q389" s="199"/>
      <c r="R389" s="199"/>
      <c r="S389" s="199"/>
      <c r="T389" s="382">
        <f t="shared" si="21"/>
        <v>1124.7461538461539</v>
      </c>
      <c r="U389" s="199"/>
      <c r="V389" s="199"/>
      <c r="W389" s="199"/>
      <c r="X389" s="200"/>
      <c r="Y389" s="269">
        <v>383890.91000000009</v>
      </c>
      <c r="Z389" s="269">
        <f t="shared" si="22"/>
        <v>375680.18</v>
      </c>
      <c r="AA389" s="389"/>
      <c r="AB389" s="269">
        <f t="shared" si="23"/>
        <v>367411</v>
      </c>
      <c r="AC389" s="269">
        <v>442945.37</v>
      </c>
      <c r="AD389" s="199"/>
      <c r="AE389" s="200"/>
      <c r="AF389" s="200"/>
      <c r="AG389" s="200"/>
      <c r="AH389" s="75"/>
      <c r="AI389" s="75"/>
      <c r="AJ389" s="75"/>
      <c r="AK389" s="75"/>
      <c r="AL389" s="200"/>
    </row>
    <row r="390" spans="1:38" s="201" customFormat="1">
      <c r="A390" s="198"/>
      <c r="B390" s="199"/>
      <c r="C390" s="199" t="s">
        <v>327</v>
      </c>
      <c r="D390" s="199"/>
      <c r="E390" s="199" t="s">
        <v>430</v>
      </c>
      <c r="F390" s="199"/>
      <c r="G390" s="199"/>
      <c r="H390" s="199"/>
      <c r="I390" s="199"/>
      <c r="J390" s="199">
        <v>6.45</v>
      </c>
      <c r="K390" s="199"/>
      <c r="L390" s="200"/>
      <c r="M390" s="199">
        <v>1</v>
      </c>
      <c r="N390" s="71"/>
      <c r="O390" s="200"/>
      <c r="P390" s="269">
        <f t="shared" si="20"/>
        <v>6.45</v>
      </c>
      <c r="Q390" s="199"/>
      <c r="R390" s="199"/>
      <c r="S390" s="199"/>
      <c r="T390" s="382">
        <f t="shared" si="21"/>
        <v>0</v>
      </c>
      <c r="U390" s="199"/>
      <c r="V390" s="199"/>
      <c r="W390" s="199"/>
      <c r="X390" s="200"/>
      <c r="Y390" s="269">
        <v>6.45</v>
      </c>
      <c r="Z390" s="269">
        <f t="shared" si="22"/>
        <v>6.31</v>
      </c>
      <c r="AA390" s="389"/>
      <c r="AB390" s="269">
        <f t="shared" si="23"/>
        <v>6.17</v>
      </c>
      <c r="AC390" s="269">
        <v>7.44</v>
      </c>
      <c r="AD390" s="199"/>
      <c r="AE390" s="200"/>
      <c r="AF390" s="200"/>
      <c r="AG390" s="200"/>
      <c r="AH390" s="75"/>
      <c r="AI390" s="75"/>
      <c r="AJ390" s="75"/>
      <c r="AK390" s="75"/>
      <c r="AL390" s="200"/>
    </row>
    <row r="391" spans="1:38" s="201" customFormat="1">
      <c r="A391" s="198"/>
      <c r="B391" s="199"/>
      <c r="C391" s="199" t="s">
        <v>328</v>
      </c>
      <c r="D391" s="199"/>
      <c r="E391" s="199" t="s">
        <v>232</v>
      </c>
      <c r="F391" s="199">
        <v>241378</v>
      </c>
      <c r="G391" s="199"/>
      <c r="H391" s="199"/>
      <c r="I391" s="199"/>
      <c r="J391" s="199">
        <v>49149.440000000017</v>
      </c>
      <c r="K391" s="199"/>
      <c r="L391" s="200"/>
      <c r="M391" s="199">
        <v>348</v>
      </c>
      <c r="N391" s="71"/>
      <c r="O391" s="200"/>
      <c r="P391" s="269">
        <f t="shared" si="20"/>
        <v>141.23402298850579</v>
      </c>
      <c r="Q391" s="199"/>
      <c r="R391" s="199"/>
      <c r="S391" s="199"/>
      <c r="T391" s="382">
        <f t="shared" si="21"/>
        <v>693.61494252873558</v>
      </c>
      <c r="U391" s="199"/>
      <c r="V391" s="199"/>
      <c r="W391" s="199"/>
      <c r="X391" s="200"/>
      <c r="Y391" s="269">
        <v>49149.440000000017</v>
      </c>
      <c r="Z391" s="269">
        <f t="shared" si="22"/>
        <v>48098.22</v>
      </c>
      <c r="AA391" s="389"/>
      <c r="AB391" s="269">
        <f t="shared" si="23"/>
        <v>47039.519999999997</v>
      </c>
      <c r="AC391" s="269">
        <v>56710.17</v>
      </c>
      <c r="AD391" s="199"/>
      <c r="AE391" s="200"/>
      <c r="AF391" s="200"/>
      <c r="AG391" s="200"/>
      <c r="AH391" s="75"/>
      <c r="AI391" s="75"/>
      <c r="AJ391" s="75"/>
      <c r="AK391" s="75"/>
      <c r="AL391" s="200"/>
    </row>
    <row r="392" spans="1:38" s="201" customFormat="1">
      <c r="A392" s="198"/>
      <c r="B392" s="199"/>
      <c r="C392" s="199" t="s">
        <v>329</v>
      </c>
      <c r="D392" s="199"/>
      <c r="E392" s="199" t="s">
        <v>1439</v>
      </c>
      <c r="F392" s="199">
        <v>15</v>
      </c>
      <c r="G392" s="199"/>
      <c r="H392" s="199"/>
      <c r="I392" s="199"/>
      <c r="J392" s="199">
        <v>8.9600000000000009</v>
      </c>
      <c r="K392" s="199"/>
      <c r="L392" s="200"/>
      <c r="M392" s="199">
        <v>1</v>
      </c>
      <c r="N392" s="71"/>
      <c r="O392" s="200"/>
      <c r="P392" s="269">
        <f t="shared" si="20"/>
        <v>8.9600000000000009</v>
      </c>
      <c r="Q392" s="199"/>
      <c r="R392" s="199"/>
      <c r="S392" s="199"/>
      <c r="T392" s="382">
        <f t="shared" si="21"/>
        <v>15</v>
      </c>
      <c r="U392" s="199"/>
      <c r="V392" s="199"/>
      <c r="W392" s="199"/>
      <c r="X392" s="200"/>
      <c r="Y392" s="269">
        <v>8.9600000000000009</v>
      </c>
      <c r="Z392" s="269">
        <f t="shared" si="22"/>
        <v>8.77</v>
      </c>
      <c r="AA392" s="389"/>
      <c r="AB392" s="269">
        <f t="shared" si="23"/>
        <v>8.58</v>
      </c>
      <c r="AC392" s="269">
        <v>10.34</v>
      </c>
      <c r="AD392" s="199"/>
      <c r="AE392" s="200"/>
      <c r="AF392" s="200"/>
      <c r="AG392" s="200"/>
      <c r="AH392" s="75"/>
      <c r="AI392" s="75"/>
      <c r="AJ392" s="75"/>
      <c r="AK392" s="75"/>
      <c r="AL392" s="200"/>
    </row>
    <row r="393" spans="1:38" s="201" customFormat="1">
      <c r="A393" s="198"/>
      <c r="B393" s="199"/>
      <c r="C393" s="199" t="s">
        <v>329</v>
      </c>
      <c r="D393" s="199"/>
      <c r="E393" s="199" t="s">
        <v>330</v>
      </c>
      <c r="F393" s="199">
        <v>336821</v>
      </c>
      <c r="G393" s="199"/>
      <c r="H393" s="199"/>
      <c r="I393" s="199"/>
      <c r="J393" s="199">
        <v>69087.839999999982</v>
      </c>
      <c r="K393" s="199"/>
      <c r="L393" s="200"/>
      <c r="M393" s="199">
        <v>497</v>
      </c>
      <c r="N393" s="71"/>
      <c r="O393" s="200"/>
      <c r="P393" s="269">
        <f t="shared" si="20"/>
        <v>139.00973843058347</v>
      </c>
      <c r="Q393" s="199"/>
      <c r="R393" s="199"/>
      <c r="S393" s="199"/>
      <c r="T393" s="382">
        <f t="shared" si="21"/>
        <v>677.70824949698192</v>
      </c>
      <c r="U393" s="199"/>
      <c r="V393" s="199"/>
      <c r="W393" s="199"/>
      <c r="X393" s="200"/>
      <c r="Y393" s="269">
        <v>69087.839999999982</v>
      </c>
      <c r="Z393" s="269">
        <f t="shared" si="22"/>
        <v>67610.179999999993</v>
      </c>
      <c r="AA393" s="389"/>
      <c r="AB393" s="269">
        <f t="shared" si="23"/>
        <v>66121.990000000005</v>
      </c>
      <c r="AC393" s="269">
        <v>79715.72</v>
      </c>
      <c r="AD393" s="199"/>
      <c r="AE393" s="200"/>
      <c r="AF393" s="200"/>
      <c r="AG393" s="200"/>
      <c r="AH393" s="75"/>
      <c r="AI393" s="75"/>
      <c r="AJ393" s="75"/>
      <c r="AK393" s="75"/>
      <c r="AL393" s="200"/>
    </row>
    <row r="394" spans="1:38" s="201" customFormat="1">
      <c r="A394" s="198"/>
      <c r="B394" s="199"/>
      <c r="C394" s="199" t="s">
        <v>331</v>
      </c>
      <c r="D394" s="199"/>
      <c r="E394" s="199" t="s">
        <v>332</v>
      </c>
      <c r="F394" s="199">
        <v>323765</v>
      </c>
      <c r="G394" s="199"/>
      <c r="H394" s="199"/>
      <c r="I394" s="199"/>
      <c r="J394" s="199">
        <v>65817.139999999941</v>
      </c>
      <c r="K394" s="199"/>
      <c r="L394" s="200"/>
      <c r="M394" s="199">
        <v>303</v>
      </c>
      <c r="N394" s="71"/>
      <c r="O394" s="200"/>
      <c r="P394" s="269">
        <f t="shared" si="20"/>
        <v>217.21828382838265</v>
      </c>
      <c r="Q394" s="199"/>
      <c r="R394" s="199"/>
      <c r="S394" s="199"/>
      <c r="T394" s="382">
        <f t="shared" si="21"/>
        <v>1068.5313531353136</v>
      </c>
      <c r="U394" s="199"/>
      <c r="V394" s="199"/>
      <c r="W394" s="199"/>
      <c r="X394" s="200"/>
      <c r="Y394" s="269">
        <v>65817.139999999941</v>
      </c>
      <c r="Z394" s="269">
        <f t="shared" si="22"/>
        <v>64409.43</v>
      </c>
      <c r="AA394" s="389"/>
      <c r="AB394" s="269">
        <f t="shared" si="23"/>
        <v>62991.7</v>
      </c>
      <c r="AC394" s="269">
        <v>75941.88</v>
      </c>
      <c r="AD394" s="199"/>
      <c r="AE394" s="200"/>
      <c r="AF394" s="200"/>
      <c r="AG394" s="200"/>
      <c r="AH394" s="75"/>
      <c r="AI394" s="75"/>
      <c r="AJ394" s="75"/>
      <c r="AK394" s="75"/>
      <c r="AL394" s="200"/>
    </row>
    <row r="395" spans="1:38" s="201" customFormat="1">
      <c r="A395" s="198"/>
      <c r="B395" s="199"/>
      <c r="C395" s="199" t="s">
        <v>496</v>
      </c>
      <c r="D395" s="199"/>
      <c r="E395" s="199" t="s">
        <v>115</v>
      </c>
      <c r="F395" s="199">
        <v>1759215</v>
      </c>
      <c r="G395" s="199"/>
      <c r="H395" s="199"/>
      <c r="I395" s="199"/>
      <c r="J395" s="199">
        <v>365763.59999999986</v>
      </c>
      <c r="K395" s="199"/>
      <c r="L395" s="200"/>
      <c r="M395" s="199">
        <v>1182</v>
      </c>
      <c r="N395" s="71"/>
      <c r="O395" s="200"/>
      <c r="P395" s="269">
        <f t="shared" si="20"/>
        <v>309.44467005076132</v>
      </c>
      <c r="Q395" s="199"/>
      <c r="R395" s="199"/>
      <c r="S395" s="199"/>
      <c r="T395" s="382">
        <f t="shared" si="21"/>
        <v>1488.3375634517768</v>
      </c>
      <c r="U395" s="199"/>
      <c r="V395" s="199"/>
      <c r="W395" s="199"/>
      <c r="X395" s="200"/>
      <c r="Y395" s="269">
        <v>365763.59999999986</v>
      </c>
      <c r="Z395" s="269">
        <f t="shared" si="22"/>
        <v>357940.58</v>
      </c>
      <c r="AA395" s="389"/>
      <c r="AB395" s="269">
        <f t="shared" si="23"/>
        <v>350061.87</v>
      </c>
      <c r="AC395" s="269">
        <v>422029.51</v>
      </c>
      <c r="AD395" s="199"/>
      <c r="AE395" s="200"/>
      <c r="AF395" s="200"/>
      <c r="AG395" s="200"/>
      <c r="AH395" s="75"/>
      <c r="AI395" s="75"/>
      <c r="AJ395" s="75"/>
      <c r="AK395" s="75"/>
      <c r="AL395" s="200"/>
    </row>
    <row r="396" spans="1:38" s="201" customFormat="1">
      <c r="A396" s="198"/>
      <c r="B396" s="199"/>
      <c r="C396" s="199" t="s">
        <v>1440</v>
      </c>
      <c r="D396" s="199"/>
      <c r="E396" s="199" t="s">
        <v>115</v>
      </c>
      <c r="F396" s="199">
        <v>121370</v>
      </c>
      <c r="G396" s="199"/>
      <c r="H396" s="199"/>
      <c r="I396" s="199"/>
      <c r="J396" s="199">
        <v>25188.369999999992</v>
      </c>
      <c r="K396" s="199"/>
      <c r="L396" s="200"/>
      <c r="M396" s="199">
        <v>102</v>
      </c>
      <c r="N396" s="71"/>
      <c r="O396" s="200"/>
      <c r="P396" s="269">
        <f t="shared" si="20"/>
        <v>246.94480392156854</v>
      </c>
      <c r="Q396" s="199"/>
      <c r="R396" s="199"/>
      <c r="S396" s="199"/>
      <c r="T396" s="382">
        <f t="shared" si="21"/>
        <v>1189.9019607843138</v>
      </c>
      <c r="U396" s="199"/>
      <c r="V396" s="199"/>
      <c r="W396" s="199"/>
      <c r="X396" s="200"/>
      <c r="Y396" s="269">
        <v>25188.369999999992</v>
      </c>
      <c r="Z396" s="269">
        <f t="shared" si="22"/>
        <v>24649.64</v>
      </c>
      <c r="AA396" s="389"/>
      <c r="AB396" s="269">
        <f t="shared" si="23"/>
        <v>24107.07</v>
      </c>
      <c r="AC396" s="269">
        <v>29063.13</v>
      </c>
      <c r="AD396" s="199"/>
      <c r="AE396" s="200"/>
      <c r="AF396" s="200"/>
      <c r="AG396" s="200"/>
      <c r="AH396" s="75"/>
      <c r="AI396" s="75"/>
      <c r="AJ396" s="75"/>
      <c r="AK396" s="75"/>
      <c r="AL396" s="200"/>
    </row>
    <row r="397" spans="1:38" s="201" customFormat="1">
      <c r="A397" s="198"/>
      <c r="B397" s="199"/>
      <c r="C397" s="199" t="s">
        <v>497</v>
      </c>
      <c r="D397" s="199"/>
      <c r="E397" s="199" t="s">
        <v>148</v>
      </c>
      <c r="F397" s="199">
        <v>2177949</v>
      </c>
      <c r="G397" s="199"/>
      <c r="H397" s="199"/>
      <c r="I397" s="199"/>
      <c r="J397" s="199">
        <v>448302.22999999893</v>
      </c>
      <c r="K397" s="199"/>
      <c r="L397" s="200"/>
      <c r="M397" s="199">
        <v>2948</v>
      </c>
      <c r="N397" s="71"/>
      <c r="O397" s="200"/>
      <c r="P397" s="269">
        <f t="shared" si="20"/>
        <v>152.06995590230628</v>
      </c>
      <c r="Q397" s="199"/>
      <c r="R397" s="199"/>
      <c r="S397" s="199"/>
      <c r="T397" s="382">
        <f t="shared" si="21"/>
        <v>738.78867028493892</v>
      </c>
      <c r="U397" s="199"/>
      <c r="V397" s="199"/>
      <c r="W397" s="199"/>
      <c r="X397" s="200"/>
      <c r="Y397" s="269">
        <v>448302.22999999893</v>
      </c>
      <c r="Z397" s="269">
        <f t="shared" si="22"/>
        <v>438713.86</v>
      </c>
      <c r="AA397" s="389"/>
      <c r="AB397" s="269">
        <f t="shared" si="23"/>
        <v>429057.23</v>
      </c>
      <c r="AC397" s="269">
        <v>517265.17</v>
      </c>
      <c r="AD397" s="199"/>
      <c r="AE397" s="200"/>
      <c r="AF397" s="200"/>
      <c r="AG397" s="200"/>
      <c r="AH397" s="75"/>
      <c r="AI397" s="75"/>
      <c r="AJ397" s="75"/>
      <c r="AK397" s="75"/>
      <c r="AL397" s="200"/>
    </row>
    <row r="398" spans="1:38" s="201" customFormat="1">
      <c r="A398" s="198"/>
      <c r="B398" s="199"/>
      <c r="C398" s="199" t="s">
        <v>497</v>
      </c>
      <c r="D398" s="199"/>
      <c r="E398" s="199" t="s">
        <v>242</v>
      </c>
      <c r="F398" s="199">
        <v>983</v>
      </c>
      <c r="G398" s="199"/>
      <c r="H398" s="199"/>
      <c r="I398" s="199"/>
      <c r="J398" s="199">
        <v>204.65</v>
      </c>
      <c r="K398" s="199"/>
      <c r="L398" s="200"/>
      <c r="M398" s="199">
        <v>1</v>
      </c>
      <c r="N398" s="71"/>
      <c r="O398" s="200"/>
      <c r="P398" s="269">
        <f t="shared" si="20"/>
        <v>204.65</v>
      </c>
      <c r="Q398" s="199"/>
      <c r="R398" s="199"/>
      <c r="S398" s="199"/>
      <c r="T398" s="382">
        <f t="shared" si="21"/>
        <v>983</v>
      </c>
      <c r="U398" s="199"/>
      <c r="V398" s="199"/>
      <c r="W398" s="199"/>
      <c r="X398" s="200"/>
      <c r="Y398" s="269">
        <v>204.65</v>
      </c>
      <c r="Z398" s="269">
        <f t="shared" si="22"/>
        <v>200.27</v>
      </c>
      <c r="AA398" s="389"/>
      <c r="AB398" s="269">
        <f t="shared" si="23"/>
        <v>195.86</v>
      </c>
      <c r="AC398" s="269">
        <v>236.13</v>
      </c>
      <c r="AD398" s="199"/>
      <c r="AE398" s="200"/>
      <c r="AF398" s="200"/>
      <c r="AG398" s="200"/>
      <c r="AH398" s="75"/>
      <c r="AI398" s="75"/>
      <c r="AJ398" s="75"/>
      <c r="AK398" s="75"/>
      <c r="AL398" s="200"/>
    </row>
    <row r="399" spans="1:38" s="201" customFormat="1">
      <c r="A399" s="198"/>
      <c r="B399" s="199"/>
      <c r="C399" s="199" t="s">
        <v>1441</v>
      </c>
      <c r="D399" s="199"/>
      <c r="E399" s="199" t="s">
        <v>430</v>
      </c>
      <c r="F399" s="199">
        <v>8245</v>
      </c>
      <c r="G399" s="199"/>
      <c r="H399" s="199"/>
      <c r="I399" s="199"/>
      <c r="J399" s="199">
        <v>1535.3799999999999</v>
      </c>
      <c r="K399" s="199"/>
      <c r="L399" s="200"/>
      <c r="M399" s="199">
        <v>5</v>
      </c>
      <c r="N399" s="71"/>
      <c r="O399" s="200"/>
      <c r="P399" s="269">
        <f t="shared" si="20"/>
        <v>307.07599999999996</v>
      </c>
      <c r="Q399" s="199"/>
      <c r="R399" s="199"/>
      <c r="S399" s="199"/>
      <c r="T399" s="382">
        <f t="shared" si="21"/>
        <v>1649</v>
      </c>
      <c r="U399" s="199"/>
      <c r="V399" s="199"/>
      <c r="W399" s="199"/>
      <c r="X399" s="200"/>
      <c r="Y399" s="269">
        <v>1535.3799999999999</v>
      </c>
      <c r="Z399" s="269">
        <f t="shared" si="22"/>
        <v>1502.54</v>
      </c>
      <c r="AA399" s="389"/>
      <c r="AB399" s="269">
        <f t="shared" si="23"/>
        <v>1469.47</v>
      </c>
      <c r="AC399" s="269">
        <v>1771.57</v>
      </c>
      <c r="AD399" s="199"/>
      <c r="AE399" s="200"/>
      <c r="AF399" s="200"/>
      <c r="AG399" s="200"/>
      <c r="AH399" s="75"/>
      <c r="AI399" s="75"/>
      <c r="AJ399" s="75"/>
      <c r="AK399" s="75"/>
      <c r="AL399" s="200"/>
    </row>
    <row r="400" spans="1:38" s="201" customFormat="1">
      <c r="A400" s="198"/>
      <c r="B400" s="199"/>
      <c r="C400" s="199" t="s">
        <v>471</v>
      </c>
      <c r="D400" s="199"/>
      <c r="E400" s="199" t="s">
        <v>148</v>
      </c>
      <c r="F400" s="199">
        <v>1356</v>
      </c>
      <c r="G400" s="199"/>
      <c r="H400" s="199"/>
      <c r="I400" s="199"/>
      <c r="J400" s="199">
        <v>282.45999999999998</v>
      </c>
      <c r="K400" s="199"/>
      <c r="L400" s="200"/>
      <c r="M400" s="199">
        <v>1</v>
      </c>
      <c r="N400" s="71"/>
      <c r="O400" s="200"/>
      <c r="P400" s="269">
        <f t="shared" si="20"/>
        <v>282.45999999999998</v>
      </c>
      <c r="Q400" s="199"/>
      <c r="R400" s="199"/>
      <c r="S400" s="199"/>
      <c r="T400" s="382">
        <f t="shared" si="21"/>
        <v>1356</v>
      </c>
      <c r="U400" s="199"/>
      <c r="V400" s="199"/>
      <c r="W400" s="199"/>
      <c r="X400" s="200"/>
      <c r="Y400" s="269">
        <v>282.45999999999998</v>
      </c>
      <c r="Z400" s="269">
        <f t="shared" si="22"/>
        <v>276.42</v>
      </c>
      <c r="AA400" s="389"/>
      <c r="AB400" s="269">
        <f t="shared" si="23"/>
        <v>270.33</v>
      </c>
      <c r="AC400" s="269">
        <v>325.91000000000003</v>
      </c>
      <c r="AD400" s="199"/>
      <c r="AE400" s="200"/>
      <c r="AF400" s="200"/>
      <c r="AG400" s="200"/>
      <c r="AH400" s="75"/>
      <c r="AI400" s="75"/>
      <c r="AJ400" s="75"/>
      <c r="AK400" s="75"/>
      <c r="AL400" s="200"/>
    </row>
    <row r="401" spans="1:38" s="201" customFormat="1">
      <c r="A401" s="198"/>
      <c r="B401" s="199"/>
      <c r="C401" s="199" t="s">
        <v>471</v>
      </c>
      <c r="D401" s="199"/>
      <c r="E401" s="199" t="s">
        <v>1442</v>
      </c>
      <c r="F401" s="199">
        <v>1094</v>
      </c>
      <c r="G401" s="199"/>
      <c r="H401" s="199"/>
      <c r="I401" s="199"/>
      <c r="J401" s="199">
        <v>225.79</v>
      </c>
      <c r="K401" s="199"/>
      <c r="L401" s="200"/>
      <c r="M401" s="199">
        <v>1</v>
      </c>
      <c r="N401" s="71"/>
      <c r="O401" s="200"/>
      <c r="P401" s="269">
        <f t="shared" si="20"/>
        <v>225.79</v>
      </c>
      <c r="Q401" s="199"/>
      <c r="R401" s="199"/>
      <c r="S401" s="199"/>
      <c r="T401" s="382">
        <f t="shared" si="21"/>
        <v>1094</v>
      </c>
      <c r="U401" s="199"/>
      <c r="V401" s="199"/>
      <c r="W401" s="199"/>
      <c r="X401" s="200"/>
      <c r="Y401" s="269">
        <v>225.79</v>
      </c>
      <c r="Z401" s="269">
        <f t="shared" si="22"/>
        <v>220.96</v>
      </c>
      <c r="AA401" s="389"/>
      <c r="AB401" s="269">
        <f t="shared" si="23"/>
        <v>216.1</v>
      </c>
      <c r="AC401" s="269">
        <v>260.52</v>
      </c>
      <c r="AD401" s="199"/>
      <c r="AE401" s="200"/>
      <c r="AF401" s="200"/>
      <c r="AG401" s="200"/>
      <c r="AH401" s="75"/>
      <c r="AI401" s="75"/>
      <c r="AJ401" s="75"/>
      <c r="AK401" s="75"/>
      <c r="AL401" s="200"/>
    </row>
    <row r="402" spans="1:38" s="201" customFormat="1">
      <c r="A402" s="198"/>
      <c r="B402" s="199"/>
      <c r="C402" s="199" t="s">
        <v>471</v>
      </c>
      <c r="D402" s="199"/>
      <c r="E402" s="199" t="s">
        <v>242</v>
      </c>
      <c r="F402" s="199">
        <v>6695386</v>
      </c>
      <c r="G402" s="199"/>
      <c r="H402" s="199"/>
      <c r="I402" s="199"/>
      <c r="J402" s="199">
        <v>1371482.309999997</v>
      </c>
      <c r="K402" s="199"/>
      <c r="L402" s="200"/>
      <c r="M402" s="199">
        <v>8059</v>
      </c>
      <c r="N402" s="71"/>
      <c r="O402" s="200"/>
      <c r="P402" s="269">
        <f t="shared" si="20"/>
        <v>170.18020970343679</v>
      </c>
      <c r="Q402" s="199"/>
      <c r="R402" s="199"/>
      <c r="S402" s="199"/>
      <c r="T402" s="382">
        <f t="shared" si="21"/>
        <v>830.79612855192954</v>
      </c>
      <c r="U402" s="199"/>
      <c r="V402" s="199"/>
      <c r="W402" s="199"/>
      <c r="X402" s="200"/>
      <c r="Y402" s="269">
        <v>1371482.309999997</v>
      </c>
      <c r="Z402" s="269">
        <f t="shared" si="22"/>
        <v>1342148.8</v>
      </c>
      <c r="AA402" s="389"/>
      <c r="AB402" s="269">
        <f t="shared" si="23"/>
        <v>1312606.46</v>
      </c>
      <c r="AC402" s="269">
        <v>1582459.3</v>
      </c>
      <c r="AD402" s="199"/>
      <c r="AE402" s="200"/>
      <c r="AF402" s="200"/>
      <c r="AG402" s="200"/>
      <c r="AH402" s="75"/>
      <c r="AI402" s="75"/>
      <c r="AJ402" s="75"/>
      <c r="AK402" s="75"/>
      <c r="AL402" s="200"/>
    </row>
    <row r="403" spans="1:38" s="201" customFormat="1">
      <c r="A403" s="198"/>
      <c r="B403" s="199"/>
      <c r="C403" s="199" t="s">
        <v>333</v>
      </c>
      <c r="D403" s="199"/>
      <c r="E403" s="199" t="s">
        <v>334</v>
      </c>
      <c r="F403" s="199">
        <v>3826784</v>
      </c>
      <c r="G403" s="199"/>
      <c r="H403" s="199"/>
      <c r="I403" s="199"/>
      <c r="J403" s="199">
        <v>781555.39999999863</v>
      </c>
      <c r="K403" s="199"/>
      <c r="L403" s="200"/>
      <c r="M403" s="199">
        <v>3521</v>
      </c>
      <c r="N403" s="71"/>
      <c r="O403" s="200"/>
      <c r="P403" s="269">
        <f t="shared" si="20"/>
        <v>221.96972451008196</v>
      </c>
      <c r="Q403" s="199"/>
      <c r="R403" s="199"/>
      <c r="S403" s="199"/>
      <c r="T403" s="382">
        <f t="shared" si="21"/>
        <v>1086.8457824481682</v>
      </c>
      <c r="U403" s="199"/>
      <c r="V403" s="199"/>
      <c r="W403" s="199"/>
      <c r="X403" s="200"/>
      <c r="Y403" s="269">
        <v>781555.39999999863</v>
      </c>
      <c r="Z403" s="269">
        <f t="shared" si="22"/>
        <v>764839.35</v>
      </c>
      <c r="AA403" s="389"/>
      <c r="AB403" s="269">
        <f t="shared" si="23"/>
        <v>748004.3</v>
      </c>
      <c r="AC403" s="269">
        <v>901783.13</v>
      </c>
      <c r="AD403" s="199"/>
      <c r="AE403" s="200"/>
      <c r="AF403" s="200"/>
      <c r="AG403" s="200"/>
      <c r="AH403" s="75"/>
      <c r="AI403" s="75"/>
      <c r="AJ403" s="75"/>
      <c r="AK403" s="75"/>
      <c r="AL403" s="200"/>
    </row>
    <row r="404" spans="1:38" s="201" customFormat="1">
      <c r="A404" s="198"/>
      <c r="B404" s="199"/>
      <c r="C404" s="199" t="s">
        <v>333</v>
      </c>
      <c r="D404" s="199"/>
      <c r="E404" s="199" t="s">
        <v>396</v>
      </c>
      <c r="F404" s="199">
        <v>351</v>
      </c>
      <c r="G404" s="199"/>
      <c r="H404" s="199"/>
      <c r="I404" s="199"/>
      <c r="J404" s="199">
        <v>74.66</v>
      </c>
      <c r="K404" s="199"/>
      <c r="L404" s="200"/>
      <c r="M404" s="199">
        <v>1</v>
      </c>
      <c r="N404" s="71"/>
      <c r="O404" s="200"/>
      <c r="P404" s="269">
        <f t="shared" si="20"/>
        <v>74.66</v>
      </c>
      <c r="Q404" s="199"/>
      <c r="R404" s="199"/>
      <c r="S404" s="199"/>
      <c r="T404" s="382">
        <f t="shared" si="21"/>
        <v>351</v>
      </c>
      <c r="U404" s="199"/>
      <c r="V404" s="199"/>
      <c r="W404" s="199"/>
      <c r="X404" s="200"/>
      <c r="Y404" s="269">
        <v>74.66</v>
      </c>
      <c r="Z404" s="269">
        <f t="shared" si="22"/>
        <v>73.06</v>
      </c>
      <c r="AA404" s="389"/>
      <c r="AB404" s="269">
        <f t="shared" si="23"/>
        <v>71.45</v>
      </c>
      <c r="AC404" s="269">
        <v>86.15</v>
      </c>
      <c r="AD404" s="199"/>
      <c r="AE404" s="200"/>
      <c r="AF404" s="200"/>
      <c r="AG404" s="200"/>
      <c r="AH404" s="75"/>
      <c r="AI404" s="75"/>
      <c r="AJ404" s="75"/>
      <c r="AK404" s="75"/>
      <c r="AL404" s="200"/>
    </row>
    <row r="405" spans="1:38" s="201" customFormat="1">
      <c r="A405" s="198"/>
      <c r="B405" s="199"/>
      <c r="C405" s="199" t="s">
        <v>472</v>
      </c>
      <c r="D405" s="199"/>
      <c r="E405" s="199" t="s">
        <v>103</v>
      </c>
      <c r="F405" s="199">
        <v>6529</v>
      </c>
      <c r="G405" s="199"/>
      <c r="H405" s="199"/>
      <c r="I405" s="199"/>
      <c r="J405" s="199">
        <v>1361.57</v>
      </c>
      <c r="K405" s="199"/>
      <c r="L405" s="200"/>
      <c r="M405" s="199">
        <v>6</v>
      </c>
      <c r="N405" s="71"/>
      <c r="O405" s="200"/>
      <c r="P405" s="269">
        <f t="shared" si="20"/>
        <v>226.92833333333331</v>
      </c>
      <c r="Q405" s="199"/>
      <c r="R405" s="199"/>
      <c r="S405" s="199"/>
      <c r="T405" s="382">
        <f t="shared" si="21"/>
        <v>1088.1666666666667</v>
      </c>
      <c r="U405" s="199"/>
      <c r="V405" s="199"/>
      <c r="W405" s="199"/>
      <c r="X405" s="200"/>
      <c r="Y405" s="269">
        <v>1361.57</v>
      </c>
      <c r="Z405" s="269">
        <f t="shared" si="22"/>
        <v>1332.45</v>
      </c>
      <c r="AA405" s="389"/>
      <c r="AB405" s="269">
        <f t="shared" si="23"/>
        <v>1303.1199999999999</v>
      </c>
      <c r="AC405" s="269">
        <v>1571.02</v>
      </c>
      <c r="AD405" s="199"/>
      <c r="AE405" s="200"/>
      <c r="AF405" s="200"/>
      <c r="AG405" s="200"/>
      <c r="AH405" s="75"/>
      <c r="AI405" s="75"/>
      <c r="AJ405" s="75"/>
      <c r="AK405" s="75"/>
      <c r="AL405" s="200"/>
    </row>
    <row r="406" spans="1:38" s="201" customFormat="1">
      <c r="A406" s="198"/>
      <c r="B406" s="199"/>
      <c r="C406" s="199" t="s">
        <v>1443</v>
      </c>
      <c r="D406" s="199"/>
      <c r="E406" s="199" t="s">
        <v>295</v>
      </c>
      <c r="F406" s="199">
        <v>10118</v>
      </c>
      <c r="G406" s="199"/>
      <c r="H406" s="199"/>
      <c r="I406" s="199"/>
      <c r="J406" s="199">
        <v>1752.54</v>
      </c>
      <c r="K406" s="199"/>
      <c r="L406" s="200"/>
      <c r="M406" s="199">
        <v>10</v>
      </c>
      <c r="N406" s="71"/>
      <c r="O406" s="200"/>
      <c r="P406" s="269">
        <f t="shared" si="20"/>
        <v>175.25399999999999</v>
      </c>
      <c r="Q406" s="199"/>
      <c r="R406" s="199"/>
      <c r="S406" s="199"/>
      <c r="T406" s="382">
        <f t="shared" si="21"/>
        <v>1011.8</v>
      </c>
      <c r="U406" s="199"/>
      <c r="V406" s="199"/>
      <c r="W406" s="199"/>
      <c r="X406" s="200"/>
      <c r="Y406" s="269">
        <v>1752.54</v>
      </c>
      <c r="Z406" s="269">
        <f t="shared" si="22"/>
        <v>1715.06</v>
      </c>
      <c r="AA406" s="389"/>
      <c r="AB406" s="269">
        <f t="shared" si="23"/>
        <v>1677.31</v>
      </c>
      <c r="AC406" s="269">
        <v>2022.14</v>
      </c>
      <c r="AD406" s="199"/>
      <c r="AE406" s="200"/>
      <c r="AF406" s="200"/>
      <c r="AG406" s="200"/>
      <c r="AH406" s="75"/>
      <c r="AI406" s="75"/>
      <c r="AJ406" s="75"/>
      <c r="AK406" s="75"/>
      <c r="AL406" s="200"/>
    </row>
    <row r="407" spans="1:38" s="201" customFormat="1">
      <c r="A407" s="198"/>
      <c r="B407" s="199"/>
      <c r="C407" s="199" t="s">
        <v>577</v>
      </c>
      <c r="D407" s="199"/>
      <c r="E407" s="199" t="s">
        <v>116</v>
      </c>
      <c r="F407" s="199">
        <v>7803</v>
      </c>
      <c r="G407" s="199"/>
      <c r="H407" s="199"/>
      <c r="I407" s="199"/>
      <c r="J407" s="199">
        <v>1661.3</v>
      </c>
      <c r="K407" s="199"/>
      <c r="L407" s="200"/>
      <c r="M407" s="199">
        <v>4</v>
      </c>
      <c r="N407" s="71"/>
      <c r="O407" s="200"/>
      <c r="P407" s="269">
        <f t="shared" ref="P407:P470" si="24">J407/M407</f>
        <v>415.32499999999999</v>
      </c>
      <c r="Q407" s="199"/>
      <c r="R407" s="199"/>
      <c r="S407" s="199"/>
      <c r="T407" s="382">
        <f t="shared" ref="T407:T470" si="25">F407/M407</f>
        <v>1950.75</v>
      </c>
      <c r="U407" s="199"/>
      <c r="V407" s="199"/>
      <c r="W407" s="199"/>
      <c r="X407" s="200"/>
      <c r="Y407" s="269">
        <v>1661.3</v>
      </c>
      <c r="Z407" s="269">
        <f t="shared" ref="Z407:Z470" si="26">ROUND($Z$627*Y407/$Y$627,2)</f>
        <v>1625.77</v>
      </c>
      <c r="AA407" s="389"/>
      <c r="AB407" s="269">
        <f t="shared" ref="AB407:AB470" si="27">ROUND($AB$627*Y407/$Y$627,2)</f>
        <v>1589.98</v>
      </c>
      <c r="AC407" s="269">
        <v>1916.86</v>
      </c>
      <c r="AD407" s="199"/>
      <c r="AE407" s="200"/>
      <c r="AF407" s="200"/>
      <c r="AG407" s="200"/>
      <c r="AH407" s="75"/>
      <c r="AI407" s="75"/>
      <c r="AJ407" s="75"/>
      <c r="AK407" s="75"/>
      <c r="AL407" s="200"/>
    </row>
    <row r="408" spans="1:38" s="201" customFormat="1">
      <c r="A408" s="198"/>
      <c r="B408" s="199"/>
      <c r="C408" s="199" t="s">
        <v>335</v>
      </c>
      <c r="D408" s="199"/>
      <c r="E408" s="199" t="s">
        <v>148</v>
      </c>
      <c r="F408" s="199">
        <v>941</v>
      </c>
      <c r="G408" s="199"/>
      <c r="H408" s="199"/>
      <c r="I408" s="199"/>
      <c r="J408" s="199">
        <v>199.78</v>
      </c>
      <c r="K408" s="199"/>
      <c r="L408" s="200"/>
      <c r="M408" s="199">
        <v>2</v>
      </c>
      <c r="N408" s="71"/>
      <c r="O408" s="200"/>
      <c r="P408" s="269">
        <f t="shared" si="24"/>
        <v>99.89</v>
      </c>
      <c r="Q408" s="199"/>
      <c r="R408" s="199"/>
      <c r="S408" s="199"/>
      <c r="T408" s="382">
        <f t="shared" si="25"/>
        <v>470.5</v>
      </c>
      <c r="U408" s="199"/>
      <c r="V408" s="199"/>
      <c r="W408" s="199"/>
      <c r="X408" s="200"/>
      <c r="Y408" s="269">
        <v>199.78</v>
      </c>
      <c r="Z408" s="269">
        <f t="shared" si="26"/>
        <v>195.51</v>
      </c>
      <c r="AA408" s="389"/>
      <c r="AB408" s="269">
        <f t="shared" si="27"/>
        <v>191.2</v>
      </c>
      <c r="AC408" s="269">
        <v>230.51</v>
      </c>
      <c r="AD408" s="199"/>
      <c r="AE408" s="200"/>
      <c r="AF408" s="200"/>
      <c r="AG408" s="200"/>
      <c r="AH408" s="75"/>
      <c r="AI408" s="75"/>
      <c r="AJ408" s="75"/>
      <c r="AK408" s="75"/>
      <c r="AL408" s="200"/>
    </row>
    <row r="409" spans="1:38" s="201" customFormat="1">
      <c r="A409" s="198"/>
      <c r="B409" s="199"/>
      <c r="C409" s="199" t="s">
        <v>335</v>
      </c>
      <c r="D409" s="199"/>
      <c r="E409" s="199" t="s">
        <v>334</v>
      </c>
      <c r="F409" s="199">
        <v>33</v>
      </c>
      <c r="G409" s="199"/>
      <c r="H409" s="199"/>
      <c r="I409" s="199"/>
      <c r="J409" s="199">
        <v>9.86</v>
      </c>
      <c r="K409" s="199"/>
      <c r="L409" s="200"/>
      <c r="M409" s="199">
        <v>1</v>
      </c>
      <c r="N409" s="71"/>
      <c r="O409" s="200"/>
      <c r="P409" s="269">
        <f t="shared" si="24"/>
        <v>9.86</v>
      </c>
      <c r="Q409" s="199"/>
      <c r="R409" s="199"/>
      <c r="S409" s="199"/>
      <c r="T409" s="382">
        <f t="shared" si="25"/>
        <v>33</v>
      </c>
      <c r="U409" s="199"/>
      <c r="V409" s="199"/>
      <c r="W409" s="199"/>
      <c r="X409" s="200"/>
      <c r="Y409" s="269">
        <v>9.86</v>
      </c>
      <c r="Z409" s="269">
        <f t="shared" si="26"/>
        <v>9.65</v>
      </c>
      <c r="AA409" s="389"/>
      <c r="AB409" s="269">
        <f t="shared" si="27"/>
        <v>9.44</v>
      </c>
      <c r="AC409" s="269">
        <v>11.38</v>
      </c>
      <c r="AD409" s="199"/>
      <c r="AE409" s="200"/>
      <c r="AF409" s="200"/>
      <c r="AG409" s="200"/>
      <c r="AH409" s="75"/>
      <c r="AI409" s="75"/>
      <c r="AJ409" s="75"/>
      <c r="AK409" s="75"/>
      <c r="AL409" s="200"/>
    </row>
    <row r="410" spans="1:38" s="201" customFormat="1">
      <c r="A410" s="198"/>
      <c r="B410" s="199"/>
      <c r="C410" s="199" t="s">
        <v>335</v>
      </c>
      <c r="D410" s="199"/>
      <c r="E410" s="199" t="s">
        <v>336</v>
      </c>
      <c r="F410" s="199">
        <v>14575291</v>
      </c>
      <c r="G410" s="199"/>
      <c r="H410" s="199"/>
      <c r="I410" s="199"/>
      <c r="J410" s="199">
        <v>3005774.0399999912</v>
      </c>
      <c r="K410" s="199"/>
      <c r="L410" s="200"/>
      <c r="M410" s="199">
        <v>19289</v>
      </c>
      <c r="N410" s="71"/>
      <c r="O410" s="200"/>
      <c r="P410" s="269">
        <f t="shared" si="24"/>
        <v>155.82840167971338</v>
      </c>
      <c r="Q410" s="199"/>
      <c r="R410" s="199"/>
      <c r="S410" s="199"/>
      <c r="T410" s="382">
        <f t="shared" si="25"/>
        <v>755.6270931619058</v>
      </c>
      <c r="U410" s="199"/>
      <c r="V410" s="199"/>
      <c r="W410" s="199"/>
      <c r="X410" s="200"/>
      <c r="Y410" s="269">
        <v>3005774.0399999912</v>
      </c>
      <c r="Z410" s="269">
        <f t="shared" si="26"/>
        <v>2941486</v>
      </c>
      <c r="AA410" s="389"/>
      <c r="AB410" s="269">
        <f t="shared" si="27"/>
        <v>2876740.3</v>
      </c>
      <c r="AC410" s="269">
        <v>3468156.35</v>
      </c>
      <c r="AD410" s="199"/>
      <c r="AE410" s="200"/>
      <c r="AF410" s="200"/>
      <c r="AG410" s="200"/>
      <c r="AH410" s="75"/>
      <c r="AI410" s="75"/>
      <c r="AJ410" s="75"/>
      <c r="AK410" s="75"/>
      <c r="AL410" s="200"/>
    </row>
    <row r="411" spans="1:38" s="201" customFormat="1">
      <c r="A411" s="198"/>
      <c r="B411" s="199"/>
      <c r="C411" s="199" t="s">
        <v>335</v>
      </c>
      <c r="D411" s="199"/>
      <c r="E411" s="199" t="s">
        <v>213</v>
      </c>
      <c r="F411" s="199">
        <v>2242</v>
      </c>
      <c r="G411" s="199"/>
      <c r="H411" s="199"/>
      <c r="I411" s="199"/>
      <c r="J411" s="199">
        <v>469.29999999999995</v>
      </c>
      <c r="K411" s="199"/>
      <c r="L411" s="200"/>
      <c r="M411" s="199">
        <v>2</v>
      </c>
      <c r="N411" s="71"/>
      <c r="O411" s="200"/>
      <c r="P411" s="269">
        <f t="shared" si="24"/>
        <v>234.64999999999998</v>
      </c>
      <c r="Q411" s="199"/>
      <c r="R411" s="199"/>
      <c r="S411" s="199"/>
      <c r="T411" s="382">
        <f t="shared" si="25"/>
        <v>1121</v>
      </c>
      <c r="U411" s="199"/>
      <c r="V411" s="199"/>
      <c r="W411" s="199"/>
      <c r="X411" s="200"/>
      <c r="Y411" s="269">
        <v>469.29999999999995</v>
      </c>
      <c r="Z411" s="269">
        <f t="shared" si="26"/>
        <v>459.26</v>
      </c>
      <c r="AA411" s="389"/>
      <c r="AB411" s="269">
        <f t="shared" si="27"/>
        <v>449.15</v>
      </c>
      <c r="AC411" s="269">
        <v>541.49</v>
      </c>
      <c r="AD411" s="199"/>
      <c r="AE411" s="200"/>
      <c r="AF411" s="200"/>
      <c r="AG411" s="200"/>
      <c r="AH411" s="75"/>
      <c r="AI411" s="75"/>
      <c r="AJ411" s="75"/>
      <c r="AK411" s="75"/>
      <c r="AL411" s="200"/>
    </row>
    <row r="412" spans="1:38" s="201" customFormat="1">
      <c r="A412" s="198"/>
      <c r="B412" s="199"/>
      <c r="C412" s="199" t="s">
        <v>335</v>
      </c>
      <c r="D412" s="199"/>
      <c r="E412" s="199" t="s">
        <v>121</v>
      </c>
      <c r="F412" s="199">
        <v>3024</v>
      </c>
      <c r="G412" s="199"/>
      <c r="H412" s="199"/>
      <c r="I412" s="199"/>
      <c r="J412" s="199">
        <v>636.83000000000004</v>
      </c>
      <c r="K412" s="199"/>
      <c r="L412" s="200"/>
      <c r="M412" s="199">
        <v>4</v>
      </c>
      <c r="N412" s="71"/>
      <c r="O412" s="200"/>
      <c r="P412" s="269">
        <f t="shared" si="24"/>
        <v>159.20750000000001</v>
      </c>
      <c r="Q412" s="199"/>
      <c r="R412" s="199"/>
      <c r="S412" s="199"/>
      <c r="T412" s="382">
        <f t="shared" si="25"/>
        <v>756</v>
      </c>
      <c r="U412" s="199"/>
      <c r="V412" s="199"/>
      <c r="W412" s="199"/>
      <c r="X412" s="200"/>
      <c r="Y412" s="269">
        <v>636.83000000000004</v>
      </c>
      <c r="Z412" s="269">
        <f t="shared" si="26"/>
        <v>623.21</v>
      </c>
      <c r="AA412" s="389"/>
      <c r="AB412" s="269">
        <f t="shared" si="27"/>
        <v>609.49</v>
      </c>
      <c r="AC412" s="269">
        <v>734.79</v>
      </c>
      <c r="AD412" s="199"/>
      <c r="AE412" s="200"/>
      <c r="AF412" s="200"/>
      <c r="AG412" s="200"/>
      <c r="AH412" s="75"/>
      <c r="AI412" s="75"/>
      <c r="AJ412" s="75"/>
      <c r="AK412" s="75"/>
      <c r="AL412" s="200"/>
    </row>
    <row r="413" spans="1:38" s="201" customFormat="1">
      <c r="A413" s="198"/>
      <c r="B413" s="199"/>
      <c r="C413" s="199" t="s">
        <v>335</v>
      </c>
      <c r="D413" s="199"/>
      <c r="E413" s="199" t="s">
        <v>1444</v>
      </c>
      <c r="F413" s="199">
        <v>566</v>
      </c>
      <c r="G413" s="199"/>
      <c r="H413" s="199"/>
      <c r="I413" s="199"/>
      <c r="J413" s="199">
        <v>117.55</v>
      </c>
      <c r="K413" s="199"/>
      <c r="L413" s="200"/>
      <c r="M413" s="199">
        <v>1</v>
      </c>
      <c r="N413" s="71"/>
      <c r="O413" s="200"/>
      <c r="P413" s="269">
        <f t="shared" si="24"/>
        <v>117.55</v>
      </c>
      <c r="Q413" s="199"/>
      <c r="R413" s="199"/>
      <c r="S413" s="199"/>
      <c r="T413" s="382">
        <f t="shared" si="25"/>
        <v>566</v>
      </c>
      <c r="U413" s="199"/>
      <c r="V413" s="199"/>
      <c r="W413" s="199"/>
      <c r="X413" s="200"/>
      <c r="Y413" s="269">
        <v>117.55</v>
      </c>
      <c r="Z413" s="269">
        <f t="shared" si="26"/>
        <v>115.04</v>
      </c>
      <c r="AA413" s="389"/>
      <c r="AB413" s="269">
        <f t="shared" si="27"/>
        <v>112.5</v>
      </c>
      <c r="AC413" s="269">
        <v>135.63</v>
      </c>
      <c r="AD413" s="199"/>
      <c r="AE413" s="200"/>
      <c r="AF413" s="200"/>
      <c r="AG413" s="200"/>
      <c r="AH413" s="75"/>
      <c r="AI413" s="75"/>
      <c r="AJ413" s="75"/>
      <c r="AK413" s="75"/>
      <c r="AL413" s="200"/>
    </row>
    <row r="414" spans="1:38" s="201" customFormat="1">
      <c r="A414" s="198"/>
      <c r="B414" s="199"/>
      <c r="C414" s="199" t="s">
        <v>337</v>
      </c>
      <c r="D414" s="199"/>
      <c r="E414" s="199" t="s">
        <v>338</v>
      </c>
      <c r="F414" s="199">
        <v>1053238</v>
      </c>
      <c r="G414" s="199"/>
      <c r="H414" s="199"/>
      <c r="I414" s="199"/>
      <c r="J414" s="199">
        <v>217846.11000000025</v>
      </c>
      <c r="K414" s="199"/>
      <c r="L414" s="200"/>
      <c r="M414" s="199">
        <v>1188</v>
      </c>
      <c r="N414" s="71"/>
      <c r="O414" s="200"/>
      <c r="P414" s="269">
        <f t="shared" si="24"/>
        <v>183.37214646464668</v>
      </c>
      <c r="Q414" s="199"/>
      <c r="R414" s="199"/>
      <c r="S414" s="199"/>
      <c r="T414" s="382">
        <f t="shared" si="25"/>
        <v>886.56397306397309</v>
      </c>
      <c r="U414" s="199"/>
      <c r="V414" s="199"/>
      <c r="W414" s="199"/>
      <c r="X414" s="200"/>
      <c r="Y414" s="269">
        <v>217846.11000000025</v>
      </c>
      <c r="Z414" s="269">
        <f t="shared" si="26"/>
        <v>213186.78</v>
      </c>
      <c r="AA414" s="389"/>
      <c r="AB414" s="269">
        <f t="shared" si="27"/>
        <v>208494.28</v>
      </c>
      <c r="AC414" s="269">
        <v>251357.67</v>
      </c>
      <c r="AD414" s="199"/>
      <c r="AE414" s="200"/>
      <c r="AF414" s="200"/>
      <c r="AG414" s="200"/>
      <c r="AH414" s="75"/>
      <c r="AI414" s="75"/>
      <c r="AJ414" s="75"/>
      <c r="AK414" s="75"/>
      <c r="AL414" s="200"/>
    </row>
    <row r="415" spans="1:38" s="201" customFormat="1">
      <c r="A415" s="198"/>
      <c r="B415" s="199"/>
      <c r="C415" s="199" t="s">
        <v>337</v>
      </c>
      <c r="D415" s="199"/>
      <c r="E415" s="199" t="s">
        <v>165</v>
      </c>
      <c r="F415" s="199">
        <v>2974</v>
      </c>
      <c r="G415" s="199"/>
      <c r="H415" s="199"/>
      <c r="I415" s="199"/>
      <c r="J415" s="199">
        <v>634.99</v>
      </c>
      <c r="K415" s="199"/>
      <c r="L415" s="200"/>
      <c r="M415" s="199">
        <v>1</v>
      </c>
      <c r="N415" s="71"/>
      <c r="O415" s="200"/>
      <c r="P415" s="269">
        <f t="shared" si="24"/>
        <v>634.99</v>
      </c>
      <c r="Q415" s="199"/>
      <c r="R415" s="199"/>
      <c r="S415" s="199"/>
      <c r="T415" s="382">
        <f t="shared" si="25"/>
        <v>2974</v>
      </c>
      <c r="U415" s="199"/>
      <c r="V415" s="199"/>
      <c r="W415" s="199"/>
      <c r="X415" s="200"/>
      <c r="Y415" s="269">
        <v>634.99</v>
      </c>
      <c r="Z415" s="269">
        <f t="shared" si="26"/>
        <v>621.41</v>
      </c>
      <c r="AA415" s="389"/>
      <c r="AB415" s="269">
        <f t="shared" si="27"/>
        <v>607.73</v>
      </c>
      <c r="AC415" s="269">
        <v>732.67</v>
      </c>
      <c r="AD415" s="199"/>
      <c r="AE415" s="200"/>
      <c r="AF415" s="200"/>
      <c r="AG415" s="200"/>
      <c r="AH415" s="75"/>
      <c r="AI415" s="75"/>
      <c r="AJ415" s="75"/>
      <c r="AK415" s="75"/>
      <c r="AL415" s="200"/>
    </row>
    <row r="416" spans="1:38" s="201" customFormat="1">
      <c r="A416" s="198"/>
      <c r="B416" s="199"/>
      <c r="C416" s="199" t="s">
        <v>339</v>
      </c>
      <c r="D416" s="199"/>
      <c r="E416" s="199" t="s">
        <v>340</v>
      </c>
      <c r="F416" s="199">
        <v>68324</v>
      </c>
      <c r="G416" s="199"/>
      <c r="H416" s="199"/>
      <c r="I416" s="199"/>
      <c r="J416" s="199">
        <v>14137.430000000002</v>
      </c>
      <c r="K416" s="199"/>
      <c r="L416" s="200"/>
      <c r="M416" s="199">
        <v>84</v>
      </c>
      <c r="N416" s="71"/>
      <c r="O416" s="200"/>
      <c r="P416" s="269">
        <f t="shared" si="24"/>
        <v>168.30273809523811</v>
      </c>
      <c r="Q416" s="199"/>
      <c r="R416" s="199"/>
      <c r="S416" s="199"/>
      <c r="T416" s="382">
        <f t="shared" si="25"/>
        <v>813.38095238095241</v>
      </c>
      <c r="U416" s="199"/>
      <c r="V416" s="199"/>
      <c r="W416" s="199"/>
      <c r="X416" s="200"/>
      <c r="Y416" s="269">
        <v>14137.430000000002</v>
      </c>
      <c r="Z416" s="269">
        <f t="shared" si="26"/>
        <v>13835.06</v>
      </c>
      <c r="AA416" s="389"/>
      <c r="AB416" s="269">
        <f t="shared" si="27"/>
        <v>13530.53</v>
      </c>
      <c r="AC416" s="269">
        <v>16312.21</v>
      </c>
      <c r="AD416" s="199"/>
      <c r="AE416" s="200"/>
      <c r="AF416" s="200"/>
      <c r="AG416" s="200"/>
      <c r="AH416" s="75"/>
      <c r="AI416" s="75"/>
      <c r="AJ416" s="75"/>
      <c r="AK416" s="75"/>
      <c r="AL416" s="200"/>
    </row>
    <row r="417" spans="1:38" s="201" customFormat="1">
      <c r="A417" s="198"/>
      <c r="B417" s="199"/>
      <c r="C417" s="199" t="s">
        <v>1445</v>
      </c>
      <c r="D417" s="199"/>
      <c r="E417" s="199" t="s">
        <v>165</v>
      </c>
      <c r="F417" s="199">
        <v>1156</v>
      </c>
      <c r="G417" s="199"/>
      <c r="H417" s="199"/>
      <c r="I417" s="199"/>
      <c r="J417" s="199">
        <v>239.93</v>
      </c>
      <c r="K417" s="199"/>
      <c r="L417" s="200"/>
      <c r="M417" s="199">
        <v>2</v>
      </c>
      <c r="N417" s="71"/>
      <c r="O417" s="200"/>
      <c r="P417" s="269">
        <f t="shared" si="24"/>
        <v>119.965</v>
      </c>
      <c r="Q417" s="199"/>
      <c r="R417" s="199"/>
      <c r="S417" s="199"/>
      <c r="T417" s="382">
        <f t="shared" si="25"/>
        <v>578</v>
      </c>
      <c r="U417" s="199"/>
      <c r="V417" s="199"/>
      <c r="W417" s="199"/>
      <c r="X417" s="200"/>
      <c r="Y417" s="269">
        <v>239.93</v>
      </c>
      <c r="Z417" s="269">
        <f t="shared" si="26"/>
        <v>234.8</v>
      </c>
      <c r="AA417" s="389"/>
      <c r="AB417" s="269">
        <f t="shared" si="27"/>
        <v>229.63</v>
      </c>
      <c r="AC417" s="269">
        <v>276.83999999999997</v>
      </c>
      <c r="AD417" s="199"/>
      <c r="AE417" s="200"/>
      <c r="AF417" s="200"/>
      <c r="AG417" s="200"/>
      <c r="AH417" s="75"/>
      <c r="AI417" s="75"/>
      <c r="AJ417" s="75"/>
      <c r="AK417" s="75"/>
      <c r="AL417" s="200"/>
    </row>
    <row r="418" spans="1:38" s="201" customFormat="1">
      <c r="A418" s="198"/>
      <c r="B418" s="199"/>
      <c r="C418" s="199" t="s">
        <v>1446</v>
      </c>
      <c r="D418" s="199"/>
      <c r="E418" s="199" t="s">
        <v>136</v>
      </c>
      <c r="F418" s="199">
        <v>3295</v>
      </c>
      <c r="G418" s="199"/>
      <c r="H418" s="199"/>
      <c r="I418" s="199"/>
      <c r="J418" s="199">
        <v>687.93000000000006</v>
      </c>
      <c r="K418" s="199"/>
      <c r="L418" s="200"/>
      <c r="M418" s="199">
        <v>4</v>
      </c>
      <c r="N418" s="71"/>
      <c r="O418" s="200"/>
      <c r="P418" s="269">
        <f t="shared" si="24"/>
        <v>171.98250000000002</v>
      </c>
      <c r="Q418" s="199"/>
      <c r="R418" s="199"/>
      <c r="S418" s="199"/>
      <c r="T418" s="382">
        <f t="shared" si="25"/>
        <v>823.75</v>
      </c>
      <c r="U418" s="199"/>
      <c r="V418" s="199"/>
      <c r="W418" s="199"/>
      <c r="X418" s="200"/>
      <c r="Y418" s="269">
        <v>687.93000000000006</v>
      </c>
      <c r="Z418" s="269">
        <f t="shared" si="26"/>
        <v>673.22</v>
      </c>
      <c r="AA418" s="389"/>
      <c r="AB418" s="269">
        <f t="shared" si="27"/>
        <v>658.4</v>
      </c>
      <c r="AC418" s="269">
        <v>793.76</v>
      </c>
      <c r="AD418" s="199"/>
      <c r="AE418" s="200"/>
      <c r="AF418" s="200"/>
      <c r="AG418" s="200"/>
      <c r="AH418" s="75"/>
      <c r="AI418" s="75"/>
      <c r="AJ418" s="75"/>
      <c r="AK418" s="75"/>
      <c r="AL418" s="200"/>
    </row>
    <row r="419" spans="1:38" s="201" customFormat="1">
      <c r="A419" s="198"/>
      <c r="B419" s="199"/>
      <c r="C419" s="199" t="s">
        <v>1448</v>
      </c>
      <c r="D419" s="199"/>
      <c r="E419" s="199" t="s">
        <v>165</v>
      </c>
      <c r="F419" s="199">
        <v>1777</v>
      </c>
      <c r="G419" s="199"/>
      <c r="H419" s="199"/>
      <c r="I419" s="199"/>
      <c r="J419" s="199">
        <v>378</v>
      </c>
      <c r="K419" s="199"/>
      <c r="L419" s="200"/>
      <c r="M419" s="199">
        <v>1</v>
      </c>
      <c r="N419" s="71"/>
      <c r="O419" s="200"/>
      <c r="P419" s="269">
        <f t="shared" si="24"/>
        <v>378</v>
      </c>
      <c r="Q419" s="199"/>
      <c r="R419" s="199"/>
      <c r="S419" s="199"/>
      <c r="T419" s="382">
        <f t="shared" si="25"/>
        <v>1777</v>
      </c>
      <c r="U419" s="199"/>
      <c r="V419" s="199"/>
      <c r="W419" s="199"/>
      <c r="X419" s="200"/>
      <c r="Y419" s="269">
        <v>378</v>
      </c>
      <c r="Z419" s="269">
        <f t="shared" si="26"/>
        <v>369.92</v>
      </c>
      <c r="AA419" s="389"/>
      <c r="AB419" s="269">
        <f t="shared" si="27"/>
        <v>361.77</v>
      </c>
      <c r="AC419" s="269">
        <v>436.15</v>
      </c>
      <c r="AD419" s="199"/>
      <c r="AE419" s="200"/>
      <c r="AF419" s="200"/>
      <c r="AG419" s="200"/>
      <c r="AH419" s="75"/>
      <c r="AI419" s="75"/>
      <c r="AJ419" s="75"/>
      <c r="AK419" s="75"/>
      <c r="AL419" s="200"/>
    </row>
    <row r="420" spans="1:38" s="201" customFormat="1">
      <c r="A420" s="198"/>
      <c r="B420" s="199"/>
      <c r="C420" s="199" t="s">
        <v>341</v>
      </c>
      <c r="D420" s="199"/>
      <c r="E420" s="199" t="s">
        <v>119</v>
      </c>
      <c r="F420" s="199">
        <v>1159085</v>
      </c>
      <c r="G420" s="199"/>
      <c r="H420" s="199"/>
      <c r="I420" s="199"/>
      <c r="J420" s="199">
        <v>238085.51999999993</v>
      </c>
      <c r="K420" s="199"/>
      <c r="L420" s="200"/>
      <c r="M420" s="199">
        <v>1065</v>
      </c>
      <c r="N420" s="71"/>
      <c r="O420" s="200"/>
      <c r="P420" s="269">
        <f t="shared" si="24"/>
        <v>223.55447887323936</v>
      </c>
      <c r="Q420" s="199"/>
      <c r="R420" s="199"/>
      <c r="S420" s="199"/>
      <c r="T420" s="382">
        <f t="shared" si="25"/>
        <v>1088.3427230046948</v>
      </c>
      <c r="U420" s="199"/>
      <c r="V420" s="199"/>
      <c r="W420" s="199"/>
      <c r="X420" s="200"/>
      <c r="Y420" s="269">
        <v>238085.51999999993</v>
      </c>
      <c r="Z420" s="269">
        <f t="shared" si="26"/>
        <v>232993.3</v>
      </c>
      <c r="AA420" s="389"/>
      <c r="AB420" s="269">
        <f t="shared" si="27"/>
        <v>227864.84</v>
      </c>
      <c r="AC420" s="269">
        <v>274710.53999999998</v>
      </c>
      <c r="AD420" s="199"/>
      <c r="AE420" s="200"/>
      <c r="AF420" s="200"/>
      <c r="AG420" s="200"/>
      <c r="AH420" s="75"/>
      <c r="AI420" s="75"/>
      <c r="AJ420" s="75"/>
      <c r="AK420" s="75"/>
      <c r="AL420" s="200"/>
    </row>
    <row r="421" spans="1:38" s="201" customFormat="1">
      <c r="A421" s="198"/>
      <c r="B421" s="199"/>
      <c r="C421" s="199" t="s">
        <v>341</v>
      </c>
      <c r="D421" s="199"/>
      <c r="E421" s="199" t="s">
        <v>336</v>
      </c>
      <c r="F421" s="199">
        <v>832</v>
      </c>
      <c r="G421" s="199"/>
      <c r="H421" s="199"/>
      <c r="I421" s="199"/>
      <c r="J421" s="199">
        <v>172.28</v>
      </c>
      <c r="K421" s="199"/>
      <c r="L421" s="200"/>
      <c r="M421" s="199">
        <v>1</v>
      </c>
      <c r="N421" s="71"/>
      <c r="O421" s="200"/>
      <c r="P421" s="269">
        <f t="shared" si="24"/>
        <v>172.28</v>
      </c>
      <c r="Q421" s="199"/>
      <c r="R421" s="199"/>
      <c r="S421" s="199"/>
      <c r="T421" s="382">
        <f t="shared" si="25"/>
        <v>832</v>
      </c>
      <c r="U421" s="199"/>
      <c r="V421" s="199"/>
      <c r="W421" s="199"/>
      <c r="X421" s="200"/>
      <c r="Y421" s="269">
        <v>172.28</v>
      </c>
      <c r="Z421" s="269">
        <f t="shared" si="26"/>
        <v>168.6</v>
      </c>
      <c r="AA421" s="389"/>
      <c r="AB421" s="269">
        <f t="shared" si="27"/>
        <v>164.88</v>
      </c>
      <c r="AC421" s="269">
        <v>198.78</v>
      </c>
      <c r="AD421" s="199"/>
      <c r="AE421" s="200"/>
      <c r="AF421" s="200"/>
      <c r="AG421" s="200"/>
      <c r="AH421" s="75"/>
      <c r="AI421" s="75"/>
      <c r="AJ421" s="75"/>
      <c r="AK421" s="75"/>
      <c r="AL421" s="200"/>
    </row>
    <row r="422" spans="1:38" s="201" customFormat="1">
      <c r="A422" s="198"/>
      <c r="B422" s="199"/>
      <c r="C422" s="199" t="s">
        <v>341</v>
      </c>
      <c r="D422" s="199"/>
      <c r="E422" s="199" t="s">
        <v>338</v>
      </c>
      <c r="F422" s="199">
        <v>2867</v>
      </c>
      <c r="G422" s="199"/>
      <c r="H422" s="199"/>
      <c r="I422" s="199"/>
      <c r="J422" s="199">
        <v>601.12</v>
      </c>
      <c r="K422" s="199"/>
      <c r="L422" s="200"/>
      <c r="M422" s="199">
        <v>3</v>
      </c>
      <c r="N422" s="71"/>
      <c r="O422" s="200"/>
      <c r="P422" s="269">
        <f t="shared" si="24"/>
        <v>200.37333333333333</v>
      </c>
      <c r="Q422" s="199"/>
      <c r="R422" s="199"/>
      <c r="S422" s="199"/>
      <c r="T422" s="382">
        <f t="shared" si="25"/>
        <v>955.66666666666663</v>
      </c>
      <c r="U422" s="199"/>
      <c r="V422" s="199"/>
      <c r="W422" s="199"/>
      <c r="X422" s="200"/>
      <c r="Y422" s="269">
        <v>601.12</v>
      </c>
      <c r="Z422" s="269">
        <f t="shared" si="26"/>
        <v>588.26</v>
      </c>
      <c r="AA422" s="389"/>
      <c r="AB422" s="269">
        <f t="shared" si="27"/>
        <v>575.30999999999995</v>
      </c>
      <c r="AC422" s="269">
        <v>693.59</v>
      </c>
      <c r="AD422" s="199"/>
      <c r="AE422" s="200"/>
      <c r="AF422" s="200"/>
      <c r="AG422" s="200"/>
      <c r="AH422" s="75"/>
      <c r="AI422" s="75"/>
      <c r="AJ422" s="75"/>
      <c r="AK422" s="75"/>
      <c r="AL422" s="200"/>
    </row>
    <row r="423" spans="1:38" s="201" customFormat="1">
      <c r="A423" s="198"/>
      <c r="B423" s="199"/>
      <c r="C423" s="199" t="s">
        <v>342</v>
      </c>
      <c r="D423" s="199"/>
      <c r="E423" s="199" t="s">
        <v>115</v>
      </c>
      <c r="F423" s="199">
        <v>1028</v>
      </c>
      <c r="G423" s="199"/>
      <c r="H423" s="199"/>
      <c r="I423" s="199"/>
      <c r="J423" s="199">
        <v>215.34</v>
      </c>
      <c r="K423" s="199"/>
      <c r="L423" s="200"/>
      <c r="M423" s="199">
        <v>1</v>
      </c>
      <c r="N423" s="71"/>
      <c r="O423" s="200"/>
      <c r="P423" s="269">
        <f t="shared" si="24"/>
        <v>215.34</v>
      </c>
      <c r="Q423" s="199"/>
      <c r="R423" s="199"/>
      <c r="S423" s="199"/>
      <c r="T423" s="382">
        <f t="shared" si="25"/>
        <v>1028</v>
      </c>
      <c r="U423" s="199"/>
      <c r="V423" s="199"/>
      <c r="W423" s="199"/>
      <c r="X423" s="200"/>
      <c r="Y423" s="269">
        <v>215.34</v>
      </c>
      <c r="Z423" s="269">
        <f t="shared" si="26"/>
        <v>210.73</v>
      </c>
      <c r="AA423" s="389"/>
      <c r="AB423" s="269">
        <f t="shared" si="27"/>
        <v>206.1</v>
      </c>
      <c r="AC423" s="269">
        <v>248.47</v>
      </c>
      <c r="AD423" s="199"/>
      <c r="AE423" s="200"/>
      <c r="AF423" s="200"/>
      <c r="AG423" s="200"/>
      <c r="AH423" s="75"/>
      <c r="AI423" s="75"/>
      <c r="AJ423" s="75"/>
      <c r="AK423" s="75"/>
      <c r="AL423" s="200"/>
    </row>
    <row r="424" spans="1:38" s="201" customFormat="1">
      <c r="A424" s="198"/>
      <c r="B424" s="199"/>
      <c r="C424" s="199" t="s">
        <v>342</v>
      </c>
      <c r="D424" s="199"/>
      <c r="E424" s="199" t="s">
        <v>285</v>
      </c>
      <c r="F424" s="199">
        <v>984130</v>
      </c>
      <c r="G424" s="199"/>
      <c r="H424" s="199"/>
      <c r="I424" s="199"/>
      <c r="J424" s="199">
        <v>201664.68000000002</v>
      </c>
      <c r="K424" s="199"/>
      <c r="L424" s="200"/>
      <c r="M424" s="199">
        <v>1467</v>
      </c>
      <c r="N424" s="71"/>
      <c r="O424" s="200"/>
      <c r="P424" s="269">
        <f t="shared" si="24"/>
        <v>137.46740286298569</v>
      </c>
      <c r="Q424" s="199"/>
      <c r="R424" s="199"/>
      <c r="S424" s="199"/>
      <c r="T424" s="382">
        <f t="shared" si="25"/>
        <v>670.84526244035442</v>
      </c>
      <c r="U424" s="199"/>
      <c r="V424" s="199"/>
      <c r="W424" s="199"/>
      <c r="X424" s="200"/>
      <c r="Y424" s="269">
        <v>201664.68000000002</v>
      </c>
      <c r="Z424" s="269">
        <f t="shared" si="26"/>
        <v>197351.44</v>
      </c>
      <c r="AA424" s="389"/>
      <c r="AB424" s="269">
        <f t="shared" si="27"/>
        <v>193007.49</v>
      </c>
      <c r="AC424" s="269">
        <v>232687.03</v>
      </c>
      <c r="AD424" s="199"/>
      <c r="AE424" s="200"/>
      <c r="AF424" s="200"/>
      <c r="AG424" s="200"/>
      <c r="AH424" s="75"/>
      <c r="AI424" s="75"/>
      <c r="AJ424" s="75"/>
      <c r="AK424" s="75"/>
      <c r="AL424" s="200"/>
    </row>
    <row r="425" spans="1:38" s="201" customFormat="1">
      <c r="A425" s="198"/>
      <c r="B425" s="199"/>
      <c r="C425" s="199" t="s">
        <v>1449</v>
      </c>
      <c r="D425" s="199"/>
      <c r="E425" s="199" t="s">
        <v>165</v>
      </c>
      <c r="F425" s="199">
        <v>85</v>
      </c>
      <c r="G425" s="199"/>
      <c r="H425" s="199"/>
      <c r="I425" s="199"/>
      <c r="J425" s="199">
        <v>104.58000000000001</v>
      </c>
      <c r="K425" s="199"/>
      <c r="L425" s="200"/>
      <c r="M425" s="199">
        <v>14</v>
      </c>
      <c r="N425" s="71"/>
      <c r="O425" s="200"/>
      <c r="P425" s="269">
        <f t="shared" si="24"/>
        <v>7.4700000000000006</v>
      </c>
      <c r="Q425" s="199"/>
      <c r="R425" s="199"/>
      <c r="S425" s="199"/>
      <c r="T425" s="382">
        <f t="shared" si="25"/>
        <v>6.0714285714285712</v>
      </c>
      <c r="U425" s="199"/>
      <c r="V425" s="199"/>
      <c r="W425" s="199"/>
      <c r="X425" s="200"/>
      <c r="Y425" s="269">
        <v>104.58000000000001</v>
      </c>
      <c r="Z425" s="269">
        <f t="shared" si="26"/>
        <v>102.34</v>
      </c>
      <c r="AA425" s="389"/>
      <c r="AB425" s="269">
        <f t="shared" si="27"/>
        <v>100.09</v>
      </c>
      <c r="AC425" s="269">
        <v>120.67</v>
      </c>
      <c r="AD425" s="199"/>
      <c r="AE425" s="200"/>
      <c r="AF425" s="200"/>
      <c r="AG425" s="200"/>
      <c r="AH425" s="75"/>
      <c r="AI425" s="75"/>
      <c r="AJ425" s="75"/>
      <c r="AK425" s="75"/>
      <c r="AL425" s="200"/>
    </row>
    <row r="426" spans="1:38" s="201" customFormat="1">
      <c r="A426" s="198"/>
      <c r="B426" s="199"/>
      <c r="C426" s="199" t="s">
        <v>343</v>
      </c>
      <c r="D426" s="199"/>
      <c r="E426" s="199" t="s">
        <v>344</v>
      </c>
      <c r="F426" s="199">
        <v>2417373</v>
      </c>
      <c r="G426" s="199"/>
      <c r="H426" s="199"/>
      <c r="I426" s="199"/>
      <c r="J426" s="199">
        <v>480540.00000000111</v>
      </c>
      <c r="K426" s="199"/>
      <c r="L426" s="200"/>
      <c r="M426" s="199">
        <v>2513</v>
      </c>
      <c r="N426" s="71"/>
      <c r="O426" s="200"/>
      <c r="P426" s="269">
        <f t="shared" si="24"/>
        <v>191.22164743334704</v>
      </c>
      <c r="Q426" s="199"/>
      <c r="R426" s="199"/>
      <c r="S426" s="199"/>
      <c r="T426" s="382">
        <f t="shared" si="25"/>
        <v>961.9470752089137</v>
      </c>
      <c r="U426" s="199"/>
      <c r="V426" s="199"/>
      <c r="W426" s="199"/>
      <c r="X426" s="200"/>
      <c r="Y426" s="269">
        <v>480540.00000000111</v>
      </c>
      <c r="Z426" s="269">
        <f t="shared" si="26"/>
        <v>470262.12</v>
      </c>
      <c r="AA426" s="389"/>
      <c r="AB426" s="269">
        <f t="shared" si="27"/>
        <v>459911.08</v>
      </c>
      <c r="AC426" s="269">
        <v>554462.12</v>
      </c>
      <c r="AD426" s="199"/>
      <c r="AE426" s="200"/>
      <c r="AF426" s="200"/>
      <c r="AG426" s="200"/>
      <c r="AH426" s="75"/>
      <c r="AI426" s="75"/>
      <c r="AJ426" s="75"/>
      <c r="AK426" s="75"/>
      <c r="AL426" s="200"/>
    </row>
    <row r="427" spans="1:38" s="201" customFormat="1">
      <c r="A427" s="198"/>
      <c r="B427" s="199"/>
      <c r="C427" s="199" t="s">
        <v>345</v>
      </c>
      <c r="D427" s="199"/>
      <c r="E427" s="199" t="s">
        <v>346</v>
      </c>
      <c r="F427" s="199">
        <v>729316</v>
      </c>
      <c r="G427" s="199"/>
      <c r="H427" s="199"/>
      <c r="I427" s="199"/>
      <c r="J427" s="199">
        <v>148466.39999999982</v>
      </c>
      <c r="K427" s="199"/>
      <c r="L427" s="200"/>
      <c r="M427" s="199">
        <v>726</v>
      </c>
      <c r="N427" s="71"/>
      <c r="O427" s="200"/>
      <c r="P427" s="269">
        <f t="shared" si="24"/>
        <v>204.49917355371875</v>
      </c>
      <c r="Q427" s="199"/>
      <c r="R427" s="199"/>
      <c r="S427" s="199"/>
      <c r="T427" s="382">
        <f t="shared" si="25"/>
        <v>1004.5674931129477</v>
      </c>
      <c r="U427" s="199"/>
      <c r="V427" s="199"/>
      <c r="W427" s="199"/>
      <c r="X427" s="200"/>
      <c r="Y427" s="269">
        <v>148466.39999999982</v>
      </c>
      <c r="Z427" s="269">
        <f t="shared" si="26"/>
        <v>145290.97</v>
      </c>
      <c r="AA427" s="389"/>
      <c r="AB427" s="269">
        <f t="shared" si="27"/>
        <v>142092.94</v>
      </c>
      <c r="AC427" s="269">
        <v>171305.19</v>
      </c>
      <c r="AD427" s="199"/>
      <c r="AE427" s="200"/>
      <c r="AF427" s="200"/>
      <c r="AG427" s="200"/>
      <c r="AH427" s="75"/>
      <c r="AI427" s="75"/>
      <c r="AJ427" s="75"/>
      <c r="AK427" s="75"/>
      <c r="AL427" s="200"/>
    </row>
    <row r="428" spans="1:38" s="201" customFormat="1">
      <c r="A428" s="198"/>
      <c r="B428" s="199"/>
      <c r="C428" s="199" t="s">
        <v>345</v>
      </c>
      <c r="D428" s="199"/>
      <c r="E428" s="199" t="s">
        <v>103</v>
      </c>
      <c r="F428" s="199">
        <v>1335</v>
      </c>
      <c r="G428" s="199"/>
      <c r="H428" s="199"/>
      <c r="I428" s="199"/>
      <c r="J428" s="199">
        <v>279.57</v>
      </c>
      <c r="K428" s="199"/>
      <c r="L428" s="200"/>
      <c r="M428" s="199">
        <v>1</v>
      </c>
      <c r="N428" s="71"/>
      <c r="O428" s="200"/>
      <c r="P428" s="269">
        <f t="shared" si="24"/>
        <v>279.57</v>
      </c>
      <c r="Q428" s="199"/>
      <c r="R428" s="199"/>
      <c r="S428" s="199"/>
      <c r="T428" s="382">
        <f t="shared" si="25"/>
        <v>1335</v>
      </c>
      <c r="U428" s="199"/>
      <c r="V428" s="199"/>
      <c r="W428" s="199"/>
      <c r="X428" s="200"/>
      <c r="Y428" s="269">
        <v>279.57</v>
      </c>
      <c r="Z428" s="269">
        <f t="shared" si="26"/>
        <v>273.58999999999997</v>
      </c>
      <c r="AA428" s="389"/>
      <c r="AB428" s="269">
        <f t="shared" si="27"/>
        <v>267.57</v>
      </c>
      <c r="AC428" s="269">
        <v>322.58</v>
      </c>
      <c r="AD428" s="199"/>
      <c r="AE428" s="200"/>
      <c r="AF428" s="200"/>
      <c r="AG428" s="200"/>
      <c r="AH428" s="75"/>
      <c r="AI428" s="75"/>
      <c r="AJ428" s="75"/>
      <c r="AK428" s="75"/>
      <c r="AL428" s="200"/>
    </row>
    <row r="429" spans="1:38" s="201" customFormat="1">
      <c r="A429" s="198"/>
      <c r="B429" s="199"/>
      <c r="C429" s="199" t="s">
        <v>1450</v>
      </c>
      <c r="D429" s="199"/>
      <c r="E429" s="199" t="s">
        <v>92</v>
      </c>
      <c r="F429" s="199">
        <v>2534</v>
      </c>
      <c r="G429" s="199"/>
      <c r="H429" s="199"/>
      <c r="I429" s="199"/>
      <c r="J429" s="199">
        <v>524.11</v>
      </c>
      <c r="K429" s="199"/>
      <c r="L429" s="200"/>
      <c r="M429" s="199">
        <v>4</v>
      </c>
      <c r="N429" s="71"/>
      <c r="O429" s="200"/>
      <c r="P429" s="269">
        <f t="shared" si="24"/>
        <v>131.0275</v>
      </c>
      <c r="Q429" s="199"/>
      <c r="R429" s="199"/>
      <c r="S429" s="199"/>
      <c r="T429" s="382">
        <f t="shared" si="25"/>
        <v>633.5</v>
      </c>
      <c r="U429" s="199"/>
      <c r="V429" s="199"/>
      <c r="W429" s="199"/>
      <c r="X429" s="200"/>
      <c r="Y429" s="269">
        <v>524.11</v>
      </c>
      <c r="Z429" s="269">
        <f t="shared" si="26"/>
        <v>512.9</v>
      </c>
      <c r="AA429" s="389"/>
      <c r="AB429" s="269">
        <f t="shared" si="27"/>
        <v>501.61</v>
      </c>
      <c r="AC429" s="269">
        <v>604.73</v>
      </c>
      <c r="AD429" s="199"/>
      <c r="AE429" s="200"/>
      <c r="AF429" s="200"/>
      <c r="AG429" s="200"/>
      <c r="AH429" s="75"/>
      <c r="AI429" s="75"/>
      <c r="AJ429" s="75"/>
      <c r="AK429" s="75"/>
      <c r="AL429" s="200"/>
    </row>
    <row r="430" spans="1:38" s="201" customFormat="1">
      <c r="A430" s="198"/>
      <c r="B430" s="199"/>
      <c r="C430" s="199" t="s">
        <v>347</v>
      </c>
      <c r="D430" s="199"/>
      <c r="E430" s="199" t="s">
        <v>155</v>
      </c>
      <c r="F430" s="199">
        <v>2501834</v>
      </c>
      <c r="G430" s="199"/>
      <c r="H430" s="199"/>
      <c r="I430" s="199"/>
      <c r="J430" s="199">
        <v>488986.17000000138</v>
      </c>
      <c r="K430" s="199"/>
      <c r="L430" s="200"/>
      <c r="M430" s="199">
        <v>2615</v>
      </c>
      <c r="N430" s="71"/>
      <c r="O430" s="200"/>
      <c r="P430" s="269">
        <f t="shared" si="24"/>
        <v>186.99279923518216</v>
      </c>
      <c r="Q430" s="199"/>
      <c r="R430" s="199"/>
      <c r="S430" s="199"/>
      <c r="T430" s="382">
        <f t="shared" si="25"/>
        <v>956.72428298279158</v>
      </c>
      <c r="U430" s="199"/>
      <c r="V430" s="199"/>
      <c r="W430" s="199"/>
      <c r="X430" s="200"/>
      <c r="Y430" s="269">
        <v>488986.17000000138</v>
      </c>
      <c r="Z430" s="269">
        <f t="shared" si="26"/>
        <v>478527.65</v>
      </c>
      <c r="AA430" s="389"/>
      <c r="AB430" s="269">
        <f t="shared" si="27"/>
        <v>467994.67</v>
      </c>
      <c r="AC430" s="269">
        <v>564207.57999999996</v>
      </c>
      <c r="AD430" s="199"/>
      <c r="AE430" s="200"/>
      <c r="AF430" s="200"/>
      <c r="AG430" s="200"/>
      <c r="AH430" s="75"/>
      <c r="AI430" s="75"/>
      <c r="AJ430" s="75"/>
      <c r="AK430" s="75"/>
      <c r="AL430" s="200"/>
    </row>
    <row r="431" spans="1:38" s="201" customFormat="1">
      <c r="A431" s="198"/>
      <c r="B431" s="199"/>
      <c r="C431" s="199" t="s">
        <v>348</v>
      </c>
      <c r="D431" s="199"/>
      <c r="E431" s="199" t="s">
        <v>349</v>
      </c>
      <c r="F431" s="199">
        <v>5645394</v>
      </c>
      <c r="G431" s="199"/>
      <c r="H431" s="199"/>
      <c r="I431" s="199"/>
      <c r="J431" s="199">
        <v>1131074.0599999982</v>
      </c>
      <c r="K431" s="199"/>
      <c r="L431" s="200"/>
      <c r="M431" s="199">
        <v>5658</v>
      </c>
      <c r="N431" s="71"/>
      <c r="O431" s="200"/>
      <c r="P431" s="269">
        <f t="shared" si="24"/>
        <v>199.90704489218774</v>
      </c>
      <c r="Q431" s="199"/>
      <c r="R431" s="199"/>
      <c r="S431" s="199"/>
      <c r="T431" s="382">
        <f t="shared" si="25"/>
        <v>997.77200424178159</v>
      </c>
      <c r="U431" s="199"/>
      <c r="V431" s="199"/>
      <c r="W431" s="199"/>
      <c r="X431" s="200"/>
      <c r="Y431" s="269">
        <v>1131074.0599999982</v>
      </c>
      <c r="Z431" s="269">
        <f t="shared" si="26"/>
        <v>1106882.44</v>
      </c>
      <c r="AA431" s="389"/>
      <c r="AB431" s="269">
        <f t="shared" si="27"/>
        <v>1082518.6100000001</v>
      </c>
      <c r="AC431" s="269">
        <v>1305068.72</v>
      </c>
      <c r="AD431" s="199"/>
      <c r="AE431" s="200"/>
      <c r="AF431" s="200"/>
      <c r="AG431" s="200"/>
      <c r="AH431" s="75"/>
      <c r="AI431" s="75"/>
      <c r="AJ431" s="75"/>
      <c r="AK431" s="75"/>
      <c r="AL431" s="200"/>
    </row>
    <row r="432" spans="1:38" s="201" customFormat="1">
      <c r="A432" s="198"/>
      <c r="B432" s="199"/>
      <c r="C432" s="199" t="s">
        <v>511</v>
      </c>
      <c r="D432" s="199"/>
      <c r="E432" s="199" t="s">
        <v>96</v>
      </c>
      <c r="F432" s="199">
        <v>4392</v>
      </c>
      <c r="G432" s="199"/>
      <c r="H432" s="199"/>
      <c r="I432" s="199"/>
      <c r="J432" s="199">
        <v>919.01999999999987</v>
      </c>
      <c r="K432" s="199"/>
      <c r="L432" s="200"/>
      <c r="M432" s="199">
        <v>6</v>
      </c>
      <c r="N432" s="71"/>
      <c r="O432" s="200"/>
      <c r="P432" s="269">
        <f t="shared" si="24"/>
        <v>153.16999999999999</v>
      </c>
      <c r="Q432" s="199"/>
      <c r="R432" s="199"/>
      <c r="S432" s="199"/>
      <c r="T432" s="382">
        <f t="shared" si="25"/>
        <v>732</v>
      </c>
      <c r="U432" s="199"/>
      <c r="V432" s="199"/>
      <c r="W432" s="199"/>
      <c r="X432" s="200"/>
      <c r="Y432" s="269">
        <v>919.01999999999987</v>
      </c>
      <c r="Z432" s="269">
        <f t="shared" si="26"/>
        <v>899.36</v>
      </c>
      <c r="AA432" s="389"/>
      <c r="AB432" s="269">
        <f t="shared" si="27"/>
        <v>879.57</v>
      </c>
      <c r="AC432" s="269">
        <v>1060.3900000000001</v>
      </c>
      <c r="AD432" s="199"/>
      <c r="AE432" s="200"/>
      <c r="AF432" s="200"/>
      <c r="AG432" s="200"/>
      <c r="AH432" s="75"/>
      <c r="AI432" s="75"/>
      <c r="AJ432" s="75"/>
      <c r="AK432" s="75"/>
      <c r="AL432" s="200"/>
    </row>
    <row r="433" spans="1:38" s="201" customFormat="1">
      <c r="A433" s="198"/>
      <c r="B433" s="199"/>
      <c r="C433" s="199" t="s">
        <v>1451</v>
      </c>
      <c r="D433" s="199"/>
      <c r="E433" s="199" t="s">
        <v>295</v>
      </c>
      <c r="F433" s="199">
        <v>1416</v>
      </c>
      <c r="G433" s="199"/>
      <c r="H433" s="199"/>
      <c r="I433" s="199"/>
      <c r="J433" s="199">
        <v>298.23</v>
      </c>
      <c r="K433" s="199"/>
      <c r="L433" s="200"/>
      <c r="M433" s="199">
        <v>1</v>
      </c>
      <c r="N433" s="71"/>
      <c r="O433" s="200"/>
      <c r="P433" s="269">
        <f t="shared" si="24"/>
        <v>298.23</v>
      </c>
      <c r="Q433" s="199"/>
      <c r="R433" s="199"/>
      <c r="S433" s="199"/>
      <c r="T433" s="382">
        <f t="shared" si="25"/>
        <v>1416</v>
      </c>
      <c r="U433" s="199"/>
      <c r="V433" s="199"/>
      <c r="W433" s="199"/>
      <c r="X433" s="200"/>
      <c r="Y433" s="269">
        <v>298.23</v>
      </c>
      <c r="Z433" s="269">
        <f t="shared" si="26"/>
        <v>291.85000000000002</v>
      </c>
      <c r="AA433" s="389"/>
      <c r="AB433" s="269">
        <f t="shared" si="27"/>
        <v>285.43</v>
      </c>
      <c r="AC433" s="269">
        <v>344.11</v>
      </c>
      <c r="AD433" s="199"/>
      <c r="AE433" s="200"/>
      <c r="AF433" s="200"/>
      <c r="AG433" s="200"/>
      <c r="AH433" s="75"/>
      <c r="AI433" s="75"/>
      <c r="AJ433" s="75"/>
      <c r="AK433" s="75"/>
      <c r="AL433" s="200"/>
    </row>
    <row r="434" spans="1:38" s="201" customFormat="1">
      <c r="A434" s="198"/>
      <c r="B434" s="199"/>
      <c r="C434" s="199" t="s">
        <v>350</v>
      </c>
      <c r="D434" s="199"/>
      <c r="E434" s="199" t="s">
        <v>384</v>
      </c>
      <c r="F434" s="199">
        <v>980</v>
      </c>
      <c r="G434" s="199"/>
      <c r="H434" s="199"/>
      <c r="I434" s="199"/>
      <c r="J434" s="199">
        <v>202.98</v>
      </c>
      <c r="K434" s="199"/>
      <c r="L434" s="200"/>
      <c r="M434" s="199">
        <v>1</v>
      </c>
      <c r="N434" s="71"/>
      <c r="O434" s="200"/>
      <c r="P434" s="269">
        <f t="shared" si="24"/>
        <v>202.98</v>
      </c>
      <c r="Q434" s="199"/>
      <c r="R434" s="199"/>
      <c r="S434" s="199"/>
      <c r="T434" s="382">
        <f t="shared" si="25"/>
        <v>980</v>
      </c>
      <c r="U434" s="199"/>
      <c r="V434" s="199"/>
      <c r="W434" s="199"/>
      <c r="X434" s="200"/>
      <c r="Y434" s="269">
        <v>202.98</v>
      </c>
      <c r="Z434" s="269">
        <f t="shared" si="26"/>
        <v>198.64</v>
      </c>
      <c r="AA434" s="389"/>
      <c r="AB434" s="269">
        <f t="shared" si="27"/>
        <v>194.27</v>
      </c>
      <c r="AC434" s="269">
        <v>234.2</v>
      </c>
      <c r="AD434" s="199"/>
      <c r="AE434" s="200"/>
      <c r="AF434" s="200"/>
      <c r="AG434" s="200"/>
      <c r="AH434" s="75"/>
      <c r="AI434" s="75"/>
      <c r="AJ434" s="75"/>
      <c r="AK434" s="75"/>
      <c r="AL434" s="200"/>
    </row>
    <row r="435" spans="1:38" s="201" customFormat="1">
      <c r="A435" s="198"/>
      <c r="B435" s="199"/>
      <c r="C435" s="199" t="s">
        <v>350</v>
      </c>
      <c r="D435" s="199"/>
      <c r="E435" s="199" t="s">
        <v>123</v>
      </c>
      <c r="F435" s="199">
        <v>894183</v>
      </c>
      <c r="G435" s="199"/>
      <c r="H435" s="199"/>
      <c r="I435" s="199"/>
      <c r="J435" s="199">
        <v>181537.3100000002</v>
      </c>
      <c r="K435" s="199"/>
      <c r="L435" s="200"/>
      <c r="M435" s="199">
        <v>693</v>
      </c>
      <c r="N435" s="71"/>
      <c r="O435" s="200"/>
      <c r="P435" s="269">
        <f t="shared" si="24"/>
        <v>261.95860028860056</v>
      </c>
      <c r="Q435" s="199"/>
      <c r="R435" s="199"/>
      <c r="S435" s="199"/>
      <c r="T435" s="382">
        <f t="shared" si="25"/>
        <v>1290.3073593073593</v>
      </c>
      <c r="U435" s="199"/>
      <c r="V435" s="199"/>
      <c r="W435" s="199"/>
      <c r="X435" s="200"/>
      <c r="Y435" s="269">
        <v>181537.3100000002</v>
      </c>
      <c r="Z435" s="269">
        <f t="shared" si="26"/>
        <v>177654.56</v>
      </c>
      <c r="AA435" s="389"/>
      <c r="AB435" s="269">
        <f t="shared" si="27"/>
        <v>173744.16</v>
      </c>
      <c r="AC435" s="269">
        <v>209463.44</v>
      </c>
      <c r="AD435" s="199"/>
      <c r="AE435" s="200"/>
      <c r="AF435" s="200"/>
      <c r="AG435" s="200"/>
      <c r="AH435" s="75"/>
      <c r="AI435" s="75"/>
      <c r="AJ435" s="75"/>
      <c r="AK435" s="75"/>
      <c r="AL435" s="200"/>
    </row>
    <row r="436" spans="1:38" s="201" customFormat="1">
      <c r="A436" s="198"/>
      <c r="B436" s="199"/>
      <c r="C436" s="199" t="s">
        <v>1452</v>
      </c>
      <c r="D436" s="199"/>
      <c r="E436" s="199" t="s">
        <v>146</v>
      </c>
      <c r="F436" s="199">
        <v>2491</v>
      </c>
      <c r="G436" s="199"/>
      <c r="H436" s="199"/>
      <c r="I436" s="199"/>
      <c r="J436" s="199">
        <v>530.21</v>
      </c>
      <c r="K436" s="199"/>
      <c r="L436" s="200"/>
      <c r="M436" s="199">
        <v>2</v>
      </c>
      <c r="N436" s="71"/>
      <c r="O436" s="200"/>
      <c r="P436" s="269">
        <f t="shared" si="24"/>
        <v>265.10500000000002</v>
      </c>
      <c r="Q436" s="199"/>
      <c r="R436" s="199"/>
      <c r="S436" s="199"/>
      <c r="T436" s="382">
        <f t="shared" si="25"/>
        <v>1245.5</v>
      </c>
      <c r="U436" s="199"/>
      <c r="V436" s="199"/>
      <c r="W436" s="199"/>
      <c r="X436" s="200"/>
      <c r="Y436" s="269">
        <v>530.21</v>
      </c>
      <c r="Z436" s="269">
        <f t="shared" si="26"/>
        <v>518.87</v>
      </c>
      <c r="AA436" s="389"/>
      <c r="AB436" s="269">
        <f t="shared" si="27"/>
        <v>507.45</v>
      </c>
      <c r="AC436" s="269">
        <v>611.77</v>
      </c>
      <c r="AD436" s="199"/>
      <c r="AE436" s="200"/>
      <c r="AF436" s="200"/>
      <c r="AG436" s="200"/>
      <c r="AH436" s="75"/>
      <c r="AI436" s="75"/>
      <c r="AJ436" s="75"/>
      <c r="AK436" s="75"/>
      <c r="AL436" s="200"/>
    </row>
    <row r="437" spans="1:38" s="201" customFormat="1">
      <c r="A437" s="198"/>
      <c r="B437" s="199"/>
      <c r="C437" s="199" t="s">
        <v>351</v>
      </c>
      <c r="D437" s="199"/>
      <c r="E437" s="199" t="s">
        <v>155</v>
      </c>
      <c r="F437" s="199">
        <v>3618</v>
      </c>
      <c r="G437" s="199"/>
      <c r="H437" s="199"/>
      <c r="I437" s="199"/>
      <c r="J437" s="199">
        <v>769.6</v>
      </c>
      <c r="K437" s="199"/>
      <c r="L437" s="200"/>
      <c r="M437" s="199">
        <v>2</v>
      </c>
      <c r="N437" s="71"/>
      <c r="O437" s="200"/>
      <c r="P437" s="269">
        <f t="shared" si="24"/>
        <v>384.8</v>
      </c>
      <c r="Q437" s="199"/>
      <c r="R437" s="199"/>
      <c r="S437" s="199"/>
      <c r="T437" s="382">
        <f t="shared" si="25"/>
        <v>1809</v>
      </c>
      <c r="U437" s="199"/>
      <c r="V437" s="199"/>
      <c r="W437" s="199"/>
      <c r="X437" s="200"/>
      <c r="Y437" s="269">
        <v>769.6</v>
      </c>
      <c r="Z437" s="269">
        <f t="shared" si="26"/>
        <v>753.14</v>
      </c>
      <c r="AA437" s="389"/>
      <c r="AB437" s="269">
        <f t="shared" si="27"/>
        <v>736.56</v>
      </c>
      <c r="AC437" s="269">
        <v>887.99</v>
      </c>
      <c r="AD437" s="199"/>
      <c r="AE437" s="200"/>
      <c r="AF437" s="200"/>
      <c r="AG437" s="200"/>
      <c r="AH437" s="75"/>
      <c r="AI437" s="75"/>
      <c r="AJ437" s="75"/>
      <c r="AK437" s="75"/>
      <c r="AL437" s="200"/>
    </row>
    <row r="438" spans="1:38" s="201" customFormat="1">
      <c r="A438" s="198"/>
      <c r="B438" s="199"/>
      <c r="C438" s="199" t="s">
        <v>351</v>
      </c>
      <c r="D438" s="199"/>
      <c r="E438" s="199" t="s">
        <v>352</v>
      </c>
      <c r="F438" s="199">
        <v>202135</v>
      </c>
      <c r="G438" s="199"/>
      <c r="H438" s="199"/>
      <c r="I438" s="199"/>
      <c r="J438" s="199">
        <v>41931.919999999984</v>
      </c>
      <c r="K438" s="199"/>
      <c r="L438" s="200"/>
      <c r="M438" s="199">
        <v>271</v>
      </c>
      <c r="N438" s="71"/>
      <c r="O438" s="200"/>
      <c r="P438" s="269">
        <f t="shared" si="24"/>
        <v>154.73033210332096</v>
      </c>
      <c r="Q438" s="199"/>
      <c r="R438" s="199"/>
      <c r="S438" s="199"/>
      <c r="T438" s="382">
        <f t="shared" si="25"/>
        <v>745.88560885608854</v>
      </c>
      <c r="U438" s="199"/>
      <c r="V438" s="199"/>
      <c r="W438" s="199"/>
      <c r="X438" s="200"/>
      <c r="Y438" s="269">
        <v>41931.919999999984</v>
      </c>
      <c r="Z438" s="269">
        <f t="shared" si="26"/>
        <v>41035.07</v>
      </c>
      <c r="AA438" s="389"/>
      <c r="AB438" s="269">
        <f t="shared" si="27"/>
        <v>40131.839999999997</v>
      </c>
      <c r="AC438" s="269">
        <v>48382.36</v>
      </c>
      <c r="AD438" s="199"/>
      <c r="AE438" s="200"/>
      <c r="AF438" s="200"/>
      <c r="AG438" s="200"/>
      <c r="AH438" s="75"/>
      <c r="AI438" s="75"/>
      <c r="AJ438" s="75"/>
      <c r="AK438" s="75"/>
      <c r="AL438" s="200"/>
    </row>
    <row r="439" spans="1:38" s="201" customFormat="1">
      <c r="A439" s="198"/>
      <c r="B439" s="199"/>
      <c r="C439" s="199" t="s">
        <v>353</v>
      </c>
      <c r="D439" s="199"/>
      <c r="E439" s="199" t="s">
        <v>175</v>
      </c>
      <c r="F439" s="199">
        <v>2929979</v>
      </c>
      <c r="G439" s="199"/>
      <c r="H439" s="199"/>
      <c r="I439" s="199"/>
      <c r="J439" s="199">
        <v>576367.09999999951</v>
      </c>
      <c r="K439" s="199"/>
      <c r="L439" s="200"/>
      <c r="M439" s="199">
        <v>3740</v>
      </c>
      <c r="N439" s="71"/>
      <c r="O439" s="200"/>
      <c r="P439" s="269">
        <f t="shared" si="24"/>
        <v>154.10885026737955</v>
      </c>
      <c r="Q439" s="199"/>
      <c r="R439" s="199"/>
      <c r="S439" s="199"/>
      <c r="T439" s="382">
        <f t="shared" si="25"/>
        <v>783.41684491978606</v>
      </c>
      <c r="U439" s="199"/>
      <c r="V439" s="199"/>
      <c r="W439" s="199"/>
      <c r="X439" s="200"/>
      <c r="Y439" s="269">
        <v>576367.09999999951</v>
      </c>
      <c r="Z439" s="269">
        <f t="shared" si="26"/>
        <v>564039.66</v>
      </c>
      <c r="AA439" s="389"/>
      <c r="AB439" s="269">
        <f t="shared" si="27"/>
        <v>551624.44999999995</v>
      </c>
      <c r="AC439" s="269">
        <v>665030.43000000005</v>
      </c>
      <c r="AD439" s="199"/>
      <c r="AE439" s="200"/>
      <c r="AF439" s="200"/>
      <c r="AG439" s="200"/>
      <c r="AH439" s="75"/>
      <c r="AI439" s="75"/>
      <c r="AJ439" s="75"/>
      <c r="AK439" s="75"/>
      <c r="AL439" s="200"/>
    </row>
    <row r="440" spans="1:38" s="201" customFormat="1">
      <c r="A440" s="198"/>
      <c r="B440" s="199"/>
      <c r="C440" s="199" t="s">
        <v>1454</v>
      </c>
      <c r="D440" s="199"/>
      <c r="E440" s="199" t="s">
        <v>175</v>
      </c>
      <c r="F440" s="199">
        <v>21676</v>
      </c>
      <c r="G440" s="199"/>
      <c r="H440" s="199"/>
      <c r="I440" s="199"/>
      <c r="J440" s="199">
        <v>4378.9100000000008</v>
      </c>
      <c r="K440" s="199"/>
      <c r="L440" s="200"/>
      <c r="M440" s="199">
        <v>9</v>
      </c>
      <c r="N440" s="71"/>
      <c r="O440" s="200"/>
      <c r="P440" s="269">
        <f t="shared" si="24"/>
        <v>486.54555555555567</v>
      </c>
      <c r="Q440" s="199"/>
      <c r="R440" s="199"/>
      <c r="S440" s="199"/>
      <c r="T440" s="382">
        <f t="shared" si="25"/>
        <v>2408.4444444444443</v>
      </c>
      <c r="U440" s="199"/>
      <c r="V440" s="199"/>
      <c r="W440" s="199"/>
      <c r="X440" s="200"/>
      <c r="Y440" s="269">
        <v>4378.9100000000008</v>
      </c>
      <c r="Z440" s="269">
        <f t="shared" si="26"/>
        <v>4285.25</v>
      </c>
      <c r="AA440" s="389"/>
      <c r="AB440" s="269">
        <f t="shared" si="27"/>
        <v>4190.93</v>
      </c>
      <c r="AC440" s="269">
        <v>5052.5200000000004</v>
      </c>
      <c r="AD440" s="199"/>
      <c r="AE440" s="200"/>
      <c r="AF440" s="200"/>
      <c r="AG440" s="200"/>
      <c r="AH440" s="75"/>
      <c r="AI440" s="75"/>
      <c r="AJ440" s="75"/>
      <c r="AK440" s="75"/>
      <c r="AL440" s="200"/>
    </row>
    <row r="441" spans="1:38" s="201" customFormat="1">
      <c r="A441" s="198"/>
      <c r="B441" s="199"/>
      <c r="C441" s="199" t="s">
        <v>354</v>
      </c>
      <c r="D441" s="199"/>
      <c r="E441" s="199" t="s">
        <v>88</v>
      </c>
      <c r="F441" s="199">
        <v>156331</v>
      </c>
      <c r="G441" s="199"/>
      <c r="H441" s="199"/>
      <c r="I441" s="199"/>
      <c r="J441" s="199">
        <v>32409.170000000016</v>
      </c>
      <c r="K441" s="199"/>
      <c r="L441" s="200"/>
      <c r="M441" s="199">
        <v>204</v>
      </c>
      <c r="N441" s="71"/>
      <c r="O441" s="200"/>
      <c r="P441" s="269">
        <f t="shared" si="24"/>
        <v>158.86848039215695</v>
      </c>
      <c r="Q441" s="199"/>
      <c r="R441" s="199"/>
      <c r="S441" s="199"/>
      <c r="T441" s="382">
        <f t="shared" si="25"/>
        <v>766.32843137254906</v>
      </c>
      <c r="U441" s="199"/>
      <c r="V441" s="199"/>
      <c r="W441" s="199"/>
      <c r="X441" s="200"/>
      <c r="Y441" s="269">
        <v>32409.170000000016</v>
      </c>
      <c r="Z441" s="269">
        <f t="shared" si="26"/>
        <v>31716</v>
      </c>
      <c r="AA441" s="389"/>
      <c r="AB441" s="269">
        <f t="shared" si="27"/>
        <v>31017.89</v>
      </c>
      <c r="AC441" s="269">
        <v>37394.720000000001</v>
      </c>
      <c r="AD441" s="199"/>
      <c r="AE441" s="200"/>
      <c r="AF441" s="200"/>
      <c r="AG441" s="200"/>
      <c r="AH441" s="75"/>
      <c r="AI441" s="75"/>
      <c r="AJ441" s="75"/>
      <c r="AK441" s="75"/>
      <c r="AL441" s="200"/>
    </row>
    <row r="442" spans="1:38" s="201" customFormat="1">
      <c r="A442" s="198"/>
      <c r="B442" s="199"/>
      <c r="C442" s="199" t="s">
        <v>578</v>
      </c>
      <c r="D442" s="199"/>
      <c r="E442" s="199" t="s">
        <v>157</v>
      </c>
      <c r="F442" s="199">
        <v>41266</v>
      </c>
      <c r="G442" s="199"/>
      <c r="H442" s="199"/>
      <c r="I442" s="199"/>
      <c r="J442" s="199">
        <v>8420.1699999999964</v>
      </c>
      <c r="K442" s="199"/>
      <c r="L442" s="200"/>
      <c r="M442" s="199">
        <v>46</v>
      </c>
      <c r="N442" s="71"/>
      <c r="O442" s="200"/>
      <c r="P442" s="269">
        <f t="shared" si="24"/>
        <v>183.04717391304339</v>
      </c>
      <c r="Q442" s="199"/>
      <c r="R442" s="199"/>
      <c r="S442" s="199"/>
      <c r="T442" s="382">
        <f t="shared" si="25"/>
        <v>897.08695652173913</v>
      </c>
      <c r="U442" s="199"/>
      <c r="V442" s="199"/>
      <c r="W442" s="199"/>
      <c r="X442" s="200"/>
      <c r="Y442" s="269">
        <v>8420.1699999999964</v>
      </c>
      <c r="Z442" s="269">
        <f t="shared" si="26"/>
        <v>8240.08</v>
      </c>
      <c r="AA442" s="389"/>
      <c r="AB442" s="269">
        <f t="shared" si="27"/>
        <v>8058.7</v>
      </c>
      <c r="AC442" s="269">
        <v>9715.4599999999991</v>
      </c>
      <c r="AD442" s="199"/>
      <c r="AE442" s="200"/>
      <c r="AF442" s="200"/>
      <c r="AG442" s="200"/>
      <c r="AH442" s="75"/>
      <c r="AI442" s="75"/>
      <c r="AJ442" s="75"/>
      <c r="AK442" s="75"/>
      <c r="AL442" s="200"/>
    </row>
    <row r="443" spans="1:38" s="201" customFormat="1">
      <c r="A443" s="198"/>
      <c r="B443" s="199"/>
      <c r="C443" s="199" t="s">
        <v>355</v>
      </c>
      <c r="D443" s="199"/>
      <c r="E443" s="199" t="s">
        <v>356</v>
      </c>
      <c r="F443" s="199">
        <v>3304313</v>
      </c>
      <c r="G443" s="199"/>
      <c r="H443" s="199"/>
      <c r="I443" s="199"/>
      <c r="J443" s="199">
        <v>657010.37000000081</v>
      </c>
      <c r="K443" s="199"/>
      <c r="L443" s="200"/>
      <c r="M443" s="199">
        <v>3833</v>
      </c>
      <c r="N443" s="71"/>
      <c r="O443" s="200"/>
      <c r="P443" s="269">
        <f t="shared" si="24"/>
        <v>171.40891468823398</v>
      </c>
      <c r="Q443" s="199"/>
      <c r="R443" s="199"/>
      <c r="S443" s="199"/>
      <c r="T443" s="382">
        <f t="shared" si="25"/>
        <v>862.06965823115058</v>
      </c>
      <c r="U443" s="199"/>
      <c r="V443" s="199"/>
      <c r="W443" s="199"/>
      <c r="X443" s="200"/>
      <c r="Y443" s="269">
        <v>657010.37000000081</v>
      </c>
      <c r="Z443" s="269">
        <f t="shared" si="26"/>
        <v>642958.11</v>
      </c>
      <c r="AA443" s="389"/>
      <c r="AB443" s="269">
        <f t="shared" si="27"/>
        <v>628805.81999999995</v>
      </c>
      <c r="AC443" s="269">
        <v>758079.17</v>
      </c>
      <c r="AD443" s="199"/>
      <c r="AE443" s="200"/>
      <c r="AF443" s="200"/>
      <c r="AG443" s="200"/>
      <c r="AH443" s="75"/>
      <c r="AI443" s="75"/>
      <c r="AJ443" s="75"/>
      <c r="AK443" s="75"/>
      <c r="AL443" s="200"/>
    </row>
    <row r="444" spans="1:38" s="201" customFormat="1">
      <c r="A444" s="198"/>
      <c r="B444" s="199"/>
      <c r="C444" s="199" t="s">
        <v>357</v>
      </c>
      <c r="D444" s="199"/>
      <c r="E444" s="199" t="s">
        <v>136</v>
      </c>
      <c r="F444" s="199">
        <v>9792</v>
      </c>
      <c r="G444" s="199"/>
      <c r="H444" s="199"/>
      <c r="I444" s="199"/>
      <c r="J444" s="199">
        <v>2079.8899999999994</v>
      </c>
      <c r="K444" s="199"/>
      <c r="L444" s="200"/>
      <c r="M444" s="199">
        <v>7</v>
      </c>
      <c r="N444" s="71"/>
      <c r="O444" s="200"/>
      <c r="P444" s="269">
        <f t="shared" si="24"/>
        <v>297.12714285714276</v>
      </c>
      <c r="Q444" s="199"/>
      <c r="R444" s="199"/>
      <c r="S444" s="199"/>
      <c r="T444" s="382">
        <f t="shared" si="25"/>
        <v>1398.8571428571429</v>
      </c>
      <c r="U444" s="199"/>
      <c r="V444" s="199"/>
      <c r="W444" s="199"/>
      <c r="X444" s="200"/>
      <c r="Y444" s="269">
        <v>2079.8899999999994</v>
      </c>
      <c r="Z444" s="269">
        <f t="shared" si="26"/>
        <v>2035.4</v>
      </c>
      <c r="AA444" s="389"/>
      <c r="AB444" s="269">
        <f t="shared" si="27"/>
        <v>1990.6</v>
      </c>
      <c r="AC444" s="269">
        <v>2399.84</v>
      </c>
      <c r="AD444" s="199"/>
      <c r="AE444" s="200"/>
      <c r="AF444" s="200"/>
      <c r="AG444" s="200"/>
      <c r="AH444" s="75"/>
      <c r="AI444" s="75"/>
      <c r="AJ444" s="75"/>
      <c r="AK444" s="75"/>
      <c r="AL444" s="200"/>
    </row>
    <row r="445" spans="1:38" s="201" customFormat="1">
      <c r="A445" s="198"/>
      <c r="B445" s="199"/>
      <c r="C445" s="199" t="s">
        <v>357</v>
      </c>
      <c r="D445" s="199"/>
      <c r="E445" s="199" t="s">
        <v>165</v>
      </c>
      <c r="F445" s="199">
        <v>120938</v>
      </c>
      <c r="G445" s="199"/>
      <c r="H445" s="199"/>
      <c r="I445" s="199"/>
      <c r="J445" s="199">
        <v>24111.160000000018</v>
      </c>
      <c r="K445" s="199"/>
      <c r="L445" s="200"/>
      <c r="M445" s="199">
        <v>115</v>
      </c>
      <c r="N445" s="71"/>
      <c r="O445" s="200"/>
      <c r="P445" s="269">
        <f t="shared" si="24"/>
        <v>209.66226086956539</v>
      </c>
      <c r="Q445" s="199"/>
      <c r="R445" s="199"/>
      <c r="S445" s="199"/>
      <c r="T445" s="382">
        <f t="shared" si="25"/>
        <v>1051.6347826086956</v>
      </c>
      <c r="U445" s="199"/>
      <c r="V445" s="199"/>
      <c r="W445" s="199"/>
      <c r="X445" s="200"/>
      <c r="Y445" s="269">
        <v>24111.160000000018</v>
      </c>
      <c r="Z445" s="269">
        <f t="shared" si="26"/>
        <v>23595.47</v>
      </c>
      <c r="AA445" s="389"/>
      <c r="AB445" s="269">
        <f t="shared" si="27"/>
        <v>23076.1</v>
      </c>
      <c r="AC445" s="269">
        <v>27820.21</v>
      </c>
      <c r="AD445" s="199"/>
      <c r="AE445" s="200"/>
      <c r="AF445" s="200"/>
      <c r="AG445" s="200"/>
      <c r="AH445" s="75"/>
      <c r="AI445" s="75"/>
      <c r="AJ445" s="75"/>
      <c r="AK445" s="75"/>
      <c r="AL445" s="200"/>
    </row>
    <row r="446" spans="1:38" s="201" customFormat="1">
      <c r="A446" s="198"/>
      <c r="B446" s="199"/>
      <c r="C446" s="199" t="s">
        <v>357</v>
      </c>
      <c r="D446" s="199"/>
      <c r="E446" s="199" t="s">
        <v>222</v>
      </c>
      <c r="F446" s="199">
        <v>1248</v>
      </c>
      <c r="G446" s="199"/>
      <c r="H446" s="199"/>
      <c r="I446" s="199"/>
      <c r="J446" s="199">
        <v>260.10000000000002</v>
      </c>
      <c r="K446" s="199"/>
      <c r="L446" s="200"/>
      <c r="M446" s="199">
        <v>3</v>
      </c>
      <c r="N446" s="71"/>
      <c r="O446" s="200"/>
      <c r="P446" s="269">
        <f t="shared" si="24"/>
        <v>86.7</v>
      </c>
      <c r="Q446" s="199"/>
      <c r="R446" s="199"/>
      <c r="S446" s="199"/>
      <c r="T446" s="382">
        <f t="shared" si="25"/>
        <v>416</v>
      </c>
      <c r="U446" s="199"/>
      <c r="V446" s="199"/>
      <c r="W446" s="199"/>
      <c r="X446" s="200"/>
      <c r="Y446" s="269">
        <v>260.10000000000002</v>
      </c>
      <c r="Z446" s="269">
        <f t="shared" si="26"/>
        <v>254.54</v>
      </c>
      <c r="AA446" s="389"/>
      <c r="AB446" s="269">
        <f t="shared" si="27"/>
        <v>248.93</v>
      </c>
      <c r="AC446" s="269">
        <v>300.11</v>
      </c>
      <c r="AD446" s="199"/>
      <c r="AE446" s="200"/>
      <c r="AF446" s="200"/>
      <c r="AG446" s="200"/>
      <c r="AH446" s="75"/>
      <c r="AI446" s="75"/>
      <c r="AJ446" s="75"/>
      <c r="AK446" s="75"/>
      <c r="AL446" s="200"/>
    </row>
    <row r="447" spans="1:38" s="201" customFormat="1">
      <c r="A447" s="198"/>
      <c r="B447" s="199"/>
      <c r="C447" s="199" t="s">
        <v>357</v>
      </c>
      <c r="D447" s="199"/>
      <c r="E447" s="199" t="s">
        <v>229</v>
      </c>
      <c r="F447" s="199">
        <v>1245</v>
      </c>
      <c r="G447" s="199"/>
      <c r="H447" s="199"/>
      <c r="I447" s="199"/>
      <c r="J447" s="199">
        <v>261.89999999999998</v>
      </c>
      <c r="K447" s="199"/>
      <c r="L447" s="200"/>
      <c r="M447" s="199">
        <v>1</v>
      </c>
      <c r="N447" s="71"/>
      <c r="O447" s="200"/>
      <c r="P447" s="269">
        <f t="shared" si="24"/>
        <v>261.89999999999998</v>
      </c>
      <c r="Q447" s="199"/>
      <c r="R447" s="199"/>
      <c r="S447" s="199"/>
      <c r="T447" s="382">
        <f t="shared" si="25"/>
        <v>1245</v>
      </c>
      <c r="U447" s="199"/>
      <c r="V447" s="199"/>
      <c r="W447" s="199"/>
      <c r="X447" s="200"/>
      <c r="Y447" s="269">
        <v>261.89999999999998</v>
      </c>
      <c r="Z447" s="269">
        <f t="shared" si="26"/>
        <v>256.3</v>
      </c>
      <c r="AA447" s="389"/>
      <c r="AB447" s="269">
        <f t="shared" si="27"/>
        <v>250.66</v>
      </c>
      <c r="AC447" s="269">
        <v>302.19</v>
      </c>
      <c r="AD447" s="199"/>
      <c r="AE447" s="200"/>
      <c r="AF447" s="200"/>
      <c r="AG447" s="200"/>
      <c r="AH447" s="75"/>
      <c r="AI447" s="75"/>
      <c r="AJ447" s="75"/>
      <c r="AK447" s="75"/>
      <c r="AL447" s="200"/>
    </row>
    <row r="448" spans="1:38" s="201" customFormat="1">
      <c r="A448" s="198"/>
      <c r="B448" s="199"/>
      <c r="C448" s="199" t="s">
        <v>579</v>
      </c>
      <c r="D448" s="199"/>
      <c r="E448" s="199" t="s">
        <v>228</v>
      </c>
      <c r="F448" s="199">
        <v>36709</v>
      </c>
      <c r="G448" s="199"/>
      <c r="H448" s="199"/>
      <c r="I448" s="199"/>
      <c r="J448" s="199">
        <v>7556.6599999999989</v>
      </c>
      <c r="K448" s="199"/>
      <c r="L448" s="200"/>
      <c r="M448" s="199">
        <v>36</v>
      </c>
      <c r="N448" s="71"/>
      <c r="O448" s="200"/>
      <c r="P448" s="269">
        <f t="shared" si="24"/>
        <v>209.9072222222222</v>
      </c>
      <c r="Q448" s="199"/>
      <c r="R448" s="199"/>
      <c r="S448" s="199"/>
      <c r="T448" s="382">
        <f t="shared" si="25"/>
        <v>1019.6944444444445</v>
      </c>
      <c r="U448" s="199"/>
      <c r="V448" s="199"/>
      <c r="W448" s="199"/>
      <c r="X448" s="200"/>
      <c r="Y448" s="269">
        <v>7556.6599999999989</v>
      </c>
      <c r="Z448" s="269">
        <f t="shared" si="26"/>
        <v>7395.04</v>
      </c>
      <c r="AA448" s="389"/>
      <c r="AB448" s="269">
        <f t="shared" si="27"/>
        <v>7232.26</v>
      </c>
      <c r="AC448" s="269">
        <v>8719.11</v>
      </c>
      <c r="AD448" s="199"/>
      <c r="AE448" s="200"/>
      <c r="AF448" s="200"/>
      <c r="AG448" s="200"/>
      <c r="AH448" s="75"/>
      <c r="AI448" s="75"/>
      <c r="AJ448" s="75"/>
      <c r="AK448" s="75"/>
      <c r="AL448" s="200"/>
    </row>
    <row r="449" spans="1:38" s="201" customFormat="1">
      <c r="A449" s="198"/>
      <c r="B449" s="199"/>
      <c r="C449" s="199" t="s">
        <v>358</v>
      </c>
      <c r="D449" s="199"/>
      <c r="E449" s="199" t="s">
        <v>100</v>
      </c>
      <c r="F449" s="199">
        <v>4980805</v>
      </c>
      <c r="G449" s="199"/>
      <c r="H449" s="199"/>
      <c r="I449" s="199"/>
      <c r="J449" s="199">
        <v>981905.81999999925</v>
      </c>
      <c r="K449" s="199"/>
      <c r="L449" s="200"/>
      <c r="M449" s="199">
        <v>6734</v>
      </c>
      <c r="N449" s="71"/>
      <c r="O449" s="200"/>
      <c r="P449" s="269">
        <f t="shared" si="24"/>
        <v>145.81316008315997</v>
      </c>
      <c r="Q449" s="199"/>
      <c r="R449" s="199"/>
      <c r="S449" s="199"/>
      <c r="T449" s="382">
        <f t="shared" si="25"/>
        <v>739.65028215028212</v>
      </c>
      <c r="U449" s="199"/>
      <c r="V449" s="199"/>
      <c r="W449" s="199"/>
      <c r="X449" s="200"/>
      <c r="Y449" s="269">
        <v>981905.81999999925</v>
      </c>
      <c r="Z449" s="269">
        <f t="shared" si="26"/>
        <v>960904.64</v>
      </c>
      <c r="AA449" s="389"/>
      <c r="AB449" s="269">
        <f t="shared" si="27"/>
        <v>939753.95</v>
      </c>
      <c r="AC449" s="269">
        <v>1132953.73</v>
      </c>
      <c r="AD449" s="199"/>
      <c r="AE449" s="200"/>
      <c r="AF449" s="200"/>
      <c r="AG449" s="200"/>
      <c r="AH449" s="75"/>
      <c r="AI449" s="75"/>
      <c r="AJ449" s="75"/>
      <c r="AK449" s="75"/>
      <c r="AL449" s="200"/>
    </row>
    <row r="450" spans="1:38" s="201" customFormat="1">
      <c r="A450" s="198"/>
      <c r="B450" s="199"/>
      <c r="C450" s="199" t="s">
        <v>574</v>
      </c>
      <c r="D450" s="199"/>
      <c r="E450" s="199" t="s">
        <v>165</v>
      </c>
      <c r="F450" s="199">
        <v>75035</v>
      </c>
      <c r="G450" s="199"/>
      <c r="H450" s="199"/>
      <c r="I450" s="199"/>
      <c r="J450" s="199">
        <v>15380.860000000004</v>
      </c>
      <c r="K450" s="199"/>
      <c r="L450" s="200"/>
      <c r="M450" s="199">
        <v>71</v>
      </c>
      <c r="N450" s="71"/>
      <c r="O450" s="200"/>
      <c r="P450" s="269">
        <f t="shared" si="24"/>
        <v>216.63183098591554</v>
      </c>
      <c r="Q450" s="199"/>
      <c r="R450" s="199"/>
      <c r="S450" s="199"/>
      <c r="T450" s="382">
        <f t="shared" si="25"/>
        <v>1056.8309859154929</v>
      </c>
      <c r="U450" s="199"/>
      <c r="V450" s="199"/>
      <c r="W450" s="199"/>
      <c r="X450" s="200"/>
      <c r="Y450" s="269">
        <v>15380.860000000004</v>
      </c>
      <c r="Z450" s="269">
        <f t="shared" si="26"/>
        <v>15051.89</v>
      </c>
      <c r="AA450" s="389"/>
      <c r="AB450" s="269">
        <f t="shared" si="27"/>
        <v>14720.58</v>
      </c>
      <c r="AC450" s="269">
        <v>17746.919999999998</v>
      </c>
      <c r="AD450" s="199"/>
      <c r="AE450" s="200"/>
      <c r="AF450" s="200"/>
      <c r="AG450" s="200"/>
      <c r="AH450" s="75"/>
      <c r="AI450" s="75"/>
      <c r="AJ450" s="75"/>
      <c r="AK450" s="75"/>
      <c r="AL450" s="200"/>
    </row>
    <row r="451" spans="1:38" s="201" customFormat="1">
      <c r="A451" s="198"/>
      <c r="B451" s="199"/>
      <c r="C451" s="199" t="s">
        <v>359</v>
      </c>
      <c r="D451" s="199"/>
      <c r="E451" s="199" t="s">
        <v>88</v>
      </c>
      <c r="F451" s="199">
        <v>2646</v>
      </c>
      <c r="G451" s="199"/>
      <c r="H451" s="199"/>
      <c r="I451" s="199"/>
      <c r="J451" s="199">
        <v>558.29999999999995</v>
      </c>
      <c r="K451" s="199"/>
      <c r="L451" s="200"/>
      <c r="M451" s="199">
        <v>2</v>
      </c>
      <c r="N451" s="71"/>
      <c r="O451" s="200"/>
      <c r="P451" s="269">
        <f t="shared" si="24"/>
        <v>279.14999999999998</v>
      </c>
      <c r="Q451" s="199"/>
      <c r="R451" s="199"/>
      <c r="S451" s="199"/>
      <c r="T451" s="382">
        <f t="shared" si="25"/>
        <v>1323</v>
      </c>
      <c r="U451" s="199"/>
      <c r="V451" s="199"/>
      <c r="W451" s="199"/>
      <c r="X451" s="200"/>
      <c r="Y451" s="269">
        <v>558.29999999999995</v>
      </c>
      <c r="Z451" s="269">
        <f t="shared" si="26"/>
        <v>546.36</v>
      </c>
      <c r="AA451" s="389"/>
      <c r="AB451" s="269">
        <f t="shared" si="27"/>
        <v>534.33000000000004</v>
      </c>
      <c r="AC451" s="269">
        <v>644.17999999999995</v>
      </c>
      <c r="AD451" s="199"/>
      <c r="AE451" s="200"/>
      <c r="AF451" s="200"/>
      <c r="AG451" s="200"/>
      <c r="AH451" s="75"/>
      <c r="AI451" s="75"/>
      <c r="AJ451" s="75"/>
      <c r="AK451" s="75"/>
      <c r="AL451" s="200"/>
    </row>
    <row r="452" spans="1:38" s="201" customFormat="1">
      <c r="A452" s="198"/>
      <c r="B452" s="199"/>
      <c r="C452" s="199" t="s">
        <v>359</v>
      </c>
      <c r="D452" s="199"/>
      <c r="E452" s="199" t="s">
        <v>89</v>
      </c>
      <c r="F452" s="199"/>
      <c r="G452" s="199"/>
      <c r="H452" s="199"/>
      <c r="I452" s="199"/>
      <c r="J452" s="199">
        <v>5.47</v>
      </c>
      <c r="K452" s="199"/>
      <c r="L452" s="200"/>
      <c r="M452" s="199">
        <v>1</v>
      </c>
      <c r="N452" s="71"/>
      <c r="O452" s="200"/>
      <c r="P452" s="269">
        <f t="shared" si="24"/>
        <v>5.47</v>
      </c>
      <c r="Q452" s="199"/>
      <c r="R452" s="199"/>
      <c r="S452" s="199"/>
      <c r="T452" s="382">
        <f t="shared" si="25"/>
        <v>0</v>
      </c>
      <c r="U452" s="199"/>
      <c r="V452" s="199"/>
      <c r="W452" s="199"/>
      <c r="X452" s="200"/>
      <c r="Y452" s="269">
        <v>5.47</v>
      </c>
      <c r="Z452" s="269">
        <f t="shared" si="26"/>
        <v>5.35</v>
      </c>
      <c r="AA452" s="389"/>
      <c r="AB452" s="269">
        <f t="shared" si="27"/>
        <v>5.24</v>
      </c>
      <c r="AC452" s="269">
        <v>6.31</v>
      </c>
      <c r="AD452" s="199"/>
      <c r="AE452" s="200"/>
      <c r="AF452" s="200"/>
      <c r="AG452" s="200"/>
      <c r="AH452" s="75"/>
      <c r="AI452" s="75"/>
      <c r="AJ452" s="75"/>
      <c r="AK452" s="75"/>
      <c r="AL452" s="200"/>
    </row>
    <row r="453" spans="1:38" s="201" customFormat="1">
      <c r="A453" s="198"/>
      <c r="B453" s="199"/>
      <c r="C453" s="199" t="s">
        <v>359</v>
      </c>
      <c r="D453" s="199"/>
      <c r="E453" s="199" t="s">
        <v>193</v>
      </c>
      <c r="F453" s="199">
        <v>1589</v>
      </c>
      <c r="G453" s="199"/>
      <c r="H453" s="199"/>
      <c r="I453" s="199"/>
      <c r="J453" s="199">
        <v>336.81</v>
      </c>
      <c r="K453" s="199"/>
      <c r="L453" s="200"/>
      <c r="M453" s="199">
        <v>1</v>
      </c>
      <c r="N453" s="71"/>
      <c r="O453" s="200"/>
      <c r="P453" s="269">
        <f t="shared" si="24"/>
        <v>336.81</v>
      </c>
      <c r="Q453" s="199"/>
      <c r="R453" s="199"/>
      <c r="S453" s="199"/>
      <c r="T453" s="382">
        <f t="shared" si="25"/>
        <v>1589</v>
      </c>
      <c r="U453" s="199"/>
      <c r="V453" s="199"/>
      <c r="W453" s="199"/>
      <c r="X453" s="200"/>
      <c r="Y453" s="269">
        <v>336.81</v>
      </c>
      <c r="Z453" s="269">
        <f t="shared" si="26"/>
        <v>329.61</v>
      </c>
      <c r="AA453" s="389"/>
      <c r="AB453" s="269">
        <f t="shared" si="27"/>
        <v>322.35000000000002</v>
      </c>
      <c r="AC453" s="269">
        <v>388.62</v>
      </c>
      <c r="AD453" s="199"/>
      <c r="AE453" s="200"/>
      <c r="AF453" s="200"/>
      <c r="AG453" s="200"/>
      <c r="AH453" s="75"/>
      <c r="AI453" s="75"/>
      <c r="AJ453" s="75"/>
      <c r="AK453" s="75"/>
      <c r="AL453" s="200"/>
    </row>
    <row r="454" spans="1:38" s="201" customFormat="1">
      <c r="A454" s="198"/>
      <c r="B454" s="199"/>
      <c r="C454" s="199" t="s">
        <v>359</v>
      </c>
      <c r="D454" s="199"/>
      <c r="E454" s="199" t="s">
        <v>360</v>
      </c>
      <c r="F454" s="199">
        <v>1082179</v>
      </c>
      <c r="G454" s="199"/>
      <c r="H454" s="199"/>
      <c r="I454" s="199"/>
      <c r="J454" s="199">
        <v>220935.46000000028</v>
      </c>
      <c r="K454" s="199"/>
      <c r="L454" s="200"/>
      <c r="M454" s="199">
        <v>1322</v>
      </c>
      <c r="N454" s="71"/>
      <c r="O454" s="200"/>
      <c r="P454" s="269">
        <f t="shared" si="24"/>
        <v>167.12213313161897</v>
      </c>
      <c r="Q454" s="199"/>
      <c r="R454" s="199"/>
      <c r="S454" s="199"/>
      <c r="T454" s="382">
        <f t="shared" si="25"/>
        <v>818.59228441754919</v>
      </c>
      <c r="U454" s="199"/>
      <c r="V454" s="199"/>
      <c r="W454" s="199"/>
      <c r="X454" s="200"/>
      <c r="Y454" s="269">
        <v>220935.46000000028</v>
      </c>
      <c r="Z454" s="269">
        <f t="shared" si="26"/>
        <v>216210.05</v>
      </c>
      <c r="AA454" s="389"/>
      <c r="AB454" s="269">
        <f t="shared" si="27"/>
        <v>211451</v>
      </c>
      <c r="AC454" s="269">
        <v>254922.26</v>
      </c>
      <c r="AD454" s="199"/>
      <c r="AE454" s="200"/>
      <c r="AF454" s="200"/>
      <c r="AG454" s="200"/>
      <c r="AH454" s="75"/>
      <c r="AI454" s="75"/>
      <c r="AJ454" s="75"/>
      <c r="AK454" s="75"/>
      <c r="AL454" s="200"/>
    </row>
    <row r="455" spans="1:38" s="201" customFormat="1">
      <c r="A455" s="198"/>
      <c r="B455" s="199"/>
      <c r="C455" s="199" t="s">
        <v>359</v>
      </c>
      <c r="D455" s="199"/>
      <c r="E455" s="199" t="s">
        <v>367</v>
      </c>
      <c r="F455" s="199"/>
      <c r="G455" s="199"/>
      <c r="H455" s="199"/>
      <c r="I455" s="199"/>
      <c r="J455" s="199">
        <v>6.06</v>
      </c>
      <c r="K455" s="199"/>
      <c r="L455" s="200"/>
      <c r="M455" s="199">
        <v>1</v>
      </c>
      <c r="N455" s="71"/>
      <c r="O455" s="200"/>
      <c r="P455" s="269">
        <f t="shared" si="24"/>
        <v>6.06</v>
      </c>
      <c r="Q455" s="199"/>
      <c r="R455" s="199"/>
      <c r="S455" s="199"/>
      <c r="T455" s="382">
        <f t="shared" si="25"/>
        <v>0</v>
      </c>
      <c r="U455" s="199"/>
      <c r="V455" s="199"/>
      <c r="W455" s="199"/>
      <c r="X455" s="200"/>
      <c r="Y455" s="269">
        <v>6.06</v>
      </c>
      <c r="Z455" s="269">
        <f t="shared" si="26"/>
        <v>5.93</v>
      </c>
      <c r="AA455" s="389"/>
      <c r="AB455" s="269">
        <f t="shared" si="27"/>
        <v>5.8</v>
      </c>
      <c r="AC455" s="269">
        <v>6.99</v>
      </c>
      <c r="AD455" s="199"/>
      <c r="AE455" s="200"/>
      <c r="AF455" s="200"/>
      <c r="AG455" s="200"/>
      <c r="AH455" s="75"/>
      <c r="AI455" s="75"/>
      <c r="AJ455" s="75"/>
      <c r="AK455" s="75"/>
      <c r="AL455" s="200"/>
    </row>
    <row r="456" spans="1:38" s="201" customFormat="1">
      <c r="A456" s="198"/>
      <c r="B456" s="199"/>
      <c r="C456" s="199" t="s">
        <v>361</v>
      </c>
      <c r="D456" s="199"/>
      <c r="E456" s="199" t="s">
        <v>229</v>
      </c>
      <c r="F456" s="199">
        <v>127245</v>
      </c>
      <c r="G456" s="199"/>
      <c r="H456" s="199"/>
      <c r="I456" s="199"/>
      <c r="J456" s="199">
        <v>25620.479999999996</v>
      </c>
      <c r="K456" s="199"/>
      <c r="L456" s="200"/>
      <c r="M456" s="199">
        <v>119</v>
      </c>
      <c r="N456" s="71"/>
      <c r="O456" s="200"/>
      <c r="P456" s="269">
        <f t="shared" si="24"/>
        <v>215.29815126050417</v>
      </c>
      <c r="Q456" s="199"/>
      <c r="R456" s="199"/>
      <c r="S456" s="199"/>
      <c r="T456" s="382">
        <f t="shared" si="25"/>
        <v>1069.2857142857142</v>
      </c>
      <c r="U456" s="199"/>
      <c r="V456" s="199"/>
      <c r="W456" s="199"/>
      <c r="X456" s="200"/>
      <c r="Y456" s="269">
        <v>25620.479999999996</v>
      </c>
      <c r="Z456" s="269">
        <f t="shared" si="26"/>
        <v>25072.5</v>
      </c>
      <c r="AA456" s="389"/>
      <c r="AB456" s="269">
        <f t="shared" si="27"/>
        <v>24520.63</v>
      </c>
      <c r="AC456" s="269">
        <v>29561.71</v>
      </c>
      <c r="AD456" s="199"/>
      <c r="AE456" s="200"/>
      <c r="AF456" s="200"/>
      <c r="AG456" s="200"/>
      <c r="AH456" s="75"/>
      <c r="AI456" s="75"/>
      <c r="AJ456" s="75"/>
      <c r="AK456" s="75"/>
      <c r="AL456" s="200"/>
    </row>
    <row r="457" spans="1:38" s="201" customFormat="1">
      <c r="A457" s="198"/>
      <c r="B457" s="199"/>
      <c r="C457" s="199" t="s">
        <v>362</v>
      </c>
      <c r="D457" s="199"/>
      <c r="E457" s="199" t="s">
        <v>363</v>
      </c>
      <c r="F457" s="199">
        <v>188709</v>
      </c>
      <c r="G457" s="199"/>
      <c r="H457" s="199"/>
      <c r="I457" s="199"/>
      <c r="J457" s="199">
        <v>38204.200000000004</v>
      </c>
      <c r="K457" s="199"/>
      <c r="L457" s="200"/>
      <c r="M457" s="199">
        <v>210</v>
      </c>
      <c r="N457" s="71"/>
      <c r="O457" s="200"/>
      <c r="P457" s="269">
        <f t="shared" si="24"/>
        <v>181.92476190476194</v>
      </c>
      <c r="Q457" s="199"/>
      <c r="R457" s="199"/>
      <c r="S457" s="199"/>
      <c r="T457" s="382">
        <f t="shared" si="25"/>
        <v>898.61428571428576</v>
      </c>
      <c r="U457" s="199"/>
      <c r="V457" s="199"/>
      <c r="W457" s="199"/>
      <c r="X457" s="200"/>
      <c r="Y457" s="269">
        <v>38204.200000000004</v>
      </c>
      <c r="Z457" s="269">
        <f t="shared" si="26"/>
        <v>37387.08</v>
      </c>
      <c r="AA457" s="389"/>
      <c r="AB457" s="269">
        <f t="shared" si="27"/>
        <v>36564.15</v>
      </c>
      <c r="AC457" s="269">
        <v>44081.2</v>
      </c>
      <c r="AD457" s="199"/>
      <c r="AE457" s="200"/>
      <c r="AF457" s="200"/>
      <c r="AG457" s="200"/>
      <c r="AH457" s="75"/>
      <c r="AI457" s="75"/>
      <c r="AJ457" s="75"/>
      <c r="AK457" s="75"/>
      <c r="AL457" s="200"/>
    </row>
    <row r="458" spans="1:38" s="201" customFormat="1">
      <c r="A458" s="198"/>
      <c r="B458" s="199"/>
      <c r="C458" s="199" t="s">
        <v>364</v>
      </c>
      <c r="D458" s="199"/>
      <c r="E458" s="199" t="s">
        <v>365</v>
      </c>
      <c r="F458" s="199">
        <v>575196</v>
      </c>
      <c r="G458" s="199"/>
      <c r="H458" s="199"/>
      <c r="I458" s="199"/>
      <c r="J458" s="199">
        <v>116704.68000000004</v>
      </c>
      <c r="K458" s="199"/>
      <c r="L458" s="200"/>
      <c r="M458" s="199">
        <v>640</v>
      </c>
      <c r="N458" s="71"/>
      <c r="O458" s="200"/>
      <c r="P458" s="269">
        <f t="shared" si="24"/>
        <v>182.35106250000007</v>
      </c>
      <c r="Q458" s="199"/>
      <c r="R458" s="199"/>
      <c r="S458" s="199"/>
      <c r="T458" s="382">
        <f t="shared" si="25"/>
        <v>898.74374999999998</v>
      </c>
      <c r="U458" s="199"/>
      <c r="V458" s="199"/>
      <c r="W458" s="199"/>
      <c r="X458" s="200"/>
      <c r="Y458" s="269">
        <v>116704.68000000004</v>
      </c>
      <c r="Z458" s="269">
        <f t="shared" si="26"/>
        <v>114208.58</v>
      </c>
      <c r="AA458" s="389"/>
      <c r="AB458" s="269">
        <f t="shared" si="27"/>
        <v>111694.71</v>
      </c>
      <c r="AC458" s="269">
        <v>134657.51999999999</v>
      </c>
      <c r="AD458" s="199"/>
      <c r="AE458" s="200"/>
      <c r="AF458" s="200"/>
      <c r="AG458" s="200"/>
      <c r="AH458" s="75"/>
      <c r="AI458" s="75"/>
      <c r="AJ458" s="75"/>
      <c r="AK458" s="75"/>
      <c r="AL458" s="200"/>
    </row>
    <row r="459" spans="1:38" s="201" customFormat="1">
      <c r="A459" s="198"/>
      <c r="B459" s="199"/>
      <c r="C459" s="199" t="s">
        <v>366</v>
      </c>
      <c r="D459" s="199"/>
      <c r="E459" s="199" t="s">
        <v>360</v>
      </c>
      <c r="F459" s="199">
        <v>309</v>
      </c>
      <c r="G459" s="199"/>
      <c r="H459" s="199"/>
      <c r="I459" s="199"/>
      <c r="J459" s="199">
        <v>66.89</v>
      </c>
      <c r="K459" s="199"/>
      <c r="L459" s="200"/>
      <c r="M459" s="199">
        <v>1</v>
      </c>
      <c r="N459" s="71"/>
      <c r="O459" s="200"/>
      <c r="P459" s="269">
        <f t="shared" si="24"/>
        <v>66.89</v>
      </c>
      <c r="Q459" s="199"/>
      <c r="R459" s="199"/>
      <c r="S459" s="199"/>
      <c r="T459" s="382">
        <f t="shared" si="25"/>
        <v>309</v>
      </c>
      <c r="U459" s="199"/>
      <c r="V459" s="199"/>
      <c r="W459" s="199"/>
      <c r="X459" s="200"/>
      <c r="Y459" s="269">
        <v>66.89</v>
      </c>
      <c r="Z459" s="269">
        <f t="shared" si="26"/>
        <v>65.459999999999994</v>
      </c>
      <c r="AA459" s="389"/>
      <c r="AB459" s="269">
        <f t="shared" si="27"/>
        <v>64.02</v>
      </c>
      <c r="AC459" s="269">
        <v>77.180000000000007</v>
      </c>
      <c r="AD459" s="199"/>
      <c r="AE459" s="200"/>
      <c r="AF459" s="200"/>
      <c r="AG459" s="200"/>
      <c r="AH459" s="75"/>
      <c r="AI459" s="75"/>
      <c r="AJ459" s="75"/>
      <c r="AK459" s="75"/>
      <c r="AL459" s="200"/>
    </row>
    <row r="460" spans="1:38" s="201" customFormat="1">
      <c r="A460" s="198"/>
      <c r="B460" s="199"/>
      <c r="C460" s="199" t="s">
        <v>366</v>
      </c>
      <c r="D460" s="199"/>
      <c r="E460" s="199" t="s">
        <v>367</v>
      </c>
      <c r="F460" s="199">
        <v>294893</v>
      </c>
      <c r="G460" s="199"/>
      <c r="H460" s="199"/>
      <c r="I460" s="199"/>
      <c r="J460" s="199">
        <v>60790.019999999917</v>
      </c>
      <c r="K460" s="199"/>
      <c r="L460" s="200"/>
      <c r="M460" s="199">
        <v>295</v>
      </c>
      <c r="N460" s="71"/>
      <c r="O460" s="200"/>
      <c r="P460" s="269">
        <f t="shared" si="24"/>
        <v>206.06786440677939</v>
      </c>
      <c r="Q460" s="199"/>
      <c r="R460" s="199"/>
      <c r="S460" s="199"/>
      <c r="T460" s="382">
        <f t="shared" si="25"/>
        <v>999.63728813559317</v>
      </c>
      <c r="U460" s="199"/>
      <c r="V460" s="199"/>
      <c r="W460" s="199"/>
      <c r="X460" s="200"/>
      <c r="Y460" s="269">
        <v>60790.019999999917</v>
      </c>
      <c r="Z460" s="269">
        <f t="shared" si="26"/>
        <v>59489.83</v>
      </c>
      <c r="AA460" s="389"/>
      <c r="AB460" s="269">
        <f t="shared" si="27"/>
        <v>58180.39</v>
      </c>
      <c r="AC460" s="269">
        <v>70141.429999999993</v>
      </c>
      <c r="AD460" s="199"/>
      <c r="AE460" s="200"/>
      <c r="AF460" s="200"/>
      <c r="AG460" s="200"/>
      <c r="AH460" s="75"/>
      <c r="AI460" s="75"/>
      <c r="AJ460" s="75"/>
      <c r="AK460" s="75"/>
      <c r="AL460" s="200"/>
    </row>
    <row r="461" spans="1:38" s="201" customFormat="1">
      <c r="A461" s="198"/>
      <c r="B461" s="199"/>
      <c r="C461" s="199" t="s">
        <v>368</v>
      </c>
      <c r="D461" s="199"/>
      <c r="E461" s="199" t="s">
        <v>369</v>
      </c>
      <c r="F461" s="199">
        <v>684372</v>
      </c>
      <c r="G461" s="199"/>
      <c r="H461" s="199"/>
      <c r="I461" s="199"/>
      <c r="J461" s="199">
        <v>139001.95999999996</v>
      </c>
      <c r="K461" s="199"/>
      <c r="L461" s="200"/>
      <c r="M461" s="199">
        <v>729</v>
      </c>
      <c r="N461" s="71"/>
      <c r="O461" s="200"/>
      <c r="P461" s="269">
        <f t="shared" si="24"/>
        <v>190.67484224965702</v>
      </c>
      <c r="Q461" s="199"/>
      <c r="R461" s="199"/>
      <c r="S461" s="199"/>
      <c r="T461" s="382">
        <f t="shared" si="25"/>
        <v>938.7818930041152</v>
      </c>
      <c r="U461" s="199"/>
      <c r="V461" s="199"/>
      <c r="W461" s="199"/>
      <c r="X461" s="200"/>
      <c r="Y461" s="269">
        <v>139001.95999999996</v>
      </c>
      <c r="Z461" s="269">
        <f t="shared" si="26"/>
        <v>136028.96</v>
      </c>
      <c r="AA461" s="389"/>
      <c r="AB461" s="269">
        <f t="shared" si="27"/>
        <v>133034.79999999999</v>
      </c>
      <c r="AC461" s="269">
        <v>160384.82</v>
      </c>
      <c r="AD461" s="199"/>
      <c r="AE461" s="200"/>
      <c r="AF461" s="200"/>
      <c r="AG461" s="200"/>
      <c r="AH461" s="75"/>
      <c r="AI461" s="75"/>
      <c r="AJ461" s="75"/>
      <c r="AK461" s="75"/>
      <c r="AL461" s="200"/>
    </row>
    <row r="462" spans="1:38" s="201" customFormat="1">
      <c r="A462" s="198"/>
      <c r="B462" s="199"/>
      <c r="C462" s="199" t="s">
        <v>368</v>
      </c>
      <c r="D462" s="199"/>
      <c r="E462" s="199" t="s">
        <v>295</v>
      </c>
      <c r="F462" s="199">
        <v>2348</v>
      </c>
      <c r="G462" s="199"/>
      <c r="H462" s="199"/>
      <c r="I462" s="199"/>
      <c r="J462" s="199">
        <v>327.41000000000003</v>
      </c>
      <c r="K462" s="199"/>
      <c r="L462" s="200"/>
      <c r="M462" s="199">
        <v>3</v>
      </c>
      <c r="N462" s="71"/>
      <c r="O462" s="200"/>
      <c r="P462" s="269">
        <f t="shared" si="24"/>
        <v>109.13666666666667</v>
      </c>
      <c r="Q462" s="199"/>
      <c r="R462" s="199"/>
      <c r="S462" s="199"/>
      <c r="T462" s="382">
        <f t="shared" si="25"/>
        <v>782.66666666666663</v>
      </c>
      <c r="U462" s="199"/>
      <c r="V462" s="199"/>
      <c r="W462" s="199"/>
      <c r="X462" s="200"/>
      <c r="Y462" s="269">
        <v>327.41000000000003</v>
      </c>
      <c r="Z462" s="269">
        <f t="shared" si="26"/>
        <v>320.41000000000003</v>
      </c>
      <c r="AA462" s="389"/>
      <c r="AB462" s="269">
        <f t="shared" si="27"/>
        <v>313.35000000000002</v>
      </c>
      <c r="AC462" s="269">
        <v>377.78</v>
      </c>
      <c r="AD462" s="199"/>
      <c r="AE462" s="200"/>
      <c r="AF462" s="200"/>
      <c r="AG462" s="200"/>
      <c r="AH462" s="75"/>
      <c r="AI462" s="75"/>
      <c r="AJ462" s="75"/>
      <c r="AK462" s="75"/>
      <c r="AL462" s="200"/>
    </row>
    <row r="463" spans="1:38" s="201" customFormat="1">
      <c r="A463" s="198"/>
      <c r="B463" s="199"/>
      <c r="C463" s="199" t="s">
        <v>368</v>
      </c>
      <c r="D463" s="199"/>
      <c r="E463" s="199" t="s">
        <v>136</v>
      </c>
      <c r="F463" s="199">
        <v>7332</v>
      </c>
      <c r="G463" s="199"/>
      <c r="H463" s="199"/>
      <c r="I463" s="199"/>
      <c r="J463" s="199">
        <v>1553.01</v>
      </c>
      <c r="K463" s="199"/>
      <c r="L463" s="200"/>
      <c r="M463" s="199">
        <v>5</v>
      </c>
      <c r="N463" s="71"/>
      <c r="O463" s="200"/>
      <c r="P463" s="269">
        <f t="shared" si="24"/>
        <v>310.60199999999998</v>
      </c>
      <c r="Q463" s="199"/>
      <c r="R463" s="199"/>
      <c r="S463" s="199"/>
      <c r="T463" s="382">
        <f t="shared" si="25"/>
        <v>1466.4</v>
      </c>
      <c r="U463" s="199"/>
      <c r="V463" s="199"/>
      <c r="W463" s="199"/>
      <c r="X463" s="200"/>
      <c r="Y463" s="269">
        <v>1553.01</v>
      </c>
      <c r="Z463" s="269">
        <f t="shared" si="26"/>
        <v>1519.79</v>
      </c>
      <c r="AA463" s="389"/>
      <c r="AB463" s="269">
        <f t="shared" si="27"/>
        <v>1486.34</v>
      </c>
      <c r="AC463" s="269">
        <v>1791.91</v>
      </c>
      <c r="AD463" s="199"/>
      <c r="AE463" s="200"/>
      <c r="AF463" s="200"/>
      <c r="AG463" s="200"/>
      <c r="AH463" s="75"/>
      <c r="AI463" s="75"/>
      <c r="AJ463" s="75"/>
      <c r="AK463" s="75"/>
      <c r="AL463" s="200"/>
    </row>
    <row r="464" spans="1:38" s="201" customFormat="1">
      <c r="A464" s="198"/>
      <c r="B464" s="199"/>
      <c r="C464" s="199" t="s">
        <v>474</v>
      </c>
      <c r="D464" s="199"/>
      <c r="E464" s="199" t="s">
        <v>136</v>
      </c>
      <c r="F464" s="199">
        <v>85151</v>
      </c>
      <c r="G464" s="199"/>
      <c r="H464" s="199"/>
      <c r="I464" s="199"/>
      <c r="J464" s="199">
        <v>17207.499999999996</v>
      </c>
      <c r="K464" s="199"/>
      <c r="L464" s="200"/>
      <c r="M464" s="199">
        <v>72</v>
      </c>
      <c r="N464" s="71"/>
      <c r="O464" s="200"/>
      <c r="P464" s="269">
        <f t="shared" si="24"/>
        <v>238.99305555555551</v>
      </c>
      <c r="Q464" s="199"/>
      <c r="R464" s="199"/>
      <c r="S464" s="199"/>
      <c r="T464" s="382">
        <f t="shared" si="25"/>
        <v>1182.6527777777778</v>
      </c>
      <c r="U464" s="199"/>
      <c r="V464" s="199"/>
      <c r="W464" s="199"/>
      <c r="X464" s="200"/>
      <c r="Y464" s="269">
        <v>17207.499999999996</v>
      </c>
      <c r="Z464" s="269">
        <f t="shared" si="26"/>
        <v>16839.46</v>
      </c>
      <c r="AA464" s="389"/>
      <c r="AB464" s="269">
        <f t="shared" si="27"/>
        <v>16468.810000000001</v>
      </c>
      <c r="AC464" s="269">
        <v>19854.55</v>
      </c>
      <c r="AD464" s="199"/>
      <c r="AE464" s="200"/>
      <c r="AF464" s="200"/>
      <c r="AG464" s="200"/>
      <c r="AH464" s="75"/>
      <c r="AI464" s="75"/>
      <c r="AJ464" s="75"/>
      <c r="AK464" s="75"/>
      <c r="AL464" s="200"/>
    </row>
    <row r="465" spans="1:38" s="201" customFormat="1">
      <c r="A465" s="198"/>
      <c r="B465" s="199"/>
      <c r="C465" s="199" t="s">
        <v>1455</v>
      </c>
      <c r="D465" s="199"/>
      <c r="E465" s="199" t="s">
        <v>146</v>
      </c>
      <c r="F465" s="199">
        <v>4607</v>
      </c>
      <c r="G465" s="199"/>
      <c r="H465" s="199"/>
      <c r="I465" s="199"/>
      <c r="J465" s="199">
        <v>918.71</v>
      </c>
      <c r="K465" s="199"/>
      <c r="L465" s="200"/>
      <c r="M465" s="199">
        <v>4</v>
      </c>
      <c r="N465" s="71"/>
      <c r="O465" s="200"/>
      <c r="P465" s="269">
        <f t="shared" si="24"/>
        <v>229.67750000000001</v>
      </c>
      <c r="Q465" s="199"/>
      <c r="R465" s="199"/>
      <c r="S465" s="199"/>
      <c r="T465" s="382">
        <f t="shared" si="25"/>
        <v>1151.75</v>
      </c>
      <c r="U465" s="199"/>
      <c r="V465" s="199"/>
      <c r="W465" s="199"/>
      <c r="X465" s="200"/>
      <c r="Y465" s="269">
        <v>918.71</v>
      </c>
      <c r="Z465" s="269">
        <f t="shared" si="26"/>
        <v>899.06</v>
      </c>
      <c r="AA465" s="389"/>
      <c r="AB465" s="269">
        <f t="shared" si="27"/>
        <v>879.27</v>
      </c>
      <c r="AC465" s="269">
        <v>1060.04</v>
      </c>
      <c r="AD465" s="199"/>
      <c r="AE465" s="200"/>
      <c r="AF465" s="200"/>
      <c r="AG465" s="200"/>
      <c r="AH465" s="75"/>
      <c r="AI465" s="75"/>
      <c r="AJ465" s="75"/>
      <c r="AK465" s="75"/>
      <c r="AL465" s="200"/>
    </row>
    <row r="466" spans="1:38" s="201" customFormat="1">
      <c r="A466" s="198"/>
      <c r="B466" s="199"/>
      <c r="C466" s="199" t="s">
        <v>575</v>
      </c>
      <c r="D466" s="199"/>
      <c r="E466" s="199" t="s">
        <v>344</v>
      </c>
      <c r="F466" s="199">
        <v>89855</v>
      </c>
      <c r="G466" s="199"/>
      <c r="H466" s="199"/>
      <c r="I466" s="199"/>
      <c r="J466" s="199">
        <v>18014.469999999998</v>
      </c>
      <c r="K466" s="199"/>
      <c r="L466" s="200"/>
      <c r="M466" s="199">
        <v>88</v>
      </c>
      <c r="N466" s="71"/>
      <c r="O466" s="200"/>
      <c r="P466" s="269">
        <f t="shared" si="24"/>
        <v>204.70988636363634</v>
      </c>
      <c r="Q466" s="199"/>
      <c r="R466" s="199"/>
      <c r="S466" s="199"/>
      <c r="T466" s="382">
        <f t="shared" si="25"/>
        <v>1021.0795454545455</v>
      </c>
      <c r="U466" s="199"/>
      <c r="V466" s="199"/>
      <c r="W466" s="199"/>
      <c r="X466" s="200"/>
      <c r="Y466" s="269">
        <v>18014.469999999998</v>
      </c>
      <c r="Z466" s="269">
        <f t="shared" si="26"/>
        <v>17629.169999999998</v>
      </c>
      <c r="AA466" s="389"/>
      <c r="AB466" s="269">
        <f t="shared" si="27"/>
        <v>17241.13</v>
      </c>
      <c r="AC466" s="269">
        <v>20785.66</v>
      </c>
      <c r="AD466" s="199"/>
      <c r="AE466" s="200"/>
      <c r="AF466" s="200"/>
      <c r="AG466" s="200"/>
      <c r="AH466" s="75"/>
      <c r="AI466" s="75"/>
      <c r="AJ466" s="75"/>
      <c r="AK466" s="75"/>
      <c r="AL466" s="200"/>
    </row>
    <row r="467" spans="1:38" s="201" customFormat="1">
      <c r="A467" s="198"/>
      <c r="B467" s="199"/>
      <c r="C467" s="199" t="s">
        <v>575</v>
      </c>
      <c r="D467" s="199"/>
      <c r="E467" s="199" t="s">
        <v>103</v>
      </c>
      <c r="F467" s="199">
        <v>1308</v>
      </c>
      <c r="G467" s="199"/>
      <c r="H467" s="199"/>
      <c r="I467" s="199"/>
      <c r="J467" s="199">
        <v>273.60000000000002</v>
      </c>
      <c r="K467" s="199"/>
      <c r="L467" s="200"/>
      <c r="M467" s="199">
        <v>1</v>
      </c>
      <c r="N467" s="71"/>
      <c r="O467" s="200"/>
      <c r="P467" s="269">
        <f t="shared" si="24"/>
        <v>273.60000000000002</v>
      </c>
      <c r="Q467" s="199"/>
      <c r="R467" s="199"/>
      <c r="S467" s="199"/>
      <c r="T467" s="382">
        <f t="shared" si="25"/>
        <v>1308</v>
      </c>
      <c r="U467" s="199"/>
      <c r="V467" s="199"/>
      <c r="W467" s="199"/>
      <c r="X467" s="200"/>
      <c r="Y467" s="269">
        <v>273.60000000000002</v>
      </c>
      <c r="Z467" s="269">
        <f t="shared" si="26"/>
        <v>267.75</v>
      </c>
      <c r="AA467" s="389"/>
      <c r="AB467" s="269">
        <f t="shared" si="27"/>
        <v>261.85000000000002</v>
      </c>
      <c r="AC467" s="269">
        <v>315.69</v>
      </c>
      <c r="AD467" s="199"/>
      <c r="AE467" s="200"/>
      <c r="AF467" s="200"/>
      <c r="AG467" s="200"/>
      <c r="AH467" s="75"/>
      <c r="AI467" s="75"/>
      <c r="AJ467" s="75"/>
      <c r="AK467" s="75"/>
      <c r="AL467" s="200"/>
    </row>
    <row r="468" spans="1:38" s="201" customFormat="1">
      <c r="A468" s="198"/>
      <c r="B468" s="199"/>
      <c r="C468" s="199" t="s">
        <v>371</v>
      </c>
      <c r="D468" s="199"/>
      <c r="E468" s="199" t="s">
        <v>372</v>
      </c>
      <c r="F468" s="199">
        <v>378091</v>
      </c>
      <c r="G468" s="199"/>
      <c r="H468" s="199"/>
      <c r="I468" s="199"/>
      <c r="J468" s="199">
        <v>77456.940000000075</v>
      </c>
      <c r="K468" s="199"/>
      <c r="L468" s="200"/>
      <c r="M468" s="199">
        <v>385</v>
      </c>
      <c r="N468" s="71"/>
      <c r="O468" s="200"/>
      <c r="P468" s="269">
        <f t="shared" si="24"/>
        <v>201.18685714285735</v>
      </c>
      <c r="Q468" s="199"/>
      <c r="R468" s="199"/>
      <c r="S468" s="199"/>
      <c r="T468" s="382">
        <f t="shared" si="25"/>
        <v>982.0545454545454</v>
      </c>
      <c r="U468" s="199"/>
      <c r="V468" s="199"/>
      <c r="W468" s="199"/>
      <c r="X468" s="200"/>
      <c r="Y468" s="269">
        <v>77456.940000000075</v>
      </c>
      <c r="Z468" s="269">
        <f t="shared" si="26"/>
        <v>75800.28</v>
      </c>
      <c r="AA468" s="389"/>
      <c r="AB468" s="269">
        <f t="shared" si="27"/>
        <v>74131.820000000007</v>
      </c>
      <c r="AC468" s="269">
        <v>89372.25</v>
      </c>
      <c r="AD468" s="199"/>
      <c r="AE468" s="200"/>
      <c r="AF468" s="200"/>
      <c r="AG468" s="200"/>
      <c r="AH468" s="75"/>
      <c r="AI468" s="75"/>
      <c r="AJ468" s="75"/>
      <c r="AK468" s="75"/>
      <c r="AL468" s="200"/>
    </row>
    <row r="469" spans="1:38" s="201" customFormat="1">
      <c r="A469" s="198"/>
      <c r="B469" s="199"/>
      <c r="C469" s="199" t="s">
        <v>373</v>
      </c>
      <c r="D469" s="199"/>
      <c r="E469" s="199" t="s">
        <v>374</v>
      </c>
      <c r="F469" s="199">
        <v>441359</v>
      </c>
      <c r="G469" s="199"/>
      <c r="H469" s="199"/>
      <c r="I469" s="199"/>
      <c r="J469" s="199">
        <v>90590.059999999969</v>
      </c>
      <c r="K469" s="199"/>
      <c r="L469" s="200"/>
      <c r="M469" s="199">
        <v>280</v>
      </c>
      <c r="N469" s="71"/>
      <c r="O469" s="200"/>
      <c r="P469" s="269">
        <f t="shared" si="24"/>
        <v>323.53592857142849</v>
      </c>
      <c r="Q469" s="199"/>
      <c r="R469" s="199"/>
      <c r="S469" s="199"/>
      <c r="T469" s="382">
        <f t="shared" si="25"/>
        <v>1576.2821428571428</v>
      </c>
      <c r="U469" s="199"/>
      <c r="V469" s="199"/>
      <c r="W469" s="199"/>
      <c r="X469" s="200"/>
      <c r="Y469" s="269">
        <v>90590.059999999969</v>
      </c>
      <c r="Z469" s="269">
        <f t="shared" si="26"/>
        <v>88652.5</v>
      </c>
      <c r="AA469" s="389"/>
      <c r="AB469" s="269">
        <f t="shared" si="27"/>
        <v>86701.15</v>
      </c>
      <c r="AC469" s="269">
        <v>104525.65</v>
      </c>
      <c r="AD469" s="199"/>
      <c r="AE469" s="200"/>
      <c r="AF469" s="200"/>
      <c r="AG469" s="200"/>
      <c r="AH469" s="75"/>
      <c r="AI469" s="75"/>
      <c r="AJ469" s="75"/>
      <c r="AK469" s="75"/>
      <c r="AL469" s="200"/>
    </row>
    <row r="470" spans="1:38" s="201" customFormat="1">
      <c r="A470" s="198"/>
      <c r="B470" s="199"/>
      <c r="C470" s="199" t="s">
        <v>375</v>
      </c>
      <c r="D470" s="199"/>
      <c r="E470" s="199" t="s">
        <v>376</v>
      </c>
      <c r="F470" s="199">
        <v>1405959</v>
      </c>
      <c r="G470" s="199"/>
      <c r="H470" s="199"/>
      <c r="I470" s="199"/>
      <c r="J470" s="199">
        <v>284230.90000000002</v>
      </c>
      <c r="K470" s="199"/>
      <c r="L470" s="200"/>
      <c r="M470" s="199">
        <v>2060</v>
      </c>
      <c r="N470" s="71"/>
      <c r="O470" s="200"/>
      <c r="P470" s="269">
        <f t="shared" si="24"/>
        <v>137.97616504854369</v>
      </c>
      <c r="Q470" s="199"/>
      <c r="R470" s="199"/>
      <c r="S470" s="199"/>
      <c r="T470" s="382">
        <f t="shared" si="25"/>
        <v>682.5043689320388</v>
      </c>
      <c r="U470" s="199"/>
      <c r="V470" s="199"/>
      <c r="W470" s="199"/>
      <c r="X470" s="200"/>
      <c r="Y470" s="269">
        <v>284230.90000000002</v>
      </c>
      <c r="Z470" s="269">
        <f t="shared" si="26"/>
        <v>278151.71999999997</v>
      </c>
      <c r="AA470" s="389"/>
      <c r="AB470" s="269">
        <f t="shared" si="27"/>
        <v>272029.26</v>
      </c>
      <c r="AC470" s="269">
        <v>327954.53000000003</v>
      </c>
      <c r="AD470" s="199"/>
      <c r="AE470" s="200"/>
      <c r="AF470" s="200"/>
      <c r="AG470" s="200"/>
      <c r="AH470" s="75"/>
      <c r="AI470" s="75"/>
      <c r="AJ470" s="75"/>
      <c r="AK470" s="75"/>
      <c r="AL470" s="200"/>
    </row>
    <row r="471" spans="1:38" s="201" customFormat="1">
      <c r="A471" s="198"/>
      <c r="B471" s="199"/>
      <c r="C471" s="199" t="s">
        <v>598</v>
      </c>
      <c r="D471" s="199"/>
      <c r="E471" s="199" t="s">
        <v>137</v>
      </c>
      <c r="F471" s="199">
        <v>23029</v>
      </c>
      <c r="G471" s="199"/>
      <c r="H471" s="199"/>
      <c r="I471" s="199"/>
      <c r="J471" s="199">
        <v>4824.3599999999997</v>
      </c>
      <c r="K471" s="199"/>
      <c r="L471" s="200"/>
      <c r="M471" s="199">
        <v>27</v>
      </c>
      <c r="N471" s="71"/>
      <c r="O471" s="200"/>
      <c r="P471" s="269">
        <f t="shared" ref="P471:P534" si="28">J471/M471</f>
        <v>178.67999999999998</v>
      </c>
      <c r="Q471" s="199"/>
      <c r="R471" s="199"/>
      <c r="S471" s="199"/>
      <c r="T471" s="382">
        <f t="shared" ref="T471:T534" si="29">F471/M471</f>
        <v>852.92592592592598</v>
      </c>
      <c r="U471" s="199"/>
      <c r="V471" s="199"/>
      <c r="W471" s="199"/>
      <c r="X471" s="200"/>
      <c r="Y471" s="269">
        <v>4824.3599999999997</v>
      </c>
      <c r="Z471" s="269">
        <f t="shared" ref="Z471:Z534" si="30">ROUND($Z$627*Y471/$Y$627,2)</f>
        <v>4721.18</v>
      </c>
      <c r="AA471" s="389"/>
      <c r="AB471" s="269">
        <f t="shared" ref="AB471:AB534" si="31">ROUND($AB$627*Y471/$Y$627,2)</f>
        <v>4617.26</v>
      </c>
      <c r="AC471" s="269">
        <v>5566.5</v>
      </c>
      <c r="AD471" s="199"/>
      <c r="AE471" s="200"/>
      <c r="AF471" s="200"/>
      <c r="AG471" s="200"/>
      <c r="AH471" s="75"/>
      <c r="AI471" s="75"/>
      <c r="AJ471" s="75"/>
      <c r="AK471" s="75"/>
      <c r="AL471" s="200"/>
    </row>
    <row r="472" spans="1:38" s="201" customFormat="1">
      <c r="A472" s="198"/>
      <c r="B472" s="199"/>
      <c r="C472" s="199" t="s">
        <v>377</v>
      </c>
      <c r="D472" s="199"/>
      <c r="E472" s="199" t="s">
        <v>96</v>
      </c>
      <c r="F472" s="199">
        <v>89613</v>
      </c>
      <c r="G472" s="199"/>
      <c r="H472" s="199"/>
      <c r="I472" s="199"/>
      <c r="J472" s="199">
        <v>18352.080000000002</v>
      </c>
      <c r="K472" s="199"/>
      <c r="L472" s="200"/>
      <c r="M472" s="199">
        <v>100</v>
      </c>
      <c r="N472" s="71"/>
      <c r="O472" s="200"/>
      <c r="P472" s="269">
        <f t="shared" si="28"/>
        <v>183.52080000000001</v>
      </c>
      <c r="Q472" s="199"/>
      <c r="R472" s="199"/>
      <c r="S472" s="199"/>
      <c r="T472" s="382">
        <f t="shared" si="29"/>
        <v>896.13</v>
      </c>
      <c r="U472" s="199"/>
      <c r="V472" s="199"/>
      <c r="W472" s="199"/>
      <c r="X472" s="200"/>
      <c r="Y472" s="269">
        <v>18352.080000000002</v>
      </c>
      <c r="Z472" s="269">
        <f t="shared" si="30"/>
        <v>17959.560000000001</v>
      </c>
      <c r="AA472" s="389"/>
      <c r="AB472" s="269">
        <f t="shared" si="31"/>
        <v>17564.25</v>
      </c>
      <c r="AC472" s="269">
        <v>21175.21</v>
      </c>
      <c r="AD472" s="199"/>
      <c r="AE472" s="200"/>
      <c r="AF472" s="200"/>
      <c r="AG472" s="200"/>
      <c r="AH472" s="75"/>
      <c r="AI472" s="75"/>
      <c r="AJ472" s="75"/>
      <c r="AK472" s="75"/>
      <c r="AL472" s="200"/>
    </row>
    <row r="473" spans="1:38" s="201" customFormat="1">
      <c r="A473" s="198"/>
      <c r="B473" s="199"/>
      <c r="C473" s="199" t="s">
        <v>378</v>
      </c>
      <c r="D473" s="199"/>
      <c r="E473" s="199" t="s">
        <v>136</v>
      </c>
      <c r="F473" s="199"/>
      <c r="G473" s="199"/>
      <c r="H473" s="199"/>
      <c r="I473" s="199"/>
      <c r="J473" s="199">
        <v>6.45</v>
      </c>
      <c r="K473" s="199"/>
      <c r="L473" s="200"/>
      <c r="M473" s="199">
        <v>1</v>
      </c>
      <c r="N473" s="71"/>
      <c r="O473" s="200"/>
      <c r="P473" s="269">
        <f t="shared" si="28"/>
        <v>6.45</v>
      </c>
      <c r="Q473" s="199"/>
      <c r="R473" s="199"/>
      <c r="S473" s="199"/>
      <c r="T473" s="382">
        <f t="shared" si="29"/>
        <v>0</v>
      </c>
      <c r="U473" s="199"/>
      <c r="V473" s="199"/>
      <c r="W473" s="199"/>
      <c r="X473" s="200"/>
      <c r="Y473" s="269">
        <v>6.45</v>
      </c>
      <c r="Z473" s="269">
        <f t="shared" si="30"/>
        <v>6.31</v>
      </c>
      <c r="AA473" s="389"/>
      <c r="AB473" s="269">
        <f t="shared" si="31"/>
        <v>6.17</v>
      </c>
      <c r="AC473" s="269">
        <v>7.44</v>
      </c>
      <c r="AD473" s="199"/>
      <c r="AE473" s="200"/>
      <c r="AF473" s="200"/>
      <c r="AG473" s="200"/>
      <c r="AH473" s="75"/>
      <c r="AI473" s="75"/>
      <c r="AJ473" s="75"/>
      <c r="AK473" s="75"/>
      <c r="AL473" s="200"/>
    </row>
    <row r="474" spans="1:38" s="201" customFormat="1">
      <c r="A474" s="198"/>
      <c r="B474" s="199"/>
      <c r="C474" s="199" t="s">
        <v>378</v>
      </c>
      <c r="D474" s="199"/>
      <c r="E474" s="199" t="s">
        <v>379</v>
      </c>
      <c r="F474" s="199">
        <v>773960</v>
      </c>
      <c r="G474" s="199"/>
      <c r="H474" s="199"/>
      <c r="I474" s="199"/>
      <c r="J474" s="199">
        <v>159692.76999999973</v>
      </c>
      <c r="K474" s="199"/>
      <c r="L474" s="200"/>
      <c r="M474" s="199">
        <v>650</v>
      </c>
      <c r="N474" s="71"/>
      <c r="O474" s="200"/>
      <c r="P474" s="269">
        <f t="shared" si="28"/>
        <v>245.68118461538418</v>
      </c>
      <c r="Q474" s="199"/>
      <c r="R474" s="199"/>
      <c r="S474" s="199"/>
      <c r="T474" s="382">
        <f t="shared" si="29"/>
        <v>1190.7076923076922</v>
      </c>
      <c r="U474" s="199"/>
      <c r="V474" s="199"/>
      <c r="W474" s="199"/>
      <c r="X474" s="200"/>
      <c r="Y474" s="269">
        <v>159692.76999999973</v>
      </c>
      <c r="Z474" s="269">
        <f t="shared" si="30"/>
        <v>156277.23000000001</v>
      </c>
      <c r="AA474" s="389"/>
      <c r="AB474" s="269">
        <f t="shared" si="31"/>
        <v>152837.38</v>
      </c>
      <c r="AC474" s="269">
        <v>184258.53</v>
      </c>
      <c r="AD474" s="199"/>
      <c r="AE474" s="200"/>
      <c r="AF474" s="200"/>
      <c r="AG474" s="200"/>
      <c r="AH474" s="75"/>
      <c r="AI474" s="75"/>
      <c r="AJ474" s="75"/>
      <c r="AK474" s="75"/>
      <c r="AL474" s="200"/>
    </row>
    <row r="475" spans="1:38" s="201" customFormat="1">
      <c r="A475" s="198"/>
      <c r="B475" s="199"/>
      <c r="C475" s="199" t="s">
        <v>380</v>
      </c>
      <c r="D475" s="199"/>
      <c r="E475" s="199" t="s">
        <v>295</v>
      </c>
      <c r="F475" s="199">
        <v>3147149</v>
      </c>
      <c r="G475" s="199"/>
      <c r="H475" s="199"/>
      <c r="I475" s="199"/>
      <c r="J475" s="199">
        <v>621970.26000000024</v>
      </c>
      <c r="K475" s="199"/>
      <c r="L475" s="200"/>
      <c r="M475" s="199">
        <v>3642</v>
      </c>
      <c r="N475" s="71"/>
      <c r="O475" s="200"/>
      <c r="P475" s="269">
        <f t="shared" si="28"/>
        <v>170.77711696869858</v>
      </c>
      <c r="Q475" s="199"/>
      <c r="R475" s="199"/>
      <c r="S475" s="199"/>
      <c r="T475" s="382">
        <f t="shared" si="29"/>
        <v>864.12657880285553</v>
      </c>
      <c r="U475" s="199"/>
      <c r="V475" s="199"/>
      <c r="W475" s="199"/>
      <c r="X475" s="200"/>
      <c r="Y475" s="269">
        <v>621970.26000000024</v>
      </c>
      <c r="Z475" s="269">
        <f t="shared" si="30"/>
        <v>608667.44999999995</v>
      </c>
      <c r="AA475" s="389"/>
      <c r="AB475" s="269">
        <f t="shared" si="31"/>
        <v>595269.93000000005</v>
      </c>
      <c r="AC475" s="269">
        <v>717648.79</v>
      </c>
      <c r="AD475" s="199"/>
      <c r="AE475" s="200"/>
      <c r="AF475" s="200"/>
      <c r="AG475" s="200"/>
      <c r="AH475" s="75"/>
      <c r="AI475" s="75"/>
      <c r="AJ475" s="75"/>
      <c r="AK475" s="75"/>
      <c r="AL475" s="200"/>
    </row>
    <row r="476" spans="1:38" s="201" customFormat="1">
      <c r="A476" s="198"/>
      <c r="B476" s="199"/>
      <c r="C476" s="199" t="s">
        <v>1456</v>
      </c>
      <c r="D476" s="199"/>
      <c r="E476" s="199" t="s">
        <v>146</v>
      </c>
      <c r="F476" s="199">
        <v>2124</v>
      </c>
      <c r="G476" s="199"/>
      <c r="H476" s="199"/>
      <c r="I476" s="199"/>
      <c r="J476" s="199">
        <v>472.15999999999997</v>
      </c>
      <c r="K476" s="199"/>
      <c r="L476" s="200"/>
      <c r="M476" s="199">
        <v>9</v>
      </c>
      <c r="N476" s="71"/>
      <c r="O476" s="200"/>
      <c r="P476" s="269">
        <f t="shared" si="28"/>
        <v>52.462222222222216</v>
      </c>
      <c r="Q476" s="199"/>
      <c r="R476" s="199"/>
      <c r="S476" s="199"/>
      <c r="T476" s="382">
        <f t="shared" si="29"/>
        <v>236</v>
      </c>
      <c r="U476" s="199"/>
      <c r="V476" s="199"/>
      <c r="W476" s="199"/>
      <c r="X476" s="200"/>
      <c r="Y476" s="269">
        <v>472.15999999999997</v>
      </c>
      <c r="Z476" s="269">
        <f t="shared" si="30"/>
        <v>462.06</v>
      </c>
      <c r="AA476" s="389"/>
      <c r="AB476" s="269">
        <f t="shared" si="31"/>
        <v>451.89</v>
      </c>
      <c r="AC476" s="269">
        <v>544.79</v>
      </c>
      <c r="AD476" s="199"/>
      <c r="AE476" s="200"/>
      <c r="AF476" s="200"/>
      <c r="AG476" s="200"/>
      <c r="AH476" s="75"/>
      <c r="AI476" s="75"/>
      <c r="AJ476" s="75"/>
      <c r="AK476" s="75"/>
      <c r="AL476" s="200"/>
    </row>
    <row r="477" spans="1:38" s="201" customFormat="1">
      <c r="A477" s="198"/>
      <c r="B477" s="199"/>
      <c r="C477" s="199" t="s">
        <v>381</v>
      </c>
      <c r="D477" s="199"/>
      <c r="E477" s="199" t="s">
        <v>84</v>
      </c>
      <c r="F477" s="199">
        <v>58005</v>
      </c>
      <c r="G477" s="199"/>
      <c r="H477" s="199"/>
      <c r="I477" s="199"/>
      <c r="J477" s="199">
        <v>11802.08</v>
      </c>
      <c r="K477" s="199"/>
      <c r="L477" s="200"/>
      <c r="M477" s="199">
        <v>69</v>
      </c>
      <c r="N477" s="71"/>
      <c r="O477" s="200"/>
      <c r="P477" s="269">
        <f t="shared" si="28"/>
        <v>171.04463768115943</v>
      </c>
      <c r="Q477" s="199"/>
      <c r="R477" s="199"/>
      <c r="S477" s="199"/>
      <c r="T477" s="382">
        <f t="shared" si="29"/>
        <v>840.6521739130435</v>
      </c>
      <c r="U477" s="199"/>
      <c r="V477" s="199"/>
      <c r="W477" s="199"/>
      <c r="X477" s="200"/>
      <c r="Y477" s="269">
        <v>11802.08</v>
      </c>
      <c r="Z477" s="269">
        <f t="shared" si="30"/>
        <v>11549.65</v>
      </c>
      <c r="AA477" s="389"/>
      <c r="AB477" s="269">
        <f t="shared" si="31"/>
        <v>11295.43</v>
      </c>
      <c r="AC477" s="269">
        <v>13617.61</v>
      </c>
      <c r="AD477" s="199"/>
      <c r="AE477" s="200"/>
      <c r="AF477" s="200"/>
      <c r="AG477" s="200"/>
      <c r="AH477" s="75"/>
      <c r="AI477" s="75"/>
      <c r="AJ477" s="75"/>
      <c r="AK477" s="75"/>
      <c r="AL477" s="200"/>
    </row>
    <row r="478" spans="1:38" s="201" customFormat="1">
      <c r="A478" s="198"/>
      <c r="B478" s="199"/>
      <c r="C478" s="199" t="s">
        <v>381</v>
      </c>
      <c r="D478" s="199"/>
      <c r="E478" s="199" t="s">
        <v>382</v>
      </c>
      <c r="F478" s="199">
        <v>214405</v>
      </c>
      <c r="G478" s="199"/>
      <c r="H478" s="199"/>
      <c r="I478" s="199"/>
      <c r="J478" s="199">
        <v>43932.520000000011</v>
      </c>
      <c r="K478" s="199"/>
      <c r="L478" s="200"/>
      <c r="M478" s="199">
        <v>206</v>
      </c>
      <c r="N478" s="71"/>
      <c r="O478" s="200"/>
      <c r="P478" s="269">
        <f t="shared" si="28"/>
        <v>213.26466019417481</v>
      </c>
      <c r="Q478" s="199"/>
      <c r="R478" s="199"/>
      <c r="S478" s="199"/>
      <c r="T478" s="382">
        <f t="shared" si="29"/>
        <v>1040.8009708737864</v>
      </c>
      <c r="U478" s="199"/>
      <c r="V478" s="199"/>
      <c r="W478" s="199"/>
      <c r="X478" s="200"/>
      <c r="Y478" s="269">
        <v>43932.520000000011</v>
      </c>
      <c r="Z478" s="269">
        <f t="shared" si="30"/>
        <v>42992.88</v>
      </c>
      <c r="AA478" s="389"/>
      <c r="AB478" s="269">
        <f t="shared" si="31"/>
        <v>42046.559999999998</v>
      </c>
      <c r="AC478" s="269">
        <v>50690.720000000001</v>
      </c>
      <c r="AD478" s="199"/>
      <c r="AE478" s="200"/>
      <c r="AF478" s="200"/>
      <c r="AG478" s="200"/>
      <c r="AH478" s="75"/>
      <c r="AI478" s="75"/>
      <c r="AJ478" s="75"/>
      <c r="AK478" s="75"/>
      <c r="AL478" s="200"/>
    </row>
    <row r="479" spans="1:38" s="201" customFormat="1">
      <c r="A479" s="198"/>
      <c r="B479" s="199"/>
      <c r="C479" s="199" t="s">
        <v>381</v>
      </c>
      <c r="D479" s="199"/>
      <c r="E479" s="199" t="s">
        <v>121</v>
      </c>
      <c r="F479" s="199">
        <v>148102</v>
      </c>
      <c r="G479" s="199"/>
      <c r="H479" s="199"/>
      <c r="I479" s="199"/>
      <c r="J479" s="199">
        <v>30450.729999999989</v>
      </c>
      <c r="K479" s="199"/>
      <c r="L479" s="200"/>
      <c r="M479" s="199">
        <v>144</v>
      </c>
      <c r="N479" s="71"/>
      <c r="O479" s="200"/>
      <c r="P479" s="269">
        <f t="shared" si="28"/>
        <v>211.4634027777777</v>
      </c>
      <c r="Q479" s="199"/>
      <c r="R479" s="199"/>
      <c r="S479" s="199"/>
      <c r="T479" s="382">
        <f t="shared" si="29"/>
        <v>1028.4861111111111</v>
      </c>
      <c r="U479" s="199"/>
      <c r="V479" s="199"/>
      <c r="W479" s="199"/>
      <c r="X479" s="200"/>
      <c r="Y479" s="269">
        <v>30450.729999999989</v>
      </c>
      <c r="Z479" s="269">
        <f t="shared" si="30"/>
        <v>29799.439999999999</v>
      </c>
      <c r="AA479" s="389"/>
      <c r="AB479" s="269">
        <f t="shared" si="31"/>
        <v>29143.52</v>
      </c>
      <c r="AC479" s="269">
        <v>35135.01</v>
      </c>
      <c r="AD479" s="199"/>
      <c r="AE479" s="200"/>
      <c r="AF479" s="200"/>
      <c r="AG479" s="200"/>
      <c r="AH479" s="75"/>
      <c r="AI479" s="75"/>
      <c r="AJ479" s="75"/>
      <c r="AK479" s="75"/>
      <c r="AL479" s="200"/>
    </row>
    <row r="480" spans="1:38" s="201" customFormat="1">
      <c r="A480" s="198"/>
      <c r="B480" s="199"/>
      <c r="C480" s="199" t="s">
        <v>1457</v>
      </c>
      <c r="D480" s="199"/>
      <c r="E480" s="199" t="s">
        <v>218</v>
      </c>
      <c r="F480" s="199">
        <v>1211</v>
      </c>
      <c r="G480" s="199"/>
      <c r="H480" s="199"/>
      <c r="I480" s="199"/>
      <c r="J480" s="199">
        <v>273.83000000000004</v>
      </c>
      <c r="K480" s="199"/>
      <c r="L480" s="200"/>
      <c r="M480" s="199">
        <v>6</v>
      </c>
      <c r="N480" s="71"/>
      <c r="O480" s="200"/>
      <c r="P480" s="269">
        <f t="shared" si="28"/>
        <v>45.638333333333343</v>
      </c>
      <c r="Q480" s="199"/>
      <c r="R480" s="199"/>
      <c r="S480" s="199"/>
      <c r="T480" s="382">
        <f t="shared" si="29"/>
        <v>201.83333333333334</v>
      </c>
      <c r="U480" s="199"/>
      <c r="V480" s="199"/>
      <c r="W480" s="199"/>
      <c r="X480" s="200"/>
      <c r="Y480" s="269">
        <v>273.83000000000004</v>
      </c>
      <c r="Z480" s="269">
        <f t="shared" si="30"/>
        <v>267.97000000000003</v>
      </c>
      <c r="AA480" s="389"/>
      <c r="AB480" s="269">
        <f t="shared" si="31"/>
        <v>262.07</v>
      </c>
      <c r="AC480" s="269">
        <v>315.95</v>
      </c>
      <c r="AD480" s="199"/>
      <c r="AE480" s="200"/>
      <c r="AF480" s="200"/>
      <c r="AG480" s="200"/>
      <c r="AH480" s="75"/>
      <c r="AI480" s="75"/>
      <c r="AJ480" s="75"/>
      <c r="AK480" s="75"/>
      <c r="AL480" s="200"/>
    </row>
    <row r="481" spans="1:38" s="201" customFormat="1">
      <c r="A481" s="198"/>
      <c r="B481" s="199"/>
      <c r="C481" s="199" t="s">
        <v>383</v>
      </c>
      <c r="D481" s="199"/>
      <c r="E481" s="199" t="s">
        <v>139</v>
      </c>
      <c r="F481" s="199">
        <v>11498</v>
      </c>
      <c r="G481" s="199"/>
      <c r="H481" s="199"/>
      <c r="I481" s="199"/>
      <c r="J481" s="199">
        <v>2386.7000000000003</v>
      </c>
      <c r="K481" s="199"/>
      <c r="L481" s="200"/>
      <c r="M481" s="199">
        <v>11</v>
      </c>
      <c r="N481" s="71"/>
      <c r="O481" s="200"/>
      <c r="P481" s="269">
        <f t="shared" si="28"/>
        <v>216.9727272727273</v>
      </c>
      <c r="Q481" s="199"/>
      <c r="R481" s="199"/>
      <c r="S481" s="199"/>
      <c r="T481" s="382">
        <f t="shared" si="29"/>
        <v>1045.2727272727273</v>
      </c>
      <c r="U481" s="199"/>
      <c r="V481" s="199"/>
      <c r="W481" s="199"/>
      <c r="X481" s="200"/>
      <c r="Y481" s="269">
        <v>2386.7000000000003</v>
      </c>
      <c r="Z481" s="269">
        <f t="shared" si="30"/>
        <v>2335.65</v>
      </c>
      <c r="AA481" s="389"/>
      <c r="AB481" s="269">
        <f t="shared" si="31"/>
        <v>2284.2399999999998</v>
      </c>
      <c r="AC481" s="269">
        <v>2753.85</v>
      </c>
      <c r="AD481" s="199"/>
      <c r="AE481" s="200"/>
      <c r="AF481" s="200"/>
      <c r="AG481" s="200"/>
      <c r="AH481" s="75"/>
      <c r="AI481" s="75"/>
      <c r="AJ481" s="75"/>
      <c r="AK481" s="75"/>
      <c r="AL481" s="200"/>
    </row>
    <row r="482" spans="1:38" s="201" customFormat="1">
      <c r="A482" s="198"/>
      <c r="B482" s="199"/>
      <c r="C482" s="199" t="s">
        <v>383</v>
      </c>
      <c r="D482" s="199"/>
      <c r="E482" s="199" t="s">
        <v>119</v>
      </c>
      <c r="F482" s="199">
        <v>3609</v>
      </c>
      <c r="G482" s="199"/>
      <c r="H482" s="199"/>
      <c r="I482" s="199"/>
      <c r="J482" s="199">
        <v>762.3</v>
      </c>
      <c r="K482" s="199"/>
      <c r="L482" s="200"/>
      <c r="M482" s="199">
        <v>2</v>
      </c>
      <c r="N482" s="71"/>
      <c r="O482" s="200"/>
      <c r="P482" s="269">
        <f t="shared" si="28"/>
        <v>381.15</v>
      </c>
      <c r="Q482" s="199"/>
      <c r="R482" s="199"/>
      <c r="S482" s="199"/>
      <c r="T482" s="382">
        <f t="shared" si="29"/>
        <v>1804.5</v>
      </c>
      <c r="U482" s="199"/>
      <c r="V482" s="199"/>
      <c r="W482" s="199"/>
      <c r="X482" s="200"/>
      <c r="Y482" s="269">
        <v>762.3</v>
      </c>
      <c r="Z482" s="269">
        <f t="shared" si="30"/>
        <v>746</v>
      </c>
      <c r="AA482" s="389"/>
      <c r="AB482" s="269">
        <f t="shared" si="31"/>
        <v>729.58</v>
      </c>
      <c r="AC482" s="269">
        <v>879.57</v>
      </c>
      <c r="AD482" s="199"/>
      <c r="AE482" s="200"/>
      <c r="AF482" s="200"/>
      <c r="AG482" s="200"/>
      <c r="AH482" s="75"/>
      <c r="AI482" s="75"/>
      <c r="AJ482" s="75"/>
      <c r="AK482" s="75"/>
      <c r="AL482" s="200"/>
    </row>
    <row r="483" spans="1:38" s="201" customFormat="1">
      <c r="A483" s="198"/>
      <c r="B483" s="199"/>
      <c r="C483" s="199" t="s">
        <v>383</v>
      </c>
      <c r="D483" s="199"/>
      <c r="E483" s="199" t="s">
        <v>338</v>
      </c>
      <c r="F483" s="199">
        <v>1313</v>
      </c>
      <c r="G483" s="199"/>
      <c r="H483" s="199"/>
      <c r="I483" s="199"/>
      <c r="J483" s="199">
        <v>274.48</v>
      </c>
      <c r="K483" s="199"/>
      <c r="L483" s="200"/>
      <c r="M483" s="199">
        <v>1</v>
      </c>
      <c r="N483" s="71"/>
      <c r="O483" s="200"/>
      <c r="P483" s="269">
        <f t="shared" si="28"/>
        <v>274.48</v>
      </c>
      <c r="Q483" s="199"/>
      <c r="R483" s="199"/>
      <c r="S483" s="199"/>
      <c r="T483" s="382">
        <f t="shared" si="29"/>
        <v>1313</v>
      </c>
      <c r="U483" s="199"/>
      <c r="V483" s="199"/>
      <c r="W483" s="199"/>
      <c r="X483" s="200"/>
      <c r="Y483" s="269">
        <v>274.48</v>
      </c>
      <c r="Z483" s="269">
        <f t="shared" si="30"/>
        <v>268.61</v>
      </c>
      <c r="AA483" s="389"/>
      <c r="AB483" s="269">
        <f t="shared" si="31"/>
        <v>262.7</v>
      </c>
      <c r="AC483" s="269">
        <v>316.7</v>
      </c>
      <c r="AD483" s="199"/>
      <c r="AE483" s="200"/>
      <c r="AF483" s="200"/>
      <c r="AG483" s="200"/>
      <c r="AH483" s="75"/>
      <c r="AI483" s="75"/>
      <c r="AJ483" s="75"/>
      <c r="AK483" s="75"/>
      <c r="AL483" s="200"/>
    </row>
    <row r="484" spans="1:38" s="201" customFormat="1">
      <c r="A484" s="198"/>
      <c r="B484" s="199"/>
      <c r="C484" s="199" t="s">
        <v>383</v>
      </c>
      <c r="D484" s="199"/>
      <c r="E484" s="199" t="s">
        <v>384</v>
      </c>
      <c r="F484" s="199">
        <v>8615363</v>
      </c>
      <c r="G484" s="199"/>
      <c r="H484" s="199"/>
      <c r="I484" s="199"/>
      <c r="J484" s="199">
        <v>1763081.1299999992</v>
      </c>
      <c r="K484" s="199"/>
      <c r="L484" s="200"/>
      <c r="M484" s="199">
        <v>7095</v>
      </c>
      <c r="N484" s="71"/>
      <c r="O484" s="200"/>
      <c r="P484" s="269">
        <f t="shared" si="28"/>
        <v>248.49628329809713</v>
      </c>
      <c r="Q484" s="199"/>
      <c r="R484" s="199"/>
      <c r="S484" s="199"/>
      <c r="T484" s="382">
        <f t="shared" si="29"/>
        <v>1214.2865398167723</v>
      </c>
      <c r="U484" s="199"/>
      <c r="V484" s="199"/>
      <c r="W484" s="199"/>
      <c r="X484" s="200"/>
      <c r="Y484" s="269">
        <v>1763081.1299999992</v>
      </c>
      <c r="Z484" s="269">
        <f t="shared" si="30"/>
        <v>1725372.03</v>
      </c>
      <c r="AA484" s="389"/>
      <c r="AB484" s="269">
        <f t="shared" si="31"/>
        <v>1687394.48</v>
      </c>
      <c r="AC484" s="269">
        <v>2034298.3</v>
      </c>
      <c r="AD484" s="199"/>
      <c r="AE484" s="200"/>
      <c r="AF484" s="200"/>
      <c r="AG484" s="200"/>
      <c r="AH484" s="75"/>
      <c r="AI484" s="75"/>
      <c r="AJ484" s="75"/>
      <c r="AK484" s="75"/>
      <c r="AL484" s="200"/>
    </row>
    <row r="485" spans="1:38" s="201" customFormat="1">
      <c r="A485" s="198"/>
      <c r="B485" s="199"/>
      <c r="C485" s="199" t="s">
        <v>498</v>
      </c>
      <c r="D485" s="199"/>
      <c r="E485" s="199" t="s">
        <v>136</v>
      </c>
      <c r="F485" s="199">
        <v>6715</v>
      </c>
      <c r="G485" s="199"/>
      <c r="H485" s="199"/>
      <c r="I485" s="199"/>
      <c r="J485" s="199">
        <v>1310.17</v>
      </c>
      <c r="K485" s="199"/>
      <c r="L485" s="200"/>
      <c r="M485" s="199">
        <v>9</v>
      </c>
      <c r="N485" s="71"/>
      <c r="O485" s="200"/>
      <c r="P485" s="269">
        <f t="shared" si="28"/>
        <v>145.57444444444445</v>
      </c>
      <c r="Q485" s="199"/>
      <c r="R485" s="199"/>
      <c r="S485" s="199"/>
      <c r="T485" s="382">
        <f t="shared" si="29"/>
        <v>746.11111111111109</v>
      </c>
      <c r="U485" s="199"/>
      <c r="V485" s="199"/>
      <c r="W485" s="199"/>
      <c r="X485" s="200"/>
      <c r="Y485" s="269">
        <v>1310.17</v>
      </c>
      <c r="Z485" s="269">
        <f t="shared" si="30"/>
        <v>1282.1500000000001</v>
      </c>
      <c r="AA485" s="389"/>
      <c r="AB485" s="269">
        <f t="shared" si="31"/>
        <v>1253.93</v>
      </c>
      <c r="AC485" s="269">
        <v>1511.72</v>
      </c>
      <c r="AD485" s="199"/>
      <c r="AE485" s="200"/>
      <c r="AF485" s="200"/>
      <c r="AG485" s="200"/>
      <c r="AH485" s="75"/>
      <c r="AI485" s="75"/>
      <c r="AJ485" s="75"/>
      <c r="AK485" s="75"/>
      <c r="AL485" s="200"/>
    </row>
    <row r="486" spans="1:38" s="201" customFormat="1">
      <c r="A486" s="198"/>
      <c r="B486" s="199"/>
      <c r="C486" s="199" t="s">
        <v>475</v>
      </c>
      <c r="D486" s="199"/>
      <c r="E486" s="199" t="s">
        <v>88</v>
      </c>
      <c r="F486" s="199">
        <v>233117</v>
      </c>
      <c r="G486" s="199"/>
      <c r="H486" s="199"/>
      <c r="I486" s="199"/>
      <c r="J486" s="199">
        <v>48842.450000000033</v>
      </c>
      <c r="K486" s="199"/>
      <c r="L486" s="200"/>
      <c r="M486" s="199">
        <v>235</v>
      </c>
      <c r="N486" s="71"/>
      <c r="O486" s="200"/>
      <c r="P486" s="269">
        <f t="shared" si="28"/>
        <v>207.8402127659576</v>
      </c>
      <c r="Q486" s="199"/>
      <c r="R486" s="199"/>
      <c r="S486" s="199"/>
      <c r="T486" s="382">
        <f t="shared" si="29"/>
        <v>991.98723404255315</v>
      </c>
      <c r="U486" s="199"/>
      <c r="V486" s="199"/>
      <c r="W486" s="199"/>
      <c r="X486" s="200"/>
      <c r="Y486" s="269">
        <v>48842.450000000033</v>
      </c>
      <c r="Z486" s="269">
        <f t="shared" si="30"/>
        <v>47797.8</v>
      </c>
      <c r="AA486" s="389"/>
      <c r="AB486" s="269">
        <f t="shared" si="31"/>
        <v>46745.71</v>
      </c>
      <c r="AC486" s="269">
        <v>56355.95</v>
      </c>
      <c r="AD486" s="199"/>
      <c r="AE486" s="200"/>
      <c r="AF486" s="200"/>
      <c r="AG486" s="200"/>
      <c r="AH486" s="75"/>
      <c r="AI486" s="75"/>
      <c r="AJ486" s="75"/>
      <c r="AK486" s="75"/>
      <c r="AL486" s="200"/>
    </row>
    <row r="487" spans="1:38" s="201" customFormat="1">
      <c r="A487" s="198"/>
      <c r="B487" s="199"/>
      <c r="C487" s="199" t="s">
        <v>475</v>
      </c>
      <c r="D487" s="199"/>
      <c r="E487" s="199" t="s">
        <v>288</v>
      </c>
      <c r="F487" s="199">
        <v>8823</v>
      </c>
      <c r="G487" s="199"/>
      <c r="H487" s="199"/>
      <c r="I487" s="199"/>
      <c r="J487" s="199">
        <v>1883.1</v>
      </c>
      <c r="K487" s="199"/>
      <c r="L487" s="200"/>
      <c r="M487" s="199">
        <v>4</v>
      </c>
      <c r="N487" s="71"/>
      <c r="O487" s="200"/>
      <c r="P487" s="269">
        <f t="shared" si="28"/>
        <v>470.77499999999998</v>
      </c>
      <c r="Q487" s="199"/>
      <c r="R487" s="199"/>
      <c r="S487" s="199"/>
      <c r="T487" s="382">
        <f t="shared" si="29"/>
        <v>2205.75</v>
      </c>
      <c r="U487" s="199"/>
      <c r="V487" s="199"/>
      <c r="W487" s="199"/>
      <c r="X487" s="200"/>
      <c r="Y487" s="269">
        <v>1883.1</v>
      </c>
      <c r="Z487" s="269">
        <f t="shared" si="30"/>
        <v>1842.82</v>
      </c>
      <c r="AA487" s="389"/>
      <c r="AB487" s="269">
        <f t="shared" si="31"/>
        <v>1802.26</v>
      </c>
      <c r="AC487" s="269">
        <v>2172.7800000000002</v>
      </c>
      <c r="AD487" s="199"/>
      <c r="AE487" s="200"/>
      <c r="AF487" s="200"/>
      <c r="AG487" s="200"/>
      <c r="AH487" s="75"/>
      <c r="AI487" s="75"/>
      <c r="AJ487" s="75"/>
      <c r="AK487" s="75"/>
      <c r="AL487" s="200"/>
    </row>
    <row r="488" spans="1:38" s="201" customFormat="1">
      <c r="A488" s="198"/>
      <c r="B488" s="199"/>
      <c r="C488" s="199" t="s">
        <v>385</v>
      </c>
      <c r="D488" s="199"/>
      <c r="E488" s="199" t="s">
        <v>146</v>
      </c>
      <c r="F488" s="199">
        <v>1625</v>
      </c>
      <c r="G488" s="199"/>
      <c r="H488" s="199"/>
      <c r="I488" s="199"/>
      <c r="J488" s="199">
        <v>338.83</v>
      </c>
      <c r="K488" s="199"/>
      <c r="L488" s="200"/>
      <c r="M488" s="199">
        <v>3</v>
      </c>
      <c r="N488" s="71"/>
      <c r="O488" s="200"/>
      <c r="P488" s="269">
        <f t="shared" si="28"/>
        <v>112.94333333333333</v>
      </c>
      <c r="Q488" s="199"/>
      <c r="R488" s="199"/>
      <c r="S488" s="199"/>
      <c r="T488" s="382">
        <f t="shared" si="29"/>
        <v>541.66666666666663</v>
      </c>
      <c r="U488" s="199"/>
      <c r="V488" s="199"/>
      <c r="W488" s="199"/>
      <c r="X488" s="200"/>
      <c r="Y488" s="269">
        <v>338.83</v>
      </c>
      <c r="Z488" s="269">
        <f t="shared" si="30"/>
        <v>331.58</v>
      </c>
      <c r="AA488" s="389"/>
      <c r="AB488" s="269">
        <f t="shared" si="31"/>
        <v>324.27999999999997</v>
      </c>
      <c r="AC488" s="269">
        <v>390.95</v>
      </c>
      <c r="AD488" s="199"/>
      <c r="AE488" s="200"/>
      <c r="AF488" s="200"/>
      <c r="AG488" s="200"/>
      <c r="AH488" s="75"/>
      <c r="AI488" s="75"/>
      <c r="AJ488" s="75"/>
      <c r="AK488" s="75"/>
      <c r="AL488" s="200"/>
    </row>
    <row r="489" spans="1:38" s="201" customFormat="1">
      <c r="A489" s="198"/>
      <c r="B489" s="199"/>
      <c r="C489" s="199" t="s">
        <v>385</v>
      </c>
      <c r="D489" s="199"/>
      <c r="E489" s="199" t="s">
        <v>338</v>
      </c>
      <c r="F489" s="199">
        <v>1853948</v>
      </c>
      <c r="G489" s="199"/>
      <c r="H489" s="199"/>
      <c r="I489" s="199"/>
      <c r="J489" s="199">
        <v>383576.28000000032</v>
      </c>
      <c r="K489" s="199"/>
      <c r="L489" s="200"/>
      <c r="M489" s="199">
        <v>1789</v>
      </c>
      <c r="N489" s="71"/>
      <c r="O489" s="200"/>
      <c r="P489" s="269">
        <f t="shared" si="28"/>
        <v>214.40820570150939</v>
      </c>
      <c r="Q489" s="199"/>
      <c r="R489" s="199"/>
      <c r="S489" s="199"/>
      <c r="T489" s="382">
        <f t="shared" si="29"/>
        <v>1036.3040804918949</v>
      </c>
      <c r="U489" s="199"/>
      <c r="V489" s="199"/>
      <c r="W489" s="199"/>
      <c r="X489" s="200"/>
      <c r="Y489" s="269">
        <v>383576.28000000032</v>
      </c>
      <c r="Z489" s="269">
        <f t="shared" si="30"/>
        <v>375372.28</v>
      </c>
      <c r="AA489" s="389"/>
      <c r="AB489" s="269">
        <f t="shared" si="31"/>
        <v>367109.88</v>
      </c>
      <c r="AC489" s="269">
        <v>442582.34</v>
      </c>
      <c r="AD489" s="199"/>
      <c r="AE489" s="200"/>
      <c r="AF489" s="200"/>
      <c r="AG489" s="200"/>
      <c r="AH489" s="75"/>
      <c r="AI489" s="75"/>
      <c r="AJ489" s="75"/>
      <c r="AK489" s="75"/>
      <c r="AL489" s="200"/>
    </row>
    <row r="490" spans="1:38" s="201" customFormat="1">
      <c r="A490" s="198"/>
      <c r="B490" s="199"/>
      <c r="C490" s="199" t="s">
        <v>385</v>
      </c>
      <c r="D490" s="199"/>
      <c r="E490" s="199" t="s">
        <v>384</v>
      </c>
      <c r="F490" s="199">
        <v>2665</v>
      </c>
      <c r="G490" s="199"/>
      <c r="H490" s="199"/>
      <c r="I490" s="199"/>
      <c r="J490" s="199">
        <v>553.30999999999995</v>
      </c>
      <c r="K490" s="199"/>
      <c r="L490" s="200"/>
      <c r="M490" s="199">
        <v>3</v>
      </c>
      <c r="N490" s="71"/>
      <c r="O490" s="200"/>
      <c r="P490" s="269">
        <f t="shared" si="28"/>
        <v>184.43666666666664</v>
      </c>
      <c r="Q490" s="199"/>
      <c r="R490" s="199"/>
      <c r="S490" s="199"/>
      <c r="T490" s="382">
        <f t="shared" si="29"/>
        <v>888.33333333333337</v>
      </c>
      <c r="U490" s="199"/>
      <c r="V490" s="199"/>
      <c r="W490" s="199"/>
      <c r="X490" s="200"/>
      <c r="Y490" s="269">
        <v>553.30999999999995</v>
      </c>
      <c r="Z490" s="269">
        <f t="shared" si="30"/>
        <v>541.48</v>
      </c>
      <c r="AA490" s="389"/>
      <c r="AB490" s="269">
        <f t="shared" si="31"/>
        <v>529.55999999999995</v>
      </c>
      <c r="AC490" s="269">
        <v>638.42999999999995</v>
      </c>
      <c r="AD490" s="199"/>
      <c r="AE490" s="200"/>
      <c r="AF490" s="200"/>
      <c r="AG490" s="200"/>
      <c r="AH490" s="75"/>
      <c r="AI490" s="75"/>
      <c r="AJ490" s="75"/>
      <c r="AK490" s="75"/>
      <c r="AL490" s="200"/>
    </row>
    <row r="491" spans="1:38" s="201" customFormat="1">
      <c r="A491" s="198"/>
      <c r="B491" s="199"/>
      <c r="C491" s="199" t="s">
        <v>385</v>
      </c>
      <c r="D491" s="199"/>
      <c r="E491" s="199" t="s">
        <v>400</v>
      </c>
      <c r="F491" s="199">
        <v>3926</v>
      </c>
      <c r="G491" s="199"/>
      <c r="H491" s="199"/>
      <c r="I491" s="199"/>
      <c r="J491" s="199">
        <v>839.61</v>
      </c>
      <c r="K491" s="199"/>
      <c r="L491" s="200"/>
      <c r="M491" s="199">
        <v>3</v>
      </c>
      <c r="N491" s="71"/>
      <c r="O491" s="200"/>
      <c r="P491" s="269">
        <f t="shared" si="28"/>
        <v>279.87</v>
      </c>
      <c r="Q491" s="199"/>
      <c r="R491" s="199"/>
      <c r="S491" s="199"/>
      <c r="T491" s="382">
        <f t="shared" si="29"/>
        <v>1308.6666666666667</v>
      </c>
      <c r="U491" s="199"/>
      <c r="V491" s="199"/>
      <c r="W491" s="199"/>
      <c r="X491" s="200"/>
      <c r="Y491" s="269">
        <v>839.61</v>
      </c>
      <c r="Z491" s="269">
        <f t="shared" si="30"/>
        <v>821.65</v>
      </c>
      <c r="AA491" s="389"/>
      <c r="AB491" s="269">
        <f t="shared" si="31"/>
        <v>803.57</v>
      </c>
      <c r="AC491" s="269">
        <v>968.77</v>
      </c>
      <c r="AD491" s="199"/>
      <c r="AE491" s="200"/>
      <c r="AF491" s="200"/>
      <c r="AG491" s="200"/>
      <c r="AH491" s="75"/>
      <c r="AI491" s="75"/>
      <c r="AJ491" s="75"/>
      <c r="AK491" s="75"/>
      <c r="AL491" s="200"/>
    </row>
    <row r="492" spans="1:38" s="201" customFormat="1">
      <c r="A492" s="198"/>
      <c r="B492" s="199"/>
      <c r="C492" s="199" t="s">
        <v>385</v>
      </c>
      <c r="D492" s="199"/>
      <c r="E492" s="199" t="s">
        <v>582</v>
      </c>
      <c r="F492" s="199">
        <v>598</v>
      </c>
      <c r="G492" s="199"/>
      <c r="H492" s="199"/>
      <c r="I492" s="199"/>
      <c r="J492" s="199">
        <v>123.98</v>
      </c>
      <c r="K492" s="199"/>
      <c r="L492" s="200"/>
      <c r="M492" s="199">
        <v>1</v>
      </c>
      <c r="N492" s="71"/>
      <c r="O492" s="200"/>
      <c r="P492" s="269">
        <f t="shared" si="28"/>
        <v>123.98</v>
      </c>
      <c r="Q492" s="199"/>
      <c r="R492" s="199"/>
      <c r="S492" s="199"/>
      <c r="T492" s="382">
        <f t="shared" si="29"/>
        <v>598</v>
      </c>
      <c r="U492" s="199"/>
      <c r="V492" s="199"/>
      <c r="W492" s="199"/>
      <c r="X492" s="200"/>
      <c r="Y492" s="269">
        <v>123.98</v>
      </c>
      <c r="Z492" s="269">
        <f t="shared" si="30"/>
        <v>121.33</v>
      </c>
      <c r="AA492" s="389"/>
      <c r="AB492" s="269">
        <f t="shared" si="31"/>
        <v>118.66</v>
      </c>
      <c r="AC492" s="269">
        <v>143.05000000000001</v>
      </c>
      <c r="AD492" s="199"/>
      <c r="AE492" s="200"/>
      <c r="AF492" s="200"/>
      <c r="AG492" s="200"/>
      <c r="AH492" s="75"/>
      <c r="AI492" s="75"/>
      <c r="AJ492" s="75"/>
      <c r="AK492" s="75"/>
      <c r="AL492" s="200"/>
    </row>
    <row r="493" spans="1:38" s="201" customFormat="1">
      <c r="A493" s="198"/>
      <c r="B493" s="199"/>
      <c r="C493" s="199" t="s">
        <v>386</v>
      </c>
      <c r="D493" s="199"/>
      <c r="E493" s="199" t="s">
        <v>105</v>
      </c>
      <c r="F493" s="199">
        <v>977</v>
      </c>
      <c r="G493" s="199"/>
      <c r="H493" s="199"/>
      <c r="I493" s="199"/>
      <c r="J493" s="199">
        <v>204.06</v>
      </c>
      <c r="K493" s="199"/>
      <c r="L493" s="200"/>
      <c r="M493" s="199">
        <v>1</v>
      </c>
      <c r="N493" s="71"/>
      <c r="O493" s="200"/>
      <c r="P493" s="269">
        <f t="shared" si="28"/>
        <v>204.06</v>
      </c>
      <c r="Q493" s="199"/>
      <c r="R493" s="199"/>
      <c r="S493" s="199"/>
      <c r="T493" s="382">
        <f t="shared" si="29"/>
        <v>977</v>
      </c>
      <c r="U493" s="199"/>
      <c r="V493" s="199"/>
      <c r="W493" s="199"/>
      <c r="X493" s="200"/>
      <c r="Y493" s="269">
        <v>204.06</v>
      </c>
      <c r="Z493" s="269">
        <f t="shared" si="30"/>
        <v>199.7</v>
      </c>
      <c r="AA493" s="389"/>
      <c r="AB493" s="269">
        <f t="shared" si="31"/>
        <v>195.3</v>
      </c>
      <c r="AC493" s="269">
        <v>235.45</v>
      </c>
      <c r="AD493" s="199"/>
      <c r="AE493" s="200"/>
      <c r="AF493" s="200"/>
      <c r="AG493" s="200"/>
      <c r="AH493" s="75"/>
      <c r="AI493" s="75"/>
      <c r="AJ493" s="75"/>
      <c r="AK493" s="75"/>
      <c r="AL493" s="200"/>
    </row>
    <row r="494" spans="1:38" s="201" customFormat="1">
      <c r="A494" s="198"/>
      <c r="B494" s="199"/>
      <c r="C494" s="199" t="s">
        <v>386</v>
      </c>
      <c r="D494" s="199"/>
      <c r="E494" s="199" t="s">
        <v>113</v>
      </c>
      <c r="F494" s="199">
        <v>7149837</v>
      </c>
      <c r="G494" s="199"/>
      <c r="H494" s="199"/>
      <c r="I494" s="199"/>
      <c r="J494" s="199">
        <v>1449238.8100000022</v>
      </c>
      <c r="K494" s="199"/>
      <c r="L494" s="200"/>
      <c r="M494" s="199">
        <v>7545</v>
      </c>
      <c r="N494" s="71"/>
      <c r="O494" s="200"/>
      <c r="P494" s="269">
        <f t="shared" si="28"/>
        <v>192.07936514247874</v>
      </c>
      <c r="Q494" s="199"/>
      <c r="R494" s="199"/>
      <c r="S494" s="199"/>
      <c r="T494" s="382">
        <f t="shared" si="29"/>
        <v>947.62584493041754</v>
      </c>
      <c r="U494" s="199"/>
      <c r="V494" s="199"/>
      <c r="W494" s="199"/>
      <c r="X494" s="200"/>
      <c r="Y494" s="269">
        <v>1449238.8100000022</v>
      </c>
      <c r="Z494" s="269">
        <f t="shared" si="30"/>
        <v>1418242.23</v>
      </c>
      <c r="AA494" s="389"/>
      <c r="AB494" s="269">
        <f t="shared" si="31"/>
        <v>1387024.98</v>
      </c>
      <c r="AC494" s="269">
        <v>1672177.19</v>
      </c>
      <c r="AD494" s="199"/>
      <c r="AE494" s="200"/>
      <c r="AF494" s="200"/>
      <c r="AG494" s="200"/>
      <c r="AH494" s="75"/>
      <c r="AI494" s="75"/>
      <c r="AJ494" s="75"/>
      <c r="AK494" s="75"/>
      <c r="AL494" s="200"/>
    </row>
    <row r="495" spans="1:38" s="201" customFormat="1">
      <c r="A495" s="198"/>
      <c r="B495" s="199"/>
      <c r="C495" s="199" t="s">
        <v>386</v>
      </c>
      <c r="D495" s="199"/>
      <c r="E495" s="199" t="s">
        <v>409</v>
      </c>
      <c r="F495" s="199">
        <v>635</v>
      </c>
      <c r="G495" s="199"/>
      <c r="H495" s="199"/>
      <c r="I495" s="199"/>
      <c r="J495" s="199">
        <v>130.65</v>
      </c>
      <c r="K495" s="199"/>
      <c r="L495" s="200"/>
      <c r="M495" s="199">
        <v>1</v>
      </c>
      <c r="N495" s="71"/>
      <c r="O495" s="200"/>
      <c r="P495" s="269">
        <f t="shared" si="28"/>
        <v>130.65</v>
      </c>
      <c r="Q495" s="199"/>
      <c r="R495" s="199"/>
      <c r="S495" s="199"/>
      <c r="T495" s="382">
        <f t="shared" si="29"/>
        <v>635</v>
      </c>
      <c r="U495" s="199"/>
      <c r="V495" s="199"/>
      <c r="W495" s="199"/>
      <c r="X495" s="200"/>
      <c r="Y495" s="269">
        <v>130.65</v>
      </c>
      <c r="Z495" s="269">
        <f t="shared" si="30"/>
        <v>127.86</v>
      </c>
      <c r="AA495" s="389"/>
      <c r="AB495" s="269">
        <f t="shared" si="31"/>
        <v>125.04</v>
      </c>
      <c r="AC495" s="269">
        <v>150.75</v>
      </c>
      <c r="AD495" s="199"/>
      <c r="AE495" s="200"/>
      <c r="AF495" s="200"/>
      <c r="AG495" s="200"/>
      <c r="AH495" s="75"/>
      <c r="AI495" s="75"/>
      <c r="AJ495" s="75"/>
      <c r="AK495" s="75"/>
      <c r="AL495" s="200"/>
    </row>
    <row r="496" spans="1:38" s="201" customFormat="1">
      <c r="A496" s="198"/>
      <c r="B496" s="199"/>
      <c r="C496" s="199" t="s">
        <v>386</v>
      </c>
      <c r="D496" s="199"/>
      <c r="E496" s="199" t="s">
        <v>103</v>
      </c>
      <c r="F496" s="199">
        <v>854</v>
      </c>
      <c r="G496" s="199"/>
      <c r="H496" s="199"/>
      <c r="I496" s="199"/>
      <c r="J496" s="199">
        <v>173.53</v>
      </c>
      <c r="K496" s="199"/>
      <c r="L496" s="200"/>
      <c r="M496" s="199">
        <v>1</v>
      </c>
      <c r="N496" s="71"/>
      <c r="O496" s="200"/>
      <c r="P496" s="269">
        <f t="shared" si="28"/>
        <v>173.53</v>
      </c>
      <c r="Q496" s="199"/>
      <c r="R496" s="199"/>
      <c r="S496" s="199"/>
      <c r="T496" s="382">
        <f t="shared" si="29"/>
        <v>854</v>
      </c>
      <c r="U496" s="199"/>
      <c r="V496" s="199"/>
      <c r="W496" s="199"/>
      <c r="X496" s="200"/>
      <c r="Y496" s="269">
        <v>173.53</v>
      </c>
      <c r="Z496" s="269">
        <f t="shared" si="30"/>
        <v>169.82</v>
      </c>
      <c r="AA496" s="389"/>
      <c r="AB496" s="269">
        <f t="shared" si="31"/>
        <v>166.08</v>
      </c>
      <c r="AC496" s="269">
        <v>200.22</v>
      </c>
      <c r="AD496" s="199"/>
      <c r="AE496" s="200"/>
      <c r="AF496" s="200"/>
      <c r="AG496" s="200"/>
      <c r="AH496" s="75"/>
      <c r="AI496" s="75"/>
      <c r="AJ496" s="75"/>
      <c r="AK496" s="75"/>
      <c r="AL496" s="200"/>
    </row>
    <row r="497" spans="1:38" s="201" customFormat="1">
      <c r="A497" s="198"/>
      <c r="B497" s="199"/>
      <c r="C497" s="199" t="s">
        <v>499</v>
      </c>
      <c r="D497" s="199"/>
      <c r="E497" s="199" t="s">
        <v>167</v>
      </c>
      <c r="F497" s="199">
        <v>6173</v>
      </c>
      <c r="G497" s="199"/>
      <c r="H497" s="199"/>
      <c r="I497" s="199"/>
      <c r="J497" s="199">
        <v>1284.22</v>
      </c>
      <c r="K497" s="199"/>
      <c r="L497" s="200"/>
      <c r="M497" s="199">
        <v>6</v>
      </c>
      <c r="N497" s="71"/>
      <c r="O497" s="200"/>
      <c r="P497" s="269">
        <f t="shared" si="28"/>
        <v>214.03666666666666</v>
      </c>
      <c r="Q497" s="199"/>
      <c r="R497" s="199"/>
      <c r="S497" s="199"/>
      <c r="T497" s="382">
        <f t="shared" si="29"/>
        <v>1028.8333333333333</v>
      </c>
      <c r="U497" s="199"/>
      <c r="V497" s="199"/>
      <c r="W497" s="199"/>
      <c r="X497" s="200"/>
      <c r="Y497" s="269">
        <v>1284.22</v>
      </c>
      <c r="Z497" s="269">
        <f t="shared" si="30"/>
        <v>1256.75</v>
      </c>
      <c r="AA497" s="389"/>
      <c r="AB497" s="269">
        <f t="shared" si="31"/>
        <v>1229.0899999999999</v>
      </c>
      <c r="AC497" s="269">
        <v>1481.77</v>
      </c>
      <c r="AD497" s="199"/>
      <c r="AE497" s="200"/>
      <c r="AF497" s="200"/>
      <c r="AG497" s="200"/>
      <c r="AH497" s="75"/>
      <c r="AI497" s="75"/>
      <c r="AJ497" s="75"/>
      <c r="AK497" s="75"/>
      <c r="AL497" s="200"/>
    </row>
    <row r="498" spans="1:38" s="201" customFormat="1">
      <c r="A498" s="198"/>
      <c r="B498" s="199"/>
      <c r="C498" s="199" t="s">
        <v>499</v>
      </c>
      <c r="D498" s="199"/>
      <c r="E498" s="199" t="s">
        <v>264</v>
      </c>
      <c r="F498" s="199">
        <v>62761</v>
      </c>
      <c r="G498" s="199"/>
      <c r="H498" s="199"/>
      <c r="I498" s="199"/>
      <c r="J498" s="199">
        <v>12113.720000000001</v>
      </c>
      <c r="K498" s="199"/>
      <c r="L498" s="200"/>
      <c r="M498" s="199">
        <v>44</v>
      </c>
      <c r="N498" s="71"/>
      <c r="O498" s="200"/>
      <c r="P498" s="269">
        <f t="shared" si="28"/>
        <v>275.31181818181818</v>
      </c>
      <c r="Q498" s="199"/>
      <c r="R498" s="199"/>
      <c r="S498" s="199"/>
      <c r="T498" s="382">
        <f t="shared" si="29"/>
        <v>1426.3863636363637</v>
      </c>
      <c r="U498" s="199"/>
      <c r="V498" s="199"/>
      <c r="W498" s="199"/>
      <c r="X498" s="200"/>
      <c r="Y498" s="269">
        <v>12113.720000000001</v>
      </c>
      <c r="Z498" s="269">
        <f t="shared" si="30"/>
        <v>11854.63</v>
      </c>
      <c r="AA498" s="389"/>
      <c r="AB498" s="269">
        <f t="shared" si="31"/>
        <v>11593.69</v>
      </c>
      <c r="AC498" s="269">
        <v>13977.19</v>
      </c>
      <c r="AD498" s="199"/>
      <c r="AE498" s="200"/>
      <c r="AF498" s="200"/>
      <c r="AG498" s="200"/>
      <c r="AH498" s="75"/>
      <c r="AI498" s="75"/>
      <c r="AJ498" s="75"/>
      <c r="AK498" s="75"/>
      <c r="AL498" s="200"/>
    </row>
    <row r="499" spans="1:38" s="201" customFormat="1">
      <c r="A499" s="198"/>
      <c r="B499" s="199"/>
      <c r="C499" s="199" t="s">
        <v>387</v>
      </c>
      <c r="D499" s="199"/>
      <c r="E499" s="199" t="s">
        <v>352</v>
      </c>
      <c r="F499" s="199">
        <v>85868</v>
      </c>
      <c r="G499" s="199"/>
      <c r="H499" s="199"/>
      <c r="I499" s="199"/>
      <c r="J499" s="199">
        <v>16893.920000000006</v>
      </c>
      <c r="K499" s="199"/>
      <c r="L499" s="200"/>
      <c r="M499" s="199">
        <v>106</v>
      </c>
      <c r="N499" s="71"/>
      <c r="O499" s="200"/>
      <c r="P499" s="269">
        <f t="shared" si="28"/>
        <v>159.37660377358495</v>
      </c>
      <c r="Q499" s="199"/>
      <c r="R499" s="199"/>
      <c r="S499" s="199"/>
      <c r="T499" s="382">
        <f t="shared" si="29"/>
        <v>810.07547169811323</v>
      </c>
      <c r="U499" s="199"/>
      <c r="V499" s="199"/>
      <c r="W499" s="199"/>
      <c r="X499" s="200"/>
      <c r="Y499" s="269">
        <v>16893.920000000006</v>
      </c>
      <c r="Z499" s="269">
        <f t="shared" si="30"/>
        <v>16532.59</v>
      </c>
      <c r="AA499" s="389"/>
      <c r="AB499" s="269">
        <f t="shared" si="31"/>
        <v>16168.69</v>
      </c>
      <c r="AC499" s="269">
        <v>19492.73</v>
      </c>
      <c r="AD499" s="199"/>
      <c r="AE499" s="200"/>
      <c r="AF499" s="200"/>
      <c r="AG499" s="200"/>
      <c r="AH499" s="75"/>
      <c r="AI499" s="75"/>
      <c r="AJ499" s="75"/>
      <c r="AK499" s="75"/>
      <c r="AL499" s="200"/>
    </row>
    <row r="500" spans="1:38" s="201" customFormat="1">
      <c r="A500" s="198"/>
      <c r="B500" s="199"/>
      <c r="C500" s="199" t="s">
        <v>774</v>
      </c>
      <c r="D500" s="199"/>
      <c r="E500" s="199" t="s">
        <v>242</v>
      </c>
      <c r="F500" s="199">
        <v>26461</v>
      </c>
      <c r="G500" s="199"/>
      <c r="H500" s="199"/>
      <c r="I500" s="199"/>
      <c r="J500" s="199">
        <v>5537.44</v>
      </c>
      <c r="K500" s="199"/>
      <c r="L500" s="200"/>
      <c r="M500" s="199">
        <v>25</v>
      </c>
      <c r="N500" s="71"/>
      <c r="O500" s="200"/>
      <c r="P500" s="269">
        <f t="shared" si="28"/>
        <v>221.49759999999998</v>
      </c>
      <c r="Q500" s="199"/>
      <c r="R500" s="199"/>
      <c r="S500" s="199"/>
      <c r="T500" s="382">
        <f t="shared" si="29"/>
        <v>1058.44</v>
      </c>
      <c r="U500" s="199"/>
      <c r="V500" s="199"/>
      <c r="W500" s="199"/>
      <c r="X500" s="200"/>
      <c r="Y500" s="269">
        <v>5537.44</v>
      </c>
      <c r="Z500" s="269">
        <f t="shared" si="30"/>
        <v>5419</v>
      </c>
      <c r="AA500" s="389"/>
      <c r="AB500" s="269">
        <f t="shared" si="31"/>
        <v>5299.73</v>
      </c>
      <c r="AC500" s="269">
        <v>6389.27</v>
      </c>
      <c r="AD500" s="199"/>
      <c r="AE500" s="200"/>
      <c r="AF500" s="200"/>
      <c r="AG500" s="200"/>
      <c r="AH500" s="75"/>
      <c r="AI500" s="75"/>
      <c r="AJ500" s="75"/>
      <c r="AK500" s="75"/>
      <c r="AL500" s="200"/>
    </row>
    <row r="501" spans="1:38" s="201" customFormat="1">
      <c r="A501" s="198"/>
      <c r="B501" s="199"/>
      <c r="C501" s="199" t="s">
        <v>388</v>
      </c>
      <c r="D501" s="199"/>
      <c r="E501" s="199" t="s">
        <v>389</v>
      </c>
      <c r="F501" s="199">
        <v>182384</v>
      </c>
      <c r="G501" s="199"/>
      <c r="H501" s="199"/>
      <c r="I501" s="199"/>
      <c r="J501" s="199">
        <v>36839.090000000011</v>
      </c>
      <c r="K501" s="199"/>
      <c r="L501" s="200"/>
      <c r="M501" s="199">
        <v>212</v>
      </c>
      <c r="N501" s="71"/>
      <c r="O501" s="200"/>
      <c r="P501" s="269">
        <f t="shared" si="28"/>
        <v>173.76929245283023</v>
      </c>
      <c r="Q501" s="199"/>
      <c r="R501" s="199"/>
      <c r="S501" s="199"/>
      <c r="T501" s="382">
        <f t="shared" si="29"/>
        <v>860.30188679245282</v>
      </c>
      <c r="U501" s="199"/>
      <c r="V501" s="199"/>
      <c r="W501" s="199"/>
      <c r="X501" s="200"/>
      <c r="Y501" s="269">
        <v>36839.090000000011</v>
      </c>
      <c r="Z501" s="269">
        <f t="shared" si="30"/>
        <v>36051.17</v>
      </c>
      <c r="AA501" s="389"/>
      <c r="AB501" s="269">
        <f t="shared" si="31"/>
        <v>35257.64</v>
      </c>
      <c r="AC501" s="269">
        <v>42506.1</v>
      </c>
      <c r="AD501" s="199"/>
      <c r="AE501" s="200"/>
      <c r="AF501" s="200"/>
      <c r="AG501" s="200"/>
      <c r="AH501" s="75"/>
      <c r="AI501" s="75"/>
      <c r="AJ501" s="75"/>
      <c r="AK501" s="75"/>
      <c r="AL501" s="200"/>
    </row>
    <row r="502" spans="1:38" s="201" customFormat="1">
      <c r="A502" s="198"/>
      <c r="B502" s="199"/>
      <c r="C502" s="199" t="s">
        <v>390</v>
      </c>
      <c r="D502" s="199"/>
      <c r="E502" s="199" t="s">
        <v>115</v>
      </c>
      <c r="F502" s="199">
        <v>2124641</v>
      </c>
      <c r="G502" s="199"/>
      <c r="H502" s="199"/>
      <c r="I502" s="199"/>
      <c r="J502" s="199">
        <v>439127.87999999954</v>
      </c>
      <c r="K502" s="199"/>
      <c r="L502" s="200"/>
      <c r="M502" s="199">
        <v>2134</v>
      </c>
      <c r="N502" s="71"/>
      <c r="O502" s="200"/>
      <c r="P502" s="269">
        <f t="shared" si="28"/>
        <v>205.77688847235217</v>
      </c>
      <c r="Q502" s="199"/>
      <c r="R502" s="199"/>
      <c r="S502" s="199"/>
      <c r="T502" s="382">
        <f t="shared" si="29"/>
        <v>995.61433926897848</v>
      </c>
      <c r="U502" s="199"/>
      <c r="V502" s="199"/>
      <c r="W502" s="199"/>
      <c r="X502" s="200"/>
      <c r="Y502" s="269">
        <v>439127.87999999954</v>
      </c>
      <c r="Z502" s="269">
        <f t="shared" si="30"/>
        <v>429735.73</v>
      </c>
      <c r="AA502" s="389"/>
      <c r="AB502" s="269">
        <f t="shared" si="31"/>
        <v>420276.72</v>
      </c>
      <c r="AC502" s="269">
        <v>506679.52</v>
      </c>
      <c r="AD502" s="199"/>
      <c r="AE502" s="200"/>
      <c r="AF502" s="200"/>
      <c r="AG502" s="200"/>
      <c r="AH502" s="75"/>
      <c r="AI502" s="75"/>
      <c r="AJ502" s="75"/>
      <c r="AK502" s="75"/>
      <c r="AL502" s="200"/>
    </row>
    <row r="503" spans="1:38" s="201" customFormat="1">
      <c r="A503" s="198"/>
      <c r="B503" s="199"/>
      <c r="C503" s="199" t="s">
        <v>1458</v>
      </c>
      <c r="D503" s="199"/>
      <c r="E503" s="199" t="s">
        <v>165</v>
      </c>
      <c r="F503" s="199">
        <v>352</v>
      </c>
      <c r="G503" s="199"/>
      <c r="H503" s="199"/>
      <c r="I503" s="199"/>
      <c r="J503" s="199">
        <v>75.849999999999994</v>
      </c>
      <c r="K503" s="199"/>
      <c r="L503" s="200"/>
      <c r="M503" s="199">
        <v>1</v>
      </c>
      <c r="N503" s="71"/>
      <c r="O503" s="200"/>
      <c r="P503" s="269">
        <f t="shared" si="28"/>
        <v>75.849999999999994</v>
      </c>
      <c r="Q503" s="199"/>
      <c r="R503" s="199"/>
      <c r="S503" s="199"/>
      <c r="T503" s="382">
        <f t="shared" si="29"/>
        <v>352</v>
      </c>
      <c r="U503" s="199"/>
      <c r="V503" s="199"/>
      <c r="W503" s="199"/>
      <c r="X503" s="200"/>
      <c r="Y503" s="269">
        <v>75.849999999999994</v>
      </c>
      <c r="Z503" s="269">
        <f t="shared" si="30"/>
        <v>74.23</v>
      </c>
      <c r="AA503" s="389"/>
      <c r="AB503" s="269">
        <f t="shared" si="31"/>
        <v>72.59</v>
      </c>
      <c r="AC503" s="269">
        <v>87.52</v>
      </c>
      <c r="AD503" s="199"/>
      <c r="AE503" s="200"/>
      <c r="AF503" s="200"/>
      <c r="AG503" s="200"/>
      <c r="AH503" s="75"/>
      <c r="AI503" s="75"/>
      <c r="AJ503" s="75"/>
      <c r="AK503" s="75"/>
      <c r="AL503" s="200"/>
    </row>
    <row r="504" spans="1:38" s="201" customFormat="1">
      <c r="A504" s="198"/>
      <c r="B504" s="199"/>
      <c r="C504" s="199" t="s">
        <v>391</v>
      </c>
      <c r="D504" s="199"/>
      <c r="E504" s="199" t="s">
        <v>159</v>
      </c>
      <c r="F504" s="199">
        <v>1201</v>
      </c>
      <c r="G504" s="199"/>
      <c r="H504" s="199"/>
      <c r="I504" s="199"/>
      <c r="J504" s="199">
        <v>252.38</v>
      </c>
      <c r="K504" s="199"/>
      <c r="L504" s="200"/>
      <c r="M504" s="199">
        <v>1</v>
      </c>
      <c r="N504" s="71"/>
      <c r="O504" s="200"/>
      <c r="P504" s="269">
        <f t="shared" si="28"/>
        <v>252.38</v>
      </c>
      <c r="Q504" s="199"/>
      <c r="R504" s="199"/>
      <c r="S504" s="199"/>
      <c r="T504" s="382">
        <f t="shared" si="29"/>
        <v>1201</v>
      </c>
      <c r="U504" s="199"/>
      <c r="V504" s="199"/>
      <c r="W504" s="199"/>
      <c r="X504" s="200"/>
      <c r="Y504" s="269">
        <v>252.38</v>
      </c>
      <c r="Z504" s="269">
        <f t="shared" si="30"/>
        <v>246.98</v>
      </c>
      <c r="AA504" s="389"/>
      <c r="AB504" s="269">
        <f t="shared" si="31"/>
        <v>241.55</v>
      </c>
      <c r="AC504" s="269">
        <v>291.2</v>
      </c>
      <c r="AD504" s="199"/>
      <c r="AE504" s="200"/>
      <c r="AF504" s="200"/>
      <c r="AG504" s="200"/>
      <c r="AH504" s="75"/>
      <c r="AI504" s="75"/>
      <c r="AJ504" s="75"/>
      <c r="AK504" s="75"/>
      <c r="AL504" s="200"/>
    </row>
    <row r="505" spans="1:38" s="201" customFormat="1">
      <c r="A505" s="198"/>
      <c r="B505" s="199"/>
      <c r="C505" s="199" t="s">
        <v>391</v>
      </c>
      <c r="D505" s="199"/>
      <c r="E505" s="199" t="s">
        <v>392</v>
      </c>
      <c r="F505" s="199">
        <v>1105</v>
      </c>
      <c r="G505" s="199"/>
      <c r="H505" s="199"/>
      <c r="I505" s="199"/>
      <c r="J505" s="199">
        <v>232.54</v>
      </c>
      <c r="K505" s="199"/>
      <c r="L505" s="200"/>
      <c r="M505" s="199">
        <v>1</v>
      </c>
      <c r="N505" s="71"/>
      <c r="O505" s="200"/>
      <c r="P505" s="269">
        <f t="shared" si="28"/>
        <v>232.54</v>
      </c>
      <c r="Q505" s="199"/>
      <c r="R505" s="199"/>
      <c r="S505" s="199"/>
      <c r="T505" s="382">
        <f t="shared" si="29"/>
        <v>1105</v>
      </c>
      <c r="U505" s="199"/>
      <c r="V505" s="199"/>
      <c r="W505" s="199"/>
      <c r="X505" s="200"/>
      <c r="Y505" s="269">
        <v>232.54</v>
      </c>
      <c r="Z505" s="269">
        <f t="shared" si="30"/>
        <v>227.57</v>
      </c>
      <c r="AA505" s="389"/>
      <c r="AB505" s="269">
        <f t="shared" si="31"/>
        <v>222.56</v>
      </c>
      <c r="AC505" s="269">
        <v>268.31</v>
      </c>
      <c r="AD505" s="199"/>
      <c r="AE505" s="200"/>
      <c r="AF505" s="200"/>
      <c r="AG505" s="200"/>
      <c r="AH505" s="75"/>
      <c r="AI505" s="75"/>
      <c r="AJ505" s="75"/>
      <c r="AK505" s="75"/>
      <c r="AL505" s="200"/>
    </row>
    <row r="506" spans="1:38" s="201" customFormat="1">
      <c r="A506" s="198"/>
      <c r="B506" s="199"/>
      <c r="C506" s="199" t="s">
        <v>391</v>
      </c>
      <c r="D506" s="199"/>
      <c r="E506" s="199" t="s">
        <v>210</v>
      </c>
      <c r="F506" s="199">
        <v>8745454</v>
      </c>
      <c r="G506" s="199"/>
      <c r="H506" s="199"/>
      <c r="I506" s="199"/>
      <c r="J506" s="199">
        <v>1752334.0900000059</v>
      </c>
      <c r="K506" s="199"/>
      <c r="L506" s="200"/>
      <c r="M506" s="199">
        <v>10772</v>
      </c>
      <c r="N506" s="71"/>
      <c r="O506" s="200"/>
      <c r="P506" s="269">
        <f t="shared" si="28"/>
        <v>162.6749062383964</v>
      </c>
      <c r="Q506" s="199"/>
      <c r="R506" s="199"/>
      <c r="S506" s="199"/>
      <c r="T506" s="382">
        <f t="shared" si="29"/>
        <v>811.86910508726328</v>
      </c>
      <c r="U506" s="199"/>
      <c r="V506" s="199"/>
      <c r="W506" s="199"/>
      <c r="X506" s="200"/>
      <c r="Y506" s="269">
        <v>1752334.0900000059</v>
      </c>
      <c r="Z506" s="269">
        <f t="shared" si="30"/>
        <v>1714854.85</v>
      </c>
      <c r="AA506" s="389"/>
      <c r="AB506" s="269">
        <f t="shared" si="31"/>
        <v>1677108.8</v>
      </c>
      <c r="AC506" s="269">
        <v>2021898.03</v>
      </c>
      <c r="AD506" s="199"/>
      <c r="AE506" s="200"/>
      <c r="AF506" s="200"/>
      <c r="AG506" s="200"/>
      <c r="AH506" s="75"/>
      <c r="AI506" s="75"/>
      <c r="AJ506" s="75"/>
      <c r="AK506" s="75"/>
      <c r="AL506" s="200"/>
    </row>
    <row r="507" spans="1:38" s="201" customFormat="1">
      <c r="A507" s="198"/>
      <c r="B507" s="199"/>
      <c r="C507" s="199" t="s">
        <v>391</v>
      </c>
      <c r="D507" s="199"/>
      <c r="E507" s="199" t="s">
        <v>580</v>
      </c>
      <c r="F507" s="199">
        <v>767</v>
      </c>
      <c r="G507" s="199"/>
      <c r="H507" s="199"/>
      <c r="I507" s="199"/>
      <c r="J507" s="199">
        <v>163.62</v>
      </c>
      <c r="K507" s="199"/>
      <c r="L507" s="200"/>
      <c r="M507" s="199">
        <v>2</v>
      </c>
      <c r="N507" s="71"/>
      <c r="O507" s="200"/>
      <c r="P507" s="269">
        <f t="shared" si="28"/>
        <v>81.81</v>
      </c>
      <c r="Q507" s="199"/>
      <c r="R507" s="199"/>
      <c r="S507" s="199"/>
      <c r="T507" s="382">
        <f t="shared" si="29"/>
        <v>383.5</v>
      </c>
      <c r="U507" s="199"/>
      <c r="V507" s="199"/>
      <c r="W507" s="199"/>
      <c r="X507" s="200"/>
      <c r="Y507" s="269">
        <v>163.62</v>
      </c>
      <c r="Z507" s="269">
        <f t="shared" si="30"/>
        <v>160.12</v>
      </c>
      <c r="AA507" s="389"/>
      <c r="AB507" s="269">
        <f t="shared" si="31"/>
        <v>156.6</v>
      </c>
      <c r="AC507" s="269">
        <v>188.79</v>
      </c>
      <c r="AD507" s="199"/>
      <c r="AE507" s="200"/>
      <c r="AF507" s="200"/>
      <c r="AG507" s="200"/>
      <c r="AH507" s="75"/>
      <c r="AI507" s="75"/>
      <c r="AJ507" s="75"/>
      <c r="AK507" s="75"/>
      <c r="AL507" s="200"/>
    </row>
    <row r="508" spans="1:38" s="201" customFormat="1">
      <c r="A508" s="198"/>
      <c r="B508" s="199"/>
      <c r="C508" s="199" t="s">
        <v>393</v>
      </c>
      <c r="D508" s="199"/>
      <c r="E508" s="199" t="s">
        <v>88</v>
      </c>
      <c r="F508" s="199">
        <v>6851</v>
      </c>
      <c r="G508" s="199"/>
      <c r="H508" s="199"/>
      <c r="I508" s="199"/>
      <c r="J508" s="199">
        <v>1409.4199999999998</v>
      </c>
      <c r="K508" s="199"/>
      <c r="L508" s="200"/>
      <c r="M508" s="199">
        <v>10</v>
      </c>
      <c r="N508" s="71"/>
      <c r="O508" s="200"/>
      <c r="P508" s="269">
        <f t="shared" si="28"/>
        <v>140.94199999999998</v>
      </c>
      <c r="Q508" s="199"/>
      <c r="R508" s="199"/>
      <c r="S508" s="199"/>
      <c r="T508" s="382">
        <f t="shared" si="29"/>
        <v>685.1</v>
      </c>
      <c r="U508" s="199"/>
      <c r="V508" s="199"/>
      <c r="W508" s="199"/>
      <c r="X508" s="200"/>
      <c r="Y508" s="269">
        <v>1409.4199999999998</v>
      </c>
      <c r="Z508" s="269">
        <f t="shared" si="30"/>
        <v>1379.28</v>
      </c>
      <c r="AA508" s="389"/>
      <c r="AB508" s="269">
        <f t="shared" si="31"/>
        <v>1348.92</v>
      </c>
      <c r="AC508" s="269">
        <v>1626.23</v>
      </c>
      <c r="AD508" s="199"/>
      <c r="AE508" s="200"/>
      <c r="AF508" s="200"/>
      <c r="AG508" s="200"/>
      <c r="AH508" s="75"/>
      <c r="AI508" s="75"/>
      <c r="AJ508" s="75"/>
      <c r="AK508" s="75"/>
      <c r="AL508" s="200"/>
    </row>
    <row r="509" spans="1:38" s="201" customFormat="1">
      <c r="A509" s="198"/>
      <c r="B509" s="199"/>
      <c r="C509" s="199" t="s">
        <v>393</v>
      </c>
      <c r="D509" s="199"/>
      <c r="E509" s="199" t="s">
        <v>89</v>
      </c>
      <c r="F509" s="199">
        <v>1471954</v>
      </c>
      <c r="G509" s="199"/>
      <c r="H509" s="199"/>
      <c r="I509" s="199"/>
      <c r="J509" s="199">
        <v>300702.22999999934</v>
      </c>
      <c r="K509" s="199"/>
      <c r="L509" s="200"/>
      <c r="M509" s="199">
        <v>2362</v>
      </c>
      <c r="N509" s="71"/>
      <c r="O509" s="200"/>
      <c r="P509" s="269">
        <f t="shared" si="28"/>
        <v>127.30831075359836</v>
      </c>
      <c r="Q509" s="199"/>
      <c r="R509" s="199"/>
      <c r="S509" s="199"/>
      <c r="T509" s="382">
        <f t="shared" si="29"/>
        <v>623.18120237087214</v>
      </c>
      <c r="U509" s="199"/>
      <c r="V509" s="199"/>
      <c r="W509" s="199"/>
      <c r="X509" s="200"/>
      <c r="Y509" s="269">
        <v>300702.22999999934</v>
      </c>
      <c r="Z509" s="269">
        <f t="shared" si="30"/>
        <v>294270.76</v>
      </c>
      <c r="AA509" s="389"/>
      <c r="AB509" s="269">
        <f t="shared" si="31"/>
        <v>287793.5</v>
      </c>
      <c r="AC509" s="269">
        <v>346959.66</v>
      </c>
      <c r="AD509" s="199"/>
      <c r="AE509" s="200"/>
      <c r="AF509" s="200"/>
      <c r="AG509" s="200"/>
      <c r="AH509" s="75"/>
      <c r="AI509" s="75"/>
      <c r="AJ509" s="75"/>
      <c r="AK509" s="75"/>
      <c r="AL509" s="200"/>
    </row>
    <row r="510" spans="1:38" s="201" customFormat="1">
      <c r="A510" s="198"/>
      <c r="B510" s="199"/>
      <c r="C510" s="199" t="s">
        <v>394</v>
      </c>
      <c r="D510" s="199"/>
      <c r="E510" s="199" t="s">
        <v>261</v>
      </c>
      <c r="F510" s="199">
        <v>233543</v>
      </c>
      <c r="G510" s="199"/>
      <c r="H510" s="199"/>
      <c r="I510" s="199"/>
      <c r="J510" s="199">
        <v>45639.640000000029</v>
      </c>
      <c r="K510" s="199"/>
      <c r="L510" s="200"/>
      <c r="M510" s="199">
        <v>239</v>
      </c>
      <c r="N510" s="71"/>
      <c r="O510" s="200"/>
      <c r="P510" s="269">
        <f t="shared" si="28"/>
        <v>190.96083682008381</v>
      </c>
      <c r="Q510" s="199"/>
      <c r="R510" s="199"/>
      <c r="S510" s="199"/>
      <c r="T510" s="382">
        <f t="shared" si="29"/>
        <v>977.16736401673643</v>
      </c>
      <c r="U510" s="199"/>
      <c r="V510" s="199"/>
      <c r="W510" s="199"/>
      <c r="X510" s="200"/>
      <c r="Y510" s="269">
        <v>45639.640000000029</v>
      </c>
      <c r="Z510" s="269">
        <f t="shared" si="30"/>
        <v>44663.49</v>
      </c>
      <c r="AA510" s="389"/>
      <c r="AB510" s="269">
        <f t="shared" si="31"/>
        <v>43680.39</v>
      </c>
      <c r="AC510" s="269">
        <v>52660.45</v>
      </c>
      <c r="AD510" s="199"/>
      <c r="AE510" s="200"/>
      <c r="AF510" s="200"/>
      <c r="AG510" s="200"/>
      <c r="AH510" s="75"/>
      <c r="AI510" s="75"/>
      <c r="AJ510" s="75"/>
      <c r="AK510" s="75"/>
      <c r="AL510" s="200"/>
    </row>
    <row r="511" spans="1:38" s="201" customFormat="1">
      <c r="A511" s="198"/>
      <c r="B511" s="199"/>
      <c r="C511" s="199" t="s">
        <v>395</v>
      </c>
      <c r="D511" s="199"/>
      <c r="E511" s="199" t="s">
        <v>396</v>
      </c>
      <c r="F511" s="199">
        <v>4543535</v>
      </c>
      <c r="G511" s="199"/>
      <c r="H511" s="199"/>
      <c r="I511" s="199"/>
      <c r="J511" s="199">
        <v>921303.70000000077</v>
      </c>
      <c r="K511" s="199"/>
      <c r="L511" s="200"/>
      <c r="M511" s="199">
        <v>5405</v>
      </c>
      <c r="N511" s="71"/>
      <c r="O511" s="200"/>
      <c r="P511" s="269">
        <f t="shared" si="28"/>
        <v>170.45396854764121</v>
      </c>
      <c r="Q511" s="199"/>
      <c r="R511" s="199"/>
      <c r="S511" s="199"/>
      <c r="T511" s="382">
        <f t="shared" si="29"/>
        <v>840.61702127659578</v>
      </c>
      <c r="U511" s="199"/>
      <c r="V511" s="199"/>
      <c r="W511" s="199"/>
      <c r="X511" s="200"/>
      <c r="Y511" s="269">
        <v>921303.70000000077</v>
      </c>
      <c r="Z511" s="269">
        <f t="shared" si="30"/>
        <v>901598.69</v>
      </c>
      <c r="AA511" s="389"/>
      <c r="AB511" s="269">
        <f t="shared" si="31"/>
        <v>881753.4</v>
      </c>
      <c r="AC511" s="269">
        <v>1063029.1000000001</v>
      </c>
      <c r="AD511" s="199"/>
      <c r="AE511" s="200"/>
      <c r="AF511" s="200"/>
      <c r="AG511" s="200"/>
      <c r="AH511" s="75"/>
      <c r="AI511" s="75"/>
      <c r="AJ511" s="75"/>
      <c r="AK511" s="75"/>
      <c r="AL511" s="200"/>
    </row>
    <row r="512" spans="1:38" s="201" customFormat="1">
      <c r="A512" s="198"/>
      <c r="B512" s="199"/>
      <c r="C512" s="199" t="s">
        <v>1459</v>
      </c>
      <c r="D512" s="199"/>
      <c r="E512" s="199" t="s">
        <v>264</v>
      </c>
      <c r="F512" s="199">
        <v>1572</v>
      </c>
      <c r="G512" s="199"/>
      <c r="H512" s="199"/>
      <c r="I512" s="199"/>
      <c r="J512" s="199">
        <v>325.45999999999998</v>
      </c>
      <c r="K512" s="199"/>
      <c r="L512" s="200"/>
      <c r="M512" s="199">
        <v>2</v>
      </c>
      <c r="N512" s="71"/>
      <c r="O512" s="200"/>
      <c r="P512" s="269">
        <f t="shared" si="28"/>
        <v>162.72999999999999</v>
      </c>
      <c r="Q512" s="199"/>
      <c r="R512" s="199"/>
      <c r="S512" s="199"/>
      <c r="T512" s="382">
        <f t="shared" si="29"/>
        <v>786</v>
      </c>
      <c r="U512" s="199"/>
      <c r="V512" s="199"/>
      <c r="W512" s="199"/>
      <c r="X512" s="200"/>
      <c r="Y512" s="269">
        <v>325.45999999999998</v>
      </c>
      <c r="Z512" s="269">
        <f t="shared" si="30"/>
        <v>318.5</v>
      </c>
      <c r="AA512" s="389"/>
      <c r="AB512" s="269">
        <f t="shared" si="31"/>
        <v>311.49</v>
      </c>
      <c r="AC512" s="269">
        <v>375.53</v>
      </c>
      <c r="AD512" s="199"/>
      <c r="AE512" s="200"/>
      <c r="AF512" s="200"/>
      <c r="AG512" s="200"/>
      <c r="AH512" s="75"/>
      <c r="AI512" s="75"/>
      <c r="AJ512" s="75"/>
      <c r="AK512" s="75"/>
      <c r="AL512" s="200"/>
    </row>
    <row r="513" spans="1:38" s="201" customFormat="1">
      <c r="A513" s="198"/>
      <c r="B513" s="199"/>
      <c r="C513" s="199" t="s">
        <v>397</v>
      </c>
      <c r="D513" s="199"/>
      <c r="E513" s="199" t="s">
        <v>398</v>
      </c>
      <c r="F513" s="199">
        <v>605280</v>
      </c>
      <c r="G513" s="199"/>
      <c r="H513" s="199"/>
      <c r="I513" s="199"/>
      <c r="J513" s="199">
        <v>123512.74999999991</v>
      </c>
      <c r="K513" s="199"/>
      <c r="L513" s="200"/>
      <c r="M513" s="199">
        <v>491</v>
      </c>
      <c r="N513" s="71"/>
      <c r="O513" s="200"/>
      <c r="P513" s="269">
        <f t="shared" si="28"/>
        <v>251.5534623217921</v>
      </c>
      <c r="Q513" s="199"/>
      <c r="R513" s="199"/>
      <c r="S513" s="199"/>
      <c r="T513" s="382">
        <f t="shared" si="29"/>
        <v>1232.7494908350307</v>
      </c>
      <c r="U513" s="199"/>
      <c r="V513" s="199"/>
      <c r="W513" s="199"/>
      <c r="X513" s="200"/>
      <c r="Y513" s="269">
        <v>123512.74999999991</v>
      </c>
      <c r="Z513" s="269">
        <f t="shared" si="30"/>
        <v>120871.03999999999</v>
      </c>
      <c r="AA513" s="389"/>
      <c r="AB513" s="269">
        <f t="shared" si="31"/>
        <v>118210.52</v>
      </c>
      <c r="AC513" s="269">
        <v>142512.88</v>
      </c>
      <c r="AD513" s="199"/>
      <c r="AE513" s="200"/>
      <c r="AF513" s="200"/>
      <c r="AG513" s="200"/>
      <c r="AH513" s="75"/>
      <c r="AI513" s="75"/>
      <c r="AJ513" s="75"/>
      <c r="AK513" s="75"/>
      <c r="AL513" s="200"/>
    </row>
    <row r="514" spans="1:38" s="201" customFormat="1">
      <c r="A514" s="198"/>
      <c r="B514" s="199"/>
      <c r="C514" s="199" t="s">
        <v>611</v>
      </c>
      <c r="D514" s="199"/>
      <c r="E514" s="199" t="s">
        <v>193</v>
      </c>
      <c r="F514" s="199">
        <v>274003</v>
      </c>
      <c r="G514" s="199"/>
      <c r="H514" s="199"/>
      <c r="I514" s="199"/>
      <c r="J514" s="199">
        <v>54495.050000000032</v>
      </c>
      <c r="K514" s="199"/>
      <c r="L514" s="200"/>
      <c r="M514" s="199">
        <v>402</v>
      </c>
      <c r="N514" s="71"/>
      <c r="O514" s="200"/>
      <c r="P514" s="269">
        <f t="shared" si="28"/>
        <v>135.55982587064685</v>
      </c>
      <c r="Q514" s="199"/>
      <c r="R514" s="199"/>
      <c r="S514" s="199"/>
      <c r="T514" s="382">
        <f t="shared" si="29"/>
        <v>681.59950248756218</v>
      </c>
      <c r="U514" s="199"/>
      <c r="V514" s="199"/>
      <c r="W514" s="199"/>
      <c r="X514" s="200"/>
      <c r="Y514" s="269">
        <v>54495.050000000032</v>
      </c>
      <c r="Z514" s="269">
        <f t="shared" si="30"/>
        <v>53329.5</v>
      </c>
      <c r="AA514" s="389"/>
      <c r="AB514" s="269">
        <f t="shared" si="31"/>
        <v>52155.65</v>
      </c>
      <c r="AC514" s="269">
        <v>62878.1</v>
      </c>
      <c r="AD514" s="199"/>
      <c r="AE514" s="200"/>
      <c r="AF514" s="200"/>
      <c r="AG514" s="200"/>
      <c r="AH514" s="75"/>
      <c r="AI514" s="75"/>
      <c r="AJ514" s="75"/>
      <c r="AK514" s="75"/>
      <c r="AL514" s="200"/>
    </row>
    <row r="515" spans="1:38" s="201" customFormat="1">
      <c r="A515" s="198"/>
      <c r="B515" s="199"/>
      <c r="C515" s="199" t="s">
        <v>512</v>
      </c>
      <c r="D515" s="199"/>
      <c r="E515" s="199" t="s">
        <v>323</v>
      </c>
      <c r="F515" s="199">
        <v>13306</v>
      </c>
      <c r="G515" s="199"/>
      <c r="H515" s="199"/>
      <c r="I515" s="199"/>
      <c r="J515" s="199">
        <v>2824.43</v>
      </c>
      <c r="K515" s="199"/>
      <c r="L515" s="200"/>
      <c r="M515" s="199">
        <v>6</v>
      </c>
      <c r="N515" s="71"/>
      <c r="O515" s="200"/>
      <c r="P515" s="269">
        <f t="shared" si="28"/>
        <v>470.73833333333329</v>
      </c>
      <c r="Q515" s="199"/>
      <c r="R515" s="199"/>
      <c r="S515" s="199"/>
      <c r="T515" s="382">
        <f t="shared" si="29"/>
        <v>2217.6666666666665</v>
      </c>
      <c r="U515" s="199"/>
      <c r="V515" s="199"/>
      <c r="W515" s="199"/>
      <c r="X515" s="200"/>
      <c r="Y515" s="269">
        <v>2824.43</v>
      </c>
      <c r="Z515" s="269">
        <f t="shared" si="30"/>
        <v>2764.02</v>
      </c>
      <c r="AA515" s="389"/>
      <c r="AB515" s="269">
        <f t="shared" si="31"/>
        <v>2703.18</v>
      </c>
      <c r="AC515" s="269">
        <v>3258.92</v>
      </c>
      <c r="AD515" s="199"/>
      <c r="AE515" s="200"/>
      <c r="AF515" s="200"/>
      <c r="AG515" s="200"/>
      <c r="AH515" s="75"/>
      <c r="AI515" s="75"/>
      <c r="AJ515" s="75"/>
      <c r="AK515" s="75"/>
      <c r="AL515" s="200"/>
    </row>
    <row r="516" spans="1:38" s="201" customFormat="1">
      <c r="A516" s="198"/>
      <c r="B516" s="199"/>
      <c r="C516" s="199" t="s">
        <v>512</v>
      </c>
      <c r="D516" s="199"/>
      <c r="E516" s="199" t="s">
        <v>103</v>
      </c>
      <c r="F516" s="199">
        <v>921</v>
      </c>
      <c r="G516" s="199"/>
      <c r="H516" s="199"/>
      <c r="I516" s="199"/>
      <c r="J516" s="199">
        <v>188.45</v>
      </c>
      <c r="K516" s="199"/>
      <c r="L516" s="200"/>
      <c r="M516" s="199">
        <v>1</v>
      </c>
      <c r="N516" s="71"/>
      <c r="O516" s="200"/>
      <c r="P516" s="269">
        <f t="shared" si="28"/>
        <v>188.45</v>
      </c>
      <c r="Q516" s="199"/>
      <c r="R516" s="199"/>
      <c r="S516" s="199"/>
      <c r="T516" s="382">
        <f t="shared" si="29"/>
        <v>921</v>
      </c>
      <c r="U516" s="199"/>
      <c r="V516" s="199"/>
      <c r="W516" s="199"/>
      <c r="X516" s="200"/>
      <c r="Y516" s="269">
        <v>188.45</v>
      </c>
      <c r="Z516" s="269">
        <f t="shared" si="30"/>
        <v>184.42</v>
      </c>
      <c r="AA516" s="389"/>
      <c r="AB516" s="269">
        <f t="shared" si="31"/>
        <v>180.36</v>
      </c>
      <c r="AC516" s="269">
        <v>217.44</v>
      </c>
      <c r="AD516" s="199"/>
      <c r="AE516" s="200"/>
      <c r="AF516" s="200"/>
      <c r="AG516" s="200"/>
      <c r="AH516" s="75"/>
      <c r="AI516" s="75"/>
      <c r="AJ516" s="75"/>
      <c r="AK516" s="75"/>
      <c r="AL516" s="200"/>
    </row>
    <row r="517" spans="1:38" s="201" customFormat="1">
      <c r="A517" s="198"/>
      <c r="B517" s="199"/>
      <c r="C517" s="199" t="s">
        <v>1460</v>
      </c>
      <c r="D517" s="199"/>
      <c r="E517" s="199" t="s">
        <v>323</v>
      </c>
      <c r="F517" s="199">
        <v>1237</v>
      </c>
      <c r="G517" s="199"/>
      <c r="H517" s="199"/>
      <c r="I517" s="199"/>
      <c r="J517" s="199">
        <v>257.89999999999998</v>
      </c>
      <c r="K517" s="199"/>
      <c r="L517" s="200"/>
      <c r="M517" s="199">
        <v>1</v>
      </c>
      <c r="N517" s="71"/>
      <c r="O517" s="200"/>
      <c r="P517" s="269">
        <f t="shared" si="28"/>
        <v>257.89999999999998</v>
      </c>
      <c r="Q517" s="199"/>
      <c r="R517" s="199"/>
      <c r="S517" s="199"/>
      <c r="T517" s="382">
        <f t="shared" si="29"/>
        <v>1237</v>
      </c>
      <c r="U517" s="199"/>
      <c r="V517" s="199"/>
      <c r="W517" s="199"/>
      <c r="X517" s="200"/>
      <c r="Y517" s="269">
        <v>257.89999999999998</v>
      </c>
      <c r="Z517" s="269">
        <f t="shared" si="30"/>
        <v>252.38</v>
      </c>
      <c r="AA517" s="389"/>
      <c r="AB517" s="269">
        <f t="shared" si="31"/>
        <v>246.83</v>
      </c>
      <c r="AC517" s="269">
        <v>297.57</v>
      </c>
      <c r="AD517" s="199"/>
      <c r="AE517" s="200"/>
      <c r="AF517" s="200"/>
      <c r="AG517" s="200"/>
      <c r="AH517" s="75"/>
      <c r="AI517" s="75"/>
      <c r="AJ517" s="75"/>
      <c r="AK517" s="75"/>
      <c r="AL517" s="200"/>
    </row>
    <row r="518" spans="1:38" s="201" customFormat="1">
      <c r="A518" s="198"/>
      <c r="B518" s="199"/>
      <c r="C518" s="199" t="s">
        <v>399</v>
      </c>
      <c r="D518" s="199"/>
      <c r="E518" s="199" t="s">
        <v>146</v>
      </c>
      <c r="F518" s="199">
        <v>836</v>
      </c>
      <c r="G518" s="199"/>
      <c r="H518" s="199"/>
      <c r="I518" s="199"/>
      <c r="J518" s="199">
        <v>170.63</v>
      </c>
      <c r="K518" s="199"/>
      <c r="L518" s="200"/>
      <c r="M518" s="199">
        <v>1</v>
      </c>
      <c r="N518" s="71"/>
      <c r="O518" s="200"/>
      <c r="P518" s="269">
        <f t="shared" si="28"/>
        <v>170.63</v>
      </c>
      <c r="Q518" s="199"/>
      <c r="R518" s="199"/>
      <c r="S518" s="199"/>
      <c r="T518" s="382">
        <f t="shared" si="29"/>
        <v>836</v>
      </c>
      <c r="U518" s="199"/>
      <c r="V518" s="199"/>
      <c r="W518" s="199"/>
      <c r="X518" s="200"/>
      <c r="Y518" s="269">
        <v>170.63</v>
      </c>
      <c r="Z518" s="269">
        <f t="shared" si="30"/>
        <v>166.98</v>
      </c>
      <c r="AA518" s="389"/>
      <c r="AB518" s="269">
        <f t="shared" si="31"/>
        <v>163.31</v>
      </c>
      <c r="AC518" s="269">
        <v>196.88</v>
      </c>
      <c r="AD518" s="199"/>
      <c r="AE518" s="200"/>
      <c r="AF518" s="200"/>
      <c r="AG518" s="200"/>
      <c r="AH518" s="75"/>
      <c r="AI518" s="75"/>
      <c r="AJ518" s="75"/>
      <c r="AK518" s="75"/>
      <c r="AL518" s="200"/>
    </row>
    <row r="519" spans="1:38" s="201" customFormat="1">
      <c r="A519" s="198"/>
      <c r="B519" s="199"/>
      <c r="C519" s="199" t="s">
        <v>399</v>
      </c>
      <c r="D519" s="199"/>
      <c r="E519" s="199" t="s">
        <v>336</v>
      </c>
      <c r="F519" s="199">
        <v>207</v>
      </c>
      <c r="G519" s="199"/>
      <c r="H519" s="199"/>
      <c r="I519" s="199"/>
      <c r="J519" s="199">
        <v>46.86</v>
      </c>
      <c r="K519" s="199"/>
      <c r="L519" s="200"/>
      <c r="M519" s="199">
        <v>1</v>
      </c>
      <c r="N519" s="71"/>
      <c r="O519" s="200"/>
      <c r="P519" s="269">
        <f t="shared" si="28"/>
        <v>46.86</v>
      </c>
      <c r="Q519" s="199"/>
      <c r="R519" s="199"/>
      <c r="S519" s="199"/>
      <c r="T519" s="382">
        <f t="shared" si="29"/>
        <v>207</v>
      </c>
      <c r="U519" s="199"/>
      <c r="V519" s="199"/>
      <c r="W519" s="199"/>
      <c r="X519" s="200"/>
      <c r="Y519" s="269">
        <v>46.86</v>
      </c>
      <c r="Z519" s="269">
        <f t="shared" si="30"/>
        <v>45.86</v>
      </c>
      <c r="AA519" s="389"/>
      <c r="AB519" s="269">
        <f t="shared" si="31"/>
        <v>44.85</v>
      </c>
      <c r="AC519" s="269">
        <v>54.07</v>
      </c>
      <c r="AD519" s="199"/>
      <c r="AE519" s="200"/>
      <c r="AF519" s="200"/>
      <c r="AG519" s="200"/>
      <c r="AH519" s="75"/>
      <c r="AI519" s="75"/>
      <c r="AJ519" s="75"/>
      <c r="AK519" s="75"/>
      <c r="AL519" s="200"/>
    </row>
    <row r="520" spans="1:38" s="201" customFormat="1">
      <c r="A520" s="198"/>
      <c r="B520" s="199"/>
      <c r="C520" s="199" t="s">
        <v>399</v>
      </c>
      <c r="D520" s="199"/>
      <c r="E520" s="199" t="s">
        <v>400</v>
      </c>
      <c r="F520" s="199">
        <v>369089</v>
      </c>
      <c r="G520" s="199"/>
      <c r="H520" s="199"/>
      <c r="I520" s="199"/>
      <c r="J520" s="199">
        <v>76823.729999999981</v>
      </c>
      <c r="K520" s="199"/>
      <c r="L520" s="200"/>
      <c r="M520" s="199">
        <v>423</v>
      </c>
      <c r="N520" s="71"/>
      <c r="O520" s="200"/>
      <c r="P520" s="269">
        <f t="shared" si="28"/>
        <v>181.61638297872335</v>
      </c>
      <c r="Q520" s="199"/>
      <c r="R520" s="199"/>
      <c r="S520" s="199"/>
      <c r="T520" s="382">
        <f t="shared" si="29"/>
        <v>872.5508274231679</v>
      </c>
      <c r="U520" s="199"/>
      <c r="V520" s="199"/>
      <c r="W520" s="199"/>
      <c r="X520" s="200"/>
      <c r="Y520" s="269">
        <v>76823.729999999981</v>
      </c>
      <c r="Z520" s="269">
        <f t="shared" si="30"/>
        <v>75180.61</v>
      </c>
      <c r="AA520" s="389"/>
      <c r="AB520" s="269">
        <f t="shared" si="31"/>
        <v>73525.789999999994</v>
      </c>
      <c r="AC520" s="269">
        <v>88641.63</v>
      </c>
      <c r="AD520" s="199"/>
      <c r="AE520" s="200"/>
      <c r="AF520" s="200"/>
      <c r="AG520" s="200"/>
      <c r="AH520" s="75"/>
      <c r="AI520" s="75"/>
      <c r="AJ520" s="75"/>
      <c r="AK520" s="75"/>
      <c r="AL520" s="200"/>
    </row>
    <row r="521" spans="1:38" s="201" customFormat="1">
      <c r="A521" s="198"/>
      <c r="B521" s="199"/>
      <c r="C521" s="199" t="s">
        <v>1461</v>
      </c>
      <c r="D521" s="199"/>
      <c r="E521" s="199" t="s">
        <v>264</v>
      </c>
      <c r="F521" s="199">
        <v>292548</v>
      </c>
      <c r="G521" s="199"/>
      <c r="H521" s="199"/>
      <c r="I521" s="199"/>
      <c r="J521" s="199">
        <v>60319.510000000024</v>
      </c>
      <c r="K521" s="199"/>
      <c r="L521" s="200"/>
      <c r="M521" s="199">
        <v>206</v>
      </c>
      <c r="N521" s="71"/>
      <c r="O521" s="200"/>
      <c r="P521" s="269">
        <f t="shared" si="28"/>
        <v>292.81315533980592</v>
      </c>
      <c r="Q521" s="199"/>
      <c r="R521" s="199"/>
      <c r="S521" s="199"/>
      <c r="T521" s="382">
        <f t="shared" si="29"/>
        <v>1420.1359223300972</v>
      </c>
      <c r="U521" s="199"/>
      <c r="V521" s="199"/>
      <c r="W521" s="199"/>
      <c r="X521" s="200"/>
      <c r="Y521" s="269">
        <v>60319.510000000024</v>
      </c>
      <c r="Z521" s="269">
        <f t="shared" si="30"/>
        <v>59029.39</v>
      </c>
      <c r="AA521" s="389"/>
      <c r="AB521" s="269">
        <f t="shared" si="31"/>
        <v>57730.080000000002</v>
      </c>
      <c r="AC521" s="269">
        <v>69598.539999999994</v>
      </c>
      <c r="AD521" s="199"/>
      <c r="AE521" s="200"/>
      <c r="AF521" s="200"/>
      <c r="AG521" s="200"/>
      <c r="AH521" s="75"/>
      <c r="AI521" s="75"/>
      <c r="AJ521" s="75"/>
      <c r="AK521" s="75"/>
      <c r="AL521" s="200"/>
    </row>
    <row r="522" spans="1:38" s="201" customFormat="1">
      <c r="A522" s="198"/>
      <c r="B522" s="199"/>
      <c r="C522" s="199" t="s">
        <v>1462</v>
      </c>
      <c r="D522" s="199"/>
      <c r="E522" s="199" t="s">
        <v>115</v>
      </c>
      <c r="F522" s="199">
        <v>63064</v>
      </c>
      <c r="G522" s="199"/>
      <c r="H522" s="199"/>
      <c r="I522" s="199"/>
      <c r="J522" s="199">
        <v>13298.82</v>
      </c>
      <c r="K522" s="199"/>
      <c r="L522" s="200"/>
      <c r="M522" s="199">
        <v>49</v>
      </c>
      <c r="N522" s="71"/>
      <c r="O522" s="200"/>
      <c r="P522" s="269">
        <f t="shared" si="28"/>
        <v>271.40448979591838</v>
      </c>
      <c r="Q522" s="199"/>
      <c r="R522" s="199"/>
      <c r="S522" s="199"/>
      <c r="T522" s="382">
        <f t="shared" si="29"/>
        <v>1287.0204081632653</v>
      </c>
      <c r="U522" s="199"/>
      <c r="V522" s="199"/>
      <c r="W522" s="199"/>
      <c r="X522" s="200"/>
      <c r="Y522" s="269">
        <v>13298.82</v>
      </c>
      <c r="Z522" s="269">
        <f t="shared" si="30"/>
        <v>13014.38</v>
      </c>
      <c r="AA522" s="389"/>
      <c r="AB522" s="269">
        <f t="shared" si="31"/>
        <v>12727.92</v>
      </c>
      <c r="AC522" s="269">
        <v>15344.6</v>
      </c>
      <c r="AD522" s="199"/>
      <c r="AE522" s="200"/>
      <c r="AF522" s="200"/>
      <c r="AG522" s="200"/>
      <c r="AH522" s="75"/>
      <c r="AI522" s="75"/>
      <c r="AJ522" s="75"/>
      <c r="AK522" s="75"/>
      <c r="AL522" s="200"/>
    </row>
    <row r="523" spans="1:38" s="201" customFormat="1">
      <c r="A523" s="198"/>
      <c r="B523" s="199"/>
      <c r="C523" s="199" t="s">
        <v>402</v>
      </c>
      <c r="D523" s="199"/>
      <c r="E523" s="199" t="s">
        <v>116</v>
      </c>
      <c r="F523" s="199">
        <v>428</v>
      </c>
      <c r="G523" s="199"/>
      <c r="H523" s="199"/>
      <c r="I523" s="199"/>
      <c r="J523" s="199">
        <v>90.79</v>
      </c>
      <c r="K523" s="199"/>
      <c r="L523" s="200"/>
      <c r="M523" s="199">
        <v>1</v>
      </c>
      <c r="N523" s="71"/>
      <c r="O523" s="200"/>
      <c r="P523" s="269">
        <f t="shared" si="28"/>
        <v>90.79</v>
      </c>
      <c r="Q523" s="199"/>
      <c r="R523" s="199"/>
      <c r="S523" s="199"/>
      <c r="T523" s="382">
        <f t="shared" si="29"/>
        <v>428</v>
      </c>
      <c r="U523" s="199"/>
      <c r="V523" s="199"/>
      <c r="W523" s="199"/>
      <c r="X523" s="200"/>
      <c r="Y523" s="269">
        <v>90.79</v>
      </c>
      <c r="Z523" s="269">
        <f t="shared" si="30"/>
        <v>88.85</v>
      </c>
      <c r="AA523" s="389"/>
      <c r="AB523" s="269">
        <f t="shared" si="31"/>
        <v>86.89</v>
      </c>
      <c r="AC523" s="269">
        <v>104.76</v>
      </c>
      <c r="AD523" s="199"/>
      <c r="AE523" s="200"/>
      <c r="AF523" s="200"/>
      <c r="AG523" s="200"/>
      <c r="AH523" s="75"/>
      <c r="AI523" s="75"/>
      <c r="AJ523" s="75"/>
      <c r="AK523" s="75"/>
      <c r="AL523" s="200"/>
    </row>
    <row r="524" spans="1:38" s="201" customFormat="1">
      <c r="A524" s="198"/>
      <c r="B524" s="199"/>
      <c r="C524" s="199" t="s">
        <v>476</v>
      </c>
      <c r="D524" s="199"/>
      <c r="E524" s="199" t="s">
        <v>161</v>
      </c>
      <c r="F524" s="199">
        <v>51847</v>
      </c>
      <c r="G524" s="199"/>
      <c r="H524" s="199"/>
      <c r="I524" s="199"/>
      <c r="J524" s="199">
        <v>10175.140000000003</v>
      </c>
      <c r="K524" s="199"/>
      <c r="L524" s="200"/>
      <c r="M524" s="199">
        <v>59</v>
      </c>
      <c r="N524" s="71"/>
      <c r="O524" s="200"/>
      <c r="P524" s="269">
        <f t="shared" si="28"/>
        <v>172.46000000000006</v>
      </c>
      <c r="Q524" s="199"/>
      <c r="R524" s="199"/>
      <c r="S524" s="199"/>
      <c r="T524" s="382">
        <f t="shared" si="29"/>
        <v>878.76271186440681</v>
      </c>
      <c r="U524" s="199"/>
      <c r="V524" s="199"/>
      <c r="W524" s="199"/>
      <c r="X524" s="200"/>
      <c r="Y524" s="269">
        <v>10175.140000000003</v>
      </c>
      <c r="Z524" s="269">
        <f t="shared" si="30"/>
        <v>9957.51</v>
      </c>
      <c r="AA524" s="389"/>
      <c r="AB524" s="269">
        <f t="shared" si="31"/>
        <v>9738.34</v>
      </c>
      <c r="AC524" s="269">
        <v>11740.4</v>
      </c>
      <c r="AD524" s="199"/>
      <c r="AE524" s="200"/>
      <c r="AF524" s="200"/>
      <c r="AG524" s="200"/>
      <c r="AH524" s="75"/>
      <c r="AI524" s="75"/>
      <c r="AJ524" s="75"/>
      <c r="AK524" s="75"/>
      <c r="AL524" s="200"/>
    </row>
    <row r="525" spans="1:38" s="201" customFormat="1">
      <c r="A525" s="198"/>
      <c r="B525" s="199"/>
      <c r="C525" s="199" t="s">
        <v>403</v>
      </c>
      <c r="D525" s="199"/>
      <c r="E525" s="199" t="s">
        <v>123</v>
      </c>
      <c r="F525" s="199">
        <v>90391</v>
      </c>
      <c r="G525" s="199"/>
      <c r="H525" s="199"/>
      <c r="I525" s="199"/>
      <c r="J525" s="199">
        <v>18650.960000000006</v>
      </c>
      <c r="K525" s="199"/>
      <c r="L525" s="200"/>
      <c r="M525" s="199">
        <v>73</v>
      </c>
      <c r="N525" s="71"/>
      <c r="O525" s="200"/>
      <c r="P525" s="269">
        <f t="shared" si="28"/>
        <v>255.49260273972612</v>
      </c>
      <c r="Q525" s="199"/>
      <c r="R525" s="199"/>
      <c r="S525" s="199"/>
      <c r="T525" s="382">
        <f t="shared" si="29"/>
        <v>1238.2328767123288</v>
      </c>
      <c r="U525" s="199"/>
      <c r="V525" s="199"/>
      <c r="W525" s="199"/>
      <c r="X525" s="200"/>
      <c r="Y525" s="269">
        <v>18650.960000000006</v>
      </c>
      <c r="Z525" s="269">
        <f t="shared" si="30"/>
        <v>18252.05</v>
      </c>
      <c r="AA525" s="389"/>
      <c r="AB525" s="269">
        <f t="shared" si="31"/>
        <v>17850.3</v>
      </c>
      <c r="AC525" s="269">
        <v>21520.06</v>
      </c>
      <c r="AD525" s="199"/>
      <c r="AE525" s="200"/>
      <c r="AF525" s="200"/>
      <c r="AG525" s="200"/>
      <c r="AH525" s="75"/>
      <c r="AI525" s="75"/>
      <c r="AJ525" s="75"/>
      <c r="AK525" s="75"/>
      <c r="AL525" s="200"/>
    </row>
    <row r="526" spans="1:38" s="201" customFormat="1">
      <c r="A526" s="198"/>
      <c r="B526" s="199"/>
      <c r="C526" s="199" t="s">
        <v>404</v>
      </c>
      <c r="D526" s="199"/>
      <c r="E526" s="199" t="s">
        <v>84</v>
      </c>
      <c r="F526" s="199">
        <v>890391</v>
      </c>
      <c r="G526" s="199"/>
      <c r="H526" s="199"/>
      <c r="I526" s="199"/>
      <c r="J526" s="199">
        <v>183533.02000000005</v>
      </c>
      <c r="K526" s="199"/>
      <c r="L526" s="200"/>
      <c r="M526" s="199">
        <v>673</v>
      </c>
      <c r="N526" s="71"/>
      <c r="O526" s="200"/>
      <c r="P526" s="269">
        <f t="shared" si="28"/>
        <v>272.70879643387821</v>
      </c>
      <c r="Q526" s="199"/>
      <c r="R526" s="199"/>
      <c r="S526" s="199"/>
      <c r="T526" s="382">
        <f t="shared" si="29"/>
        <v>1323.0178306092125</v>
      </c>
      <c r="U526" s="199"/>
      <c r="V526" s="199"/>
      <c r="W526" s="199"/>
      <c r="X526" s="200"/>
      <c r="Y526" s="269">
        <v>183533.02000000005</v>
      </c>
      <c r="Z526" s="269">
        <f t="shared" si="30"/>
        <v>179607.58</v>
      </c>
      <c r="AA526" s="389"/>
      <c r="AB526" s="269">
        <f t="shared" si="31"/>
        <v>175654.2</v>
      </c>
      <c r="AC526" s="269">
        <v>211766.15</v>
      </c>
      <c r="AD526" s="199"/>
      <c r="AE526" s="200"/>
      <c r="AF526" s="200"/>
      <c r="AG526" s="200"/>
      <c r="AH526" s="75"/>
      <c r="AI526" s="75"/>
      <c r="AJ526" s="75"/>
      <c r="AK526" s="75"/>
      <c r="AL526" s="200"/>
    </row>
    <row r="527" spans="1:38" s="201" customFormat="1">
      <c r="A527" s="198"/>
      <c r="B527" s="199"/>
      <c r="C527" s="199" t="s">
        <v>405</v>
      </c>
      <c r="D527" s="199"/>
      <c r="E527" s="199" t="s">
        <v>84</v>
      </c>
      <c r="F527" s="199">
        <v>2119</v>
      </c>
      <c r="G527" s="199"/>
      <c r="H527" s="199"/>
      <c r="I527" s="199"/>
      <c r="J527" s="199">
        <v>447.7</v>
      </c>
      <c r="K527" s="199"/>
      <c r="L527" s="200"/>
      <c r="M527" s="199">
        <v>1</v>
      </c>
      <c r="N527" s="71"/>
      <c r="O527" s="200"/>
      <c r="P527" s="269">
        <f t="shared" si="28"/>
        <v>447.7</v>
      </c>
      <c r="Q527" s="199"/>
      <c r="R527" s="199"/>
      <c r="S527" s="199"/>
      <c r="T527" s="382">
        <f t="shared" si="29"/>
        <v>2119</v>
      </c>
      <c r="U527" s="199"/>
      <c r="V527" s="199"/>
      <c r="W527" s="199"/>
      <c r="X527" s="200"/>
      <c r="Y527" s="269">
        <v>447.7</v>
      </c>
      <c r="Z527" s="269">
        <f t="shared" si="30"/>
        <v>438.12</v>
      </c>
      <c r="AA527" s="389"/>
      <c r="AB527" s="269">
        <f t="shared" si="31"/>
        <v>428.48</v>
      </c>
      <c r="AC527" s="269">
        <v>516.57000000000005</v>
      </c>
      <c r="AD527" s="199"/>
      <c r="AE527" s="200"/>
      <c r="AF527" s="200"/>
      <c r="AG527" s="200"/>
      <c r="AH527" s="75"/>
      <c r="AI527" s="75"/>
      <c r="AJ527" s="75"/>
      <c r="AK527" s="75"/>
      <c r="AL527" s="200"/>
    </row>
    <row r="528" spans="1:38" s="201" customFormat="1">
      <c r="A528" s="198"/>
      <c r="B528" s="199"/>
      <c r="C528" s="199" t="s">
        <v>405</v>
      </c>
      <c r="D528" s="199"/>
      <c r="E528" s="199" t="s">
        <v>406</v>
      </c>
      <c r="F528" s="199">
        <v>4738745</v>
      </c>
      <c r="G528" s="199"/>
      <c r="H528" s="199"/>
      <c r="I528" s="199"/>
      <c r="J528" s="199">
        <v>983166.38999999827</v>
      </c>
      <c r="K528" s="199"/>
      <c r="L528" s="200"/>
      <c r="M528" s="199">
        <v>3167</v>
      </c>
      <c r="N528" s="71"/>
      <c r="O528" s="200"/>
      <c r="P528" s="269">
        <f t="shared" si="28"/>
        <v>310.44091885064677</v>
      </c>
      <c r="Q528" s="199"/>
      <c r="R528" s="199"/>
      <c r="S528" s="199"/>
      <c r="T528" s="382">
        <f t="shared" si="29"/>
        <v>1496.2882854436375</v>
      </c>
      <c r="U528" s="199"/>
      <c r="V528" s="199"/>
      <c r="W528" s="199"/>
      <c r="X528" s="200"/>
      <c r="Y528" s="269">
        <v>983166.38999999827</v>
      </c>
      <c r="Z528" s="269">
        <f t="shared" si="30"/>
        <v>962138.25</v>
      </c>
      <c r="AA528" s="389"/>
      <c r="AB528" s="269">
        <f t="shared" si="31"/>
        <v>940960.41</v>
      </c>
      <c r="AC528" s="269">
        <v>1134408.21</v>
      </c>
      <c r="AD528" s="199"/>
      <c r="AE528" s="200"/>
      <c r="AF528" s="200"/>
      <c r="AG528" s="200"/>
      <c r="AH528" s="75"/>
      <c r="AI528" s="75"/>
      <c r="AJ528" s="75"/>
      <c r="AK528" s="75"/>
      <c r="AL528" s="200"/>
    </row>
    <row r="529" spans="1:38" s="201" customFormat="1">
      <c r="A529" s="198"/>
      <c r="B529" s="199"/>
      <c r="C529" s="199" t="s">
        <v>407</v>
      </c>
      <c r="D529" s="199"/>
      <c r="E529" s="199" t="s">
        <v>136</v>
      </c>
      <c r="F529" s="199">
        <v>311630</v>
      </c>
      <c r="G529" s="199"/>
      <c r="H529" s="199"/>
      <c r="I529" s="199"/>
      <c r="J529" s="199">
        <v>64068.01999999999</v>
      </c>
      <c r="K529" s="199"/>
      <c r="L529" s="200"/>
      <c r="M529" s="199">
        <v>321</v>
      </c>
      <c r="N529" s="71"/>
      <c r="O529" s="200"/>
      <c r="P529" s="269">
        <f t="shared" si="28"/>
        <v>199.58884735202489</v>
      </c>
      <c r="Q529" s="199"/>
      <c r="R529" s="199"/>
      <c r="S529" s="199"/>
      <c r="T529" s="382">
        <f t="shared" si="29"/>
        <v>970.80996884735202</v>
      </c>
      <c r="U529" s="199"/>
      <c r="V529" s="199"/>
      <c r="W529" s="199"/>
      <c r="X529" s="200"/>
      <c r="Y529" s="269">
        <v>64068.01999999999</v>
      </c>
      <c r="Z529" s="269">
        <f t="shared" si="30"/>
        <v>62697.72</v>
      </c>
      <c r="AA529" s="389"/>
      <c r="AB529" s="269">
        <f t="shared" si="31"/>
        <v>61317.67</v>
      </c>
      <c r="AC529" s="269">
        <v>73923.69</v>
      </c>
      <c r="AD529" s="199"/>
      <c r="AE529" s="200"/>
      <c r="AF529" s="200"/>
      <c r="AG529" s="200"/>
      <c r="AH529" s="75"/>
      <c r="AI529" s="75"/>
      <c r="AJ529" s="75"/>
      <c r="AK529" s="75"/>
      <c r="AL529" s="200"/>
    </row>
    <row r="530" spans="1:38" s="201" customFormat="1">
      <c r="A530" s="198"/>
      <c r="B530" s="199"/>
      <c r="C530" s="199" t="s">
        <v>408</v>
      </c>
      <c r="D530" s="199"/>
      <c r="E530" s="199" t="s">
        <v>409</v>
      </c>
      <c r="F530" s="199">
        <v>2842753</v>
      </c>
      <c r="G530" s="199"/>
      <c r="H530" s="199"/>
      <c r="I530" s="199"/>
      <c r="J530" s="199">
        <v>572001.95000000158</v>
      </c>
      <c r="K530" s="199"/>
      <c r="L530" s="200"/>
      <c r="M530" s="199">
        <v>2780</v>
      </c>
      <c r="N530" s="71"/>
      <c r="O530" s="200"/>
      <c r="P530" s="269">
        <f t="shared" si="28"/>
        <v>205.75609712230272</v>
      </c>
      <c r="Q530" s="199"/>
      <c r="R530" s="199"/>
      <c r="S530" s="199"/>
      <c r="T530" s="382">
        <f t="shared" si="29"/>
        <v>1022.5730215827338</v>
      </c>
      <c r="U530" s="199"/>
      <c r="V530" s="199"/>
      <c r="W530" s="199"/>
      <c r="X530" s="200"/>
      <c r="Y530" s="269">
        <v>572001.95000000158</v>
      </c>
      <c r="Z530" s="269">
        <f t="shared" si="30"/>
        <v>559767.87</v>
      </c>
      <c r="AA530" s="389"/>
      <c r="AB530" s="269">
        <f t="shared" si="31"/>
        <v>547446.68999999994</v>
      </c>
      <c r="AC530" s="269">
        <v>659993.79</v>
      </c>
      <c r="AD530" s="199"/>
      <c r="AE530" s="200"/>
      <c r="AF530" s="200"/>
      <c r="AG530" s="200"/>
      <c r="AH530" s="75"/>
      <c r="AI530" s="75"/>
      <c r="AJ530" s="75"/>
      <c r="AK530" s="75"/>
      <c r="AL530" s="200"/>
    </row>
    <row r="531" spans="1:38" s="201" customFormat="1">
      <c r="A531" s="198"/>
      <c r="B531" s="199"/>
      <c r="C531" s="199" t="s">
        <v>410</v>
      </c>
      <c r="D531" s="199"/>
      <c r="E531" s="199" t="s">
        <v>384</v>
      </c>
      <c r="F531" s="199">
        <v>4073</v>
      </c>
      <c r="G531" s="199"/>
      <c r="H531" s="199"/>
      <c r="I531" s="199"/>
      <c r="J531" s="199">
        <v>853.99</v>
      </c>
      <c r="K531" s="199"/>
      <c r="L531" s="200"/>
      <c r="M531" s="199">
        <v>3</v>
      </c>
      <c r="N531" s="71"/>
      <c r="O531" s="200"/>
      <c r="P531" s="269">
        <f t="shared" si="28"/>
        <v>284.66333333333336</v>
      </c>
      <c r="Q531" s="199"/>
      <c r="R531" s="199"/>
      <c r="S531" s="199"/>
      <c r="T531" s="382">
        <f t="shared" si="29"/>
        <v>1357.6666666666667</v>
      </c>
      <c r="U531" s="199"/>
      <c r="V531" s="199"/>
      <c r="W531" s="199"/>
      <c r="X531" s="200"/>
      <c r="Y531" s="269">
        <v>853.99</v>
      </c>
      <c r="Z531" s="269">
        <f t="shared" si="30"/>
        <v>835.72</v>
      </c>
      <c r="AA531" s="389"/>
      <c r="AB531" s="269">
        <f t="shared" si="31"/>
        <v>817.33</v>
      </c>
      <c r="AC531" s="269">
        <v>985.36</v>
      </c>
      <c r="AD531" s="199"/>
      <c r="AE531" s="200"/>
      <c r="AF531" s="200"/>
      <c r="AG531" s="200"/>
      <c r="AH531" s="75"/>
      <c r="AI531" s="75"/>
      <c r="AJ531" s="75"/>
      <c r="AK531" s="75"/>
      <c r="AL531" s="200"/>
    </row>
    <row r="532" spans="1:38" s="201" customFormat="1">
      <c r="A532" s="198"/>
      <c r="B532" s="199"/>
      <c r="C532" s="199" t="s">
        <v>410</v>
      </c>
      <c r="D532" s="199"/>
      <c r="E532" s="199" t="s">
        <v>411</v>
      </c>
      <c r="F532" s="199">
        <v>485710</v>
      </c>
      <c r="G532" s="199"/>
      <c r="H532" s="199"/>
      <c r="I532" s="199"/>
      <c r="J532" s="199">
        <v>101380.52999999991</v>
      </c>
      <c r="K532" s="199"/>
      <c r="L532" s="200"/>
      <c r="M532" s="199">
        <v>424</v>
      </c>
      <c r="N532" s="71"/>
      <c r="O532" s="200"/>
      <c r="P532" s="269">
        <f t="shared" si="28"/>
        <v>239.10502358490544</v>
      </c>
      <c r="Q532" s="199"/>
      <c r="R532" s="199"/>
      <c r="S532" s="199"/>
      <c r="T532" s="382">
        <f t="shared" si="29"/>
        <v>1145.5424528301887</v>
      </c>
      <c r="U532" s="199"/>
      <c r="V532" s="199"/>
      <c r="W532" s="199"/>
      <c r="X532" s="200"/>
      <c r="Y532" s="269">
        <v>101380.52999999991</v>
      </c>
      <c r="Z532" s="269">
        <f t="shared" si="30"/>
        <v>99212.18</v>
      </c>
      <c r="AA532" s="389"/>
      <c r="AB532" s="269">
        <f t="shared" si="31"/>
        <v>97028.4</v>
      </c>
      <c r="AC532" s="269">
        <v>116976.03</v>
      </c>
      <c r="AD532" s="199"/>
      <c r="AE532" s="200"/>
      <c r="AF532" s="200"/>
      <c r="AG532" s="200"/>
      <c r="AH532" s="75"/>
      <c r="AI532" s="75"/>
      <c r="AJ532" s="75"/>
      <c r="AK532" s="75"/>
      <c r="AL532" s="200"/>
    </row>
    <row r="533" spans="1:38" s="201" customFormat="1">
      <c r="A533" s="198"/>
      <c r="B533" s="199"/>
      <c r="C533" s="199" t="s">
        <v>412</v>
      </c>
      <c r="D533" s="199"/>
      <c r="E533" s="199" t="s">
        <v>115</v>
      </c>
      <c r="F533" s="199">
        <v>2597757</v>
      </c>
      <c r="G533" s="199"/>
      <c r="H533" s="199"/>
      <c r="I533" s="199"/>
      <c r="J533" s="199">
        <v>539898.03000000073</v>
      </c>
      <c r="K533" s="199"/>
      <c r="L533" s="200"/>
      <c r="M533" s="199">
        <v>2495</v>
      </c>
      <c r="N533" s="71"/>
      <c r="O533" s="200"/>
      <c r="P533" s="269">
        <f t="shared" si="28"/>
        <v>216.39199599198426</v>
      </c>
      <c r="Q533" s="199"/>
      <c r="R533" s="199"/>
      <c r="S533" s="199"/>
      <c r="T533" s="382">
        <f t="shared" si="29"/>
        <v>1041.1851703406815</v>
      </c>
      <c r="U533" s="199"/>
      <c r="V533" s="199"/>
      <c r="W533" s="199"/>
      <c r="X533" s="200"/>
      <c r="Y533" s="269">
        <v>539898.03000000073</v>
      </c>
      <c r="Z533" s="269">
        <f t="shared" si="30"/>
        <v>528350.59</v>
      </c>
      <c r="AA533" s="389"/>
      <c r="AB533" s="269">
        <f t="shared" si="31"/>
        <v>516720.95</v>
      </c>
      <c r="AC533" s="269">
        <v>622951.28</v>
      </c>
      <c r="AD533" s="199"/>
      <c r="AE533" s="200"/>
      <c r="AF533" s="200"/>
      <c r="AG533" s="200"/>
      <c r="AH533" s="75"/>
      <c r="AI533" s="75"/>
      <c r="AJ533" s="75"/>
      <c r="AK533" s="75"/>
      <c r="AL533" s="200"/>
    </row>
    <row r="534" spans="1:38" s="201" customFormat="1">
      <c r="A534" s="198"/>
      <c r="B534" s="199"/>
      <c r="C534" s="199" t="s">
        <v>413</v>
      </c>
      <c r="D534" s="199"/>
      <c r="E534" s="199" t="s">
        <v>146</v>
      </c>
      <c r="F534" s="199">
        <v>713076</v>
      </c>
      <c r="G534" s="199"/>
      <c r="H534" s="199"/>
      <c r="I534" s="199"/>
      <c r="J534" s="199">
        <v>147837.76000000004</v>
      </c>
      <c r="K534" s="199"/>
      <c r="L534" s="200"/>
      <c r="M534" s="199">
        <v>653</v>
      </c>
      <c r="N534" s="71"/>
      <c r="O534" s="200"/>
      <c r="P534" s="269">
        <f t="shared" si="28"/>
        <v>226.39779479326194</v>
      </c>
      <c r="Q534" s="199"/>
      <c r="R534" s="199"/>
      <c r="S534" s="199"/>
      <c r="T534" s="382">
        <f t="shared" si="29"/>
        <v>1092</v>
      </c>
      <c r="U534" s="199"/>
      <c r="V534" s="199"/>
      <c r="W534" s="199"/>
      <c r="X534" s="200"/>
      <c r="Y534" s="269">
        <v>147837.76000000004</v>
      </c>
      <c r="Z534" s="269">
        <f t="shared" si="30"/>
        <v>144675.78</v>
      </c>
      <c r="AA534" s="389"/>
      <c r="AB534" s="269">
        <f t="shared" si="31"/>
        <v>141491.29</v>
      </c>
      <c r="AC534" s="269">
        <v>170579.84</v>
      </c>
      <c r="AD534" s="199"/>
      <c r="AE534" s="200"/>
      <c r="AF534" s="200"/>
      <c r="AG534" s="200"/>
      <c r="AH534" s="75"/>
      <c r="AI534" s="75"/>
      <c r="AJ534" s="75"/>
      <c r="AK534" s="75"/>
      <c r="AL534" s="200"/>
    </row>
    <row r="535" spans="1:38" s="201" customFormat="1">
      <c r="A535" s="198"/>
      <c r="B535" s="199"/>
      <c r="C535" s="199" t="s">
        <v>414</v>
      </c>
      <c r="D535" s="199"/>
      <c r="E535" s="199" t="s">
        <v>105</v>
      </c>
      <c r="F535" s="199">
        <v>1931</v>
      </c>
      <c r="G535" s="199"/>
      <c r="H535" s="199"/>
      <c r="I535" s="199"/>
      <c r="J535" s="199">
        <v>397.08000000000004</v>
      </c>
      <c r="K535" s="199"/>
      <c r="L535" s="200"/>
      <c r="M535" s="199">
        <v>2</v>
      </c>
      <c r="N535" s="71"/>
      <c r="O535" s="200"/>
      <c r="P535" s="269">
        <f t="shared" ref="P535:P598" si="32">J535/M535</f>
        <v>198.54000000000002</v>
      </c>
      <c r="Q535" s="199"/>
      <c r="R535" s="199"/>
      <c r="S535" s="199"/>
      <c r="T535" s="382">
        <f t="shared" ref="T535:T598" si="33">F535/M535</f>
        <v>965.5</v>
      </c>
      <c r="U535" s="199"/>
      <c r="V535" s="199"/>
      <c r="W535" s="199"/>
      <c r="X535" s="200"/>
      <c r="Y535" s="269">
        <v>397.08000000000004</v>
      </c>
      <c r="Z535" s="269">
        <f t="shared" ref="Z535:Z598" si="34">ROUND($Z$627*Y535/$Y$627,2)</f>
        <v>388.59</v>
      </c>
      <c r="AA535" s="389"/>
      <c r="AB535" s="269">
        <f t="shared" ref="AB535:AB598" si="35">ROUND($AB$627*Y535/$Y$627,2)</f>
        <v>380.03</v>
      </c>
      <c r="AC535" s="269">
        <v>458.16</v>
      </c>
      <c r="AD535" s="199"/>
      <c r="AE535" s="200"/>
      <c r="AF535" s="200"/>
      <c r="AG535" s="200"/>
      <c r="AH535" s="75"/>
      <c r="AI535" s="75"/>
      <c r="AJ535" s="75"/>
      <c r="AK535" s="75"/>
      <c r="AL535" s="200"/>
    </row>
    <row r="536" spans="1:38" s="201" customFormat="1">
      <c r="A536" s="198"/>
      <c r="B536" s="199"/>
      <c r="C536" s="199" t="s">
        <v>414</v>
      </c>
      <c r="D536" s="199"/>
      <c r="E536" s="199" t="s">
        <v>344</v>
      </c>
      <c r="F536" s="199">
        <v>1198</v>
      </c>
      <c r="G536" s="199"/>
      <c r="H536" s="199"/>
      <c r="I536" s="199"/>
      <c r="J536" s="199">
        <v>248.88</v>
      </c>
      <c r="K536" s="199"/>
      <c r="L536" s="200"/>
      <c r="M536" s="199">
        <v>1</v>
      </c>
      <c r="N536" s="71"/>
      <c r="O536" s="200"/>
      <c r="P536" s="269">
        <f t="shared" si="32"/>
        <v>248.88</v>
      </c>
      <c r="Q536" s="199"/>
      <c r="R536" s="199"/>
      <c r="S536" s="199"/>
      <c r="T536" s="382">
        <f t="shared" si="33"/>
        <v>1198</v>
      </c>
      <c r="U536" s="199"/>
      <c r="V536" s="199"/>
      <c r="W536" s="199"/>
      <c r="X536" s="200"/>
      <c r="Y536" s="269">
        <v>248.88</v>
      </c>
      <c r="Z536" s="269">
        <f t="shared" si="34"/>
        <v>243.56</v>
      </c>
      <c r="AA536" s="389"/>
      <c r="AB536" s="269">
        <f t="shared" si="35"/>
        <v>238.2</v>
      </c>
      <c r="AC536" s="269">
        <v>287.17</v>
      </c>
      <c r="AD536" s="199"/>
      <c r="AE536" s="200"/>
      <c r="AF536" s="200"/>
      <c r="AG536" s="200"/>
      <c r="AH536" s="75"/>
      <c r="AI536" s="75"/>
      <c r="AJ536" s="75"/>
      <c r="AK536" s="75"/>
      <c r="AL536" s="200"/>
    </row>
    <row r="537" spans="1:38" s="201" customFormat="1">
      <c r="A537" s="198"/>
      <c r="B537" s="199"/>
      <c r="C537" s="199" t="s">
        <v>414</v>
      </c>
      <c r="D537" s="199"/>
      <c r="E537" s="199" t="s">
        <v>155</v>
      </c>
      <c r="F537" s="199">
        <v>1166</v>
      </c>
      <c r="G537" s="199"/>
      <c r="H537" s="199"/>
      <c r="I537" s="199"/>
      <c r="J537" s="199">
        <v>242.15</v>
      </c>
      <c r="K537" s="199"/>
      <c r="L537" s="200"/>
      <c r="M537" s="199">
        <v>1</v>
      </c>
      <c r="N537" s="71"/>
      <c r="O537" s="200"/>
      <c r="P537" s="269">
        <f t="shared" si="32"/>
        <v>242.15</v>
      </c>
      <c r="Q537" s="199"/>
      <c r="R537" s="199"/>
      <c r="S537" s="199"/>
      <c r="T537" s="382">
        <f t="shared" si="33"/>
        <v>1166</v>
      </c>
      <c r="U537" s="199"/>
      <c r="V537" s="199"/>
      <c r="W537" s="199"/>
      <c r="X537" s="200"/>
      <c r="Y537" s="269">
        <v>242.15</v>
      </c>
      <c r="Z537" s="269">
        <f t="shared" si="34"/>
        <v>236.97</v>
      </c>
      <c r="AA537" s="389"/>
      <c r="AB537" s="269">
        <f t="shared" si="35"/>
        <v>231.75</v>
      </c>
      <c r="AC537" s="269">
        <v>279.39999999999998</v>
      </c>
      <c r="AD537" s="199"/>
      <c r="AE537" s="200"/>
      <c r="AF537" s="200"/>
      <c r="AG537" s="200"/>
      <c r="AH537" s="75"/>
      <c r="AI537" s="75"/>
      <c r="AJ537" s="75"/>
      <c r="AK537" s="75"/>
      <c r="AL537" s="200"/>
    </row>
    <row r="538" spans="1:38" s="201" customFormat="1">
      <c r="A538" s="198"/>
      <c r="B538" s="199"/>
      <c r="C538" s="199" t="s">
        <v>414</v>
      </c>
      <c r="D538" s="199"/>
      <c r="E538" s="199" t="s">
        <v>113</v>
      </c>
      <c r="F538" s="199">
        <v>1241</v>
      </c>
      <c r="G538" s="199"/>
      <c r="H538" s="199"/>
      <c r="I538" s="199"/>
      <c r="J538" s="199">
        <v>258.41000000000003</v>
      </c>
      <c r="K538" s="199"/>
      <c r="L538" s="200"/>
      <c r="M538" s="199">
        <v>1</v>
      </c>
      <c r="N538" s="71"/>
      <c r="O538" s="200"/>
      <c r="P538" s="269">
        <f t="shared" si="32"/>
        <v>258.41000000000003</v>
      </c>
      <c r="Q538" s="199"/>
      <c r="R538" s="199"/>
      <c r="S538" s="199"/>
      <c r="T538" s="382">
        <f t="shared" si="33"/>
        <v>1241</v>
      </c>
      <c r="U538" s="199"/>
      <c r="V538" s="199"/>
      <c r="W538" s="199"/>
      <c r="X538" s="200"/>
      <c r="Y538" s="269">
        <v>258.41000000000003</v>
      </c>
      <c r="Z538" s="269">
        <f t="shared" si="34"/>
        <v>252.88</v>
      </c>
      <c r="AA538" s="389"/>
      <c r="AB538" s="269">
        <f t="shared" si="35"/>
        <v>247.32</v>
      </c>
      <c r="AC538" s="269">
        <v>298.16000000000003</v>
      </c>
      <c r="AD538" s="199"/>
      <c r="AE538" s="200"/>
      <c r="AF538" s="200"/>
      <c r="AG538" s="200"/>
      <c r="AH538" s="75"/>
      <c r="AI538" s="75"/>
      <c r="AJ538" s="75"/>
      <c r="AK538" s="75"/>
      <c r="AL538" s="200"/>
    </row>
    <row r="539" spans="1:38" s="201" customFormat="1">
      <c r="A539" s="198"/>
      <c r="B539" s="199"/>
      <c r="C539" s="199" t="s">
        <v>414</v>
      </c>
      <c r="D539" s="199"/>
      <c r="E539" s="199" t="s">
        <v>103</v>
      </c>
      <c r="F539" s="199">
        <v>8860268</v>
      </c>
      <c r="G539" s="199"/>
      <c r="H539" s="199"/>
      <c r="I539" s="199"/>
      <c r="J539" s="199">
        <v>1796569.5599999977</v>
      </c>
      <c r="K539" s="199"/>
      <c r="L539" s="200"/>
      <c r="M539" s="199">
        <v>7637</v>
      </c>
      <c r="N539" s="71"/>
      <c r="O539" s="200"/>
      <c r="P539" s="269">
        <f t="shared" si="32"/>
        <v>235.24545764043444</v>
      </c>
      <c r="Q539" s="199"/>
      <c r="R539" s="199"/>
      <c r="S539" s="199"/>
      <c r="T539" s="382">
        <f t="shared" si="33"/>
        <v>1160.1765091004322</v>
      </c>
      <c r="U539" s="199"/>
      <c r="V539" s="199"/>
      <c r="W539" s="199"/>
      <c r="X539" s="200"/>
      <c r="Y539" s="269">
        <v>1796569.5599999977</v>
      </c>
      <c r="Z539" s="269">
        <f t="shared" si="34"/>
        <v>1758144.21</v>
      </c>
      <c r="AA539" s="389"/>
      <c r="AB539" s="269">
        <f t="shared" si="35"/>
        <v>1719445.3</v>
      </c>
      <c r="AC539" s="269">
        <v>2072938.3</v>
      </c>
      <c r="AD539" s="199"/>
      <c r="AE539" s="200"/>
      <c r="AF539" s="200"/>
      <c r="AG539" s="200"/>
      <c r="AH539" s="75"/>
      <c r="AI539" s="75"/>
      <c r="AJ539" s="75"/>
      <c r="AK539" s="75"/>
      <c r="AL539" s="200"/>
    </row>
    <row r="540" spans="1:38" s="201" customFormat="1">
      <c r="A540" s="198"/>
      <c r="B540" s="199"/>
      <c r="C540" s="199" t="s">
        <v>414</v>
      </c>
      <c r="D540" s="199"/>
      <c r="E540" s="199" t="s">
        <v>439</v>
      </c>
      <c r="F540" s="199">
        <v>959</v>
      </c>
      <c r="G540" s="199"/>
      <c r="H540" s="199"/>
      <c r="I540" s="199"/>
      <c r="J540" s="199">
        <v>196.8</v>
      </c>
      <c r="K540" s="199"/>
      <c r="L540" s="200"/>
      <c r="M540" s="199">
        <v>1</v>
      </c>
      <c r="N540" s="71"/>
      <c r="O540" s="200"/>
      <c r="P540" s="269">
        <f t="shared" si="32"/>
        <v>196.8</v>
      </c>
      <c r="Q540" s="199"/>
      <c r="R540" s="199"/>
      <c r="S540" s="199"/>
      <c r="T540" s="382">
        <f t="shared" si="33"/>
        <v>959</v>
      </c>
      <c r="U540" s="199"/>
      <c r="V540" s="199"/>
      <c r="W540" s="199"/>
      <c r="X540" s="200"/>
      <c r="Y540" s="269">
        <v>196.8</v>
      </c>
      <c r="Z540" s="269">
        <f t="shared" si="34"/>
        <v>192.59</v>
      </c>
      <c r="AA540" s="389"/>
      <c r="AB540" s="269">
        <f t="shared" si="35"/>
        <v>188.35</v>
      </c>
      <c r="AC540" s="269">
        <v>227.07</v>
      </c>
      <c r="AD540" s="199"/>
      <c r="AE540" s="200"/>
      <c r="AF540" s="200"/>
      <c r="AG540" s="200"/>
      <c r="AH540" s="75"/>
      <c r="AI540" s="75"/>
      <c r="AJ540" s="75"/>
      <c r="AK540" s="75"/>
      <c r="AL540" s="200"/>
    </row>
    <row r="541" spans="1:38" s="201" customFormat="1">
      <c r="A541" s="198"/>
      <c r="B541" s="199"/>
      <c r="C541" s="199" t="s">
        <v>415</v>
      </c>
      <c r="D541" s="199"/>
      <c r="E541" s="199" t="s">
        <v>96</v>
      </c>
      <c r="F541" s="199">
        <v>586883</v>
      </c>
      <c r="G541" s="199"/>
      <c r="H541" s="199"/>
      <c r="I541" s="199"/>
      <c r="J541" s="199">
        <v>120317.23000000008</v>
      </c>
      <c r="K541" s="199"/>
      <c r="L541" s="200"/>
      <c r="M541" s="199">
        <v>514</v>
      </c>
      <c r="N541" s="71"/>
      <c r="O541" s="200"/>
      <c r="P541" s="269">
        <f t="shared" si="32"/>
        <v>234.08021400778227</v>
      </c>
      <c r="Q541" s="199"/>
      <c r="R541" s="199"/>
      <c r="S541" s="199"/>
      <c r="T541" s="382">
        <f t="shared" si="33"/>
        <v>1141.795719844358</v>
      </c>
      <c r="U541" s="199"/>
      <c r="V541" s="199"/>
      <c r="W541" s="199"/>
      <c r="X541" s="200"/>
      <c r="Y541" s="269">
        <v>120317.23000000008</v>
      </c>
      <c r="Z541" s="269">
        <f t="shared" si="34"/>
        <v>117743.86</v>
      </c>
      <c r="AA541" s="389"/>
      <c r="AB541" s="269">
        <f t="shared" si="35"/>
        <v>115152.18</v>
      </c>
      <c r="AC541" s="269">
        <v>138825.79</v>
      </c>
      <c r="AD541" s="199"/>
      <c r="AE541" s="200"/>
      <c r="AF541" s="200"/>
      <c r="AG541" s="200"/>
      <c r="AH541" s="75"/>
      <c r="AI541" s="75"/>
      <c r="AJ541" s="75"/>
      <c r="AK541" s="75"/>
      <c r="AL541" s="200"/>
    </row>
    <row r="542" spans="1:38" s="201" customFormat="1">
      <c r="A542" s="198"/>
      <c r="B542" s="199"/>
      <c r="C542" s="199" t="s">
        <v>416</v>
      </c>
      <c r="D542" s="199"/>
      <c r="E542" s="199" t="s">
        <v>167</v>
      </c>
      <c r="F542" s="199">
        <v>881</v>
      </c>
      <c r="G542" s="199"/>
      <c r="H542" s="199"/>
      <c r="I542" s="199"/>
      <c r="J542" s="199">
        <v>187</v>
      </c>
      <c r="K542" s="199"/>
      <c r="L542" s="200"/>
      <c r="M542" s="199">
        <v>2</v>
      </c>
      <c r="N542" s="71"/>
      <c r="O542" s="200"/>
      <c r="P542" s="269">
        <f t="shared" si="32"/>
        <v>93.5</v>
      </c>
      <c r="Q542" s="199"/>
      <c r="R542" s="199"/>
      <c r="S542" s="199"/>
      <c r="T542" s="382">
        <f t="shared" si="33"/>
        <v>440.5</v>
      </c>
      <c r="U542" s="199"/>
      <c r="V542" s="199"/>
      <c r="W542" s="199"/>
      <c r="X542" s="200"/>
      <c r="Y542" s="269">
        <v>187</v>
      </c>
      <c r="Z542" s="269">
        <f t="shared" si="34"/>
        <v>183</v>
      </c>
      <c r="AA542" s="389"/>
      <c r="AB542" s="269">
        <f t="shared" si="35"/>
        <v>178.97</v>
      </c>
      <c r="AC542" s="269">
        <v>215.77</v>
      </c>
      <c r="AD542" s="199"/>
      <c r="AE542" s="200"/>
      <c r="AF542" s="200"/>
      <c r="AG542" s="200"/>
      <c r="AH542" s="75"/>
      <c r="AI542" s="75"/>
      <c r="AJ542" s="75"/>
      <c r="AK542" s="75"/>
      <c r="AL542" s="200"/>
    </row>
    <row r="543" spans="1:38" s="201" customFormat="1">
      <c r="A543" s="198"/>
      <c r="B543" s="199"/>
      <c r="C543" s="199" t="s">
        <v>416</v>
      </c>
      <c r="D543" s="199"/>
      <c r="E543" s="199" t="s">
        <v>264</v>
      </c>
      <c r="F543" s="199">
        <v>3853164</v>
      </c>
      <c r="G543" s="199"/>
      <c r="H543" s="199"/>
      <c r="I543" s="199"/>
      <c r="J543" s="199">
        <v>790930.84</v>
      </c>
      <c r="K543" s="199"/>
      <c r="L543" s="200"/>
      <c r="M543" s="199">
        <v>2748</v>
      </c>
      <c r="N543" s="71"/>
      <c r="O543" s="200"/>
      <c r="P543" s="269">
        <f t="shared" si="32"/>
        <v>287.82053857350797</v>
      </c>
      <c r="Q543" s="199"/>
      <c r="R543" s="199"/>
      <c r="S543" s="199"/>
      <c r="T543" s="382">
        <f t="shared" si="33"/>
        <v>1402.1703056768558</v>
      </c>
      <c r="U543" s="199"/>
      <c r="V543" s="199"/>
      <c r="W543" s="199"/>
      <c r="X543" s="200"/>
      <c r="Y543" s="269">
        <v>790930.84</v>
      </c>
      <c r="Z543" s="269">
        <f t="shared" si="34"/>
        <v>774014.27</v>
      </c>
      <c r="AA543" s="389"/>
      <c r="AB543" s="269">
        <f t="shared" si="35"/>
        <v>756977.27</v>
      </c>
      <c r="AC543" s="269">
        <v>912600.81</v>
      </c>
      <c r="AD543" s="199"/>
      <c r="AE543" s="200"/>
      <c r="AF543" s="200"/>
      <c r="AG543" s="200"/>
      <c r="AH543" s="75"/>
      <c r="AI543" s="75"/>
      <c r="AJ543" s="75"/>
      <c r="AK543" s="75"/>
      <c r="AL543" s="200"/>
    </row>
    <row r="544" spans="1:38" s="201" customFormat="1">
      <c r="A544" s="198"/>
      <c r="B544" s="199"/>
      <c r="C544" s="199" t="s">
        <v>417</v>
      </c>
      <c r="D544" s="199"/>
      <c r="E544" s="199" t="s">
        <v>98</v>
      </c>
      <c r="F544" s="199">
        <v>242</v>
      </c>
      <c r="G544" s="199"/>
      <c r="H544" s="199"/>
      <c r="I544" s="199"/>
      <c r="J544" s="199">
        <v>53.94</v>
      </c>
      <c r="K544" s="199"/>
      <c r="L544" s="200"/>
      <c r="M544" s="199">
        <v>1</v>
      </c>
      <c r="N544" s="71"/>
      <c r="O544" s="200"/>
      <c r="P544" s="269">
        <f t="shared" si="32"/>
        <v>53.94</v>
      </c>
      <c r="Q544" s="199"/>
      <c r="R544" s="199"/>
      <c r="S544" s="199"/>
      <c r="T544" s="382">
        <f t="shared" si="33"/>
        <v>242</v>
      </c>
      <c r="U544" s="199"/>
      <c r="V544" s="199"/>
      <c r="W544" s="199"/>
      <c r="X544" s="200"/>
      <c r="Y544" s="269">
        <v>53.94</v>
      </c>
      <c r="Z544" s="269">
        <f t="shared" si="34"/>
        <v>52.79</v>
      </c>
      <c r="AA544" s="389"/>
      <c r="AB544" s="269">
        <f t="shared" si="35"/>
        <v>51.62</v>
      </c>
      <c r="AC544" s="269">
        <v>62.24</v>
      </c>
      <c r="AD544" s="199"/>
      <c r="AE544" s="200"/>
      <c r="AF544" s="200"/>
      <c r="AG544" s="200"/>
      <c r="AH544" s="75"/>
      <c r="AI544" s="75"/>
      <c r="AJ544" s="75"/>
      <c r="AK544" s="75"/>
      <c r="AL544" s="200"/>
    </row>
    <row r="545" spans="1:38" s="201" customFormat="1">
      <c r="A545" s="198"/>
      <c r="B545" s="199"/>
      <c r="C545" s="199" t="s">
        <v>417</v>
      </c>
      <c r="D545" s="199"/>
      <c r="E545" s="199" t="s">
        <v>92</v>
      </c>
      <c r="F545" s="199">
        <v>747134</v>
      </c>
      <c r="G545" s="199"/>
      <c r="H545" s="199"/>
      <c r="I545" s="199"/>
      <c r="J545" s="199">
        <v>151955.69999999987</v>
      </c>
      <c r="K545" s="199"/>
      <c r="L545" s="200"/>
      <c r="M545" s="199">
        <v>928</v>
      </c>
      <c r="N545" s="71"/>
      <c r="O545" s="200"/>
      <c r="P545" s="269">
        <f t="shared" si="32"/>
        <v>163.74536637931021</v>
      </c>
      <c r="Q545" s="199"/>
      <c r="R545" s="199"/>
      <c r="S545" s="199"/>
      <c r="T545" s="382">
        <f t="shared" si="33"/>
        <v>805.10129310344826</v>
      </c>
      <c r="U545" s="199"/>
      <c r="V545" s="199"/>
      <c r="W545" s="199"/>
      <c r="X545" s="200"/>
      <c r="Y545" s="269">
        <v>151955.69999999987</v>
      </c>
      <c r="Z545" s="269">
        <f t="shared" si="34"/>
        <v>148705.64000000001</v>
      </c>
      <c r="AA545" s="389"/>
      <c r="AB545" s="269">
        <f t="shared" si="35"/>
        <v>145432.45000000001</v>
      </c>
      <c r="AC545" s="269">
        <v>175331.25</v>
      </c>
      <c r="AD545" s="199"/>
      <c r="AE545" s="200"/>
      <c r="AF545" s="200"/>
      <c r="AG545" s="200"/>
      <c r="AH545" s="75"/>
      <c r="AI545" s="75"/>
      <c r="AJ545" s="75"/>
      <c r="AK545" s="75"/>
      <c r="AL545" s="200"/>
    </row>
    <row r="546" spans="1:38" s="201" customFormat="1">
      <c r="A546" s="198"/>
      <c r="B546" s="199"/>
      <c r="C546" s="199" t="s">
        <v>1463</v>
      </c>
      <c r="D546" s="199"/>
      <c r="E546" s="199" t="s">
        <v>271</v>
      </c>
      <c r="F546" s="199">
        <v>22893</v>
      </c>
      <c r="G546" s="199"/>
      <c r="H546" s="199"/>
      <c r="I546" s="199"/>
      <c r="J546" s="199">
        <v>4629.2500000000009</v>
      </c>
      <c r="K546" s="199"/>
      <c r="L546" s="200"/>
      <c r="M546" s="199">
        <v>18</v>
      </c>
      <c r="N546" s="71"/>
      <c r="O546" s="200"/>
      <c r="P546" s="269">
        <f t="shared" si="32"/>
        <v>257.1805555555556</v>
      </c>
      <c r="Q546" s="199"/>
      <c r="R546" s="199"/>
      <c r="S546" s="199"/>
      <c r="T546" s="382">
        <f t="shared" si="33"/>
        <v>1271.8333333333333</v>
      </c>
      <c r="U546" s="199"/>
      <c r="V546" s="199"/>
      <c r="W546" s="199"/>
      <c r="X546" s="200"/>
      <c r="Y546" s="269">
        <v>4629.2500000000009</v>
      </c>
      <c r="Z546" s="269">
        <f t="shared" si="34"/>
        <v>4530.24</v>
      </c>
      <c r="AA546" s="389"/>
      <c r="AB546" s="269">
        <f t="shared" si="35"/>
        <v>4430.5200000000004</v>
      </c>
      <c r="AC546" s="269">
        <v>5341.37</v>
      </c>
      <c r="AD546" s="199"/>
      <c r="AE546" s="200"/>
      <c r="AF546" s="200"/>
      <c r="AG546" s="200"/>
      <c r="AH546" s="75"/>
      <c r="AI546" s="75"/>
      <c r="AJ546" s="75"/>
      <c r="AK546" s="75"/>
      <c r="AL546" s="200"/>
    </row>
    <row r="547" spans="1:38" s="201" customFormat="1">
      <c r="A547" s="198"/>
      <c r="B547" s="199"/>
      <c r="C547" s="199" t="s">
        <v>418</v>
      </c>
      <c r="D547" s="199"/>
      <c r="E547" s="199" t="s">
        <v>148</v>
      </c>
      <c r="F547" s="199">
        <v>315968</v>
      </c>
      <c r="G547" s="199"/>
      <c r="H547" s="199"/>
      <c r="I547" s="199"/>
      <c r="J547" s="199">
        <v>65022.96</v>
      </c>
      <c r="K547" s="199"/>
      <c r="L547" s="200"/>
      <c r="M547" s="199">
        <v>335</v>
      </c>
      <c r="N547" s="71"/>
      <c r="O547" s="200"/>
      <c r="P547" s="269">
        <f t="shared" si="32"/>
        <v>194.09838805970148</v>
      </c>
      <c r="Q547" s="199"/>
      <c r="R547" s="199"/>
      <c r="S547" s="199"/>
      <c r="T547" s="382">
        <f t="shared" si="33"/>
        <v>943.18805970149253</v>
      </c>
      <c r="U547" s="199"/>
      <c r="V547" s="199"/>
      <c r="W547" s="199"/>
      <c r="X547" s="200"/>
      <c r="Y547" s="269">
        <v>65022.96</v>
      </c>
      <c r="Z547" s="269">
        <f t="shared" si="34"/>
        <v>63632.24</v>
      </c>
      <c r="AA547" s="389"/>
      <c r="AB547" s="269">
        <f t="shared" si="35"/>
        <v>62231.61</v>
      </c>
      <c r="AC547" s="269">
        <v>75025.53</v>
      </c>
      <c r="AD547" s="199"/>
      <c r="AE547" s="200"/>
      <c r="AF547" s="200"/>
      <c r="AG547" s="200"/>
      <c r="AH547" s="75"/>
      <c r="AI547" s="75"/>
      <c r="AJ547" s="75"/>
      <c r="AK547" s="75"/>
      <c r="AL547" s="200"/>
    </row>
    <row r="548" spans="1:38" s="201" customFormat="1">
      <c r="A548" s="198"/>
      <c r="B548" s="199"/>
      <c r="C548" s="199" t="s">
        <v>418</v>
      </c>
      <c r="D548" s="199"/>
      <c r="E548" s="199" t="s">
        <v>146</v>
      </c>
      <c r="F548" s="199">
        <v>1118</v>
      </c>
      <c r="G548" s="199"/>
      <c r="H548" s="199"/>
      <c r="I548" s="199"/>
      <c r="J548" s="199">
        <v>233.54</v>
      </c>
      <c r="K548" s="199"/>
      <c r="L548" s="200"/>
      <c r="M548" s="199">
        <v>1</v>
      </c>
      <c r="N548" s="71"/>
      <c r="O548" s="200"/>
      <c r="P548" s="269">
        <f t="shared" si="32"/>
        <v>233.54</v>
      </c>
      <c r="Q548" s="199"/>
      <c r="R548" s="199"/>
      <c r="S548" s="199"/>
      <c r="T548" s="382">
        <f t="shared" si="33"/>
        <v>1118</v>
      </c>
      <c r="U548" s="199"/>
      <c r="V548" s="199"/>
      <c r="W548" s="199"/>
      <c r="X548" s="200"/>
      <c r="Y548" s="269">
        <v>233.54</v>
      </c>
      <c r="Z548" s="269">
        <f t="shared" si="34"/>
        <v>228.55</v>
      </c>
      <c r="AA548" s="389"/>
      <c r="AB548" s="269">
        <f t="shared" si="35"/>
        <v>223.51</v>
      </c>
      <c r="AC548" s="269">
        <v>269.47000000000003</v>
      </c>
      <c r="AD548" s="199"/>
      <c r="AE548" s="200"/>
      <c r="AF548" s="200"/>
      <c r="AG548" s="200"/>
      <c r="AH548" s="75"/>
      <c r="AI548" s="75"/>
      <c r="AJ548" s="75"/>
      <c r="AK548" s="75"/>
      <c r="AL548" s="200"/>
    </row>
    <row r="549" spans="1:38" s="201" customFormat="1">
      <c r="A549" s="198"/>
      <c r="B549" s="199"/>
      <c r="C549" s="199" t="s">
        <v>1464</v>
      </c>
      <c r="D549" s="199"/>
      <c r="E549" s="199" t="s">
        <v>384</v>
      </c>
      <c r="F549" s="199">
        <v>4128</v>
      </c>
      <c r="G549" s="199"/>
      <c r="H549" s="199"/>
      <c r="I549" s="199"/>
      <c r="J549" s="199">
        <v>771.47</v>
      </c>
      <c r="K549" s="199"/>
      <c r="L549" s="200"/>
      <c r="M549" s="199">
        <v>7</v>
      </c>
      <c r="N549" s="71"/>
      <c r="O549" s="200"/>
      <c r="P549" s="269">
        <f t="shared" si="32"/>
        <v>110.21000000000001</v>
      </c>
      <c r="Q549" s="199"/>
      <c r="R549" s="199"/>
      <c r="S549" s="199"/>
      <c r="T549" s="382">
        <f t="shared" si="33"/>
        <v>589.71428571428567</v>
      </c>
      <c r="U549" s="199"/>
      <c r="V549" s="199"/>
      <c r="W549" s="199"/>
      <c r="X549" s="200"/>
      <c r="Y549" s="269">
        <v>771.47</v>
      </c>
      <c r="Z549" s="269">
        <f t="shared" si="34"/>
        <v>754.97</v>
      </c>
      <c r="AA549" s="389"/>
      <c r="AB549" s="269">
        <f t="shared" si="35"/>
        <v>738.35</v>
      </c>
      <c r="AC549" s="269">
        <v>890.15</v>
      </c>
      <c r="AD549" s="199"/>
      <c r="AE549" s="200"/>
      <c r="AF549" s="200"/>
      <c r="AG549" s="200"/>
      <c r="AH549" s="75"/>
      <c r="AI549" s="75"/>
      <c r="AJ549" s="75"/>
      <c r="AK549" s="75"/>
      <c r="AL549" s="200"/>
    </row>
    <row r="550" spans="1:38" s="201" customFormat="1">
      <c r="A550" s="198"/>
      <c r="B550" s="199"/>
      <c r="C550" s="199" t="s">
        <v>419</v>
      </c>
      <c r="D550" s="199"/>
      <c r="E550" s="199" t="s">
        <v>420</v>
      </c>
      <c r="F550" s="199">
        <v>323862</v>
      </c>
      <c r="G550" s="199"/>
      <c r="H550" s="199"/>
      <c r="I550" s="199"/>
      <c r="J550" s="199">
        <v>67238.5</v>
      </c>
      <c r="K550" s="199"/>
      <c r="L550" s="200"/>
      <c r="M550" s="199">
        <v>273</v>
      </c>
      <c r="N550" s="71"/>
      <c r="O550" s="200"/>
      <c r="P550" s="269">
        <f t="shared" si="32"/>
        <v>246.2948717948718</v>
      </c>
      <c r="Q550" s="199"/>
      <c r="R550" s="199"/>
      <c r="S550" s="199"/>
      <c r="T550" s="382">
        <f t="shared" si="33"/>
        <v>1186.3076923076924</v>
      </c>
      <c r="U550" s="199"/>
      <c r="V550" s="199"/>
      <c r="W550" s="199"/>
      <c r="X550" s="200"/>
      <c r="Y550" s="269">
        <v>67238.5</v>
      </c>
      <c r="Z550" s="269">
        <f t="shared" si="34"/>
        <v>65800.39</v>
      </c>
      <c r="AA550" s="389"/>
      <c r="AB550" s="269">
        <f t="shared" si="35"/>
        <v>64352.04</v>
      </c>
      <c r="AC550" s="269">
        <v>77581.89</v>
      </c>
      <c r="AD550" s="199"/>
      <c r="AE550" s="200"/>
      <c r="AF550" s="200"/>
      <c r="AG550" s="200"/>
      <c r="AH550" s="75"/>
      <c r="AI550" s="75"/>
      <c r="AJ550" s="75"/>
      <c r="AK550" s="75"/>
      <c r="AL550" s="200"/>
    </row>
    <row r="551" spans="1:38" s="201" customFormat="1">
      <c r="A551" s="198"/>
      <c r="B551" s="199"/>
      <c r="C551" s="199" t="s">
        <v>419</v>
      </c>
      <c r="D551" s="199"/>
      <c r="E551" s="199" t="s">
        <v>187</v>
      </c>
      <c r="F551" s="199">
        <v>1410</v>
      </c>
      <c r="G551" s="199"/>
      <c r="H551" s="199"/>
      <c r="I551" s="199"/>
      <c r="J551" s="199">
        <v>296.68</v>
      </c>
      <c r="K551" s="199"/>
      <c r="L551" s="200"/>
      <c r="M551" s="199">
        <v>1</v>
      </c>
      <c r="N551" s="71"/>
      <c r="O551" s="200"/>
      <c r="P551" s="269">
        <f t="shared" si="32"/>
        <v>296.68</v>
      </c>
      <c r="Q551" s="199"/>
      <c r="R551" s="199"/>
      <c r="S551" s="199"/>
      <c r="T551" s="382">
        <f t="shared" si="33"/>
        <v>1410</v>
      </c>
      <c r="U551" s="199"/>
      <c r="V551" s="199"/>
      <c r="W551" s="199"/>
      <c r="X551" s="200"/>
      <c r="Y551" s="269">
        <v>296.68</v>
      </c>
      <c r="Z551" s="269">
        <f t="shared" si="34"/>
        <v>290.33</v>
      </c>
      <c r="AA551" s="389"/>
      <c r="AB551" s="269">
        <f t="shared" si="35"/>
        <v>283.94</v>
      </c>
      <c r="AC551" s="269">
        <v>342.32</v>
      </c>
      <c r="AD551" s="199"/>
      <c r="AE551" s="200"/>
      <c r="AF551" s="200"/>
      <c r="AG551" s="200"/>
      <c r="AH551" s="75"/>
      <c r="AI551" s="75"/>
      <c r="AJ551" s="75"/>
      <c r="AK551" s="75"/>
      <c r="AL551" s="200"/>
    </row>
    <row r="552" spans="1:38" s="201" customFormat="1">
      <c r="A552" s="198"/>
      <c r="B552" s="199"/>
      <c r="C552" s="199" t="s">
        <v>419</v>
      </c>
      <c r="D552" s="199"/>
      <c r="E552" s="199" t="s">
        <v>123</v>
      </c>
      <c r="F552" s="199">
        <v>13226</v>
      </c>
      <c r="G552" s="199"/>
      <c r="H552" s="199"/>
      <c r="I552" s="199"/>
      <c r="J552" s="199">
        <v>2820.32</v>
      </c>
      <c r="K552" s="199"/>
      <c r="L552" s="200"/>
      <c r="M552" s="199">
        <v>8</v>
      </c>
      <c r="N552" s="71"/>
      <c r="O552" s="200"/>
      <c r="P552" s="269">
        <f t="shared" si="32"/>
        <v>352.54</v>
      </c>
      <c r="Q552" s="199"/>
      <c r="R552" s="199"/>
      <c r="S552" s="199"/>
      <c r="T552" s="382">
        <f t="shared" si="33"/>
        <v>1653.25</v>
      </c>
      <c r="U552" s="199"/>
      <c r="V552" s="199"/>
      <c r="W552" s="199"/>
      <c r="X552" s="200"/>
      <c r="Y552" s="269">
        <v>2820.32</v>
      </c>
      <c r="Z552" s="269">
        <f t="shared" si="34"/>
        <v>2760</v>
      </c>
      <c r="AA552" s="389"/>
      <c r="AB552" s="269">
        <f t="shared" si="35"/>
        <v>2699.25</v>
      </c>
      <c r="AC552" s="269">
        <v>3254.17</v>
      </c>
      <c r="AD552" s="199"/>
      <c r="AE552" s="200"/>
      <c r="AF552" s="200"/>
      <c r="AG552" s="200"/>
      <c r="AH552" s="75"/>
      <c r="AI552" s="75"/>
      <c r="AJ552" s="75"/>
      <c r="AK552" s="75"/>
      <c r="AL552" s="200"/>
    </row>
    <row r="553" spans="1:38" s="201" customFormat="1">
      <c r="A553" s="198"/>
      <c r="B553" s="199"/>
      <c r="C553" s="199" t="s">
        <v>421</v>
      </c>
      <c r="D553" s="199"/>
      <c r="E553" s="199" t="s">
        <v>115</v>
      </c>
      <c r="F553" s="199">
        <v>741</v>
      </c>
      <c r="G553" s="199"/>
      <c r="H553" s="199"/>
      <c r="I553" s="199"/>
      <c r="J553" s="199">
        <v>152.88</v>
      </c>
      <c r="K553" s="199"/>
      <c r="L553" s="200"/>
      <c r="M553" s="199">
        <v>1</v>
      </c>
      <c r="N553" s="71"/>
      <c r="O553" s="200"/>
      <c r="P553" s="269">
        <f t="shared" si="32"/>
        <v>152.88</v>
      </c>
      <c r="Q553" s="199"/>
      <c r="R553" s="199"/>
      <c r="S553" s="199"/>
      <c r="T553" s="382">
        <f t="shared" si="33"/>
        <v>741</v>
      </c>
      <c r="U553" s="199"/>
      <c r="V553" s="199"/>
      <c r="W553" s="199"/>
      <c r="X553" s="200"/>
      <c r="Y553" s="269">
        <v>152.88</v>
      </c>
      <c r="Z553" s="269">
        <f t="shared" si="34"/>
        <v>149.61000000000001</v>
      </c>
      <c r="AA553" s="389"/>
      <c r="AB553" s="269">
        <f t="shared" si="35"/>
        <v>146.32</v>
      </c>
      <c r="AC553" s="269">
        <v>176.4</v>
      </c>
      <c r="AD553" s="199"/>
      <c r="AE553" s="200"/>
      <c r="AF553" s="200"/>
      <c r="AG553" s="200"/>
      <c r="AH553" s="75"/>
      <c r="AI553" s="75"/>
      <c r="AJ553" s="75"/>
      <c r="AK553" s="75"/>
      <c r="AL553" s="200"/>
    </row>
    <row r="554" spans="1:38" s="201" customFormat="1">
      <c r="A554" s="198"/>
      <c r="B554" s="199"/>
      <c r="C554" s="199" t="s">
        <v>421</v>
      </c>
      <c r="D554" s="199"/>
      <c r="E554" s="199" t="s">
        <v>116</v>
      </c>
      <c r="F554" s="199">
        <v>2265</v>
      </c>
      <c r="G554" s="199"/>
      <c r="H554" s="199"/>
      <c r="I554" s="199"/>
      <c r="J554" s="199">
        <v>482.26</v>
      </c>
      <c r="K554" s="199"/>
      <c r="L554" s="200"/>
      <c r="M554" s="199">
        <v>2</v>
      </c>
      <c r="N554" s="71"/>
      <c r="O554" s="200"/>
      <c r="P554" s="269">
        <f t="shared" si="32"/>
        <v>241.13</v>
      </c>
      <c r="Q554" s="199"/>
      <c r="R554" s="199"/>
      <c r="S554" s="199"/>
      <c r="T554" s="382">
        <f t="shared" si="33"/>
        <v>1132.5</v>
      </c>
      <c r="U554" s="199"/>
      <c r="V554" s="199"/>
      <c r="W554" s="199"/>
      <c r="X554" s="200"/>
      <c r="Y554" s="269">
        <v>482.26</v>
      </c>
      <c r="Z554" s="269">
        <f t="shared" si="34"/>
        <v>471.95</v>
      </c>
      <c r="AA554" s="389"/>
      <c r="AB554" s="269">
        <f t="shared" si="35"/>
        <v>461.56</v>
      </c>
      <c r="AC554" s="269">
        <v>556.45000000000005</v>
      </c>
      <c r="AD554" s="199"/>
      <c r="AE554" s="200"/>
      <c r="AF554" s="200"/>
      <c r="AG554" s="200"/>
      <c r="AH554" s="75"/>
      <c r="AI554" s="75"/>
      <c r="AJ554" s="75"/>
      <c r="AK554" s="75"/>
      <c r="AL554" s="200"/>
    </row>
    <row r="555" spans="1:38" s="201" customFormat="1">
      <c r="A555" s="198"/>
      <c r="B555" s="199"/>
      <c r="C555" s="199" t="s">
        <v>421</v>
      </c>
      <c r="D555" s="199"/>
      <c r="E555" s="199" t="s">
        <v>285</v>
      </c>
      <c r="F555" s="199">
        <v>2598183</v>
      </c>
      <c r="G555" s="199"/>
      <c r="H555" s="199"/>
      <c r="I555" s="199"/>
      <c r="J555" s="199">
        <v>534532.19000000076</v>
      </c>
      <c r="K555" s="199"/>
      <c r="L555" s="200"/>
      <c r="M555" s="199">
        <v>3269</v>
      </c>
      <c r="N555" s="71"/>
      <c r="O555" s="200"/>
      <c r="P555" s="269">
        <f t="shared" si="32"/>
        <v>163.51550627103114</v>
      </c>
      <c r="Q555" s="199"/>
      <c r="R555" s="199"/>
      <c r="S555" s="199"/>
      <c r="T555" s="382">
        <f t="shared" si="33"/>
        <v>794.79443254817988</v>
      </c>
      <c r="U555" s="199"/>
      <c r="V555" s="199"/>
      <c r="W555" s="199"/>
      <c r="X555" s="200"/>
      <c r="Y555" s="269">
        <v>534532.19000000076</v>
      </c>
      <c r="Z555" s="269">
        <f t="shared" si="34"/>
        <v>523099.52</v>
      </c>
      <c r="AA555" s="389"/>
      <c r="AB555" s="269">
        <f t="shared" si="35"/>
        <v>511585.46</v>
      </c>
      <c r="AC555" s="269">
        <v>616760</v>
      </c>
      <c r="AD555" s="199"/>
      <c r="AE555" s="200"/>
      <c r="AF555" s="200"/>
      <c r="AG555" s="200"/>
      <c r="AH555" s="75"/>
      <c r="AI555" s="75"/>
      <c r="AJ555" s="75"/>
      <c r="AK555" s="75"/>
      <c r="AL555" s="200"/>
    </row>
    <row r="556" spans="1:38" s="201" customFormat="1">
      <c r="A556" s="198"/>
      <c r="B556" s="199"/>
      <c r="C556" s="199" t="s">
        <v>422</v>
      </c>
      <c r="D556" s="199"/>
      <c r="E556" s="199" t="s">
        <v>127</v>
      </c>
      <c r="F556" s="199">
        <v>9017661</v>
      </c>
      <c r="G556" s="199"/>
      <c r="H556" s="199"/>
      <c r="I556" s="199"/>
      <c r="J556" s="199">
        <v>1820070.6399999978</v>
      </c>
      <c r="K556" s="199"/>
      <c r="L556" s="200"/>
      <c r="M556" s="199">
        <v>9309</v>
      </c>
      <c r="N556" s="71"/>
      <c r="O556" s="200"/>
      <c r="P556" s="269">
        <f t="shared" si="32"/>
        <v>195.5173101299815</v>
      </c>
      <c r="Q556" s="199"/>
      <c r="R556" s="199"/>
      <c r="S556" s="199"/>
      <c r="T556" s="382">
        <f t="shared" si="33"/>
        <v>968.70351272961648</v>
      </c>
      <c r="U556" s="199"/>
      <c r="V556" s="199"/>
      <c r="W556" s="199"/>
      <c r="X556" s="200"/>
      <c r="Y556" s="269">
        <v>1820070.6399999978</v>
      </c>
      <c r="Z556" s="269">
        <f t="shared" si="34"/>
        <v>1781142.64</v>
      </c>
      <c r="AA556" s="389"/>
      <c r="AB556" s="269">
        <f t="shared" si="35"/>
        <v>1741937.51</v>
      </c>
      <c r="AC556" s="269">
        <v>2100054.58</v>
      </c>
      <c r="AD556" s="199"/>
      <c r="AE556" s="200"/>
      <c r="AF556" s="200"/>
      <c r="AG556" s="200"/>
      <c r="AH556" s="75"/>
      <c r="AI556" s="75"/>
      <c r="AJ556" s="75"/>
      <c r="AK556" s="75"/>
      <c r="AL556" s="200"/>
    </row>
    <row r="557" spans="1:38" s="201" customFormat="1">
      <c r="A557" s="198"/>
      <c r="B557" s="199"/>
      <c r="C557" s="199" t="s">
        <v>422</v>
      </c>
      <c r="D557" s="199"/>
      <c r="E557" s="199" t="s">
        <v>113</v>
      </c>
      <c r="F557" s="199">
        <v>3951</v>
      </c>
      <c r="G557" s="199"/>
      <c r="H557" s="199"/>
      <c r="I557" s="199"/>
      <c r="J557" s="199">
        <v>828.7</v>
      </c>
      <c r="K557" s="199"/>
      <c r="L557" s="200"/>
      <c r="M557" s="199">
        <v>4</v>
      </c>
      <c r="N557" s="71"/>
      <c r="O557" s="200"/>
      <c r="P557" s="269">
        <f t="shared" si="32"/>
        <v>207.17500000000001</v>
      </c>
      <c r="Q557" s="199"/>
      <c r="R557" s="199"/>
      <c r="S557" s="199"/>
      <c r="T557" s="382">
        <f t="shared" si="33"/>
        <v>987.75</v>
      </c>
      <c r="U557" s="199"/>
      <c r="V557" s="199"/>
      <c r="W557" s="199"/>
      <c r="X557" s="200"/>
      <c r="Y557" s="269">
        <v>828.7</v>
      </c>
      <c r="Z557" s="269">
        <f t="shared" si="34"/>
        <v>810.98</v>
      </c>
      <c r="AA557" s="389"/>
      <c r="AB557" s="269">
        <f t="shared" si="35"/>
        <v>793.13</v>
      </c>
      <c r="AC557" s="269">
        <v>956.18</v>
      </c>
      <c r="AD557" s="199"/>
      <c r="AE557" s="200"/>
      <c r="AF557" s="200"/>
      <c r="AG557" s="200"/>
      <c r="AH557" s="75"/>
      <c r="AI557" s="75"/>
      <c r="AJ557" s="75"/>
      <c r="AK557" s="75"/>
      <c r="AL557" s="200"/>
    </row>
    <row r="558" spans="1:38" s="201" customFormat="1">
      <c r="A558" s="198"/>
      <c r="B558" s="199"/>
      <c r="C558" s="199" t="s">
        <v>1465</v>
      </c>
      <c r="D558" s="199"/>
      <c r="E558" s="199" t="s">
        <v>136</v>
      </c>
      <c r="F558" s="199">
        <v>911090</v>
      </c>
      <c r="G558" s="199"/>
      <c r="H558" s="199"/>
      <c r="I558" s="199"/>
      <c r="J558" s="199">
        <v>185553.66999999987</v>
      </c>
      <c r="K558" s="199"/>
      <c r="L558" s="200"/>
      <c r="M558" s="199">
        <v>908</v>
      </c>
      <c r="N558" s="71"/>
      <c r="O558" s="200"/>
      <c r="P558" s="269">
        <f t="shared" si="32"/>
        <v>204.35426211453731</v>
      </c>
      <c r="Q558" s="199"/>
      <c r="R558" s="199"/>
      <c r="S558" s="199"/>
      <c r="T558" s="382">
        <f t="shared" si="33"/>
        <v>1003.4030837004406</v>
      </c>
      <c r="U558" s="199"/>
      <c r="V558" s="199"/>
      <c r="W558" s="199"/>
      <c r="X558" s="200"/>
      <c r="Y558" s="269">
        <v>185553.66999999987</v>
      </c>
      <c r="Z558" s="269">
        <f t="shared" si="34"/>
        <v>181585.01</v>
      </c>
      <c r="AA558" s="389"/>
      <c r="AB558" s="269">
        <f t="shared" si="35"/>
        <v>177588.11</v>
      </c>
      <c r="AC558" s="269">
        <v>214097.64</v>
      </c>
      <c r="AD558" s="199"/>
      <c r="AE558" s="200"/>
      <c r="AF558" s="200"/>
      <c r="AG558" s="200"/>
      <c r="AH558" s="75"/>
      <c r="AI558" s="75"/>
      <c r="AJ558" s="75"/>
      <c r="AK558" s="75"/>
      <c r="AL558" s="200"/>
    </row>
    <row r="559" spans="1:38" s="201" customFormat="1">
      <c r="A559" s="198"/>
      <c r="B559" s="199"/>
      <c r="C559" s="199" t="s">
        <v>1496</v>
      </c>
      <c r="D559" s="199"/>
      <c r="E559" s="199" t="s">
        <v>165</v>
      </c>
      <c r="F559" s="199">
        <v>803</v>
      </c>
      <c r="G559" s="199"/>
      <c r="H559" s="199"/>
      <c r="I559" s="199"/>
      <c r="J559" s="199">
        <v>165.53</v>
      </c>
      <c r="K559" s="199"/>
      <c r="L559" s="200"/>
      <c r="M559" s="199">
        <v>1</v>
      </c>
      <c r="N559" s="71"/>
      <c r="O559" s="200"/>
      <c r="P559" s="269">
        <f t="shared" si="32"/>
        <v>165.53</v>
      </c>
      <c r="Q559" s="199"/>
      <c r="R559" s="199"/>
      <c r="S559" s="199"/>
      <c r="T559" s="382">
        <f t="shared" si="33"/>
        <v>803</v>
      </c>
      <c r="U559" s="199"/>
      <c r="V559" s="199"/>
      <c r="W559" s="199"/>
      <c r="X559" s="200"/>
      <c r="Y559" s="269">
        <v>165.53</v>
      </c>
      <c r="Z559" s="269">
        <f t="shared" si="34"/>
        <v>161.99</v>
      </c>
      <c r="AA559" s="389"/>
      <c r="AB559" s="269">
        <f t="shared" si="35"/>
        <v>158.41999999999999</v>
      </c>
      <c r="AC559" s="269">
        <v>190.99</v>
      </c>
      <c r="AD559" s="199"/>
      <c r="AE559" s="200"/>
      <c r="AF559" s="200"/>
      <c r="AG559" s="200"/>
      <c r="AH559" s="75"/>
      <c r="AI559" s="75"/>
      <c r="AJ559" s="75"/>
      <c r="AK559" s="75"/>
      <c r="AL559" s="200"/>
    </row>
    <row r="560" spans="1:38" s="201" customFormat="1">
      <c r="A560" s="198"/>
      <c r="B560" s="199"/>
      <c r="C560" s="199" t="s">
        <v>1466</v>
      </c>
      <c r="D560" s="199"/>
      <c r="E560" s="199" t="s">
        <v>420</v>
      </c>
      <c r="F560" s="199">
        <v>172</v>
      </c>
      <c r="G560" s="199"/>
      <c r="H560" s="199"/>
      <c r="I560" s="199"/>
      <c r="J560" s="199">
        <v>39.520000000000003</v>
      </c>
      <c r="K560" s="199"/>
      <c r="L560" s="200"/>
      <c r="M560" s="199">
        <v>1</v>
      </c>
      <c r="N560" s="71"/>
      <c r="O560" s="200"/>
      <c r="P560" s="269">
        <f t="shared" si="32"/>
        <v>39.520000000000003</v>
      </c>
      <c r="Q560" s="199"/>
      <c r="R560" s="199"/>
      <c r="S560" s="199"/>
      <c r="T560" s="382">
        <f t="shared" si="33"/>
        <v>172</v>
      </c>
      <c r="U560" s="199"/>
      <c r="V560" s="199"/>
      <c r="W560" s="199"/>
      <c r="X560" s="200"/>
      <c r="Y560" s="269">
        <v>39.520000000000003</v>
      </c>
      <c r="Z560" s="269">
        <f t="shared" si="34"/>
        <v>38.67</v>
      </c>
      <c r="AA560" s="389"/>
      <c r="AB560" s="269">
        <f t="shared" si="35"/>
        <v>37.82</v>
      </c>
      <c r="AC560" s="269">
        <v>45.6</v>
      </c>
      <c r="AD560" s="199"/>
      <c r="AE560" s="200"/>
      <c r="AF560" s="200"/>
      <c r="AG560" s="200"/>
      <c r="AH560" s="75"/>
      <c r="AI560" s="75"/>
      <c r="AJ560" s="75"/>
      <c r="AK560" s="75"/>
      <c r="AL560" s="200"/>
    </row>
    <row r="561" spans="1:38" s="201" customFormat="1">
      <c r="A561" s="198"/>
      <c r="B561" s="199"/>
      <c r="C561" s="199" t="s">
        <v>426</v>
      </c>
      <c r="D561" s="199"/>
      <c r="E561" s="199" t="s">
        <v>425</v>
      </c>
      <c r="F561" s="199">
        <v>6293922</v>
      </c>
      <c r="G561" s="199"/>
      <c r="H561" s="199"/>
      <c r="I561" s="199"/>
      <c r="J561" s="199">
        <v>1289828.94</v>
      </c>
      <c r="K561" s="199"/>
      <c r="L561" s="200"/>
      <c r="M561" s="199">
        <v>7105</v>
      </c>
      <c r="N561" s="71"/>
      <c r="O561" s="200"/>
      <c r="P561" s="269">
        <f t="shared" si="32"/>
        <v>181.53820408163264</v>
      </c>
      <c r="Q561" s="199"/>
      <c r="R561" s="199"/>
      <c r="S561" s="199"/>
      <c r="T561" s="382">
        <f t="shared" si="33"/>
        <v>885.8440534834624</v>
      </c>
      <c r="U561" s="199"/>
      <c r="V561" s="199"/>
      <c r="W561" s="199"/>
      <c r="X561" s="200"/>
      <c r="Y561" s="269">
        <v>1289828.94</v>
      </c>
      <c r="Z561" s="269">
        <f t="shared" si="34"/>
        <v>1262241.8500000001</v>
      </c>
      <c r="AA561" s="389"/>
      <c r="AB561" s="269">
        <f t="shared" si="35"/>
        <v>1234458.3600000001</v>
      </c>
      <c r="AC561" s="269">
        <v>1488245.08</v>
      </c>
      <c r="AD561" s="199"/>
      <c r="AE561" s="200"/>
      <c r="AF561" s="200"/>
      <c r="AG561" s="200"/>
      <c r="AH561" s="75"/>
      <c r="AI561" s="75"/>
      <c r="AJ561" s="75"/>
      <c r="AK561" s="75"/>
      <c r="AL561" s="200"/>
    </row>
    <row r="562" spans="1:38" s="201" customFormat="1">
      <c r="A562" s="198"/>
      <c r="B562" s="199"/>
      <c r="C562" s="199" t="s">
        <v>600</v>
      </c>
      <c r="D562" s="199"/>
      <c r="E562" s="199" t="s">
        <v>157</v>
      </c>
      <c r="F562" s="199">
        <v>987</v>
      </c>
      <c r="G562" s="199"/>
      <c r="H562" s="199"/>
      <c r="I562" s="199"/>
      <c r="J562" s="199">
        <v>204.67</v>
      </c>
      <c r="K562" s="199"/>
      <c r="L562" s="200"/>
      <c r="M562" s="199">
        <v>1</v>
      </c>
      <c r="N562" s="71"/>
      <c r="O562" s="200"/>
      <c r="P562" s="269">
        <f t="shared" si="32"/>
        <v>204.67</v>
      </c>
      <c r="Q562" s="199"/>
      <c r="R562" s="199"/>
      <c r="S562" s="199"/>
      <c r="T562" s="382">
        <f t="shared" si="33"/>
        <v>987</v>
      </c>
      <c r="U562" s="199"/>
      <c r="V562" s="199"/>
      <c r="W562" s="199"/>
      <c r="X562" s="200"/>
      <c r="Y562" s="269">
        <v>204.67</v>
      </c>
      <c r="Z562" s="269">
        <f t="shared" si="34"/>
        <v>200.29</v>
      </c>
      <c r="AA562" s="389"/>
      <c r="AB562" s="269">
        <f t="shared" si="35"/>
        <v>195.88</v>
      </c>
      <c r="AC562" s="269">
        <v>236.15</v>
      </c>
      <c r="AD562" s="199"/>
      <c r="AE562" s="200"/>
      <c r="AF562" s="200"/>
      <c r="AG562" s="200"/>
      <c r="AH562" s="75"/>
      <c r="AI562" s="75"/>
      <c r="AJ562" s="75"/>
      <c r="AK562" s="75"/>
      <c r="AL562" s="200"/>
    </row>
    <row r="563" spans="1:38" s="201" customFormat="1">
      <c r="A563" s="198"/>
      <c r="B563" s="199"/>
      <c r="C563" s="199" t="s">
        <v>427</v>
      </c>
      <c r="D563" s="199"/>
      <c r="E563" s="199" t="s">
        <v>187</v>
      </c>
      <c r="F563" s="199">
        <v>4038914</v>
      </c>
      <c r="G563" s="199"/>
      <c r="H563" s="199"/>
      <c r="I563" s="199"/>
      <c r="J563" s="199">
        <v>826298.09000000241</v>
      </c>
      <c r="K563" s="199"/>
      <c r="L563" s="200"/>
      <c r="M563" s="199">
        <v>5464</v>
      </c>
      <c r="N563" s="71"/>
      <c r="O563" s="200"/>
      <c r="P563" s="269">
        <f t="shared" si="32"/>
        <v>151.22585834553485</v>
      </c>
      <c r="Q563" s="199"/>
      <c r="R563" s="199"/>
      <c r="S563" s="199"/>
      <c r="T563" s="382">
        <f t="shared" si="33"/>
        <v>739.18631039531476</v>
      </c>
      <c r="U563" s="199"/>
      <c r="V563" s="199"/>
      <c r="W563" s="199"/>
      <c r="X563" s="200"/>
      <c r="Y563" s="269">
        <v>826298.09000000241</v>
      </c>
      <c r="Z563" s="269">
        <f t="shared" si="34"/>
        <v>808625.08</v>
      </c>
      <c r="AA563" s="389"/>
      <c r="AB563" s="269">
        <f t="shared" si="35"/>
        <v>790826.25</v>
      </c>
      <c r="AC563" s="269">
        <v>953408.65</v>
      </c>
      <c r="AD563" s="199"/>
      <c r="AE563" s="200"/>
      <c r="AF563" s="200"/>
      <c r="AG563" s="200"/>
      <c r="AH563" s="75"/>
      <c r="AI563" s="75"/>
      <c r="AJ563" s="75"/>
      <c r="AK563" s="75"/>
      <c r="AL563" s="200"/>
    </row>
    <row r="564" spans="1:38" s="201" customFormat="1">
      <c r="A564" s="198"/>
      <c r="B564" s="199"/>
      <c r="C564" s="199" t="s">
        <v>428</v>
      </c>
      <c r="D564" s="199"/>
      <c r="E564" s="199" t="s">
        <v>264</v>
      </c>
      <c r="F564" s="199">
        <v>48161</v>
      </c>
      <c r="G564" s="199"/>
      <c r="H564" s="199"/>
      <c r="I564" s="199"/>
      <c r="J564" s="199">
        <v>9875.9699999999993</v>
      </c>
      <c r="K564" s="199"/>
      <c r="L564" s="200"/>
      <c r="M564" s="199">
        <v>38</v>
      </c>
      <c r="N564" s="71"/>
      <c r="O564" s="200"/>
      <c r="P564" s="269">
        <f t="shared" si="32"/>
        <v>259.89394736842104</v>
      </c>
      <c r="Q564" s="199"/>
      <c r="R564" s="199"/>
      <c r="S564" s="199"/>
      <c r="T564" s="382">
        <f t="shared" si="33"/>
        <v>1267.3947368421052</v>
      </c>
      <c r="U564" s="199"/>
      <c r="V564" s="199"/>
      <c r="W564" s="199"/>
      <c r="X564" s="200"/>
      <c r="Y564" s="269">
        <v>9875.9699999999993</v>
      </c>
      <c r="Z564" s="269">
        <f t="shared" si="34"/>
        <v>9664.74</v>
      </c>
      <c r="AA564" s="389"/>
      <c r="AB564" s="269">
        <f t="shared" si="35"/>
        <v>9452.01</v>
      </c>
      <c r="AC564" s="269">
        <v>11395.2</v>
      </c>
      <c r="AD564" s="199"/>
      <c r="AE564" s="200"/>
      <c r="AF564" s="200"/>
      <c r="AG564" s="200"/>
      <c r="AH564" s="75"/>
      <c r="AI564" s="75"/>
      <c r="AJ564" s="75"/>
      <c r="AK564" s="75"/>
      <c r="AL564" s="200"/>
    </row>
    <row r="565" spans="1:38" s="201" customFormat="1">
      <c r="A565" s="198"/>
      <c r="B565" s="199"/>
      <c r="C565" s="199" t="s">
        <v>429</v>
      </c>
      <c r="D565" s="199"/>
      <c r="E565" s="199" t="s">
        <v>430</v>
      </c>
      <c r="F565" s="199">
        <v>736197</v>
      </c>
      <c r="G565" s="199"/>
      <c r="H565" s="199"/>
      <c r="I565" s="199"/>
      <c r="J565" s="199">
        <v>149845.11000000007</v>
      </c>
      <c r="K565" s="199"/>
      <c r="L565" s="200"/>
      <c r="M565" s="199">
        <v>671</v>
      </c>
      <c r="N565" s="71"/>
      <c r="O565" s="200"/>
      <c r="P565" s="269">
        <f t="shared" si="32"/>
        <v>223.31611028315956</v>
      </c>
      <c r="Q565" s="199"/>
      <c r="R565" s="199"/>
      <c r="S565" s="199"/>
      <c r="T565" s="382">
        <f t="shared" si="33"/>
        <v>1097.1639344262296</v>
      </c>
      <c r="U565" s="199"/>
      <c r="V565" s="199"/>
      <c r="W565" s="199"/>
      <c r="X565" s="200"/>
      <c r="Y565" s="269">
        <v>149845.11000000007</v>
      </c>
      <c r="Z565" s="269">
        <f t="shared" si="34"/>
        <v>146640.20000000001</v>
      </c>
      <c r="AA565" s="389"/>
      <c r="AB565" s="269">
        <f t="shared" si="35"/>
        <v>143412.47</v>
      </c>
      <c r="AC565" s="269">
        <v>172895.99</v>
      </c>
      <c r="AD565" s="199"/>
      <c r="AE565" s="200"/>
      <c r="AF565" s="200"/>
      <c r="AG565" s="200"/>
      <c r="AH565" s="75"/>
      <c r="AI565" s="75"/>
      <c r="AJ565" s="75"/>
      <c r="AK565" s="75"/>
      <c r="AL565" s="200"/>
    </row>
    <row r="566" spans="1:38" s="201" customFormat="1">
      <c r="A566" s="198"/>
      <c r="B566" s="199"/>
      <c r="C566" s="199" t="s">
        <v>429</v>
      </c>
      <c r="D566" s="199"/>
      <c r="E566" s="199" t="s">
        <v>582</v>
      </c>
      <c r="F566" s="199">
        <v>13053</v>
      </c>
      <c r="G566" s="199"/>
      <c r="H566" s="199"/>
      <c r="I566" s="199"/>
      <c r="J566" s="199">
        <v>2758.1999999999994</v>
      </c>
      <c r="K566" s="199"/>
      <c r="L566" s="200"/>
      <c r="M566" s="199">
        <v>12</v>
      </c>
      <c r="N566" s="71"/>
      <c r="O566" s="200"/>
      <c r="P566" s="269">
        <f t="shared" si="32"/>
        <v>229.84999999999994</v>
      </c>
      <c r="Q566" s="199"/>
      <c r="R566" s="199"/>
      <c r="S566" s="199"/>
      <c r="T566" s="382">
        <f t="shared" si="33"/>
        <v>1087.75</v>
      </c>
      <c r="U566" s="199"/>
      <c r="V566" s="199"/>
      <c r="W566" s="199"/>
      <c r="X566" s="200"/>
      <c r="Y566" s="269">
        <v>2758.1999999999994</v>
      </c>
      <c r="Z566" s="269">
        <f t="shared" si="34"/>
        <v>2699.21</v>
      </c>
      <c r="AA566" s="389"/>
      <c r="AB566" s="269">
        <f t="shared" si="35"/>
        <v>2639.79</v>
      </c>
      <c r="AC566" s="269">
        <v>3182.5</v>
      </c>
      <c r="AD566" s="199"/>
      <c r="AE566" s="200"/>
      <c r="AF566" s="200"/>
      <c r="AG566" s="200"/>
      <c r="AH566" s="75"/>
      <c r="AI566" s="75"/>
      <c r="AJ566" s="75"/>
      <c r="AK566" s="75"/>
      <c r="AL566" s="200"/>
    </row>
    <row r="567" spans="1:38" s="201" customFormat="1">
      <c r="A567" s="198"/>
      <c r="B567" s="199"/>
      <c r="C567" s="199" t="s">
        <v>432</v>
      </c>
      <c r="D567" s="199"/>
      <c r="E567" s="199" t="s">
        <v>433</v>
      </c>
      <c r="F567" s="199">
        <v>5752</v>
      </c>
      <c r="G567" s="199"/>
      <c r="H567" s="199"/>
      <c r="I567" s="199"/>
      <c r="J567" s="199">
        <v>1223.6600000000001</v>
      </c>
      <c r="K567" s="199"/>
      <c r="L567" s="200"/>
      <c r="M567" s="199">
        <v>2</v>
      </c>
      <c r="N567" s="71"/>
      <c r="O567" s="200"/>
      <c r="P567" s="269">
        <f t="shared" si="32"/>
        <v>611.83000000000004</v>
      </c>
      <c r="Q567" s="199"/>
      <c r="R567" s="199"/>
      <c r="S567" s="199"/>
      <c r="T567" s="382">
        <f t="shared" si="33"/>
        <v>2876</v>
      </c>
      <c r="U567" s="199"/>
      <c r="V567" s="199"/>
      <c r="W567" s="199"/>
      <c r="X567" s="200"/>
      <c r="Y567" s="269">
        <v>1223.6600000000001</v>
      </c>
      <c r="Z567" s="269">
        <f t="shared" si="34"/>
        <v>1197.49</v>
      </c>
      <c r="AA567" s="389"/>
      <c r="AB567" s="269">
        <f t="shared" si="35"/>
        <v>1171.1300000000001</v>
      </c>
      <c r="AC567" s="269">
        <v>1411.9</v>
      </c>
      <c r="AD567" s="199"/>
      <c r="AE567" s="200"/>
      <c r="AF567" s="200"/>
      <c r="AG567" s="200"/>
      <c r="AH567" s="75"/>
      <c r="AI567" s="75"/>
      <c r="AJ567" s="75"/>
      <c r="AK567" s="75"/>
      <c r="AL567" s="200"/>
    </row>
    <row r="568" spans="1:38" s="201" customFormat="1">
      <c r="A568" s="198"/>
      <c r="B568" s="199"/>
      <c r="C568" s="199" t="s">
        <v>432</v>
      </c>
      <c r="D568" s="199"/>
      <c r="E568" s="199" t="s">
        <v>1467</v>
      </c>
      <c r="F568" s="199">
        <v>170</v>
      </c>
      <c r="G568" s="199"/>
      <c r="H568" s="199"/>
      <c r="I568" s="199"/>
      <c r="J568" s="199">
        <v>39.22</v>
      </c>
      <c r="K568" s="199"/>
      <c r="L568" s="200"/>
      <c r="M568" s="199">
        <v>1</v>
      </c>
      <c r="N568" s="71"/>
      <c r="O568" s="200"/>
      <c r="P568" s="269">
        <f t="shared" si="32"/>
        <v>39.22</v>
      </c>
      <c r="Q568" s="199"/>
      <c r="R568" s="199"/>
      <c r="S568" s="199"/>
      <c r="T568" s="382">
        <f t="shared" si="33"/>
        <v>170</v>
      </c>
      <c r="U568" s="199"/>
      <c r="V568" s="199"/>
      <c r="W568" s="199"/>
      <c r="X568" s="200"/>
      <c r="Y568" s="269">
        <v>39.22</v>
      </c>
      <c r="Z568" s="269">
        <f t="shared" si="34"/>
        <v>38.380000000000003</v>
      </c>
      <c r="AA568" s="389"/>
      <c r="AB568" s="269">
        <f t="shared" si="35"/>
        <v>37.54</v>
      </c>
      <c r="AC568" s="269">
        <v>45.25</v>
      </c>
      <c r="AD568" s="199"/>
      <c r="AE568" s="200"/>
      <c r="AF568" s="200"/>
      <c r="AG568" s="200"/>
      <c r="AH568" s="75"/>
      <c r="AI568" s="75"/>
      <c r="AJ568" s="75"/>
      <c r="AK568" s="75"/>
      <c r="AL568" s="200"/>
    </row>
    <row r="569" spans="1:38" s="201" customFormat="1">
      <c r="A569" s="198"/>
      <c r="B569" s="199"/>
      <c r="C569" s="199" t="s">
        <v>432</v>
      </c>
      <c r="D569" s="199"/>
      <c r="E569" s="199" t="s">
        <v>269</v>
      </c>
      <c r="F569" s="199">
        <v>1613881</v>
      </c>
      <c r="G569" s="199"/>
      <c r="H569" s="199"/>
      <c r="I569" s="199"/>
      <c r="J569" s="199">
        <v>327111.19000000012</v>
      </c>
      <c r="K569" s="199"/>
      <c r="L569" s="200"/>
      <c r="M569" s="199">
        <v>1252</v>
      </c>
      <c r="N569" s="71"/>
      <c r="O569" s="200"/>
      <c r="P569" s="269">
        <f t="shared" si="32"/>
        <v>261.27091853035154</v>
      </c>
      <c r="Q569" s="199"/>
      <c r="R569" s="199"/>
      <c r="S569" s="199"/>
      <c r="T569" s="382">
        <f t="shared" si="33"/>
        <v>1289.0423322683705</v>
      </c>
      <c r="U569" s="199"/>
      <c r="V569" s="199"/>
      <c r="W569" s="199"/>
      <c r="X569" s="200"/>
      <c r="Y569" s="269">
        <v>327111.19000000012</v>
      </c>
      <c r="Z569" s="269">
        <f t="shared" si="34"/>
        <v>320114.88</v>
      </c>
      <c r="AA569" s="389"/>
      <c r="AB569" s="269">
        <f t="shared" si="35"/>
        <v>313068.76</v>
      </c>
      <c r="AC569" s="269">
        <v>377431.15</v>
      </c>
      <c r="AD569" s="199"/>
      <c r="AE569" s="200"/>
      <c r="AF569" s="200"/>
      <c r="AG569" s="200"/>
      <c r="AH569" s="75"/>
      <c r="AI569" s="75"/>
      <c r="AJ569" s="75"/>
      <c r="AK569" s="75"/>
      <c r="AL569" s="200"/>
    </row>
    <row r="570" spans="1:38" s="201" customFormat="1">
      <c r="A570" s="198"/>
      <c r="B570" s="199"/>
      <c r="C570" s="199" t="s">
        <v>432</v>
      </c>
      <c r="D570" s="199"/>
      <c r="E570" s="199" t="s">
        <v>271</v>
      </c>
      <c r="F570" s="199">
        <v>3656</v>
      </c>
      <c r="G570" s="199"/>
      <c r="H570" s="199"/>
      <c r="I570" s="199"/>
      <c r="J570" s="199">
        <v>770.83999999999992</v>
      </c>
      <c r="K570" s="199"/>
      <c r="L570" s="200"/>
      <c r="M570" s="199">
        <v>2</v>
      </c>
      <c r="N570" s="71"/>
      <c r="O570" s="200"/>
      <c r="P570" s="269">
        <f t="shared" si="32"/>
        <v>385.41999999999996</v>
      </c>
      <c r="Q570" s="199"/>
      <c r="R570" s="199"/>
      <c r="S570" s="199"/>
      <c r="T570" s="382">
        <f t="shared" si="33"/>
        <v>1828</v>
      </c>
      <c r="U570" s="199"/>
      <c r="V570" s="199"/>
      <c r="W570" s="199"/>
      <c r="X570" s="200"/>
      <c r="Y570" s="269">
        <v>770.83999999999992</v>
      </c>
      <c r="Z570" s="269">
        <f t="shared" si="34"/>
        <v>754.35</v>
      </c>
      <c r="AA570" s="389"/>
      <c r="AB570" s="269">
        <f t="shared" si="35"/>
        <v>737.75</v>
      </c>
      <c r="AC570" s="269">
        <v>889.42</v>
      </c>
      <c r="AD570" s="199"/>
      <c r="AE570" s="200"/>
      <c r="AF570" s="200"/>
      <c r="AG570" s="200"/>
      <c r="AH570" s="75"/>
      <c r="AI570" s="75"/>
      <c r="AJ570" s="75"/>
      <c r="AK570" s="75"/>
      <c r="AL570" s="200"/>
    </row>
    <row r="571" spans="1:38" s="201" customFormat="1">
      <c r="A571" s="198"/>
      <c r="B571" s="199"/>
      <c r="C571" s="199" t="s">
        <v>432</v>
      </c>
      <c r="D571" s="199"/>
      <c r="E571" s="199" t="s">
        <v>441</v>
      </c>
      <c r="F571" s="199">
        <v>2466</v>
      </c>
      <c r="G571" s="199"/>
      <c r="H571" s="199"/>
      <c r="I571" s="199"/>
      <c r="J571" s="199">
        <v>523.58000000000004</v>
      </c>
      <c r="K571" s="199"/>
      <c r="L571" s="200"/>
      <c r="M571" s="199">
        <v>1</v>
      </c>
      <c r="N571" s="71"/>
      <c r="O571" s="200"/>
      <c r="P571" s="269">
        <f t="shared" si="32"/>
        <v>523.58000000000004</v>
      </c>
      <c r="Q571" s="199"/>
      <c r="R571" s="199"/>
      <c r="S571" s="199"/>
      <c r="T571" s="382">
        <f t="shared" si="33"/>
        <v>2466</v>
      </c>
      <c r="U571" s="199"/>
      <c r="V571" s="199"/>
      <c r="W571" s="199"/>
      <c r="X571" s="200"/>
      <c r="Y571" s="269">
        <v>523.58000000000004</v>
      </c>
      <c r="Z571" s="269">
        <f t="shared" si="34"/>
        <v>512.38</v>
      </c>
      <c r="AA571" s="389"/>
      <c r="AB571" s="269">
        <f t="shared" si="35"/>
        <v>501.1</v>
      </c>
      <c r="AC571" s="269">
        <v>604.12</v>
      </c>
      <c r="AD571" s="199"/>
      <c r="AE571" s="200"/>
      <c r="AF571" s="200"/>
      <c r="AG571" s="200"/>
      <c r="AH571" s="75"/>
      <c r="AI571" s="75"/>
      <c r="AJ571" s="75"/>
      <c r="AK571" s="75"/>
      <c r="AL571" s="200"/>
    </row>
    <row r="572" spans="1:38" s="201" customFormat="1">
      <c r="A572" s="198"/>
      <c r="B572" s="199"/>
      <c r="C572" s="199" t="s">
        <v>583</v>
      </c>
      <c r="D572" s="199"/>
      <c r="E572" s="199" t="s">
        <v>193</v>
      </c>
      <c r="F572" s="199">
        <v>-68960</v>
      </c>
      <c r="G572" s="199"/>
      <c r="H572" s="199"/>
      <c r="I572" s="199"/>
      <c r="J572" s="199">
        <v>-14672.370000000003</v>
      </c>
      <c r="K572" s="199"/>
      <c r="L572" s="200"/>
      <c r="M572" s="199">
        <v>127</v>
      </c>
      <c r="N572" s="71"/>
      <c r="O572" s="200"/>
      <c r="P572" s="269">
        <f t="shared" si="32"/>
        <v>-115.53047244094491</v>
      </c>
      <c r="Q572" s="199"/>
      <c r="R572" s="199"/>
      <c r="S572" s="199"/>
      <c r="T572" s="382">
        <f t="shared" si="33"/>
        <v>-542.99212598425197</v>
      </c>
      <c r="U572" s="199"/>
      <c r="V572" s="199"/>
      <c r="W572" s="199"/>
      <c r="X572" s="200"/>
      <c r="Y572" s="269">
        <v>-14672.370000000003</v>
      </c>
      <c r="Z572" s="269">
        <f t="shared" si="34"/>
        <v>-14358.55</v>
      </c>
      <c r="AA572" s="389"/>
      <c r="AB572" s="269">
        <f t="shared" si="35"/>
        <v>-14042.51</v>
      </c>
      <c r="AC572" s="269">
        <v>-16929.439999999999</v>
      </c>
      <c r="AD572" s="199"/>
      <c r="AE572" s="200"/>
      <c r="AF572" s="200"/>
      <c r="AG572" s="200"/>
      <c r="AH572" s="75"/>
      <c r="AI572" s="75"/>
      <c r="AJ572" s="75"/>
      <c r="AK572" s="75"/>
      <c r="AL572" s="200"/>
    </row>
    <row r="573" spans="1:38" s="201" customFormat="1">
      <c r="A573" s="198"/>
      <c r="B573" s="199"/>
      <c r="C573" s="199" t="s">
        <v>434</v>
      </c>
      <c r="D573" s="199"/>
      <c r="E573" s="199" t="s">
        <v>110</v>
      </c>
      <c r="F573" s="199">
        <v>99723</v>
      </c>
      <c r="G573" s="199"/>
      <c r="H573" s="199"/>
      <c r="I573" s="199"/>
      <c r="J573" s="199">
        <v>20678.96</v>
      </c>
      <c r="K573" s="199"/>
      <c r="L573" s="200"/>
      <c r="M573" s="199">
        <v>96</v>
      </c>
      <c r="N573" s="71"/>
      <c r="O573" s="200"/>
      <c r="P573" s="269">
        <f t="shared" si="32"/>
        <v>215.40583333333333</v>
      </c>
      <c r="Q573" s="199"/>
      <c r="R573" s="199"/>
      <c r="S573" s="199"/>
      <c r="T573" s="382">
        <f t="shared" si="33"/>
        <v>1038.78125</v>
      </c>
      <c r="U573" s="199"/>
      <c r="V573" s="199"/>
      <c r="W573" s="199"/>
      <c r="X573" s="200"/>
      <c r="Y573" s="269">
        <v>20678.96</v>
      </c>
      <c r="Z573" s="269">
        <f t="shared" si="34"/>
        <v>20236.669999999998</v>
      </c>
      <c r="AA573" s="389"/>
      <c r="AB573" s="269">
        <f t="shared" si="35"/>
        <v>19791.240000000002</v>
      </c>
      <c r="AC573" s="269">
        <v>23860.03</v>
      </c>
      <c r="AD573" s="199"/>
      <c r="AE573" s="200"/>
      <c r="AF573" s="200"/>
      <c r="AG573" s="200"/>
      <c r="AH573" s="75"/>
      <c r="AI573" s="75"/>
      <c r="AJ573" s="75"/>
      <c r="AK573" s="75"/>
      <c r="AL573" s="200"/>
    </row>
    <row r="574" spans="1:38" s="201" customFormat="1">
      <c r="A574" s="198"/>
      <c r="B574" s="199"/>
      <c r="C574" s="199" t="s">
        <v>1468</v>
      </c>
      <c r="D574" s="199"/>
      <c r="E574" s="199" t="s">
        <v>113</v>
      </c>
      <c r="F574" s="199">
        <v>106392</v>
      </c>
      <c r="G574" s="199"/>
      <c r="H574" s="199"/>
      <c r="I574" s="199"/>
      <c r="J574" s="199">
        <v>21840.500000000007</v>
      </c>
      <c r="K574" s="199"/>
      <c r="L574" s="200"/>
      <c r="M574" s="199">
        <v>133</v>
      </c>
      <c r="N574" s="71"/>
      <c r="O574" s="200"/>
      <c r="P574" s="269">
        <f t="shared" si="32"/>
        <v>164.21428571428578</v>
      </c>
      <c r="Q574" s="199"/>
      <c r="R574" s="199"/>
      <c r="S574" s="199"/>
      <c r="T574" s="382">
        <f t="shared" si="33"/>
        <v>799.93984962406012</v>
      </c>
      <c r="U574" s="199"/>
      <c r="V574" s="199"/>
      <c r="W574" s="199"/>
      <c r="X574" s="200"/>
      <c r="Y574" s="269">
        <v>21840.500000000007</v>
      </c>
      <c r="Z574" s="269">
        <f t="shared" si="34"/>
        <v>21373.37</v>
      </c>
      <c r="AA574" s="389"/>
      <c r="AB574" s="269">
        <f t="shared" si="35"/>
        <v>20902.919999999998</v>
      </c>
      <c r="AC574" s="269">
        <v>25200.25</v>
      </c>
      <c r="AD574" s="199"/>
      <c r="AE574" s="200"/>
      <c r="AF574" s="200"/>
      <c r="AG574" s="200"/>
      <c r="AH574" s="75"/>
      <c r="AI574" s="75"/>
      <c r="AJ574" s="75"/>
      <c r="AK574" s="75"/>
      <c r="AL574" s="200"/>
    </row>
    <row r="575" spans="1:38" s="201" customFormat="1">
      <c r="A575" s="198"/>
      <c r="B575" s="199"/>
      <c r="C575" s="199" t="s">
        <v>1468</v>
      </c>
      <c r="D575" s="199"/>
      <c r="E575" s="199" t="s">
        <v>103</v>
      </c>
      <c r="F575" s="199">
        <v>988</v>
      </c>
      <c r="G575" s="199"/>
      <c r="H575" s="199"/>
      <c r="I575" s="199"/>
      <c r="J575" s="199">
        <v>202.48</v>
      </c>
      <c r="K575" s="199"/>
      <c r="L575" s="200"/>
      <c r="M575" s="199">
        <v>1</v>
      </c>
      <c r="N575" s="71"/>
      <c r="O575" s="200"/>
      <c r="P575" s="269">
        <f t="shared" si="32"/>
        <v>202.48</v>
      </c>
      <c r="Q575" s="199"/>
      <c r="R575" s="199"/>
      <c r="S575" s="199"/>
      <c r="T575" s="382">
        <f t="shared" si="33"/>
        <v>988</v>
      </c>
      <c r="U575" s="199"/>
      <c r="V575" s="199"/>
      <c r="W575" s="199"/>
      <c r="X575" s="200"/>
      <c r="Y575" s="269">
        <v>202.48</v>
      </c>
      <c r="Z575" s="269">
        <f t="shared" si="34"/>
        <v>198.15</v>
      </c>
      <c r="AA575" s="389"/>
      <c r="AB575" s="269">
        <f t="shared" si="35"/>
        <v>193.79</v>
      </c>
      <c r="AC575" s="269">
        <v>233.63</v>
      </c>
      <c r="AD575" s="199"/>
      <c r="AE575" s="200"/>
      <c r="AF575" s="200"/>
      <c r="AG575" s="200"/>
      <c r="AH575" s="75"/>
      <c r="AI575" s="75"/>
      <c r="AJ575" s="75"/>
      <c r="AK575" s="75"/>
      <c r="AL575" s="200"/>
    </row>
    <row r="576" spans="1:38" s="201" customFormat="1">
      <c r="A576" s="198"/>
      <c r="B576" s="199"/>
      <c r="C576" s="199" t="s">
        <v>1468</v>
      </c>
      <c r="D576" s="199"/>
      <c r="E576" s="199" t="s">
        <v>157</v>
      </c>
      <c r="F576" s="199">
        <v>2217</v>
      </c>
      <c r="G576" s="199"/>
      <c r="H576" s="199"/>
      <c r="I576" s="199"/>
      <c r="J576" s="199">
        <v>475.04</v>
      </c>
      <c r="K576" s="199"/>
      <c r="L576" s="200"/>
      <c r="M576" s="199">
        <v>1</v>
      </c>
      <c r="N576" s="71"/>
      <c r="O576" s="200"/>
      <c r="P576" s="269">
        <f t="shared" si="32"/>
        <v>475.04</v>
      </c>
      <c r="Q576" s="199"/>
      <c r="R576" s="199"/>
      <c r="S576" s="199"/>
      <c r="T576" s="382">
        <f t="shared" si="33"/>
        <v>2217</v>
      </c>
      <c r="U576" s="199"/>
      <c r="V576" s="199"/>
      <c r="W576" s="199"/>
      <c r="X576" s="200"/>
      <c r="Y576" s="269">
        <v>475.04</v>
      </c>
      <c r="Z576" s="269">
        <f t="shared" si="34"/>
        <v>464.88</v>
      </c>
      <c r="AA576" s="389"/>
      <c r="AB576" s="269">
        <f t="shared" si="35"/>
        <v>454.65</v>
      </c>
      <c r="AC576" s="269">
        <v>548.12</v>
      </c>
      <c r="AD576" s="199"/>
      <c r="AE576" s="200"/>
      <c r="AF576" s="200"/>
      <c r="AG576" s="200"/>
      <c r="AH576" s="75"/>
      <c r="AI576" s="75"/>
      <c r="AJ576" s="75"/>
      <c r="AK576" s="75"/>
      <c r="AL576" s="200"/>
    </row>
    <row r="577" spans="1:38" s="201" customFormat="1">
      <c r="A577" s="198"/>
      <c r="B577" s="199"/>
      <c r="C577" s="199" t="s">
        <v>436</v>
      </c>
      <c r="D577" s="199"/>
      <c r="E577" s="199" t="s">
        <v>98</v>
      </c>
      <c r="F577" s="199">
        <v>738</v>
      </c>
      <c r="G577" s="199"/>
      <c r="H577" s="199"/>
      <c r="I577" s="199"/>
      <c r="J577" s="199">
        <v>151.72999999999999</v>
      </c>
      <c r="K577" s="199"/>
      <c r="L577" s="200"/>
      <c r="M577" s="199">
        <v>1</v>
      </c>
      <c r="N577" s="71"/>
      <c r="O577" s="200"/>
      <c r="P577" s="269">
        <f t="shared" si="32"/>
        <v>151.72999999999999</v>
      </c>
      <c r="Q577" s="199"/>
      <c r="R577" s="199"/>
      <c r="S577" s="199"/>
      <c r="T577" s="382">
        <f t="shared" si="33"/>
        <v>738</v>
      </c>
      <c r="U577" s="199"/>
      <c r="V577" s="199"/>
      <c r="W577" s="199"/>
      <c r="X577" s="200"/>
      <c r="Y577" s="269">
        <v>151.72999999999999</v>
      </c>
      <c r="Z577" s="269">
        <f t="shared" si="34"/>
        <v>148.47999999999999</v>
      </c>
      <c r="AA577" s="389"/>
      <c r="AB577" s="269">
        <f t="shared" si="35"/>
        <v>145.22</v>
      </c>
      <c r="AC577" s="269">
        <v>175.07</v>
      </c>
      <c r="AD577" s="199"/>
      <c r="AE577" s="200"/>
      <c r="AF577" s="200"/>
      <c r="AG577" s="200"/>
      <c r="AH577" s="75"/>
      <c r="AI577" s="75"/>
      <c r="AJ577" s="75"/>
      <c r="AK577" s="75"/>
      <c r="AL577" s="200"/>
    </row>
    <row r="578" spans="1:38" s="201" customFormat="1">
      <c r="A578" s="198"/>
      <c r="B578" s="199"/>
      <c r="C578" s="199" t="s">
        <v>436</v>
      </c>
      <c r="D578" s="199"/>
      <c r="E578" s="199" t="s">
        <v>96</v>
      </c>
      <c r="F578" s="199">
        <v>1087</v>
      </c>
      <c r="G578" s="199"/>
      <c r="H578" s="199"/>
      <c r="I578" s="199"/>
      <c r="J578" s="199">
        <v>227.98</v>
      </c>
      <c r="K578" s="199"/>
      <c r="L578" s="200"/>
      <c r="M578" s="199">
        <v>1</v>
      </c>
      <c r="N578" s="71"/>
      <c r="O578" s="200"/>
      <c r="P578" s="269">
        <f t="shared" si="32"/>
        <v>227.98</v>
      </c>
      <c r="Q578" s="199"/>
      <c r="R578" s="199"/>
      <c r="S578" s="199"/>
      <c r="T578" s="382">
        <f t="shared" si="33"/>
        <v>1087</v>
      </c>
      <c r="U578" s="199"/>
      <c r="V578" s="199"/>
      <c r="W578" s="199"/>
      <c r="X578" s="200"/>
      <c r="Y578" s="269">
        <v>227.98</v>
      </c>
      <c r="Z578" s="269">
        <f t="shared" si="34"/>
        <v>223.1</v>
      </c>
      <c r="AA578" s="389"/>
      <c r="AB578" s="269">
        <f t="shared" si="35"/>
        <v>218.19</v>
      </c>
      <c r="AC578" s="269">
        <v>263.05</v>
      </c>
      <c r="AD578" s="199"/>
      <c r="AE578" s="200"/>
      <c r="AF578" s="200"/>
      <c r="AG578" s="200"/>
      <c r="AH578" s="75"/>
      <c r="AI578" s="75"/>
      <c r="AJ578" s="75"/>
      <c r="AK578" s="75"/>
      <c r="AL578" s="200"/>
    </row>
    <row r="579" spans="1:38" s="201" customFormat="1">
      <c r="A579" s="198"/>
      <c r="B579" s="199"/>
      <c r="C579" s="199" t="s">
        <v>436</v>
      </c>
      <c r="D579" s="199"/>
      <c r="E579" s="199" t="s">
        <v>169</v>
      </c>
      <c r="F579" s="199">
        <v>1013461</v>
      </c>
      <c r="G579" s="199"/>
      <c r="H579" s="199"/>
      <c r="I579" s="199"/>
      <c r="J579" s="199">
        <v>207033.87999999992</v>
      </c>
      <c r="K579" s="199"/>
      <c r="L579" s="200"/>
      <c r="M579" s="199">
        <v>1116</v>
      </c>
      <c r="N579" s="71"/>
      <c r="O579" s="200"/>
      <c r="P579" s="269">
        <f t="shared" si="32"/>
        <v>185.51422939068092</v>
      </c>
      <c r="Q579" s="199"/>
      <c r="R579" s="199"/>
      <c r="S579" s="199"/>
      <c r="T579" s="382">
        <f t="shared" si="33"/>
        <v>908.11917562724011</v>
      </c>
      <c r="U579" s="199"/>
      <c r="V579" s="199"/>
      <c r="W579" s="199"/>
      <c r="X579" s="200"/>
      <c r="Y579" s="269">
        <v>207033.87999999992</v>
      </c>
      <c r="Z579" s="269">
        <f t="shared" si="34"/>
        <v>202605.8</v>
      </c>
      <c r="AA579" s="389"/>
      <c r="AB579" s="269">
        <f t="shared" si="35"/>
        <v>198146.2</v>
      </c>
      <c r="AC579" s="269">
        <v>238882.18</v>
      </c>
      <c r="AD579" s="199"/>
      <c r="AE579" s="200"/>
      <c r="AF579" s="200"/>
      <c r="AG579" s="200"/>
      <c r="AH579" s="75"/>
      <c r="AI579" s="75"/>
      <c r="AJ579" s="75"/>
      <c r="AK579" s="75"/>
      <c r="AL579" s="200"/>
    </row>
    <row r="580" spans="1:38" s="201" customFormat="1">
      <c r="A580" s="198"/>
      <c r="B580" s="199"/>
      <c r="C580" s="199" t="s">
        <v>1469</v>
      </c>
      <c r="D580" s="199"/>
      <c r="E580" s="199" t="s">
        <v>113</v>
      </c>
      <c r="F580" s="199">
        <v>5926</v>
      </c>
      <c r="G580" s="199"/>
      <c r="H580" s="199"/>
      <c r="I580" s="199"/>
      <c r="J580" s="199">
        <v>1246.17</v>
      </c>
      <c r="K580" s="199"/>
      <c r="L580" s="200"/>
      <c r="M580" s="199">
        <v>6</v>
      </c>
      <c r="N580" s="71"/>
      <c r="O580" s="200"/>
      <c r="P580" s="269">
        <f t="shared" si="32"/>
        <v>207.69500000000002</v>
      </c>
      <c r="Q580" s="199"/>
      <c r="R580" s="199"/>
      <c r="S580" s="199"/>
      <c r="T580" s="382">
        <f t="shared" si="33"/>
        <v>987.66666666666663</v>
      </c>
      <c r="U580" s="199"/>
      <c r="V580" s="199"/>
      <c r="W580" s="199"/>
      <c r="X580" s="200"/>
      <c r="Y580" s="269">
        <v>1246.17</v>
      </c>
      <c r="Z580" s="269">
        <f t="shared" si="34"/>
        <v>1219.52</v>
      </c>
      <c r="AA580" s="389"/>
      <c r="AB580" s="269">
        <f t="shared" si="35"/>
        <v>1192.67</v>
      </c>
      <c r="AC580" s="269">
        <v>1437.87</v>
      </c>
      <c r="AD580" s="199"/>
      <c r="AE580" s="200"/>
      <c r="AF580" s="200"/>
      <c r="AG580" s="200"/>
      <c r="AH580" s="75"/>
      <c r="AI580" s="75"/>
      <c r="AJ580" s="75"/>
      <c r="AK580" s="75"/>
      <c r="AL580" s="200"/>
    </row>
    <row r="581" spans="1:38" s="201" customFormat="1">
      <c r="A581" s="198"/>
      <c r="B581" s="199"/>
      <c r="C581" s="199" t="s">
        <v>437</v>
      </c>
      <c r="D581" s="199"/>
      <c r="E581" s="199" t="s">
        <v>193</v>
      </c>
      <c r="F581" s="199">
        <v>78325</v>
      </c>
      <c r="G581" s="199"/>
      <c r="H581" s="199"/>
      <c r="I581" s="199"/>
      <c r="J581" s="199">
        <v>16381.699999999999</v>
      </c>
      <c r="K581" s="199"/>
      <c r="L581" s="200"/>
      <c r="M581" s="199">
        <v>79</v>
      </c>
      <c r="N581" s="71"/>
      <c r="O581" s="200"/>
      <c r="P581" s="269">
        <f t="shared" si="32"/>
        <v>207.36329113924049</v>
      </c>
      <c r="Q581" s="199"/>
      <c r="R581" s="199"/>
      <c r="S581" s="199"/>
      <c r="T581" s="382">
        <f t="shared" si="33"/>
        <v>991.45569620253161</v>
      </c>
      <c r="U581" s="199"/>
      <c r="V581" s="199"/>
      <c r="W581" s="199"/>
      <c r="X581" s="200"/>
      <c r="Y581" s="269">
        <v>16381.699999999999</v>
      </c>
      <c r="Z581" s="269">
        <f t="shared" si="34"/>
        <v>16031.33</v>
      </c>
      <c r="AA581" s="389"/>
      <c r="AB581" s="269">
        <f t="shared" si="35"/>
        <v>15678.46</v>
      </c>
      <c r="AC581" s="269">
        <v>18901.72</v>
      </c>
      <c r="AD581" s="199"/>
      <c r="AE581" s="200"/>
      <c r="AF581" s="200"/>
      <c r="AG581" s="200"/>
      <c r="AH581" s="75"/>
      <c r="AI581" s="75"/>
      <c r="AJ581" s="75"/>
      <c r="AK581" s="75"/>
      <c r="AL581" s="200"/>
    </row>
    <row r="582" spans="1:38" s="201" customFormat="1">
      <c r="A582" s="198"/>
      <c r="B582" s="199"/>
      <c r="C582" s="199" t="s">
        <v>438</v>
      </c>
      <c r="D582" s="199"/>
      <c r="E582" s="199" t="s">
        <v>439</v>
      </c>
      <c r="F582" s="199">
        <v>2947917</v>
      </c>
      <c r="G582" s="199"/>
      <c r="H582" s="199"/>
      <c r="I582" s="199"/>
      <c r="J582" s="199">
        <v>593987.59000000043</v>
      </c>
      <c r="K582" s="199"/>
      <c r="L582" s="200"/>
      <c r="M582" s="199">
        <v>2511</v>
      </c>
      <c r="N582" s="71"/>
      <c r="O582" s="200"/>
      <c r="P582" s="269">
        <f t="shared" si="32"/>
        <v>236.55419753086437</v>
      </c>
      <c r="Q582" s="199"/>
      <c r="R582" s="199"/>
      <c r="S582" s="199"/>
      <c r="T582" s="382">
        <f t="shared" si="33"/>
        <v>1174.0011947431303</v>
      </c>
      <c r="U582" s="199"/>
      <c r="V582" s="199"/>
      <c r="W582" s="199"/>
      <c r="X582" s="200"/>
      <c r="Y582" s="269">
        <v>593987.59000000043</v>
      </c>
      <c r="Z582" s="269">
        <f t="shared" si="34"/>
        <v>581283.28</v>
      </c>
      <c r="AA582" s="389"/>
      <c r="AB582" s="269">
        <f t="shared" si="35"/>
        <v>568488.52</v>
      </c>
      <c r="AC582" s="269">
        <v>685361.51</v>
      </c>
      <c r="AD582" s="199"/>
      <c r="AE582" s="200"/>
      <c r="AF582" s="200"/>
      <c r="AG582" s="200"/>
      <c r="AH582" s="75"/>
      <c r="AI582" s="75"/>
      <c r="AJ582" s="75"/>
      <c r="AK582" s="75"/>
      <c r="AL582" s="200"/>
    </row>
    <row r="583" spans="1:38" s="201" customFormat="1">
      <c r="A583" s="198"/>
      <c r="B583" s="199"/>
      <c r="C583" s="199" t="s">
        <v>501</v>
      </c>
      <c r="D583" s="199"/>
      <c r="E583" s="199" t="s">
        <v>98</v>
      </c>
      <c r="F583" s="199">
        <v>111107</v>
      </c>
      <c r="G583" s="199"/>
      <c r="H583" s="199"/>
      <c r="I583" s="199"/>
      <c r="J583" s="199">
        <v>21613.62999999999</v>
      </c>
      <c r="K583" s="199"/>
      <c r="L583" s="200"/>
      <c r="M583" s="199">
        <v>175</v>
      </c>
      <c r="N583" s="71"/>
      <c r="O583" s="200"/>
      <c r="P583" s="269">
        <f t="shared" si="32"/>
        <v>123.50645714285709</v>
      </c>
      <c r="Q583" s="199"/>
      <c r="R583" s="199"/>
      <c r="S583" s="199"/>
      <c r="T583" s="382">
        <f t="shared" si="33"/>
        <v>634.89714285714285</v>
      </c>
      <c r="U583" s="199"/>
      <c r="V583" s="199"/>
      <c r="W583" s="199"/>
      <c r="X583" s="200"/>
      <c r="Y583" s="269">
        <v>21613.62999999999</v>
      </c>
      <c r="Z583" s="269">
        <f t="shared" si="34"/>
        <v>21151.35</v>
      </c>
      <c r="AA583" s="389"/>
      <c r="AB583" s="269">
        <f t="shared" si="35"/>
        <v>20685.79</v>
      </c>
      <c r="AC583" s="269">
        <v>24938.48</v>
      </c>
      <c r="AD583" s="199"/>
      <c r="AE583" s="200"/>
      <c r="AF583" s="200"/>
      <c r="AG583" s="200"/>
      <c r="AH583" s="75"/>
      <c r="AI583" s="75"/>
      <c r="AJ583" s="75"/>
      <c r="AK583" s="75"/>
      <c r="AL583" s="200"/>
    </row>
    <row r="584" spans="1:38" s="201" customFormat="1">
      <c r="A584" s="198"/>
      <c r="B584" s="199"/>
      <c r="C584" s="199" t="s">
        <v>502</v>
      </c>
      <c r="D584" s="199"/>
      <c r="E584" s="199" t="s">
        <v>100</v>
      </c>
      <c r="F584" s="199">
        <v>255854</v>
      </c>
      <c r="G584" s="199"/>
      <c r="H584" s="199"/>
      <c r="I584" s="199"/>
      <c r="J584" s="199">
        <v>52436.720000000052</v>
      </c>
      <c r="K584" s="199"/>
      <c r="L584" s="200"/>
      <c r="M584" s="199">
        <v>321</v>
      </c>
      <c r="N584" s="71"/>
      <c r="O584" s="200"/>
      <c r="P584" s="269">
        <f t="shared" si="32"/>
        <v>163.35426791277274</v>
      </c>
      <c r="Q584" s="199"/>
      <c r="R584" s="199"/>
      <c r="S584" s="199"/>
      <c r="T584" s="382">
        <f t="shared" si="33"/>
        <v>797.05295950155767</v>
      </c>
      <c r="U584" s="199"/>
      <c r="V584" s="199"/>
      <c r="W584" s="199"/>
      <c r="X584" s="200"/>
      <c r="Y584" s="269">
        <v>52436.720000000052</v>
      </c>
      <c r="Z584" s="269">
        <f t="shared" si="34"/>
        <v>51315.19</v>
      </c>
      <c r="AA584" s="389"/>
      <c r="AB584" s="269">
        <f t="shared" si="35"/>
        <v>50185.68</v>
      </c>
      <c r="AC584" s="269">
        <v>60503.13</v>
      </c>
      <c r="AD584" s="199"/>
      <c r="AE584" s="200"/>
      <c r="AF584" s="200"/>
      <c r="AG584" s="200"/>
      <c r="AH584" s="75"/>
      <c r="AI584" s="75"/>
      <c r="AJ584" s="75"/>
      <c r="AK584" s="75"/>
      <c r="AL584" s="200"/>
    </row>
    <row r="585" spans="1:38" s="201" customFormat="1">
      <c r="A585" s="198"/>
      <c r="B585" s="199"/>
      <c r="C585" s="199" t="s">
        <v>502</v>
      </c>
      <c r="D585" s="199"/>
      <c r="E585" s="199" t="s">
        <v>84</v>
      </c>
      <c r="F585" s="199">
        <v>1192</v>
      </c>
      <c r="G585" s="199"/>
      <c r="H585" s="199"/>
      <c r="I585" s="199"/>
      <c r="J585" s="199">
        <v>250.02</v>
      </c>
      <c r="K585" s="199"/>
      <c r="L585" s="200"/>
      <c r="M585" s="199">
        <v>1</v>
      </c>
      <c r="N585" s="71"/>
      <c r="O585" s="200"/>
      <c r="P585" s="269">
        <f t="shared" si="32"/>
        <v>250.02</v>
      </c>
      <c r="Q585" s="199"/>
      <c r="R585" s="199"/>
      <c r="S585" s="199"/>
      <c r="T585" s="382">
        <f t="shared" si="33"/>
        <v>1192</v>
      </c>
      <c r="U585" s="199"/>
      <c r="V585" s="199"/>
      <c r="W585" s="199"/>
      <c r="X585" s="200"/>
      <c r="Y585" s="269">
        <v>250.02</v>
      </c>
      <c r="Z585" s="269">
        <f t="shared" si="34"/>
        <v>244.67</v>
      </c>
      <c r="AA585" s="389"/>
      <c r="AB585" s="269">
        <f t="shared" si="35"/>
        <v>239.29</v>
      </c>
      <c r="AC585" s="269">
        <v>288.48</v>
      </c>
      <c r="AD585" s="199"/>
      <c r="AE585" s="200"/>
      <c r="AF585" s="200"/>
      <c r="AG585" s="200"/>
      <c r="AH585" s="75"/>
      <c r="AI585" s="75"/>
      <c r="AJ585" s="75"/>
      <c r="AK585" s="75"/>
      <c r="AL585" s="200"/>
    </row>
    <row r="586" spans="1:38" s="201" customFormat="1">
      <c r="A586" s="198"/>
      <c r="B586" s="199"/>
      <c r="C586" s="199" t="s">
        <v>440</v>
      </c>
      <c r="D586" s="199"/>
      <c r="E586" s="199" t="s">
        <v>92</v>
      </c>
      <c r="F586" s="199">
        <v>2705</v>
      </c>
      <c r="G586" s="199"/>
      <c r="H586" s="199"/>
      <c r="I586" s="199"/>
      <c r="J586" s="199">
        <v>570.67000000000007</v>
      </c>
      <c r="K586" s="199"/>
      <c r="L586" s="200"/>
      <c r="M586" s="199">
        <v>6</v>
      </c>
      <c r="N586" s="71"/>
      <c r="O586" s="200"/>
      <c r="P586" s="269">
        <f t="shared" si="32"/>
        <v>95.111666666666679</v>
      </c>
      <c r="Q586" s="199"/>
      <c r="R586" s="199"/>
      <c r="S586" s="199"/>
      <c r="T586" s="382">
        <f t="shared" si="33"/>
        <v>450.83333333333331</v>
      </c>
      <c r="U586" s="199"/>
      <c r="V586" s="199"/>
      <c r="W586" s="199"/>
      <c r="X586" s="200"/>
      <c r="Y586" s="269">
        <v>570.67000000000007</v>
      </c>
      <c r="Z586" s="269">
        <f t="shared" si="34"/>
        <v>558.46</v>
      </c>
      <c r="AA586" s="389"/>
      <c r="AB586" s="269">
        <f t="shared" si="35"/>
        <v>546.16999999999996</v>
      </c>
      <c r="AC586" s="269">
        <v>658.46</v>
      </c>
      <c r="AD586" s="199"/>
      <c r="AE586" s="200"/>
      <c r="AF586" s="200"/>
      <c r="AG586" s="200"/>
      <c r="AH586" s="75"/>
      <c r="AI586" s="75"/>
      <c r="AJ586" s="75"/>
      <c r="AK586" s="75"/>
      <c r="AL586" s="200"/>
    </row>
    <row r="587" spans="1:38" s="201" customFormat="1">
      <c r="A587" s="198"/>
      <c r="B587" s="199"/>
      <c r="C587" s="199" t="s">
        <v>440</v>
      </c>
      <c r="D587" s="199"/>
      <c r="E587" s="199" t="s">
        <v>441</v>
      </c>
      <c r="F587" s="199">
        <v>2896533</v>
      </c>
      <c r="G587" s="199"/>
      <c r="H587" s="199"/>
      <c r="I587" s="199"/>
      <c r="J587" s="199">
        <v>588658.86000000115</v>
      </c>
      <c r="K587" s="199"/>
      <c r="L587" s="200"/>
      <c r="M587" s="199">
        <v>2620</v>
      </c>
      <c r="N587" s="71"/>
      <c r="O587" s="200"/>
      <c r="P587" s="269">
        <f t="shared" si="32"/>
        <v>224.67895419847372</v>
      </c>
      <c r="Q587" s="199"/>
      <c r="R587" s="199"/>
      <c r="S587" s="199"/>
      <c r="T587" s="382">
        <f t="shared" si="33"/>
        <v>1105.5469465648855</v>
      </c>
      <c r="U587" s="199"/>
      <c r="V587" s="199"/>
      <c r="W587" s="199"/>
      <c r="X587" s="200"/>
      <c r="Y587" s="269">
        <v>588658.86000000115</v>
      </c>
      <c r="Z587" s="269">
        <f t="shared" si="34"/>
        <v>576068.52</v>
      </c>
      <c r="AA587" s="389"/>
      <c r="AB587" s="269">
        <f t="shared" si="35"/>
        <v>563388.55000000005</v>
      </c>
      <c r="AC587" s="269">
        <v>679213.05</v>
      </c>
      <c r="AD587" s="199"/>
      <c r="AE587" s="200"/>
      <c r="AF587" s="200"/>
      <c r="AG587" s="200"/>
      <c r="AH587" s="75"/>
      <c r="AI587" s="75"/>
      <c r="AJ587" s="75"/>
      <c r="AK587" s="75"/>
      <c r="AL587" s="200"/>
    </row>
    <row r="588" spans="1:38" s="201" customFormat="1">
      <c r="A588" s="198"/>
      <c r="B588" s="199"/>
      <c r="C588" s="199" t="s">
        <v>440</v>
      </c>
      <c r="D588" s="199"/>
      <c r="E588" s="199" t="s">
        <v>161</v>
      </c>
      <c r="F588" s="199">
        <v>346</v>
      </c>
      <c r="G588" s="199"/>
      <c r="H588" s="199"/>
      <c r="I588" s="199"/>
      <c r="J588" s="199">
        <v>73.97</v>
      </c>
      <c r="K588" s="199"/>
      <c r="L588" s="200"/>
      <c r="M588" s="199">
        <v>1</v>
      </c>
      <c r="N588" s="71"/>
      <c r="O588" s="200"/>
      <c r="P588" s="269">
        <f t="shared" si="32"/>
        <v>73.97</v>
      </c>
      <c r="Q588" s="199"/>
      <c r="R588" s="199"/>
      <c r="S588" s="199"/>
      <c r="T588" s="382">
        <f t="shared" si="33"/>
        <v>346</v>
      </c>
      <c r="U588" s="199"/>
      <c r="V588" s="199"/>
      <c r="W588" s="199"/>
      <c r="X588" s="200"/>
      <c r="Y588" s="269">
        <v>73.97</v>
      </c>
      <c r="Z588" s="269">
        <f t="shared" si="34"/>
        <v>72.39</v>
      </c>
      <c r="AA588" s="389"/>
      <c r="AB588" s="269">
        <f t="shared" si="35"/>
        <v>70.790000000000006</v>
      </c>
      <c r="AC588" s="269">
        <v>85.35</v>
      </c>
      <c r="AD588" s="199"/>
      <c r="AE588" s="200"/>
      <c r="AF588" s="200"/>
      <c r="AG588" s="200"/>
      <c r="AH588" s="75"/>
      <c r="AI588" s="75"/>
      <c r="AJ588" s="75"/>
      <c r="AK588" s="75"/>
      <c r="AL588" s="200"/>
    </row>
    <row r="589" spans="1:38" s="201" customFormat="1">
      <c r="A589" s="198"/>
      <c r="B589" s="199"/>
      <c r="C589" s="199" t="s">
        <v>442</v>
      </c>
      <c r="D589" s="199"/>
      <c r="E589" s="199" t="s">
        <v>88</v>
      </c>
      <c r="F589" s="199">
        <v>2678</v>
      </c>
      <c r="G589" s="199"/>
      <c r="H589" s="199"/>
      <c r="I589" s="199"/>
      <c r="J589" s="199">
        <v>572.69000000000005</v>
      </c>
      <c r="K589" s="199"/>
      <c r="L589" s="200"/>
      <c r="M589" s="199">
        <v>1</v>
      </c>
      <c r="N589" s="71"/>
      <c r="O589" s="200"/>
      <c r="P589" s="269">
        <f t="shared" si="32"/>
        <v>572.69000000000005</v>
      </c>
      <c r="Q589" s="199"/>
      <c r="R589" s="199"/>
      <c r="S589" s="199"/>
      <c r="T589" s="382">
        <f t="shared" si="33"/>
        <v>2678</v>
      </c>
      <c r="U589" s="199"/>
      <c r="V589" s="199"/>
      <c r="W589" s="199"/>
      <c r="X589" s="200"/>
      <c r="Y589" s="269">
        <v>572.69000000000005</v>
      </c>
      <c r="Z589" s="269">
        <f t="shared" si="34"/>
        <v>560.44000000000005</v>
      </c>
      <c r="AA589" s="389"/>
      <c r="AB589" s="269">
        <f t="shared" si="35"/>
        <v>548.11</v>
      </c>
      <c r="AC589" s="269">
        <v>660.79</v>
      </c>
      <c r="AD589" s="199"/>
      <c r="AE589" s="200"/>
      <c r="AF589" s="200"/>
      <c r="AG589" s="200"/>
      <c r="AH589" s="75"/>
      <c r="AI589" s="75"/>
      <c r="AJ589" s="75"/>
      <c r="AK589" s="75"/>
      <c r="AL589" s="200"/>
    </row>
    <row r="590" spans="1:38" s="201" customFormat="1">
      <c r="A590" s="198"/>
      <c r="B590" s="199"/>
      <c r="C590" s="199" t="s">
        <v>442</v>
      </c>
      <c r="D590" s="199"/>
      <c r="E590" s="199" t="s">
        <v>148</v>
      </c>
      <c r="F590" s="199">
        <v>1264541</v>
      </c>
      <c r="G590" s="199"/>
      <c r="H590" s="199"/>
      <c r="I590" s="199"/>
      <c r="J590" s="199">
        <v>261536.36000000022</v>
      </c>
      <c r="K590" s="199"/>
      <c r="L590" s="200"/>
      <c r="M590" s="199">
        <v>1210</v>
      </c>
      <c r="N590" s="71"/>
      <c r="O590" s="200"/>
      <c r="P590" s="269">
        <f t="shared" si="32"/>
        <v>216.14575206611588</v>
      </c>
      <c r="Q590" s="199"/>
      <c r="R590" s="199"/>
      <c r="S590" s="199"/>
      <c r="T590" s="382">
        <f t="shared" si="33"/>
        <v>1045.0752066115701</v>
      </c>
      <c r="U590" s="199"/>
      <c r="V590" s="199"/>
      <c r="W590" s="199"/>
      <c r="X590" s="200"/>
      <c r="Y590" s="269">
        <v>261536.36000000022</v>
      </c>
      <c r="Z590" s="269">
        <f t="shared" si="34"/>
        <v>255942.57</v>
      </c>
      <c r="AA590" s="389"/>
      <c r="AB590" s="269">
        <f t="shared" si="35"/>
        <v>250308.96</v>
      </c>
      <c r="AC590" s="269">
        <v>301768.84999999998</v>
      </c>
      <c r="AD590" s="199"/>
      <c r="AE590" s="200"/>
      <c r="AF590" s="200"/>
      <c r="AG590" s="200"/>
      <c r="AH590" s="75"/>
      <c r="AI590" s="75"/>
      <c r="AJ590" s="75"/>
      <c r="AK590" s="75"/>
      <c r="AL590" s="200"/>
    </row>
    <row r="591" spans="1:38" s="201" customFormat="1">
      <c r="A591" s="198"/>
      <c r="B591" s="199"/>
      <c r="C591" s="199" t="s">
        <v>443</v>
      </c>
      <c r="D591" s="199"/>
      <c r="E591" s="199" t="s">
        <v>116</v>
      </c>
      <c r="F591" s="199">
        <v>1795</v>
      </c>
      <c r="G591" s="199"/>
      <c r="H591" s="199"/>
      <c r="I591" s="199"/>
      <c r="J591" s="199">
        <v>380.98</v>
      </c>
      <c r="K591" s="199"/>
      <c r="L591" s="200"/>
      <c r="M591" s="199">
        <v>1</v>
      </c>
      <c r="N591" s="71"/>
      <c r="O591" s="200"/>
      <c r="P591" s="269">
        <f t="shared" si="32"/>
        <v>380.98</v>
      </c>
      <c r="Q591" s="199"/>
      <c r="R591" s="199"/>
      <c r="S591" s="199"/>
      <c r="T591" s="382">
        <f t="shared" si="33"/>
        <v>1795</v>
      </c>
      <c r="U591" s="199"/>
      <c r="V591" s="199"/>
      <c r="W591" s="199"/>
      <c r="X591" s="200"/>
      <c r="Y591" s="269">
        <v>380.98</v>
      </c>
      <c r="Z591" s="269">
        <f t="shared" si="34"/>
        <v>372.83</v>
      </c>
      <c r="AA591" s="389"/>
      <c r="AB591" s="269">
        <f t="shared" si="35"/>
        <v>364.63</v>
      </c>
      <c r="AC591" s="269">
        <v>439.59</v>
      </c>
      <c r="AD591" s="199"/>
      <c r="AE591" s="200"/>
      <c r="AF591" s="200"/>
      <c r="AG591" s="200"/>
      <c r="AH591" s="75"/>
      <c r="AI591" s="75"/>
      <c r="AJ591" s="75"/>
      <c r="AK591" s="75"/>
      <c r="AL591" s="200"/>
    </row>
    <row r="592" spans="1:38" s="201" customFormat="1">
      <c r="A592" s="198"/>
      <c r="B592" s="199"/>
      <c r="C592" s="199" t="s">
        <v>443</v>
      </c>
      <c r="D592" s="199"/>
      <c r="E592" s="199" t="s">
        <v>161</v>
      </c>
      <c r="F592" s="199">
        <v>822127</v>
      </c>
      <c r="G592" s="199"/>
      <c r="H592" s="199"/>
      <c r="I592" s="199"/>
      <c r="J592" s="199">
        <v>170869.94999999998</v>
      </c>
      <c r="K592" s="199"/>
      <c r="L592" s="200"/>
      <c r="M592" s="199">
        <v>1001</v>
      </c>
      <c r="N592" s="71"/>
      <c r="O592" s="200"/>
      <c r="P592" s="269">
        <f t="shared" si="32"/>
        <v>170.69925074925072</v>
      </c>
      <c r="Q592" s="199"/>
      <c r="R592" s="199"/>
      <c r="S592" s="199"/>
      <c r="T592" s="382">
        <f t="shared" si="33"/>
        <v>821.30569430569426</v>
      </c>
      <c r="U592" s="199"/>
      <c r="V592" s="199"/>
      <c r="W592" s="199"/>
      <c r="X592" s="200"/>
      <c r="Y592" s="269">
        <v>170869.94999999998</v>
      </c>
      <c r="Z592" s="269">
        <f t="shared" si="34"/>
        <v>167215.35</v>
      </c>
      <c r="AA592" s="389"/>
      <c r="AB592" s="269">
        <f t="shared" si="35"/>
        <v>163534.74</v>
      </c>
      <c r="AC592" s="269">
        <v>197155.11</v>
      </c>
      <c r="AD592" s="199"/>
      <c r="AE592" s="200"/>
      <c r="AF592" s="200"/>
      <c r="AG592" s="200"/>
      <c r="AH592" s="75"/>
      <c r="AI592" s="75"/>
      <c r="AJ592" s="75"/>
      <c r="AK592" s="75"/>
      <c r="AL592" s="200"/>
    </row>
    <row r="593" spans="1:38" s="201" customFormat="1">
      <c r="A593" s="198"/>
      <c r="B593" s="199"/>
      <c r="C593" s="199" t="s">
        <v>1470</v>
      </c>
      <c r="D593" s="199"/>
      <c r="E593" s="199" t="s">
        <v>297</v>
      </c>
      <c r="F593" s="199">
        <v>640</v>
      </c>
      <c r="G593" s="199"/>
      <c r="H593" s="199"/>
      <c r="I593" s="199"/>
      <c r="J593" s="199">
        <v>132.06</v>
      </c>
      <c r="K593" s="199"/>
      <c r="L593" s="200"/>
      <c r="M593" s="199">
        <v>1</v>
      </c>
      <c r="N593" s="71"/>
      <c r="O593" s="200"/>
      <c r="P593" s="269">
        <f t="shared" si="32"/>
        <v>132.06</v>
      </c>
      <c r="Q593" s="199"/>
      <c r="R593" s="199"/>
      <c r="S593" s="199"/>
      <c r="T593" s="382">
        <f t="shared" si="33"/>
        <v>640</v>
      </c>
      <c r="U593" s="199"/>
      <c r="V593" s="199"/>
      <c r="W593" s="199"/>
      <c r="X593" s="200"/>
      <c r="Y593" s="269">
        <v>132.06</v>
      </c>
      <c r="Z593" s="269">
        <f t="shared" si="34"/>
        <v>129.24</v>
      </c>
      <c r="AA593" s="389"/>
      <c r="AB593" s="269">
        <f t="shared" si="35"/>
        <v>126.39</v>
      </c>
      <c r="AC593" s="269">
        <v>152.37</v>
      </c>
      <c r="AD593" s="199"/>
      <c r="AE593" s="200"/>
      <c r="AF593" s="200"/>
      <c r="AG593" s="200"/>
      <c r="AH593" s="75"/>
      <c r="AI593" s="75"/>
      <c r="AJ593" s="75"/>
      <c r="AK593" s="75"/>
      <c r="AL593" s="200"/>
    </row>
    <row r="594" spans="1:38" s="201" customFormat="1">
      <c r="A594" s="198"/>
      <c r="B594" s="199"/>
      <c r="C594" s="199" t="s">
        <v>444</v>
      </c>
      <c r="D594" s="199"/>
      <c r="E594" s="199" t="s">
        <v>285</v>
      </c>
      <c r="F594" s="199">
        <v>322489</v>
      </c>
      <c r="G594" s="199"/>
      <c r="H594" s="199"/>
      <c r="I594" s="199"/>
      <c r="J594" s="199">
        <v>67134.960000000021</v>
      </c>
      <c r="K594" s="199"/>
      <c r="L594" s="200"/>
      <c r="M594" s="199">
        <v>487</v>
      </c>
      <c r="N594" s="71"/>
      <c r="O594" s="200"/>
      <c r="P594" s="269">
        <f t="shared" si="32"/>
        <v>137.85412731006164</v>
      </c>
      <c r="Q594" s="199"/>
      <c r="R594" s="199"/>
      <c r="S594" s="199"/>
      <c r="T594" s="382">
        <f t="shared" si="33"/>
        <v>662.19507186858311</v>
      </c>
      <c r="U594" s="199"/>
      <c r="V594" s="199"/>
      <c r="W594" s="199"/>
      <c r="X594" s="200"/>
      <c r="Y594" s="269">
        <v>67134.960000000021</v>
      </c>
      <c r="Z594" s="269">
        <f t="shared" si="34"/>
        <v>65699.070000000007</v>
      </c>
      <c r="AA594" s="389"/>
      <c r="AB594" s="269">
        <f t="shared" si="35"/>
        <v>64252.95</v>
      </c>
      <c r="AC594" s="269">
        <v>77462.42</v>
      </c>
      <c r="AD594" s="199"/>
      <c r="AE594" s="200"/>
      <c r="AF594" s="200"/>
      <c r="AG594" s="200"/>
      <c r="AH594" s="75"/>
      <c r="AI594" s="75"/>
      <c r="AJ594" s="75"/>
      <c r="AK594" s="75"/>
      <c r="AL594" s="200"/>
    </row>
    <row r="595" spans="1:38" s="201" customFormat="1">
      <c r="A595" s="198"/>
      <c r="B595" s="199"/>
      <c r="C595" s="199" t="s">
        <v>477</v>
      </c>
      <c r="D595" s="199"/>
      <c r="E595" s="199" t="s">
        <v>242</v>
      </c>
      <c r="F595" s="199">
        <v>704880</v>
      </c>
      <c r="G595" s="199"/>
      <c r="H595" s="199"/>
      <c r="I595" s="199"/>
      <c r="J595" s="199">
        <v>146064.65000000008</v>
      </c>
      <c r="K595" s="199"/>
      <c r="L595" s="200"/>
      <c r="M595" s="199">
        <v>785</v>
      </c>
      <c r="N595" s="71"/>
      <c r="O595" s="200"/>
      <c r="P595" s="269">
        <f t="shared" si="32"/>
        <v>186.06961783439502</v>
      </c>
      <c r="Q595" s="199"/>
      <c r="R595" s="199"/>
      <c r="S595" s="199"/>
      <c r="T595" s="382">
        <f t="shared" si="33"/>
        <v>897.93630573248413</v>
      </c>
      <c r="U595" s="199"/>
      <c r="V595" s="199"/>
      <c r="W595" s="199"/>
      <c r="X595" s="200"/>
      <c r="Y595" s="269">
        <v>146064.65000000008</v>
      </c>
      <c r="Z595" s="269">
        <f t="shared" si="34"/>
        <v>142940.59</v>
      </c>
      <c r="AA595" s="389"/>
      <c r="AB595" s="269">
        <f t="shared" si="35"/>
        <v>139794.29999999999</v>
      </c>
      <c r="AC595" s="269">
        <v>168533.97</v>
      </c>
      <c r="AD595" s="199"/>
      <c r="AE595" s="200"/>
      <c r="AF595" s="200"/>
      <c r="AG595" s="200"/>
      <c r="AH595" s="75"/>
      <c r="AI595" s="75"/>
      <c r="AJ595" s="75"/>
      <c r="AK595" s="75"/>
      <c r="AL595" s="200"/>
    </row>
    <row r="596" spans="1:38" s="201" customFormat="1">
      <c r="A596" s="198"/>
      <c r="B596" s="199"/>
      <c r="C596" s="199" t="s">
        <v>445</v>
      </c>
      <c r="D596" s="199"/>
      <c r="E596" s="199" t="s">
        <v>121</v>
      </c>
      <c r="F596" s="199">
        <v>505469</v>
      </c>
      <c r="G596" s="199"/>
      <c r="H596" s="199"/>
      <c r="I596" s="199"/>
      <c r="J596" s="199">
        <v>103946.21999999987</v>
      </c>
      <c r="K596" s="199"/>
      <c r="L596" s="200"/>
      <c r="M596" s="199">
        <v>589</v>
      </c>
      <c r="N596" s="71"/>
      <c r="O596" s="200"/>
      <c r="P596" s="269">
        <f t="shared" si="32"/>
        <v>176.47915110356516</v>
      </c>
      <c r="Q596" s="199"/>
      <c r="R596" s="199"/>
      <c r="S596" s="199"/>
      <c r="T596" s="382">
        <f t="shared" si="33"/>
        <v>858.18166383701191</v>
      </c>
      <c r="U596" s="199"/>
      <c r="V596" s="199"/>
      <c r="W596" s="199"/>
      <c r="X596" s="200"/>
      <c r="Y596" s="269">
        <v>103946.21999999987</v>
      </c>
      <c r="Z596" s="269">
        <f t="shared" si="34"/>
        <v>101723</v>
      </c>
      <c r="AA596" s="389"/>
      <c r="AB596" s="269">
        <f t="shared" si="35"/>
        <v>99483.95</v>
      </c>
      <c r="AC596" s="269">
        <v>119936.41</v>
      </c>
      <c r="AD596" s="199"/>
      <c r="AE596" s="200"/>
      <c r="AF596" s="200"/>
      <c r="AG596" s="200"/>
      <c r="AH596" s="75"/>
      <c r="AI596" s="75"/>
      <c r="AJ596" s="75"/>
      <c r="AK596" s="75"/>
      <c r="AL596" s="200"/>
    </row>
    <row r="597" spans="1:38" s="201" customFormat="1">
      <c r="A597" s="198"/>
      <c r="B597" s="199"/>
      <c r="C597" s="199" t="s">
        <v>446</v>
      </c>
      <c r="D597" s="199"/>
      <c r="E597" s="199" t="s">
        <v>146</v>
      </c>
      <c r="F597" s="199">
        <v>4155</v>
      </c>
      <c r="G597" s="199"/>
      <c r="H597" s="199"/>
      <c r="I597" s="199"/>
      <c r="J597" s="199">
        <v>761.62</v>
      </c>
      <c r="K597" s="199"/>
      <c r="L597" s="200"/>
      <c r="M597" s="199">
        <v>6</v>
      </c>
      <c r="N597" s="71"/>
      <c r="O597" s="200"/>
      <c r="P597" s="269">
        <f t="shared" si="32"/>
        <v>126.93666666666667</v>
      </c>
      <c r="Q597" s="199"/>
      <c r="R597" s="199"/>
      <c r="S597" s="199"/>
      <c r="T597" s="382">
        <f t="shared" si="33"/>
        <v>692.5</v>
      </c>
      <c r="U597" s="199"/>
      <c r="V597" s="199"/>
      <c r="W597" s="199"/>
      <c r="X597" s="200"/>
      <c r="Y597" s="269">
        <v>761.62</v>
      </c>
      <c r="Z597" s="269">
        <f t="shared" si="34"/>
        <v>745.33</v>
      </c>
      <c r="AA597" s="389"/>
      <c r="AB597" s="269">
        <f t="shared" si="35"/>
        <v>728.92</v>
      </c>
      <c r="AC597" s="269">
        <v>878.78</v>
      </c>
      <c r="AD597" s="199"/>
      <c r="AE597" s="200"/>
      <c r="AF597" s="200"/>
      <c r="AG597" s="200"/>
      <c r="AH597" s="75"/>
      <c r="AI597" s="75"/>
      <c r="AJ597" s="75"/>
      <c r="AK597" s="75"/>
      <c r="AL597" s="200"/>
    </row>
    <row r="598" spans="1:38" s="201" customFormat="1">
      <c r="A598" s="198"/>
      <c r="B598" s="199"/>
      <c r="C598" s="199" t="s">
        <v>446</v>
      </c>
      <c r="D598" s="199"/>
      <c r="E598" s="199" t="s">
        <v>447</v>
      </c>
      <c r="F598" s="199">
        <v>338488</v>
      </c>
      <c r="G598" s="199"/>
      <c r="H598" s="199"/>
      <c r="I598" s="199"/>
      <c r="J598" s="199">
        <v>68063.639999999985</v>
      </c>
      <c r="K598" s="199"/>
      <c r="L598" s="200"/>
      <c r="M598" s="199">
        <v>396</v>
      </c>
      <c r="N598" s="71"/>
      <c r="O598" s="200"/>
      <c r="P598" s="269">
        <f t="shared" si="32"/>
        <v>171.87787878787876</v>
      </c>
      <c r="Q598" s="199"/>
      <c r="R598" s="199"/>
      <c r="S598" s="199"/>
      <c r="T598" s="382">
        <f t="shared" si="33"/>
        <v>854.76767676767679</v>
      </c>
      <c r="U598" s="199"/>
      <c r="V598" s="199"/>
      <c r="W598" s="199"/>
      <c r="X598" s="200"/>
      <c r="Y598" s="269">
        <v>68063.639999999985</v>
      </c>
      <c r="Z598" s="269">
        <f t="shared" si="34"/>
        <v>66607.88</v>
      </c>
      <c r="AA598" s="389"/>
      <c r="AB598" s="269">
        <f t="shared" si="35"/>
        <v>65141.760000000002</v>
      </c>
      <c r="AC598" s="269">
        <v>78533.960000000006</v>
      </c>
      <c r="AD598" s="199"/>
      <c r="AE598" s="200"/>
      <c r="AF598" s="200"/>
      <c r="AG598" s="200"/>
      <c r="AH598" s="75"/>
      <c r="AI598" s="75"/>
      <c r="AJ598" s="75"/>
      <c r="AK598" s="75"/>
      <c r="AL598" s="200"/>
    </row>
    <row r="599" spans="1:38" s="201" customFormat="1">
      <c r="A599" s="198"/>
      <c r="B599" s="199"/>
      <c r="C599" s="199" t="s">
        <v>448</v>
      </c>
      <c r="D599" s="199"/>
      <c r="E599" s="199" t="s">
        <v>242</v>
      </c>
      <c r="F599" s="199">
        <v>6194480</v>
      </c>
      <c r="G599" s="199"/>
      <c r="H599" s="199"/>
      <c r="I599" s="199"/>
      <c r="J599" s="199">
        <v>1263395.7099999965</v>
      </c>
      <c r="K599" s="199"/>
      <c r="L599" s="200"/>
      <c r="M599" s="199">
        <v>7433</v>
      </c>
      <c r="N599" s="71"/>
      <c r="O599" s="200"/>
      <c r="P599" s="269">
        <f t="shared" ref="P599:P627" si="36">J599/M599</f>
        <v>169.97117045607379</v>
      </c>
      <c r="Q599" s="199"/>
      <c r="R599" s="199"/>
      <c r="S599" s="199"/>
      <c r="T599" s="382">
        <f t="shared" ref="T599:T627" si="37">F599/M599</f>
        <v>833.37548769003092</v>
      </c>
      <c r="U599" s="199"/>
      <c r="V599" s="199"/>
      <c r="W599" s="199"/>
      <c r="X599" s="200"/>
      <c r="Y599" s="269">
        <v>1263395.7099999965</v>
      </c>
      <c r="Z599" s="269">
        <f t="shared" ref="Z599:Z618" si="38">ROUND($Z$627*Y599/$Y$627,2)</f>
        <v>1236373.97</v>
      </c>
      <c r="AA599" s="389"/>
      <c r="AB599" s="269">
        <f t="shared" ref="AB599:AB618" si="39">ROUND($AB$627*Y599/$Y$627,2)</f>
        <v>1209159.8700000001</v>
      </c>
      <c r="AC599" s="269">
        <v>1457745.59</v>
      </c>
      <c r="AD599" s="199"/>
      <c r="AE599" s="200"/>
      <c r="AF599" s="200"/>
      <c r="AG599" s="200"/>
      <c r="AH599" s="75"/>
      <c r="AI599" s="75"/>
      <c r="AJ599" s="75"/>
      <c r="AK599" s="75"/>
      <c r="AL599" s="200"/>
    </row>
    <row r="600" spans="1:38" s="201" customFormat="1">
      <c r="A600" s="198"/>
      <c r="B600" s="199"/>
      <c r="C600" s="199" t="s">
        <v>449</v>
      </c>
      <c r="D600" s="199"/>
      <c r="E600" s="199" t="s">
        <v>1442</v>
      </c>
      <c r="F600" s="199">
        <v>870</v>
      </c>
      <c r="G600" s="199"/>
      <c r="H600" s="199"/>
      <c r="I600" s="199"/>
      <c r="J600" s="199">
        <v>178.22</v>
      </c>
      <c r="K600" s="199"/>
      <c r="L600" s="200"/>
      <c r="M600" s="199">
        <v>1</v>
      </c>
      <c r="N600" s="71"/>
      <c r="O600" s="200"/>
      <c r="P600" s="269">
        <f t="shared" si="36"/>
        <v>178.22</v>
      </c>
      <c r="Q600" s="199"/>
      <c r="R600" s="199"/>
      <c r="S600" s="199"/>
      <c r="T600" s="382">
        <f t="shared" si="37"/>
        <v>870</v>
      </c>
      <c r="U600" s="199"/>
      <c r="V600" s="199"/>
      <c r="W600" s="199"/>
      <c r="X600" s="200"/>
      <c r="Y600" s="269">
        <v>178.22</v>
      </c>
      <c r="Z600" s="269">
        <f t="shared" si="38"/>
        <v>174.41</v>
      </c>
      <c r="AA600" s="389"/>
      <c r="AB600" s="269">
        <f t="shared" si="39"/>
        <v>170.57</v>
      </c>
      <c r="AC600" s="269">
        <v>205.64</v>
      </c>
      <c r="AD600" s="199"/>
      <c r="AE600" s="200"/>
      <c r="AF600" s="200"/>
      <c r="AG600" s="200"/>
      <c r="AH600" s="75"/>
      <c r="AI600" s="75"/>
      <c r="AJ600" s="75"/>
      <c r="AK600" s="75"/>
      <c r="AL600" s="200"/>
    </row>
    <row r="601" spans="1:38" s="201" customFormat="1">
      <c r="A601" s="198"/>
      <c r="B601" s="199"/>
      <c r="C601" s="199" t="s">
        <v>449</v>
      </c>
      <c r="D601" s="199"/>
      <c r="E601" s="199" t="s">
        <v>242</v>
      </c>
      <c r="F601" s="199">
        <v>5420898</v>
      </c>
      <c r="G601" s="199"/>
      <c r="H601" s="199"/>
      <c r="I601" s="199"/>
      <c r="J601" s="199">
        <v>1116550.2999999989</v>
      </c>
      <c r="K601" s="199"/>
      <c r="L601" s="200"/>
      <c r="M601" s="199">
        <v>6146</v>
      </c>
      <c r="N601" s="71"/>
      <c r="O601" s="200"/>
      <c r="P601" s="269">
        <f t="shared" si="36"/>
        <v>181.67105434428879</v>
      </c>
      <c r="Q601" s="199"/>
      <c r="R601" s="199"/>
      <c r="S601" s="199"/>
      <c r="T601" s="382">
        <f t="shared" si="37"/>
        <v>882.02050113895211</v>
      </c>
      <c r="U601" s="199"/>
      <c r="V601" s="199"/>
      <c r="W601" s="199"/>
      <c r="X601" s="200"/>
      <c r="Y601" s="269">
        <v>1116550.2999999989</v>
      </c>
      <c r="Z601" s="269">
        <f t="shared" si="38"/>
        <v>1092669.32</v>
      </c>
      <c r="AA601" s="389"/>
      <c r="AB601" s="269">
        <f t="shared" si="39"/>
        <v>1068618.33</v>
      </c>
      <c r="AC601" s="269">
        <v>1288310.75</v>
      </c>
      <c r="AD601" s="199"/>
      <c r="AE601" s="200"/>
      <c r="AF601" s="200"/>
      <c r="AG601" s="200"/>
      <c r="AH601" s="75"/>
      <c r="AI601" s="75"/>
      <c r="AJ601" s="75"/>
      <c r="AK601" s="75"/>
      <c r="AL601" s="200"/>
    </row>
    <row r="602" spans="1:38" s="201" customFormat="1">
      <c r="A602" s="198"/>
      <c r="B602" s="199"/>
      <c r="C602" s="199" t="s">
        <v>450</v>
      </c>
      <c r="D602" s="199"/>
      <c r="E602" s="199" t="s">
        <v>92</v>
      </c>
      <c r="F602" s="199">
        <v>3913</v>
      </c>
      <c r="G602" s="199"/>
      <c r="H602" s="199"/>
      <c r="I602" s="199"/>
      <c r="J602" s="199">
        <v>818.62000000000012</v>
      </c>
      <c r="K602" s="199"/>
      <c r="L602" s="200"/>
      <c r="M602" s="199">
        <v>6</v>
      </c>
      <c r="N602" s="71"/>
      <c r="O602" s="200"/>
      <c r="P602" s="269">
        <f t="shared" si="36"/>
        <v>136.4366666666667</v>
      </c>
      <c r="Q602" s="199"/>
      <c r="R602" s="199"/>
      <c r="S602" s="199"/>
      <c r="T602" s="382">
        <f t="shared" si="37"/>
        <v>652.16666666666663</v>
      </c>
      <c r="U602" s="199"/>
      <c r="V602" s="199"/>
      <c r="W602" s="199"/>
      <c r="X602" s="200"/>
      <c r="Y602" s="269">
        <v>818.62000000000012</v>
      </c>
      <c r="Z602" s="269">
        <f t="shared" si="38"/>
        <v>801.11</v>
      </c>
      <c r="AA602" s="389"/>
      <c r="AB602" s="269">
        <f t="shared" si="39"/>
        <v>783.48</v>
      </c>
      <c r="AC602" s="269">
        <v>944.55</v>
      </c>
      <c r="AD602" s="199"/>
      <c r="AE602" s="200"/>
      <c r="AF602" s="200"/>
      <c r="AG602" s="200"/>
      <c r="AH602" s="75"/>
      <c r="AI602" s="75"/>
      <c r="AJ602" s="75"/>
      <c r="AK602" s="75"/>
      <c r="AL602" s="200"/>
    </row>
    <row r="603" spans="1:38" s="201" customFormat="1">
      <c r="A603" s="198"/>
      <c r="B603" s="199"/>
      <c r="C603" s="199" t="s">
        <v>450</v>
      </c>
      <c r="D603" s="199"/>
      <c r="E603" s="199" t="s">
        <v>105</v>
      </c>
      <c r="F603" s="199">
        <v>1387</v>
      </c>
      <c r="G603" s="199"/>
      <c r="H603" s="199"/>
      <c r="I603" s="199"/>
      <c r="J603" s="199">
        <v>293.60000000000002</v>
      </c>
      <c r="K603" s="199"/>
      <c r="L603" s="200"/>
      <c r="M603" s="199">
        <v>1</v>
      </c>
      <c r="N603" s="71"/>
      <c r="O603" s="200"/>
      <c r="P603" s="269">
        <f t="shared" si="36"/>
        <v>293.60000000000002</v>
      </c>
      <c r="Q603" s="199"/>
      <c r="R603" s="199"/>
      <c r="S603" s="199"/>
      <c r="T603" s="382">
        <f t="shared" si="37"/>
        <v>1387</v>
      </c>
      <c r="U603" s="199"/>
      <c r="V603" s="199"/>
      <c r="W603" s="199"/>
      <c r="X603" s="200"/>
      <c r="Y603" s="269">
        <v>293.60000000000002</v>
      </c>
      <c r="Z603" s="269">
        <f t="shared" si="38"/>
        <v>287.32</v>
      </c>
      <c r="AA603" s="389"/>
      <c r="AB603" s="269">
        <f t="shared" si="39"/>
        <v>281</v>
      </c>
      <c r="AC603" s="269">
        <v>338.76</v>
      </c>
      <c r="AD603" s="199"/>
      <c r="AE603" s="200"/>
      <c r="AF603" s="200"/>
      <c r="AG603" s="200"/>
      <c r="AH603" s="75"/>
      <c r="AI603" s="75"/>
      <c r="AJ603" s="75"/>
      <c r="AK603" s="75"/>
      <c r="AL603" s="200"/>
    </row>
    <row r="604" spans="1:38" s="201" customFormat="1">
      <c r="A604" s="198"/>
      <c r="B604" s="199"/>
      <c r="C604" s="199" t="s">
        <v>450</v>
      </c>
      <c r="D604" s="199"/>
      <c r="E604" s="199" t="s">
        <v>157</v>
      </c>
      <c r="F604" s="199">
        <v>14094899</v>
      </c>
      <c r="G604" s="199"/>
      <c r="H604" s="199"/>
      <c r="I604" s="199"/>
      <c r="J604" s="199">
        <v>2855227.3499999945</v>
      </c>
      <c r="K604" s="199"/>
      <c r="L604" s="200"/>
      <c r="M604" s="199">
        <v>14650</v>
      </c>
      <c r="N604" s="71"/>
      <c r="O604" s="200"/>
      <c r="P604" s="269">
        <f t="shared" si="36"/>
        <v>194.89606484641601</v>
      </c>
      <c r="Q604" s="199"/>
      <c r="R604" s="199"/>
      <c r="S604" s="199"/>
      <c r="T604" s="382">
        <f t="shared" si="37"/>
        <v>962.10914675767913</v>
      </c>
      <c r="U604" s="199"/>
      <c r="V604" s="199"/>
      <c r="W604" s="199"/>
      <c r="X604" s="200"/>
      <c r="Y604" s="269">
        <v>2855227.3499999945</v>
      </c>
      <c r="Z604" s="269">
        <f t="shared" si="38"/>
        <v>2794159.23</v>
      </c>
      <c r="AA604" s="389"/>
      <c r="AB604" s="269">
        <f t="shared" si="39"/>
        <v>2732656.37</v>
      </c>
      <c r="AC604" s="269">
        <v>3294450.86</v>
      </c>
      <c r="AD604" s="199"/>
      <c r="AE604" s="200"/>
      <c r="AF604" s="200"/>
      <c r="AG604" s="200"/>
      <c r="AH604" s="75"/>
      <c r="AI604" s="75"/>
      <c r="AJ604" s="75"/>
      <c r="AK604" s="75"/>
      <c r="AL604" s="200"/>
    </row>
    <row r="605" spans="1:38" s="201" customFormat="1">
      <c r="A605" s="198"/>
      <c r="B605" s="199"/>
      <c r="C605" s="199" t="s">
        <v>450</v>
      </c>
      <c r="D605" s="199"/>
      <c r="E605" s="199" t="s">
        <v>352</v>
      </c>
      <c r="F605" s="199">
        <v>269</v>
      </c>
      <c r="G605" s="199"/>
      <c r="H605" s="199"/>
      <c r="I605" s="199"/>
      <c r="J605" s="199">
        <v>58.8</v>
      </c>
      <c r="K605" s="199"/>
      <c r="L605" s="200"/>
      <c r="M605" s="199">
        <v>1</v>
      </c>
      <c r="N605" s="71"/>
      <c r="O605" s="200"/>
      <c r="P605" s="269">
        <f t="shared" si="36"/>
        <v>58.8</v>
      </c>
      <c r="Q605" s="199"/>
      <c r="R605" s="199"/>
      <c r="S605" s="199"/>
      <c r="T605" s="382">
        <f t="shared" si="37"/>
        <v>269</v>
      </c>
      <c r="U605" s="199"/>
      <c r="V605" s="199"/>
      <c r="W605" s="199"/>
      <c r="X605" s="200"/>
      <c r="Y605" s="269">
        <v>58.8</v>
      </c>
      <c r="Z605" s="269">
        <f t="shared" si="38"/>
        <v>57.54</v>
      </c>
      <c r="AA605" s="389"/>
      <c r="AB605" s="269">
        <f t="shared" si="39"/>
        <v>56.28</v>
      </c>
      <c r="AC605" s="269">
        <v>67.849999999999994</v>
      </c>
      <c r="AD605" s="199"/>
      <c r="AE605" s="200"/>
      <c r="AF605" s="200"/>
      <c r="AG605" s="200"/>
      <c r="AH605" s="75"/>
      <c r="AI605" s="75"/>
      <c r="AJ605" s="75"/>
      <c r="AK605" s="75"/>
      <c r="AL605" s="200"/>
    </row>
    <row r="606" spans="1:38" s="201" customFormat="1">
      <c r="A606" s="198"/>
      <c r="B606" s="199"/>
      <c r="C606" s="199" t="s">
        <v>451</v>
      </c>
      <c r="D606" s="199"/>
      <c r="E606" s="199" t="s">
        <v>165</v>
      </c>
      <c r="F606" s="199">
        <v>36</v>
      </c>
      <c r="G606" s="199"/>
      <c r="H606" s="199"/>
      <c r="I606" s="199"/>
      <c r="J606" s="199">
        <v>18.64</v>
      </c>
      <c r="K606" s="199"/>
      <c r="L606" s="200"/>
      <c r="M606" s="199">
        <v>2</v>
      </c>
      <c r="N606" s="71"/>
      <c r="O606" s="200"/>
      <c r="P606" s="269">
        <f t="shared" si="36"/>
        <v>9.32</v>
      </c>
      <c r="Q606" s="199"/>
      <c r="R606" s="199"/>
      <c r="S606" s="199"/>
      <c r="T606" s="382">
        <f t="shared" si="37"/>
        <v>18</v>
      </c>
      <c r="U606" s="199"/>
      <c r="V606" s="199"/>
      <c r="W606" s="199"/>
      <c r="X606" s="200"/>
      <c r="Y606" s="269">
        <v>18.64</v>
      </c>
      <c r="Z606" s="269">
        <f t="shared" si="38"/>
        <v>18.239999999999998</v>
      </c>
      <c r="AA606" s="389"/>
      <c r="AB606" s="269">
        <f t="shared" si="39"/>
        <v>17.84</v>
      </c>
      <c r="AC606" s="269">
        <v>21.51</v>
      </c>
      <c r="AD606" s="199"/>
      <c r="AE606" s="200"/>
      <c r="AF606" s="200"/>
      <c r="AG606" s="200"/>
      <c r="AH606" s="75"/>
      <c r="AI606" s="75"/>
      <c r="AJ606" s="75"/>
      <c r="AK606" s="75"/>
      <c r="AL606" s="200"/>
    </row>
    <row r="607" spans="1:38" s="201" customFormat="1">
      <c r="A607" s="198"/>
      <c r="B607" s="199"/>
      <c r="C607" s="199" t="s">
        <v>451</v>
      </c>
      <c r="D607" s="199"/>
      <c r="E607" s="199" t="s">
        <v>229</v>
      </c>
      <c r="F607" s="199">
        <v>445965</v>
      </c>
      <c r="G607" s="199"/>
      <c r="H607" s="199"/>
      <c r="I607" s="199"/>
      <c r="J607" s="199">
        <v>90951.090000000069</v>
      </c>
      <c r="K607" s="199"/>
      <c r="L607" s="200"/>
      <c r="M607" s="199">
        <v>413</v>
      </c>
      <c r="N607" s="71"/>
      <c r="O607" s="200"/>
      <c r="P607" s="269">
        <f t="shared" si="36"/>
        <v>220.22055690072656</v>
      </c>
      <c r="Q607" s="199"/>
      <c r="R607" s="199"/>
      <c r="S607" s="199"/>
      <c r="T607" s="382">
        <f t="shared" si="37"/>
        <v>1079.818401937046</v>
      </c>
      <c r="U607" s="199"/>
      <c r="V607" s="199"/>
      <c r="W607" s="199"/>
      <c r="X607" s="200"/>
      <c r="Y607" s="269">
        <v>90951.090000000069</v>
      </c>
      <c r="Z607" s="269">
        <f t="shared" si="38"/>
        <v>89005.81</v>
      </c>
      <c r="AA607" s="389"/>
      <c r="AB607" s="269">
        <f t="shared" si="39"/>
        <v>87046.68</v>
      </c>
      <c r="AC607" s="269">
        <v>104942.22</v>
      </c>
      <c r="AD607" s="199"/>
      <c r="AE607" s="200"/>
      <c r="AF607" s="200"/>
      <c r="AG607" s="200"/>
      <c r="AH607" s="75"/>
      <c r="AI607" s="75"/>
      <c r="AJ607" s="75"/>
      <c r="AK607" s="75"/>
      <c r="AL607" s="200"/>
    </row>
    <row r="608" spans="1:38" s="201" customFormat="1">
      <c r="A608" s="198"/>
      <c r="B608" s="199"/>
      <c r="C608" s="199" t="s">
        <v>1471</v>
      </c>
      <c r="D608" s="199"/>
      <c r="E608" s="199" t="s">
        <v>210</v>
      </c>
      <c r="F608" s="199">
        <v>2444</v>
      </c>
      <c r="G608" s="199"/>
      <c r="H608" s="199"/>
      <c r="I608" s="199"/>
      <c r="J608" s="199">
        <v>520.35</v>
      </c>
      <c r="K608" s="199"/>
      <c r="L608" s="200"/>
      <c r="M608" s="199">
        <v>3</v>
      </c>
      <c r="N608" s="71"/>
      <c r="O608" s="200"/>
      <c r="P608" s="269">
        <f t="shared" si="36"/>
        <v>173.45000000000002</v>
      </c>
      <c r="Q608" s="199"/>
      <c r="R608" s="199"/>
      <c r="S608" s="199"/>
      <c r="T608" s="382">
        <f t="shared" si="37"/>
        <v>814.66666666666663</v>
      </c>
      <c r="U608" s="199"/>
      <c r="V608" s="199"/>
      <c r="W608" s="199"/>
      <c r="X608" s="200"/>
      <c r="Y608" s="269">
        <v>520.35</v>
      </c>
      <c r="Z608" s="269">
        <f t="shared" si="38"/>
        <v>509.22</v>
      </c>
      <c r="AA608" s="389"/>
      <c r="AB608" s="269">
        <f t="shared" si="39"/>
        <v>498.01</v>
      </c>
      <c r="AC608" s="269">
        <v>600.4</v>
      </c>
      <c r="AD608" s="199"/>
      <c r="AE608" s="200"/>
      <c r="AF608" s="200"/>
      <c r="AG608" s="200"/>
      <c r="AH608" s="75"/>
      <c r="AI608" s="75"/>
      <c r="AJ608" s="75"/>
      <c r="AK608" s="75"/>
      <c r="AL608" s="200"/>
    </row>
    <row r="609" spans="1:38" s="201" customFormat="1">
      <c r="A609" s="198"/>
      <c r="B609" s="199"/>
      <c r="C609" s="199" t="s">
        <v>1471</v>
      </c>
      <c r="D609" s="199"/>
      <c r="E609" s="199" t="s">
        <v>453</v>
      </c>
      <c r="F609" s="199">
        <v>347073</v>
      </c>
      <c r="G609" s="199"/>
      <c r="H609" s="199"/>
      <c r="I609" s="199"/>
      <c r="J609" s="199">
        <v>70741.959999999948</v>
      </c>
      <c r="K609" s="199"/>
      <c r="L609" s="200"/>
      <c r="M609" s="199">
        <v>319</v>
      </c>
      <c r="N609" s="71"/>
      <c r="O609" s="200"/>
      <c r="P609" s="269">
        <f t="shared" si="36"/>
        <v>221.76163009404374</v>
      </c>
      <c r="Q609" s="199"/>
      <c r="R609" s="199"/>
      <c r="S609" s="199"/>
      <c r="T609" s="382">
        <f t="shared" si="37"/>
        <v>1088.0031347962383</v>
      </c>
      <c r="U609" s="199"/>
      <c r="V609" s="199"/>
      <c r="W609" s="199"/>
      <c r="X609" s="200"/>
      <c r="Y609" s="269">
        <v>70741.959999999948</v>
      </c>
      <c r="Z609" s="269">
        <f t="shared" si="38"/>
        <v>69228.92</v>
      </c>
      <c r="AA609" s="389"/>
      <c r="AB609" s="269">
        <f t="shared" si="39"/>
        <v>67705.100000000006</v>
      </c>
      <c r="AC609" s="269">
        <v>81624.289999999994</v>
      </c>
      <c r="AD609" s="199"/>
      <c r="AE609" s="200"/>
      <c r="AF609" s="200"/>
      <c r="AG609" s="200"/>
      <c r="AH609" s="75"/>
      <c r="AI609" s="75"/>
      <c r="AJ609" s="75"/>
      <c r="AK609" s="75"/>
      <c r="AL609" s="200"/>
    </row>
    <row r="610" spans="1:38" s="201" customFormat="1">
      <c r="A610" s="198"/>
      <c r="B610" s="199"/>
      <c r="C610" s="199" t="s">
        <v>454</v>
      </c>
      <c r="D610" s="199"/>
      <c r="E610" s="199" t="s">
        <v>242</v>
      </c>
      <c r="F610" s="199"/>
      <c r="G610" s="199"/>
      <c r="H610" s="199"/>
      <c r="I610" s="199"/>
      <c r="J610" s="199">
        <v>6.06</v>
      </c>
      <c r="K610" s="199"/>
      <c r="L610" s="200"/>
      <c r="M610" s="199">
        <v>1</v>
      </c>
      <c r="N610" s="71"/>
      <c r="O610" s="200"/>
      <c r="P610" s="269">
        <f t="shared" si="36"/>
        <v>6.06</v>
      </c>
      <c r="Q610" s="199"/>
      <c r="R610" s="199"/>
      <c r="S610" s="199"/>
      <c r="T610" s="382">
        <f t="shared" si="37"/>
        <v>0</v>
      </c>
      <c r="U610" s="199"/>
      <c r="V610" s="199"/>
      <c r="W610" s="199"/>
      <c r="X610" s="200"/>
      <c r="Y610" s="269">
        <v>6.06</v>
      </c>
      <c r="Z610" s="269">
        <f t="shared" si="38"/>
        <v>5.93</v>
      </c>
      <c r="AA610" s="389"/>
      <c r="AB610" s="269">
        <f t="shared" si="39"/>
        <v>5.8</v>
      </c>
      <c r="AC610" s="269">
        <v>6.99</v>
      </c>
      <c r="AD610" s="199"/>
      <c r="AE610" s="200"/>
      <c r="AF610" s="200"/>
      <c r="AG610" s="200"/>
      <c r="AH610" s="75"/>
      <c r="AI610" s="75"/>
      <c r="AJ610" s="75"/>
      <c r="AK610" s="75"/>
      <c r="AL610" s="200"/>
    </row>
    <row r="611" spans="1:38" s="201" customFormat="1">
      <c r="A611" s="198"/>
      <c r="B611" s="199"/>
      <c r="C611" s="199" t="s">
        <v>454</v>
      </c>
      <c r="D611" s="199"/>
      <c r="E611" s="199" t="s">
        <v>123</v>
      </c>
      <c r="F611" s="199">
        <v>1284699</v>
      </c>
      <c r="G611" s="199"/>
      <c r="H611" s="199"/>
      <c r="I611" s="199"/>
      <c r="J611" s="199">
        <v>259995.43000000052</v>
      </c>
      <c r="K611" s="199"/>
      <c r="L611" s="200"/>
      <c r="M611" s="199">
        <v>1643</v>
      </c>
      <c r="N611" s="71"/>
      <c r="O611" s="200"/>
      <c r="P611" s="269">
        <f t="shared" si="36"/>
        <v>158.24432744978728</v>
      </c>
      <c r="Q611" s="199"/>
      <c r="R611" s="199"/>
      <c r="S611" s="199"/>
      <c r="T611" s="382">
        <f t="shared" si="37"/>
        <v>781.92270237370667</v>
      </c>
      <c r="U611" s="199"/>
      <c r="V611" s="199"/>
      <c r="W611" s="199"/>
      <c r="X611" s="200"/>
      <c r="Y611" s="269">
        <v>259995.43000000052</v>
      </c>
      <c r="Z611" s="269">
        <f t="shared" si="38"/>
        <v>254434.6</v>
      </c>
      <c r="AA611" s="389"/>
      <c r="AB611" s="269">
        <f t="shared" si="39"/>
        <v>248834.18</v>
      </c>
      <c r="AC611" s="269">
        <v>299990.88</v>
      </c>
      <c r="AD611" s="199"/>
      <c r="AE611" s="200"/>
      <c r="AF611" s="200"/>
      <c r="AG611" s="200"/>
      <c r="AH611" s="75"/>
      <c r="AI611" s="75"/>
      <c r="AJ611" s="75"/>
      <c r="AK611" s="75"/>
      <c r="AL611" s="200"/>
    </row>
    <row r="612" spans="1:38" s="201" customFormat="1">
      <c r="A612" s="198"/>
      <c r="B612" s="199"/>
      <c r="C612" s="199" t="s">
        <v>503</v>
      </c>
      <c r="D612" s="199"/>
      <c r="E612" s="199" t="s">
        <v>504</v>
      </c>
      <c r="F612" s="199">
        <v>831</v>
      </c>
      <c r="G612" s="199"/>
      <c r="H612" s="199"/>
      <c r="I612" s="199"/>
      <c r="J612" s="199">
        <v>176.44</v>
      </c>
      <c r="K612" s="199"/>
      <c r="L612" s="200"/>
      <c r="M612" s="199">
        <v>2</v>
      </c>
      <c r="N612" s="71"/>
      <c r="O612" s="200"/>
      <c r="P612" s="269">
        <f t="shared" si="36"/>
        <v>88.22</v>
      </c>
      <c r="Q612" s="199"/>
      <c r="R612" s="199"/>
      <c r="S612" s="199"/>
      <c r="T612" s="382">
        <f t="shared" si="37"/>
        <v>415.5</v>
      </c>
      <c r="U612" s="199"/>
      <c r="V612" s="199"/>
      <c r="W612" s="199"/>
      <c r="X612" s="200"/>
      <c r="Y612" s="269">
        <v>176.44</v>
      </c>
      <c r="Z612" s="269">
        <f t="shared" si="38"/>
        <v>172.67</v>
      </c>
      <c r="AA612" s="389"/>
      <c r="AB612" s="269">
        <f t="shared" si="39"/>
        <v>168.87</v>
      </c>
      <c r="AC612" s="269">
        <v>203.58</v>
      </c>
      <c r="AD612" s="199"/>
      <c r="AE612" s="200"/>
      <c r="AF612" s="200"/>
      <c r="AG612" s="200"/>
      <c r="AH612" s="75"/>
      <c r="AI612" s="75"/>
      <c r="AJ612" s="75"/>
      <c r="AK612" s="75"/>
      <c r="AL612" s="200"/>
    </row>
    <row r="613" spans="1:38" s="201" customFormat="1">
      <c r="A613" s="198"/>
      <c r="B613" s="199"/>
      <c r="C613" s="199" t="s">
        <v>1472</v>
      </c>
      <c r="D613" s="199"/>
      <c r="E613" s="199" t="s">
        <v>167</v>
      </c>
      <c r="F613" s="199">
        <v>7940</v>
      </c>
      <c r="G613" s="199"/>
      <c r="H613" s="199"/>
      <c r="I613" s="199"/>
      <c r="J613" s="199">
        <v>1676.8600000000001</v>
      </c>
      <c r="K613" s="199"/>
      <c r="L613" s="200"/>
      <c r="M613" s="199">
        <v>7</v>
      </c>
      <c r="N613" s="71"/>
      <c r="O613" s="200"/>
      <c r="P613" s="269">
        <f t="shared" si="36"/>
        <v>239.5514285714286</v>
      </c>
      <c r="Q613" s="199"/>
      <c r="R613" s="199"/>
      <c r="S613" s="199"/>
      <c r="T613" s="382">
        <f t="shared" si="37"/>
        <v>1134.2857142857142</v>
      </c>
      <c r="U613" s="199"/>
      <c r="V613" s="199"/>
      <c r="W613" s="199"/>
      <c r="X613" s="200"/>
      <c r="Y613" s="269">
        <v>1676.8600000000001</v>
      </c>
      <c r="Z613" s="269">
        <f t="shared" si="38"/>
        <v>1641</v>
      </c>
      <c r="AA613" s="389"/>
      <c r="AB613" s="269">
        <f t="shared" si="39"/>
        <v>1604.87</v>
      </c>
      <c r="AC613" s="269">
        <v>1934.81</v>
      </c>
      <c r="AD613" s="199"/>
      <c r="AE613" s="200"/>
      <c r="AF613" s="200"/>
      <c r="AG613" s="200"/>
      <c r="AH613" s="75"/>
      <c r="AI613" s="75"/>
      <c r="AJ613" s="75"/>
      <c r="AK613" s="75"/>
      <c r="AL613" s="200"/>
    </row>
    <row r="614" spans="1:38" s="201" customFormat="1">
      <c r="A614" s="198"/>
      <c r="B614" s="199"/>
      <c r="C614" s="199" t="s">
        <v>455</v>
      </c>
      <c r="D614" s="199"/>
      <c r="E614" s="199" t="s">
        <v>157</v>
      </c>
      <c r="F614" s="199">
        <v>2457</v>
      </c>
      <c r="G614" s="199"/>
      <c r="H614" s="199"/>
      <c r="I614" s="199"/>
      <c r="J614" s="199">
        <v>506.99</v>
      </c>
      <c r="K614" s="199"/>
      <c r="L614" s="200"/>
      <c r="M614" s="199">
        <v>1</v>
      </c>
      <c r="N614" s="71"/>
      <c r="O614" s="200"/>
      <c r="P614" s="269">
        <f t="shared" si="36"/>
        <v>506.99</v>
      </c>
      <c r="Q614" s="199"/>
      <c r="R614" s="199"/>
      <c r="S614" s="199"/>
      <c r="T614" s="382">
        <f t="shared" si="37"/>
        <v>2457</v>
      </c>
      <c r="U614" s="199"/>
      <c r="V614" s="199"/>
      <c r="W614" s="199"/>
      <c r="X614" s="200"/>
      <c r="Y614" s="269">
        <v>506.99</v>
      </c>
      <c r="Z614" s="269">
        <f t="shared" si="38"/>
        <v>496.15</v>
      </c>
      <c r="AA614" s="389"/>
      <c r="AB614" s="269">
        <f t="shared" si="39"/>
        <v>485.23</v>
      </c>
      <c r="AC614" s="269">
        <v>584.98</v>
      </c>
      <c r="AD614" s="199"/>
      <c r="AE614" s="200"/>
      <c r="AF614" s="200"/>
      <c r="AG614" s="200"/>
      <c r="AH614" s="75"/>
      <c r="AI614" s="75"/>
      <c r="AJ614" s="75"/>
      <c r="AK614" s="75"/>
      <c r="AL614" s="200"/>
    </row>
    <row r="615" spans="1:38" s="201" customFormat="1">
      <c r="A615" s="198"/>
      <c r="B615" s="199"/>
      <c r="C615" s="199" t="s">
        <v>455</v>
      </c>
      <c r="D615" s="199"/>
      <c r="E615" s="199" t="s">
        <v>453</v>
      </c>
      <c r="F615" s="199">
        <v>877</v>
      </c>
      <c r="G615" s="199"/>
      <c r="H615" s="199"/>
      <c r="I615" s="199"/>
      <c r="J615" s="199">
        <v>180.85</v>
      </c>
      <c r="K615" s="199"/>
      <c r="L615" s="200"/>
      <c r="M615" s="199">
        <v>1</v>
      </c>
      <c r="N615" s="71"/>
      <c r="O615" s="200"/>
      <c r="P615" s="269">
        <f t="shared" si="36"/>
        <v>180.85</v>
      </c>
      <c r="Q615" s="199"/>
      <c r="R615" s="199"/>
      <c r="S615" s="199"/>
      <c r="T615" s="382">
        <f t="shared" si="37"/>
        <v>877</v>
      </c>
      <c r="U615" s="199"/>
      <c r="V615" s="199"/>
      <c r="W615" s="199"/>
      <c r="X615" s="200"/>
      <c r="Y615" s="269">
        <v>180.85</v>
      </c>
      <c r="Z615" s="269">
        <f t="shared" si="38"/>
        <v>176.98</v>
      </c>
      <c r="AA615" s="389"/>
      <c r="AB615" s="269">
        <f t="shared" si="39"/>
        <v>173.09</v>
      </c>
      <c r="AC615" s="269">
        <v>208.67</v>
      </c>
      <c r="AD615" s="199"/>
      <c r="AE615" s="200"/>
      <c r="AF615" s="200"/>
      <c r="AG615" s="200"/>
      <c r="AH615" s="75"/>
      <c r="AI615" s="75"/>
      <c r="AJ615" s="75"/>
      <c r="AK615" s="75"/>
      <c r="AL615" s="200"/>
    </row>
    <row r="616" spans="1:38" s="201" customFormat="1">
      <c r="A616" s="198"/>
      <c r="B616" s="199"/>
      <c r="C616" s="199" t="s">
        <v>455</v>
      </c>
      <c r="D616" s="199"/>
      <c r="E616" s="199" t="s">
        <v>504</v>
      </c>
      <c r="F616" s="199">
        <v>1236</v>
      </c>
      <c r="G616" s="199"/>
      <c r="H616" s="199"/>
      <c r="I616" s="199"/>
      <c r="J616" s="199">
        <v>254.31</v>
      </c>
      <c r="K616" s="199"/>
      <c r="L616" s="200"/>
      <c r="M616" s="199">
        <v>2</v>
      </c>
      <c r="N616" s="71"/>
      <c r="O616" s="200"/>
      <c r="P616" s="269">
        <f t="shared" si="36"/>
        <v>127.155</v>
      </c>
      <c r="Q616" s="199"/>
      <c r="R616" s="199"/>
      <c r="S616" s="199"/>
      <c r="T616" s="382">
        <f t="shared" si="37"/>
        <v>618</v>
      </c>
      <c r="U616" s="199"/>
      <c r="V616" s="199"/>
      <c r="W616" s="199"/>
      <c r="X616" s="200"/>
      <c r="Y616" s="269">
        <v>254.31</v>
      </c>
      <c r="Z616" s="269">
        <f t="shared" si="38"/>
        <v>248.87</v>
      </c>
      <c r="AA616" s="389"/>
      <c r="AB616" s="269">
        <f t="shared" si="39"/>
        <v>243.39</v>
      </c>
      <c r="AC616" s="269">
        <v>293.43</v>
      </c>
      <c r="AD616" s="199"/>
      <c r="AE616" s="200"/>
      <c r="AF616" s="200"/>
      <c r="AG616" s="200"/>
      <c r="AH616" s="75"/>
      <c r="AI616" s="75"/>
      <c r="AJ616" s="75"/>
      <c r="AK616" s="75"/>
      <c r="AL616" s="200"/>
    </row>
    <row r="617" spans="1:38" s="201" customFormat="1">
      <c r="A617" s="198"/>
      <c r="B617" s="199"/>
      <c r="C617" s="199" t="s">
        <v>455</v>
      </c>
      <c r="D617" s="199"/>
      <c r="E617" s="199" t="s">
        <v>352</v>
      </c>
      <c r="F617" s="199">
        <v>3167629</v>
      </c>
      <c r="G617" s="199"/>
      <c r="H617" s="199"/>
      <c r="I617" s="199"/>
      <c r="J617" s="199">
        <v>642013.07999999751</v>
      </c>
      <c r="K617" s="199"/>
      <c r="L617" s="200"/>
      <c r="M617" s="199">
        <v>3104</v>
      </c>
      <c r="N617" s="71"/>
      <c r="O617" s="200"/>
      <c r="P617" s="269">
        <f t="shared" si="36"/>
        <v>206.83411082474146</v>
      </c>
      <c r="Q617" s="199"/>
      <c r="R617" s="199"/>
      <c r="S617" s="199"/>
      <c r="T617" s="382">
        <f t="shared" si="37"/>
        <v>1020.4990335051547</v>
      </c>
      <c r="U617" s="199"/>
      <c r="V617" s="199"/>
      <c r="W617" s="199"/>
      <c r="X617" s="200"/>
      <c r="Y617" s="269">
        <v>642013.07999999751</v>
      </c>
      <c r="Z617" s="269">
        <f t="shared" si="38"/>
        <v>628281.59</v>
      </c>
      <c r="AA617" s="389"/>
      <c r="AB617" s="269">
        <f t="shared" si="39"/>
        <v>614452.34</v>
      </c>
      <c r="AC617" s="269">
        <v>740774.83</v>
      </c>
      <c r="AD617" s="199"/>
      <c r="AE617" s="200"/>
      <c r="AF617" s="200"/>
      <c r="AG617" s="200"/>
      <c r="AH617" s="75"/>
      <c r="AI617" s="75"/>
      <c r="AJ617" s="75"/>
      <c r="AK617" s="75"/>
      <c r="AL617" s="200"/>
    </row>
    <row r="618" spans="1:38" s="201" customFormat="1">
      <c r="A618" s="198"/>
      <c r="B618" s="199"/>
      <c r="C618" s="199" t="s">
        <v>1473</v>
      </c>
      <c r="D618" s="199"/>
      <c r="E618" s="199" t="s">
        <v>103</v>
      </c>
      <c r="F618" s="199">
        <v>9855</v>
      </c>
      <c r="G618" s="199"/>
      <c r="H618" s="199"/>
      <c r="I618" s="199"/>
      <c r="J618" s="199">
        <v>2064.02</v>
      </c>
      <c r="K618" s="199"/>
      <c r="L618" s="200"/>
      <c r="M618" s="199">
        <v>7</v>
      </c>
      <c r="N618" s="71"/>
      <c r="O618" s="200"/>
      <c r="P618" s="269">
        <f t="shared" si="36"/>
        <v>294.86</v>
      </c>
      <c r="Q618" s="199"/>
      <c r="R618" s="199"/>
      <c r="S618" s="199"/>
      <c r="T618" s="382">
        <f t="shared" si="37"/>
        <v>1407.8571428571429</v>
      </c>
      <c r="U618" s="199"/>
      <c r="V618" s="199"/>
      <c r="W618" s="199"/>
      <c r="X618" s="200"/>
      <c r="Y618" s="269">
        <v>2064.02</v>
      </c>
      <c r="Z618" s="269">
        <f t="shared" si="38"/>
        <v>2019.87</v>
      </c>
      <c r="AA618" s="389"/>
      <c r="AB618" s="269">
        <f t="shared" si="39"/>
        <v>1975.41</v>
      </c>
      <c r="AC618" s="269">
        <v>2381.5300000000002</v>
      </c>
      <c r="AD618" s="199"/>
      <c r="AE618" s="200"/>
      <c r="AF618" s="200"/>
      <c r="AG618" s="200"/>
      <c r="AH618" s="75"/>
      <c r="AI618" s="75"/>
      <c r="AJ618" s="75"/>
      <c r="AK618" s="75"/>
      <c r="AL618" s="200"/>
    </row>
    <row r="619" spans="1:38" s="201" customFormat="1">
      <c r="A619" s="198"/>
      <c r="B619" s="199"/>
      <c r="C619" s="199" t="s">
        <v>456</v>
      </c>
      <c r="D619" s="199"/>
      <c r="E619" s="199" t="s">
        <v>352</v>
      </c>
      <c r="F619" s="199">
        <v>153020</v>
      </c>
      <c r="G619" s="199"/>
      <c r="H619" s="199"/>
      <c r="I619" s="199"/>
      <c r="J619" s="199">
        <v>32606.449999999972</v>
      </c>
      <c r="K619" s="199"/>
      <c r="L619" s="200"/>
      <c r="M619" s="199">
        <v>358</v>
      </c>
      <c r="N619" s="71"/>
      <c r="O619" s="200"/>
      <c r="P619" s="269">
        <f t="shared" si="36"/>
        <v>91.079469273742944</v>
      </c>
      <c r="Q619" s="199"/>
      <c r="R619" s="199"/>
      <c r="S619" s="199"/>
      <c r="T619" s="382">
        <f t="shared" si="37"/>
        <v>427.43016759776538</v>
      </c>
      <c r="U619" s="199"/>
      <c r="V619" s="199"/>
      <c r="W619" s="199"/>
      <c r="X619" s="200"/>
      <c r="Y619" s="269">
        <v>32606.449999999972</v>
      </c>
      <c r="Z619" s="269">
        <f>ROUND($Z$627*Y619/$Y$627,2)</f>
        <v>31909.06</v>
      </c>
      <c r="AA619" s="389"/>
      <c r="AB619" s="269">
        <f>ROUND($AB$627*Y619/$Y$627,2)</f>
        <v>31206.7</v>
      </c>
      <c r="AC619" s="269">
        <v>37622.339999999997</v>
      </c>
      <c r="AD619" s="199"/>
      <c r="AE619" s="200"/>
      <c r="AF619" s="200"/>
      <c r="AG619" s="200"/>
      <c r="AH619" s="75"/>
      <c r="AI619" s="75"/>
      <c r="AJ619" s="75"/>
      <c r="AK619" s="75"/>
      <c r="AL619" s="200"/>
    </row>
    <row r="620" spans="1:38" s="201" customFormat="1">
      <c r="A620" s="198"/>
      <c r="B620" s="199"/>
      <c r="C620" s="199"/>
      <c r="D620" s="199"/>
      <c r="E620" s="199"/>
      <c r="F620" s="199"/>
      <c r="G620" s="199"/>
      <c r="H620" s="199"/>
      <c r="I620" s="199"/>
      <c r="J620" s="199"/>
      <c r="K620" s="199"/>
      <c r="L620" s="200"/>
      <c r="M620" s="199"/>
      <c r="N620" s="71"/>
      <c r="O620" s="200"/>
      <c r="P620" s="269" t="e">
        <f t="shared" si="36"/>
        <v>#DIV/0!</v>
      </c>
      <c r="Q620" s="199"/>
      <c r="R620" s="199"/>
      <c r="S620" s="199"/>
      <c r="T620" s="382" t="e">
        <f t="shared" si="37"/>
        <v>#DIV/0!</v>
      </c>
      <c r="U620" s="199"/>
      <c r="V620" s="199"/>
      <c r="W620" s="199"/>
      <c r="X620" s="200"/>
      <c r="Y620" s="269"/>
      <c r="Z620" s="269"/>
      <c r="AA620" s="389"/>
      <c r="AB620" s="269"/>
      <c r="AC620" s="269"/>
      <c r="AD620" s="199"/>
      <c r="AE620" s="200"/>
      <c r="AF620" s="200"/>
      <c r="AG620" s="200"/>
      <c r="AH620" s="75"/>
      <c r="AI620" s="75"/>
      <c r="AJ620" s="75"/>
      <c r="AK620" s="75"/>
      <c r="AL620" s="200"/>
    </row>
    <row r="621" spans="1:38" s="201" customFormat="1">
      <c r="A621" s="198"/>
      <c r="B621" s="199"/>
      <c r="C621" s="199"/>
      <c r="D621" s="199"/>
      <c r="E621" s="199"/>
      <c r="F621" s="199"/>
      <c r="G621" s="199"/>
      <c r="H621" s="199"/>
      <c r="I621" s="199"/>
      <c r="J621" s="199"/>
      <c r="K621" s="199"/>
      <c r="L621" s="200"/>
      <c r="M621" s="199"/>
      <c r="N621" s="71"/>
      <c r="O621" s="200"/>
      <c r="P621" s="269" t="e">
        <f t="shared" si="36"/>
        <v>#DIV/0!</v>
      </c>
      <c r="Q621" s="199"/>
      <c r="R621" s="199"/>
      <c r="S621" s="199"/>
      <c r="T621" s="382" t="e">
        <f t="shared" si="37"/>
        <v>#DIV/0!</v>
      </c>
      <c r="U621" s="199"/>
      <c r="V621" s="199"/>
      <c r="W621" s="199"/>
      <c r="X621" s="200"/>
      <c r="Y621" s="269"/>
      <c r="Z621" s="269"/>
      <c r="AA621" s="389"/>
      <c r="AB621" s="269"/>
      <c r="AC621" s="269"/>
      <c r="AD621" s="199"/>
      <c r="AE621" s="200"/>
      <c r="AF621" s="200"/>
      <c r="AG621" s="200"/>
      <c r="AH621" s="75"/>
      <c r="AI621" s="75"/>
      <c r="AJ621" s="75"/>
      <c r="AK621" s="75"/>
      <c r="AL621" s="200"/>
    </row>
    <row r="622" spans="1:38">
      <c r="A622" s="56"/>
      <c r="B622" s="11"/>
      <c r="C622" s="11"/>
      <c r="D622" s="11"/>
      <c r="E622" s="11"/>
      <c r="F622" s="11"/>
      <c r="G622" s="11"/>
      <c r="H622" s="11"/>
      <c r="I622" s="11"/>
      <c r="J622" s="11"/>
      <c r="K622" s="11"/>
      <c r="M622" s="11"/>
      <c r="N622" s="71"/>
      <c r="P622" s="269" t="e">
        <f t="shared" si="36"/>
        <v>#DIV/0!</v>
      </c>
      <c r="Q622" s="11"/>
      <c r="R622" s="11"/>
      <c r="S622" s="11"/>
      <c r="T622" s="382" t="e">
        <f t="shared" si="37"/>
        <v>#DIV/0!</v>
      </c>
      <c r="U622" s="11"/>
      <c r="V622" s="11"/>
      <c r="W622" s="11"/>
      <c r="Y622" s="269"/>
      <c r="Z622" s="269"/>
      <c r="AB622" s="269"/>
      <c r="AC622" s="269"/>
      <c r="AD622" s="11"/>
      <c r="AE622" s="4"/>
      <c r="AF622" s="4"/>
    </row>
    <row r="623" spans="1:38">
      <c r="A623" s="56"/>
      <c r="B623" s="11"/>
      <c r="C623" s="11"/>
      <c r="D623" s="11"/>
      <c r="E623" s="11"/>
      <c r="F623" s="11"/>
      <c r="G623" s="11"/>
      <c r="H623" s="11"/>
      <c r="I623" s="11"/>
      <c r="J623" s="11"/>
      <c r="K623" s="11"/>
      <c r="M623" s="11"/>
      <c r="N623" s="71"/>
      <c r="P623" s="269" t="e">
        <f t="shared" si="36"/>
        <v>#DIV/0!</v>
      </c>
      <c r="Q623" s="11"/>
      <c r="R623" s="11"/>
      <c r="S623" s="11"/>
      <c r="T623" s="382" t="e">
        <f t="shared" si="37"/>
        <v>#DIV/0!</v>
      </c>
      <c r="U623" s="11"/>
      <c r="V623" s="11"/>
      <c r="W623" s="11"/>
      <c r="Y623" s="269"/>
      <c r="Z623" s="269"/>
      <c r="AB623" s="269"/>
      <c r="AC623" s="269"/>
      <c r="AD623" s="11"/>
      <c r="AE623" s="4"/>
      <c r="AF623" s="4"/>
    </row>
    <row r="624" spans="1:38">
      <c r="A624" s="56"/>
      <c r="B624" s="11"/>
      <c r="C624" s="11"/>
      <c r="D624" s="11"/>
      <c r="E624" s="11"/>
      <c r="F624" s="11"/>
      <c r="G624" s="11"/>
      <c r="H624" s="11"/>
      <c r="I624" s="11"/>
      <c r="J624" s="11"/>
      <c r="K624" s="11"/>
      <c r="M624" s="11"/>
      <c r="N624" s="71"/>
      <c r="P624" s="269" t="e">
        <f t="shared" si="36"/>
        <v>#DIV/0!</v>
      </c>
      <c r="Q624" s="11"/>
      <c r="R624" s="11"/>
      <c r="S624" s="11"/>
      <c r="T624" s="382" t="e">
        <f t="shared" si="37"/>
        <v>#DIV/0!</v>
      </c>
      <c r="U624" s="11"/>
      <c r="V624" s="11"/>
      <c r="W624" s="11"/>
      <c r="Y624" s="269"/>
      <c r="Z624" s="269"/>
      <c r="AB624" s="269"/>
      <c r="AC624" s="269"/>
      <c r="AD624" s="11"/>
      <c r="AE624" s="4"/>
      <c r="AF624" s="4"/>
    </row>
    <row r="625" spans="1:38">
      <c r="A625" s="56"/>
      <c r="B625" s="11"/>
      <c r="C625" s="11"/>
      <c r="D625" s="11"/>
      <c r="E625" s="11"/>
      <c r="F625" s="11"/>
      <c r="G625" s="11"/>
      <c r="H625" s="11"/>
      <c r="I625" s="11"/>
      <c r="J625" s="11"/>
      <c r="K625" s="11"/>
      <c r="M625" s="11"/>
      <c r="N625" s="71"/>
      <c r="P625" s="269" t="e">
        <f t="shared" si="36"/>
        <v>#DIV/0!</v>
      </c>
      <c r="Q625" s="11"/>
      <c r="R625" s="11"/>
      <c r="S625" s="11"/>
      <c r="T625" s="382" t="e">
        <f t="shared" si="37"/>
        <v>#DIV/0!</v>
      </c>
      <c r="U625" s="11"/>
      <c r="V625" s="11"/>
      <c r="W625" s="11"/>
      <c r="Y625" s="269"/>
      <c r="Z625" s="269"/>
      <c r="AB625" s="269"/>
      <c r="AC625" s="269"/>
      <c r="AD625" s="11"/>
      <c r="AE625" s="4"/>
      <c r="AF625" s="4"/>
    </row>
    <row r="626" spans="1:38" ht="13.8" thickBot="1">
      <c r="A626" s="56"/>
      <c r="B626" s="93"/>
      <c r="C626" s="93"/>
      <c r="D626" s="93"/>
      <c r="E626" s="93"/>
      <c r="F626" s="93"/>
      <c r="G626" s="93"/>
      <c r="H626" s="93"/>
      <c r="I626" s="93"/>
      <c r="J626" s="93"/>
      <c r="K626" s="93"/>
      <c r="M626" s="93"/>
      <c r="N626" s="85"/>
      <c r="P626" s="269" t="e">
        <f t="shared" si="36"/>
        <v>#DIV/0!</v>
      </c>
      <c r="Q626" s="11"/>
      <c r="R626" s="11"/>
      <c r="S626" s="11"/>
      <c r="T626" s="382" t="e">
        <f t="shared" si="37"/>
        <v>#DIV/0!</v>
      </c>
      <c r="U626" s="11"/>
      <c r="V626" s="11"/>
      <c r="W626" s="11"/>
      <c r="Y626" s="399"/>
      <c r="Z626" s="399"/>
      <c r="AB626" s="399"/>
      <c r="AC626" s="399"/>
      <c r="AD626" s="93"/>
      <c r="AE626" s="4"/>
      <c r="AF626" s="4"/>
    </row>
    <row r="627" spans="1:38" ht="13.8" thickBot="1">
      <c r="A627" s="56"/>
      <c r="B627" s="94" t="s">
        <v>50</v>
      </c>
      <c r="C627" s="101"/>
      <c r="D627" s="101"/>
      <c r="E627" s="101"/>
      <c r="F627" s="96">
        <f>SUM(F22:F626)</f>
        <v>474750727</v>
      </c>
      <c r="G627" s="96"/>
      <c r="H627" s="96"/>
      <c r="I627" s="96"/>
      <c r="J627" s="206">
        <f>SUM(J22:J626)</f>
        <v>96554466.389999941</v>
      </c>
      <c r="K627" s="419">
        <v>133278112</v>
      </c>
      <c r="M627" s="206">
        <f>SUM(M22:M626)</f>
        <v>495450</v>
      </c>
      <c r="N627" s="97"/>
      <c r="P627" s="407">
        <f t="shared" si="36"/>
        <v>194.88236227671803</v>
      </c>
      <c r="Q627" s="100" t="s">
        <v>51</v>
      </c>
      <c r="R627" s="100" t="s">
        <v>51</v>
      </c>
      <c r="S627" s="100" t="s">
        <v>51</v>
      </c>
      <c r="T627" s="411">
        <f t="shared" si="37"/>
        <v>958.2212675345645</v>
      </c>
      <c r="U627" s="100" t="s">
        <v>51</v>
      </c>
      <c r="V627" s="100" t="s">
        <v>51</v>
      </c>
      <c r="W627" s="102" t="s">
        <v>51</v>
      </c>
      <c r="Y627" s="206">
        <f>SUM(Y22:Y626)</f>
        <v>96554466.389999941</v>
      </c>
      <c r="Z627" s="269">
        <v>94489342</v>
      </c>
      <c r="AB627" s="422">
        <v>92409516</v>
      </c>
      <c r="AC627" s="206">
        <f>SUM(AC22:AC626)</f>
        <v>111407571.25000003</v>
      </c>
      <c r="AD627" s="97"/>
      <c r="AE627" s="4"/>
      <c r="AF627" s="4"/>
    </row>
    <row r="628" spans="1:38" s="4" customFormat="1">
      <c r="A628" s="56"/>
      <c r="M628" s="51"/>
      <c r="P628" s="394"/>
      <c r="T628" s="408"/>
      <c r="Y628" s="394"/>
      <c r="Z628" s="389"/>
      <c r="AA628" s="389"/>
      <c r="AB628" s="394"/>
      <c r="AC628" s="389"/>
      <c r="AH628" s="75"/>
      <c r="AI628" s="75"/>
      <c r="AJ628" s="75"/>
      <c r="AK628" s="75"/>
    </row>
    <row r="629" spans="1:38" ht="66.599999999999994" thickBot="1">
      <c r="A629" s="178">
        <v>44805</v>
      </c>
      <c r="B629" s="79" t="s">
        <v>32</v>
      </c>
      <c r="C629" s="79" t="s">
        <v>33</v>
      </c>
      <c r="D629" s="79" t="s">
        <v>34</v>
      </c>
      <c r="E629" s="79" t="s">
        <v>35</v>
      </c>
      <c r="F629" s="79" t="s">
        <v>36</v>
      </c>
      <c r="G629" s="79" t="s">
        <v>36</v>
      </c>
      <c r="H629" s="79" t="s">
        <v>37</v>
      </c>
      <c r="I629" s="79" t="s">
        <v>37</v>
      </c>
      <c r="J629" s="79" t="s">
        <v>38</v>
      </c>
      <c r="K629" s="79" t="s">
        <v>39</v>
      </c>
      <c r="L629" s="62"/>
      <c r="M629" s="50" t="s">
        <v>40</v>
      </c>
      <c r="N629" s="49" t="s">
        <v>40</v>
      </c>
      <c r="O629" s="72"/>
      <c r="P629" s="406" t="s">
        <v>41</v>
      </c>
      <c r="Q629" s="69" t="s">
        <v>41</v>
      </c>
      <c r="R629" s="69" t="s">
        <v>42</v>
      </c>
      <c r="S629" s="69" t="s">
        <v>42</v>
      </c>
      <c r="T629" s="410" t="s">
        <v>43</v>
      </c>
      <c r="U629" s="69" t="s">
        <v>43</v>
      </c>
      <c r="V629" s="69" t="s">
        <v>44</v>
      </c>
      <c r="W629" s="69" t="s">
        <v>44</v>
      </c>
      <c r="X629" s="72"/>
      <c r="Y629" s="398" t="s">
        <v>45</v>
      </c>
      <c r="Z629" s="398" t="s">
        <v>46</v>
      </c>
      <c r="AB629" s="398" t="s">
        <v>47</v>
      </c>
      <c r="AC629" s="398" t="s">
        <v>48</v>
      </c>
      <c r="AD629" s="50" t="s">
        <v>49</v>
      </c>
      <c r="AE629" s="4"/>
      <c r="AF629" s="4"/>
    </row>
    <row r="630" spans="1:38" s="201" customFormat="1" ht="13.8" thickBot="1">
      <c r="A630" s="198"/>
      <c r="B630" s="180"/>
      <c r="C630" s="199" t="s">
        <v>1397</v>
      </c>
      <c r="D630" s="199"/>
      <c r="E630" s="199" t="s">
        <v>1397</v>
      </c>
      <c r="F630" s="199"/>
      <c r="G630" s="199"/>
      <c r="H630" s="199"/>
      <c r="I630" s="199"/>
      <c r="J630" s="381"/>
      <c r="K630" s="420">
        <v>106246372</v>
      </c>
      <c r="L630" s="200"/>
      <c r="M630" s="199"/>
      <c r="N630" s="71"/>
      <c r="O630" s="200"/>
      <c r="P630" s="269" t="e">
        <f>J630/M630</f>
        <v>#DIV/0!</v>
      </c>
      <c r="Q630" s="199"/>
      <c r="R630" s="199"/>
      <c r="S630" s="199"/>
      <c r="T630" s="382" t="e">
        <f>F630/M630</f>
        <v>#DIV/0!</v>
      </c>
      <c r="U630" s="199"/>
      <c r="V630" s="199"/>
      <c r="W630" s="199"/>
      <c r="X630" s="200"/>
      <c r="Y630" s="269"/>
      <c r="Z630" s="401"/>
      <c r="AA630" s="389"/>
      <c r="AB630" s="269"/>
      <c r="AC630" s="269"/>
      <c r="AD630" s="199"/>
      <c r="AE630" s="200"/>
      <c r="AF630" s="200"/>
      <c r="AG630" s="200"/>
      <c r="AH630" s="75"/>
      <c r="AI630" s="75"/>
      <c r="AJ630" s="75"/>
      <c r="AK630" s="75"/>
      <c r="AL630" s="200"/>
    </row>
    <row r="631" spans="1:38" s="201" customFormat="1">
      <c r="A631" s="198"/>
      <c r="B631" s="199"/>
      <c r="C631" s="199" t="s">
        <v>87</v>
      </c>
      <c r="D631" s="199"/>
      <c r="E631" s="199" t="s">
        <v>88</v>
      </c>
      <c r="F631" s="199">
        <v>3652767</v>
      </c>
      <c r="G631" s="199"/>
      <c r="H631" s="199"/>
      <c r="I631" s="199"/>
      <c r="J631" s="381">
        <v>702684.76000000117</v>
      </c>
      <c r="K631" s="199"/>
      <c r="L631" s="200"/>
      <c r="M631" s="199">
        <v>4491</v>
      </c>
      <c r="N631" s="71"/>
      <c r="O631" s="200"/>
      <c r="P631" s="269">
        <f t="shared" ref="P631:P694" si="40">J631/M631</f>
        <v>156.46509908706327</v>
      </c>
      <c r="Q631" s="199"/>
      <c r="R631" s="199"/>
      <c r="S631" s="199"/>
      <c r="T631" s="382">
        <f t="shared" ref="T631:T694" si="41">F631/M631</f>
        <v>813.35270541082161</v>
      </c>
      <c r="U631" s="199"/>
      <c r="V631" s="199"/>
      <c r="W631" s="199"/>
      <c r="X631" s="200"/>
      <c r="Y631" s="269">
        <v>702684.76000000117</v>
      </c>
      <c r="Z631" s="269">
        <f t="shared" ref="Z631:Z694" ca="1" si="42">ROUND($Z$1216*Y631/$Y$1216,2)</f>
        <v>785445.67</v>
      </c>
      <c r="AA631" s="389"/>
      <c r="AB631" s="269">
        <f t="shared" ref="AB631:AB694" si="43">ROUND($AB$1228*Y631/$Y$1228,2)</f>
        <v>535970.98</v>
      </c>
      <c r="AC631" s="269">
        <v>676385.56</v>
      </c>
      <c r="AD631" s="199"/>
      <c r="AE631" s="200"/>
      <c r="AF631" s="200"/>
      <c r="AG631" s="200"/>
      <c r="AH631" s="75"/>
      <c r="AI631" s="75"/>
      <c r="AJ631" s="75"/>
      <c r="AK631" s="75"/>
      <c r="AL631" s="200"/>
    </row>
    <row r="632" spans="1:38" s="201" customFormat="1">
      <c r="A632" s="198"/>
      <c r="B632" s="199"/>
      <c r="C632" s="199" t="s">
        <v>87</v>
      </c>
      <c r="D632" s="199"/>
      <c r="E632" s="199" t="s">
        <v>148</v>
      </c>
      <c r="F632" s="199">
        <v>952</v>
      </c>
      <c r="G632" s="199"/>
      <c r="H632" s="199"/>
      <c r="I632" s="199"/>
      <c r="J632" s="381">
        <v>188.28</v>
      </c>
      <c r="K632" s="199"/>
      <c r="L632" s="200"/>
      <c r="M632" s="199">
        <v>1</v>
      </c>
      <c r="N632" s="71"/>
      <c r="O632" s="200"/>
      <c r="P632" s="269">
        <f t="shared" si="40"/>
        <v>188.28</v>
      </c>
      <c r="Q632" s="199"/>
      <c r="R632" s="199"/>
      <c r="S632" s="199"/>
      <c r="T632" s="382">
        <f t="shared" si="41"/>
        <v>952</v>
      </c>
      <c r="U632" s="199"/>
      <c r="V632" s="199"/>
      <c r="W632" s="199"/>
      <c r="X632" s="200"/>
      <c r="Y632" s="269">
        <v>188.28</v>
      </c>
      <c r="Z632" s="269">
        <f t="shared" ca="1" si="42"/>
        <v>210.46</v>
      </c>
      <c r="AA632" s="389"/>
      <c r="AB632" s="269">
        <f t="shared" si="43"/>
        <v>143.61000000000001</v>
      </c>
      <c r="AC632" s="269">
        <v>181.23</v>
      </c>
      <c r="AD632" s="199"/>
      <c r="AE632" s="200"/>
      <c r="AF632" s="200"/>
      <c r="AG632" s="200"/>
      <c r="AH632" s="75"/>
      <c r="AI632" s="75"/>
      <c r="AJ632" s="75"/>
      <c r="AK632" s="75"/>
      <c r="AL632" s="200"/>
    </row>
    <row r="633" spans="1:38" s="201" customFormat="1">
      <c r="A633" s="198"/>
      <c r="B633" s="199"/>
      <c r="C633" s="199" t="s">
        <v>87</v>
      </c>
      <c r="D633" s="199"/>
      <c r="E633" s="199" t="s">
        <v>89</v>
      </c>
      <c r="F633" s="199">
        <v>172547</v>
      </c>
      <c r="G633" s="199"/>
      <c r="H633" s="199"/>
      <c r="I633" s="199"/>
      <c r="J633" s="381">
        <v>33762.249999999985</v>
      </c>
      <c r="K633" s="199"/>
      <c r="L633" s="200"/>
      <c r="M633" s="199">
        <v>186</v>
      </c>
      <c r="N633" s="71"/>
      <c r="O633" s="200"/>
      <c r="P633" s="269">
        <f t="shared" si="40"/>
        <v>181.5174731182795</v>
      </c>
      <c r="Q633" s="199"/>
      <c r="R633" s="199"/>
      <c r="S633" s="199"/>
      <c r="T633" s="382">
        <f t="shared" si="41"/>
        <v>927.67204301075265</v>
      </c>
      <c r="U633" s="199"/>
      <c r="V633" s="199"/>
      <c r="W633" s="199"/>
      <c r="X633" s="200"/>
      <c r="Y633" s="269">
        <v>33762.249999999985</v>
      </c>
      <c r="Z633" s="269">
        <f t="shared" ca="1" si="42"/>
        <v>37738.71</v>
      </c>
      <c r="AA633" s="389"/>
      <c r="AB633" s="269">
        <f t="shared" si="43"/>
        <v>25752.07</v>
      </c>
      <c r="AC633" s="269">
        <v>32498.639999999999</v>
      </c>
      <c r="AD633" s="199"/>
      <c r="AE633" s="200"/>
      <c r="AF633" s="200"/>
      <c r="AG633" s="200"/>
      <c r="AH633" s="75"/>
      <c r="AI633" s="75"/>
      <c r="AJ633" s="75"/>
      <c r="AK633" s="75"/>
      <c r="AL633" s="200"/>
    </row>
    <row r="634" spans="1:38" s="201" customFormat="1">
      <c r="A634" s="198"/>
      <c r="B634" s="199"/>
      <c r="C634" s="199" t="s">
        <v>90</v>
      </c>
      <c r="D634" s="199"/>
      <c r="E634" s="199" t="s">
        <v>88</v>
      </c>
      <c r="F634" s="199">
        <v>772108</v>
      </c>
      <c r="G634" s="199"/>
      <c r="H634" s="199"/>
      <c r="I634" s="199"/>
      <c r="J634" s="381">
        <v>149274.93999999994</v>
      </c>
      <c r="K634" s="199"/>
      <c r="L634" s="200"/>
      <c r="M634" s="199">
        <v>898</v>
      </c>
      <c r="N634" s="71"/>
      <c r="O634" s="200"/>
      <c r="P634" s="269">
        <f t="shared" si="40"/>
        <v>166.23044543429839</v>
      </c>
      <c r="Q634" s="199"/>
      <c r="R634" s="199"/>
      <c r="S634" s="199"/>
      <c r="T634" s="382">
        <f t="shared" si="41"/>
        <v>859.80846325167033</v>
      </c>
      <c r="U634" s="199"/>
      <c r="V634" s="199"/>
      <c r="W634" s="199"/>
      <c r="X634" s="200"/>
      <c r="Y634" s="269">
        <v>149274.93999999994</v>
      </c>
      <c r="Z634" s="269">
        <f t="shared" ca="1" si="42"/>
        <v>166856.26999999999</v>
      </c>
      <c r="AA634" s="389"/>
      <c r="AB634" s="269">
        <f t="shared" si="43"/>
        <v>113859.07</v>
      </c>
      <c r="AC634" s="269">
        <v>143688.07</v>
      </c>
      <c r="AD634" s="199"/>
      <c r="AE634" s="200"/>
      <c r="AF634" s="200"/>
      <c r="AG634" s="200"/>
      <c r="AH634" s="75"/>
      <c r="AI634" s="75"/>
      <c r="AJ634" s="75"/>
      <c r="AK634" s="75"/>
      <c r="AL634" s="200"/>
    </row>
    <row r="635" spans="1:38" s="201" customFormat="1">
      <c r="A635" s="198"/>
      <c r="B635" s="199"/>
      <c r="C635" s="199" t="s">
        <v>90</v>
      </c>
      <c r="D635" s="199"/>
      <c r="E635" s="199" t="s">
        <v>89</v>
      </c>
      <c r="F635" s="199">
        <v>2888</v>
      </c>
      <c r="G635" s="199"/>
      <c r="H635" s="199"/>
      <c r="I635" s="199"/>
      <c r="J635" s="381">
        <v>583.87</v>
      </c>
      <c r="K635" s="199"/>
      <c r="L635" s="200"/>
      <c r="M635" s="199">
        <v>2</v>
      </c>
      <c r="N635" s="71"/>
      <c r="O635" s="200"/>
      <c r="P635" s="269">
        <f t="shared" si="40"/>
        <v>291.935</v>
      </c>
      <c r="Q635" s="199"/>
      <c r="R635" s="199"/>
      <c r="S635" s="199"/>
      <c r="T635" s="382">
        <f t="shared" si="41"/>
        <v>1444</v>
      </c>
      <c r="U635" s="199"/>
      <c r="V635" s="199"/>
      <c r="W635" s="199"/>
      <c r="X635" s="200"/>
      <c r="Y635" s="269">
        <v>583.87</v>
      </c>
      <c r="Z635" s="269">
        <f t="shared" ca="1" si="42"/>
        <v>652.64</v>
      </c>
      <c r="AA635" s="389"/>
      <c r="AB635" s="269">
        <f t="shared" si="43"/>
        <v>445.35</v>
      </c>
      <c r="AC635" s="269">
        <v>562.02</v>
      </c>
      <c r="AD635" s="199"/>
      <c r="AE635" s="200"/>
      <c r="AF635" s="200"/>
      <c r="AG635" s="200"/>
      <c r="AH635" s="75"/>
      <c r="AI635" s="75"/>
      <c r="AJ635" s="75"/>
      <c r="AK635" s="75"/>
      <c r="AL635" s="200"/>
    </row>
    <row r="636" spans="1:38" s="201" customFormat="1">
      <c r="A636" s="198"/>
      <c r="B636" s="199"/>
      <c r="C636" s="199" t="s">
        <v>91</v>
      </c>
      <c r="D636" s="199"/>
      <c r="E636" s="199" t="s">
        <v>92</v>
      </c>
      <c r="F636" s="199">
        <v>406715</v>
      </c>
      <c r="G636" s="199"/>
      <c r="H636" s="199"/>
      <c r="I636" s="199"/>
      <c r="J636" s="381">
        <v>77018.849999999919</v>
      </c>
      <c r="K636" s="199"/>
      <c r="L636" s="200"/>
      <c r="M636" s="199">
        <v>537</v>
      </c>
      <c r="N636" s="71"/>
      <c r="O636" s="200"/>
      <c r="P636" s="269">
        <f t="shared" si="40"/>
        <v>143.42430167597749</v>
      </c>
      <c r="Q636" s="199"/>
      <c r="R636" s="199"/>
      <c r="S636" s="199"/>
      <c r="T636" s="382">
        <f t="shared" si="41"/>
        <v>757.38361266294226</v>
      </c>
      <c r="U636" s="199"/>
      <c r="V636" s="199"/>
      <c r="W636" s="199"/>
      <c r="X636" s="200"/>
      <c r="Y636" s="269">
        <v>77018.849999999919</v>
      </c>
      <c r="Z636" s="269">
        <f t="shared" ca="1" si="42"/>
        <v>86089.99</v>
      </c>
      <c r="AA636" s="389"/>
      <c r="AB636" s="269">
        <f t="shared" si="43"/>
        <v>58745.93</v>
      </c>
      <c r="AC636" s="269">
        <v>74136.289999999994</v>
      </c>
      <c r="AD636" s="199"/>
      <c r="AE636" s="200"/>
      <c r="AF636" s="200"/>
      <c r="AG636" s="200"/>
      <c r="AH636" s="75"/>
      <c r="AI636" s="75"/>
      <c r="AJ636" s="75"/>
      <c r="AK636" s="75"/>
      <c r="AL636" s="200"/>
    </row>
    <row r="637" spans="1:38" s="201" customFormat="1">
      <c r="A637" s="198"/>
      <c r="B637" s="199"/>
      <c r="C637" s="199" t="s">
        <v>545</v>
      </c>
      <c r="D637" s="199"/>
      <c r="E637" s="199" t="s">
        <v>165</v>
      </c>
      <c r="F637" s="199">
        <v>18516</v>
      </c>
      <c r="G637" s="199"/>
      <c r="H637" s="199"/>
      <c r="I637" s="199"/>
      <c r="J637" s="381">
        <v>3138.92</v>
      </c>
      <c r="K637" s="199"/>
      <c r="L637" s="200"/>
      <c r="M637" s="199">
        <v>21</v>
      </c>
      <c r="N637" s="71"/>
      <c r="O637" s="200"/>
      <c r="P637" s="269">
        <f t="shared" si="40"/>
        <v>149.47238095238095</v>
      </c>
      <c r="Q637" s="199"/>
      <c r="R637" s="199"/>
      <c r="S637" s="199"/>
      <c r="T637" s="382">
        <f t="shared" si="41"/>
        <v>881.71428571428567</v>
      </c>
      <c r="U637" s="199"/>
      <c r="V637" s="199"/>
      <c r="W637" s="199"/>
      <c r="X637" s="200"/>
      <c r="Y637" s="269">
        <v>3138.92</v>
      </c>
      <c r="Z637" s="269">
        <f t="shared" ca="1" si="42"/>
        <v>3508.62</v>
      </c>
      <c r="AA637" s="389"/>
      <c r="AB637" s="269">
        <f t="shared" si="43"/>
        <v>2394.1999999999998</v>
      </c>
      <c r="AC637" s="269">
        <v>3021.44</v>
      </c>
      <c r="AD637" s="199"/>
      <c r="AE637" s="200"/>
      <c r="AF637" s="200"/>
      <c r="AG637" s="200"/>
      <c r="AH637" s="75"/>
      <c r="AI637" s="75"/>
      <c r="AJ637" s="75"/>
      <c r="AK637" s="75"/>
      <c r="AL637" s="200"/>
    </row>
    <row r="638" spans="1:38" s="201" customFormat="1">
      <c r="A638" s="198"/>
      <c r="B638" s="199"/>
      <c r="C638" s="199" t="s">
        <v>93</v>
      </c>
      <c r="D638" s="199"/>
      <c r="E638" s="199" t="s">
        <v>94</v>
      </c>
      <c r="F638" s="199">
        <v>1013838</v>
      </c>
      <c r="G638" s="199"/>
      <c r="H638" s="199"/>
      <c r="I638" s="199"/>
      <c r="J638" s="381">
        <v>195473.24000000002</v>
      </c>
      <c r="K638" s="199"/>
      <c r="L638" s="200"/>
      <c r="M638" s="199">
        <v>972</v>
      </c>
      <c r="N638" s="71"/>
      <c r="O638" s="200"/>
      <c r="P638" s="269">
        <f t="shared" si="40"/>
        <v>201.10415637860083</v>
      </c>
      <c r="Q638" s="199"/>
      <c r="R638" s="199"/>
      <c r="S638" s="199"/>
      <c r="T638" s="382">
        <f t="shared" si="41"/>
        <v>1043.0432098765432</v>
      </c>
      <c r="U638" s="199"/>
      <c r="V638" s="199"/>
      <c r="W638" s="199"/>
      <c r="X638" s="200"/>
      <c r="Y638" s="269">
        <v>195473.24000000002</v>
      </c>
      <c r="Z638" s="269">
        <f t="shared" ca="1" si="42"/>
        <v>218495.72</v>
      </c>
      <c r="AA638" s="389"/>
      <c r="AB638" s="269">
        <f t="shared" si="43"/>
        <v>149096.71</v>
      </c>
      <c r="AC638" s="269">
        <v>188157.31</v>
      </c>
      <c r="AD638" s="199"/>
      <c r="AE638" s="200"/>
      <c r="AF638" s="200"/>
      <c r="AG638" s="200"/>
      <c r="AH638" s="75"/>
      <c r="AI638" s="75"/>
      <c r="AJ638" s="75"/>
      <c r="AK638" s="75"/>
      <c r="AL638" s="200"/>
    </row>
    <row r="639" spans="1:38" s="201" customFormat="1">
      <c r="A639" s="198"/>
      <c r="B639" s="199"/>
      <c r="C639" s="199" t="s">
        <v>93</v>
      </c>
      <c r="D639" s="199"/>
      <c r="E639" s="199" t="s">
        <v>210</v>
      </c>
      <c r="F639" s="199">
        <v>2667</v>
      </c>
      <c r="G639" s="199"/>
      <c r="H639" s="199"/>
      <c r="I639" s="199"/>
      <c r="J639" s="381">
        <v>536.37</v>
      </c>
      <c r="K639" s="199"/>
      <c r="L639" s="200"/>
      <c r="M639" s="199">
        <v>2</v>
      </c>
      <c r="N639" s="71"/>
      <c r="O639" s="200"/>
      <c r="P639" s="269">
        <f t="shared" si="40"/>
        <v>268.185</v>
      </c>
      <c r="Q639" s="199"/>
      <c r="R639" s="199"/>
      <c r="S639" s="199"/>
      <c r="T639" s="382">
        <f t="shared" si="41"/>
        <v>1333.5</v>
      </c>
      <c r="U639" s="199"/>
      <c r="V639" s="199"/>
      <c r="W639" s="199"/>
      <c r="X639" s="200"/>
      <c r="Y639" s="269">
        <v>536.37</v>
      </c>
      <c r="Z639" s="269">
        <f t="shared" ca="1" si="42"/>
        <v>599.54</v>
      </c>
      <c r="AA639" s="389"/>
      <c r="AB639" s="269">
        <f t="shared" si="43"/>
        <v>409.11</v>
      </c>
      <c r="AC639" s="269">
        <v>516.29999999999995</v>
      </c>
      <c r="AD639" s="199"/>
      <c r="AE639" s="200"/>
      <c r="AF639" s="200"/>
      <c r="AG639" s="200"/>
      <c r="AH639" s="75"/>
      <c r="AI639" s="75"/>
      <c r="AJ639" s="75"/>
      <c r="AK639" s="75"/>
      <c r="AL639" s="200"/>
    </row>
    <row r="640" spans="1:38" s="201" customFormat="1">
      <c r="A640" s="198"/>
      <c r="B640" s="199"/>
      <c r="C640" s="199" t="s">
        <v>93</v>
      </c>
      <c r="D640" s="199"/>
      <c r="E640" s="199" t="s">
        <v>165</v>
      </c>
      <c r="F640" s="199">
        <v>602</v>
      </c>
      <c r="G640" s="199"/>
      <c r="H640" s="199"/>
      <c r="I640" s="199"/>
      <c r="J640" s="381">
        <v>119.47</v>
      </c>
      <c r="K640" s="199"/>
      <c r="L640" s="200"/>
      <c r="M640" s="199">
        <v>1</v>
      </c>
      <c r="N640" s="71"/>
      <c r="O640" s="200"/>
      <c r="P640" s="269">
        <f t="shared" si="40"/>
        <v>119.47</v>
      </c>
      <c r="Q640" s="199"/>
      <c r="R640" s="199"/>
      <c r="S640" s="199"/>
      <c r="T640" s="382">
        <f t="shared" si="41"/>
        <v>602</v>
      </c>
      <c r="U640" s="199"/>
      <c r="V640" s="199"/>
      <c r="W640" s="199"/>
      <c r="X640" s="200"/>
      <c r="Y640" s="269">
        <v>119.47</v>
      </c>
      <c r="Z640" s="269">
        <f t="shared" ca="1" si="42"/>
        <v>133.54</v>
      </c>
      <c r="AA640" s="389"/>
      <c r="AB640" s="269">
        <f t="shared" si="43"/>
        <v>91.13</v>
      </c>
      <c r="AC640" s="269">
        <v>115</v>
      </c>
      <c r="AD640" s="199"/>
      <c r="AE640" s="200"/>
      <c r="AF640" s="200"/>
      <c r="AG640" s="200"/>
      <c r="AH640" s="75"/>
      <c r="AI640" s="75"/>
      <c r="AJ640" s="75"/>
      <c r="AK640" s="75"/>
      <c r="AL640" s="200"/>
    </row>
    <row r="641" spans="1:38" s="201" customFormat="1">
      <c r="A641" s="198"/>
      <c r="B641" s="199"/>
      <c r="C641" s="199" t="s">
        <v>480</v>
      </c>
      <c r="D641" s="199"/>
      <c r="E641" s="199" t="s">
        <v>441</v>
      </c>
      <c r="F641" s="199">
        <v>44519</v>
      </c>
      <c r="G641" s="199"/>
      <c r="H641" s="199"/>
      <c r="I641" s="199"/>
      <c r="J641" s="381">
        <v>8828.2000000000025</v>
      </c>
      <c r="K641" s="199"/>
      <c r="L641" s="200"/>
      <c r="M641" s="199">
        <v>29</v>
      </c>
      <c r="N641" s="71"/>
      <c r="O641" s="200"/>
      <c r="P641" s="269">
        <f t="shared" si="40"/>
        <v>304.42068965517251</v>
      </c>
      <c r="Q641" s="199"/>
      <c r="R641" s="199"/>
      <c r="S641" s="199"/>
      <c r="T641" s="382">
        <f t="shared" si="41"/>
        <v>1535.1379310344828</v>
      </c>
      <c r="U641" s="199"/>
      <c r="V641" s="199"/>
      <c r="W641" s="199"/>
      <c r="X641" s="200"/>
      <c r="Y641" s="269">
        <v>8828.2000000000025</v>
      </c>
      <c r="Z641" s="269">
        <f t="shared" ca="1" si="42"/>
        <v>9867.9699999999993</v>
      </c>
      <c r="AA641" s="389"/>
      <c r="AB641" s="269">
        <f t="shared" si="43"/>
        <v>6733.69</v>
      </c>
      <c r="AC641" s="269">
        <v>8497.7900000000009</v>
      </c>
      <c r="AD641" s="199"/>
      <c r="AE641" s="200"/>
      <c r="AF641" s="200"/>
      <c r="AG641" s="200"/>
      <c r="AH641" s="75"/>
      <c r="AI641" s="75"/>
      <c r="AJ641" s="75"/>
      <c r="AK641" s="75"/>
      <c r="AL641" s="200"/>
    </row>
    <row r="642" spans="1:38" s="201" customFormat="1">
      <c r="A642" s="198"/>
      <c r="B642" s="199"/>
      <c r="C642" s="199" t="s">
        <v>1398</v>
      </c>
      <c r="D642" s="199"/>
      <c r="E642" s="199" t="s">
        <v>84</v>
      </c>
      <c r="F642" s="199">
        <v>182</v>
      </c>
      <c r="G642" s="199"/>
      <c r="H642" s="199"/>
      <c r="I642" s="199"/>
      <c r="J642" s="381">
        <v>39.35</v>
      </c>
      <c r="K642" s="199"/>
      <c r="L642" s="200"/>
      <c r="M642" s="199">
        <v>1</v>
      </c>
      <c r="N642" s="71"/>
      <c r="O642" s="200"/>
      <c r="P642" s="269">
        <f t="shared" si="40"/>
        <v>39.35</v>
      </c>
      <c r="Q642" s="199"/>
      <c r="R642" s="199"/>
      <c r="S642" s="199"/>
      <c r="T642" s="382">
        <f t="shared" si="41"/>
        <v>182</v>
      </c>
      <c r="U642" s="199"/>
      <c r="V642" s="199"/>
      <c r="W642" s="199"/>
      <c r="X642" s="200"/>
      <c r="Y642" s="269">
        <v>39.35</v>
      </c>
      <c r="Z642" s="269">
        <f t="shared" ca="1" si="42"/>
        <v>43.98</v>
      </c>
      <c r="AA642" s="389"/>
      <c r="AB642" s="269">
        <f t="shared" si="43"/>
        <v>30.01</v>
      </c>
      <c r="AC642" s="269">
        <v>37.880000000000003</v>
      </c>
      <c r="AD642" s="199"/>
      <c r="AE642" s="200"/>
      <c r="AF642" s="200"/>
      <c r="AG642" s="200"/>
      <c r="AH642" s="75"/>
      <c r="AI642" s="75"/>
      <c r="AJ642" s="75"/>
      <c r="AK642" s="75"/>
      <c r="AL642" s="200"/>
    </row>
    <row r="643" spans="1:38" s="201" customFormat="1">
      <c r="A643" s="198"/>
      <c r="B643" s="199"/>
      <c r="C643" s="199" t="s">
        <v>95</v>
      </c>
      <c r="D643" s="199"/>
      <c r="E643" s="199" t="s">
        <v>96</v>
      </c>
      <c r="F643" s="199">
        <v>39881</v>
      </c>
      <c r="G643" s="199"/>
      <c r="H643" s="199"/>
      <c r="I643" s="199"/>
      <c r="J643" s="381">
        <v>7362.0999999999995</v>
      </c>
      <c r="K643" s="199"/>
      <c r="L643" s="200"/>
      <c r="M643" s="199">
        <v>28</v>
      </c>
      <c r="N643" s="71"/>
      <c r="O643" s="200"/>
      <c r="P643" s="269">
        <f t="shared" si="40"/>
        <v>262.93214285714282</v>
      </c>
      <c r="Q643" s="199"/>
      <c r="R643" s="199"/>
      <c r="S643" s="199"/>
      <c r="T643" s="382">
        <f t="shared" si="41"/>
        <v>1424.3214285714287</v>
      </c>
      <c r="U643" s="199"/>
      <c r="V643" s="199"/>
      <c r="W643" s="199"/>
      <c r="X643" s="200"/>
      <c r="Y643" s="269">
        <v>7362.0999999999995</v>
      </c>
      <c r="Z643" s="269">
        <f t="shared" ca="1" si="42"/>
        <v>8229.19</v>
      </c>
      <c r="AA643" s="389"/>
      <c r="AB643" s="269">
        <f t="shared" si="43"/>
        <v>5615.42</v>
      </c>
      <c r="AC643" s="269">
        <v>7086.56</v>
      </c>
      <c r="AD643" s="199"/>
      <c r="AE643" s="200"/>
      <c r="AF643" s="200"/>
      <c r="AG643" s="200"/>
      <c r="AH643" s="75"/>
      <c r="AI643" s="75"/>
      <c r="AJ643" s="75"/>
      <c r="AK643" s="75"/>
      <c r="AL643" s="200"/>
    </row>
    <row r="644" spans="1:38" s="201" customFormat="1">
      <c r="A644" s="198"/>
      <c r="B644" s="199"/>
      <c r="C644" s="199" t="s">
        <v>97</v>
      </c>
      <c r="D644" s="199"/>
      <c r="E644" s="199" t="s">
        <v>98</v>
      </c>
      <c r="F644" s="199">
        <v>4470922</v>
      </c>
      <c r="G644" s="199"/>
      <c r="H644" s="199"/>
      <c r="I644" s="199"/>
      <c r="J644" s="381">
        <v>853166.58000000054</v>
      </c>
      <c r="K644" s="199"/>
      <c r="L644" s="200"/>
      <c r="M644" s="199">
        <v>4016</v>
      </c>
      <c r="N644" s="71"/>
      <c r="O644" s="200"/>
      <c r="P644" s="269">
        <f t="shared" si="40"/>
        <v>212.44187749003999</v>
      </c>
      <c r="Q644" s="199"/>
      <c r="R644" s="199"/>
      <c r="S644" s="199"/>
      <c r="T644" s="382">
        <f t="shared" si="41"/>
        <v>1113.277390438247</v>
      </c>
      <c r="U644" s="199"/>
      <c r="V644" s="199"/>
      <c r="W644" s="199"/>
      <c r="X644" s="200"/>
      <c r="Y644" s="269">
        <v>853166.58000000054</v>
      </c>
      <c r="Z644" s="269">
        <f t="shared" ca="1" si="42"/>
        <v>953650.96</v>
      </c>
      <c r="AA644" s="389"/>
      <c r="AB644" s="269">
        <f t="shared" si="43"/>
        <v>650750.6</v>
      </c>
      <c r="AC644" s="269">
        <v>821235.34</v>
      </c>
      <c r="AD644" s="199"/>
      <c r="AE644" s="200"/>
      <c r="AF644" s="200"/>
      <c r="AG644" s="200"/>
      <c r="AH644" s="75"/>
      <c r="AI644" s="75"/>
      <c r="AJ644" s="75"/>
      <c r="AK644" s="75"/>
      <c r="AL644" s="200"/>
    </row>
    <row r="645" spans="1:38" s="201" customFormat="1">
      <c r="A645" s="198"/>
      <c r="B645" s="199"/>
      <c r="C645" s="199" t="s">
        <v>99</v>
      </c>
      <c r="D645" s="199"/>
      <c r="E645" s="199" t="s">
        <v>101</v>
      </c>
      <c r="F645" s="199">
        <v>9308037</v>
      </c>
      <c r="G645" s="199"/>
      <c r="H645" s="199"/>
      <c r="I645" s="199"/>
      <c r="J645" s="381">
        <v>1743131.8200000105</v>
      </c>
      <c r="K645" s="199"/>
      <c r="L645" s="200"/>
      <c r="M645" s="199">
        <v>16356</v>
      </c>
      <c r="N645" s="71"/>
      <c r="O645" s="200"/>
      <c r="P645" s="269">
        <f t="shared" si="40"/>
        <v>106.5744570799713</v>
      </c>
      <c r="Q645" s="199"/>
      <c r="R645" s="199"/>
      <c r="S645" s="199"/>
      <c r="T645" s="382">
        <f t="shared" si="41"/>
        <v>569.09005869405723</v>
      </c>
      <c r="U645" s="199"/>
      <c r="V645" s="199"/>
      <c r="W645" s="199"/>
      <c r="X645" s="200"/>
      <c r="Y645" s="269">
        <v>1743131.8200000105</v>
      </c>
      <c r="Z645" s="269">
        <f t="shared" ca="1" si="42"/>
        <v>1948434.67</v>
      </c>
      <c r="AA645" s="389"/>
      <c r="AB645" s="269">
        <f t="shared" si="43"/>
        <v>1329569.28</v>
      </c>
      <c r="AC645" s="269">
        <v>1677892.08</v>
      </c>
      <c r="AD645" s="199"/>
      <c r="AE645" s="200"/>
      <c r="AF645" s="200"/>
      <c r="AG645" s="200"/>
      <c r="AH645" s="75"/>
      <c r="AI645" s="75"/>
      <c r="AJ645" s="75"/>
      <c r="AK645" s="75"/>
      <c r="AL645" s="200"/>
    </row>
    <row r="646" spans="1:38" s="201" customFormat="1">
      <c r="A646" s="198"/>
      <c r="B646" s="199"/>
      <c r="C646" s="199" t="s">
        <v>99</v>
      </c>
      <c r="D646" s="199"/>
      <c r="E646" s="199" t="s">
        <v>299</v>
      </c>
      <c r="F646" s="199">
        <v>1053</v>
      </c>
      <c r="G646" s="199"/>
      <c r="H646" s="199"/>
      <c r="I646" s="199"/>
      <c r="J646" s="381">
        <v>207.53</v>
      </c>
      <c r="K646" s="199"/>
      <c r="L646" s="200"/>
      <c r="M646" s="199">
        <v>1</v>
      </c>
      <c r="N646" s="71"/>
      <c r="O646" s="200"/>
      <c r="P646" s="269">
        <f t="shared" si="40"/>
        <v>207.53</v>
      </c>
      <c r="Q646" s="199"/>
      <c r="R646" s="199"/>
      <c r="S646" s="199"/>
      <c r="T646" s="382">
        <f t="shared" si="41"/>
        <v>1053</v>
      </c>
      <c r="U646" s="199"/>
      <c r="V646" s="199"/>
      <c r="W646" s="199"/>
      <c r="X646" s="200"/>
      <c r="Y646" s="269">
        <v>207.53</v>
      </c>
      <c r="Z646" s="269">
        <f t="shared" ca="1" si="42"/>
        <v>231.97</v>
      </c>
      <c r="AA646" s="389"/>
      <c r="AB646" s="269">
        <f t="shared" si="43"/>
        <v>158.29</v>
      </c>
      <c r="AC646" s="269">
        <v>199.76</v>
      </c>
      <c r="AD646" s="199"/>
      <c r="AE646" s="200"/>
      <c r="AF646" s="200"/>
      <c r="AG646" s="200"/>
      <c r="AH646" s="75"/>
      <c r="AI646" s="75"/>
      <c r="AJ646" s="75"/>
      <c r="AK646" s="75"/>
      <c r="AL646" s="200"/>
    </row>
    <row r="647" spans="1:38" s="201" customFormat="1">
      <c r="A647" s="198"/>
      <c r="B647" s="199"/>
      <c r="C647" s="199" t="s">
        <v>1399</v>
      </c>
      <c r="D647" s="199"/>
      <c r="E647" s="199" t="s">
        <v>161</v>
      </c>
      <c r="F647" s="199">
        <v>1195</v>
      </c>
      <c r="G647" s="199"/>
      <c r="H647" s="199"/>
      <c r="I647" s="199"/>
      <c r="J647" s="381">
        <v>240.6</v>
      </c>
      <c r="K647" s="199"/>
      <c r="L647" s="200"/>
      <c r="M647" s="199">
        <v>1</v>
      </c>
      <c r="N647" s="71"/>
      <c r="O647" s="200"/>
      <c r="P647" s="269">
        <f t="shared" si="40"/>
        <v>240.6</v>
      </c>
      <c r="Q647" s="199"/>
      <c r="R647" s="199"/>
      <c r="S647" s="199"/>
      <c r="T647" s="382">
        <f t="shared" si="41"/>
        <v>1195</v>
      </c>
      <c r="U647" s="199"/>
      <c r="V647" s="199"/>
      <c r="W647" s="199"/>
      <c r="X647" s="200"/>
      <c r="Y647" s="269">
        <v>240.6</v>
      </c>
      <c r="Z647" s="269">
        <f t="shared" ca="1" si="42"/>
        <v>268.94</v>
      </c>
      <c r="AA647" s="389"/>
      <c r="AB647" s="269">
        <f t="shared" si="43"/>
        <v>183.52</v>
      </c>
      <c r="AC647" s="269">
        <v>231.6</v>
      </c>
      <c r="AD647" s="199"/>
      <c r="AE647" s="200"/>
      <c r="AF647" s="200"/>
      <c r="AG647" s="200"/>
      <c r="AH647" s="75"/>
      <c r="AI647" s="75"/>
      <c r="AJ647" s="75"/>
      <c r="AK647" s="75"/>
      <c r="AL647" s="200"/>
    </row>
    <row r="648" spans="1:38" s="201" customFormat="1">
      <c r="A648" s="198"/>
      <c r="B648" s="199"/>
      <c r="C648" s="199" t="s">
        <v>547</v>
      </c>
      <c r="D648" s="199"/>
      <c r="E648" s="199" t="s">
        <v>264</v>
      </c>
      <c r="F648" s="199">
        <v>3954</v>
      </c>
      <c r="G648" s="199"/>
      <c r="H648" s="199"/>
      <c r="I648" s="199"/>
      <c r="J648" s="381">
        <v>775.56</v>
      </c>
      <c r="K648" s="199"/>
      <c r="L648" s="200"/>
      <c r="M648" s="199">
        <v>3</v>
      </c>
      <c r="N648" s="71"/>
      <c r="O648" s="200"/>
      <c r="P648" s="269">
        <f t="shared" si="40"/>
        <v>258.52</v>
      </c>
      <c r="Q648" s="199"/>
      <c r="R648" s="199"/>
      <c r="S648" s="199"/>
      <c r="T648" s="382">
        <f t="shared" si="41"/>
        <v>1318</v>
      </c>
      <c r="U648" s="199"/>
      <c r="V648" s="199"/>
      <c r="W648" s="199"/>
      <c r="X648" s="200"/>
      <c r="Y648" s="269">
        <v>775.56</v>
      </c>
      <c r="Z648" s="269">
        <f t="shared" ca="1" si="42"/>
        <v>866.9</v>
      </c>
      <c r="AA648" s="389"/>
      <c r="AB648" s="269">
        <f t="shared" si="43"/>
        <v>591.55999999999995</v>
      </c>
      <c r="AC648" s="269">
        <v>746.53</v>
      </c>
      <c r="AD648" s="199"/>
      <c r="AE648" s="200"/>
      <c r="AF648" s="200"/>
      <c r="AG648" s="200"/>
      <c r="AH648" s="75"/>
      <c r="AI648" s="75"/>
      <c r="AJ648" s="75"/>
      <c r="AK648" s="75"/>
      <c r="AL648" s="200"/>
    </row>
    <row r="649" spans="1:38" s="201" customFormat="1">
      <c r="A649" s="198"/>
      <c r="B649" s="199"/>
      <c r="C649" s="199" t="s">
        <v>102</v>
      </c>
      <c r="D649" s="199"/>
      <c r="E649" s="199" t="s">
        <v>103</v>
      </c>
      <c r="F649" s="199">
        <v>77202</v>
      </c>
      <c r="G649" s="199"/>
      <c r="H649" s="199"/>
      <c r="I649" s="199"/>
      <c r="J649" s="381">
        <v>15042.75</v>
      </c>
      <c r="K649" s="199"/>
      <c r="L649" s="200"/>
      <c r="M649" s="199">
        <v>56</v>
      </c>
      <c r="N649" s="71"/>
      <c r="O649" s="200"/>
      <c r="P649" s="269">
        <f t="shared" si="40"/>
        <v>268.62053571428572</v>
      </c>
      <c r="Q649" s="199"/>
      <c r="R649" s="199"/>
      <c r="S649" s="199"/>
      <c r="T649" s="382">
        <f t="shared" si="41"/>
        <v>1378.6071428571429</v>
      </c>
      <c r="U649" s="199"/>
      <c r="V649" s="199"/>
      <c r="W649" s="199"/>
      <c r="X649" s="200"/>
      <c r="Y649" s="269">
        <v>15042.75</v>
      </c>
      <c r="Z649" s="269">
        <f t="shared" ca="1" si="42"/>
        <v>16814.46</v>
      </c>
      <c r="AA649" s="389"/>
      <c r="AB649" s="269">
        <f t="shared" si="43"/>
        <v>11473.82</v>
      </c>
      <c r="AC649" s="269">
        <v>14479.75</v>
      </c>
      <c r="AD649" s="199"/>
      <c r="AE649" s="200"/>
      <c r="AF649" s="200"/>
      <c r="AG649" s="200"/>
      <c r="AH649" s="75"/>
      <c r="AI649" s="75"/>
      <c r="AJ649" s="75"/>
      <c r="AK649" s="75"/>
      <c r="AL649" s="200"/>
    </row>
    <row r="650" spans="1:38" s="201" customFormat="1">
      <c r="A650" s="198"/>
      <c r="B650" s="199"/>
      <c r="C650" s="199" t="s">
        <v>104</v>
      </c>
      <c r="D650" s="199"/>
      <c r="E650" s="199" t="s">
        <v>105</v>
      </c>
      <c r="F650" s="199">
        <v>283031</v>
      </c>
      <c r="G650" s="199"/>
      <c r="H650" s="199"/>
      <c r="I650" s="199"/>
      <c r="J650" s="381">
        <v>54515.770000000004</v>
      </c>
      <c r="K650" s="199"/>
      <c r="L650" s="200"/>
      <c r="M650" s="199">
        <v>229</v>
      </c>
      <c r="N650" s="71"/>
      <c r="O650" s="200"/>
      <c r="P650" s="269">
        <f t="shared" si="40"/>
        <v>238.06013100436684</v>
      </c>
      <c r="Q650" s="199"/>
      <c r="R650" s="199"/>
      <c r="S650" s="199"/>
      <c r="T650" s="382">
        <f t="shared" si="41"/>
        <v>1235.9432314410481</v>
      </c>
      <c r="U650" s="199"/>
      <c r="V650" s="199"/>
      <c r="W650" s="199"/>
      <c r="X650" s="200"/>
      <c r="Y650" s="269">
        <v>54515.770000000004</v>
      </c>
      <c r="Z650" s="269">
        <f t="shared" ca="1" si="42"/>
        <v>60936.54</v>
      </c>
      <c r="AA650" s="389"/>
      <c r="AB650" s="269">
        <f t="shared" si="43"/>
        <v>41581.760000000002</v>
      </c>
      <c r="AC650" s="269">
        <v>52475.42</v>
      </c>
      <c r="AD650" s="199"/>
      <c r="AE650" s="200"/>
      <c r="AF650" s="200"/>
      <c r="AG650" s="200"/>
      <c r="AH650" s="75"/>
      <c r="AI650" s="75"/>
      <c r="AJ650" s="75"/>
      <c r="AK650" s="75"/>
      <c r="AL650" s="200"/>
    </row>
    <row r="651" spans="1:38" s="201" customFormat="1">
      <c r="A651" s="198"/>
      <c r="B651" s="199"/>
      <c r="C651" s="199" t="s">
        <v>104</v>
      </c>
      <c r="D651" s="199"/>
      <c r="E651" s="199" t="s">
        <v>222</v>
      </c>
      <c r="F651" s="199">
        <v>11956</v>
      </c>
      <c r="G651" s="199"/>
      <c r="H651" s="199"/>
      <c r="I651" s="199"/>
      <c r="J651" s="381">
        <v>2374.23</v>
      </c>
      <c r="K651" s="199"/>
      <c r="L651" s="200"/>
      <c r="M651" s="199">
        <v>10</v>
      </c>
      <c r="N651" s="71"/>
      <c r="O651" s="200"/>
      <c r="P651" s="269">
        <f t="shared" si="40"/>
        <v>237.423</v>
      </c>
      <c r="Q651" s="199"/>
      <c r="R651" s="199"/>
      <c r="S651" s="199"/>
      <c r="T651" s="382">
        <f t="shared" si="41"/>
        <v>1195.5999999999999</v>
      </c>
      <c r="U651" s="199"/>
      <c r="V651" s="199"/>
      <c r="W651" s="199"/>
      <c r="X651" s="200"/>
      <c r="Y651" s="269">
        <v>2374.23</v>
      </c>
      <c r="Z651" s="269">
        <f t="shared" ca="1" si="42"/>
        <v>2653.86</v>
      </c>
      <c r="AA651" s="389"/>
      <c r="AB651" s="269">
        <f t="shared" si="43"/>
        <v>1810.94</v>
      </c>
      <c r="AC651" s="269">
        <v>2285.37</v>
      </c>
      <c r="AD651" s="199"/>
      <c r="AE651" s="200"/>
      <c r="AF651" s="200"/>
      <c r="AG651" s="200"/>
      <c r="AH651" s="75"/>
      <c r="AI651" s="75"/>
      <c r="AJ651" s="75"/>
      <c r="AK651" s="75"/>
      <c r="AL651" s="200"/>
    </row>
    <row r="652" spans="1:38" s="201" customFormat="1">
      <c r="A652" s="198"/>
      <c r="B652" s="199"/>
      <c r="C652" s="199" t="s">
        <v>106</v>
      </c>
      <c r="D652" s="199"/>
      <c r="E652" s="199" t="s">
        <v>1400</v>
      </c>
      <c r="F652" s="199">
        <v>2966</v>
      </c>
      <c r="G652" s="199"/>
      <c r="H652" s="199"/>
      <c r="I652" s="199"/>
      <c r="J652" s="381">
        <v>595.98</v>
      </c>
      <c r="K652" s="199"/>
      <c r="L652" s="200"/>
      <c r="M652" s="199">
        <v>1</v>
      </c>
      <c r="N652" s="71"/>
      <c r="O652" s="200"/>
      <c r="P652" s="269">
        <f t="shared" si="40"/>
        <v>595.98</v>
      </c>
      <c r="Q652" s="199"/>
      <c r="R652" s="199"/>
      <c r="S652" s="199"/>
      <c r="T652" s="382">
        <f t="shared" si="41"/>
        <v>2966</v>
      </c>
      <c r="U652" s="199"/>
      <c r="V652" s="199"/>
      <c r="W652" s="199"/>
      <c r="X652" s="200"/>
      <c r="Y652" s="269">
        <v>595.98</v>
      </c>
      <c r="Z652" s="269">
        <f t="shared" ca="1" si="42"/>
        <v>666.17</v>
      </c>
      <c r="AA652" s="389"/>
      <c r="AB652" s="269">
        <f t="shared" si="43"/>
        <v>454.58</v>
      </c>
      <c r="AC652" s="269">
        <v>573.66999999999996</v>
      </c>
      <c r="AD652" s="199"/>
      <c r="AE652" s="200"/>
      <c r="AF652" s="200"/>
      <c r="AG652" s="200"/>
      <c r="AH652" s="75"/>
      <c r="AI652" s="75"/>
      <c r="AJ652" s="75"/>
      <c r="AK652" s="75"/>
      <c r="AL652" s="200"/>
    </row>
    <row r="653" spans="1:38" s="201" customFormat="1">
      <c r="A653" s="198"/>
      <c r="B653" s="199"/>
      <c r="C653" s="199" t="s">
        <v>106</v>
      </c>
      <c r="D653" s="199"/>
      <c r="E653" s="199" t="s">
        <v>107</v>
      </c>
      <c r="F653" s="199">
        <v>9818567</v>
      </c>
      <c r="G653" s="199"/>
      <c r="H653" s="199"/>
      <c r="I653" s="199"/>
      <c r="J653" s="381">
        <v>1912434.8000000024</v>
      </c>
      <c r="K653" s="199"/>
      <c r="L653" s="200"/>
      <c r="M653" s="199">
        <v>5567</v>
      </c>
      <c r="N653" s="71"/>
      <c r="O653" s="200"/>
      <c r="P653" s="269">
        <f t="shared" si="40"/>
        <v>343.53059098257631</v>
      </c>
      <c r="Q653" s="199"/>
      <c r="R653" s="199"/>
      <c r="S653" s="199"/>
      <c r="T653" s="382">
        <f t="shared" si="41"/>
        <v>1763.7088198311478</v>
      </c>
      <c r="U653" s="199"/>
      <c r="V653" s="199"/>
      <c r="W653" s="199"/>
      <c r="X653" s="200"/>
      <c r="Y653" s="269">
        <v>1912434.8000000024</v>
      </c>
      <c r="Z653" s="269">
        <f t="shared" ca="1" si="42"/>
        <v>2137677.84</v>
      </c>
      <c r="AA653" s="389"/>
      <c r="AB653" s="269">
        <f t="shared" si="43"/>
        <v>1458704.69</v>
      </c>
      <c r="AC653" s="269">
        <v>1840858.6</v>
      </c>
      <c r="AD653" s="199"/>
      <c r="AE653" s="200"/>
      <c r="AF653" s="200"/>
      <c r="AG653" s="200"/>
      <c r="AH653" s="75"/>
      <c r="AI653" s="75"/>
      <c r="AJ653" s="75"/>
      <c r="AK653" s="75"/>
      <c r="AL653" s="200"/>
    </row>
    <row r="654" spans="1:38" s="201" customFormat="1">
      <c r="A654" s="198"/>
      <c r="B654" s="199"/>
      <c r="C654" s="199" t="s">
        <v>106</v>
      </c>
      <c r="D654" s="199"/>
      <c r="E654" s="199" t="s">
        <v>146</v>
      </c>
      <c r="F654" s="199">
        <v>4800</v>
      </c>
      <c r="G654" s="199"/>
      <c r="H654" s="199"/>
      <c r="I654" s="199"/>
      <c r="J654" s="381">
        <v>971.56</v>
      </c>
      <c r="K654" s="199"/>
      <c r="L654" s="200"/>
      <c r="M654" s="199">
        <v>1</v>
      </c>
      <c r="N654" s="71"/>
      <c r="O654" s="200"/>
      <c r="P654" s="269">
        <f t="shared" si="40"/>
        <v>971.56</v>
      </c>
      <c r="Q654" s="199"/>
      <c r="R654" s="199"/>
      <c r="S654" s="199"/>
      <c r="T654" s="382">
        <f t="shared" si="41"/>
        <v>4800</v>
      </c>
      <c r="U654" s="199"/>
      <c r="V654" s="199"/>
      <c r="W654" s="199"/>
      <c r="X654" s="200"/>
      <c r="Y654" s="269">
        <v>971.56</v>
      </c>
      <c r="Z654" s="269">
        <f t="shared" ca="1" si="42"/>
        <v>1085.99</v>
      </c>
      <c r="AA654" s="389"/>
      <c r="AB654" s="269">
        <f t="shared" si="43"/>
        <v>741.05</v>
      </c>
      <c r="AC654" s="269">
        <v>935.2</v>
      </c>
      <c r="AD654" s="199"/>
      <c r="AE654" s="200"/>
      <c r="AF654" s="200"/>
      <c r="AG654" s="200"/>
      <c r="AH654" s="75"/>
      <c r="AI654" s="75"/>
      <c r="AJ654" s="75"/>
      <c r="AK654" s="75"/>
      <c r="AL654" s="200"/>
    </row>
    <row r="655" spans="1:38" s="201" customFormat="1">
      <c r="A655" s="198"/>
      <c r="B655" s="199"/>
      <c r="C655" s="199" t="s">
        <v>106</v>
      </c>
      <c r="D655" s="199"/>
      <c r="E655" s="199" t="s">
        <v>582</v>
      </c>
      <c r="F655" s="199">
        <v>1770</v>
      </c>
      <c r="G655" s="199"/>
      <c r="H655" s="199"/>
      <c r="I655" s="199"/>
      <c r="J655" s="381">
        <v>359.21</v>
      </c>
      <c r="K655" s="199"/>
      <c r="L655" s="200"/>
      <c r="M655" s="199">
        <v>1</v>
      </c>
      <c r="N655" s="71"/>
      <c r="O655" s="200"/>
      <c r="P655" s="269">
        <f t="shared" si="40"/>
        <v>359.21</v>
      </c>
      <c r="Q655" s="199"/>
      <c r="R655" s="199"/>
      <c r="S655" s="199"/>
      <c r="T655" s="382">
        <f t="shared" si="41"/>
        <v>1770</v>
      </c>
      <c r="U655" s="199"/>
      <c r="V655" s="199"/>
      <c r="W655" s="199"/>
      <c r="X655" s="200"/>
      <c r="Y655" s="269">
        <v>359.21</v>
      </c>
      <c r="Z655" s="269">
        <f t="shared" ca="1" si="42"/>
        <v>401.52</v>
      </c>
      <c r="AA655" s="389"/>
      <c r="AB655" s="269">
        <f t="shared" si="43"/>
        <v>273.99</v>
      </c>
      <c r="AC655" s="269">
        <v>345.77</v>
      </c>
      <c r="AD655" s="199"/>
      <c r="AE655" s="200"/>
      <c r="AF655" s="200"/>
      <c r="AG655" s="200"/>
      <c r="AH655" s="75"/>
      <c r="AI655" s="75"/>
      <c r="AJ655" s="75"/>
      <c r="AK655" s="75"/>
      <c r="AL655" s="200"/>
    </row>
    <row r="656" spans="1:38" s="201" customFormat="1">
      <c r="A656" s="198"/>
      <c r="B656" s="199"/>
      <c r="C656" s="199" t="s">
        <v>108</v>
      </c>
      <c r="D656" s="199"/>
      <c r="E656" s="199" t="s">
        <v>100</v>
      </c>
      <c r="F656" s="199">
        <v>15210</v>
      </c>
      <c r="G656" s="199"/>
      <c r="H656" s="199"/>
      <c r="I656" s="199"/>
      <c r="J656" s="381">
        <v>2923.89</v>
      </c>
      <c r="K656" s="199"/>
      <c r="L656" s="200"/>
      <c r="M656" s="199">
        <v>18</v>
      </c>
      <c r="N656" s="71"/>
      <c r="O656" s="200"/>
      <c r="P656" s="269">
        <f t="shared" si="40"/>
        <v>162.43833333333333</v>
      </c>
      <c r="Q656" s="199"/>
      <c r="R656" s="199"/>
      <c r="S656" s="199"/>
      <c r="T656" s="382">
        <f t="shared" si="41"/>
        <v>845</v>
      </c>
      <c r="U656" s="199"/>
      <c r="V656" s="199"/>
      <c r="W656" s="199"/>
      <c r="X656" s="200"/>
      <c r="Y656" s="269">
        <v>2923.89</v>
      </c>
      <c r="Z656" s="269">
        <f t="shared" ca="1" si="42"/>
        <v>3268.26</v>
      </c>
      <c r="AA656" s="389"/>
      <c r="AB656" s="269">
        <f t="shared" si="43"/>
        <v>2230.19</v>
      </c>
      <c r="AC656" s="269">
        <v>2814.46</v>
      </c>
      <c r="AD656" s="199"/>
      <c r="AE656" s="200"/>
      <c r="AF656" s="200"/>
      <c r="AG656" s="200"/>
      <c r="AH656" s="75"/>
      <c r="AI656" s="75"/>
      <c r="AJ656" s="75"/>
      <c r="AK656" s="75"/>
      <c r="AL656" s="200"/>
    </row>
    <row r="657" spans="1:38" s="201" customFormat="1">
      <c r="A657" s="198"/>
      <c r="B657" s="199"/>
      <c r="C657" s="199" t="s">
        <v>108</v>
      </c>
      <c r="D657" s="199"/>
      <c r="E657" s="199" t="s">
        <v>84</v>
      </c>
      <c r="F657" s="199">
        <v>5802548</v>
      </c>
      <c r="G657" s="199"/>
      <c r="H657" s="199"/>
      <c r="I657" s="199"/>
      <c r="J657" s="381">
        <v>1112303.7900000007</v>
      </c>
      <c r="K657" s="199"/>
      <c r="L657" s="200"/>
      <c r="M657" s="199">
        <v>5327</v>
      </c>
      <c r="N657" s="71"/>
      <c r="O657" s="200"/>
      <c r="P657" s="269">
        <f t="shared" si="40"/>
        <v>208.80491646330032</v>
      </c>
      <c r="Q657" s="199"/>
      <c r="R657" s="199"/>
      <c r="S657" s="199"/>
      <c r="T657" s="382">
        <f t="shared" si="41"/>
        <v>1089.2712596207998</v>
      </c>
      <c r="U657" s="199"/>
      <c r="V657" s="199"/>
      <c r="W657" s="199"/>
      <c r="X657" s="200"/>
      <c r="Y657" s="269">
        <v>1112303.7900000007</v>
      </c>
      <c r="Z657" s="269">
        <f t="shared" ca="1" si="42"/>
        <v>1243308.8799999999</v>
      </c>
      <c r="AA657" s="389"/>
      <c r="AB657" s="269">
        <f t="shared" si="43"/>
        <v>848406.83</v>
      </c>
      <c r="AC657" s="269">
        <v>1070673.8899999999</v>
      </c>
      <c r="AD657" s="199"/>
      <c r="AE657" s="200"/>
      <c r="AF657" s="200"/>
      <c r="AG657" s="200"/>
      <c r="AH657" s="75"/>
      <c r="AI657" s="75"/>
      <c r="AJ657" s="75"/>
      <c r="AK657" s="75"/>
      <c r="AL657" s="200"/>
    </row>
    <row r="658" spans="1:38" s="201" customFormat="1">
      <c r="A658" s="198"/>
      <c r="B658" s="199"/>
      <c r="C658" s="199" t="s">
        <v>109</v>
      </c>
      <c r="D658" s="199"/>
      <c r="E658" s="199" t="s">
        <v>110</v>
      </c>
      <c r="F658" s="199">
        <v>2814147</v>
      </c>
      <c r="G658" s="199"/>
      <c r="H658" s="199"/>
      <c r="I658" s="199"/>
      <c r="J658" s="381">
        <v>547833.67999999947</v>
      </c>
      <c r="K658" s="199"/>
      <c r="L658" s="200"/>
      <c r="M658" s="199">
        <v>3454</v>
      </c>
      <c r="N658" s="71"/>
      <c r="O658" s="200"/>
      <c r="P658" s="269">
        <f t="shared" si="40"/>
        <v>158.60847712796743</v>
      </c>
      <c r="Q658" s="199"/>
      <c r="R658" s="199"/>
      <c r="S658" s="199"/>
      <c r="T658" s="382">
        <f t="shared" si="41"/>
        <v>814.75014475969886</v>
      </c>
      <c r="U658" s="199"/>
      <c r="V658" s="199"/>
      <c r="W658" s="199"/>
      <c r="X658" s="200"/>
      <c r="Y658" s="269">
        <v>547833.67999999947</v>
      </c>
      <c r="Z658" s="269">
        <f t="shared" ca="1" si="42"/>
        <v>612356.52</v>
      </c>
      <c r="AA658" s="389"/>
      <c r="AB658" s="269">
        <f t="shared" si="43"/>
        <v>417858.72</v>
      </c>
      <c r="AC658" s="269">
        <v>527330.05000000005</v>
      </c>
      <c r="AD658" s="199"/>
      <c r="AE658" s="200"/>
      <c r="AF658" s="200"/>
      <c r="AG658" s="200"/>
      <c r="AH658" s="75"/>
      <c r="AI658" s="75"/>
      <c r="AJ658" s="75"/>
      <c r="AK658" s="75"/>
      <c r="AL658" s="200"/>
    </row>
    <row r="659" spans="1:38" s="201" customFormat="1">
      <c r="A659" s="198"/>
      <c r="B659" s="199"/>
      <c r="C659" s="199" t="s">
        <v>109</v>
      </c>
      <c r="D659" s="199"/>
      <c r="E659" s="199" t="s">
        <v>111</v>
      </c>
      <c r="F659" s="199">
        <v>1735796</v>
      </c>
      <c r="G659" s="199"/>
      <c r="H659" s="199"/>
      <c r="I659" s="199"/>
      <c r="J659" s="381">
        <v>338086.66999999987</v>
      </c>
      <c r="K659" s="199"/>
      <c r="L659" s="200"/>
      <c r="M659" s="199">
        <v>1294</v>
      </c>
      <c r="N659" s="71"/>
      <c r="O659" s="200"/>
      <c r="P659" s="269">
        <f t="shared" si="40"/>
        <v>261.27254250386386</v>
      </c>
      <c r="Q659" s="199"/>
      <c r="R659" s="199"/>
      <c r="S659" s="199"/>
      <c r="T659" s="382">
        <f t="shared" si="41"/>
        <v>1341.4188562596601</v>
      </c>
      <c r="U659" s="199"/>
      <c r="V659" s="199"/>
      <c r="W659" s="199"/>
      <c r="X659" s="200"/>
      <c r="Y659" s="269">
        <v>338086.66999999987</v>
      </c>
      <c r="Z659" s="269">
        <f t="shared" ca="1" si="42"/>
        <v>377905.89</v>
      </c>
      <c r="AA659" s="389"/>
      <c r="AB659" s="269">
        <f t="shared" si="43"/>
        <v>257874.73</v>
      </c>
      <c r="AC659" s="269">
        <v>325433.19</v>
      </c>
      <c r="AD659" s="199"/>
      <c r="AE659" s="200"/>
      <c r="AF659" s="200"/>
      <c r="AG659" s="200"/>
      <c r="AH659" s="75"/>
      <c r="AI659" s="75"/>
      <c r="AJ659" s="75"/>
      <c r="AK659" s="75"/>
      <c r="AL659" s="200"/>
    </row>
    <row r="660" spans="1:38" s="201" customFormat="1">
      <c r="A660" s="198"/>
      <c r="B660" s="199"/>
      <c r="C660" s="199" t="s">
        <v>109</v>
      </c>
      <c r="D660" s="199"/>
      <c r="E660" s="199" t="s">
        <v>115</v>
      </c>
      <c r="F660" s="199">
        <v>3236</v>
      </c>
      <c r="G660" s="199"/>
      <c r="H660" s="199"/>
      <c r="I660" s="199"/>
      <c r="J660" s="381">
        <v>635.58000000000004</v>
      </c>
      <c r="K660" s="199"/>
      <c r="L660" s="200"/>
      <c r="M660" s="199">
        <v>4</v>
      </c>
      <c r="N660" s="71"/>
      <c r="O660" s="200"/>
      <c r="P660" s="269">
        <f t="shared" si="40"/>
        <v>158.89500000000001</v>
      </c>
      <c r="Q660" s="199"/>
      <c r="R660" s="199"/>
      <c r="S660" s="199"/>
      <c r="T660" s="382">
        <f t="shared" si="41"/>
        <v>809</v>
      </c>
      <c r="U660" s="199"/>
      <c r="V660" s="199"/>
      <c r="W660" s="199"/>
      <c r="X660" s="200"/>
      <c r="Y660" s="269">
        <v>635.58000000000004</v>
      </c>
      <c r="Z660" s="269">
        <f t="shared" ca="1" si="42"/>
        <v>710.44</v>
      </c>
      <c r="AA660" s="389"/>
      <c r="AB660" s="269">
        <f t="shared" si="43"/>
        <v>484.79</v>
      </c>
      <c r="AC660" s="269">
        <v>611.79</v>
      </c>
      <c r="AD660" s="199"/>
      <c r="AE660" s="200"/>
      <c r="AF660" s="200"/>
      <c r="AG660" s="200"/>
      <c r="AH660" s="75"/>
      <c r="AI660" s="75"/>
      <c r="AJ660" s="75"/>
      <c r="AK660" s="75"/>
      <c r="AL660" s="200"/>
    </row>
    <row r="661" spans="1:38" s="201" customFormat="1">
      <c r="A661" s="198"/>
      <c r="B661" s="199"/>
      <c r="C661" s="199" t="s">
        <v>109</v>
      </c>
      <c r="D661" s="199"/>
      <c r="E661" s="199" t="s">
        <v>116</v>
      </c>
      <c r="F661" s="199">
        <v>13219</v>
      </c>
      <c r="G661" s="199"/>
      <c r="H661" s="199"/>
      <c r="I661" s="199"/>
      <c r="J661" s="381">
        <v>2623.1899999999996</v>
      </c>
      <c r="K661" s="199"/>
      <c r="L661" s="200"/>
      <c r="M661" s="199">
        <v>14</v>
      </c>
      <c r="N661" s="71"/>
      <c r="O661" s="200"/>
      <c r="P661" s="269">
        <f t="shared" si="40"/>
        <v>187.37071428571426</v>
      </c>
      <c r="Q661" s="199"/>
      <c r="R661" s="199"/>
      <c r="S661" s="199"/>
      <c r="T661" s="382">
        <f t="shared" si="41"/>
        <v>944.21428571428567</v>
      </c>
      <c r="U661" s="199"/>
      <c r="V661" s="199"/>
      <c r="W661" s="199"/>
      <c r="X661" s="200"/>
      <c r="Y661" s="269">
        <v>2623.1899999999996</v>
      </c>
      <c r="Z661" s="269">
        <f t="shared" ca="1" si="42"/>
        <v>2932.14</v>
      </c>
      <c r="AA661" s="389"/>
      <c r="AB661" s="269">
        <f t="shared" si="43"/>
        <v>2000.83</v>
      </c>
      <c r="AC661" s="269">
        <v>2525.0100000000002</v>
      </c>
      <c r="AD661" s="199"/>
      <c r="AE661" s="200"/>
      <c r="AF661" s="200"/>
      <c r="AG661" s="200"/>
      <c r="AH661" s="75"/>
      <c r="AI661" s="75"/>
      <c r="AJ661" s="75"/>
      <c r="AK661" s="75"/>
      <c r="AL661" s="200"/>
    </row>
    <row r="662" spans="1:38" s="201" customFormat="1">
      <c r="A662" s="198"/>
      <c r="B662" s="199"/>
      <c r="C662" s="199" t="s">
        <v>112</v>
      </c>
      <c r="D662" s="199"/>
      <c r="E662" s="199" t="s">
        <v>113</v>
      </c>
      <c r="F662" s="199">
        <v>632591</v>
      </c>
      <c r="G662" s="199"/>
      <c r="H662" s="199"/>
      <c r="I662" s="199"/>
      <c r="J662" s="381">
        <v>120915.01999999997</v>
      </c>
      <c r="K662" s="199"/>
      <c r="L662" s="200"/>
      <c r="M662" s="199">
        <v>499</v>
      </c>
      <c r="N662" s="71"/>
      <c r="O662" s="200"/>
      <c r="P662" s="269">
        <f t="shared" si="40"/>
        <v>242.31466933867731</v>
      </c>
      <c r="Q662" s="199"/>
      <c r="R662" s="199"/>
      <c r="S662" s="199"/>
      <c r="T662" s="382">
        <f t="shared" si="41"/>
        <v>1267.7174348697395</v>
      </c>
      <c r="U662" s="199"/>
      <c r="V662" s="199"/>
      <c r="W662" s="199"/>
      <c r="X662" s="200"/>
      <c r="Y662" s="269">
        <v>120915.01999999997</v>
      </c>
      <c r="Z662" s="269">
        <f t="shared" ca="1" si="42"/>
        <v>135156.17000000001</v>
      </c>
      <c r="AA662" s="389"/>
      <c r="AB662" s="269">
        <f t="shared" si="43"/>
        <v>92227.62</v>
      </c>
      <c r="AC662" s="269">
        <v>116389.57</v>
      </c>
      <c r="AD662" s="199"/>
      <c r="AE662" s="200"/>
      <c r="AF662" s="200"/>
      <c r="AG662" s="200"/>
      <c r="AH662" s="75"/>
      <c r="AI662" s="75"/>
      <c r="AJ662" s="75"/>
      <c r="AK662" s="75"/>
      <c r="AL662" s="200"/>
    </row>
    <row r="663" spans="1:38" s="201" customFormat="1">
      <c r="A663" s="198"/>
      <c r="B663" s="199"/>
      <c r="C663" s="199" t="s">
        <v>1401</v>
      </c>
      <c r="D663" s="199"/>
      <c r="E663" s="199" t="s">
        <v>278</v>
      </c>
      <c r="F663" s="199">
        <v>563</v>
      </c>
      <c r="G663" s="199"/>
      <c r="H663" s="199"/>
      <c r="I663" s="199"/>
      <c r="J663" s="381">
        <v>112.26</v>
      </c>
      <c r="K663" s="199"/>
      <c r="L663" s="200"/>
      <c r="M663" s="199">
        <v>1</v>
      </c>
      <c r="N663" s="71"/>
      <c r="O663" s="200"/>
      <c r="P663" s="269">
        <f t="shared" si="40"/>
        <v>112.26</v>
      </c>
      <c r="Q663" s="199"/>
      <c r="R663" s="199"/>
      <c r="S663" s="199"/>
      <c r="T663" s="382">
        <f t="shared" si="41"/>
        <v>563</v>
      </c>
      <c r="U663" s="199"/>
      <c r="V663" s="199"/>
      <c r="W663" s="199"/>
      <c r="X663" s="200"/>
      <c r="Y663" s="269">
        <v>112.26</v>
      </c>
      <c r="Z663" s="269">
        <f t="shared" ca="1" si="42"/>
        <v>125.48</v>
      </c>
      <c r="AA663" s="389"/>
      <c r="AB663" s="269">
        <f t="shared" si="43"/>
        <v>85.63</v>
      </c>
      <c r="AC663" s="269">
        <v>108.06</v>
      </c>
      <c r="AD663" s="199"/>
      <c r="AE663" s="200"/>
      <c r="AF663" s="200"/>
      <c r="AG663" s="200"/>
      <c r="AH663" s="75"/>
      <c r="AI663" s="75"/>
      <c r="AJ663" s="75"/>
      <c r="AK663" s="75"/>
      <c r="AL663" s="200"/>
    </row>
    <row r="664" spans="1:38" s="201" customFormat="1">
      <c r="A664" s="198"/>
      <c r="B664" s="199"/>
      <c r="C664" s="199" t="s">
        <v>1402</v>
      </c>
      <c r="D664" s="199"/>
      <c r="E664" s="199" t="s">
        <v>96</v>
      </c>
      <c r="F664" s="199">
        <v>23880</v>
      </c>
      <c r="G664" s="199"/>
      <c r="H664" s="199"/>
      <c r="I664" s="199"/>
      <c r="J664" s="381">
        <v>4516.5300000000007</v>
      </c>
      <c r="K664" s="199"/>
      <c r="L664" s="200"/>
      <c r="M664" s="199">
        <v>27</v>
      </c>
      <c r="N664" s="71"/>
      <c r="O664" s="200"/>
      <c r="P664" s="269">
        <f t="shared" si="40"/>
        <v>167.2788888888889</v>
      </c>
      <c r="Q664" s="199"/>
      <c r="R664" s="199"/>
      <c r="S664" s="199"/>
      <c r="T664" s="382">
        <f t="shared" si="41"/>
        <v>884.44444444444446</v>
      </c>
      <c r="U664" s="199"/>
      <c r="V664" s="199"/>
      <c r="W664" s="199"/>
      <c r="X664" s="200"/>
      <c r="Y664" s="269">
        <v>4516.5300000000007</v>
      </c>
      <c r="Z664" s="269">
        <f t="shared" ca="1" si="42"/>
        <v>5048.4799999999996</v>
      </c>
      <c r="AA664" s="389"/>
      <c r="AB664" s="269">
        <f t="shared" si="43"/>
        <v>3444.97</v>
      </c>
      <c r="AC664" s="269">
        <v>4347.49</v>
      </c>
      <c r="AD664" s="199"/>
      <c r="AE664" s="200"/>
      <c r="AF664" s="200"/>
      <c r="AG664" s="200"/>
      <c r="AH664" s="75"/>
      <c r="AI664" s="75"/>
      <c r="AJ664" s="75"/>
      <c r="AK664" s="75"/>
      <c r="AL664" s="200"/>
    </row>
    <row r="665" spans="1:38" s="201" customFormat="1">
      <c r="A665" s="198"/>
      <c r="B665" s="199"/>
      <c r="C665" s="199" t="s">
        <v>1403</v>
      </c>
      <c r="D665" s="199"/>
      <c r="E665" s="199" t="s">
        <v>116</v>
      </c>
      <c r="F665" s="199">
        <v>232</v>
      </c>
      <c r="G665" s="199"/>
      <c r="H665" s="199"/>
      <c r="I665" s="199"/>
      <c r="J665" s="381">
        <v>49.33</v>
      </c>
      <c r="K665" s="199"/>
      <c r="L665" s="200"/>
      <c r="M665" s="199">
        <v>1</v>
      </c>
      <c r="N665" s="71"/>
      <c r="O665" s="200"/>
      <c r="P665" s="269">
        <f t="shared" si="40"/>
        <v>49.33</v>
      </c>
      <c r="Q665" s="199"/>
      <c r="R665" s="199"/>
      <c r="S665" s="199"/>
      <c r="T665" s="382">
        <f t="shared" si="41"/>
        <v>232</v>
      </c>
      <c r="U665" s="199"/>
      <c r="V665" s="199"/>
      <c r="W665" s="199"/>
      <c r="X665" s="200"/>
      <c r="Y665" s="269">
        <v>49.33</v>
      </c>
      <c r="Z665" s="269">
        <f t="shared" ca="1" si="42"/>
        <v>55.14</v>
      </c>
      <c r="AA665" s="389"/>
      <c r="AB665" s="269">
        <f t="shared" si="43"/>
        <v>37.630000000000003</v>
      </c>
      <c r="AC665" s="269">
        <v>47.48</v>
      </c>
      <c r="AD665" s="199"/>
      <c r="AE665" s="200"/>
      <c r="AF665" s="200"/>
      <c r="AG665" s="200"/>
      <c r="AH665" s="75"/>
      <c r="AI665" s="75"/>
      <c r="AJ665" s="75"/>
      <c r="AK665" s="75"/>
      <c r="AL665" s="200"/>
    </row>
    <row r="666" spans="1:38" s="201" customFormat="1">
      <c r="A666" s="198"/>
      <c r="B666" s="199"/>
      <c r="C666" s="199" t="s">
        <v>114</v>
      </c>
      <c r="D666" s="199"/>
      <c r="E666" s="199" t="s">
        <v>110</v>
      </c>
      <c r="F666" s="199">
        <v>1290</v>
      </c>
      <c r="G666" s="199"/>
      <c r="H666" s="199"/>
      <c r="I666" s="199"/>
      <c r="J666" s="381">
        <v>254.81</v>
      </c>
      <c r="K666" s="199"/>
      <c r="L666" s="200"/>
      <c r="M666" s="199">
        <v>1</v>
      </c>
      <c r="N666" s="71"/>
      <c r="O666" s="200"/>
      <c r="P666" s="269">
        <f t="shared" si="40"/>
        <v>254.81</v>
      </c>
      <c r="Q666" s="199"/>
      <c r="R666" s="199"/>
      <c r="S666" s="199"/>
      <c r="T666" s="382">
        <f t="shared" si="41"/>
        <v>1290</v>
      </c>
      <c r="U666" s="199"/>
      <c r="V666" s="199"/>
      <c r="W666" s="199"/>
      <c r="X666" s="200"/>
      <c r="Y666" s="269">
        <v>254.81</v>
      </c>
      <c r="Z666" s="269">
        <f t="shared" ca="1" si="42"/>
        <v>284.82</v>
      </c>
      <c r="AA666" s="389"/>
      <c r="AB666" s="269">
        <f t="shared" si="43"/>
        <v>194.36</v>
      </c>
      <c r="AC666" s="269">
        <v>245.27</v>
      </c>
      <c r="AD666" s="199"/>
      <c r="AE666" s="200"/>
      <c r="AF666" s="200"/>
      <c r="AG666" s="200"/>
      <c r="AH666" s="75"/>
      <c r="AI666" s="75"/>
      <c r="AJ666" s="75"/>
      <c r="AK666" s="75"/>
      <c r="AL666" s="200"/>
    </row>
    <row r="667" spans="1:38" s="201" customFormat="1">
      <c r="A667" s="198"/>
      <c r="B667" s="199"/>
      <c r="C667" s="199" t="s">
        <v>114</v>
      </c>
      <c r="D667" s="199"/>
      <c r="E667" s="199" t="s">
        <v>115</v>
      </c>
      <c r="F667" s="199">
        <v>6092698</v>
      </c>
      <c r="G667" s="199"/>
      <c r="H667" s="199"/>
      <c r="I667" s="199"/>
      <c r="J667" s="381">
        <v>1194903.4600000014</v>
      </c>
      <c r="K667" s="199"/>
      <c r="L667" s="200"/>
      <c r="M667" s="199">
        <v>5403</v>
      </c>
      <c r="N667" s="71"/>
      <c r="O667" s="200"/>
      <c r="P667" s="269">
        <f t="shared" si="40"/>
        <v>221.15555432167341</v>
      </c>
      <c r="Q667" s="199"/>
      <c r="R667" s="199"/>
      <c r="S667" s="199"/>
      <c r="T667" s="382">
        <f t="shared" si="41"/>
        <v>1127.6509346659263</v>
      </c>
      <c r="U667" s="199"/>
      <c r="V667" s="199"/>
      <c r="W667" s="199"/>
      <c r="X667" s="200"/>
      <c r="Y667" s="269">
        <v>1194903.4600000014</v>
      </c>
      <c r="Z667" s="269">
        <f t="shared" ca="1" si="42"/>
        <v>1335636.98</v>
      </c>
      <c r="AA667" s="389"/>
      <c r="AB667" s="269">
        <f t="shared" si="43"/>
        <v>911409.52</v>
      </c>
      <c r="AC667" s="269">
        <v>1150182.1200000001</v>
      </c>
      <c r="AD667" s="199"/>
      <c r="AE667" s="200"/>
      <c r="AF667" s="200"/>
      <c r="AG667" s="200"/>
      <c r="AH667" s="75"/>
      <c r="AI667" s="75"/>
      <c r="AJ667" s="75"/>
      <c r="AK667" s="75"/>
      <c r="AL667" s="200"/>
    </row>
    <row r="668" spans="1:38" s="201" customFormat="1">
      <c r="A668" s="198"/>
      <c r="B668" s="199"/>
      <c r="C668" s="199" t="s">
        <v>603</v>
      </c>
      <c r="D668" s="199"/>
      <c r="E668" s="199" t="s">
        <v>115</v>
      </c>
      <c r="F668" s="199">
        <v>25661</v>
      </c>
      <c r="G668" s="199"/>
      <c r="H668" s="199"/>
      <c r="I668" s="199"/>
      <c r="J668" s="381">
        <v>4900.6399999999994</v>
      </c>
      <c r="K668" s="199"/>
      <c r="L668" s="200"/>
      <c r="M668" s="199">
        <v>18</v>
      </c>
      <c r="N668" s="71"/>
      <c r="O668" s="200"/>
      <c r="P668" s="269">
        <f t="shared" si="40"/>
        <v>272.25777777777773</v>
      </c>
      <c r="Q668" s="199"/>
      <c r="R668" s="199"/>
      <c r="S668" s="199"/>
      <c r="T668" s="382">
        <f t="shared" si="41"/>
        <v>1425.6111111111111</v>
      </c>
      <c r="U668" s="199"/>
      <c r="V668" s="199"/>
      <c r="W668" s="199"/>
      <c r="X668" s="200"/>
      <c r="Y668" s="269">
        <v>4900.6399999999994</v>
      </c>
      <c r="Z668" s="269">
        <f t="shared" ca="1" si="42"/>
        <v>5477.83</v>
      </c>
      <c r="AA668" s="389"/>
      <c r="AB668" s="269">
        <f t="shared" si="43"/>
        <v>3737.95</v>
      </c>
      <c r="AC668" s="269">
        <v>4717.2299999999996</v>
      </c>
      <c r="AD668" s="199"/>
      <c r="AE668" s="200"/>
      <c r="AF668" s="200"/>
      <c r="AG668" s="200"/>
      <c r="AH668" s="75"/>
      <c r="AI668" s="75"/>
      <c r="AJ668" s="75"/>
      <c r="AK668" s="75"/>
      <c r="AL668" s="200"/>
    </row>
    <row r="669" spans="1:38" s="201" customFormat="1">
      <c r="A669" s="198"/>
      <c r="B669" s="199"/>
      <c r="C669" s="199" t="s">
        <v>728</v>
      </c>
      <c r="D669" s="199"/>
      <c r="E669" s="199" t="s">
        <v>110</v>
      </c>
      <c r="F669" s="199">
        <v>2576</v>
      </c>
      <c r="G669" s="199"/>
      <c r="H669" s="199"/>
      <c r="I669" s="199"/>
      <c r="J669" s="381">
        <v>518.88</v>
      </c>
      <c r="K669" s="199"/>
      <c r="L669" s="200"/>
      <c r="M669" s="199">
        <v>1</v>
      </c>
      <c r="N669" s="71"/>
      <c r="O669" s="200"/>
      <c r="P669" s="269">
        <f t="shared" si="40"/>
        <v>518.88</v>
      </c>
      <c r="Q669" s="199"/>
      <c r="R669" s="199"/>
      <c r="S669" s="199"/>
      <c r="T669" s="382">
        <f t="shared" si="41"/>
        <v>2576</v>
      </c>
      <c r="U669" s="199"/>
      <c r="V669" s="199"/>
      <c r="W669" s="199"/>
      <c r="X669" s="200"/>
      <c r="Y669" s="269">
        <v>518.88</v>
      </c>
      <c r="Z669" s="269">
        <f t="shared" ca="1" si="42"/>
        <v>579.99</v>
      </c>
      <c r="AA669" s="389"/>
      <c r="AB669" s="269">
        <f t="shared" si="43"/>
        <v>395.77</v>
      </c>
      <c r="AC669" s="269">
        <v>499.46</v>
      </c>
      <c r="AD669" s="199"/>
      <c r="AE669" s="200"/>
      <c r="AF669" s="200"/>
      <c r="AG669" s="200"/>
      <c r="AH669" s="75"/>
      <c r="AI669" s="75"/>
      <c r="AJ669" s="75"/>
      <c r="AK669" s="75"/>
      <c r="AL669" s="200"/>
    </row>
    <row r="670" spans="1:38" s="201" customFormat="1">
      <c r="A670" s="198"/>
      <c r="B670" s="199"/>
      <c r="C670" s="199" t="s">
        <v>728</v>
      </c>
      <c r="D670" s="199"/>
      <c r="E670" s="199" t="s">
        <v>115</v>
      </c>
      <c r="F670" s="199">
        <v>108235</v>
      </c>
      <c r="G670" s="199"/>
      <c r="H670" s="199"/>
      <c r="I670" s="199"/>
      <c r="J670" s="381">
        <v>21155.140000000007</v>
      </c>
      <c r="K670" s="199"/>
      <c r="L670" s="200"/>
      <c r="M670" s="199">
        <v>93</v>
      </c>
      <c r="N670" s="71"/>
      <c r="O670" s="200"/>
      <c r="P670" s="269">
        <f t="shared" si="40"/>
        <v>227.47462365591406</v>
      </c>
      <c r="Q670" s="199"/>
      <c r="R670" s="199"/>
      <c r="S670" s="199"/>
      <c r="T670" s="382">
        <f t="shared" si="41"/>
        <v>1163.8172043010752</v>
      </c>
      <c r="U670" s="199"/>
      <c r="V670" s="199"/>
      <c r="W670" s="199"/>
      <c r="X670" s="200"/>
      <c r="Y670" s="269">
        <v>21155.140000000007</v>
      </c>
      <c r="Z670" s="269">
        <f t="shared" ca="1" si="42"/>
        <v>23646.75</v>
      </c>
      <c r="AA670" s="389"/>
      <c r="AB670" s="269">
        <f t="shared" si="43"/>
        <v>16136.03</v>
      </c>
      <c r="AC670" s="269">
        <v>20363.37</v>
      </c>
      <c r="AD670" s="199"/>
      <c r="AE670" s="200"/>
      <c r="AF670" s="200"/>
      <c r="AG670" s="200"/>
      <c r="AH670" s="75"/>
      <c r="AI670" s="75"/>
      <c r="AJ670" s="75"/>
      <c r="AK670" s="75"/>
      <c r="AL670" s="200"/>
    </row>
    <row r="671" spans="1:38" s="201" customFormat="1">
      <c r="A671" s="198"/>
      <c r="B671" s="199"/>
      <c r="C671" s="199" t="s">
        <v>1404</v>
      </c>
      <c r="D671" s="199"/>
      <c r="E671" s="199" t="s">
        <v>115</v>
      </c>
      <c r="F671" s="199">
        <v>15344</v>
      </c>
      <c r="G671" s="199"/>
      <c r="H671" s="199"/>
      <c r="I671" s="199"/>
      <c r="J671" s="381">
        <v>3037.8</v>
      </c>
      <c r="K671" s="199"/>
      <c r="L671" s="200"/>
      <c r="M671" s="199">
        <v>14</v>
      </c>
      <c r="N671" s="71"/>
      <c r="O671" s="200"/>
      <c r="P671" s="269">
        <f t="shared" si="40"/>
        <v>216.98571428571429</v>
      </c>
      <c r="Q671" s="199"/>
      <c r="R671" s="199"/>
      <c r="S671" s="199"/>
      <c r="T671" s="382">
        <f t="shared" si="41"/>
        <v>1096</v>
      </c>
      <c r="U671" s="199"/>
      <c r="V671" s="199"/>
      <c r="W671" s="199"/>
      <c r="X671" s="200"/>
      <c r="Y671" s="269">
        <v>3037.8</v>
      </c>
      <c r="Z671" s="269">
        <f t="shared" ca="1" si="42"/>
        <v>3395.59</v>
      </c>
      <c r="AA671" s="389"/>
      <c r="AB671" s="269">
        <f t="shared" si="43"/>
        <v>2317.0700000000002</v>
      </c>
      <c r="AC671" s="269">
        <v>2924.11</v>
      </c>
      <c r="AD671" s="199"/>
      <c r="AE671" s="200"/>
      <c r="AF671" s="200"/>
      <c r="AG671" s="200"/>
      <c r="AH671" s="75"/>
      <c r="AI671" s="75"/>
      <c r="AJ671" s="75"/>
      <c r="AK671" s="75"/>
      <c r="AL671" s="200"/>
    </row>
    <row r="672" spans="1:38" s="201" customFormat="1">
      <c r="A672" s="198"/>
      <c r="B672" s="199"/>
      <c r="C672" s="199" t="s">
        <v>1405</v>
      </c>
      <c r="D672" s="199"/>
      <c r="E672" s="199" t="s">
        <v>115</v>
      </c>
      <c r="F672" s="199">
        <v>29128</v>
      </c>
      <c r="G672" s="199"/>
      <c r="H672" s="199"/>
      <c r="I672" s="199"/>
      <c r="J672" s="381">
        <v>5784.0899999999992</v>
      </c>
      <c r="K672" s="199"/>
      <c r="L672" s="200"/>
      <c r="M672" s="199">
        <v>24</v>
      </c>
      <c r="N672" s="71"/>
      <c r="O672" s="200"/>
      <c r="P672" s="269">
        <f t="shared" si="40"/>
        <v>241.00374999999997</v>
      </c>
      <c r="Q672" s="199"/>
      <c r="R672" s="199"/>
      <c r="S672" s="199"/>
      <c r="T672" s="382">
        <f t="shared" si="41"/>
        <v>1213.6666666666667</v>
      </c>
      <c r="U672" s="199"/>
      <c r="V672" s="199"/>
      <c r="W672" s="199"/>
      <c r="X672" s="200"/>
      <c r="Y672" s="269">
        <v>5784.0899999999992</v>
      </c>
      <c r="Z672" s="269">
        <f t="shared" ca="1" si="42"/>
        <v>6465.33</v>
      </c>
      <c r="AA672" s="389"/>
      <c r="AB672" s="269">
        <f t="shared" si="43"/>
        <v>4411.8</v>
      </c>
      <c r="AC672" s="269">
        <v>5567.61</v>
      </c>
      <c r="AD672" s="199"/>
      <c r="AE672" s="200"/>
      <c r="AF672" s="200"/>
      <c r="AG672" s="200"/>
      <c r="AH672" s="75"/>
      <c r="AI672" s="75"/>
      <c r="AJ672" s="75"/>
      <c r="AK672" s="75"/>
      <c r="AL672" s="200"/>
    </row>
    <row r="673" spans="1:38" s="201" customFormat="1">
      <c r="A673" s="198"/>
      <c r="B673" s="199"/>
      <c r="C673" s="199" t="s">
        <v>117</v>
      </c>
      <c r="D673" s="199"/>
      <c r="E673" s="199" t="s">
        <v>115</v>
      </c>
      <c r="F673" s="199">
        <v>1361</v>
      </c>
      <c r="G673" s="199"/>
      <c r="H673" s="199"/>
      <c r="I673" s="199"/>
      <c r="J673" s="381">
        <v>210.42000000000002</v>
      </c>
      <c r="K673" s="199"/>
      <c r="L673" s="200"/>
      <c r="M673" s="199">
        <v>2</v>
      </c>
      <c r="N673" s="71"/>
      <c r="O673" s="200"/>
      <c r="P673" s="269">
        <f t="shared" si="40"/>
        <v>105.21000000000001</v>
      </c>
      <c r="Q673" s="199"/>
      <c r="R673" s="199"/>
      <c r="S673" s="199"/>
      <c r="T673" s="382">
        <f t="shared" si="41"/>
        <v>680.5</v>
      </c>
      <c r="U673" s="199"/>
      <c r="V673" s="199"/>
      <c r="W673" s="199"/>
      <c r="X673" s="200"/>
      <c r="Y673" s="269">
        <v>210.42000000000002</v>
      </c>
      <c r="Z673" s="269">
        <f t="shared" ca="1" si="42"/>
        <v>235.2</v>
      </c>
      <c r="AA673" s="389"/>
      <c r="AB673" s="269">
        <f t="shared" si="43"/>
        <v>160.5</v>
      </c>
      <c r="AC673" s="269">
        <v>202.54</v>
      </c>
      <c r="AD673" s="199"/>
      <c r="AE673" s="200"/>
      <c r="AF673" s="200"/>
      <c r="AG673" s="200"/>
      <c r="AH673" s="75"/>
      <c r="AI673" s="75"/>
      <c r="AJ673" s="75"/>
      <c r="AK673" s="75"/>
      <c r="AL673" s="200"/>
    </row>
    <row r="674" spans="1:38" s="201" customFormat="1">
      <c r="A674" s="198"/>
      <c r="B674" s="199"/>
      <c r="C674" s="199" t="s">
        <v>117</v>
      </c>
      <c r="D674" s="199"/>
      <c r="E674" s="199" t="s">
        <v>116</v>
      </c>
      <c r="F674" s="199">
        <v>3768008</v>
      </c>
      <c r="G674" s="199"/>
      <c r="H674" s="199"/>
      <c r="I674" s="199"/>
      <c r="J674" s="381">
        <v>741107.00000000093</v>
      </c>
      <c r="K674" s="199"/>
      <c r="L674" s="200"/>
      <c r="M674" s="199">
        <v>4058</v>
      </c>
      <c r="N674" s="71"/>
      <c r="O674" s="200"/>
      <c r="P674" s="269">
        <f t="shared" si="40"/>
        <v>182.62863479546598</v>
      </c>
      <c r="Q674" s="199"/>
      <c r="R674" s="199"/>
      <c r="S674" s="199"/>
      <c r="T674" s="382">
        <f t="shared" si="41"/>
        <v>928.53819615574173</v>
      </c>
      <c r="U674" s="199"/>
      <c r="V674" s="199"/>
      <c r="W674" s="199"/>
      <c r="X674" s="200"/>
      <c r="Y674" s="269">
        <v>741107.00000000093</v>
      </c>
      <c r="Z674" s="269">
        <f t="shared" ca="1" si="42"/>
        <v>828393.21</v>
      </c>
      <c r="AA674" s="389"/>
      <c r="AB674" s="269">
        <f t="shared" si="43"/>
        <v>565277.43999999994</v>
      </c>
      <c r="AC674" s="269">
        <v>713369.78</v>
      </c>
      <c r="AD674" s="199"/>
      <c r="AE674" s="200"/>
      <c r="AF674" s="200"/>
      <c r="AG674" s="200"/>
      <c r="AH674" s="75"/>
      <c r="AI674" s="75"/>
      <c r="AJ674" s="75"/>
      <c r="AK674" s="75"/>
      <c r="AL674" s="200"/>
    </row>
    <row r="675" spans="1:38" s="201" customFormat="1">
      <c r="A675" s="198"/>
      <c r="B675" s="199"/>
      <c r="C675" s="199" t="s">
        <v>1406</v>
      </c>
      <c r="D675" s="199"/>
      <c r="E675" s="199" t="s">
        <v>121</v>
      </c>
      <c r="F675" s="199">
        <v>2144</v>
      </c>
      <c r="G675" s="199"/>
      <c r="H675" s="199"/>
      <c r="I675" s="199"/>
      <c r="J675" s="381">
        <v>428.53</v>
      </c>
      <c r="K675" s="199"/>
      <c r="L675" s="200"/>
      <c r="M675" s="199">
        <v>3</v>
      </c>
      <c r="N675" s="71"/>
      <c r="O675" s="200"/>
      <c r="P675" s="269">
        <f t="shared" si="40"/>
        <v>142.84333333333333</v>
      </c>
      <c r="Q675" s="199"/>
      <c r="R675" s="199"/>
      <c r="S675" s="199"/>
      <c r="T675" s="382">
        <f t="shared" si="41"/>
        <v>714.66666666666663</v>
      </c>
      <c r="U675" s="199"/>
      <c r="V675" s="199"/>
      <c r="W675" s="199"/>
      <c r="X675" s="200"/>
      <c r="Y675" s="269">
        <v>428.53</v>
      </c>
      <c r="Z675" s="269">
        <f t="shared" ca="1" si="42"/>
        <v>479</v>
      </c>
      <c r="AA675" s="389"/>
      <c r="AB675" s="269">
        <f t="shared" si="43"/>
        <v>326.86</v>
      </c>
      <c r="AC675" s="269">
        <v>412.49</v>
      </c>
      <c r="AD675" s="199"/>
      <c r="AE675" s="200"/>
      <c r="AF675" s="200"/>
      <c r="AG675" s="200"/>
      <c r="AH675" s="75"/>
      <c r="AI675" s="75"/>
      <c r="AJ675" s="75"/>
      <c r="AK675" s="75"/>
      <c r="AL675" s="200"/>
    </row>
    <row r="676" spans="1:38" s="201" customFormat="1">
      <c r="A676" s="198"/>
      <c r="B676" s="199"/>
      <c r="C676" s="199" t="s">
        <v>1407</v>
      </c>
      <c r="D676" s="199"/>
      <c r="E676" s="199" t="s">
        <v>103</v>
      </c>
      <c r="F676" s="199">
        <v>2234</v>
      </c>
      <c r="G676" s="199"/>
      <c r="H676" s="199"/>
      <c r="I676" s="199"/>
      <c r="J676" s="381">
        <v>448.57</v>
      </c>
      <c r="K676" s="199"/>
      <c r="L676" s="200"/>
      <c r="M676" s="199">
        <v>1</v>
      </c>
      <c r="N676" s="71"/>
      <c r="O676" s="200"/>
      <c r="P676" s="269">
        <f t="shared" si="40"/>
        <v>448.57</v>
      </c>
      <c r="Q676" s="199"/>
      <c r="R676" s="199"/>
      <c r="S676" s="199"/>
      <c r="T676" s="382">
        <f t="shared" si="41"/>
        <v>2234</v>
      </c>
      <c r="U676" s="199"/>
      <c r="V676" s="199"/>
      <c r="W676" s="199"/>
      <c r="X676" s="200"/>
      <c r="Y676" s="269">
        <v>448.57</v>
      </c>
      <c r="Z676" s="269">
        <f t="shared" ca="1" si="42"/>
        <v>501.4</v>
      </c>
      <c r="AA676" s="389"/>
      <c r="AB676" s="269">
        <f t="shared" si="43"/>
        <v>342.15</v>
      </c>
      <c r="AC676" s="269">
        <v>431.78</v>
      </c>
      <c r="AD676" s="199"/>
      <c r="AE676" s="200"/>
      <c r="AF676" s="200"/>
      <c r="AG676" s="200"/>
      <c r="AH676" s="75"/>
      <c r="AI676" s="75"/>
      <c r="AJ676" s="75"/>
      <c r="AK676" s="75"/>
      <c r="AL676" s="200"/>
    </row>
    <row r="677" spans="1:38" s="201" customFormat="1">
      <c r="A677" s="198"/>
      <c r="B677" s="199"/>
      <c r="C677" s="199" t="s">
        <v>729</v>
      </c>
      <c r="D677" s="199"/>
      <c r="E677" s="199" t="s">
        <v>96</v>
      </c>
      <c r="F677" s="199">
        <v>4781</v>
      </c>
      <c r="G677" s="199"/>
      <c r="H677" s="199"/>
      <c r="I677" s="199"/>
      <c r="J677" s="381">
        <v>973.32999999999993</v>
      </c>
      <c r="K677" s="199"/>
      <c r="L677" s="200"/>
      <c r="M677" s="199">
        <v>4</v>
      </c>
      <c r="N677" s="71"/>
      <c r="O677" s="200"/>
      <c r="P677" s="269">
        <f t="shared" si="40"/>
        <v>243.33249999999998</v>
      </c>
      <c r="Q677" s="199"/>
      <c r="R677" s="199"/>
      <c r="S677" s="199"/>
      <c r="T677" s="382">
        <f t="shared" si="41"/>
        <v>1195.25</v>
      </c>
      <c r="U677" s="199"/>
      <c r="V677" s="199"/>
      <c r="W677" s="199"/>
      <c r="X677" s="200"/>
      <c r="Y677" s="269">
        <v>973.32999999999993</v>
      </c>
      <c r="Z677" s="269">
        <f t="shared" ca="1" si="42"/>
        <v>1087.97</v>
      </c>
      <c r="AA677" s="389"/>
      <c r="AB677" s="269">
        <f t="shared" si="43"/>
        <v>742.4</v>
      </c>
      <c r="AC677" s="269">
        <v>936.9</v>
      </c>
      <c r="AD677" s="199"/>
      <c r="AE677" s="200"/>
      <c r="AF677" s="200"/>
      <c r="AG677" s="200"/>
      <c r="AH677" s="75"/>
      <c r="AI677" s="75"/>
      <c r="AJ677" s="75"/>
      <c r="AK677" s="75"/>
      <c r="AL677" s="200"/>
    </row>
    <row r="678" spans="1:38" s="201" customFormat="1">
      <c r="A678" s="198"/>
      <c r="B678" s="199"/>
      <c r="C678" s="199" t="s">
        <v>118</v>
      </c>
      <c r="D678" s="199"/>
      <c r="E678" s="199" t="s">
        <v>119</v>
      </c>
      <c r="F678" s="199">
        <v>448401</v>
      </c>
      <c r="G678" s="199"/>
      <c r="H678" s="199"/>
      <c r="I678" s="199"/>
      <c r="J678" s="381">
        <v>87369.450000000026</v>
      </c>
      <c r="K678" s="199"/>
      <c r="L678" s="200"/>
      <c r="M678" s="199">
        <v>414</v>
      </c>
      <c r="N678" s="71"/>
      <c r="O678" s="200"/>
      <c r="P678" s="269">
        <f t="shared" si="40"/>
        <v>211.03731884057979</v>
      </c>
      <c r="Q678" s="199"/>
      <c r="R678" s="199"/>
      <c r="S678" s="199"/>
      <c r="T678" s="382">
        <f t="shared" si="41"/>
        <v>1083.0942028985507</v>
      </c>
      <c r="U678" s="199"/>
      <c r="V678" s="199"/>
      <c r="W678" s="199"/>
      <c r="X678" s="200"/>
      <c r="Y678" s="269">
        <v>87369.450000000026</v>
      </c>
      <c r="Z678" s="269">
        <f t="shared" ca="1" si="42"/>
        <v>97659.66</v>
      </c>
      <c r="AA678" s="389"/>
      <c r="AB678" s="269">
        <f t="shared" si="43"/>
        <v>66640.820000000007</v>
      </c>
      <c r="AC678" s="269">
        <v>84099.5</v>
      </c>
      <c r="AD678" s="199"/>
      <c r="AE678" s="200"/>
      <c r="AF678" s="200"/>
      <c r="AG678" s="200"/>
      <c r="AH678" s="75"/>
      <c r="AI678" s="75"/>
      <c r="AJ678" s="75"/>
      <c r="AK678" s="75"/>
      <c r="AL678" s="200"/>
    </row>
    <row r="679" spans="1:38" s="201" customFormat="1">
      <c r="A679" s="198"/>
      <c r="B679" s="199"/>
      <c r="C679" s="199" t="s">
        <v>120</v>
      </c>
      <c r="D679" s="199"/>
      <c r="E679" s="199" t="s">
        <v>121</v>
      </c>
      <c r="F679" s="199">
        <v>249197</v>
      </c>
      <c r="G679" s="199"/>
      <c r="H679" s="199"/>
      <c r="I679" s="199"/>
      <c r="J679" s="381">
        <v>47534.100000000013</v>
      </c>
      <c r="K679" s="199"/>
      <c r="L679" s="200"/>
      <c r="M679" s="199">
        <v>266</v>
      </c>
      <c r="N679" s="71"/>
      <c r="O679" s="200"/>
      <c r="P679" s="269">
        <f t="shared" si="40"/>
        <v>178.69962406015043</v>
      </c>
      <c r="Q679" s="199"/>
      <c r="R679" s="199"/>
      <c r="S679" s="199"/>
      <c r="T679" s="382">
        <f t="shared" si="41"/>
        <v>936.83082706766913</v>
      </c>
      <c r="U679" s="199"/>
      <c r="V679" s="199"/>
      <c r="W679" s="199"/>
      <c r="X679" s="200"/>
      <c r="Y679" s="269">
        <v>47534.100000000013</v>
      </c>
      <c r="Z679" s="269">
        <f t="shared" ca="1" si="42"/>
        <v>53132.58</v>
      </c>
      <c r="AA679" s="389"/>
      <c r="AB679" s="269">
        <f t="shared" si="43"/>
        <v>36256.51</v>
      </c>
      <c r="AC679" s="269">
        <v>45755.05</v>
      </c>
      <c r="AD679" s="199"/>
      <c r="AE679" s="200"/>
      <c r="AF679" s="200"/>
      <c r="AG679" s="200"/>
      <c r="AH679" s="75"/>
      <c r="AI679" s="75"/>
      <c r="AJ679" s="75"/>
      <c r="AK679" s="75"/>
      <c r="AL679" s="200"/>
    </row>
    <row r="680" spans="1:38" s="201" customFormat="1">
      <c r="A680" s="198"/>
      <c r="B680" s="199"/>
      <c r="C680" s="199" t="s">
        <v>124</v>
      </c>
      <c r="D680" s="199"/>
      <c r="E680" s="199" t="s">
        <v>123</v>
      </c>
      <c r="F680" s="199">
        <v>293412</v>
      </c>
      <c r="G680" s="199"/>
      <c r="H680" s="199"/>
      <c r="I680" s="199"/>
      <c r="J680" s="381">
        <v>56396.529999999992</v>
      </c>
      <c r="K680" s="199"/>
      <c r="L680" s="200"/>
      <c r="M680" s="199">
        <v>255</v>
      </c>
      <c r="N680" s="71"/>
      <c r="O680" s="200"/>
      <c r="P680" s="269">
        <f t="shared" si="40"/>
        <v>221.16286274509801</v>
      </c>
      <c r="Q680" s="199"/>
      <c r="R680" s="199"/>
      <c r="S680" s="199"/>
      <c r="T680" s="382">
        <f t="shared" si="41"/>
        <v>1150.6352941176472</v>
      </c>
      <c r="U680" s="199"/>
      <c r="V680" s="199"/>
      <c r="W680" s="199"/>
      <c r="X680" s="200"/>
      <c r="Y680" s="269">
        <v>56396.529999999992</v>
      </c>
      <c r="Z680" s="269">
        <f t="shared" ca="1" si="42"/>
        <v>63038.81</v>
      </c>
      <c r="AA680" s="389"/>
      <c r="AB680" s="269">
        <f t="shared" si="43"/>
        <v>43016.31</v>
      </c>
      <c r="AC680" s="269">
        <v>54285.79</v>
      </c>
      <c r="AD680" s="199"/>
      <c r="AE680" s="200"/>
      <c r="AF680" s="200"/>
      <c r="AG680" s="200"/>
      <c r="AH680" s="75"/>
      <c r="AI680" s="75"/>
      <c r="AJ680" s="75"/>
      <c r="AK680" s="75"/>
      <c r="AL680" s="200"/>
    </row>
    <row r="681" spans="1:38" s="201" customFormat="1">
      <c r="A681" s="198"/>
      <c r="B681" s="199"/>
      <c r="C681" s="199" t="s">
        <v>125</v>
      </c>
      <c r="D681" s="199"/>
      <c r="E681" s="199" t="s">
        <v>92</v>
      </c>
      <c r="F681" s="199">
        <v>4832293</v>
      </c>
      <c r="G681" s="199"/>
      <c r="H681" s="199"/>
      <c r="I681" s="199"/>
      <c r="J681" s="381">
        <v>924225.97000000032</v>
      </c>
      <c r="K681" s="199"/>
      <c r="L681" s="200"/>
      <c r="M681" s="199">
        <v>4695</v>
      </c>
      <c r="N681" s="71"/>
      <c r="O681" s="200"/>
      <c r="P681" s="269">
        <f t="shared" si="40"/>
        <v>196.85324174653894</v>
      </c>
      <c r="Q681" s="199"/>
      <c r="R681" s="199"/>
      <c r="S681" s="199"/>
      <c r="T681" s="382">
        <f t="shared" si="41"/>
        <v>1029.2423855165068</v>
      </c>
      <c r="U681" s="199"/>
      <c r="V681" s="199"/>
      <c r="W681" s="199"/>
      <c r="X681" s="200"/>
      <c r="Y681" s="269">
        <v>924225.97000000032</v>
      </c>
      <c r="Z681" s="269">
        <f t="shared" ca="1" si="42"/>
        <v>1033079.6</v>
      </c>
      <c r="AA681" s="389"/>
      <c r="AB681" s="269">
        <f t="shared" si="43"/>
        <v>704950.96</v>
      </c>
      <c r="AC681" s="269">
        <v>889635.21</v>
      </c>
      <c r="AD681" s="199"/>
      <c r="AE681" s="200"/>
      <c r="AF681" s="200"/>
      <c r="AG681" s="200"/>
      <c r="AH681" s="75"/>
      <c r="AI681" s="75"/>
      <c r="AJ681" s="75"/>
      <c r="AK681" s="75"/>
      <c r="AL681" s="200"/>
    </row>
    <row r="682" spans="1:38" s="201" customFormat="1">
      <c r="A682" s="198"/>
      <c r="B682" s="199"/>
      <c r="C682" s="199" t="s">
        <v>125</v>
      </c>
      <c r="D682" s="199"/>
      <c r="E682" s="199" t="s">
        <v>210</v>
      </c>
      <c r="F682" s="199">
        <v>1468</v>
      </c>
      <c r="G682" s="199"/>
      <c r="H682" s="199"/>
      <c r="I682" s="199"/>
      <c r="J682" s="381">
        <v>291.91000000000003</v>
      </c>
      <c r="K682" s="199"/>
      <c r="L682" s="200"/>
      <c r="M682" s="199">
        <v>1</v>
      </c>
      <c r="N682" s="71"/>
      <c r="O682" s="200"/>
      <c r="P682" s="269">
        <f t="shared" si="40"/>
        <v>291.91000000000003</v>
      </c>
      <c r="Q682" s="199"/>
      <c r="R682" s="199"/>
      <c r="S682" s="199"/>
      <c r="T682" s="382">
        <f t="shared" si="41"/>
        <v>1468</v>
      </c>
      <c r="U682" s="199"/>
      <c r="V682" s="199"/>
      <c r="W682" s="199"/>
      <c r="X682" s="200"/>
      <c r="Y682" s="269">
        <v>291.91000000000003</v>
      </c>
      <c r="Z682" s="269">
        <f t="shared" ca="1" si="42"/>
        <v>326.29000000000002</v>
      </c>
      <c r="AA682" s="389"/>
      <c r="AB682" s="269">
        <f t="shared" si="43"/>
        <v>222.65</v>
      </c>
      <c r="AC682" s="269">
        <v>280.98</v>
      </c>
      <c r="AD682" s="199"/>
      <c r="AE682" s="200"/>
      <c r="AF682" s="200"/>
      <c r="AG682" s="200"/>
      <c r="AH682" s="75"/>
      <c r="AI682" s="75"/>
      <c r="AJ682" s="75"/>
      <c r="AK682" s="75"/>
      <c r="AL682" s="200"/>
    </row>
    <row r="683" spans="1:38" s="201" customFormat="1">
      <c r="A683" s="198"/>
      <c r="B683" s="199"/>
      <c r="C683" s="199" t="s">
        <v>125</v>
      </c>
      <c r="D683" s="199"/>
      <c r="E683" s="199" t="s">
        <v>441</v>
      </c>
      <c r="F683" s="199">
        <v>8358</v>
      </c>
      <c r="G683" s="199"/>
      <c r="H683" s="199"/>
      <c r="I683" s="199"/>
      <c r="J683" s="381">
        <v>1341.66</v>
      </c>
      <c r="K683" s="199"/>
      <c r="L683" s="200"/>
      <c r="M683" s="199">
        <v>9</v>
      </c>
      <c r="N683" s="71"/>
      <c r="O683" s="200"/>
      <c r="P683" s="269">
        <f t="shared" si="40"/>
        <v>149.07333333333335</v>
      </c>
      <c r="Q683" s="199"/>
      <c r="R683" s="199"/>
      <c r="S683" s="199"/>
      <c r="T683" s="382">
        <f t="shared" si="41"/>
        <v>928.66666666666663</v>
      </c>
      <c r="U683" s="199"/>
      <c r="V683" s="199"/>
      <c r="W683" s="199"/>
      <c r="X683" s="200"/>
      <c r="Y683" s="269">
        <v>1341.66</v>
      </c>
      <c r="Z683" s="269">
        <f t="shared" ca="1" si="42"/>
        <v>1499.68</v>
      </c>
      <c r="AA683" s="389"/>
      <c r="AB683" s="269">
        <f t="shared" si="43"/>
        <v>1023.35</v>
      </c>
      <c r="AC683" s="269">
        <v>1291.45</v>
      </c>
      <c r="AD683" s="199"/>
      <c r="AE683" s="200"/>
      <c r="AF683" s="200"/>
      <c r="AG683" s="200"/>
      <c r="AH683" s="75"/>
      <c r="AI683" s="75"/>
      <c r="AJ683" s="75"/>
      <c r="AK683" s="75"/>
      <c r="AL683" s="200"/>
    </row>
    <row r="684" spans="1:38" s="201" customFormat="1">
      <c r="A684" s="198"/>
      <c r="B684" s="199"/>
      <c r="C684" s="199" t="s">
        <v>1408</v>
      </c>
      <c r="D684" s="199"/>
      <c r="E684" s="199" t="s">
        <v>113</v>
      </c>
      <c r="F684" s="199">
        <v>487</v>
      </c>
      <c r="G684" s="199"/>
      <c r="H684" s="199"/>
      <c r="I684" s="199"/>
      <c r="J684" s="381">
        <v>97.86</v>
      </c>
      <c r="K684" s="199"/>
      <c r="L684" s="200"/>
      <c r="M684" s="199">
        <v>1</v>
      </c>
      <c r="N684" s="71"/>
      <c r="O684" s="200"/>
      <c r="P684" s="269">
        <f t="shared" si="40"/>
        <v>97.86</v>
      </c>
      <c r="Q684" s="199"/>
      <c r="R684" s="199"/>
      <c r="S684" s="199"/>
      <c r="T684" s="382">
        <f t="shared" si="41"/>
        <v>487</v>
      </c>
      <c r="U684" s="199"/>
      <c r="V684" s="199"/>
      <c r="W684" s="199"/>
      <c r="X684" s="200"/>
      <c r="Y684" s="269">
        <v>97.86</v>
      </c>
      <c r="Z684" s="269">
        <f t="shared" ca="1" si="42"/>
        <v>109.39</v>
      </c>
      <c r="AA684" s="389"/>
      <c r="AB684" s="269">
        <f t="shared" si="43"/>
        <v>74.64</v>
      </c>
      <c r="AC684" s="269">
        <v>94.2</v>
      </c>
      <c r="AD684" s="199"/>
      <c r="AE684" s="200"/>
      <c r="AF684" s="200"/>
      <c r="AG684" s="200"/>
      <c r="AH684" s="75"/>
      <c r="AI684" s="75"/>
      <c r="AJ684" s="75"/>
      <c r="AK684" s="75"/>
      <c r="AL684" s="200"/>
    </row>
    <row r="685" spans="1:38" s="201" customFormat="1">
      <c r="A685" s="198"/>
      <c r="B685" s="199"/>
      <c r="C685" s="199" t="s">
        <v>482</v>
      </c>
      <c r="D685" s="199"/>
      <c r="E685" s="199" t="s">
        <v>127</v>
      </c>
      <c r="F685" s="199">
        <v>545</v>
      </c>
      <c r="G685" s="199"/>
      <c r="H685" s="199"/>
      <c r="I685" s="199"/>
      <c r="J685" s="381">
        <v>121.14999999999999</v>
      </c>
      <c r="K685" s="199"/>
      <c r="L685" s="200"/>
      <c r="M685" s="199">
        <v>3</v>
      </c>
      <c r="N685" s="71"/>
      <c r="O685" s="200"/>
      <c r="P685" s="269">
        <f t="shared" si="40"/>
        <v>40.383333333333333</v>
      </c>
      <c r="Q685" s="199"/>
      <c r="R685" s="199"/>
      <c r="S685" s="199"/>
      <c r="T685" s="382">
        <f t="shared" si="41"/>
        <v>181.66666666666666</v>
      </c>
      <c r="U685" s="199"/>
      <c r="V685" s="199"/>
      <c r="W685" s="199"/>
      <c r="X685" s="200"/>
      <c r="Y685" s="269">
        <v>121.14999999999999</v>
      </c>
      <c r="Z685" s="269">
        <f t="shared" ca="1" si="42"/>
        <v>135.41999999999999</v>
      </c>
      <c r="AA685" s="389"/>
      <c r="AB685" s="269">
        <f t="shared" si="43"/>
        <v>92.41</v>
      </c>
      <c r="AC685" s="269">
        <v>116.62</v>
      </c>
      <c r="AD685" s="199"/>
      <c r="AE685" s="200"/>
      <c r="AF685" s="200"/>
      <c r="AG685" s="200"/>
      <c r="AH685" s="75"/>
      <c r="AI685" s="75"/>
      <c r="AJ685" s="75"/>
      <c r="AK685" s="75"/>
      <c r="AL685" s="200"/>
    </row>
    <row r="686" spans="1:38" s="201" customFormat="1">
      <c r="A686" s="198"/>
      <c r="B686" s="199"/>
      <c r="C686" s="199" t="s">
        <v>482</v>
      </c>
      <c r="D686" s="199"/>
      <c r="E686" s="199" t="s">
        <v>113</v>
      </c>
      <c r="F686" s="199">
        <v>18646</v>
      </c>
      <c r="G686" s="199"/>
      <c r="H686" s="199"/>
      <c r="I686" s="199"/>
      <c r="J686" s="381">
        <v>3285.8399999999997</v>
      </c>
      <c r="K686" s="199"/>
      <c r="L686" s="200"/>
      <c r="M686" s="199">
        <v>24</v>
      </c>
      <c r="N686" s="71"/>
      <c r="O686" s="200"/>
      <c r="P686" s="269">
        <f t="shared" si="40"/>
        <v>136.91</v>
      </c>
      <c r="Q686" s="199"/>
      <c r="R686" s="199"/>
      <c r="S686" s="199"/>
      <c r="T686" s="382">
        <f t="shared" si="41"/>
        <v>776.91666666666663</v>
      </c>
      <c r="U686" s="199"/>
      <c r="V686" s="199"/>
      <c r="W686" s="199"/>
      <c r="X686" s="200"/>
      <c r="Y686" s="269">
        <v>3285.8399999999997</v>
      </c>
      <c r="Z686" s="269">
        <f t="shared" ca="1" si="42"/>
        <v>3672.84</v>
      </c>
      <c r="AA686" s="389"/>
      <c r="AB686" s="269">
        <f t="shared" si="43"/>
        <v>2506.27</v>
      </c>
      <c r="AC686" s="269">
        <v>3162.86</v>
      </c>
      <c r="AD686" s="199"/>
      <c r="AE686" s="200"/>
      <c r="AF686" s="200"/>
      <c r="AG686" s="200"/>
      <c r="AH686" s="75"/>
      <c r="AI686" s="75"/>
      <c r="AJ686" s="75"/>
      <c r="AK686" s="75"/>
      <c r="AL686" s="200"/>
    </row>
    <row r="687" spans="1:38" s="201" customFormat="1">
      <c r="A687" s="198"/>
      <c r="B687" s="199"/>
      <c r="C687" s="199" t="s">
        <v>548</v>
      </c>
      <c r="D687" s="199"/>
      <c r="E687" s="199" t="s">
        <v>1409</v>
      </c>
      <c r="F687" s="199">
        <v>114</v>
      </c>
      <c r="G687" s="199"/>
      <c r="H687" s="199"/>
      <c r="I687" s="199"/>
      <c r="J687" s="381">
        <v>26.89</v>
      </c>
      <c r="K687" s="199"/>
      <c r="L687" s="200"/>
      <c r="M687" s="199">
        <v>1</v>
      </c>
      <c r="N687" s="71"/>
      <c r="O687" s="200"/>
      <c r="P687" s="269">
        <f t="shared" si="40"/>
        <v>26.89</v>
      </c>
      <c r="Q687" s="199"/>
      <c r="R687" s="199"/>
      <c r="S687" s="199"/>
      <c r="T687" s="382">
        <f t="shared" si="41"/>
        <v>114</v>
      </c>
      <c r="U687" s="199"/>
      <c r="V687" s="199"/>
      <c r="W687" s="199"/>
      <c r="X687" s="200"/>
      <c r="Y687" s="269">
        <v>26.89</v>
      </c>
      <c r="Z687" s="269">
        <f t="shared" ca="1" si="42"/>
        <v>30.06</v>
      </c>
      <c r="AA687" s="389"/>
      <c r="AB687" s="269">
        <f t="shared" si="43"/>
        <v>20.51</v>
      </c>
      <c r="AC687" s="269">
        <v>25.88</v>
      </c>
      <c r="AD687" s="199"/>
      <c r="AE687" s="200"/>
      <c r="AF687" s="200"/>
      <c r="AG687" s="200"/>
      <c r="AH687" s="75"/>
      <c r="AI687" s="75"/>
      <c r="AJ687" s="75"/>
      <c r="AK687" s="75"/>
      <c r="AL687" s="200"/>
    </row>
    <row r="688" spans="1:38" s="201" customFormat="1">
      <c r="A688" s="198"/>
      <c r="B688" s="199"/>
      <c r="C688" s="199" t="s">
        <v>548</v>
      </c>
      <c r="D688" s="199"/>
      <c r="E688" s="199" t="s">
        <v>365</v>
      </c>
      <c r="F688" s="199">
        <v>3476</v>
      </c>
      <c r="G688" s="199"/>
      <c r="H688" s="199"/>
      <c r="I688" s="199"/>
      <c r="J688" s="381">
        <v>685.99</v>
      </c>
      <c r="K688" s="199"/>
      <c r="L688" s="200"/>
      <c r="M688" s="199">
        <v>4</v>
      </c>
      <c r="N688" s="71"/>
      <c r="O688" s="200"/>
      <c r="P688" s="269">
        <f t="shared" si="40"/>
        <v>171.4975</v>
      </c>
      <c r="Q688" s="199"/>
      <c r="R688" s="199"/>
      <c r="S688" s="199"/>
      <c r="T688" s="382">
        <f t="shared" si="41"/>
        <v>869</v>
      </c>
      <c r="U688" s="199"/>
      <c r="V688" s="199"/>
      <c r="W688" s="199"/>
      <c r="X688" s="200"/>
      <c r="Y688" s="269">
        <v>685.99</v>
      </c>
      <c r="Z688" s="269">
        <f t="shared" ca="1" si="42"/>
        <v>766.78</v>
      </c>
      <c r="AA688" s="389"/>
      <c r="AB688" s="269">
        <f t="shared" si="43"/>
        <v>523.24</v>
      </c>
      <c r="AC688" s="269">
        <v>660.32</v>
      </c>
      <c r="AD688" s="199"/>
      <c r="AE688" s="200"/>
      <c r="AF688" s="200"/>
      <c r="AG688" s="200"/>
      <c r="AH688" s="75"/>
      <c r="AI688" s="75"/>
      <c r="AJ688" s="75"/>
      <c r="AK688" s="75"/>
      <c r="AL688" s="200"/>
    </row>
    <row r="689" spans="1:38" s="201" customFormat="1">
      <c r="A689" s="198"/>
      <c r="B689" s="199"/>
      <c r="C689" s="199" t="s">
        <v>126</v>
      </c>
      <c r="D689" s="199"/>
      <c r="E689" s="199" t="s">
        <v>127</v>
      </c>
      <c r="F689" s="199">
        <v>1767229</v>
      </c>
      <c r="G689" s="199"/>
      <c r="H689" s="199"/>
      <c r="I689" s="199"/>
      <c r="J689" s="381">
        <v>327103.97000000003</v>
      </c>
      <c r="K689" s="199"/>
      <c r="L689" s="200"/>
      <c r="M689" s="199">
        <v>2124</v>
      </c>
      <c r="N689" s="71"/>
      <c r="O689" s="200"/>
      <c r="P689" s="269">
        <f t="shared" si="40"/>
        <v>154.00375235404897</v>
      </c>
      <c r="Q689" s="199"/>
      <c r="R689" s="199"/>
      <c r="S689" s="199"/>
      <c r="T689" s="382">
        <f t="shared" si="41"/>
        <v>832.02871939736349</v>
      </c>
      <c r="U689" s="199"/>
      <c r="V689" s="199"/>
      <c r="W689" s="199"/>
      <c r="X689" s="200"/>
      <c r="Y689" s="269">
        <v>327103.97000000003</v>
      </c>
      <c r="Z689" s="269">
        <f t="shared" ca="1" si="42"/>
        <v>365629.67</v>
      </c>
      <c r="AA689" s="389"/>
      <c r="AB689" s="269">
        <f t="shared" si="43"/>
        <v>249497.71</v>
      </c>
      <c r="AC689" s="269">
        <v>314861.53999999998</v>
      </c>
      <c r="AD689" s="199"/>
      <c r="AE689" s="200"/>
      <c r="AF689" s="200"/>
      <c r="AG689" s="200"/>
      <c r="AH689" s="75"/>
      <c r="AI689" s="75"/>
      <c r="AJ689" s="75"/>
      <c r="AK689" s="75"/>
      <c r="AL689" s="200"/>
    </row>
    <row r="690" spans="1:38" s="201" customFormat="1">
      <c r="A690" s="198"/>
      <c r="B690" s="199"/>
      <c r="C690" s="199" t="s">
        <v>126</v>
      </c>
      <c r="D690" s="199"/>
      <c r="E690" s="199" t="s">
        <v>210</v>
      </c>
      <c r="F690" s="199">
        <v>1514</v>
      </c>
      <c r="G690" s="199"/>
      <c r="H690" s="199"/>
      <c r="I690" s="199"/>
      <c r="J690" s="381">
        <v>298.08</v>
      </c>
      <c r="K690" s="199"/>
      <c r="L690" s="200"/>
      <c r="M690" s="199">
        <v>1</v>
      </c>
      <c r="N690" s="71"/>
      <c r="O690" s="200"/>
      <c r="P690" s="269">
        <f t="shared" si="40"/>
        <v>298.08</v>
      </c>
      <c r="Q690" s="199"/>
      <c r="R690" s="199"/>
      <c r="S690" s="199"/>
      <c r="T690" s="382">
        <f t="shared" si="41"/>
        <v>1514</v>
      </c>
      <c r="U690" s="199"/>
      <c r="V690" s="199"/>
      <c r="W690" s="199"/>
      <c r="X690" s="200"/>
      <c r="Y690" s="269">
        <v>298.08</v>
      </c>
      <c r="Z690" s="269">
        <f t="shared" ca="1" si="42"/>
        <v>333.19</v>
      </c>
      <c r="AA690" s="389"/>
      <c r="AB690" s="269">
        <f t="shared" si="43"/>
        <v>227.36</v>
      </c>
      <c r="AC690" s="269">
        <v>286.92</v>
      </c>
      <c r="AD690" s="199"/>
      <c r="AE690" s="200"/>
      <c r="AF690" s="200"/>
      <c r="AG690" s="200"/>
      <c r="AH690" s="75"/>
      <c r="AI690" s="75"/>
      <c r="AJ690" s="75"/>
      <c r="AK690" s="75"/>
      <c r="AL690" s="200"/>
    </row>
    <row r="691" spans="1:38" s="201" customFormat="1">
      <c r="A691" s="198"/>
      <c r="B691" s="199"/>
      <c r="C691" s="199" t="s">
        <v>128</v>
      </c>
      <c r="D691" s="199"/>
      <c r="E691" s="199" t="s">
        <v>96</v>
      </c>
      <c r="F691" s="199">
        <v>576582</v>
      </c>
      <c r="G691" s="199"/>
      <c r="H691" s="199"/>
      <c r="I691" s="199"/>
      <c r="J691" s="381">
        <v>112380.09999999999</v>
      </c>
      <c r="K691" s="199"/>
      <c r="L691" s="200"/>
      <c r="M691" s="199">
        <v>518</v>
      </c>
      <c r="N691" s="71"/>
      <c r="O691" s="200"/>
      <c r="P691" s="269">
        <f t="shared" si="40"/>
        <v>216.95</v>
      </c>
      <c r="Q691" s="199"/>
      <c r="R691" s="199"/>
      <c r="S691" s="199"/>
      <c r="T691" s="382">
        <f t="shared" si="41"/>
        <v>1113.0926640926641</v>
      </c>
      <c r="U691" s="199"/>
      <c r="V691" s="199"/>
      <c r="W691" s="199"/>
      <c r="X691" s="200"/>
      <c r="Y691" s="269">
        <v>112380.09999999999</v>
      </c>
      <c r="Z691" s="269">
        <f t="shared" ca="1" si="42"/>
        <v>125616.02</v>
      </c>
      <c r="AA691" s="389"/>
      <c r="AB691" s="269">
        <f t="shared" si="43"/>
        <v>85717.63</v>
      </c>
      <c r="AC691" s="269">
        <v>108174.08</v>
      </c>
      <c r="AD691" s="199"/>
      <c r="AE691" s="200"/>
      <c r="AF691" s="200"/>
      <c r="AG691" s="200"/>
      <c r="AH691" s="75"/>
      <c r="AI691" s="75"/>
      <c r="AJ691" s="75"/>
      <c r="AK691" s="75"/>
      <c r="AL691" s="200"/>
    </row>
    <row r="692" spans="1:38" s="201" customFormat="1">
      <c r="A692" s="198"/>
      <c r="B692" s="199"/>
      <c r="C692" s="199" t="s">
        <v>1410</v>
      </c>
      <c r="D692" s="199"/>
      <c r="E692" s="199" t="s">
        <v>264</v>
      </c>
      <c r="F692" s="199">
        <v>137</v>
      </c>
      <c r="G692" s="199"/>
      <c r="H692" s="199"/>
      <c r="I692" s="199"/>
      <c r="J692" s="381">
        <v>31.64</v>
      </c>
      <c r="K692" s="199"/>
      <c r="L692" s="200"/>
      <c r="M692" s="199">
        <v>1</v>
      </c>
      <c r="N692" s="71"/>
      <c r="O692" s="200"/>
      <c r="P692" s="269">
        <f t="shared" si="40"/>
        <v>31.64</v>
      </c>
      <c r="Q692" s="199"/>
      <c r="R692" s="199"/>
      <c r="S692" s="199"/>
      <c r="T692" s="382">
        <f t="shared" si="41"/>
        <v>137</v>
      </c>
      <c r="U692" s="199"/>
      <c r="V692" s="199"/>
      <c r="W692" s="199"/>
      <c r="X692" s="200"/>
      <c r="Y692" s="269">
        <v>31.64</v>
      </c>
      <c r="Z692" s="269">
        <f t="shared" ca="1" si="42"/>
        <v>35.369999999999997</v>
      </c>
      <c r="AA692" s="389"/>
      <c r="AB692" s="269">
        <f t="shared" si="43"/>
        <v>24.13</v>
      </c>
      <c r="AC692" s="269">
        <v>30.46</v>
      </c>
      <c r="AD692" s="199"/>
      <c r="AE692" s="200"/>
      <c r="AF692" s="200"/>
      <c r="AG692" s="200"/>
      <c r="AH692" s="75"/>
      <c r="AI692" s="75"/>
      <c r="AJ692" s="75"/>
      <c r="AK692" s="75"/>
      <c r="AL692" s="200"/>
    </row>
    <row r="693" spans="1:38" s="201" customFormat="1">
      <c r="A693" s="198"/>
      <c r="B693" s="199"/>
      <c r="C693" s="199" t="s">
        <v>129</v>
      </c>
      <c r="D693" s="199"/>
      <c r="E693" s="199" t="s">
        <v>96</v>
      </c>
      <c r="F693" s="199">
        <v>206339</v>
      </c>
      <c r="G693" s="199"/>
      <c r="H693" s="199"/>
      <c r="I693" s="199"/>
      <c r="J693" s="381">
        <v>40096.830000000031</v>
      </c>
      <c r="K693" s="199"/>
      <c r="L693" s="200"/>
      <c r="M693" s="199">
        <v>202</v>
      </c>
      <c r="N693" s="71"/>
      <c r="O693" s="200"/>
      <c r="P693" s="269">
        <f t="shared" si="40"/>
        <v>198.49915841584175</v>
      </c>
      <c r="Q693" s="199"/>
      <c r="R693" s="199"/>
      <c r="S693" s="199"/>
      <c r="T693" s="382">
        <f t="shared" si="41"/>
        <v>1021.4801980198019</v>
      </c>
      <c r="U693" s="199"/>
      <c r="V693" s="199"/>
      <c r="W693" s="199"/>
      <c r="X693" s="200"/>
      <c r="Y693" s="269">
        <v>40096.830000000031</v>
      </c>
      <c r="Z693" s="269">
        <f t="shared" ca="1" si="42"/>
        <v>44819.360000000001</v>
      </c>
      <c r="AA693" s="389"/>
      <c r="AB693" s="269">
        <f t="shared" si="43"/>
        <v>30583.75</v>
      </c>
      <c r="AC693" s="269">
        <v>38596.14</v>
      </c>
      <c r="AD693" s="199"/>
      <c r="AE693" s="200"/>
      <c r="AF693" s="200"/>
      <c r="AG693" s="200"/>
      <c r="AH693" s="75"/>
      <c r="AI693" s="75"/>
      <c r="AJ693" s="75"/>
      <c r="AK693" s="75"/>
      <c r="AL693" s="200"/>
    </row>
    <row r="694" spans="1:38" s="201" customFormat="1">
      <c r="A694" s="198"/>
      <c r="B694" s="199"/>
      <c r="C694" s="199" t="s">
        <v>130</v>
      </c>
      <c r="D694" s="199"/>
      <c r="E694" s="199" t="s">
        <v>131</v>
      </c>
      <c r="F694" s="199">
        <v>5238</v>
      </c>
      <c r="G694" s="199"/>
      <c r="H694" s="199"/>
      <c r="I694" s="199"/>
      <c r="J694" s="381">
        <v>625.14</v>
      </c>
      <c r="K694" s="199"/>
      <c r="L694" s="200"/>
      <c r="M694" s="199">
        <v>4</v>
      </c>
      <c r="N694" s="71"/>
      <c r="O694" s="200"/>
      <c r="P694" s="269">
        <f t="shared" si="40"/>
        <v>156.285</v>
      </c>
      <c r="Q694" s="199"/>
      <c r="R694" s="199"/>
      <c r="S694" s="199"/>
      <c r="T694" s="382">
        <f t="shared" si="41"/>
        <v>1309.5</v>
      </c>
      <c r="U694" s="199"/>
      <c r="V694" s="199"/>
      <c r="W694" s="199"/>
      <c r="X694" s="200"/>
      <c r="Y694" s="269">
        <v>625.14</v>
      </c>
      <c r="Z694" s="269">
        <f t="shared" ca="1" si="42"/>
        <v>698.77</v>
      </c>
      <c r="AA694" s="389"/>
      <c r="AB694" s="269">
        <f t="shared" si="43"/>
        <v>476.82</v>
      </c>
      <c r="AC694" s="269">
        <v>601.74</v>
      </c>
      <c r="AD694" s="199"/>
      <c r="AE694" s="200"/>
      <c r="AF694" s="200"/>
      <c r="AG694" s="200"/>
      <c r="AH694" s="75"/>
      <c r="AI694" s="75"/>
      <c r="AJ694" s="75"/>
      <c r="AK694" s="75"/>
      <c r="AL694" s="200"/>
    </row>
    <row r="695" spans="1:38" s="201" customFormat="1">
      <c r="A695" s="198"/>
      <c r="B695" s="199"/>
      <c r="C695" s="199" t="s">
        <v>132</v>
      </c>
      <c r="D695" s="199"/>
      <c r="E695" s="199" t="s">
        <v>115</v>
      </c>
      <c r="F695" s="199">
        <v>2046628</v>
      </c>
      <c r="G695" s="199"/>
      <c r="H695" s="199"/>
      <c r="I695" s="199"/>
      <c r="J695" s="381">
        <v>402096.70000000048</v>
      </c>
      <c r="K695" s="199"/>
      <c r="L695" s="200"/>
      <c r="M695" s="199">
        <v>1425</v>
      </c>
      <c r="N695" s="71"/>
      <c r="O695" s="200"/>
      <c r="P695" s="269">
        <f t="shared" ref="P695:P758" si="44">J695/M695</f>
        <v>282.17312280701788</v>
      </c>
      <c r="Q695" s="199"/>
      <c r="R695" s="199"/>
      <c r="S695" s="199"/>
      <c r="T695" s="382">
        <f t="shared" ref="T695:T758" si="45">F695/M695</f>
        <v>1436.2301754385965</v>
      </c>
      <c r="U695" s="199"/>
      <c r="V695" s="199"/>
      <c r="W695" s="199"/>
      <c r="X695" s="200"/>
      <c r="Y695" s="269">
        <v>402096.70000000048</v>
      </c>
      <c r="Z695" s="269">
        <f t="shared" ref="Z695:Z758" ca="1" si="46">ROUND($Z$1216*Y695/$Y$1216,2)</f>
        <v>449454.91</v>
      </c>
      <c r="AA695" s="389"/>
      <c r="AB695" s="269">
        <f t="shared" ref="AB695:AB758" si="47">ROUND($AB$1228*Y695/$Y$1228,2)</f>
        <v>306698.21999999997</v>
      </c>
      <c r="AC695" s="269">
        <v>387047.53</v>
      </c>
      <c r="AD695" s="199"/>
      <c r="AE695" s="200"/>
      <c r="AF695" s="200"/>
      <c r="AG695" s="200"/>
      <c r="AH695" s="75"/>
      <c r="AI695" s="75"/>
      <c r="AJ695" s="75"/>
      <c r="AK695" s="75"/>
      <c r="AL695" s="200"/>
    </row>
    <row r="696" spans="1:38" s="201" customFormat="1">
      <c r="A696" s="198"/>
      <c r="B696" s="199"/>
      <c r="C696" s="199" t="s">
        <v>133</v>
      </c>
      <c r="D696" s="199"/>
      <c r="E696" s="199" t="s">
        <v>134</v>
      </c>
      <c r="F696" s="199">
        <v>280914</v>
      </c>
      <c r="G696" s="199"/>
      <c r="H696" s="199"/>
      <c r="I696" s="199"/>
      <c r="J696" s="381">
        <v>52889.889999999985</v>
      </c>
      <c r="K696" s="199"/>
      <c r="L696" s="200"/>
      <c r="M696" s="199">
        <v>264</v>
      </c>
      <c r="N696" s="71"/>
      <c r="O696" s="200"/>
      <c r="P696" s="269">
        <f t="shared" si="44"/>
        <v>200.34049242424237</v>
      </c>
      <c r="Q696" s="199"/>
      <c r="R696" s="199"/>
      <c r="S696" s="199"/>
      <c r="T696" s="382">
        <f t="shared" si="45"/>
        <v>1064.0681818181818</v>
      </c>
      <c r="U696" s="199"/>
      <c r="V696" s="199"/>
      <c r="W696" s="199"/>
      <c r="X696" s="200"/>
      <c r="Y696" s="269">
        <v>52889.889999999985</v>
      </c>
      <c r="Z696" s="269">
        <f t="shared" ca="1" si="46"/>
        <v>59119.16</v>
      </c>
      <c r="AA696" s="389"/>
      <c r="AB696" s="269">
        <f t="shared" si="47"/>
        <v>40341.629999999997</v>
      </c>
      <c r="AC696" s="269">
        <v>50910.39</v>
      </c>
      <c r="AD696" s="199"/>
      <c r="AE696" s="200"/>
      <c r="AF696" s="200"/>
      <c r="AG696" s="200"/>
      <c r="AH696" s="75"/>
      <c r="AI696" s="75"/>
      <c r="AJ696" s="75"/>
      <c r="AK696" s="75"/>
      <c r="AL696" s="200"/>
    </row>
    <row r="697" spans="1:38" s="201" customFormat="1">
      <c r="A697" s="198"/>
      <c r="B697" s="199"/>
      <c r="C697" s="199" t="s">
        <v>135</v>
      </c>
      <c r="D697" s="199"/>
      <c r="E697" s="199" t="s">
        <v>136</v>
      </c>
      <c r="F697" s="199">
        <v>10703566</v>
      </c>
      <c r="G697" s="199"/>
      <c r="H697" s="199"/>
      <c r="I697" s="199"/>
      <c r="J697" s="381">
        <v>2009504.379999995</v>
      </c>
      <c r="K697" s="199"/>
      <c r="L697" s="200"/>
      <c r="M697" s="199">
        <v>11959</v>
      </c>
      <c r="N697" s="71"/>
      <c r="O697" s="200"/>
      <c r="P697" s="269">
        <f t="shared" si="44"/>
        <v>168.03281043565474</v>
      </c>
      <c r="Q697" s="199"/>
      <c r="R697" s="199"/>
      <c r="S697" s="199"/>
      <c r="T697" s="382">
        <f t="shared" si="45"/>
        <v>895.02182456727155</v>
      </c>
      <c r="U697" s="199"/>
      <c r="V697" s="199"/>
      <c r="W697" s="199"/>
      <c r="X697" s="200"/>
      <c r="Y697" s="269">
        <v>2009504.379999995</v>
      </c>
      <c r="Z697" s="269">
        <f t="shared" ca="1" si="46"/>
        <v>2246180.09</v>
      </c>
      <c r="AA697" s="389"/>
      <c r="AB697" s="269">
        <f t="shared" si="47"/>
        <v>1532744.26</v>
      </c>
      <c r="AC697" s="269">
        <v>1934295.18</v>
      </c>
      <c r="AD697" s="199"/>
      <c r="AE697" s="200"/>
      <c r="AF697" s="200"/>
      <c r="AG697" s="200"/>
      <c r="AH697" s="75"/>
      <c r="AI697" s="75"/>
      <c r="AJ697" s="75"/>
      <c r="AK697" s="75"/>
      <c r="AL697" s="200"/>
    </row>
    <row r="698" spans="1:38" s="201" customFormat="1">
      <c r="A698" s="198"/>
      <c r="B698" s="199"/>
      <c r="C698" s="199" t="s">
        <v>138</v>
      </c>
      <c r="D698" s="199"/>
      <c r="E698" s="199" t="s">
        <v>183</v>
      </c>
      <c r="F698" s="199">
        <v>908</v>
      </c>
      <c r="G698" s="199"/>
      <c r="H698" s="199"/>
      <c r="I698" s="199"/>
      <c r="J698" s="381">
        <v>178.87</v>
      </c>
      <c r="K698" s="199"/>
      <c r="L698" s="200"/>
      <c r="M698" s="199">
        <v>1</v>
      </c>
      <c r="N698" s="71"/>
      <c r="O698" s="200"/>
      <c r="P698" s="269">
        <f t="shared" si="44"/>
        <v>178.87</v>
      </c>
      <c r="Q698" s="199"/>
      <c r="R698" s="199"/>
      <c r="S698" s="199"/>
      <c r="T698" s="382">
        <f t="shared" si="45"/>
        <v>908</v>
      </c>
      <c r="U698" s="199"/>
      <c r="V698" s="199"/>
      <c r="W698" s="199"/>
      <c r="X698" s="200"/>
      <c r="Y698" s="269">
        <v>178.87</v>
      </c>
      <c r="Z698" s="269">
        <f t="shared" ca="1" si="46"/>
        <v>199.94</v>
      </c>
      <c r="AA698" s="389"/>
      <c r="AB698" s="269">
        <f t="shared" si="47"/>
        <v>136.43</v>
      </c>
      <c r="AC698" s="269">
        <v>172.18</v>
      </c>
      <c r="AD698" s="199"/>
      <c r="AE698" s="200"/>
      <c r="AF698" s="200"/>
      <c r="AG698" s="200"/>
      <c r="AH698" s="75"/>
      <c r="AI698" s="75"/>
      <c r="AJ698" s="75"/>
      <c r="AK698" s="75"/>
      <c r="AL698" s="200"/>
    </row>
    <row r="699" spans="1:38" s="201" customFormat="1">
      <c r="A699" s="198"/>
      <c r="B699" s="199"/>
      <c r="C699" s="199" t="s">
        <v>138</v>
      </c>
      <c r="D699" s="199"/>
      <c r="E699" s="199" t="s">
        <v>139</v>
      </c>
      <c r="F699" s="199">
        <v>6105537</v>
      </c>
      <c r="G699" s="199"/>
      <c r="H699" s="199"/>
      <c r="I699" s="199"/>
      <c r="J699" s="381">
        <v>1204727.2499999986</v>
      </c>
      <c r="K699" s="199"/>
      <c r="L699" s="200"/>
      <c r="M699" s="199">
        <v>9108</v>
      </c>
      <c r="N699" s="71"/>
      <c r="O699" s="200"/>
      <c r="P699" s="269">
        <f t="shared" si="44"/>
        <v>132.27132740447942</v>
      </c>
      <c r="Q699" s="199"/>
      <c r="R699" s="199"/>
      <c r="S699" s="199"/>
      <c r="T699" s="382">
        <f t="shared" si="45"/>
        <v>670.348814229249</v>
      </c>
      <c r="U699" s="199"/>
      <c r="V699" s="199"/>
      <c r="W699" s="199"/>
      <c r="X699" s="200"/>
      <c r="Y699" s="269">
        <v>1204727.2499999986</v>
      </c>
      <c r="Z699" s="269">
        <f t="shared" ca="1" si="46"/>
        <v>1346617.8</v>
      </c>
      <c r="AA699" s="389"/>
      <c r="AB699" s="269">
        <f t="shared" si="47"/>
        <v>918902.59</v>
      </c>
      <c r="AC699" s="269">
        <v>1159638.24</v>
      </c>
      <c r="AD699" s="199"/>
      <c r="AE699" s="200"/>
      <c r="AF699" s="200"/>
      <c r="AG699" s="200"/>
      <c r="AH699" s="75"/>
      <c r="AI699" s="75"/>
      <c r="AJ699" s="75"/>
      <c r="AK699" s="75"/>
      <c r="AL699" s="200"/>
    </row>
    <row r="700" spans="1:38" s="201" customFormat="1">
      <c r="A700" s="198"/>
      <c r="B700" s="199"/>
      <c r="C700" s="199" t="s">
        <v>138</v>
      </c>
      <c r="D700" s="199"/>
      <c r="E700" s="199" t="s">
        <v>100</v>
      </c>
      <c r="F700" s="199">
        <v>577</v>
      </c>
      <c r="G700" s="199"/>
      <c r="H700" s="199"/>
      <c r="I700" s="199"/>
      <c r="J700" s="381">
        <v>114.97</v>
      </c>
      <c r="K700" s="199"/>
      <c r="L700" s="200"/>
      <c r="M700" s="199">
        <v>1</v>
      </c>
      <c r="N700" s="71"/>
      <c r="O700" s="200"/>
      <c r="P700" s="269">
        <f t="shared" si="44"/>
        <v>114.97</v>
      </c>
      <c r="Q700" s="199"/>
      <c r="R700" s="199"/>
      <c r="S700" s="199"/>
      <c r="T700" s="382">
        <f t="shared" si="45"/>
        <v>577</v>
      </c>
      <c r="U700" s="199"/>
      <c r="V700" s="199"/>
      <c r="W700" s="199"/>
      <c r="X700" s="200"/>
      <c r="Y700" s="269">
        <v>114.97</v>
      </c>
      <c r="Z700" s="269">
        <f t="shared" ca="1" si="46"/>
        <v>128.51</v>
      </c>
      <c r="AA700" s="389"/>
      <c r="AB700" s="269">
        <f t="shared" si="47"/>
        <v>87.69</v>
      </c>
      <c r="AC700" s="269">
        <v>110.67</v>
      </c>
      <c r="AD700" s="199"/>
      <c r="AE700" s="200"/>
      <c r="AF700" s="200"/>
      <c r="AG700" s="200"/>
      <c r="AH700" s="75"/>
      <c r="AI700" s="75"/>
      <c r="AJ700" s="75"/>
      <c r="AK700" s="75"/>
      <c r="AL700" s="200"/>
    </row>
    <row r="701" spans="1:38" s="201" customFormat="1">
      <c r="A701" s="198"/>
      <c r="B701" s="199"/>
      <c r="C701" s="199" t="s">
        <v>138</v>
      </c>
      <c r="D701" s="199"/>
      <c r="E701" s="199" t="s">
        <v>101</v>
      </c>
      <c r="F701" s="199">
        <v>409</v>
      </c>
      <c r="G701" s="199"/>
      <c r="H701" s="199"/>
      <c r="I701" s="199"/>
      <c r="J701" s="381">
        <v>83.14</v>
      </c>
      <c r="K701" s="199"/>
      <c r="L701" s="200"/>
      <c r="M701" s="199">
        <v>1</v>
      </c>
      <c r="N701" s="71"/>
      <c r="O701" s="200"/>
      <c r="P701" s="269">
        <f t="shared" si="44"/>
        <v>83.14</v>
      </c>
      <c r="Q701" s="199"/>
      <c r="R701" s="199"/>
      <c r="S701" s="199"/>
      <c r="T701" s="382">
        <f t="shared" si="45"/>
        <v>409</v>
      </c>
      <c r="U701" s="199"/>
      <c r="V701" s="199"/>
      <c r="W701" s="199"/>
      <c r="X701" s="200"/>
      <c r="Y701" s="269">
        <v>83.14</v>
      </c>
      <c r="Z701" s="269">
        <f t="shared" ca="1" si="46"/>
        <v>92.93</v>
      </c>
      <c r="AA701" s="389"/>
      <c r="AB701" s="269">
        <f t="shared" si="47"/>
        <v>63.41</v>
      </c>
      <c r="AC701" s="269">
        <v>80.03</v>
      </c>
      <c r="AD701" s="199"/>
      <c r="AE701" s="200"/>
      <c r="AF701" s="200"/>
      <c r="AG701" s="200"/>
      <c r="AH701" s="75"/>
      <c r="AI701" s="75"/>
      <c r="AJ701" s="75"/>
      <c r="AK701" s="75"/>
      <c r="AL701" s="200"/>
    </row>
    <row r="702" spans="1:38" s="201" customFormat="1">
      <c r="A702" s="198"/>
      <c r="B702" s="199"/>
      <c r="C702" s="199" t="s">
        <v>1411</v>
      </c>
      <c r="D702" s="199"/>
      <c r="E702" s="199" t="s">
        <v>115</v>
      </c>
      <c r="F702" s="199">
        <v>82173</v>
      </c>
      <c r="G702" s="199"/>
      <c r="H702" s="199"/>
      <c r="I702" s="199"/>
      <c r="J702" s="381">
        <v>15777.51</v>
      </c>
      <c r="K702" s="199"/>
      <c r="L702" s="200"/>
      <c r="M702" s="199">
        <v>53</v>
      </c>
      <c r="N702" s="71"/>
      <c r="O702" s="200"/>
      <c r="P702" s="269">
        <f t="shared" si="44"/>
        <v>297.68886792452832</v>
      </c>
      <c r="Q702" s="199"/>
      <c r="R702" s="199"/>
      <c r="S702" s="199"/>
      <c r="T702" s="382">
        <f t="shared" si="45"/>
        <v>1550.433962264151</v>
      </c>
      <c r="U702" s="199"/>
      <c r="V702" s="199"/>
      <c r="W702" s="199"/>
      <c r="X702" s="200"/>
      <c r="Y702" s="269">
        <v>15777.51</v>
      </c>
      <c r="Z702" s="269">
        <f t="shared" ca="1" si="46"/>
        <v>17635.759999999998</v>
      </c>
      <c r="AA702" s="389"/>
      <c r="AB702" s="269">
        <f t="shared" si="47"/>
        <v>12034.25</v>
      </c>
      <c r="AC702" s="269">
        <v>15187.01</v>
      </c>
      <c r="AD702" s="199"/>
      <c r="AE702" s="200"/>
      <c r="AF702" s="200"/>
      <c r="AG702" s="200"/>
      <c r="AH702" s="75"/>
      <c r="AI702" s="75"/>
      <c r="AJ702" s="75"/>
      <c r="AK702" s="75"/>
      <c r="AL702" s="200"/>
    </row>
    <row r="703" spans="1:38" s="201" customFormat="1">
      <c r="A703" s="198"/>
      <c r="B703" s="199"/>
      <c r="C703" s="199" t="s">
        <v>1412</v>
      </c>
      <c r="D703" s="199"/>
      <c r="E703" s="199" t="s">
        <v>110</v>
      </c>
      <c r="F703" s="199">
        <v>10529</v>
      </c>
      <c r="G703" s="199"/>
      <c r="H703" s="199"/>
      <c r="I703" s="199"/>
      <c r="J703" s="381">
        <v>2139.0099999999998</v>
      </c>
      <c r="K703" s="199"/>
      <c r="L703" s="200"/>
      <c r="M703" s="199">
        <v>10</v>
      </c>
      <c r="N703" s="71"/>
      <c r="O703" s="200"/>
      <c r="P703" s="269">
        <f t="shared" si="44"/>
        <v>213.90099999999998</v>
      </c>
      <c r="Q703" s="199"/>
      <c r="R703" s="199"/>
      <c r="S703" s="199"/>
      <c r="T703" s="382">
        <f t="shared" si="45"/>
        <v>1052.9000000000001</v>
      </c>
      <c r="U703" s="199"/>
      <c r="V703" s="199"/>
      <c r="W703" s="199"/>
      <c r="X703" s="200"/>
      <c r="Y703" s="269">
        <v>2139.0099999999998</v>
      </c>
      <c r="Z703" s="269">
        <f t="shared" ca="1" si="46"/>
        <v>2390.94</v>
      </c>
      <c r="AA703" s="389"/>
      <c r="AB703" s="269">
        <f t="shared" si="47"/>
        <v>1631.52</v>
      </c>
      <c r="AC703" s="269">
        <v>2058.9499999999998</v>
      </c>
      <c r="AD703" s="199"/>
      <c r="AE703" s="200"/>
      <c r="AF703" s="200"/>
      <c r="AG703" s="200"/>
      <c r="AH703" s="75"/>
      <c r="AI703" s="75"/>
      <c r="AJ703" s="75"/>
      <c r="AK703" s="75"/>
      <c r="AL703" s="200"/>
    </row>
    <row r="704" spans="1:38" s="201" customFormat="1">
      <c r="A704" s="198"/>
      <c r="B704" s="199"/>
      <c r="C704" s="199" t="s">
        <v>140</v>
      </c>
      <c r="D704" s="199"/>
      <c r="E704" s="199" t="s">
        <v>131</v>
      </c>
      <c r="F704" s="199">
        <v>2204</v>
      </c>
      <c r="G704" s="199"/>
      <c r="H704" s="199"/>
      <c r="I704" s="199"/>
      <c r="J704" s="381">
        <v>445.27</v>
      </c>
      <c r="K704" s="199"/>
      <c r="L704" s="200"/>
      <c r="M704" s="199">
        <v>1</v>
      </c>
      <c r="N704" s="71"/>
      <c r="O704" s="200"/>
      <c r="P704" s="269">
        <f t="shared" si="44"/>
        <v>445.27</v>
      </c>
      <c r="Q704" s="199"/>
      <c r="R704" s="199"/>
      <c r="S704" s="199"/>
      <c r="T704" s="382">
        <f t="shared" si="45"/>
        <v>2204</v>
      </c>
      <c r="U704" s="199"/>
      <c r="V704" s="199"/>
      <c r="W704" s="199"/>
      <c r="X704" s="200"/>
      <c r="Y704" s="269">
        <v>445.27</v>
      </c>
      <c r="Z704" s="269">
        <f t="shared" ca="1" si="46"/>
        <v>497.71</v>
      </c>
      <c r="AA704" s="389"/>
      <c r="AB704" s="269">
        <f t="shared" si="47"/>
        <v>339.63</v>
      </c>
      <c r="AC704" s="269">
        <v>428.6</v>
      </c>
      <c r="AD704" s="199"/>
      <c r="AE704" s="200"/>
      <c r="AF704" s="200"/>
      <c r="AG704" s="200"/>
      <c r="AH704" s="75"/>
      <c r="AI704" s="75"/>
      <c r="AJ704" s="75"/>
      <c r="AK704" s="75"/>
      <c r="AL704" s="200"/>
    </row>
    <row r="705" spans="1:38" s="201" customFormat="1">
      <c r="A705" s="198"/>
      <c r="B705" s="199"/>
      <c r="C705" s="199" t="s">
        <v>140</v>
      </c>
      <c r="D705" s="199"/>
      <c r="E705" s="199" t="s">
        <v>136</v>
      </c>
      <c r="F705" s="199">
        <v>139371</v>
      </c>
      <c r="G705" s="199"/>
      <c r="H705" s="199"/>
      <c r="I705" s="199"/>
      <c r="J705" s="381">
        <v>27178.30999999999</v>
      </c>
      <c r="K705" s="199"/>
      <c r="L705" s="200"/>
      <c r="M705" s="199">
        <v>146</v>
      </c>
      <c r="N705" s="71"/>
      <c r="O705" s="200"/>
      <c r="P705" s="269">
        <f t="shared" si="44"/>
        <v>186.15280821917801</v>
      </c>
      <c r="Q705" s="199"/>
      <c r="R705" s="199"/>
      <c r="S705" s="199"/>
      <c r="T705" s="382">
        <f t="shared" si="45"/>
        <v>954.59589041095887</v>
      </c>
      <c r="U705" s="199"/>
      <c r="V705" s="199"/>
      <c r="W705" s="199"/>
      <c r="X705" s="200"/>
      <c r="Y705" s="269">
        <v>27178.30999999999</v>
      </c>
      <c r="Z705" s="269">
        <f t="shared" ca="1" si="46"/>
        <v>30379.32</v>
      </c>
      <c r="AA705" s="389"/>
      <c r="AB705" s="269">
        <f t="shared" si="47"/>
        <v>20730.189999999999</v>
      </c>
      <c r="AC705" s="269">
        <v>26161.11</v>
      </c>
      <c r="AD705" s="199"/>
      <c r="AE705" s="200"/>
      <c r="AF705" s="200"/>
      <c r="AG705" s="200"/>
      <c r="AH705" s="75"/>
      <c r="AI705" s="75"/>
      <c r="AJ705" s="75"/>
      <c r="AK705" s="75"/>
      <c r="AL705" s="200"/>
    </row>
    <row r="706" spans="1:38" s="201" customFormat="1">
      <c r="A706" s="198"/>
      <c r="B706" s="199"/>
      <c r="C706" s="199" t="s">
        <v>140</v>
      </c>
      <c r="D706" s="199"/>
      <c r="E706" s="199" t="s">
        <v>165</v>
      </c>
      <c r="F706" s="199">
        <v>1907</v>
      </c>
      <c r="G706" s="199"/>
      <c r="H706" s="199"/>
      <c r="I706" s="199"/>
      <c r="J706" s="381">
        <v>374.84000000000003</v>
      </c>
      <c r="K706" s="199"/>
      <c r="L706" s="200"/>
      <c r="M706" s="199">
        <v>2</v>
      </c>
      <c r="N706" s="71"/>
      <c r="O706" s="200"/>
      <c r="P706" s="269">
        <f t="shared" si="44"/>
        <v>187.42000000000002</v>
      </c>
      <c r="Q706" s="199"/>
      <c r="R706" s="199"/>
      <c r="S706" s="199"/>
      <c r="T706" s="382">
        <f t="shared" si="45"/>
        <v>953.5</v>
      </c>
      <c r="U706" s="199"/>
      <c r="V706" s="199"/>
      <c r="W706" s="199"/>
      <c r="X706" s="200"/>
      <c r="Y706" s="269">
        <v>374.84000000000003</v>
      </c>
      <c r="Z706" s="269">
        <f t="shared" ca="1" si="46"/>
        <v>418.99</v>
      </c>
      <c r="AA706" s="389"/>
      <c r="AB706" s="269">
        <f t="shared" si="47"/>
        <v>285.91000000000003</v>
      </c>
      <c r="AC706" s="269">
        <v>360.81</v>
      </c>
      <c r="AD706" s="199"/>
      <c r="AE706" s="200"/>
      <c r="AF706" s="200"/>
      <c r="AG706" s="200"/>
      <c r="AH706" s="75"/>
      <c r="AI706" s="75"/>
      <c r="AJ706" s="75"/>
      <c r="AK706" s="75"/>
      <c r="AL706" s="200"/>
    </row>
    <row r="707" spans="1:38" s="201" customFormat="1">
      <c r="A707" s="198"/>
      <c r="B707" s="199"/>
      <c r="C707" s="199" t="s">
        <v>141</v>
      </c>
      <c r="D707" s="199"/>
      <c r="E707" s="199" t="s">
        <v>142</v>
      </c>
      <c r="F707" s="199">
        <v>1055993</v>
      </c>
      <c r="G707" s="199"/>
      <c r="H707" s="199"/>
      <c r="I707" s="199"/>
      <c r="J707" s="381">
        <v>202189.15000000023</v>
      </c>
      <c r="K707" s="199"/>
      <c r="L707" s="200"/>
      <c r="M707" s="199">
        <v>1106</v>
      </c>
      <c r="N707" s="71"/>
      <c r="O707" s="200"/>
      <c r="P707" s="269">
        <f t="shared" si="44"/>
        <v>182.81116636528049</v>
      </c>
      <c r="Q707" s="199"/>
      <c r="R707" s="199"/>
      <c r="S707" s="199"/>
      <c r="T707" s="382">
        <f t="shared" si="45"/>
        <v>954.78571428571433</v>
      </c>
      <c r="U707" s="199"/>
      <c r="V707" s="199"/>
      <c r="W707" s="199"/>
      <c r="X707" s="200"/>
      <c r="Y707" s="269">
        <v>202189.15000000023</v>
      </c>
      <c r="Z707" s="269">
        <f t="shared" ca="1" si="46"/>
        <v>226002.61</v>
      </c>
      <c r="AA707" s="389"/>
      <c r="AB707" s="269">
        <f t="shared" si="47"/>
        <v>154219.25</v>
      </c>
      <c r="AC707" s="269">
        <v>194621.87</v>
      </c>
      <c r="AD707" s="199"/>
      <c r="AE707" s="200"/>
      <c r="AF707" s="200"/>
      <c r="AG707" s="200"/>
      <c r="AH707" s="75"/>
      <c r="AI707" s="75"/>
      <c r="AJ707" s="75"/>
      <c r="AK707" s="75"/>
      <c r="AL707" s="200"/>
    </row>
    <row r="708" spans="1:38" s="201" customFormat="1">
      <c r="A708" s="198"/>
      <c r="B708" s="199"/>
      <c r="C708" s="199" t="s">
        <v>141</v>
      </c>
      <c r="D708" s="199"/>
      <c r="E708" s="199" t="s">
        <v>143</v>
      </c>
      <c r="F708" s="199">
        <v>3575</v>
      </c>
      <c r="G708" s="199"/>
      <c r="H708" s="199"/>
      <c r="I708" s="199"/>
      <c r="J708" s="381">
        <v>699.92000000000007</v>
      </c>
      <c r="K708" s="199"/>
      <c r="L708" s="200"/>
      <c r="M708" s="199">
        <v>2</v>
      </c>
      <c r="N708" s="71"/>
      <c r="O708" s="200"/>
      <c r="P708" s="269">
        <f t="shared" si="44"/>
        <v>349.96000000000004</v>
      </c>
      <c r="Q708" s="199"/>
      <c r="R708" s="199"/>
      <c r="S708" s="199"/>
      <c r="T708" s="382">
        <f t="shared" si="45"/>
        <v>1787.5</v>
      </c>
      <c r="U708" s="199"/>
      <c r="V708" s="199"/>
      <c r="W708" s="199"/>
      <c r="X708" s="200"/>
      <c r="Y708" s="269">
        <v>699.92000000000007</v>
      </c>
      <c r="Z708" s="269">
        <f t="shared" ca="1" si="46"/>
        <v>782.36</v>
      </c>
      <c r="AA708" s="389"/>
      <c r="AB708" s="269">
        <f t="shared" si="47"/>
        <v>533.86</v>
      </c>
      <c r="AC708" s="269">
        <v>673.72</v>
      </c>
      <c r="AD708" s="199"/>
      <c r="AE708" s="200"/>
      <c r="AF708" s="200"/>
      <c r="AG708" s="200"/>
      <c r="AH708" s="75"/>
      <c r="AI708" s="75"/>
      <c r="AJ708" s="75"/>
      <c r="AK708" s="75"/>
      <c r="AL708" s="200"/>
    </row>
    <row r="709" spans="1:38" s="201" customFormat="1">
      <c r="A709" s="198"/>
      <c r="B709" s="199"/>
      <c r="C709" s="199" t="s">
        <v>141</v>
      </c>
      <c r="D709" s="199"/>
      <c r="E709" s="199" t="s">
        <v>316</v>
      </c>
      <c r="F709" s="199">
        <v>843</v>
      </c>
      <c r="G709" s="199"/>
      <c r="H709" s="199"/>
      <c r="I709" s="199"/>
      <c r="J709" s="381">
        <v>167.45</v>
      </c>
      <c r="K709" s="199"/>
      <c r="L709" s="200"/>
      <c r="M709" s="199">
        <v>1</v>
      </c>
      <c r="N709" s="71"/>
      <c r="O709" s="200"/>
      <c r="P709" s="269">
        <f t="shared" si="44"/>
        <v>167.45</v>
      </c>
      <c r="Q709" s="199"/>
      <c r="R709" s="199"/>
      <c r="S709" s="199"/>
      <c r="T709" s="382">
        <f t="shared" si="45"/>
        <v>843</v>
      </c>
      <c r="U709" s="199"/>
      <c r="V709" s="199"/>
      <c r="W709" s="199"/>
      <c r="X709" s="200"/>
      <c r="Y709" s="269">
        <v>167.45</v>
      </c>
      <c r="Z709" s="269">
        <f t="shared" ca="1" si="46"/>
        <v>187.17</v>
      </c>
      <c r="AA709" s="389"/>
      <c r="AB709" s="269">
        <f t="shared" si="47"/>
        <v>127.72</v>
      </c>
      <c r="AC709" s="269">
        <v>161.18</v>
      </c>
      <c r="AD709" s="199"/>
      <c r="AE709" s="200"/>
      <c r="AF709" s="200"/>
      <c r="AG709" s="200"/>
      <c r="AH709" s="75"/>
      <c r="AI709" s="75"/>
      <c r="AJ709" s="75"/>
      <c r="AK709" s="75"/>
      <c r="AL709" s="200"/>
    </row>
    <row r="710" spans="1:38" s="201" customFormat="1">
      <c r="A710" s="198"/>
      <c r="B710" s="199"/>
      <c r="C710" s="199" t="s">
        <v>141</v>
      </c>
      <c r="D710" s="199"/>
      <c r="E710" s="199" t="s">
        <v>372</v>
      </c>
      <c r="F710" s="199">
        <v>3252</v>
      </c>
      <c r="G710" s="199"/>
      <c r="H710" s="199"/>
      <c r="I710" s="199"/>
      <c r="J710" s="381">
        <v>666.53000000000009</v>
      </c>
      <c r="K710" s="199"/>
      <c r="L710" s="200"/>
      <c r="M710" s="199">
        <v>3</v>
      </c>
      <c r="N710" s="71"/>
      <c r="O710" s="200"/>
      <c r="P710" s="269">
        <f t="shared" si="44"/>
        <v>222.1766666666667</v>
      </c>
      <c r="Q710" s="199"/>
      <c r="R710" s="199"/>
      <c r="S710" s="199"/>
      <c r="T710" s="382">
        <f t="shared" si="45"/>
        <v>1084</v>
      </c>
      <c r="U710" s="199"/>
      <c r="V710" s="199"/>
      <c r="W710" s="199"/>
      <c r="X710" s="200"/>
      <c r="Y710" s="269">
        <v>666.53000000000009</v>
      </c>
      <c r="Z710" s="269">
        <f t="shared" ca="1" si="46"/>
        <v>745.03</v>
      </c>
      <c r="AA710" s="389"/>
      <c r="AB710" s="269">
        <f t="shared" si="47"/>
        <v>508.39</v>
      </c>
      <c r="AC710" s="269">
        <v>641.58000000000004</v>
      </c>
      <c r="AD710" s="199"/>
      <c r="AE710" s="200"/>
      <c r="AF710" s="200"/>
      <c r="AG710" s="200"/>
      <c r="AH710" s="75"/>
      <c r="AI710" s="75"/>
      <c r="AJ710" s="75"/>
      <c r="AK710" s="75"/>
      <c r="AL710" s="200"/>
    </row>
    <row r="711" spans="1:38" s="201" customFormat="1">
      <c r="A711" s="198"/>
      <c r="B711" s="199"/>
      <c r="C711" s="199" t="s">
        <v>141</v>
      </c>
      <c r="D711" s="199"/>
      <c r="E711" s="199" t="s">
        <v>430</v>
      </c>
      <c r="F711" s="199">
        <v>2416</v>
      </c>
      <c r="G711" s="199"/>
      <c r="H711" s="199"/>
      <c r="I711" s="199"/>
      <c r="J711" s="381">
        <v>484.84000000000003</v>
      </c>
      <c r="K711" s="199"/>
      <c r="L711" s="200"/>
      <c r="M711" s="199">
        <v>2</v>
      </c>
      <c r="N711" s="71"/>
      <c r="O711" s="200"/>
      <c r="P711" s="269">
        <f t="shared" si="44"/>
        <v>242.42000000000002</v>
      </c>
      <c r="Q711" s="199"/>
      <c r="R711" s="199"/>
      <c r="S711" s="199"/>
      <c r="T711" s="382">
        <f t="shared" si="45"/>
        <v>1208</v>
      </c>
      <c r="U711" s="199"/>
      <c r="V711" s="199"/>
      <c r="W711" s="199"/>
      <c r="X711" s="200"/>
      <c r="Y711" s="269">
        <v>484.84000000000003</v>
      </c>
      <c r="Z711" s="269">
        <f t="shared" ca="1" si="46"/>
        <v>541.94000000000005</v>
      </c>
      <c r="AA711" s="389"/>
      <c r="AB711" s="269">
        <f t="shared" si="47"/>
        <v>369.81</v>
      </c>
      <c r="AC711" s="269">
        <v>466.69</v>
      </c>
      <c r="AD711" s="199"/>
      <c r="AE711" s="200"/>
      <c r="AF711" s="200"/>
      <c r="AG711" s="200"/>
      <c r="AH711" s="75"/>
      <c r="AI711" s="75"/>
      <c r="AJ711" s="75"/>
      <c r="AK711" s="75"/>
      <c r="AL711" s="200"/>
    </row>
    <row r="712" spans="1:38" s="201" customFormat="1">
      <c r="A712" s="198"/>
      <c r="B712" s="199"/>
      <c r="C712" s="199" t="s">
        <v>141</v>
      </c>
      <c r="D712" s="199"/>
      <c r="E712" s="199" t="s">
        <v>582</v>
      </c>
      <c r="F712" s="199">
        <v>1111</v>
      </c>
      <c r="G712" s="199"/>
      <c r="H712" s="199"/>
      <c r="I712" s="199"/>
      <c r="J712" s="381">
        <v>221.24</v>
      </c>
      <c r="K712" s="199"/>
      <c r="L712" s="200"/>
      <c r="M712" s="199">
        <v>1</v>
      </c>
      <c r="N712" s="71"/>
      <c r="O712" s="200"/>
      <c r="P712" s="269">
        <f t="shared" si="44"/>
        <v>221.24</v>
      </c>
      <c r="Q712" s="199"/>
      <c r="R712" s="199"/>
      <c r="S712" s="199"/>
      <c r="T712" s="382">
        <f t="shared" si="45"/>
        <v>1111</v>
      </c>
      <c r="U712" s="199"/>
      <c r="V712" s="199"/>
      <c r="W712" s="199"/>
      <c r="X712" s="200"/>
      <c r="Y712" s="269">
        <v>221.24</v>
      </c>
      <c r="Z712" s="269">
        <f t="shared" ca="1" si="46"/>
        <v>247.3</v>
      </c>
      <c r="AA712" s="389"/>
      <c r="AB712" s="269">
        <f t="shared" si="47"/>
        <v>168.75</v>
      </c>
      <c r="AC712" s="269">
        <v>212.96</v>
      </c>
      <c r="AD712" s="199"/>
      <c r="AE712" s="200"/>
      <c r="AF712" s="200"/>
      <c r="AG712" s="200"/>
      <c r="AH712" s="75"/>
      <c r="AI712" s="75"/>
      <c r="AJ712" s="75"/>
      <c r="AK712" s="75"/>
      <c r="AL712" s="200"/>
    </row>
    <row r="713" spans="1:38" s="201" customFormat="1">
      <c r="A713" s="198"/>
      <c r="B713" s="199"/>
      <c r="C713" s="199" t="s">
        <v>144</v>
      </c>
      <c r="D713" s="199"/>
      <c r="E713" s="199" t="s">
        <v>142</v>
      </c>
      <c r="F713" s="199">
        <v>81458</v>
      </c>
      <c r="G713" s="199"/>
      <c r="H713" s="199"/>
      <c r="I713" s="199"/>
      <c r="J713" s="381">
        <v>15536.549999999996</v>
      </c>
      <c r="K713" s="199"/>
      <c r="L713" s="200"/>
      <c r="M713" s="199">
        <v>63</v>
      </c>
      <c r="N713" s="71"/>
      <c r="O713" s="200"/>
      <c r="P713" s="269">
        <f t="shared" si="44"/>
        <v>246.6119047619047</v>
      </c>
      <c r="Q713" s="199"/>
      <c r="R713" s="199"/>
      <c r="S713" s="199"/>
      <c r="T713" s="382">
        <f t="shared" si="45"/>
        <v>1292.984126984127</v>
      </c>
      <c r="U713" s="199"/>
      <c r="V713" s="199"/>
      <c r="W713" s="199"/>
      <c r="X713" s="200"/>
      <c r="Y713" s="269">
        <v>15536.549999999996</v>
      </c>
      <c r="Z713" s="269">
        <f t="shared" ca="1" si="46"/>
        <v>17366.419999999998</v>
      </c>
      <c r="AA713" s="389"/>
      <c r="AB713" s="269">
        <f t="shared" si="47"/>
        <v>11850.46</v>
      </c>
      <c r="AC713" s="269">
        <v>14955.07</v>
      </c>
      <c r="AD713" s="199"/>
      <c r="AE713" s="200"/>
      <c r="AF713" s="200"/>
      <c r="AG713" s="200"/>
      <c r="AH713" s="75"/>
      <c r="AI713" s="75"/>
      <c r="AJ713" s="75"/>
      <c r="AK713" s="75"/>
      <c r="AL713" s="200"/>
    </row>
    <row r="714" spans="1:38" s="201" customFormat="1">
      <c r="A714" s="198"/>
      <c r="B714" s="199"/>
      <c r="C714" s="199" t="s">
        <v>1413</v>
      </c>
      <c r="D714" s="199"/>
      <c r="E714" s="199" t="s">
        <v>113</v>
      </c>
      <c r="F714" s="199">
        <v>2091</v>
      </c>
      <c r="G714" s="199"/>
      <c r="H714" s="199"/>
      <c r="I714" s="199"/>
      <c r="J714" s="381">
        <v>418.89</v>
      </c>
      <c r="K714" s="199"/>
      <c r="L714" s="200"/>
      <c r="M714" s="199">
        <v>2</v>
      </c>
      <c r="N714" s="71"/>
      <c r="O714" s="200"/>
      <c r="P714" s="269">
        <f t="shared" si="44"/>
        <v>209.44499999999999</v>
      </c>
      <c r="Q714" s="199"/>
      <c r="R714" s="199"/>
      <c r="S714" s="199"/>
      <c r="T714" s="382">
        <f t="shared" si="45"/>
        <v>1045.5</v>
      </c>
      <c r="U714" s="199"/>
      <c r="V714" s="199"/>
      <c r="W714" s="199"/>
      <c r="X714" s="200"/>
      <c r="Y714" s="269">
        <v>418.89</v>
      </c>
      <c r="Z714" s="269">
        <f t="shared" ca="1" si="46"/>
        <v>468.23</v>
      </c>
      <c r="AA714" s="389"/>
      <c r="AB714" s="269">
        <f t="shared" si="47"/>
        <v>319.51</v>
      </c>
      <c r="AC714" s="269">
        <v>403.21</v>
      </c>
      <c r="AD714" s="199"/>
      <c r="AE714" s="200"/>
      <c r="AF714" s="200"/>
      <c r="AG714" s="200"/>
      <c r="AH714" s="75"/>
      <c r="AI714" s="75"/>
      <c r="AJ714" s="75"/>
      <c r="AK714" s="75"/>
      <c r="AL714" s="200"/>
    </row>
    <row r="715" spans="1:38" s="201" customFormat="1">
      <c r="A715" s="198"/>
      <c r="B715" s="199"/>
      <c r="C715" s="199" t="s">
        <v>145</v>
      </c>
      <c r="D715" s="199"/>
      <c r="E715" s="199" t="s">
        <v>146</v>
      </c>
      <c r="F715" s="199">
        <v>476286</v>
      </c>
      <c r="G715" s="199"/>
      <c r="H715" s="199"/>
      <c r="I715" s="199"/>
      <c r="J715" s="381">
        <v>89578.969999999914</v>
      </c>
      <c r="K715" s="199"/>
      <c r="L715" s="200"/>
      <c r="M715" s="199">
        <v>599</v>
      </c>
      <c r="N715" s="71"/>
      <c r="O715" s="200"/>
      <c r="P715" s="269">
        <f t="shared" si="44"/>
        <v>149.54752921535879</v>
      </c>
      <c r="Q715" s="199"/>
      <c r="R715" s="199"/>
      <c r="S715" s="199"/>
      <c r="T715" s="382">
        <f t="shared" si="45"/>
        <v>795.13522537562608</v>
      </c>
      <c r="U715" s="199"/>
      <c r="V715" s="199"/>
      <c r="W715" s="199"/>
      <c r="X715" s="200"/>
      <c r="Y715" s="269">
        <v>89578.969999999914</v>
      </c>
      <c r="Z715" s="269">
        <f t="shared" ca="1" si="46"/>
        <v>100129.42</v>
      </c>
      <c r="AA715" s="389"/>
      <c r="AB715" s="269">
        <f t="shared" si="47"/>
        <v>68326.13</v>
      </c>
      <c r="AC715" s="269">
        <v>86226.32</v>
      </c>
      <c r="AD715" s="199"/>
      <c r="AE715" s="200"/>
      <c r="AF715" s="200"/>
      <c r="AG715" s="200"/>
      <c r="AH715" s="75"/>
      <c r="AI715" s="75"/>
      <c r="AJ715" s="75"/>
      <c r="AK715" s="75"/>
      <c r="AL715" s="200"/>
    </row>
    <row r="716" spans="1:38" s="201" customFormat="1">
      <c r="A716" s="198"/>
      <c r="B716" s="199"/>
      <c r="C716" s="199" t="s">
        <v>550</v>
      </c>
      <c r="D716" s="199"/>
      <c r="E716" s="199" t="s">
        <v>551</v>
      </c>
      <c r="F716" s="199">
        <v>403</v>
      </c>
      <c r="G716" s="199"/>
      <c r="H716" s="199"/>
      <c r="I716" s="199"/>
      <c r="J716" s="381">
        <v>82.13</v>
      </c>
      <c r="K716" s="199"/>
      <c r="L716" s="200"/>
      <c r="M716" s="199">
        <v>1</v>
      </c>
      <c r="N716" s="71"/>
      <c r="O716" s="200"/>
      <c r="P716" s="269">
        <f t="shared" si="44"/>
        <v>82.13</v>
      </c>
      <c r="Q716" s="199"/>
      <c r="R716" s="199"/>
      <c r="S716" s="199"/>
      <c r="T716" s="382">
        <f t="shared" si="45"/>
        <v>403</v>
      </c>
      <c r="U716" s="199"/>
      <c r="V716" s="199"/>
      <c r="W716" s="199"/>
      <c r="X716" s="200"/>
      <c r="Y716" s="269">
        <v>82.13</v>
      </c>
      <c r="Z716" s="269">
        <f t="shared" ca="1" si="46"/>
        <v>91.8</v>
      </c>
      <c r="AA716" s="389"/>
      <c r="AB716" s="269">
        <f t="shared" si="47"/>
        <v>62.64</v>
      </c>
      <c r="AC716" s="269">
        <v>79.06</v>
      </c>
      <c r="AD716" s="199"/>
      <c r="AE716" s="200"/>
      <c r="AF716" s="200"/>
      <c r="AG716" s="200"/>
      <c r="AH716" s="75"/>
      <c r="AI716" s="75"/>
      <c r="AJ716" s="75"/>
      <c r="AK716" s="75"/>
      <c r="AL716" s="200"/>
    </row>
    <row r="717" spans="1:38" s="201" customFormat="1">
      <c r="A717" s="198"/>
      <c r="B717" s="199"/>
      <c r="C717" s="199" t="s">
        <v>730</v>
      </c>
      <c r="D717" s="199"/>
      <c r="E717" s="199" t="s">
        <v>295</v>
      </c>
      <c r="F717" s="199">
        <v>4083</v>
      </c>
      <c r="G717" s="199"/>
      <c r="H717" s="199"/>
      <c r="I717" s="199"/>
      <c r="J717" s="381">
        <v>718.21</v>
      </c>
      <c r="K717" s="199"/>
      <c r="L717" s="200"/>
      <c r="M717" s="199">
        <v>9</v>
      </c>
      <c r="N717" s="71"/>
      <c r="O717" s="200"/>
      <c r="P717" s="269">
        <f t="shared" si="44"/>
        <v>79.801111111111112</v>
      </c>
      <c r="Q717" s="199"/>
      <c r="R717" s="199"/>
      <c r="S717" s="199"/>
      <c r="T717" s="382">
        <f t="shared" si="45"/>
        <v>453.66666666666669</v>
      </c>
      <c r="U717" s="199"/>
      <c r="V717" s="199"/>
      <c r="W717" s="199"/>
      <c r="X717" s="200"/>
      <c r="Y717" s="269">
        <v>718.21</v>
      </c>
      <c r="Z717" s="269">
        <f t="shared" ca="1" si="46"/>
        <v>802.8</v>
      </c>
      <c r="AA717" s="389"/>
      <c r="AB717" s="269">
        <f t="shared" si="47"/>
        <v>547.80999999999995</v>
      </c>
      <c r="AC717" s="269">
        <v>691.33</v>
      </c>
      <c r="AD717" s="199"/>
      <c r="AE717" s="200"/>
      <c r="AF717" s="200"/>
      <c r="AG717" s="200"/>
      <c r="AH717" s="75"/>
      <c r="AI717" s="75"/>
      <c r="AJ717" s="75"/>
      <c r="AK717" s="75"/>
      <c r="AL717" s="200"/>
    </row>
    <row r="718" spans="1:38" s="201" customFormat="1">
      <c r="A718" s="198"/>
      <c r="B718" s="199"/>
      <c r="C718" s="199" t="s">
        <v>147</v>
      </c>
      <c r="D718" s="199"/>
      <c r="E718" s="199" t="s">
        <v>148</v>
      </c>
      <c r="F718" s="199">
        <v>4657479</v>
      </c>
      <c r="G718" s="199"/>
      <c r="H718" s="199"/>
      <c r="I718" s="199"/>
      <c r="J718" s="381">
        <v>903255.17000000167</v>
      </c>
      <c r="K718" s="199"/>
      <c r="L718" s="200"/>
      <c r="M718" s="199">
        <v>4825</v>
      </c>
      <c r="N718" s="71"/>
      <c r="O718" s="200"/>
      <c r="P718" s="269">
        <f t="shared" si="44"/>
        <v>187.20314404145111</v>
      </c>
      <c r="Q718" s="199"/>
      <c r="R718" s="199"/>
      <c r="S718" s="199"/>
      <c r="T718" s="382">
        <f t="shared" si="45"/>
        <v>965.28062176165804</v>
      </c>
      <c r="U718" s="199"/>
      <c r="V718" s="199"/>
      <c r="W718" s="199"/>
      <c r="X718" s="200"/>
      <c r="Y718" s="269">
        <v>903255.17000000167</v>
      </c>
      <c r="Z718" s="269">
        <f t="shared" ca="1" si="46"/>
        <v>1009638.9</v>
      </c>
      <c r="AA718" s="389"/>
      <c r="AB718" s="269">
        <f t="shared" si="47"/>
        <v>688955.54</v>
      </c>
      <c r="AC718" s="269">
        <v>869449.27</v>
      </c>
      <c r="AD718" s="199"/>
      <c r="AE718" s="200"/>
      <c r="AF718" s="200"/>
      <c r="AG718" s="200"/>
      <c r="AH718" s="75"/>
      <c r="AI718" s="75"/>
      <c r="AJ718" s="75"/>
      <c r="AK718" s="75"/>
      <c r="AL718" s="200"/>
    </row>
    <row r="719" spans="1:38" s="201" customFormat="1">
      <c r="A719" s="198"/>
      <c r="B719" s="199"/>
      <c r="C719" s="199" t="s">
        <v>147</v>
      </c>
      <c r="D719" s="199"/>
      <c r="E719" s="199" t="s">
        <v>150</v>
      </c>
      <c r="F719" s="199"/>
      <c r="G719" s="199"/>
      <c r="H719" s="199"/>
      <c r="I719" s="199"/>
      <c r="J719" s="381">
        <v>6.06</v>
      </c>
      <c r="K719" s="199"/>
      <c r="L719" s="200"/>
      <c r="M719" s="199">
        <v>1</v>
      </c>
      <c r="N719" s="71"/>
      <c r="O719" s="200"/>
      <c r="P719" s="269">
        <f t="shared" si="44"/>
        <v>6.06</v>
      </c>
      <c r="Q719" s="199"/>
      <c r="R719" s="199"/>
      <c r="S719" s="199"/>
      <c r="T719" s="382">
        <f t="shared" si="45"/>
        <v>0</v>
      </c>
      <c r="U719" s="199"/>
      <c r="V719" s="199"/>
      <c r="W719" s="199"/>
      <c r="X719" s="200"/>
      <c r="Y719" s="269">
        <v>6.06</v>
      </c>
      <c r="Z719" s="269">
        <f t="shared" ca="1" si="46"/>
        <v>6.77</v>
      </c>
      <c r="AA719" s="389"/>
      <c r="AB719" s="269">
        <f t="shared" si="47"/>
        <v>4.62</v>
      </c>
      <c r="AC719" s="269">
        <v>5.83</v>
      </c>
      <c r="AD719" s="199"/>
      <c r="AE719" s="200"/>
      <c r="AF719" s="200"/>
      <c r="AG719" s="200"/>
      <c r="AH719" s="75"/>
      <c r="AI719" s="75"/>
      <c r="AJ719" s="75"/>
      <c r="AK719" s="75"/>
      <c r="AL719" s="200"/>
    </row>
    <row r="720" spans="1:38" s="201" customFormat="1">
      <c r="A720" s="198"/>
      <c r="B720" s="199"/>
      <c r="C720" s="199" t="s">
        <v>147</v>
      </c>
      <c r="D720" s="199"/>
      <c r="E720" s="199" t="s">
        <v>242</v>
      </c>
      <c r="F720" s="199">
        <v>18428</v>
      </c>
      <c r="G720" s="199"/>
      <c r="H720" s="199"/>
      <c r="I720" s="199"/>
      <c r="J720" s="381">
        <v>3661.8500000000004</v>
      </c>
      <c r="K720" s="199"/>
      <c r="L720" s="200"/>
      <c r="M720" s="199">
        <v>36</v>
      </c>
      <c r="N720" s="71"/>
      <c r="O720" s="200"/>
      <c r="P720" s="269">
        <f t="shared" si="44"/>
        <v>101.71805555555557</v>
      </c>
      <c r="Q720" s="199"/>
      <c r="R720" s="199"/>
      <c r="S720" s="199"/>
      <c r="T720" s="382">
        <f t="shared" si="45"/>
        <v>511.88888888888891</v>
      </c>
      <c r="U720" s="199"/>
      <c r="V720" s="199"/>
      <c r="W720" s="199"/>
      <c r="X720" s="200"/>
      <c r="Y720" s="269">
        <v>3661.8500000000004</v>
      </c>
      <c r="Z720" s="269">
        <f t="shared" ca="1" si="46"/>
        <v>4093.14</v>
      </c>
      <c r="AA720" s="389"/>
      <c r="AB720" s="269">
        <f t="shared" si="47"/>
        <v>2793.07</v>
      </c>
      <c r="AC720" s="269">
        <v>3524.8</v>
      </c>
      <c r="AD720" s="199"/>
      <c r="AE720" s="200"/>
      <c r="AF720" s="200"/>
      <c r="AG720" s="200"/>
      <c r="AH720" s="75"/>
      <c r="AI720" s="75"/>
      <c r="AJ720" s="75"/>
      <c r="AK720" s="75"/>
      <c r="AL720" s="200"/>
    </row>
    <row r="721" spans="1:38" s="201" customFormat="1">
      <c r="A721" s="198"/>
      <c r="B721" s="199"/>
      <c r="C721" s="199" t="s">
        <v>604</v>
      </c>
      <c r="D721" s="199"/>
      <c r="E721" s="199" t="s">
        <v>148</v>
      </c>
      <c r="F721" s="199">
        <v>266334</v>
      </c>
      <c r="G721" s="199"/>
      <c r="H721" s="199"/>
      <c r="I721" s="199"/>
      <c r="J721" s="381">
        <v>52314.62999999999</v>
      </c>
      <c r="K721" s="199"/>
      <c r="L721" s="200"/>
      <c r="M721" s="199">
        <v>309</v>
      </c>
      <c r="N721" s="71"/>
      <c r="O721" s="200"/>
      <c r="P721" s="269">
        <f t="shared" si="44"/>
        <v>169.30300970873782</v>
      </c>
      <c r="Q721" s="199"/>
      <c r="R721" s="199"/>
      <c r="S721" s="199"/>
      <c r="T721" s="382">
        <f t="shared" si="45"/>
        <v>861.92233009708741</v>
      </c>
      <c r="U721" s="199"/>
      <c r="V721" s="199"/>
      <c r="W721" s="199"/>
      <c r="X721" s="200"/>
      <c r="Y721" s="269">
        <v>52314.62999999999</v>
      </c>
      <c r="Z721" s="269">
        <f t="shared" ca="1" si="46"/>
        <v>58476.15</v>
      </c>
      <c r="AA721" s="389"/>
      <c r="AB721" s="269">
        <f t="shared" si="47"/>
        <v>39902.85</v>
      </c>
      <c r="AC721" s="269">
        <v>50356.66</v>
      </c>
      <c r="AD721" s="199"/>
      <c r="AE721" s="200"/>
      <c r="AF721" s="200"/>
      <c r="AG721" s="200"/>
      <c r="AH721" s="75"/>
      <c r="AI721" s="75"/>
      <c r="AJ721" s="75"/>
      <c r="AK721" s="75"/>
      <c r="AL721" s="200"/>
    </row>
    <row r="722" spans="1:38" s="201" customFormat="1">
      <c r="A722" s="198"/>
      <c r="B722" s="199"/>
      <c r="C722" s="199" t="s">
        <v>604</v>
      </c>
      <c r="D722" s="199"/>
      <c r="E722" s="199" t="s">
        <v>187</v>
      </c>
      <c r="F722" s="199">
        <v>235</v>
      </c>
      <c r="G722" s="199"/>
      <c r="H722" s="199"/>
      <c r="I722" s="199"/>
      <c r="J722" s="381">
        <v>50.05</v>
      </c>
      <c r="K722" s="199"/>
      <c r="L722" s="200"/>
      <c r="M722" s="199">
        <v>1</v>
      </c>
      <c r="N722" s="71"/>
      <c r="O722" s="200"/>
      <c r="P722" s="269">
        <f t="shared" si="44"/>
        <v>50.05</v>
      </c>
      <c r="Q722" s="199"/>
      <c r="R722" s="199"/>
      <c r="S722" s="199"/>
      <c r="T722" s="382">
        <f t="shared" si="45"/>
        <v>235</v>
      </c>
      <c r="U722" s="199"/>
      <c r="V722" s="199"/>
      <c r="W722" s="199"/>
      <c r="X722" s="200"/>
      <c r="Y722" s="269">
        <v>50.05</v>
      </c>
      <c r="Z722" s="269">
        <f t="shared" ca="1" si="46"/>
        <v>55.94</v>
      </c>
      <c r="AA722" s="389"/>
      <c r="AB722" s="269">
        <f t="shared" si="47"/>
        <v>38.18</v>
      </c>
      <c r="AC722" s="269">
        <v>48.18</v>
      </c>
      <c r="AD722" s="199"/>
      <c r="AE722" s="200"/>
      <c r="AF722" s="200"/>
      <c r="AG722" s="200"/>
      <c r="AH722" s="75"/>
      <c r="AI722" s="75"/>
      <c r="AJ722" s="75"/>
      <c r="AK722" s="75"/>
      <c r="AL722" s="200"/>
    </row>
    <row r="723" spans="1:38" s="201" customFormat="1">
      <c r="A723" s="198"/>
      <c r="B723" s="199"/>
      <c r="C723" s="199" t="s">
        <v>149</v>
      </c>
      <c r="D723" s="199"/>
      <c r="E723" s="199" t="s">
        <v>88</v>
      </c>
      <c r="F723" s="199">
        <v>4196</v>
      </c>
      <c r="G723" s="199"/>
      <c r="H723" s="199"/>
      <c r="I723" s="199"/>
      <c r="J723" s="381">
        <v>840.52</v>
      </c>
      <c r="K723" s="199"/>
      <c r="L723" s="200"/>
      <c r="M723" s="199">
        <v>3</v>
      </c>
      <c r="N723" s="71"/>
      <c r="O723" s="200"/>
      <c r="P723" s="269">
        <f t="shared" si="44"/>
        <v>280.17333333333335</v>
      </c>
      <c r="Q723" s="199"/>
      <c r="R723" s="199"/>
      <c r="S723" s="199"/>
      <c r="T723" s="382">
        <f t="shared" si="45"/>
        <v>1398.6666666666667</v>
      </c>
      <c r="U723" s="199"/>
      <c r="V723" s="199"/>
      <c r="W723" s="199"/>
      <c r="X723" s="200"/>
      <c r="Y723" s="269">
        <v>840.52</v>
      </c>
      <c r="Z723" s="269">
        <f t="shared" ca="1" si="46"/>
        <v>939.51</v>
      </c>
      <c r="AA723" s="389"/>
      <c r="AB723" s="269">
        <f t="shared" si="47"/>
        <v>641.1</v>
      </c>
      <c r="AC723" s="269">
        <v>809.06</v>
      </c>
      <c r="AD723" s="199"/>
      <c r="AE723" s="200"/>
      <c r="AF723" s="200"/>
      <c r="AG723" s="200"/>
      <c r="AH723" s="75"/>
      <c r="AI723" s="75"/>
      <c r="AJ723" s="75"/>
      <c r="AK723" s="75"/>
      <c r="AL723" s="200"/>
    </row>
    <row r="724" spans="1:38" s="201" customFormat="1">
      <c r="A724" s="198"/>
      <c r="B724" s="199"/>
      <c r="C724" s="199" t="s">
        <v>149</v>
      </c>
      <c r="D724" s="199"/>
      <c r="E724" s="199" t="s">
        <v>148</v>
      </c>
      <c r="F724" s="199">
        <v>5617</v>
      </c>
      <c r="G724" s="199"/>
      <c r="H724" s="199"/>
      <c r="I724" s="199"/>
      <c r="J724" s="381">
        <v>906.81</v>
      </c>
      <c r="K724" s="199"/>
      <c r="L724" s="200"/>
      <c r="M724" s="199">
        <v>8</v>
      </c>
      <c r="N724" s="71"/>
      <c r="O724" s="200"/>
      <c r="P724" s="269">
        <f t="shared" si="44"/>
        <v>113.35124999999999</v>
      </c>
      <c r="Q724" s="199"/>
      <c r="R724" s="199"/>
      <c r="S724" s="199"/>
      <c r="T724" s="382">
        <f t="shared" si="45"/>
        <v>702.125</v>
      </c>
      <c r="U724" s="199"/>
      <c r="V724" s="199"/>
      <c r="W724" s="199"/>
      <c r="X724" s="200"/>
      <c r="Y724" s="269">
        <v>906.81</v>
      </c>
      <c r="Z724" s="269">
        <f t="shared" ca="1" si="46"/>
        <v>1013.61</v>
      </c>
      <c r="AA724" s="389"/>
      <c r="AB724" s="269">
        <f t="shared" si="47"/>
        <v>691.67</v>
      </c>
      <c r="AC724" s="269">
        <v>872.87</v>
      </c>
      <c r="AD724" s="199"/>
      <c r="AE724" s="200"/>
      <c r="AF724" s="200"/>
      <c r="AG724" s="200"/>
      <c r="AH724" s="75"/>
      <c r="AI724" s="75"/>
      <c r="AJ724" s="75"/>
      <c r="AK724" s="75"/>
      <c r="AL724" s="200"/>
    </row>
    <row r="725" spans="1:38" s="201" customFormat="1">
      <c r="A725" s="198"/>
      <c r="B725" s="199"/>
      <c r="C725" s="199" t="s">
        <v>149</v>
      </c>
      <c r="D725" s="199"/>
      <c r="E725" s="199" t="s">
        <v>146</v>
      </c>
      <c r="F725" s="199">
        <v>3805169</v>
      </c>
      <c r="G725" s="199"/>
      <c r="H725" s="199"/>
      <c r="I725" s="199"/>
      <c r="J725" s="381">
        <v>727844.40999999864</v>
      </c>
      <c r="K725" s="199"/>
      <c r="L725" s="200"/>
      <c r="M725" s="199">
        <v>4498</v>
      </c>
      <c r="N725" s="71"/>
      <c r="O725" s="200"/>
      <c r="P725" s="269">
        <f t="shared" si="44"/>
        <v>161.81512005335674</v>
      </c>
      <c r="Q725" s="199"/>
      <c r="R725" s="199"/>
      <c r="S725" s="199"/>
      <c r="T725" s="382">
        <f t="shared" si="45"/>
        <v>845.96909737661178</v>
      </c>
      <c r="U725" s="199"/>
      <c r="V725" s="199"/>
      <c r="W725" s="199"/>
      <c r="X725" s="200"/>
      <c r="Y725" s="269">
        <v>727844.40999999864</v>
      </c>
      <c r="Z725" s="269">
        <f t="shared" ca="1" si="46"/>
        <v>813568.58</v>
      </c>
      <c r="AA725" s="389"/>
      <c r="AB725" s="269">
        <f t="shared" si="47"/>
        <v>555161.43999999994</v>
      </c>
      <c r="AC725" s="269">
        <v>700603.57</v>
      </c>
      <c r="AD725" s="199"/>
      <c r="AE725" s="200"/>
      <c r="AF725" s="200"/>
      <c r="AG725" s="200"/>
      <c r="AH725" s="75"/>
      <c r="AI725" s="75"/>
      <c r="AJ725" s="75"/>
      <c r="AK725" s="75"/>
      <c r="AL725" s="200"/>
    </row>
    <row r="726" spans="1:38" s="201" customFormat="1">
      <c r="A726" s="198"/>
      <c r="B726" s="199"/>
      <c r="C726" s="199" t="s">
        <v>149</v>
      </c>
      <c r="D726" s="199"/>
      <c r="E726" s="199" t="s">
        <v>123</v>
      </c>
      <c r="F726" s="199">
        <v>2017</v>
      </c>
      <c r="G726" s="199"/>
      <c r="H726" s="199"/>
      <c r="I726" s="199"/>
      <c r="J726" s="381">
        <v>412.75</v>
      </c>
      <c r="K726" s="199"/>
      <c r="L726" s="200"/>
      <c r="M726" s="199">
        <v>1</v>
      </c>
      <c r="N726" s="71"/>
      <c r="O726" s="200"/>
      <c r="P726" s="269">
        <f t="shared" si="44"/>
        <v>412.75</v>
      </c>
      <c r="Q726" s="199"/>
      <c r="R726" s="199"/>
      <c r="S726" s="199"/>
      <c r="T726" s="382">
        <f t="shared" si="45"/>
        <v>2017</v>
      </c>
      <c r="U726" s="199"/>
      <c r="V726" s="199"/>
      <c r="W726" s="199"/>
      <c r="X726" s="200"/>
      <c r="Y726" s="269">
        <v>412.75</v>
      </c>
      <c r="Z726" s="269">
        <f t="shared" ca="1" si="46"/>
        <v>461.36</v>
      </c>
      <c r="AA726" s="389"/>
      <c r="AB726" s="269">
        <f t="shared" si="47"/>
        <v>314.82</v>
      </c>
      <c r="AC726" s="269">
        <v>397.3</v>
      </c>
      <c r="AD726" s="199"/>
      <c r="AE726" s="200"/>
      <c r="AF726" s="200"/>
      <c r="AG726" s="200"/>
      <c r="AH726" s="75"/>
      <c r="AI726" s="75"/>
      <c r="AJ726" s="75"/>
      <c r="AK726" s="75"/>
      <c r="AL726" s="200"/>
    </row>
    <row r="727" spans="1:38" s="201" customFormat="1">
      <c r="A727" s="198"/>
      <c r="B727" s="199"/>
      <c r="C727" s="199" t="s">
        <v>458</v>
      </c>
      <c r="D727" s="199"/>
      <c r="E727" s="199" t="s">
        <v>148</v>
      </c>
      <c r="F727" s="199">
        <v>3640</v>
      </c>
      <c r="G727" s="199"/>
      <c r="H727" s="199"/>
      <c r="I727" s="199"/>
      <c r="J727" s="381">
        <v>722.65</v>
      </c>
      <c r="K727" s="199"/>
      <c r="L727" s="200"/>
      <c r="M727" s="199">
        <v>4</v>
      </c>
      <c r="N727" s="71"/>
      <c r="O727" s="200"/>
      <c r="P727" s="269">
        <f t="shared" si="44"/>
        <v>180.66249999999999</v>
      </c>
      <c r="Q727" s="199"/>
      <c r="R727" s="199"/>
      <c r="S727" s="199"/>
      <c r="T727" s="382">
        <f t="shared" si="45"/>
        <v>910</v>
      </c>
      <c r="U727" s="199"/>
      <c r="V727" s="199"/>
      <c r="W727" s="199"/>
      <c r="X727" s="200"/>
      <c r="Y727" s="269">
        <v>722.65</v>
      </c>
      <c r="Z727" s="269">
        <f t="shared" ca="1" si="46"/>
        <v>807.76</v>
      </c>
      <c r="AA727" s="389"/>
      <c r="AB727" s="269">
        <f t="shared" si="47"/>
        <v>551.20000000000005</v>
      </c>
      <c r="AC727" s="269">
        <v>695.6</v>
      </c>
      <c r="AD727" s="199"/>
      <c r="AE727" s="200"/>
      <c r="AF727" s="200"/>
      <c r="AG727" s="200"/>
      <c r="AH727" s="75"/>
      <c r="AI727" s="75"/>
      <c r="AJ727" s="75"/>
      <c r="AK727" s="75"/>
      <c r="AL727" s="200"/>
    </row>
    <row r="728" spans="1:38" s="201" customFormat="1">
      <c r="A728" s="198"/>
      <c r="B728" s="199"/>
      <c r="C728" s="199" t="s">
        <v>458</v>
      </c>
      <c r="D728" s="199"/>
      <c r="E728" s="199" t="s">
        <v>150</v>
      </c>
      <c r="F728" s="199">
        <v>538173</v>
      </c>
      <c r="G728" s="199"/>
      <c r="H728" s="199"/>
      <c r="I728" s="199"/>
      <c r="J728" s="381">
        <v>104355.37999999995</v>
      </c>
      <c r="K728" s="199"/>
      <c r="L728" s="200"/>
      <c r="M728" s="199">
        <v>677</v>
      </c>
      <c r="N728" s="71"/>
      <c r="O728" s="200"/>
      <c r="P728" s="269">
        <f t="shared" si="44"/>
        <v>154.14384047267347</v>
      </c>
      <c r="Q728" s="199"/>
      <c r="R728" s="199"/>
      <c r="S728" s="199"/>
      <c r="T728" s="382">
        <f t="shared" si="45"/>
        <v>794.93796159527324</v>
      </c>
      <c r="U728" s="199"/>
      <c r="V728" s="199"/>
      <c r="W728" s="199"/>
      <c r="X728" s="200"/>
      <c r="Y728" s="269">
        <v>104355.37999999995</v>
      </c>
      <c r="Z728" s="269">
        <f t="shared" ca="1" si="46"/>
        <v>116646.16</v>
      </c>
      <c r="AA728" s="389"/>
      <c r="AB728" s="269">
        <f t="shared" si="47"/>
        <v>79596.800000000003</v>
      </c>
      <c r="AC728" s="269">
        <v>100449.7</v>
      </c>
      <c r="AD728" s="199"/>
      <c r="AE728" s="200"/>
      <c r="AF728" s="200"/>
      <c r="AG728" s="200"/>
      <c r="AH728" s="75"/>
      <c r="AI728" s="75"/>
      <c r="AJ728" s="75"/>
      <c r="AK728" s="75"/>
      <c r="AL728" s="200"/>
    </row>
    <row r="729" spans="1:38" s="201" customFormat="1">
      <c r="A729" s="198"/>
      <c r="B729" s="199"/>
      <c r="C729" s="199" t="s">
        <v>151</v>
      </c>
      <c r="D729" s="199"/>
      <c r="E729" s="199" t="s">
        <v>100</v>
      </c>
      <c r="F729" s="199">
        <v>100650</v>
      </c>
      <c r="G729" s="199"/>
      <c r="H729" s="199"/>
      <c r="I729" s="199"/>
      <c r="J729" s="381">
        <v>18931.380000000005</v>
      </c>
      <c r="K729" s="199"/>
      <c r="L729" s="200"/>
      <c r="M729" s="199">
        <v>166</v>
      </c>
      <c r="N729" s="71"/>
      <c r="O729" s="200"/>
      <c r="P729" s="269">
        <f t="shared" si="44"/>
        <v>114.04445783132533</v>
      </c>
      <c r="Q729" s="199"/>
      <c r="R729" s="199"/>
      <c r="S729" s="199"/>
      <c r="T729" s="382">
        <f t="shared" si="45"/>
        <v>606.32530120481931</v>
      </c>
      <c r="U729" s="199"/>
      <c r="V729" s="199"/>
      <c r="W729" s="199"/>
      <c r="X729" s="200"/>
      <c r="Y729" s="269">
        <v>18931.380000000005</v>
      </c>
      <c r="Z729" s="269">
        <f t="shared" ca="1" si="46"/>
        <v>21161.08</v>
      </c>
      <c r="AA729" s="389"/>
      <c r="AB729" s="269">
        <f t="shared" si="47"/>
        <v>14439.86</v>
      </c>
      <c r="AC729" s="269">
        <v>18222.84</v>
      </c>
      <c r="AD729" s="199"/>
      <c r="AE729" s="200"/>
      <c r="AF729" s="200"/>
      <c r="AG729" s="200"/>
      <c r="AH729" s="75"/>
      <c r="AI729" s="75"/>
      <c r="AJ729" s="75"/>
      <c r="AK729" s="75"/>
      <c r="AL729" s="200"/>
    </row>
    <row r="730" spans="1:38" s="201" customFormat="1">
      <c r="A730" s="198"/>
      <c r="B730" s="199"/>
      <c r="C730" s="199" t="s">
        <v>151</v>
      </c>
      <c r="D730" s="199"/>
      <c r="E730" s="199" t="s">
        <v>84</v>
      </c>
      <c r="F730" s="199">
        <v>222996</v>
      </c>
      <c r="G730" s="199"/>
      <c r="H730" s="199"/>
      <c r="I730" s="199"/>
      <c r="J730" s="381">
        <v>42511.37</v>
      </c>
      <c r="K730" s="199"/>
      <c r="L730" s="200"/>
      <c r="M730" s="199">
        <v>338</v>
      </c>
      <c r="N730" s="71"/>
      <c r="O730" s="200"/>
      <c r="P730" s="269">
        <f t="shared" si="44"/>
        <v>125.77328402366865</v>
      </c>
      <c r="Q730" s="199"/>
      <c r="R730" s="199"/>
      <c r="S730" s="199"/>
      <c r="T730" s="382">
        <f t="shared" si="45"/>
        <v>659.75147928994079</v>
      </c>
      <c r="U730" s="199"/>
      <c r="V730" s="199"/>
      <c r="W730" s="199"/>
      <c r="X730" s="200"/>
      <c r="Y730" s="269">
        <v>42511.37</v>
      </c>
      <c r="Z730" s="269">
        <f t="shared" ca="1" si="46"/>
        <v>47518.28</v>
      </c>
      <c r="AA730" s="389"/>
      <c r="AB730" s="269">
        <f t="shared" si="47"/>
        <v>32425.439999999999</v>
      </c>
      <c r="AC730" s="269">
        <v>40920.31</v>
      </c>
      <c r="AD730" s="199"/>
      <c r="AE730" s="200"/>
      <c r="AF730" s="200"/>
      <c r="AG730" s="200"/>
      <c r="AH730" s="75"/>
      <c r="AI730" s="75"/>
      <c r="AJ730" s="75"/>
      <c r="AK730" s="75"/>
      <c r="AL730" s="200"/>
    </row>
    <row r="731" spans="1:38" s="201" customFormat="1">
      <c r="A731" s="198"/>
      <c r="B731" s="199"/>
      <c r="C731" s="199" t="s">
        <v>151</v>
      </c>
      <c r="D731" s="199"/>
      <c r="E731" s="199" t="s">
        <v>121</v>
      </c>
      <c r="F731" s="199">
        <v>327</v>
      </c>
      <c r="G731" s="199"/>
      <c r="H731" s="199"/>
      <c r="I731" s="199"/>
      <c r="J731" s="381">
        <v>66.19</v>
      </c>
      <c r="K731" s="199"/>
      <c r="L731" s="200"/>
      <c r="M731" s="199">
        <v>1</v>
      </c>
      <c r="N731" s="71"/>
      <c r="O731" s="200"/>
      <c r="P731" s="269">
        <f t="shared" si="44"/>
        <v>66.19</v>
      </c>
      <c r="Q731" s="199"/>
      <c r="R731" s="199"/>
      <c r="S731" s="199"/>
      <c r="T731" s="382">
        <f t="shared" si="45"/>
        <v>327</v>
      </c>
      <c r="U731" s="199"/>
      <c r="V731" s="199"/>
      <c r="W731" s="199"/>
      <c r="X731" s="200"/>
      <c r="Y731" s="269">
        <v>66.19</v>
      </c>
      <c r="Z731" s="269">
        <f t="shared" ca="1" si="46"/>
        <v>73.989999999999995</v>
      </c>
      <c r="AA731" s="389"/>
      <c r="AB731" s="269">
        <f t="shared" si="47"/>
        <v>50.49</v>
      </c>
      <c r="AC731" s="269">
        <v>63.71</v>
      </c>
      <c r="AD731" s="199"/>
      <c r="AE731" s="200"/>
      <c r="AF731" s="200"/>
      <c r="AG731" s="200"/>
      <c r="AH731" s="75"/>
      <c r="AI731" s="75"/>
      <c r="AJ731" s="75"/>
      <c r="AK731" s="75"/>
      <c r="AL731" s="200"/>
    </row>
    <row r="732" spans="1:38" s="201" customFormat="1">
      <c r="A732" s="198"/>
      <c r="B732" s="199"/>
      <c r="C732" s="199" t="s">
        <v>152</v>
      </c>
      <c r="D732" s="199"/>
      <c r="E732" s="199" t="s">
        <v>153</v>
      </c>
      <c r="F732" s="199">
        <v>141668</v>
      </c>
      <c r="G732" s="199"/>
      <c r="H732" s="199"/>
      <c r="I732" s="199"/>
      <c r="J732" s="381">
        <v>26598.560000000016</v>
      </c>
      <c r="K732" s="199"/>
      <c r="L732" s="200"/>
      <c r="M732" s="199">
        <v>141</v>
      </c>
      <c r="N732" s="71"/>
      <c r="O732" s="200"/>
      <c r="P732" s="269">
        <f t="shared" si="44"/>
        <v>188.6422695035462</v>
      </c>
      <c r="Q732" s="199"/>
      <c r="R732" s="199"/>
      <c r="S732" s="199"/>
      <c r="T732" s="382">
        <f t="shared" si="45"/>
        <v>1004.7375886524823</v>
      </c>
      <c r="U732" s="199"/>
      <c r="V732" s="199"/>
      <c r="W732" s="199"/>
      <c r="X732" s="200"/>
      <c r="Y732" s="269">
        <v>26598.560000000016</v>
      </c>
      <c r="Z732" s="269">
        <f t="shared" ca="1" si="46"/>
        <v>29731.29</v>
      </c>
      <c r="AA732" s="389"/>
      <c r="AB732" s="269">
        <f t="shared" si="47"/>
        <v>20287.98</v>
      </c>
      <c r="AC732" s="269">
        <v>25603.06</v>
      </c>
      <c r="AD732" s="199"/>
      <c r="AE732" s="200"/>
      <c r="AF732" s="200"/>
      <c r="AG732" s="200"/>
      <c r="AH732" s="75"/>
      <c r="AI732" s="75"/>
      <c r="AJ732" s="75"/>
      <c r="AK732" s="75"/>
      <c r="AL732" s="200"/>
    </row>
    <row r="733" spans="1:38" s="201" customFormat="1">
      <c r="A733" s="198"/>
      <c r="B733" s="199"/>
      <c r="C733" s="199" t="s">
        <v>154</v>
      </c>
      <c r="D733" s="199"/>
      <c r="E733" s="199" t="s">
        <v>155</v>
      </c>
      <c r="F733" s="199">
        <v>2685195</v>
      </c>
      <c r="G733" s="199"/>
      <c r="H733" s="199"/>
      <c r="I733" s="199"/>
      <c r="J733" s="381">
        <v>500061.46000000095</v>
      </c>
      <c r="K733" s="199"/>
      <c r="L733" s="200"/>
      <c r="M733" s="199">
        <v>2410</v>
      </c>
      <c r="N733" s="71"/>
      <c r="O733" s="200"/>
      <c r="P733" s="269">
        <f t="shared" si="44"/>
        <v>207.49438174273899</v>
      </c>
      <c r="Q733" s="199"/>
      <c r="R733" s="199"/>
      <c r="S733" s="199"/>
      <c r="T733" s="382">
        <f t="shared" si="45"/>
        <v>1114.1887966804979</v>
      </c>
      <c r="U733" s="199"/>
      <c r="V733" s="199"/>
      <c r="W733" s="199"/>
      <c r="X733" s="200"/>
      <c r="Y733" s="269">
        <v>500061.46000000095</v>
      </c>
      <c r="Z733" s="269">
        <f t="shared" ca="1" si="46"/>
        <v>558957.77</v>
      </c>
      <c r="AA733" s="389"/>
      <c r="AB733" s="269">
        <f t="shared" si="47"/>
        <v>381420.58</v>
      </c>
      <c r="AC733" s="269">
        <v>481345.79</v>
      </c>
      <c r="AD733" s="199"/>
      <c r="AE733" s="200"/>
      <c r="AF733" s="200"/>
      <c r="AG733" s="200"/>
      <c r="AH733" s="75"/>
      <c r="AI733" s="75"/>
      <c r="AJ733" s="75"/>
      <c r="AK733" s="75"/>
      <c r="AL733" s="200"/>
    </row>
    <row r="734" spans="1:38" s="201" customFormat="1">
      <c r="A734" s="198"/>
      <c r="B734" s="199"/>
      <c r="C734" s="199" t="s">
        <v>156</v>
      </c>
      <c r="D734" s="199"/>
      <c r="E734" s="199" t="s">
        <v>157</v>
      </c>
      <c r="F734" s="199">
        <v>496783</v>
      </c>
      <c r="G734" s="199"/>
      <c r="H734" s="199"/>
      <c r="I734" s="199"/>
      <c r="J734" s="381">
        <v>95243.300000000061</v>
      </c>
      <c r="K734" s="199"/>
      <c r="L734" s="200"/>
      <c r="M734" s="199">
        <v>458</v>
      </c>
      <c r="N734" s="71"/>
      <c r="O734" s="200"/>
      <c r="P734" s="269">
        <f t="shared" si="44"/>
        <v>207.9548034934499</v>
      </c>
      <c r="Q734" s="199"/>
      <c r="R734" s="199"/>
      <c r="S734" s="199"/>
      <c r="T734" s="382">
        <f t="shared" si="45"/>
        <v>1084.67903930131</v>
      </c>
      <c r="U734" s="199"/>
      <c r="V734" s="199"/>
      <c r="W734" s="199"/>
      <c r="X734" s="200"/>
      <c r="Y734" s="269">
        <v>95243.300000000061</v>
      </c>
      <c r="Z734" s="269">
        <f t="shared" ca="1" si="46"/>
        <v>106460.88</v>
      </c>
      <c r="AA734" s="389"/>
      <c r="AB734" s="269">
        <f t="shared" si="47"/>
        <v>72646.58</v>
      </c>
      <c r="AC734" s="269">
        <v>91678.65</v>
      </c>
      <c r="AD734" s="199"/>
      <c r="AE734" s="200"/>
      <c r="AF734" s="200"/>
      <c r="AG734" s="200"/>
      <c r="AH734" s="75"/>
      <c r="AI734" s="75"/>
      <c r="AJ734" s="75"/>
      <c r="AK734" s="75"/>
      <c r="AL734" s="200"/>
    </row>
    <row r="735" spans="1:38" s="201" customFormat="1">
      <c r="A735" s="198"/>
      <c r="B735" s="199"/>
      <c r="C735" s="199" t="s">
        <v>588</v>
      </c>
      <c r="D735" s="199"/>
      <c r="E735" s="199" t="s">
        <v>116</v>
      </c>
      <c r="F735" s="199">
        <v>725</v>
      </c>
      <c r="G735" s="199"/>
      <c r="H735" s="199"/>
      <c r="I735" s="199"/>
      <c r="J735" s="381">
        <v>145.97</v>
      </c>
      <c r="K735" s="199"/>
      <c r="L735" s="200"/>
      <c r="M735" s="199">
        <v>2</v>
      </c>
      <c r="N735" s="71"/>
      <c r="O735" s="200"/>
      <c r="P735" s="269">
        <f t="shared" si="44"/>
        <v>72.984999999999999</v>
      </c>
      <c r="Q735" s="199"/>
      <c r="R735" s="199"/>
      <c r="S735" s="199"/>
      <c r="T735" s="382">
        <f t="shared" si="45"/>
        <v>362.5</v>
      </c>
      <c r="U735" s="199"/>
      <c r="V735" s="199"/>
      <c r="W735" s="199"/>
      <c r="X735" s="200"/>
      <c r="Y735" s="269">
        <v>145.97</v>
      </c>
      <c r="Z735" s="269">
        <f t="shared" ca="1" si="46"/>
        <v>163.16</v>
      </c>
      <c r="AA735" s="389"/>
      <c r="AB735" s="269">
        <f t="shared" si="47"/>
        <v>111.34</v>
      </c>
      <c r="AC735" s="269">
        <v>140.51</v>
      </c>
      <c r="AD735" s="199"/>
      <c r="AE735" s="200"/>
      <c r="AF735" s="200"/>
      <c r="AG735" s="200"/>
      <c r="AH735" s="75"/>
      <c r="AI735" s="75"/>
      <c r="AJ735" s="75"/>
      <c r="AK735" s="75"/>
      <c r="AL735" s="200"/>
    </row>
    <row r="736" spans="1:38" s="201" customFormat="1">
      <c r="A736" s="198"/>
      <c r="B736" s="199"/>
      <c r="C736" s="199" t="s">
        <v>158</v>
      </c>
      <c r="D736" s="199"/>
      <c r="E736" s="199" t="s">
        <v>159</v>
      </c>
      <c r="F736" s="199">
        <v>1695177</v>
      </c>
      <c r="G736" s="199"/>
      <c r="H736" s="199"/>
      <c r="I736" s="199"/>
      <c r="J736" s="381">
        <v>325679.93000000023</v>
      </c>
      <c r="K736" s="199"/>
      <c r="L736" s="200"/>
      <c r="M736" s="199">
        <v>1481</v>
      </c>
      <c r="N736" s="71"/>
      <c r="O736" s="200"/>
      <c r="P736" s="269">
        <f t="shared" si="44"/>
        <v>219.90542201215411</v>
      </c>
      <c r="Q736" s="199"/>
      <c r="R736" s="199"/>
      <c r="S736" s="199"/>
      <c r="T736" s="382">
        <f t="shared" si="45"/>
        <v>1144.6164753544901</v>
      </c>
      <c r="U736" s="199"/>
      <c r="V736" s="199"/>
      <c r="W736" s="199"/>
      <c r="X736" s="200"/>
      <c r="Y736" s="269">
        <v>325679.93000000023</v>
      </c>
      <c r="Z736" s="269">
        <f t="shared" ca="1" si="46"/>
        <v>364037.91</v>
      </c>
      <c r="AA736" s="389"/>
      <c r="AB736" s="269">
        <f t="shared" si="47"/>
        <v>248411.51999999999</v>
      </c>
      <c r="AC736" s="269">
        <v>313490.78999999998</v>
      </c>
      <c r="AD736" s="199"/>
      <c r="AE736" s="200"/>
      <c r="AF736" s="200"/>
      <c r="AG736" s="200"/>
      <c r="AH736" s="75"/>
      <c r="AI736" s="75"/>
      <c r="AJ736" s="75"/>
      <c r="AK736" s="75"/>
      <c r="AL736" s="200"/>
    </row>
    <row r="737" spans="1:38" s="201" customFormat="1">
      <c r="A737" s="198"/>
      <c r="B737" s="199"/>
      <c r="C737" s="199" t="s">
        <v>158</v>
      </c>
      <c r="D737" s="199"/>
      <c r="E737" s="199" t="s">
        <v>210</v>
      </c>
      <c r="F737" s="199">
        <v>1072</v>
      </c>
      <c r="G737" s="199"/>
      <c r="H737" s="199"/>
      <c r="I737" s="199"/>
      <c r="J737" s="381">
        <v>212.63</v>
      </c>
      <c r="K737" s="199"/>
      <c r="L737" s="200"/>
      <c r="M737" s="199">
        <v>1</v>
      </c>
      <c r="N737" s="71"/>
      <c r="O737" s="200"/>
      <c r="P737" s="269">
        <f t="shared" si="44"/>
        <v>212.63</v>
      </c>
      <c r="Q737" s="199"/>
      <c r="R737" s="199"/>
      <c r="S737" s="199"/>
      <c r="T737" s="382">
        <f t="shared" si="45"/>
        <v>1072</v>
      </c>
      <c r="U737" s="199"/>
      <c r="V737" s="199"/>
      <c r="W737" s="199"/>
      <c r="X737" s="200"/>
      <c r="Y737" s="269">
        <v>212.63</v>
      </c>
      <c r="Z737" s="269">
        <f t="shared" ca="1" si="46"/>
        <v>237.67</v>
      </c>
      <c r="AA737" s="389"/>
      <c r="AB737" s="269">
        <f t="shared" si="47"/>
        <v>162.18</v>
      </c>
      <c r="AC737" s="269">
        <v>204.67</v>
      </c>
      <c r="AD737" s="199"/>
      <c r="AE737" s="200"/>
      <c r="AF737" s="200"/>
      <c r="AG737" s="200"/>
      <c r="AH737" s="75"/>
      <c r="AI737" s="75"/>
      <c r="AJ737" s="75"/>
      <c r="AK737" s="75"/>
      <c r="AL737" s="200"/>
    </row>
    <row r="738" spans="1:38" s="201" customFormat="1">
      <c r="A738" s="198"/>
      <c r="B738" s="199"/>
      <c r="C738" s="199" t="s">
        <v>160</v>
      </c>
      <c r="D738" s="199"/>
      <c r="E738" s="199" t="s">
        <v>116</v>
      </c>
      <c r="F738" s="199">
        <v>2364</v>
      </c>
      <c r="G738" s="199"/>
      <c r="H738" s="199"/>
      <c r="I738" s="199"/>
      <c r="J738" s="381">
        <v>482.33</v>
      </c>
      <c r="K738" s="199"/>
      <c r="L738" s="200"/>
      <c r="M738" s="199">
        <v>1</v>
      </c>
      <c r="N738" s="71"/>
      <c r="O738" s="200"/>
      <c r="P738" s="269">
        <f t="shared" si="44"/>
        <v>482.33</v>
      </c>
      <c r="Q738" s="199"/>
      <c r="R738" s="199"/>
      <c r="S738" s="199"/>
      <c r="T738" s="382">
        <f t="shared" si="45"/>
        <v>2364</v>
      </c>
      <c r="U738" s="199"/>
      <c r="V738" s="199"/>
      <c r="W738" s="199"/>
      <c r="X738" s="200"/>
      <c r="Y738" s="269">
        <v>482.33</v>
      </c>
      <c r="Z738" s="269">
        <f t="shared" ca="1" si="46"/>
        <v>539.14</v>
      </c>
      <c r="AA738" s="389"/>
      <c r="AB738" s="269">
        <f t="shared" si="47"/>
        <v>367.9</v>
      </c>
      <c r="AC738" s="269">
        <v>464.28</v>
      </c>
      <c r="AD738" s="199"/>
      <c r="AE738" s="200"/>
      <c r="AF738" s="200"/>
      <c r="AG738" s="200"/>
      <c r="AH738" s="75"/>
      <c r="AI738" s="75"/>
      <c r="AJ738" s="75"/>
      <c r="AK738" s="75"/>
      <c r="AL738" s="200"/>
    </row>
    <row r="739" spans="1:38" s="201" customFormat="1">
      <c r="A739" s="198"/>
      <c r="B739" s="199"/>
      <c r="C739" s="199" t="s">
        <v>160</v>
      </c>
      <c r="D739" s="199"/>
      <c r="E739" s="199" t="s">
        <v>161</v>
      </c>
      <c r="F739" s="199">
        <v>534397</v>
      </c>
      <c r="G739" s="199"/>
      <c r="H739" s="199"/>
      <c r="I739" s="199"/>
      <c r="J739" s="381">
        <v>104799.81000000006</v>
      </c>
      <c r="K739" s="199"/>
      <c r="L739" s="200"/>
      <c r="M739" s="199">
        <v>473</v>
      </c>
      <c r="N739" s="71"/>
      <c r="O739" s="200"/>
      <c r="P739" s="269">
        <f t="shared" si="44"/>
        <v>221.56408033826651</v>
      </c>
      <c r="Q739" s="199"/>
      <c r="R739" s="199"/>
      <c r="S739" s="199"/>
      <c r="T739" s="382">
        <f t="shared" si="45"/>
        <v>1129.8033826638477</v>
      </c>
      <c r="U739" s="199"/>
      <c r="V739" s="199"/>
      <c r="W739" s="199"/>
      <c r="X739" s="200"/>
      <c r="Y739" s="269">
        <v>104799.81000000006</v>
      </c>
      <c r="Z739" s="269">
        <f t="shared" ca="1" si="46"/>
        <v>117142.94</v>
      </c>
      <c r="AA739" s="389"/>
      <c r="AB739" s="269">
        <f t="shared" si="47"/>
        <v>79935.78</v>
      </c>
      <c r="AC739" s="269">
        <v>100877.49</v>
      </c>
      <c r="AD739" s="199"/>
      <c r="AE739" s="200"/>
      <c r="AF739" s="200"/>
      <c r="AG739" s="200"/>
      <c r="AH739" s="75"/>
      <c r="AI739" s="75"/>
      <c r="AJ739" s="75"/>
      <c r="AK739" s="75"/>
      <c r="AL739" s="200"/>
    </row>
    <row r="740" spans="1:38" s="201" customFormat="1">
      <c r="A740" s="198"/>
      <c r="B740" s="199"/>
      <c r="C740" s="199" t="s">
        <v>162</v>
      </c>
      <c r="D740" s="199"/>
      <c r="E740" s="199" t="s">
        <v>163</v>
      </c>
      <c r="F740" s="199">
        <v>941862</v>
      </c>
      <c r="G740" s="199"/>
      <c r="H740" s="199"/>
      <c r="I740" s="199"/>
      <c r="J740" s="381">
        <v>178755.99999999997</v>
      </c>
      <c r="K740" s="199"/>
      <c r="L740" s="200"/>
      <c r="M740" s="199">
        <v>897</v>
      </c>
      <c r="N740" s="71"/>
      <c r="O740" s="200"/>
      <c r="P740" s="269">
        <f t="shared" si="44"/>
        <v>199.28205128205124</v>
      </c>
      <c r="Q740" s="199"/>
      <c r="R740" s="199"/>
      <c r="S740" s="199"/>
      <c r="T740" s="382">
        <f t="shared" si="45"/>
        <v>1050.0133779264213</v>
      </c>
      <c r="U740" s="199"/>
      <c r="V740" s="199"/>
      <c r="W740" s="199"/>
      <c r="X740" s="200"/>
      <c r="Y740" s="269">
        <v>178755.99999999997</v>
      </c>
      <c r="Z740" s="269">
        <f t="shared" ca="1" si="46"/>
        <v>199809.55</v>
      </c>
      <c r="AA740" s="389"/>
      <c r="AB740" s="269">
        <f t="shared" si="47"/>
        <v>136345.68</v>
      </c>
      <c r="AC740" s="269">
        <v>172065.75</v>
      </c>
      <c r="AD740" s="199"/>
      <c r="AE740" s="200"/>
      <c r="AF740" s="200"/>
      <c r="AG740" s="200"/>
      <c r="AH740" s="75"/>
      <c r="AI740" s="75"/>
      <c r="AJ740" s="75"/>
      <c r="AK740" s="75"/>
      <c r="AL740" s="200"/>
    </row>
    <row r="741" spans="1:38" s="201" customFormat="1">
      <c r="A741" s="198"/>
      <c r="B741" s="199"/>
      <c r="C741" s="199" t="s">
        <v>162</v>
      </c>
      <c r="D741" s="199"/>
      <c r="E741" s="199" t="s">
        <v>153</v>
      </c>
      <c r="F741" s="199">
        <v>989</v>
      </c>
      <c r="G741" s="199"/>
      <c r="H741" s="199"/>
      <c r="I741" s="199"/>
      <c r="J741" s="381">
        <v>191.25</v>
      </c>
      <c r="K741" s="199"/>
      <c r="L741" s="200"/>
      <c r="M741" s="199">
        <v>1</v>
      </c>
      <c r="N741" s="71"/>
      <c r="O741" s="200"/>
      <c r="P741" s="269">
        <f t="shared" si="44"/>
        <v>191.25</v>
      </c>
      <c r="Q741" s="199"/>
      <c r="R741" s="199"/>
      <c r="S741" s="199"/>
      <c r="T741" s="382">
        <f t="shared" si="45"/>
        <v>989</v>
      </c>
      <c r="U741" s="199"/>
      <c r="V741" s="199"/>
      <c r="W741" s="199"/>
      <c r="X741" s="200"/>
      <c r="Y741" s="269">
        <v>191.25</v>
      </c>
      <c r="Z741" s="269">
        <f t="shared" ca="1" si="46"/>
        <v>213.78</v>
      </c>
      <c r="AA741" s="389"/>
      <c r="AB741" s="269">
        <f t="shared" si="47"/>
        <v>145.88</v>
      </c>
      <c r="AC741" s="269">
        <v>184.09</v>
      </c>
      <c r="AD741" s="199"/>
      <c r="AE741" s="200"/>
      <c r="AF741" s="200"/>
      <c r="AG741" s="200"/>
      <c r="AH741" s="75"/>
      <c r="AI741" s="75"/>
      <c r="AJ741" s="75"/>
      <c r="AK741" s="75"/>
      <c r="AL741" s="200"/>
    </row>
    <row r="742" spans="1:38" s="201" customFormat="1">
      <c r="A742" s="198"/>
      <c r="B742" s="199"/>
      <c r="C742" s="199" t="s">
        <v>1414</v>
      </c>
      <c r="D742" s="199"/>
      <c r="E742" s="199" t="s">
        <v>271</v>
      </c>
      <c r="F742" s="199">
        <v>5873</v>
      </c>
      <c r="G742" s="199"/>
      <c r="H742" s="199"/>
      <c r="I742" s="199"/>
      <c r="J742" s="381">
        <v>1088.22</v>
      </c>
      <c r="K742" s="199"/>
      <c r="L742" s="200"/>
      <c r="M742" s="199">
        <v>5</v>
      </c>
      <c r="N742" s="71"/>
      <c r="O742" s="200"/>
      <c r="P742" s="269">
        <f t="shared" si="44"/>
        <v>217.64400000000001</v>
      </c>
      <c r="Q742" s="199"/>
      <c r="R742" s="199"/>
      <c r="S742" s="199"/>
      <c r="T742" s="382">
        <f t="shared" si="45"/>
        <v>1174.5999999999999</v>
      </c>
      <c r="U742" s="199"/>
      <c r="V742" s="199"/>
      <c r="W742" s="199"/>
      <c r="X742" s="200"/>
      <c r="Y742" s="269">
        <v>1088.22</v>
      </c>
      <c r="Z742" s="269">
        <f t="shared" ca="1" si="46"/>
        <v>1216.3900000000001</v>
      </c>
      <c r="AA742" s="389"/>
      <c r="AB742" s="269">
        <f t="shared" si="47"/>
        <v>830.04</v>
      </c>
      <c r="AC742" s="269">
        <v>1047.49</v>
      </c>
      <c r="AD742" s="199"/>
      <c r="AE742" s="200"/>
      <c r="AF742" s="200"/>
      <c r="AG742" s="200"/>
      <c r="AH742" s="75"/>
      <c r="AI742" s="75"/>
      <c r="AJ742" s="75"/>
      <c r="AK742" s="75"/>
      <c r="AL742" s="200"/>
    </row>
    <row r="743" spans="1:38" s="201" customFormat="1">
      <c r="A743" s="198"/>
      <c r="B743" s="199"/>
      <c r="C743" s="199" t="s">
        <v>1415</v>
      </c>
      <c r="D743" s="199"/>
      <c r="E743" s="199" t="s">
        <v>153</v>
      </c>
      <c r="F743" s="199">
        <v>5450</v>
      </c>
      <c r="G743" s="199"/>
      <c r="H743" s="199"/>
      <c r="I743" s="199"/>
      <c r="J743" s="381">
        <v>845.19999999999993</v>
      </c>
      <c r="K743" s="199"/>
      <c r="L743" s="200"/>
      <c r="M743" s="199">
        <v>3</v>
      </c>
      <c r="N743" s="71"/>
      <c r="O743" s="200"/>
      <c r="P743" s="269">
        <f t="shared" si="44"/>
        <v>281.73333333333329</v>
      </c>
      <c r="Q743" s="199"/>
      <c r="R743" s="199"/>
      <c r="S743" s="199"/>
      <c r="T743" s="382">
        <f t="shared" si="45"/>
        <v>1816.6666666666667</v>
      </c>
      <c r="U743" s="199"/>
      <c r="V743" s="199"/>
      <c r="W743" s="199"/>
      <c r="X743" s="200"/>
      <c r="Y743" s="269">
        <v>845.19999999999993</v>
      </c>
      <c r="Z743" s="269">
        <f t="shared" ca="1" si="46"/>
        <v>944.75</v>
      </c>
      <c r="AA743" s="389"/>
      <c r="AB743" s="269">
        <f t="shared" si="47"/>
        <v>644.66999999999996</v>
      </c>
      <c r="AC743" s="269">
        <v>813.57</v>
      </c>
      <c r="AD743" s="199"/>
      <c r="AE743" s="200"/>
      <c r="AF743" s="200"/>
      <c r="AG743" s="200"/>
      <c r="AH743" s="75"/>
      <c r="AI743" s="75"/>
      <c r="AJ743" s="75"/>
      <c r="AK743" s="75"/>
      <c r="AL743" s="200"/>
    </row>
    <row r="744" spans="1:38" s="201" customFormat="1">
      <c r="A744" s="198"/>
      <c r="B744" s="199"/>
      <c r="C744" s="199" t="s">
        <v>164</v>
      </c>
      <c r="D744" s="199"/>
      <c r="E744" s="199" t="s">
        <v>165</v>
      </c>
      <c r="F744" s="199">
        <v>319203</v>
      </c>
      <c r="G744" s="199"/>
      <c r="H744" s="199"/>
      <c r="I744" s="199"/>
      <c r="J744" s="381">
        <v>60415.079999999994</v>
      </c>
      <c r="K744" s="199"/>
      <c r="L744" s="200"/>
      <c r="M744" s="199">
        <v>344</v>
      </c>
      <c r="N744" s="71"/>
      <c r="O744" s="200"/>
      <c r="P744" s="269">
        <f t="shared" si="44"/>
        <v>175.62523255813952</v>
      </c>
      <c r="Q744" s="199"/>
      <c r="R744" s="199"/>
      <c r="S744" s="199"/>
      <c r="T744" s="382">
        <f t="shared" si="45"/>
        <v>927.91569767441865</v>
      </c>
      <c r="U744" s="199"/>
      <c r="V744" s="199"/>
      <c r="W744" s="199"/>
      <c r="X744" s="200"/>
      <c r="Y744" s="269">
        <v>60415.079999999994</v>
      </c>
      <c r="Z744" s="269">
        <f t="shared" ca="1" si="46"/>
        <v>67530.66</v>
      </c>
      <c r="AA744" s="389"/>
      <c r="AB744" s="269">
        <f t="shared" si="47"/>
        <v>46081.45</v>
      </c>
      <c r="AC744" s="269">
        <v>58153.94</v>
      </c>
      <c r="AD744" s="199"/>
      <c r="AE744" s="200"/>
      <c r="AF744" s="200"/>
      <c r="AG744" s="200"/>
      <c r="AH744" s="75"/>
      <c r="AI744" s="75"/>
      <c r="AJ744" s="75"/>
      <c r="AK744" s="75"/>
      <c r="AL744" s="200"/>
    </row>
    <row r="745" spans="1:38" s="201" customFormat="1">
      <c r="A745" s="198"/>
      <c r="B745" s="199"/>
      <c r="C745" s="199" t="s">
        <v>553</v>
      </c>
      <c r="D745" s="199"/>
      <c r="E745" s="199" t="s">
        <v>113</v>
      </c>
      <c r="F745" s="199">
        <v>7803</v>
      </c>
      <c r="G745" s="199"/>
      <c r="H745" s="199"/>
      <c r="I745" s="199"/>
      <c r="J745" s="381">
        <v>1604.1899999999998</v>
      </c>
      <c r="K745" s="199"/>
      <c r="L745" s="200"/>
      <c r="M745" s="199">
        <v>20</v>
      </c>
      <c r="N745" s="71"/>
      <c r="O745" s="200"/>
      <c r="P745" s="269">
        <f t="shared" si="44"/>
        <v>80.209499999999991</v>
      </c>
      <c r="Q745" s="199"/>
      <c r="R745" s="199"/>
      <c r="S745" s="199"/>
      <c r="T745" s="382">
        <f t="shared" si="45"/>
        <v>390.15</v>
      </c>
      <c r="U745" s="199"/>
      <c r="V745" s="199"/>
      <c r="W745" s="199"/>
      <c r="X745" s="200"/>
      <c r="Y745" s="269">
        <v>1604.1899999999998</v>
      </c>
      <c r="Z745" s="269">
        <f t="shared" ca="1" si="46"/>
        <v>1793.13</v>
      </c>
      <c r="AA745" s="389"/>
      <c r="AB745" s="269">
        <f t="shared" si="47"/>
        <v>1223.5899999999999</v>
      </c>
      <c r="AC745" s="269">
        <v>1544.15</v>
      </c>
      <c r="AD745" s="199"/>
      <c r="AE745" s="200"/>
      <c r="AF745" s="200"/>
      <c r="AG745" s="200"/>
      <c r="AH745" s="75"/>
      <c r="AI745" s="75"/>
      <c r="AJ745" s="75"/>
      <c r="AK745" s="75"/>
      <c r="AL745" s="200"/>
    </row>
    <row r="746" spans="1:38" s="201" customFormat="1">
      <c r="A746" s="198"/>
      <c r="B746" s="199"/>
      <c r="C746" s="199" t="s">
        <v>166</v>
      </c>
      <c r="D746" s="199"/>
      <c r="E746" s="199" t="s">
        <v>167</v>
      </c>
      <c r="F746" s="199">
        <v>448611</v>
      </c>
      <c r="G746" s="199"/>
      <c r="H746" s="199"/>
      <c r="I746" s="199"/>
      <c r="J746" s="381">
        <v>87883.930000000022</v>
      </c>
      <c r="K746" s="199"/>
      <c r="L746" s="200"/>
      <c r="M746" s="199">
        <v>412</v>
      </c>
      <c r="N746" s="71"/>
      <c r="O746" s="200"/>
      <c r="P746" s="269">
        <f t="shared" si="44"/>
        <v>213.31050970873792</v>
      </c>
      <c r="Q746" s="199"/>
      <c r="R746" s="199"/>
      <c r="S746" s="199"/>
      <c r="T746" s="382">
        <f t="shared" si="45"/>
        <v>1088.8616504854369</v>
      </c>
      <c r="U746" s="199"/>
      <c r="V746" s="199"/>
      <c r="W746" s="199"/>
      <c r="X746" s="200"/>
      <c r="Y746" s="269">
        <v>87883.930000000022</v>
      </c>
      <c r="Z746" s="269">
        <f t="shared" ca="1" si="46"/>
        <v>98234.74</v>
      </c>
      <c r="AA746" s="389"/>
      <c r="AB746" s="269">
        <f t="shared" si="47"/>
        <v>67033.240000000005</v>
      </c>
      <c r="AC746" s="269">
        <v>84594.72</v>
      </c>
      <c r="AD746" s="199"/>
      <c r="AE746" s="200"/>
      <c r="AF746" s="200"/>
      <c r="AG746" s="200"/>
      <c r="AH746" s="75"/>
      <c r="AI746" s="75"/>
      <c r="AJ746" s="75"/>
      <c r="AK746" s="75"/>
      <c r="AL746" s="200"/>
    </row>
    <row r="747" spans="1:38" s="201" customFormat="1">
      <c r="A747" s="198"/>
      <c r="B747" s="199"/>
      <c r="C747" s="199" t="s">
        <v>166</v>
      </c>
      <c r="D747" s="199"/>
      <c r="E747" s="199" t="s">
        <v>161</v>
      </c>
      <c r="F747" s="199">
        <v>635</v>
      </c>
      <c r="G747" s="199"/>
      <c r="H747" s="199"/>
      <c r="I747" s="199"/>
      <c r="J747" s="381">
        <v>123.59</v>
      </c>
      <c r="K747" s="199"/>
      <c r="L747" s="200"/>
      <c r="M747" s="199">
        <v>1</v>
      </c>
      <c r="N747" s="71"/>
      <c r="O747" s="200"/>
      <c r="P747" s="269">
        <f t="shared" si="44"/>
        <v>123.59</v>
      </c>
      <c r="Q747" s="199"/>
      <c r="R747" s="199"/>
      <c r="S747" s="199"/>
      <c r="T747" s="382">
        <f t="shared" si="45"/>
        <v>635</v>
      </c>
      <c r="U747" s="199"/>
      <c r="V747" s="199"/>
      <c r="W747" s="199"/>
      <c r="X747" s="200"/>
      <c r="Y747" s="269">
        <v>123.59</v>
      </c>
      <c r="Z747" s="269">
        <f t="shared" ca="1" si="46"/>
        <v>138.15</v>
      </c>
      <c r="AA747" s="389"/>
      <c r="AB747" s="269">
        <f t="shared" si="47"/>
        <v>94.27</v>
      </c>
      <c r="AC747" s="269">
        <v>118.96</v>
      </c>
      <c r="AD747" s="199"/>
      <c r="AE747" s="200"/>
      <c r="AF747" s="200"/>
      <c r="AG747" s="200"/>
      <c r="AH747" s="75"/>
      <c r="AI747" s="75"/>
      <c r="AJ747" s="75"/>
      <c r="AK747" s="75"/>
      <c r="AL747" s="200"/>
    </row>
    <row r="748" spans="1:38" s="201" customFormat="1">
      <c r="A748" s="198"/>
      <c r="B748" s="199"/>
      <c r="C748" s="199" t="s">
        <v>168</v>
      </c>
      <c r="D748" s="199"/>
      <c r="E748" s="199" t="s">
        <v>169</v>
      </c>
      <c r="F748" s="199">
        <v>528623</v>
      </c>
      <c r="G748" s="199"/>
      <c r="H748" s="199"/>
      <c r="I748" s="199"/>
      <c r="J748" s="381">
        <v>100309.53000000003</v>
      </c>
      <c r="K748" s="199"/>
      <c r="L748" s="200"/>
      <c r="M748" s="199">
        <v>636</v>
      </c>
      <c r="N748" s="71"/>
      <c r="O748" s="200"/>
      <c r="P748" s="269">
        <f t="shared" si="44"/>
        <v>157.71938679245287</v>
      </c>
      <c r="Q748" s="199"/>
      <c r="R748" s="199"/>
      <c r="S748" s="199"/>
      <c r="T748" s="382">
        <f t="shared" si="45"/>
        <v>831.1682389937107</v>
      </c>
      <c r="U748" s="199"/>
      <c r="V748" s="199"/>
      <c r="W748" s="199"/>
      <c r="X748" s="200"/>
      <c r="Y748" s="269">
        <v>100309.53000000003</v>
      </c>
      <c r="Z748" s="269">
        <f t="shared" ca="1" si="46"/>
        <v>112123.8</v>
      </c>
      <c r="AA748" s="389"/>
      <c r="AB748" s="269">
        <f t="shared" si="47"/>
        <v>76510.83</v>
      </c>
      <c r="AC748" s="269">
        <v>96555.27</v>
      </c>
      <c r="AD748" s="199"/>
      <c r="AE748" s="200"/>
      <c r="AF748" s="200"/>
      <c r="AG748" s="200"/>
      <c r="AH748" s="75"/>
      <c r="AI748" s="75"/>
      <c r="AJ748" s="75"/>
      <c r="AK748" s="75"/>
      <c r="AL748" s="200"/>
    </row>
    <row r="749" spans="1:38" s="201" customFormat="1">
      <c r="A749" s="198"/>
      <c r="B749" s="199"/>
      <c r="C749" s="199" t="s">
        <v>552</v>
      </c>
      <c r="D749" s="199"/>
      <c r="E749" s="199" t="s">
        <v>367</v>
      </c>
      <c r="F749" s="199">
        <v>865</v>
      </c>
      <c r="G749" s="199"/>
      <c r="H749" s="199"/>
      <c r="I749" s="199"/>
      <c r="J749" s="381">
        <v>195.51</v>
      </c>
      <c r="K749" s="199"/>
      <c r="L749" s="200"/>
      <c r="M749" s="199">
        <v>4</v>
      </c>
      <c r="N749" s="71"/>
      <c r="O749" s="200"/>
      <c r="P749" s="269">
        <f t="shared" si="44"/>
        <v>48.877499999999998</v>
      </c>
      <c r="Q749" s="199"/>
      <c r="R749" s="199"/>
      <c r="S749" s="199"/>
      <c r="T749" s="382">
        <f t="shared" si="45"/>
        <v>216.25</v>
      </c>
      <c r="U749" s="199"/>
      <c r="V749" s="199"/>
      <c r="W749" s="199"/>
      <c r="X749" s="200"/>
      <c r="Y749" s="269">
        <v>195.51</v>
      </c>
      <c r="Z749" s="269">
        <f t="shared" ca="1" si="46"/>
        <v>218.54</v>
      </c>
      <c r="AA749" s="389"/>
      <c r="AB749" s="269">
        <f t="shared" si="47"/>
        <v>149.12</v>
      </c>
      <c r="AC749" s="269">
        <v>188.19</v>
      </c>
      <c r="AD749" s="199"/>
      <c r="AE749" s="200"/>
      <c r="AF749" s="200"/>
      <c r="AG749" s="200"/>
      <c r="AH749" s="75"/>
      <c r="AI749" s="75"/>
      <c r="AJ749" s="75"/>
      <c r="AK749" s="75"/>
      <c r="AL749" s="200"/>
    </row>
    <row r="750" spans="1:38" s="201" customFormat="1">
      <c r="A750" s="198"/>
      <c r="B750" s="199"/>
      <c r="C750" s="199" t="s">
        <v>170</v>
      </c>
      <c r="D750" s="199"/>
      <c r="E750" s="199" t="s">
        <v>171</v>
      </c>
      <c r="F750" s="199">
        <v>1557120</v>
      </c>
      <c r="G750" s="199"/>
      <c r="H750" s="199"/>
      <c r="I750" s="199"/>
      <c r="J750" s="381">
        <v>294727.43000000017</v>
      </c>
      <c r="K750" s="199"/>
      <c r="L750" s="200"/>
      <c r="M750" s="199">
        <v>1279</v>
      </c>
      <c r="N750" s="71"/>
      <c r="O750" s="200"/>
      <c r="P750" s="269">
        <f t="shared" si="44"/>
        <v>230.43583268178278</v>
      </c>
      <c r="Q750" s="199"/>
      <c r="R750" s="199"/>
      <c r="S750" s="199"/>
      <c r="T750" s="382">
        <f t="shared" si="45"/>
        <v>1217.4511336982018</v>
      </c>
      <c r="U750" s="199"/>
      <c r="V750" s="199"/>
      <c r="W750" s="199"/>
      <c r="X750" s="200"/>
      <c r="Y750" s="269">
        <v>294727.43000000017</v>
      </c>
      <c r="Z750" s="269">
        <f t="shared" ca="1" si="46"/>
        <v>329439.88</v>
      </c>
      <c r="AA750" s="389"/>
      <c r="AB750" s="269">
        <f t="shared" si="47"/>
        <v>224802.58</v>
      </c>
      <c r="AC750" s="269">
        <v>283696.74</v>
      </c>
      <c r="AD750" s="199"/>
      <c r="AE750" s="200"/>
      <c r="AF750" s="200"/>
      <c r="AG750" s="200"/>
      <c r="AH750" s="75"/>
      <c r="AI750" s="75"/>
      <c r="AJ750" s="75"/>
      <c r="AK750" s="75"/>
      <c r="AL750" s="200"/>
    </row>
    <row r="751" spans="1:38" s="201" customFormat="1">
      <c r="A751" s="198"/>
      <c r="B751" s="199"/>
      <c r="C751" s="199" t="s">
        <v>170</v>
      </c>
      <c r="D751" s="199"/>
      <c r="E751" s="199" t="s">
        <v>103</v>
      </c>
      <c r="F751" s="199">
        <v>2445</v>
      </c>
      <c r="G751" s="199"/>
      <c r="H751" s="199"/>
      <c r="I751" s="199"/>
      <c r="J751" s="381">
        <v>478.94000000000005</v>
      </c>
      <c r="K751" s="199"/>
      <c r="L751" s="200"/>
      <c r="M751" s="199">
        <v>3</v>
      </c>
      <c r="N751" s="71"/>
      <c r="O751" s="200"/>
      <c r="P751" s="269">
        <f t="shared" si="44"/>
        <v>159.64666666666668</v>
      </c>
      <c r="Q751" s="199"/>
      <c r="R751" s="199"/>
      <c r="S751" s="199"/>
      <c r="T751" s="382">
        <f t="shared" si="45"/>
        <v>815</v>
      </c>
      <c r="U751" s="199"/>
      <c r="V751" s="199"/>
      <c r="W751" s="199"/>
      <c r="X751" s="200"/>
      <c r="Y751" s="269">
        <v>478.94000000000005</v>
      </c>
      <c r="Z751" s="269">
        <f t="shared" ca="1" si="46"/>
        <v>535.35</v>
      </c>
      <c r="AA751" s="389"/>
      <c r="AB751" s="269">
        <f t="shared" si="47"/>
        <v>365.31</v>
      </c>
      <c r="AC751" s="269">
        <v>461.01</v>
      </c>
      <c r="AD751" s="199"/>
      <c r="AE751" s="200"/>
      <c r="AF751" s="200"/>
      <c r="AG751" s="200"/>
      <c r="AH751" s="75"/>
      <c r="AI751" s="75"/>
      <c r="AJ751" s="75"/>
      <c r="AK751" s="75"/>
      <c r="AL751" s="200"/>
    </row>
    <row r="752" spans="1:38" s="201" customFormat="1">
      <c r="A752" s="198"/>
      <c r="B752" s="199"/>
      <c r="C752" s="199" t="s">
        <v>172</v>
      </c>
      <c r="D752" s="199"/>
      <c r="E752" s="199" t="s">
        <v>173</v>
      </c>
      <c r="F752" s="199">
        <v>3142445</v>
      </c>
      <c r="G752" s="199"/>
      <c r="H752" s="199"/>
      <c r="I752" s="199"/>
      <c r="J752" s="381">
        <v>594540.95999999915</v>
      </c>
      <c r="K752" s="199"/>
      <c r="L752" s="200"/>
      <c r="M752" s="199">
        <v>3361</v>
      </c>
      <c r="N752" s="71"/>
      <c r="O752" s="200"/>
      <c r="P752" s="269">
        <f t="shared" si="44"/>
        <v>176.89406724189203</v>
      </c>
      <c r="Q752" s="199"/>
      <c r="R752" s="199"/>
      <c r="S752" s="199"/>
      <c r="T752" s="382">
        <f t="shared" si="45"/>
        <v>934.97322225528114</v>
      </c>
      <c r="U752" s="199"/>
      <c r="V752" s="199"/>
      <c r="W752" s="199"/>
      <c r="X752" s="200"/>
      <c r="Y752" s="269">
        <v>594540.95999999915</v>
      </c>
      <c r="Z752" s="269">
        <f t="shared" ca="1" si="46"/>
        <v>664564.9</v>
      </c>
      <c r="AA752" s="389"/>
      <c r="AB752" s="269">
        <f t="shared" si="47"/>
        <v>453484.58</v>
      </c>
      <c r="AC752" s="269">
        <v>572289.23</v>
      </c>
      <c r="AD752" s="199"/>
      <c r="AE752" s="200"/>
      <c r="AF752" s="200"/>
      <c r="AG752" s="200"/>
      <c r="AH752" s="75"/>
      <c r="AI752" s="75"/>
      <c r="AJ752" s="75"/>
      <c r="AK752" s="75"/>
      <c r="AL752" s="200"/>
    </row>
    <row r="753" spans="1:38" s="201" customFormat="1">
      <c r="A753" s="198"/>
      <c r="B753" s="199"/>
      <c r="C753" s="199" t="s">
        <v>172</v>
      </c>
      <c r="D753" s="199"/>
      <c r="E753" s="199" t="s">
        <v>228</v>
      </c>
      <c r="F753" s="199">
        <v>588</v>
      </c>
      <c r="G753" s="199"/>
      <c r="H753" s="199"/>
      <c r="I753" s="199"/>
      <c r="J753" s="381">
        <v>58.17</v>
      </c>
      <c r="K753" s="199"/>
      <c r="L753" s="200"/>
      <c r="M753" s="199">
        <v>1</v>
      </c>
      <c r="N753" s="71"/>
      <c r="O753" s="200"/>
      <c r="P753" s="269">
        <f t="shared" si="44"/>
        <v>58.17</v>
      </c>
      <c r="Q753" s="199"/>
      <c r="R753" s="199"/>
      <c r="S753" s="199"/>
      <c r="T753" s="382">
        <f t="shared" si="45"/>
        <v>588</v>
      </c>
      <c r="U753" s="199"/>
      <c r="V753" s="199"/>
      <c r="W753" s="199"/>
      <c r="X753" s="200"/>
      <c r="Y753" s="269">
        <v>58.17</v>
      </c>
      <c r="Z753" s="269">
        <f t="shared" ca="1" si="46"/>
        <v>65.02</v>
      </c>
      <c r="AA753" s="389"/>
      <c r="AB753" s="269">
        <f t="shared" si="47"/>
        <v>44.37</v>
      </c>
      <c r="AC753" s="269">
        <v>55.99</v>
      </c>
      <c r="AD753" s="199"/>
      <c r="AE753" s="200"/>
      <c r="AF753" s="200"/>
      <c r="AG753" s="200"/>
      <c r="AH753" s="75"/>
      <c r="AI753" s="75"/>
      <c r="AJ753" s="75"/>
      <c r="AK753" s="75"/>
      <c r="AL753" s="200"/>
    </row>
    <row r="754" spans="1:38" s="201" customFormat="1">
      <c r="A754" s="198"/>
      <c r="B754" s="199"/>
      <c r="C754" s="199" t="s">
        <v>174</v>
      </c>
      <c r="D754" s="199"/>
      <c r="E754" s="199" t="s">
        <v>175</v>
      </c>
      <c r="F754" s="199">
        <v>5285477</v>
      </c>
      <c r="G754" s="199"/>
      <c r="H754" s="199"/>
      <c r="I754" s="199"/>
      <c r="J754" s="381">
        <v>981325.10000000661</v>
      </c>
      <c r="K754" s="199"/>
      <c r="L754" s="200"/>
      <c r="M754" s="199">
        <v>5904</v>
      </c>
      <c r="N754" s="71"/>
      <c r="O754" s="200"/>
      <c r="P754" s="269">
        <f t="shared" si="44"/>
        <v>166.21360094851062</v>
      </c>
      <c r="Q754" s="199"/>
      <c r="R754" s="199"/>
      <c r="S754" s="199"/>
      <c r="T754" s="382">
        <f t="shared" si="45"/>
        <v>895.23661924119244</v>
      </c>
      <c r="U754" s="199"/>
      <c r="V754" s="199"/>
      <c r="W754" s="199"/>
      <c r="X754" s="200"/>
      <c r="Y754" s="269">
        <v>981325.10000000661</v>
      </c>
      <c r="Z754" s="269">
        <f t="shared" ca="1" si="46"/>
        <v>1096903.76</v>
      </c>
      <c r="AA754" s="389"/>
      <c r="AB754" s="269">
        <f t="shared" si="47"/>
        <v>748503.18</v>
      </c>
      <c r="AC754" s="269">
        <v>944597.3</v>
      </c>
      <c r="AD754" s="199"/>
      <c r="AE754" s="200"/>
      <c r="AF754" s="200"/>
      <c r="AG754" s="200"/>
      <c r="AH754" s="75"/>
      <c r="AI754" s="75"/>
      <c r="AJ754" s="75"/>
      <c r="AK754" s="75"/>
      <c r="AL754" s="200"/>
    </row>
    <row r="755" spans="1:38" s="201" customFormat="1">
      <c r="A755" s="198"/>
      <c r="B755" s="199"/>
      <c r="C755" s="199" t="s">
        <v>176</v>
      </c>
      <c r="D755" s="199"/>
      <c r="E755" s="199" t="s">
        <v>146</v>
      </c>
      <c r="F755" s="199">
        <v>455795</v>
      </c>
      <c r="G755" s="199"/>
      <c r="H755" s="199"/>
      <c r="I755" s="199"/>
      <c r="J755" s="381">
        <v>87543.580000000016</v>
      </c>
      <c r="K755" s="199"/>
      <c r="L755" s="200"/>
      <c r="M755" s="199">
        <v>311</v>
      </c>
      <c r="N755" s="71"/>
      <c r="O755" s="200"/>
      <c r="P755" s="269">
        <f t="shared" si="44"/>
        <v>281.49061093247593</v>
      </c>
      <c r="Q755" s="199"/>
      <c r="R755" s="199"/>
      <c r="S755" s="199"/>
      <c r="T755" s="382">
        <f t="shared" si="45"/>
        <v>1465.5787781350482</v>
      </c>
      <c r="U755" s="199"/>
      <c r="V755" s="199"/>
      <c r="W755" s="199"/>
      <c r="X755" s="200"/>
      <c r="Y755" s="269">
        <v>87543.580000000016</v>
      </c>
      <c r="Z755" s="269">
        <f t="shared" ca="1" si="46"/>
        <v>97854.3</v>
      </c>
      <c r="AA755" s="389"/>
      <c r="AB755" s="269">
        <f t="shared" si="47"/>
        <v>66773.64</v>
      </c>
      <c r="AC755" s="269">
        <v>84267.11</v>
      </c>
      <c r="AD755" s="199"/>
      <c r="AE755" s="200"/>
      <c r="AF755" s="200"/>
      <c r="AG755" s="200"/>
      <c r="AH755" s="75"/>
      <c r="AI755" s="75"/>
      <c r="AJ755" s="75"/>
      <c r="AK755" s="75"/>
      <c r="AL755" s="200"/>
    </row>
    <row r="756" spans="1:38" s="201" customFormat="1">
      <c r="A756" s="198"/>
      <c r="B756" s="199"/>
      <c r="C756" s="199" t="s">
        <v>176</v>
      </c>
      <c r="D756" s="199"/>
      <c r="E756" s="199" t="s">
        <v>191</v>
      </c>
      <c r="F756" s="199">
        <v>953</v>
      </c>
      <c r="G756" s="199"/>
      <c r="H756" s="199"/>
      <c r="I756" s="199"/>
      <c r="J756" s="381">
        <v>183.77</v>
      </c>
      <c r="K756" s="199"/>
      <c r="L756" s="200"/>
      <c r="M756" s="199">
        <v>1</v>
      </c>
      <c r="N756" s="71"/>
      <c r="O756" s="200"/>
      <c r="P756" s="269">
        <f t="shared" si="44"/>
        <v>183.77</v>
      </c>
      <c r="Q756" s="199"/>
      <c r="R756" s="199"/>
      <c r="S756" s="199"/>
      <c r="T756" s="382">
        <f t="shared" si="45"/>
        <v>953</v>
      </c>
      <c r="U756" s="199"/>
      <c r="V756" s="199"/>
      <c r="W756" s="199"/>
      <c r="X756" s="200"/>
      <c r="Y756" s="269">
        <v>183.77</v>
      </c>
      <c r="Z756" s="269">
        <f t="shared" ca="1" si="46"/>
        <v>205.41</v>
      </c>
      <c r="AA756" s="389"/>
      <c r="AB756" s="269">
        <f t="shared" si="47"/>
        <v>140.16999999999999</v>
      </c>
      <c r="AC756" s="269">
        <v>176.89</v>
      </c>
      <c r="AD756" s="199"/>
      <c r="AE756" s="200"/>
      <c r="AF756" s="200"/>
      <c r="AG756" s="200"/>
      <c r="AH756" s="75"/>
      <c r="AI756" s="75"/>
      <c r="AJ756" s="75"/>
      <c r="AK756" s="75"/>
      <c r="AL756" s="200"/>
    </row>
    <row r="757" spans="1:38" s="201" customFormat="1">
      <c r="A757" s="198"/>
      <c r="B757" s="199"/>
      <c r="C757" s="199" t="s">
        <v>1416</v>
      </c>
      <c r="D757" s="199"/>
      <c r="E757" s="199" t="s">
        <v>136</v>
      </c>
      <c r="F757" s="199">
        <v>722</v>
      </c>
      <c r="G757" s="199"/>
      <c r="H757" s="199"/>
      <c r="I757" s="199"/>
      <c r="J757" s="381">
        <v>149.36000000000001</v>
      </c>
      <c r="K757" s="199"/>
      <c r="L757" s="200"/>
      <c r="M757" s="199">
        <v>2</v>
      </c>
      <c r="N757" s="71"/>
      <c r="O757" s="200"/>
      <c r="P757" s="269">
        <f t="shared" si="44"/>
        <v>74.680000000000007</v>
      </c>
      <c r="Q757" s="199"/>
      <c r="R757" s="199"/>
      <c r="S757" s="199"/>
      <c r="T757" s="382">
        <f t="shared" si="45"/>
        <v>361</v>
      </c>
      <c r="U757" s="199"/>
      <c r="V757" s="199"/>
      <c r="W757" s="199"/>
      <c r="X757" s="200"/>
      <c r="Y757" s="269">
        <v>149.36000000000001</v>
      </c>
      <c r="Z757" s="269">
        <f t="shared" ca="1" si="46"/>
        <v>166.95</v>
      </c>
      <c r="AA757" s="389"/>
      <c r="AB757" s="269">
        <f t="shared" si="47"/>
        <v>113.92</v>
      </c>
      <c r="AC757" s="269">
        <v>143.77000000000001</v>
      </c>
      <c r="AD757" s="199"/>
      <c r="AE757" s="200"/>
      <c r="AF757" s="200"/>
      <c r="AG757" s="200"/>
      <c r="AH757" s="75"/>
      <c r="AI757" s="75"/>
      <c r="AJ757" s="75"/>
      <c r="AK757" s="75"/>
      <c r="AL757" s="200"/>
    </row>
    <row r="758" spans="1:38" s="201" customFormat="1">
      <c r="A758" s="198"/>
      <c r="B758" s="199"/>
      <c r="C758" s="199" t="s">
        <v>177</v>
      </c>
      <c r="D758" s="199"/>
      <c r="E758" s="199" t="s">
        <v>148</v>
      </c>
      <c r="F758" s="199">
        <v>1574864</v>
      </c>
      <c r="G758" s="199"/>
      <c r="H758" s="199"/>
      <c r="I758" s="199"/>
      <c r="J758" s="381">
        <v>304594.85000000003</v>
      </c>
      <c r="K758" s="199"/>
      <c r="L758" s="200"/>
      <c r="M758" s="199">
        <v>1851</v>
      </c>
      <c r="N758" s="71"/>
      <c r="O758" s="200"/>
      <c r="P758" s="269">
        <f t="shared" si="44"/>
        <v>164.55691518098328</v>
      </c>
      <c r="Q758" s="199"/>
      <c r="R758" s="199"/>
      <c r="S758" s="199"/>
      <c r="T758" s="382">
        <f t="shared" si="45"/>
        <v>850.8179362506753</v>
      </c>
      <c r="U758" s="199"/>
      <c r="V758" s="199"/>
      <c r="W758" s="199"/>
      <c r="X758" s="200"/>
      <c r="Y758" s="269">
        <v>304594.85000000003</v>
      </c>
      <c r="Z758" s="269">
        <f t="shared" ca="1" si="46"/>
        <v>340469.47</v>
      </c>
      <c r="AA758" s="389"/>
      <c r="AB758" s="269">
        <f t="shared" si="47"/>
        <v>232328.93</v>
      </c>
      <c r="AC758" s="269">
        <v>293194.86</v>
      </c>
      <c r="AD758" s="199"/>
      <c r="AE758" s="200"/>
      <c r="AF758" s="200"/>
      <c r="AG758" s="200"/>
      <c r="AH758" s="75"/>
      <c r="AI758" s="75"/>
      <c r="AJ758" s="75"/>
      <c r="AK758" s="75"/>
      <c r="AL758" s="200"/>
    </row>
    <row r="759" spans="1:38" s="201" customFormat="1">
      <c r="A759" s="198"/>
      <c r="B759" s="199"/>
      <c r="C759" s="199" t="s">
        <v>178</v>
      </c>
      <c r="D759" s="199"/>
      <c r="E759" s="199" t="s">
        <v>157</v>
      </c>
      <c r="F759" s="199">
        <v>857844</v>
      </c>
      <c r="G759" s="199"/>
      <c r="H759" s="199"/>
      <c r="I759" s="199"/>
      <c r="J759" s="381">
        <v>160763.97000000012</v>
      </c>
      <c r="K759" s="199"/>
      <c r="L759" s="200"/>
      <c r="M759" s="199">
        <v>996</v>
      </c>
      <c r="N759" s="71"/>
      <c r="O759" s="200"/>
      <c r="P759" s="269">
        <f t="shared" ref="P759:P822" si="48">J759/M759</f>
        <v>161.40960843373506</v>
      </c>
      <c r="Q759" s="199"/>
      <c r="R759" s="199"/>
      <c r="S759" s="199"/>
      <c r="T759" s="382">
        <f t="shared" ref="T759:T822" si="49">F759/M759</f>
        <v>861.28915662650604</v>
      </c>
      <c r="U759" s="199"/>
      <c r="V759" s="199"/>
      <c r="W759" s="199"/>
      <c r="X759" s="200"/>
      <c r="Y759" s="269">
        <v>160763.97000000012</v>
      </c>
      <c r="Z759" s="269">
        <f t="shared" ref="Z759:Z822" ca="1" si="50">ROUND($Z$1216*Y759/$Y$1216,2)</f>
        <v>179698.45</v>
      </c>
      <c r="AA759" s="389"/>
      <c r="AB759" s="269">
        <f t="shared" ref="AB759:AB822" si="51">ROUND($AB$1228*Y759/$Y$1228,2)</f>
        <v>122622.3</v>
      </c>
      <c r="AC759" s="269">
        <v>154747.1</v>
      </c>
      <c r="AD759" s="199"/>
      <c r="AE759" s="200"/>
      <c r="AF759" s="200"/>
      <c r="AG759" s="200"/>
      <c r="AH759" s="75"/>
      <c r="AI759" s="75"/>
      <c r="AJ759" s="75"/>
      <c r="AK759" s="75"/>
      <c r="AL759" s="200"/>
    </row>
    <row r="760" spans="1:38" s="201" customFormat="1">
      <c r="A760" s="198"/>
      <c r="B760" s="199"/>
      <c r="C760" s="199" t="s">
        <v>179</v>
      </c>
      <c r="D760" s="199"/>
      <c r="E760" s="199" t="s">
        <v>180</v>
      </c>
      <c r="F760" s="199">
        <v>368352</v>
      </c>
      <c r="G760" s="199"/>
      <c r="H760" s="199"/>
      <c r="I760" s="199"/>
      <c r="J760" s="381">
        <v>71504.170000000027</v>
      </c>
      <c r="K760" s="199"/>
      <c r="L760" s="200"/>
      <c r="M760" s="199">
        <v>335</v>
      </c>
      <c r="N760" s="71"/>
      <c r="O760" s="200"/>
      <c r="P760" s="269">
        <f t="shared" si="48"/>
        <v>213.44528358208964</v>
      </c>
      <c r="Q760" s="199"/>
      <c r="R760" s="199"/>
      <c r="S760" s="199"/>
      <c r="T760" s="382">
        <f t="shared" si="49"/>
        <v>1099.5582089552238</v>
      </c>
      <c r="U760" s="199"/>
      <c r="V760" s="199"/>
      <c r="W760" s="199"/>
      <c r="X760" s="200"/>
      <c r="Y760" s="269">
        <v>71504.170000000027</v>
      </c>
      <c r="Z760" s="269">
        <f t="shared" ca="1" si="50"/>
        <v>79925.8</v>
      </c>
      <c r="AA760" s="389"/>
      <c r="AB760" s="269">
        <f t="shared" si="51"/>
        <v>54539.62</v>
      </c>
      <c r="AC760" s="269">
        <v>68828</v>
      </c>
      <c r="AD760" s="199"/>
      <c r="AE760" s="200"/>
      <c r="AF760" s="200"/>
      <c r="AG760" s="200"/>
      <c r="AH760" s="75"/>
      <c r="AI760" s="75"/>
      <c r="AJ760" s="75"/>
      <c r="AK760" s="75"/>
      <c r="AL760" s="200"/>
    </row>
    <row r="761" spans="1:38" s="201" customFormat="1">
      <c r="A761" s="198"/>
      <c r="B761" s="199"/>
      <c r="C761" s="199" t="s">
        <v>179</v>
      </c>
      <c r="D761" s="199"/>
      <c r="E761" s="199" t="s">
        <v>193</v>
      </c>
      <c r="F761" s="199">
        <v>1412</v>
      </c>
      <c r="G761" s="199"/>
      <c r="H761" s="199"/>
      <c r="I761" s="199"/>
      <c r="J761" s="381">
        <v>282.58</v>
      </c>
      <c r="K761" s="199"/>
      <c r="L761" s="200"/>
      <c r="M761" s="199">
        <v>1</v>
      </c>
      <c r="N761" s="71"/>
      <c r="O761" s="200"/>
      <c r="P761" s="269">
        <f t="shared" si="48"/>
        <v>282.58</v>
      </c>
      <c r="Q761" s="199"/>
      <c r="R761" s="199"/>
      <c r="S761" s="199"/>
      <c r="T761" s="382">
        <f t="shared" si="49"/>
        <v>1412</v>
      </c>
      <c r="U761" s="199"/>
      <c r="V761" s="199"/>
      <c r="W761" s="199"/>
      <c r="X761" s="200"/>
      <c r="Y761" s="269">
        <v>282.58</v>
      </c>
      <c r="Z761" s="269">
        <f t="shared" ca="1" si="50"/>
        <v>315.86</v>
      </c>
      <c r="AA761" s="389"/>
      <c r="AB761" s="269">
        <f t="shared" si="51"/>
        <v>215.54</v>
      </c>
      <c r="AC761" s="269">
        <v>272</v>
      </c>
      <c r="AD761" s="199"/>
      <c r="AE761" s="200"/>
      <c r="AF761" s="200"/>
      <c r="AG761" s="200"/>
      <c r="AH761" s="75"/>
      <c r="AI761" s="75"/>
      <c r="AJ761" s="75"/>
      <c r="AK761" s="75"/>
      <c r="AL761" s="200"/>
    </row>
    <row r="762" spans="1:38" s="201" customFormat="1">
      <c r="A762" s="198"/>
      <c r="B762" s="199"/>
      <c r="C762" s="199" t="s">
        <v>1417</v>
      </c>
      <c r="D762" s="199"/>
      <c r="E762" s="199" t="s">
        <v>88</v>
      </c>
      <c r="F762" s="199">
        <v>2280</v>
      </c>
      <c r="G762" s="199"/>
      <c r="H762" s="199"/>
      <c r="I762" s="199"/>
      <c r="J762" s="381">
        <v>455.85</v>
      </c>
      <c r="K762" s="199"/>
      <c r="L762" s="200"/>
      <c r="M762" s="199">
        <v>3</v>
      </c>
      <c r="N762" s="71"/>
      <c r="O762" s="200"/>
      <c r="P762" s="269">
        <f t="shared" si="48"/>
        <v>151.95000000000002</v>
      </c>
      <c r="Q762" s="199"/>
      <c r="R762" s="199"/>
      <c r="S762" s="199"/>
      <c r="T762" s="382">
        <f t="shared" si="49"/>
        <v>760</v>
      </c>
      <c r="U762" s="199"/>
      <c r="V762" s="199"/>
      <c r="W762" s="199"/>
      <c r="X762" s="200"/>
      <c r="Y762" s="269">
        <v>455.85</v>
      </c>
      <c r="Z762" s="269">
        <f t="shared" ca="1" si="50"/>
        <v>509.54</v>
      </c>
      <c r="AA762" s="389"/>
      <c r="AB762" s="269">
        <f t="shared" si="51"/>
        <v>347.7</v>
      </c>
      <c r="AC762" s="269">
        <v>438.79</v>
      </c>
      <c r="AD762" s="199"/>
      <c r="AE762" s="200"/>
      <c r="AF762" s="200"/>
      <c r="AG762" s="200"/>
      <c r="AH762" s="75"/>
      <c r="AI762" s="75"/>
      <c r="AJ762" s="75"/>
      <c r="AK762" s="75"/>
      <c r="AL762" s="200"/>
    </row>
    <row r="763" spans="1:38" s="201" customFormat="1">
      <c r="A763" s="198"/>
      <c r="B763" s="199"/>
      <c r="C763" s="199" t="s">
        <v>181</v>
      </c>
      <c r="D763" s="199"/>
      <c r="E763" s="199" t="s">
        <v>123</v>
      </c>
      <c r="F763" s="199">
        <v>242215</v>
      </c>
      <c r="G763" s="199"/>
      <c r="H763" s="199"/>
      <c r="I763" s="199"/>
      <c r="J763" s="381">
        <v>46745.070000000022</v>
      </c>
      <c r="K763" s="199"/>
      <c r="L763" s="200"/>
      <c r="M763" s="199">
        <v>236</v>
      </c>
      <c r="N763" s="71"/>
      <c r="O763" s="200"/>
      <c r="P763" s="269">
        <f t="shared" si="48"/>
        <v>198.07233050847466</v>
      </c>
      <c r="Q763" s="199"/>
      <c r="R763" s="199"/>
      <c r="S763" s="199"/>
      <c r="T763" s="382">
        <f t="shared" si="49"/>
        <v>1026.3347457627119</v>
      </c>
      <c r="U763" s="199"/>
      <c r="V763" s="199"/>
      <c r="W763" s="199"/>
      <c r="X763" s="200"/>
      <c r="Y763" s="269">
        <v>46745.070000000022</v>
      </c>
      <c r="Z763" s="269">
        <f t="shared" ca="1" si="50"/>
        <v>52250.62</v>
      </c>
      <c r="AA763" s="389"/>
      <c r="AB763" s="269">
        <f t="shared" si="51"/>
        <v>35654.68</v>
      </c>
      <c r="AC763" s="269">
        <v>44995.55</v>
      </c>
      <c r="AD763" s="199"/>
      <c r="AE763" s="200"/>
      <c r="AF763" s="200"/>
      <c r="AG763" s="200"/>
      <c r="AH763" s="75"/>
      <c r="AI763" s="75"/>
      <c r="AJ763" s="75"/>
      <c r="AK763" s="75"/>
      <c r="AL763" s="200"/>
    </row>
    <row r="764" spans="1:38" s="201" customFormat="1">
      <c r="A764" s="198"/>
      <c r="B764" s="199"/>
      <c r="C764" s="199" t="s">
        <v>516</v>
      </c>
      <c r="D764" s="199"/>
      <c r="E764" s="199" t="s">
        <v>96</v>
      </c>
      <c r="F764" s="199">
        <v>2257</v>
      </c>
      <c r="G764" s="199"/>
      <c r="H764" s="199"/>
      <c r="I764" s="199"/>
      <c r="J764" s="381">
        <v>459.87</v>
      </c>
      <c r="K764" s="199"/>
      <c r="L764" s="200"/>
      <c r="M764" s="199">
        <v>5</v>
      </c>
      <c r="N764" s="71"/>
      <c r="O764" s="200"/>
      <c r="P764" s="269">
        <f t="shared" si="48"/>
        <v>91.974000000000004</v>
      </c>
      <c r="Q764" s="199"/>
      <c r="R764" s="199"/>
      <c r="S764" s="199"/>
      <c r="T764" s="382">
        <f t="shared" si="49"/>
        <v>451.4</v>
      </c>
      <c r="U764" s="199"/>
      <c r="V764" s="199"/>
      <c r="W764" s="199"/>
      <c r="X764" s="200"/>
      <c r="Y764" s="269">
        <v>459.87</v>
      </c>
      <c r="Z764" s="269">
        <f t="shared" ca="1" si="50"/>
        <v>514.03</v>
      </c>
      <c r="AA764" s="389"/>
      <c r="AB764" s="269">
        <f t="shared" si="51"/>
        <v>350.76</v>
      </c>
      <c r="AC764" s="269">
        <v>442.66</v>
      </c>
      <c r="AD764" s="199"/>
      <c r="AE764" s="200"/>
      <c r="AF764" s="200"/>
      <c r="AG764" s="200"/>
      <c r="AH764" s="75"/>
      <c r="AI764" s="75"/>
      <c r="AJ764" s="75"/>
      <c r="AK764" s="75"/>
      <c r="AL764" s="200"/>
    </row>
    <row r="765" spans="1:38" s="201" customFormat="1">
      <c r="A765" s="198"/>
      <c r="B765" s="199"/>
      <c r="C765" s="199" t="s">
        <v>483</v>
      </c>
      <c r="D765" s="199"/>
      <c r="E765" s="199" t="s">
        <v>165</v>
      </c>
      <c r="F765" s="199">
        <v>98491</v>
      </c>
      <c r="G765" s="199"/>
      <c r="H765" s="199"/>
      <c r="I765" s="199"/>
      <c r="J765" s="381">
        <v>19009.120000000003</v>
      </c>
      <c r="K765" s="199"/>
      <c r="L765" s="200"/>
      <c r="M765" s="199">
        <v>102</v>
      </c>
      <c r="N765" s="71"/>
      <c r="O765" s="200"/>
      <c r="P765" s="269">
        <f t="shared" si="48"/>
        <v>186.36392156862749</v>
      </c>
      <c r="Q765" s="199"/>
      <c r="R765" s="199"/>
      <c r="S765" s="199"/>
      <c r="T765" s="382">
        <f t="shared" si="49"/>
        <v>965.5980392156863</v>
      </c>
      <c r="U765" s="199"/>
      <c r="V765" s="199"/>
      <c r="W765" s="199"/>
      <c r="X765" s="200"/>
      <c r="Y765" s="269">
        <v>19009.120000000003</v>
      </c>
      <c r="Z765" s="269">
        <f t="shared" ca="1" si="50"/>
        <v>21247.98</v>
      </c>
      <c r="AA765" s="389"/>
      <c r="AB765" s="269">
        <f t="shared" si="51"/>
        <v>14499.16</v>
      </c>
      <c r="AC765" s="269">
        <v>18297.669999999998</v>
      </c>
      <c r="AD765" s="199"/>
      <c r="AE765" s="200"/>
      <c r="AF765" s="200"/>
      <c r="AG765" s="200"/>
      <c r="AH765" s="75"/>
      <c r="AI765" s="75"/>
      <c r="AJ765" s="75"/>
      <c r="AK765" s="75"/>
      <c r="AL765" s="200"/>
    </row>
    <row r="766" spans="1:38" s="201" customFormat="1">
      <c r="A766" s="198"/>
      <c r="B766" s="199"/>
      <c r="C766" s="199" t="s">
        <v>182</v>
      </c>
      <c r="D766" s="199"/>
      <c r="E766" s="199" t="s">
        <v>183</v>
      </c>
      <c r="F766" s="199">
        <v>207726</v>
      </c>
      <c r="G766" s="199"/>
      <c r="H766" s="199"/>
      <c r="I766" s="199"/>
      <c r="J766" s="381">
        <v>37840.659999999989</v>
      </c>
      <c r="K766" s="199"/>
      <c r="L766" s="200"/>
      <c r="M766" s="199">
        <v>205</v>
      </c>
      <c r="N766" s="71"/>
      <c r="O766" s="200"/>
      <c r="P766" s="269">
        <f t="shared" si="48"/>
        <v>184.58858536585362</v>
      </c>
      <c r="Q766" s="199"/>
      <c r="R766" s="199"/>
      <c r="S766" s="199"/>
      <c r="T766" s="382">
        <f t="shared" si="49"/>
        <v>1013.2975609756097</v>
      </c>
      <c r="U766" s="199"/>
      <c r="V766" s="199"/>
      <c r="W766" s="199"/>
      <c r="X766" s="200"/>
      <c r="Y766" s="269">
        <v>37840.659999999989</v>
      </c>
      <c r="Z766" s="269">
        <f t="shared" ca="1" si="50"/>
        <v>42297.46</v>
      </c>
      <c r="AA766" s="389"/>
      <c r="AB766" s="269">
        <f t="shared" si="51"/>
        <v>28862.87</v>
      </c>
      <c r="AC766" s="269">
        <v>36424.410000000003</v>
      </c>
      <c r="AD766" s="199"/>
      <c r="AE766" s="200"/>
      <c r="AF766" s="200"/>
      <c r="AG766" s="200"/>
      <c r="AH766" s="75"/>
      <c r="AI766" s="75"/>
      <c r="AJ766" s="75"/>
      <c r="AK766" s="75"/>
      <c r="AL766" s="200"/>
    </row>
    <row r="767" spans="1:38" s="201" customFormat="1">
      <c r="A767" s="198"/>
      <c r="B767" s="199"/>
      <c r="C767" s="199" t="s">
        <v>184</v>
      </c>
      <c r="D767" s="199"/>
      <c r="E767" s="199" t="s">
        <v>136</v>
      </c>
      <c r="F767" s="199">
        <v>9692</v>
      </c>
      <c r="G767" s="199"/>
      <c r="H767" s="199"/>
      <c r="I767" s="199"/>
      <c r="J767" s="381">
        <v>1941.74</v>
      </c>
      <c r="K767" s="199"/>
      <c r="L767" s="200"/>
      <c r="M767" s="199">
        <v>8</v>
      </c>
      <c r="N767" s="71"/>
      <c r="O767" s="200"/>
      <c r="P767" s="269">
        <f t="shared" si="48"/>
        <v>242.7175</v>
      </c>
      <c r="Q767" s="199"/>
      <c r="R767" s="199"/>
      <c r="S767" s="199"/>
      <c r="T767" s="382">
        <f t="shared" si="49"/>
        <v>1211.5</v>
      </c>
      <c r="U767" s="199"/>
      <c r="V767" s="199"/>
      <c r="W767" s="199"/>
      <c r="X767" s="200"/>
      <c r="Y767" s="269">
        <v>1941.74</v>
      </c>
      <c r="Z767" s="269">
        <f t="shared" ca="1" si="50"/>
        <v>2170.4299999999998</v>
      </c>
      <c r="AA767" s="389"/>
      <c r="AB767" s="269">
        <f t="shared" si="51"/>
        <v>1481.06</v>
      </c>
      <c r="AC767" s="269">
        <v>1869.07</v>
      </c>
      <c r="AD767" s="199"/>
      <c r="AE767" s="200"/>
      <c r="AF767" s="200"/>
      <c r="AG767" s="200"/>
      <c r="AH767" s="75"/>
      <c r="AI767" s="75"/>
      <c r="AJ767" s="75"/>
      <c r="AK767" s="75"/>
      <c r="AL767" s="200"/>
    </row>
    <row r="768" spans="1:38" s="201" customFormat="1">
      <c r="A768" s="198"/>
      <c r="B768" s="199"/>
      <c r="C768" s="199" t="s">
        <v>184</v>
      </c>
      <c r="D768" s="199"/>
      <c r="E768" s="199" t="s">
        <v>185</v>
      </c>
      <c r="F768" s="199">
        <v>244426</v>
      </c>
      <c r="G768" s="199"/>
      <c r="H768" s="199"/>
      <c r="I768" s="199"/>
      <c r="J768" s="381">
        <v>46376.319999999985</v>
      </c>
      <c r="K768" s="199"/>
      <c r="L768" s="200"/>
      <c r="M768" s="199">
        <v>239</v>
      </c>
      <c r="N768" s="71"/>
      <c r="O768" s="200"/>
      <c r="P768" s="269">
        <f t="shared" si="48"/>
        <v>194.04317991631794</v>
      </c>
      <c r="Q768" s="199"/>
      <c r="R768" s="199"/>
      <c r="S768" s="199"/>
      <c r="T768" s="382">
        <f t="shared" si="49"/>
        <v>1022.7029288702929</v>
      </c>
      <c r="U768" s="199"/>
      <c r="V768" s="199"/>
      <c r="W768" s="199"/>
      <c r="X768" s="200"/>
      <c r="Y768" s="269">
        <v>46376.319999999985</v>
      </c>
      <c r="Z768" s="269">
        <f t="shared" ca="1" si="50"/>
        <v>51838.44</v>
      </c>
      <c r="AA768" s="389"/>
      <c r="AB768" s="269">
        <f t="shared" si="51"/>
        <v>35373.42</v>
      </c>
      <c r="AC768" s="269">
        <v>44640.61</v>
      </c>
      <c r="AD768" s="199"/>
      <c r="AE768" s="200"/>
      <c r="AF768" s="200"/>
      <c r="AG768" s="200"/>
      <c r="AH768" s="75"/>
      <c r="AI768" s="75"/>
      <c r="AJ768" s="75"/>
      <c r="AK768" s="75"/>
      <c r="AL768" s="200"/>
    </row>
    <row r="769" spans="1:38" s="201" customFormat="1">
      <c r="A769" s="198"/>
      <c r="B769" s="199"/>
      <c r="C769" s="199" t="s">
        <v>184</v>
      </c>
      <c r="D769" s="199"/>
      <c r="E769" s="199" t="s">
        <v>379</v>
      </c>
      <c r="F769" s="199">
        <v>-502</v>
      </c>
      <c r="G769" s="199"/>
      <c r="H769" s="199"/>
      <c r="I769" s="199"/>
      <c r="J769" s="381">
        <v>-103.36</v>
      </c>
      <c r="K769" s="199"/>
      <c r="L769" s="200"/>
      <c r="M769" s="199">
        <v>1</v>
      </c>
      <c r="N769" s="71"/>
      <c r="O769" s="200"/>
      <c r="P769" s="269">
        <f t="shared" si="48"/>
        <v>-103.36</v>
      </c>
      <c r="Q769" s="199"/>
      <c r="R769" s="199"/>
      <c r="S769" s="199"/>
      <c r="T769" s="382">
        <f t="shared" si="49"/>
        <v>-502</v>
      </c>
      <c r="U769" s="199"/>
      <c r="V769" s="199"/>
      <c r="W769" s="199"/>
      <c r="X769" s="200"/>
      <c r="Y769" s="269">
        <v>-103.36</v>
      </c>
      <c r="Z769" s="269">
        <f t="shared" ca="1" si="50"/>
        <v>-115.53</v>
      </c>
      <c r="AA769" s="389"/>
      <c r="AB769" s="269">
        <f t="shared" si="51"/>
        <v>-78.84</v>
      </c>
      <c r="AC769" s="269">
        <v>-99.49</v>
      </c>
      <c r="AD769" s="199"/>
      <c r="AE769" s="200"/>
      <c r="AF769" s="200"/>
      <c r="AG769" s="200"/>
      <c r="AH769" s="75"/>
      <c r="AI769" s="75"/>
      <c r="AJ769" s="75"/>
      <c r="AK769" s="75"/>
      <c r="AL769" s="200"/>
    </row>
    <row r="770" spans="1:38" s="201" customFormat="1">
      <c r="A770" s="198"/>
      <c r="B770" s="199"/>
      <c r="C770" s="199" t="s">
        <v>186</v>
      </c>
      <c r="D770" s="199"/>
      <c r="E770" s="199" t="s">
        <v>187</v>
      </c>
      <c r="F770" s="199">
        <v>493779</v>
      </c>
      <c r="G770" s="199"/>
      <c r="H770" s="199"/>
      <c r="I770" s="199"/>
      <c r="J770" s="381">
        <v>96013.93</v>
      </c>
      <c r="K770" s="199"/>
      <c r="L770" s="200"/>
      <c r="M770" s="199">
        <v>670</v>
      </c>
      <c r="N770" s="71"/>
      <c r="O770" s="200"/>
      <c r="P770" s="269">
        <f t="shared" si="48"/>
        <v>143.30437313432836</v>
      </c>
      <c r="Q770" s="199"/>
      <c r="R770" s="199"/>
      <c r="S770" s="199"/>
      <c r="T770" s="382">
        <f t="shared" si="49"/>
        <v>736.98358208955221</v>
      </c>
      <c r="U770" s="199"/>
      <c r="V770" s="199"/>
      <c r="W770" s="199"/>
      <c r="X770" s="200"/>
      <c r="Y770" s="269">
        <v>96013.93</v>
      </c>
      <c r="Z770" s="269">
        <f t="shared" ca="1" si="50"/>
        <v>107322.27</v>
      </c>
      <c r="AA770" s="389"/>
      <c r="AB770" s="269">
        <f t="shared" si="51"/>
        <v>73234.38</v>
      </c>
      <c r="AC770" s="269">
        <v>92420.44</v>
      </c>
      <c r="AD770" s="199"/>
      <c r="AE770" s="200"/>
      <c r="AF770" s="200"/>
      <c r="AG770" s="200"/>
      <c r="AH770" s="75"/>
      <c r="AI770" s="75"/>
      <c r="AJ770" s="75"/>
      <c r="AK770" s="75"/>
      <c r="AL770" s="200"/>
    </row>
    <row r="771" spans="1:38" s="201" customFormat="1">
      <c r="A771" s="198"/>
      <c r="B771" s="199"/>
      <c r="C771" s="199" t="s">
        <v>188</v>
      </c>
      <c r="D771" s="199"/>
      <c r="E771" s="199" t="s">
        <v>189</v>
      </c>
      <c r="F771" s="199">
        <v>95925</v>
      </c>
      <c r="G771" s="199"/>
      <c r="H771" s="199"/>
      <c r="I771" s="199"/>
      <c r="J771" s="381">
        <v>17634.350000000002</v>
      </c>
      <c r="K771" s="199"/>
      <c r="L771" s="200"/>
      <c r="M771" s="199">
        <v>119</v>
      </c>
      <c r="N771" s="71"/>
      <c r="O771" s="200"/>
      <c r="P771" s="269">
        <f t="shared" si="48"/>
        <v>148.18781512605045</v>
      </c>
      <c r="Q771" s="199"/>
      <c r="R771" s="199"/>
      <c r="S771" s="199"/>
      <c r="T771" s="382">
        <f t="shared" si="49"/>
        <v>806.09243697478996</v>
      </c>
      <c r="U771" s="199"/>
      <c r="V771" s="199"/>
      <c r="W771" s="199"/>
      <c r="X771" s="200"/>
      <c r="Y771" s="269">
        <v>17634.350000000002</v>
      </c>
      <c r="Z771" s="269">
        <f t="shared" ca="1" si="50"/>
        <v>19711.29</v>
      </c>
      <c r="AA771" s="389"/>
      <c r="AB771" s="269">
        <f t="shared" si="51"/>
        <v>13450.55</v>
      </c>
      <c r="AC771" s="269">
        <v>16974.349999999999</v>
      </c>
      <c r="AD771" s="199"/>
      <c r="AE771" s="200"/>
      <c r="AF771" s="200"/>
      <c r="AG771" s="200"/>
      <c r="AH771" s="75"/>
      <c r="AI771" s="75"/>
      <c r="AJ771" s="75"/>
      <c r="AK771" s="75"/>
      <c r="AL771" s="200"/>
    </row>
    <row r="772" spans="1:38" s="201" customFormat="1">
      <c r="A772" s="198"/>
      <c r="B772" s="199"/>
      <c r="C772" s="199" t="s">
        <v>190</v>
      </c>
      <c r="D772" s="199"/>
      <c r="E772" s="199" t="s">
        <v>191</v>
      </c>
      <c r="F772" s="199">
        <v>600442</v>
      </c>
      <c r="G772" s="199"/>
      <c r="H772" s="199"/>
      <c r="I772" s="199"/>
      <c r="J772" s="381">
        <v>118514.45000000011</v>
      </c>
      <c r="K772" s="199"/>
      <c r="L772" s="200"/>
      <c r="M772" s="199">
        <v>887</v>
      </c>
      <c r="N772" s="71"/>
      <c r="O772" s="200"/>
      <c r="P772" s="269">
        <f t="shared" si="48"/>
        <v>133.61268320180397</v>
      </c>
      <c r="Q772" s="199"/>
      <c r="R772" s="199"/>
      <c r="S772" s="199"/>
      <c r="T772" s="382">
        <f t="shared" si="49"/>
        <v>676.93573844419393</v>
      </c>
      <c r="U772" s="199"/>
      <c r="V772" s="199"/>
      <c r="W772" s="199"/>
      <c r="X772" s="200"/>
      <c r="Y772" s="269">
        <v>118514.45000000011</v>
      </c>
      <c r="Z772" s="269">
        <f t="shared" ca="1" si="50"/>
        <v>132472.85999999999</v>
      </c>
      <c r="AA772" s="389"/>
      <c r="AB772" s="269">
        <f t="shared" si="51"/>
        <v>90396.59</v>
      </c>
      <c r="AC772" s="269">
        <v>114078.84</v>
      </c>
      <c r="AD772" s="199"/>
      <c r="AE772" s="200"/>
      <c r="AF772" s="200"/>
      <c r="AG772" s="200"/>
      <c r="AH772" s="75"/>
      <c r="AI772" s="75"/>
      <c r="AJ772" s="75"/>
      <c r="AK772" s="75"/>
      <c r="AL772" s="200"/>
    </row>
    <row r="773" spans="1:38" s="201" customFormat="1">
      <c r="A773" s="198"/>
      <c r="B773" s="199"/>
      <c r="C773" s="199" t="s">
        <v>190</v>
      </c>
      <c r="D773" s="199"/>
      <c r="E773" s="199" t="s">
        <v>400</v>
      </c>
      <c r="F773" s="199">
        <v>2259</v>
      </c>
      <c r="G773" s="199"/>
      <c r="H773" s="199"/>
      <c r="I773" s="199"/>
      <c r="J773" s="381">
        <v>454.71999999999997</v>
      </c>
      <c r="K773" s="199"/>
      <c r="L773" s="200"/>
      <c r="M773" s="199">
        <v>2</v>
      </c>
      <c r="N773" s="71"/>
      <c r="O773" s="200"/>
      <c r="P773" s="269">
        <f t="shared" si="48"/>
        <v>227.35999999999999</v>
      </c>
      <c r="Q773" s="199"/>
      <c r="R773" s="199"/>
      <c r="S773" s="199"/>
      <c r="T773" s="382">
        <f t="shared" si="49"/>
        <v>1129.5</v>
      </c>
      <c r="U773" s="199"/>
      <c r="V773" s="199"/>
      <c r="W773" s="199"/>
      <c r="X773" s="200"/>
      <c r="Y773" s="269">
        <v>454.71999999999997</v>
      </c>
      <c r="Z773" s="269">
        <f t="shared" ca="1" si="50"/>
        <v>508.28</v>
      </c>
      <c r="AA773" s="389"/>
      <c r="AB773" s="269">
        <f t="shared" si="51"/>
        <v>346.84</v>
      </c>
      <c r="AC773" s="269">
        <v>437.7</v>
      </c>
      <c r="AD773" s="199"/>
      <c r="AE773" s="200"/>
      <c r="AF773" s="200"/>
      <c r="AG773" s="200"/>
      <c r="AH773" s="75"/>
      <c r="AI773" s="75"/>
      <c r="AJ773" s="75"/>
      <c r="AK773" s="75"/>
      <c r="AL773" s="200"/>
    </row>
    <row r="774" spans="1:38" s="201" customFormat="1">
      <c r="A774" s="198"/>
      <c r="B774" s="199"/>
      <c r="C774" s="199" t="s">
        <v>190</v>
      </c>
      <c r="D774" s="199"/>
      <c r="E774" s="199" t="s">
        <v>123</v>
      </c>
      <c r="F774" s="199">
        <v>3315</v>
      </c>
      <c r="G774" s="199"/>
      <c r="H774" s="199"/>
      <c r="I774" s="199"/>
      <c r="J774" s="381">
        <v>662.91000000000008</v>
      </c>
      <c r="K774" s="199"/>
      <c r="L774" s="200"/>
      <c r="M774" s="199">
        <v>2</v>
      </c>
      <c r="N774" s="71"/>
      <c r="O774" s="200"/>
      <c r="P774" s="269">
        <f t="shared" si="48"/>
        <v>331.45500000000004</v>
      </c>
      <c r="Q774" s="199"/>
      <c r="R774" s="199"/>
      <c r="S774" s="199"/>
      <c r="T774" s="382">
        <f t="shared" si="49"/>
        <v>1657.5</v>
      </c>
      <c r="U774" s="199"/>
      <c r="V774" s="199"/>
      <c r="W774" s="199"/>
      <c r="X774" s="200"/>
      <c r="Y774" s="269">
        <v>662.91000000000008</v>
      </c>
      <c r="Z774" s="269">
        <f t="shared" ca="1" si="50"/>
        <v>740.99</v>
      </c>
      <c r="AA774" s="389"/>
      <c r="AB774" s="269">
        <f t="shared" si="51"/>
        <v>505.63</v>
      </c>
      <c r="AC774" s="269">
        <v>638.1</v>
      </c>
      <c r="AD774" s="199"/>
      <c r="AE774" s="200"/>
      <c r="AF774" s="200"/>
      <c r="AG774" s="200"/>
      <c r="AH774" s="75"/>
      <c r="AI774" s="75"/>
      <c r="AJ774" s="75"/>
      <c r="AK774" s="75"/>
      <c r="AL774" s="200"/>
    </row>
    <row r="775" spans="1:38" s="201" customFormat="1">
      <c r="A775" s="198"/>
      <c r="B775" s="199"/>
      <c r="C775" s="199" t="s">
        <v>1418</v>
      </c>
      <c r="D775" s="199"/>
      <c r="E775" s="199" t="s">
        <v>439</v>
      </c>
      <c r="F775" s="199">
        <v>235237</v>
      </c>
      <c r="G775" s="199"/>
      <c r="H775" s="199"/>
      <c r="I775" s="199"/>
      <c r="J775" s="381">
        <v>44131.249999999993</v>
      </c>
      <c r="K775" s="199"/>
      <c r="L775" s="200"/>
      <c r="M775" s="199">
        <v>210</v>
      </c>
      <c r="N775" s="71"/>
      <c r="O775" s="200"/>
      <c r="P775" s="269">
        <f t="shared" si="48"/>
        <v>210.14880952380949</v>
      </c>
      <c r="Q775" s="199"/>
      <c r="R775" s="199"/>
      <c r="S775" s="199"/>
      <c r="T775" s="382">
        <f t="shared" si="49"/>
        <v>1120.1761904761904</v>
      </c>
      <c r="U775" s="199"/>
      <c r="V775" s="199"/>
      <c r="W775" s="199"/>
      <c r="X775" s="200"/>
      <c r="Y775" s="269">
        <v>44131.249999999993</v>
      </c>
      <c r="Z775" s="269">
        <f t="shared" ca="1" si="50"/>
        <v>49328.95</v>
      </c>
      <c r="AA775" s="389"/>
      <c r="AB775" s="269">
        <f t="shared" si="51"/>
        <v>33661</v>
      </c>
      <c r="AC775" s="269">
        <v>42479.56</v>
      </c>
      <c r="AD775" s="199"/>
      <c r="AE775" s="200"/>
      <c r="AF775" s="200"/>
      <c r="AG775" s="200"/>
      <c r="AH775" s="75"/>
      <c r="AI775" s="75"/>
      <c r="AJ775" s="75"/>
      <c r="AK775" s="75"/>
      <c r="AL775" s="200"/>
    </row>
    <row r="776" spans="1:38" s="201" customFormat="1">
      <c r="A776" s="198"/>
      <c r="B776" s="199"/>
      <c r="C776" s="199" t="s">
        <v>1418</v>
      </c>
      <c r="D776" s="199"/>
      <c r="E776" s="199" t="s">
        <v>441</v>
      </c>
      <c r="F776" s="199">
        <v>484</v>
      </c>
      <c r="G776" s="199"/>
      <c r="H776" s="199"/>
      <c r="I776" s="199"/>
      <c r="J776" s="381">
        <v>95.38</v>
      </c>
      <c r="K776" s="199"/>
      <c r="L776" s="200"/>
      <c r="M776" s="199">
        <v>1</v>
      </c>
      <c r="N776" s="71"/>
      <c r="O776" s="200"/>
      <c r="P776" s="269">
        <f t="shared" si="48"/>
        <v>95.38</v>
      </c>
      <c r="Q776" s="199"/>
      <c r="R776" s="199"/>
      <c r="S776" s="199"/>
      <c r="T776" s="382">
        <f t="shared" si="49"/>
        <v>484</v>
      </c>
      <c r="U776" s="199"/>
      <c r="V776" s="199"/>
      <c r="W776" s="199"/>
      <c r="X776" s="200"/>
      <c r="Y776" s="269">
        <v>95.38</v>
      </c>
      <c r="Z776" s="269">
        <f t="shared" ca="1" si="50"/>
        <v>106.61</v>
      </c>
      <c r="AA776" s="389"/>
      <c r="AB776" s="269">
        <f t="shared" si="51"/>
        <v>72.75</v>
      </c>
      <c r="AC776" s="269">
        <v>91.81</v>
      </c>
      <c r="AD776" s="199"/>
      <c r="AE776" s="200"/>
      <c r="AF776" s="200"/>
      <c r="AG776" s="200"/>
      <c r="AH776" s="75"/>
      <c r="AI776" s="75"/>
      <c r="AJ776" s="75"/>
      <c r="AK776" s="75"/>
      <c r="AL776" s="200"/>
    </row>
    <row r="777" spans="1:38" s="201" customFormat="1">
      <c r="A777" s="198"/>
      <c r="B777" s="199"/>
      <c r="C777" s="199" t="s">
        <v>1418</v>
      </c>
      <c r="D777" s="199"/>
      <c r="E777" s="199" t="s">
        <v>1419</v>
      </c>
      <c r="F777" s="199">
        <v>1454</v>
      </c>
      <c r="G777" s="199"/>
      <c r="H777" s="199"/>
      <c r="I777" s="199"/>
      <c r="J777" s="381">
        <v>292.24</v>
      </c>
      <c r="K777" s="199"/>
      <c r="L777" s="200"/>
      <c r="M777" s="199">
        <v>1</v>
      </c>
      <c r="N777" s="71"/>
      <c r="O777" s="200"/>
      <c r="P777" s="269">
        <f t="shared" si="48"/>
        <v>292.24</v>
      </c>
      <c r="Q777" s="199"/>
      <c r="R777" s="199"/>
      <c r="S777" s="199"/>
      <c r="T777" s="382">
        <f t="shared" si="49"/>
        <v>1454</v>
      </c>
      <c r="U777" s="199"/>
      <c r="V777" s="199"/>
      <c r="W777" s="199"/>
      <c r="X777" s="200"/>
      <c r="Y777" s="269">
        <v>292.24</v>
      </c>
      <c r="Z777" s="269">
        <f t="shared" ca="1" si="50"/>
        <v>326.66000000000003</v>
      </c>
      <c r="AA777" s="389"/>
      <c r="AB777" s="269">
        <f t="shared" si="51"/>
        <v>222.91</v>
      </c>
      <c r="AC777" s="269">
        <v>281.3</v>
      </c>
      <c r="AD777" s="199"/>
      <c r="AE777" s="200"/>
      <c r="AF777" s="200"/>
      <c r="AG777" s="200"/>
      <c r="AH777" s="75"/>
      <c r="AI777" s="75"/>
      <c r="AJ777" s="75"/>
      <c r="AK777" s="75"/>
      <c r="AL777" s="200"/>
    </row>
    <row r="778" spans="1:38" s="201" customFormat="1">
      <c r="A778" s="198"/>
      <c r="B778" s="199"/>
      <c r="C778" s="199" t="s">
        <v>1418</v>
      </c>
      <c r="D778" s="199"/>
      <c r="E778" s="199" t="s">
        <v>515</v>
      </c>
      <c r="F778" s="199">
        <v>2942</v>
      </c>
      <c r="G778" s="199"/>
      <c r="H778" s="199"/>
      <c r="I778" s="199"/>
      <c r="J778" s="381">
        <v>573.54000000000008</v>
      </c>
      <c r="K778" s="199"/>
      <c r="L778" s="200"/>
      <c r="M778" s="199">
        <v>3</v>
      </c>
      <c r="N778" s="71"/>
      <c r="O778" s="200"/>
      <c r="P778" s="269">
        <f t="shared" si="48"/>
        <v>191.18000000000004</v>
      </c>
      <c r="Q778" s="199"/>
      <c r="R778" s="199"/>
      <c r="S778" s="199"/>
      <c r="T778" s="382">
        <f t="shared" si="49"/>
        <v>980.66666666666663</v>
      </c>
      <c r="U778" s="199"/>
      <c r="V778" s="199"/>
      <c r="W778" s="199"/>
      <c r="X778" s="200"/>
      <c r="Y778" s="269">
        <v>573.54000000000008</v>
      </c>
      <c r="Z778" s="269">
        <f t="shared" ca="1" si="50"/>
        <v>641.09</v>
      </c>
      <c r="AA778" s="389"/>
      <c r="AB778" s="269">
        <f t="shared" si="51"/>
        <v>437.47</v>
      </c>
      <c r="AC778" s="269">
        <v>552.07000000000005</v>
      </c>
      <c r="AD778" s="199"/>
      <c r="AE778" s="200"/>
      <c r="AF778" s="200"/>
      <c r="AG778" s="200"/>
      <c r="AH778" s="75"/>
      <c r="AI778" s="75"/>
      <c r="AJ778" s="75"/>
      <c r="AK778" s="75"/>
      <c r="AL778" s="200"/>
    </row>
    <row r="779" spans="1:38" s="201" customFormat="1">
      <c r="A779" s="198"/>
      <c r="B779" s="199"/>
      <c r="C779" s="199" t="s">
        <v>192</v>
      </c>
      <c r="D779" s="199"/>
      <c r="E779" s="199" t="s">
        <v>193</v>
      </c>
      <c r="F779" s="199">
        <v>462030</v>
      </c>
      <c r="G779" s="199"/>
      <c r="H779" s="199"/>
      <c r="I779" s="199"/>
      <c r="J779" s="381">
        <v>89124.800000000032</v>
      </c>
      <c r="K779" s="199"/>
      <c r="L779" s="200"/>
      <c r="M779" s="199">
        <v>497</v>
      </c>
      <c r="N779" s="71"/>
      <c r="O779" s="200"/>
      <c r="P779" s="269">
        <f t="shared" si="48"/>
        <v>179.32555331991958</v>
      </c>
      <c r="Q779" s="199"/>
      <c r="R779" s="199"/>
      <c r="S779" s="199"/>
      <c r="T779" s="382">
        <f t="shared" si="49"/>
        <v>929.63782696177066</v>
      </c>
      <c r="U779" s="199"/>
      <c r="V779" s="199"/>
      <c r="W779" s="199"/>
      <c r="X779" s="200"/>
      <c r="Y779" s="269">
        <v>89124.800000000032</v>
      </c>
      <c r="Z779" s="269">
        <f t="shared" ca="1" si="50"/>
        <v>99621.75</v>
      </c>
      <c r="AA779" s="389"/>
      <c r="AB779" s="269">
        <f t="shared" si="51"/>
        <v>67979.710000000006</v>
      </c>
      <c r="AC779" s="269">
        <v>85789.15</v>
      </c>
      <c r="AD779" s="199"/>
      <c r="AE779" s="200"/>
      <c r="AF779" s="200"/>
      <c r="AG779" s="200"/>
      <c r="AH779" s="75"/>
      <c r="AI779" s="75"/>
      <c r="AJ779" s="75"/>
      <c r="AK779" s="75"/>
      <c r="AL779" s="200"/>
    </row>
    <row r="780" spans="1:38" s="201" customFormat="1">
      <c r="A780" s="198"/>
      <c r="B780" s="199"/>
      <c r="C780" s="199" t="s">
        <v>1420</v>
      </c>
      <c r="D780" s="199"/>
      <c r="E780" s="199" t="s">
        <v>242</v>
      </c>
      <c r="F780" s="199">
        <v>44472</v>
      </c>
      <c r="G780" s="199"/>
      <c r="H780" s="199"/>
      <c r="I780" s="199"/>
      <c r="J780" s="381">
        <v>8714.98</v>
      </c>
      <c r="K780" s="199"/>
      <c r="L780" s="200"/>
      <c r="M780" s="199">
        <v>69</v>
      </c>
      <c r="N780" s="71"/>
      <c r="O780" s="200"/>
      <c r="P780" s="269">
        <f t="shared" si="48"/>
        <v>126.30405797101449</v>
      </c>
      <c r="Q780" s="199"/>
      <c r="R780" s="199"/>
      <c r="S780" s="199"/>
      <c r="T780" s="382">
        <f t="shared" si="49"/>
        <v>644.52173913043475</v>
      </c>
      <c r="U780" s="199"/>
      <c r="V780" s="199"/>
      <c r="W780" s="199"/>
      <c r="X780" s="200"/>
      <c r="Y780" s="269">
        <v>8714.98</v>
      </c>
      <c r="Z780" s="269">
        <f t="shared" ca="1" si="50"/>
        <v>9741.41</v>
      </c>
      <c r="AA780" s="389"/>
      <c r="AB780" s="269">
        <f t="shared" si="51"/>
        <v>6647.33</v>
      </c>
      <c r="AC780" s="269">
        <v>8388.81</v>
      </c>
      <c r="AD780" s="199"/>
      <c r="AE780" s="200"/>
      <c r="AF780" s="200"/>
      <c r="AG780" s="200"/>
      <c r="AH780" s="75"/>
      <c r="AI780" s="75"/>
      <c r="AJ780" s="75"/>
      <c r="AK780" s="75"/>
      <c r="AL780" s="200"/>
    </row>
    <row r="781" spans="1:38" s="201" customFormat="1">
      <c r="A781" s="198"/>
      <c r="B781" s="199"/>
      <c r="C781" s="199" t="s">
        <v>459</v>
      </c>
      <c r="D781" s="199"/>
      <c r="E781" s="199" t="s">
        <v>146</v>
      </c>
      <c r="F781" s="199">
        <v>118997</v>
      </c>
      <c r="G781" s="199"/>
      <c r="H781" s="199"/>
      <c r="I781" s="199"/>
      <c r="J781" s="381">
        <v>23805.760000000002</v>
      </c>
      <c r="K781" s="199"/>
      <c r="L781" s="200"/>
      <c r="M781" s="199">
        <v>314</v>
      </c>
      <c r="N781" s="71"/>
      <c r="O781" s="200"/>
      <c r="P781" s="269">
        <f t="shared" si="48"/>
        <v>75.814522292993644</v>
      </c>
      <c r="Q781" s="199"/>
      <c r="R781" s="199"/>
      <c r="S781" s="199"/>
      <c r="T781" s="382">
        <f t="shared" si="49"/>
        <v>378.97133757961785</v>
      </c>
      <c r="U781" s="199"/>
      <c r="V781" s="199"/>
      <c r="W781" s="199"/>
      <c r="X781" s="200"/>
      <c r="Y781" s="269">
        <v>23805.760000000002</v>
      </c>
      <c r="Z781" s="269">
        <f t="shared" ca="1" si="50"/>
        <v>26609.56</v>
      </c>
      <c r="AA781" s="389"/>
      <c r="AB781" s="269">
        <f t="shared" si="51"/>
        <v>18157.78</v>
      </c>
      <c r="AC781" s="269">
        <v>22914.79</v>
      </c>
      <c r="AD781" s="199"/>
      <c r="AE781" s="200"/>
      <c r="AF781" s="200"/>
      <c r="AG781" s="200"/>
      <c r="AH781" s="75"/>
      <c r="AI781" s="75"/>
      <c r="AJ781" s="75"/>
      <c r="AK781" s="75"/>
      <c r="AL781" s="200"/>
    </row>
    <row r="782" spans="1:38" s="201" customFormat="1">
      <c r="A782" s="198"/>
      <c r="B782" s="199"/>
      <c r="C782" s="199" t="s">
        <v>459</v>
      </c>
      <c r="D782" s="199"/>
      <c r="E782" s="199" t="s">
        <v>242</v>
      </c>
      <c r="F782" s="199">
        <v>386</v>
      </c>
      <c r="G782" s="199"/>
      <c r="H782" s="199"/>
      <c r="I782" s="199"/>
      <c r="J782" s="381">
        <v>78.61</v>
      </c>
      <c r="K782" s="199"/>
      <c r="L782" s="200"/>
      <c r="M782" s="199">
        <v>1</v>
      </c>
      <c r="N782" s="71"/>
      <c r="O782" s="200"/>
      <c r="P782" s="269">
        <f t="shared" si="48"/>
        <v>78.61</v>
      </c>
      <c r="Q782" s="199"/>
      <c r="R782" s="199"/>
      <c r="S782" s="199"/>
      <c r="T782" s="382">
        <f t="shared" si="49"/>
        <v>386</v>
      </c>
      <c r="U782" s="199"/>
      <c r="V782" s="199"/>
      <c r="W782" s="199"/>
      <c r="X782" s="200"/>
      <c r="Y782" s="269">
        <v>78.61</v>
      </c>
      <c r="Z782" s="269">
        <f t="shared" ca="1" si="50"/>
        <v>87.87</v>
      </c>
      <c r="AA782" s="389"/>
      <c r="AB782" s="269">
        <f t="shared" si="51"/>
        <v>59.96</v>
      </c>
      <c r="AC782" s="269">
        <v>75.67</v>
      </c>
      <c r="AD782" s="199"/>
      <c r="AE782" s="200"/>
      <c r="AF782" s="200"/>
      <c r="AG782" s="200"/>
      <c r="AH782" s="75"/>
      <c r="AI782" s="75"/>
      <c r="AJ782" s="75"/>
      <c r="AK782" s="75"/>
      <c r="AL782" s="200"/>
    </row>
    <row r="783" spans="1:38" s="201" customFormat="1">
      <c r="A783" s="198"/>
      <c r="B783" s="199"/>
      <c r="C783" s="199" t="s">
        <v>194</v>
      </c>
      <c r="D783" s="199"/>
      <c r="E783" s="199" t="s">
        <v>592</v>
      </c>
      <c r="F783" s="199"/>
      <c r="G783" s="199"/>
      <c r="H783" s="199"/>
      <c r="I783" s="199"/>
      <c r="J783" s="381">
        <v>6.06</v>
      </c>
      <c r="K783" s="199"/>
      <c r="L783" s="200"/>
      <c r="M783" s="199">
        <v>1</v>
      </c>
      <c r="N783" s="71"/>
      <c r="O783" s="200"/>
      <c r="P783" s="269">
        <f t="shared" si="48"/>
        <v>6.06</v>
      </c>
      <c r="Q783" s="199"/>
      <c r="R783" s="199"/>
      <c r="S783" s="199"/>
      <c r="T783" s="382">
        <f t="shared" si="49"/>
        <v>0</v>
      </c>
      <c r="U783" s="199"/>
      <c r="V783" s="199"/>
      <c r="W783" s="199"/>
      <c r="X783" s="200"/>
      <c r="Y783" s="269">
        <v>6.06</v>
      </c>
      <c r="Z783" s="269">
        <f t="shared" ca="1" si="50"/>
        <v>6.77</v>
      </c>
      <c r="AA783" s="389"/>
      <c r="AB783" s="269">
        <f t="shared" si="51"/>
        <v>4.62</v>
      </c>
      <c r="AC783" s="269">
        <v>5.83</v>
      </c>
      <c r="AD783" s="199"/>
      <c r="AE783" s="200"/>
      <c r="AF783" s="200"/>
      <c r="AG783" s="200"/>
      <c r="AH783" s="75"/>
      <c r="AI783" s="75"/>
      <c r="AJ783" s="75"/>
      <c r="AK783" s="75"/>
      <c r="AL783" s="200"/>
    </row>
    <row r="784" spans="1:38" s="201" customFormat="1">
      <c r="A784" s="198"/>
      <c r="B784" s="199"/>
      <c r="C784" s="199" t="s">
        <v>194</v>
      </c>
      <c r="D784" s="199"/>
      <c r="E784" s="199" t="s">
        <v>195</v>
      </c>
      <c r="F784" s="199">
        <v>229883</v>
      </c>
      <c r="G784" s="199"/>
      <c r="H784" s="199"/>
      <c r="I784" s="199"/>
      <c r="J784" s="381">
        <v>43350.380000000012</v>
      </c>
      <c r="K784" s="199"/>
      <c r="L784" s="200"/>
      <c r="M784" s="199">
        <v>204</v>
      </c>
      <c r="N784" s="71"/>
      <c r="O784" s="200"/>
      <c r="P784" s="269">
        <f t="shared" si="48"/>
        <v>212.50186274509809</v>
      </c>
      <c r="Q784" s="199"/>
      <c r="R784" s="199"/>
      <c r="S784" s="199"/>
      <c r="T784" s="382">
        <f t="shared" si="49"/>
        <v>1126.8774509803923</v>
      </c>
      <c r="U784" s="199"/>
      <c r="V784" s="199"/>
      <c r="W784" s="199"/>
      <c r="X784" s="200"/>
      <c r="Y784" s="269">
        <v>43350.380000000012</v>
      </c>
      <c r="Z784" s="269">
        <f t="shared" ca="1" si="50"/>
        <v>48456.11</v>
      </c>
      <c r="AA784" s="389"/>
      <c r="AB784" s="269">
        <f t="shared" si="51"/>
        <v>33065.39</v>
      </c>
      <c r="AC784" s="269">
        <v>41727.919999999998</v>
      </c>
      <c r="AD784" s="199"/>
      <c r="AE784" s="200"/>
      <c r="AF784" s="200"/>
      <c r="AG784" s="200"/>
      <c r="AH784" s="75"/>
      <c r="AI784" s="75"/>
      <c r="AJ784" s="75"/>
      <c r="AK784" s="75"/>
      <c r="AL784" s="200"/>
    </row>
    <row r="785" spans="1:38" s="201" customFormat="1">
      <c r="A785" s="198"/>
      <c r="B785" s="199"/>
      <c r="C785" s="199" t="s">
        <v>196</v>
      </c>
      <c r="D785" s="199"/>
      <c r="E785" s="199" t="s">
        <v>197</v>
      </c>
      <c r="F785" s="199">
        <v>228327</v>
      </c>
      <c r="G785" s="199"/>
      <c r="H785" s="199"/>
      <c r="I785" s="199"/>
      <c r="J785" s="381">
        <v>43088.899999999965</v>
      </c>
      <c r="K785" s="199"/>
      <c r="L785" s="200"/>
      <c r="M785" s="199">
        <v>213</v>
      </c>
      <c r="N785" s="71"/>
      <c r="O785" s="200"/>
      <c r="P785" s="269">
        <f t="shared" si="48"/>
        <v>202.29530516431907</v>
      </c>
      <c r="Q785" s="199"/>
      <c r="R785" s="199"/>
      <c r="S785" s="199"/>
      <c r="T785" s="382">
        <f t="shared" si="49"/>
        <v>1071.9577464788733</v>
      </c>
      <c r="U785" s="199"/>
      <c r="V785" s="199"/>
      <c r="W785" s="199"/>
      <c r="X785" s="200"/>
      <c r="Y785" s="269">
        <v>43088.899999999965</v>
      </c>
      <c r="Z785" s="269">
        <f t="shared" ca="1" si="50"/>
        <v>48163.83</v>
      </c>
      <c r="AA785" s="389"/>
      <c r="AB785" s="269">
        <f t="shared" si="51"/>
        <v>32865.949999999997</v>
      </c>
      <c r="AC785" s="269">
        <v>41476.22</v>
      </c>
      <c r="AD785" s="199"/>
      <c r="AE785" s="200"/>
      <c r="AF785" s="200"/>
      <c r="AG785" s="200"/>
      <c r="AH785" s="75"/>
      <c r="AI785" s="75"/>
      <c r="AJ785" s="75"/>
      <c r="AK785" s="75"/>
      <c r="AL785" s="200"/>
    </row>
    <row r="786" spans="1:38" s="201" customFormat="1">
      <c r="A786" s="198"/>
      <c r="B786" s="199"/>
      <c r="C786" s="199" t="s">
        <v>196</v>
      </c>
      <c r="D786" s="199"/>
      <c r="E786" s="199" t="s">
        <v>165</v>
      </c>
      <c r="F786" s="199">
        <v>5398</v>
      </c>
      <c r="G786" s="199"/>
      <c r="H786" s="199"/>
      <c r="I786" s="199"/>
      <c r="J786" s="381">
        <v>975.5</v>
      </c>
      <c r="K786" s="199"/>
      <c r="L786" s="200"/>
      <c r="M786" s="199">
        <v>3</v>
      </c>
      <c r="N786" s="71"/>
      <c r="O786" s="200"/>
      <c r="P786" s="269">
        <f t="shared" si="48"/>
        <v>325.16666666666669</v>
      </c>
      <c r="Q786" s="199"/>
      <c r="R786" s="199"/>
      <c r="S786" s="199"/>
      <c r="T786" s="382">
        <f t="shared" si="49"/>
        <v>1799.3333333333333</v>
      </c>
      <c r="U786" s="199"/>
      <c r="V786" s="199"/>
      <c r="W786" s="199"/>
      <c r="X786" s="200"/>
      <c r="Y786" s="269">
        <v>975.5</v>
      </c>
      <c r="Z786" s="269">
        <f t="shared" ca="1" si="50"/>
        <v>1090.3900000000001</v>
      </c>
      <c r="AA786" s="389"/>
      <c r="AB786" s="269">
        <f t="shared" si="51"/>
        <v>744.06</v>
      </c>
      <c r="AC786" s="269">
        <v>938.99</v>
      </c>
      <c r="AD786" s="199"/>
      <c r="AE786" s="200"/>
      <c r="AF786" s="200"/>
      <c r="AG786" s="200"/>
      <c r="AH786" s="75"/>
      <c r="AI786" s="75"/>
      <c r="AJ786" s="75"/>
      <c r="AK786" s="75"/>
      <c r="AL786" s="200"/>
    </row>
    <row r="787" spans="1:38" s="201" customFormat="1">
      <c r="A787" s="198"/>
      <c r="B787" s="199"/>
      <c r="C787" s="199" t="s">
        <v>198</v>
      </c>
      <c r="D787" s="199"/>
      <c r="E787" s="199" t="s">
        <v>84</v>
      </c>
      <c r="F787" s="199">
        <v>495</v>
      </c>
      <c r="G787" s="199"/>
      <c r="H787" s="199"/>
      <c r="I787" s="199"/>
      <c r="J787" s="381">
        <v>97.88</v>
      </c>
      <c r="K787" s="199"/>
      <c r="L787" s="200"/>
      <c r="M787" s="199">
        <v>1</v>
      </c>
      <c r="N787" s="71"/>
      <c r="O787" s="200"/>
      <c r="P787" s="269">
        <f t="shared" si="48"/>
        <v>97.88</v>
      </c>
      <c r="Q787" s="199"/>
      <c r="R787" s="199"/>
      <c r="S787" s="199"/>
      <c r="T787" s="382">
        <f t="shared" si="49"/>
        <v>495</v>
      </c>
      <c r="U787" s="199"/>
      <c r="V787" s="199"/>
      <c r="W787" s="199"/>
      <c r="X787" s="200"/>
      <c r="Y787" s="269">
        <v>97.88</v>
      </c>
      <c r="Z787" s="269">
        <f t="shared" ca="1" si="50"/>
        <v>109.41</v>
      </c>
      <c r="AA787" s="389"/>
      <c r="AB787" s="269">
        <f t="shared" si="51"/>
        <v>74.66</v>
      </c>
      <c r="AC787" s="269">
        <v>94.22</v>
      </c>
      <c r="AD787" s="199"/>
      <c r="AE787" s="200"/>
      <c r="AF787" s="200"/>
      <c r="AG787" s="200"/>
      <c r="AH787" s="75"/>
      <c r="AI787" s="75"/>
      <c r="AJ787" s="75"/>
      <c r="AK787" s="75"/>
      <c r="AL787" s="200"/>
    </row>
    <row r="788" spans="1:38" s="201" customFormat="1">
      <c r="A788" s="198"/>
      <c r="B788" s="199"/>
      <c r="C788" s="199" t="s">
        <v>198</v>
      </c>
      <c r="D788" s="199"/>
      <c r="E788" s="199" t="s">
        <v>199</v>
      </c>
      <c r="F788" s="199">
        <v>976139</v>
      </c>
      <c r="G788" s="199"/>
      <c r="H788" s="199"/>
      <c r="I788" s="199"/>
      <c r="J788" s="381">
        <v>186058.73000000024</v>
      </c>
      <c r="K788" s="199"/>
      <c r="L788" s="200"/>
      <c r="M788" s="199">
        <v>1004</v>
      </c>
      <c r="N788" s="71"/>
      <c r="O788" s="200"/>
      <c r="P788" s="269">
        <f t="shared" si="48"/>
        <v>185.31746015936278</v>
      </c>
      <c r="Q788" s="199"/>
      <c r="R788" s="199"/>
      <c r="S788" s="199"/>
      <c r="T788" s="382">
        <f t="shared" si="49"/>
        <v>972.25</v>
      </c>
      <c r="U788" s="199"/>
      <c r="V788" s="199"/>
      <c r="W788" s="199"/>
      <c r="X788" s="200"/>
      <c r="Y788" s="269">
        <v>186058.73000000024</v>
      </c>
      <c r="Z788" s="269">
        <f t="shared" ca="1" si="50"/>
        <v>207972.38</v>
      </c>
      <c r="AA788" s="389"/>
      <c r="AB788" s="269">
        <f t="shared" si="51"/>
        <v>141915.81</v>
      </c>
      <c r="AC788" s="269">
        <v>179095.16</v>
      </c>
      <c r="AD788" s="199"/>
      <c r="AE788" s="200"/>
      <c r="AF788" s="200"/>
      <c r="AG788" s="200"/>
      <c r="AH788" s="75"/>
      <c r="AI788" s="75"/>
      <c r="AJ788" s="75"/>
      <c r="AK788" s="75"/>
      <c r="AL788" s="200"/>
    </row>
    <row r="789" spans="1:38" s="201" customFormat="1">
      <c r="A789" s="198"/>
      <c r="B789" s="199"/>
      <c r="C789" s="199" t="s">
        <v>198</v>
      </c>
      <c r="D789" s="199"/>
      <c r="E789" s="199" t="s">
        <v>121</v>
      </c>
      <c r="F789" s="199">
        <v>4483</v>
      </c>
      <c r="G789" s="199"/>
      <c r="H789" s="199"/>
      <c r="I789" s="199"/>
      <c r="J789" s="381">
        <v>879.52</v>
      </c>
      <c r="K789" s="199"/>
      <c r="L789" s="200"/>
      <c r="M789" s="199">
        <v>6</v>
      </c>
      <c r="N789" s="71"/>
      <c r="O789" s="200"/>
      <c r="P789" s="269">
        <f t="shared" si="48"/>
        <v>146.58666666666667</v>
      </c>
      <c r="Q789" s="199"/>
      <c r="R789" s="199"/>
      <c r="S789" s="199"/>
      <c r="T789" s="382">
        <f t="shared" si="49"/>
        <v>747.16666666666663</v>
      </c>
      <c r="U789" s="199"/>
      <c r="V789" s="199"/>
      <c r="W789" s="199"/>
      <c r="X789" s="200"/>
      <c r="Y789" s="269">
        <v>879.52</v>
      </c>
      <c r="Z789" s="269">
        <f t="shared" ca="1" si="50"/>
        <v>983.11</v>
      </c>
      <c r="AA789" s="389"/>
      <c r="AB789" s="269">
        <f t="shared" si="51"/>
        <v>670.85</v>
      </c>
      <c r="AC789" s="269">
        <v>846.6</v>
      </c>
      <c r="AD789" s="199"/>
      <c r="AE789" s="200"/>
      <c r="AF789" s="200"/>
      <c r="AG789" s="200"/>
      <c r="AH789" s="75"/>
      <c r="AI789" s="75"/>
      <c r="AJ789" s="75"/>
      <c r="AK789" s="75"/>
      <c r="AL789" s="200"/>
    </row>
    <row r="790" spans="1:38" s="201" customFormat="1">
      <c r="A790" s="198"/>
      <c r="B790" s="199"/>
      <c r="C790" s="199" t="s">
        <v>1421</v>
      </c>
      <c r="D790" s="199"/>
      <c r="E790" s="199" t="s">
        <v>157</v>
      </c>
      <c r="F790" s="199">
        <v>6189</v>
      </c>
      <c r="G790" s="199"/>
      <c r="H790" s="199"/>
      <c r="I790" s="199"/>
      <c r="J790" s="381">
        <v>1197.6099999999999</v>
      </c>
      <c r="K790" s="199"/>
      <c r="L790" s="200"/>
      <c r="M790" s="199">
        <v>6</v>
      </c>
      <c r="N790" s="71"/>
      <c r="O790" s="200"/>
      <c r="P790" s="269">
        <f t="shared" si="48"/>
        <v>199.60166666666666</v>
      </c>
      <c r="Q790" s="199"/>
      <c r="R790" s="199"/>
      <c r="S790" s="199"/>
      <c r="T790" s="382">
        <f t="shared" si="49"/>
        <v>1031.5</v>
      </c>
      <c r="U790" s="199"/>
      <c r="V790" s="199"/>
      <c r="W790" s="199"/>
      <c r="X790" s="200"/>
      <c r="Y790" s="269">
        <v>1197.6099999999999</v>
      </c>
      <c r="Z790" s="269">
        <f t="shared" ca="1" si="50"/>
        <v>1338.66</v>
      </c>
      <c r="AA790" s="389"/>
      <c r="AB790" s="269">
        <f t="shared" si="51"/>
        <v>913.47</v>
      </c>
      <c r="AC790" s="269">
        <v>1152.79</v>
      </c>
      <c r="AD790" s="199"/>
      <c r="AE790" s="200"/>
      <c r="AF790" s="200"/>
      <c r="AG790" s="200"/>
      <c r="AH790" s="75"/>
      <c r="AI790" s="75"/>
      <c r="AJ790" s="75"/>
      <c r="AK790" s="75"/>
      <c r="AL790" s="200"/>
    </row>
    <row r="791" spans="1:38" s="201" customFormat="1">
      <c r="A791" s="198"/>
      <c r="B791" s="199"/>
      <c r="C791" s="199" t="s">
        <v>506</v>
      </c>
      <c r="D791" s="199"/>
      <c r="E791" s="199" t="s">
        <v>142</v>
      </c>
      <c r="F791" s="199">
        <v>46690</v>
      </c>
      <c r="G791" s="199"/>
      <c r="H791" s="199"/>
      <c r="I791" s="199"/>
      <c r="J791" s="381">
        <v>8835.6999999999989</v>
      </c>
      <c r="K791" s="199"/>
      <c r="L791" s="200"/>
      <c r="M791" s="199">
        <v>33</v>
      </c>
      <c r="N791" s="71"/>
      <c r="O791" s="200"/>
      <c r="P791" s="269">
        <f t="shared" si="48"/>
        <v>267.74848484848479</v>
      </c>
      <c r="Q791" s="199"/>
      <c r="R791" s="199"/>
      <c r="S791" s="199"/>
      <c r="T791" s="382">
        <f t="shared" si="49"/>
        <v>1414.8484848484848</v>
      </c>
      <c r="U791" s="199"/>
      <c r="V791" s="199"/>
      <c r="W791" s="199"/>
      <c r="X791" s="200"/>
      <c r="Y791" s="269">
        <v>8835.6999999999989</v>
      </c>
      <c r="Z791" s="269">
        <f t="shared" ca="1" si="50"/>
        <v>9876.35</v>
      </c>
      <c r="AA791" s="389"/>
      <c r="AB791" s="269">
        <f t="shared" si="51"/>
        <v>6739.41</v>
      </c>
      <c r="AC791" s="269">
        <v>8505.01</v>
      </c>
      <c r="AD791" s="199"/>
      <c r="AE791" s="200"/>
      <c r="AF791" s="200"/>
      <c r="AG791" s="200"/>
      <c r="AH791" s="75"/>
      <c r="AI791" s="75"/>
      <c r="AJ791" s="75"/>
      <c r="AK791" s="75"/>
      <c r="AL791" s="200"/>
    </row>
    <row r="792" spans="1:38" s="201" customFormat="1">
      <c r="A792" s="198"/>
      <c r="B792" s="199"/>
      <c r="C792" s="199" t="s">
        <v>1422</v>
      </c>
      <c r="D792" s="199"/>
      <c r="E792" s="199" t="s">
        <v>98</v>
      </c>
      <c r="F792" s="199">
        <v>1523</v>
      </c>
      <c r="G792" s="199"/>
      <c r="H792" s="199"/>
      <c r="I792" s="199"/>
      <c r="J792" s="381">
        <v>298.21999999999997</v>
      </c>
      <c r="K792" s="199"/>
      <c r="L792" s="200"/>
      <c r="M792" s="199">
        <v>2</v>
      </c>
      <c r="N792" s="71"/>
      <c r="O792" s="200"/>
      <c r="P792" s="269">
        <f t="shared" si="48"/>
        <v>149.10999999999999</v>
      </c>
      <c r="Q792" s="199"/>
      <c r="R792" s="199"/>
      <c r="S792" s="199"/>
      <c r="T792" s="382">
        <f t="shared" si="49"/>
        <v>761.5</v>
      </c>
      <c r="U792" s="199"/>
      <c r="V792" s="199"/>
      <c r="W792" s="199"/>
      <c r="X792" s="200"/>
      <c r="Y792" s="269">
        <v>298.21999999999997</v>
      </c>
      <c r="Z792" s="269">
        <f t="shared" ca="1" si="50"/>
        <v>333.34</v>
      </c>
      <c r="AA792" s="389"/>
      <c r="AB792" s="269">
        <f t="shared" si="51"/>
        <v>227.47</v>
      </c>
      <c r="AC792" s="269">
        <v>287.06</v>
      </c>
      <c r="AD792" s="199"/>
      <c r="AE792" s="200"/>
      <c r="AF792" s="200"/>
      <c r="AG792" s="200"/>
      <c r="AH792" s="75"/>
      <c r="AI792" s="75"/>
      <c r="AJ792" s="75"/>
      <c r="AK792" s="75"/>
      <c r="AL792" s="200"/>
    </row>
    <row r="793" spans="1:38" s="201" customFormat="1">
      <c r="A793" s="198"/>
      <c r="B793" s="199"/>
      <c r="C793" s="199" t="s">
        <v>1423</v>
      </c>
      <c r="D793" s="199"/>
      <c r="E793" s="199" t="s">
        <v>92</v>
      </c>
      <c r="F793" s="199">
        <v>4919</v>
      </c>
      <c r="G793" s="199"/>
      <c r="H793" s="199"/>
      <c r="I793" s="199"/>
      <c r="J793" s="381">
        <v>973.04000000000008</v>
      </c>
      <c r="K793" s="199"/>
      <c r="L793" s="200"/>
      <c r="M793" s="199">
        <v>3</v>
      </c>
      <c r="N793" s="71"/>
      <c r="O793" s="200"/>
      <c r="P793" s="269">
        <f t="shared" si="48"/>
        <v>324.34666666666669</v>
      </c>
      <c r="Q793" s="199"/>
      <c r="R793" s="199"/>
      <c r="S793" s="199"/>
      <c r="T793" s="382">
        <f t="shared" si="49"/>
        <v>1639.6666666666667</v>
      </c>
      <c r="U793" s="199"/>
      <c r="V793" s="199"/>
      <c r="W793" s="199"/>
      <c r="X793" s="200"/>
      <c r="Y793" s="269">
        <v>973.04000000000008</v>
      </c>
      <c r="Z793" s="269">
        <f t="shared" ca="1" si="50"/>
        <v>1087.6400000000001</v>
      </c>
      <c r="AA793" s="389"/>
      <c r="AB793" s="269">
        <f t="shared" si="51"/>
        <v>742.18</v>
      </c>
      <c r="AC793" s="269">
        <v>936.62</v>
      </c>
      <c r="AD793" s="199"/>
      <c r="AE793" s="200"/>
      <c r="AF793" s="200"/>
      <c r="AG793" s="200"/>
      <c r="AH793" s="75"/>
      <c r="AI793" s="75"/>
      <c r="AJ793" s="75"/>
      <c r="AK793" s="75"/>
      <c r="AL793" s="200"/>
    </row>
    <row r="794" spans="1:38" s="201" customFormat="1">
      <c r="A794" s="198"/>
      <c r="B794" s="199"/>
      <c r="C794" s="199" t="s">
        <v>1423</v>
      </c>
      <c r="D794" s="199"/>
      <c r="E794" s="199" t="s">
        <v>441</v>
      </c>
      <c r="F794" s="199">
        <v>1386</v>
      </c>
      <c r="G794" s="199"/>
      <c r="H794" s="199"/>
      <c r="I794" s="199"/>
      <c r="J794" s="381">
        <v>269.64999999999998</v>
      </c>
      <c r="K794" s="199"/>
      <c r="L794" s="200"/>
      <c r="M794" s="199">
        <v>2</v>
      </c>
      <c r="N794" s="71"/>
      <c r="O794" s="200"/>
      <c r="P794" s="269">
        <f t="shared" si="48"/>
        <v>134.82499999999999</v>
      </c>
      <c r="Q794" s="199"/>
      <c r="R794" s="199"/>
      <c r="S794" s="199"/>
      <c r="T794" s="382">
        <f t="shared" si="49"/>
        <v>693</v>
      </c>
      <c r="U794" s="199"/>
      <c r="V794" s="199"/>
      <c r="W794" s="199"/>
      <c r="X794" s="200"/>
      <c r="Y794" s="269">
        <v>269.64999999999998</v>
      </c>
      <c r="Z794" s="269">
        <f t="shared" ca="1" si="50"/>
        <v>301.41000000000003</v>
      </c>
      <c r="AA794" s="389"/>
      <c r="AB794" s="269">
        <f t="shared" si="51"/>
        <v>205.67</v>
      </c>
      <c r="AC794" s="269">
        <v>259.56</v>
      </c>
      <c r="AD794" s="199"/>
      <c r="AE794" s="200"/>
      <c r="AF794" s="200"/>
      <c r="AG794" s="200"/>
      <c r="AH794" s="75"/>
      <c r="AI794" s="75"/>
      <c r="AJ794" s="75"/>
      <c r="AK794" s="75"/>
      <c r="AL794" s="200"/>
    </row>
    <row r="795" spans="1:38" s="201" customFormat="1">
      <c r="A795" s="198"/>
      <c r="B795" s="199"/>
      <c r="C795" s="199" t="s">
        <v>484</v>
      </c>
      <c r="D795" s="199"/>
      <c r="E795" s="199" t="s">
        <v>430</v>
      </c>
      <c r="F795" s="199">
        <v>6538</v>
      </c>
      <c r="G795" s="199"/>
      <c r="H795" s="199"/>
      <c r="I795" s="199"/>
      <c r="J795" s="381">
        <v>1315.85</v>
      </c>
      <c r="K795" s="199"/>
      <c r="L795" s="200"/>
      <c r="M795" s="199">
        <v>4</v>
      </c>
      <c r="N795" s="71"/>
      <c r="O795" s="200"/>
      <c r="P795" s="269">
        <f t="shared" si="48"/>
        <v>328.96249999999998</v>
      </c>
      <c r="Q795" s="199"/>
      <c r="R795" s="199"/>
      <c r="S795" s="199"/>
      <c r="T795" s="382">
        <f t="shared" si="49"/>
        <v>1634.5</v>
      </c>
      <c r="U795" s="199"/>
      <c r="V795" s="199"/>
      <c r="W795" s="199"/>
      <c r="X795" s="200"/>
      <c r="Y795" s="269">
        <v>1315.85</v>
      </c>
      <c r="Z795" s="269">
        <f t="shared" ca="1" si="50"/>
        <v>1470.83</v>
      </c>
      <c r="AA795" s="389"/>
      <c r="AB795" s="269">
        <f t="shared" si="51"/>
        <v>1003.66</v>
      </c>
      <c r="AC795" s="269">
        <v>1266.5999999999999</v>
      </c>
      <c r="AD795" s="199"/>
      <c r="AE795" s="200"/>
      <c r="AF795" s="200"/>
      <c r="AG795" s="200"/>
      <c r="AH795" s="75"/>
      <c r="AI795" s="75"/>
      <c r="AJ795" s="75"/>
      <c r="AK795" s="75"/>
      <c r="AL795" s="200"/>
    </row>
    <row r="796" spans="1:38" s="201" customFormat="1">
      <c r="A796" s="198"/>
      <c r="B796" s="199"/>
      <c r="C796" s="199" t="s">
        <v>557</v>
      </c>
      <c r="D796" s="199"/>
      <c r="E796" s="199" t="s">
        <v>376</v>
      </c>
      <c r="F796" s="199">
        <v>12152</v>
      </c>
      <c r="G796" s="199"/>
      <c r="H796" s="199"/>
      <c r="I796" s="199"/>
      <c r="J796" s="381">
        <v>2331.09</v>
      </c>
      <c r="K796" s="199"/>
      <c r="L796" s="200"/>
      <c r="M796" s="199">
        <v>20</v>
      </c>
      <c r="N796" s="71"/>
      <c r="O796" s="200"/>
      <c r="P796" s="269">
        <f t="shared" si="48"/>
        <v>116.5545</v>
      </c>
      <c r="Q796" s="199"/>
      <c r="R796" s="199"/>
      <c r="S796" s="199"/>
      <c r="T796" s="382">
        <f t="shared" si="49"/>
        <v>607.6</v>
      </c>
      <c r="U796" s="199"/>
      <c r="V796" s="199"/>
      <c r="W796" s="199"/>
      <c r="X796" s="200"/>
      <c r="Y796" s="269">
        <v>2331.09</v>
      </c>
      <c r="Z796" s="269">
        <f t="shared" ca="1" si="50"/>
        <v>2605.64</v>
      </c>
      <c r="AA796" s="389"/>
      <c r="AB796" s="269">
        <f t="shared" si="51"/>
        <v>1778.03</v>
      </c>
      <c r="AC796" s="269">
        <v>2243.84</v>
      </c>
      <c r="AD796" s="199"/>
      <c r="AE796" s="200"/>
      <c r="AF796" s="200"/>
      <c r="AG796" s="200"/>
      <c r="AH796" s="75"/>
      <c r="AI796" s="75"/>
      <c r="AJ796" s="75"/>
      <c r="AK796" s="75"/>
      <c r="AL796" s="200"/>
    </row>
    <row r="797" spans="1:38" s="201" customFormat="1">
      <c r="A797" s="198"/>
      <c r="B797" s="199"/>
      <c r="C797" s="199" t="s">
        <v>201</v>
      </c>
      <c r="D797" s="199"/>
      <c r="E797" s="199" t="s">
        <v>180</v>
      </c>
      <c r="F797" s="199">
        <v>989</v>
      </c>
      <c r="G797" s="199"/>
      <c r="H797" s="199"/>
      <c r="I797" s="199"/>
      <c r="J797" s="381">
        <v>95.29</v>
      </c>
      <c r="K797" s="199"/>
      <c r="L797" s="200"/>
      <c r="M797" s="199">
        <v>1</v>
      </c>
      <c r="N797" s="71"/>
      <c r="O797" s="200"/>
      <c r="P797" s="269">
        <f t="shared" si="48"/>
        <v>95.29</v>
      </c>
      <c r="Q797" s="199"/>
      <c r="R797" s="199"/>
      <c r="S797" s="199"/>
      <c r="T797" s="382">
        <f t="shared" si="49"/>
        <v>989</v>
      </c>
      <c r="U797" s="199"/>
      <c r="V797" s="199"/>
      <c r="W797" s="199"/>
      <c r="X797" s="200"/>
      <c r="Y797" s="269">
        <v>95.29</v>
      </c>
      <c r="Z797" s="269">
        <f t="shared" ca="1" si="50"/>
        <v>106.51</v>
      </c>
      <c r="AA797" s="389"/>
      <c r="AB797" s="269">
        <f t="shared" si="51"/>
        <v>72.680000000000007</v>
      </c>
      <c r="AC797" s="269">
        <v>91.72</v>
      </c>
      <c r="AD797" s="199"/>
      <c r="AE797" s="200"/>
      <c r="AF797" s="200"/>
      <c r="AG797" s="200"/>
      <c r="AH797" s="75"/>
      <c r="AI797" s="75"/>
      <c r="AJ797" s="75"/>
      <c r="AK797" s="75"/>
      <c r="AL797" s="200"/>
    </row>
    <row r="798" spans="1:38" s="201" customFormat="1">
      <c r="A798" s="198"/>
      <c r="B798" s="199"/>
      <c r="C798" s="199" t="s">
        <v>201</v>
      </c>
      <c r="D798" s="199"/>
      <c r="E798" s="199" t="s">
        <v>191</v>
      </c>
      <c r="F798" s="199">
        <v>771</v>
      </c>
      <c r="G798" s="199"/>
      <c r="H798" s="199"/>
      <c r="I798" s="199"/>
      <c r="J798" s="381">
        <v>149.07</v>
      </c>
      <c r="K798" s="199"/>
      <c r="L798" s="200"/>
      <c r="M798" s="199">
        <v>1</v>
      </c>
      <c r="N798" s="71"/>
      <c r="O798" s="200"/>
      <c r="P798" s="269">
        <f t="shared" si="48"/>
        <v>149.07</v>
      </c>
      <c r="Q798" s="199"/>
      <c r="R798" s="199"/>
      <c r="S798" s="199"/>
      <c r="T798" s="382">
        <f t="shared" si="49"/>
        <v>771</v>
      </c>
      <c r="U798" s="199"/>
      <c r="V798" s="199"/>
      <c r="W798" s="199"/>
      <c r="X798" s="200"/>
      <c r="Y798" s="269">
        <v>149.07</v>
      </c>
      <c r="Z798" s="269">
        <f t="shared" ca="1" si="50"/>
        <v>166.63</v>
      </c>
      <c r="AA798" s="389"/>
      <c r="AB798" s="269">
        <f t="shared" si="51"/>
        <v>113.7</v>
      </c>
      <c r="AC798" s="269">
        <v>143.49</v>
      </c>
      <c r="AD798" s="199"/>
      <c r="AE798" s="200"/>
      <c r="AF798" s="200"/>
      <c r="AG798" s="200"/>
      <c r="AH798" s="75"/>
      <c r="AI798" s="75"/>
      <c r="AJ798" s="75"/>
      <c r="AK798" s="75"/>
      <c r="AL798" s="200"/>
    </row>
    <row r="799" spans="1:38" s="201" customFormat="1">
      <c r="A799" s="198"/>
      <c r="B799" s="199"/>
      <c r="C799" s="199" t="s">
        <v>201</v>
      </c>
      <c r="D799" s="199"/>
      <c r="E799" s="199" t="s">
        <v>193</v>
      </c>
      <c r="F799" s="199">
        <v>1905087</v>
      </c>
      <c r="G799" s="199"/>
      <c r="H799" s="199"/>
      <c r="I799" s="199"/>
      <c r="J799" s="381">
        <v>358611.0199999992</v>
      </c>
      <c r="K799" s="199"/>
      <c r="L799" s="200"/>
      <c r="M799" s="199">
        <v>2387</v>
      </c>
      <c r="N799" s="71"/>
      <c r="O799" s="200"/>
      <c r="P799" s="269">
        <f t="shared" si="48"/>
        <v>150.23503142019237</v>
      </c>
      <c r="Q799" s="199"/>
      <c r="R799" s="199"/>
      <c r="S799" s="199"/>
      <c r="T799" s="382">
        <f t="shared" si="49"/>
        <v>798.10934227063262</v>
      </c>
      <c r="U799" s="199"/>
      <c r="V799" s="199"/>
      <c r="W799" s="199"/>
      <c r="X799" s="200"/>
      <c r="Y799" s="269">
        <v>358611.0199999992</v>
      </c>
      <c r="Z799" s="269">
        <f t="shared" ca="1" si="50"/>
        <v>400847.56</v>
      </c>
      <c r="AA799" s="389"/>
      <c r="AB799" s="269">
        <f t="shared" si="51"/>
        <v>273529.63</v>
      </c>
      <c r="AC799" s="269">
        <v>345189.38</v>
      </c>
      <c r="AD799" s="199"/>
      <c r="AE799" s="200"/>
      <c r="AF799" s="200"/>
      <c r="AG799" s="200"/>
      <c r="AH799" s="75"/>
      <c r="AI799" s="75"/>
      <c r="AJ799" s="75"/>
      <c r="AK799" s="75"/>
      <c r="AL799" s="200"/>
    </row>
    <row r="800" spans="1:38" s="201" customFormat="1">
      <c r="A800" s="198"/>
      <c r="B800" s="199"/>
      <c r="C800" s="199" t="s">
        <v>201</v>
      </c>
      <c r="D800" s="199"/>
      <c r="E800" s="199" t="s">
        <v>84</v>
      </c>
      <c r="F800" s="199">
        <v>438</v>
      </c>
      <c r="G800" s="199"/>
      <c r="H800" s="199"/>
      <c r="I800" s="199"/>
      <c r="J800" s="381">
        <v>88.09</v>
      </c>
      <c r="K800" s="199"/>
      <c r="L800" s="200"/>
      <c r="M800" s="199">
        <v>1</v>
      </c>
      <c r="N800" s="71"/>
      <c r="O800" s="200"/>
      <c r="P800" s="269">
        <f t="shared" si="48"/>
        <v>88.09</v>
      </c>
      <c r="Q800" s="199"/>
      <c r="R800" s="199"/>
      <c r="S800" s="199"/>
      <c r="T800" s="382">
        <f t="shared" si="49"/>
        <v>438</v>
      </c>
      <c r="U800" s="199"/>
      <c r="V800" s="199"/>
      <c r="W800" s="199"/>
      <c r="X800" s="200"/>
      <c r="Y800" s="269">
        <v>88.09</v>
      </c>
      <c r="Z800" s="269">
        <f t="shared" ca="1" si="50"/>
        <v>98.47</v>
      </c>
      <c r="AA800" s="389"/>
      <c r="AB800" s="269">
        <f t="shared" si="51"/>
        <v>67.19</v>
      </c>
      <c r="AC800" s="269">
        <v>84.79</v>
      </c>
      <c r="AD800" s="199"/>
      <c r="AE800" s="200"/>
      <c r="AF800" s="200"/>
      <c r="AG800" s="200"/>
      <c r="AH800" s="75"/>
      <c r="AI800" s="75"/>
      <c r="AJ800" s="75"/>
      <c r="AK800" s="75"/>
      <c r="AL800" s="200"/>
    </row>
    <row r="801" spans="1:38" s="201" customFormat="1">
      <c r="A801" s="198"/>
      <c r="B801" s="199"/>
      <c r="C801" s="199" t="s">
        <v>201</v>
      </c>
      <c r="D801" s="199"/>
      <c r="E801" s="199" t="s">
        <v>367</v>
      </c>
      <c r="F801" s="199"/>
      <c r="G801" s="199"/>
      <c r="H801" s="199"/>
      <c r="I801" s="199"/>
      <c r="J801" s="381">
        <v>-302.37</v>
      </c>
      <c r="K801" s="199"/>
      <c r="L801" s="200"/>
      <c r="M801" s="199">
        <v>1</v>
      </c>
      <c r="N801" s="71"/>
      <c r="O801" s="200"/>
      <c r="P801" s="269">
        <f t="shared" si="48"/>
        <v>-302.37</v>
      </c>
      <c r="Q801" s="199"/>
      <c r="R801" s="199"/>
      <c r="S801" s="199"/>
      <c r="T801" s="382">
        <f t="shared" si="49"/>
        <v>0</v>
      </c>
      <c r="U801" s="199"/>
      <c r="V801" s="199"/>
      <c r="W801" s="199"/>
      <c r="X801" s="200"/>
      <c r="Y801" s="269">
        <v>-302.37</v>
      </c>
      <c r="Z801" s="269">
        <f t="shared" ca="1" si="50"/>
        <v>-337.98</v>
      </c>
      <c r="AA801" s="389"/>
      <c r="AB801" s="269">
        <f t="shared" si="51"/>
        <v>-230.63</v>
      </c>
      <c r="AC801" s="269">
        <v>-291.05</v>
      </c>
      <c r="AD801" s="199"/>
      <c r="AE801" s="200"/>
      <c r="AF801" s="200"/>
      <c r="AG801" s="200"/>
      <c r="AH801" s="75"/>
      <c r="AI801" s="75"/>
      <c r="AJ801" s="75"/>
      <c r="AK801" s="75"/>
      <c r="AL801" s="200"/>
    </row>
    <row r="802" spans="1:38" s="201" customFormat="1">
      <c r="A802" s="198"/>
      <c r="B802" s="199"/>
      <c r="C802" s="199" t="s">
        <v>83</v>
      </c>
      <c r="D802" s="199"/>
      <c r="E802" s="199" t="s">
        <v>100</v>
      </c>
      <c r="F802" s="199">
        <v>2459</v>
      </c>
      <c r="G802" s="199"/>
      <c r="H802" s="199"/>
      <c r="I802" s="199"/>
      <c r="J802" s="381">
        <v>488.03</v>
      </c>
      <c r="K802" s="199"/>
      <c r="L802" s="200"/>
      <c r="M802" s="199">
        <v>2</v>
      </c>
      <c r="N802" s="71"/>
      <c r="O802" s="200"/>
      <c r="P802" s="269">
        <f t="shared" si="48"/>
        <v>244.01499999999999</v>
      </c>
      <c r="Q802" s="199"/>
      <c r="R802" s="199"/>
      <c r="S802" s="199"/>
      <c r="T802" s="382">
        <f t="shared" si="49"/>
        <v>1229.5</v>
      </c>
      <c r="U802" s="199"/>
      <c r="V802" s="199"/>
      <c r="W802" s="199"/>
      <c r="X802" s="200"/>
      <c r="Y802" s="269">
        <v>488.03</v>
      </c>
      <c r="Z802" s="269">
        <f t="shared" ca="1" si="50"/>
        <v>545.51</v>
      </c>
      <c r="AA802" s="389"/>
      <c r="AB802" s="269">
        <f t="shared" si="51"/>
        <v>372.24</v>
      </c>
      <c r="AC802" s="269">
        <v>469.76</v>
      </c>
      <c r="AD802" s="199"/>
      <c r="AE802" s="200"/>
      <c r="AF802" s="200"/>
      <c r="AG802" s="200"/>
      <c r="AH802" s="75"/>
      <c r="AI802" s="75"/>
      <c r="AJ802" s="75"/>
      <c r="AK802" s="75"/>
      <c r="AL802" s="200"/>
    </row>
    <row r="803" spans="1:38" s="201" customFormat="1">
      <c r="A803" s="198"/>
      <c r="B803" s="199"/>
      <c r="C803" s="199" t="s">
        <v>83</v>
      </c>
      <c r="D803" s="199"/>
      <c r="E803" s="199" t="s">
        <v>84</v>
      </c>
      <c r="F803" s="199">
        <v>5903980</v>
      </c>
      <c r="G803" s="199"/>
      <c r="H803" s="199"/>
      <c r="I803" s="199"/>
      <c r="J803" s="381">
        <v>1126941.4900000016</v>
      </c>
      <c r="K803" s="199"/>
      <c r="L803" s="200"/>
      <c r="M803" s="199">
        <v>6448</v>
      </c>
      <c r="N803" s="71"/>
      <c r="O803" s="200"/>
      <c r="P803" s="269">
        <f t="shared" si="48"/>
        <v>174.77380428039729</v>
      </c>
      <c r="Q803" s="199"/>
      <c r="R803" s="199"/>
      <c r="S803" s="199"/>
      <c r="T803" s="382">
        <f t="shared" si="49"/>
        <v>915.629652605459</v>
      </c>
      <c r="U803" s="199"/>
      <c r="V803" s="199"/>
      <c r="W803" s="199"/>
      <c r="X803" s="200"/>
      <c r="Y803" s="269">
        <v>1126941.4900000016</v>
      </c>
      <c r="Z803" s="269">
        <f t="shared" ca="1" si="50"/>
        <v>1259670.58</v>
      </c>
      <c r="AA803" s="389"/>
      <c r="AB803" s="269">
        <f t="shared" si="51"/>
        <v>859571.7</v>
      </c>
      <c r="AC803" s="269">
        <v>1084763.74</v>
      </c>
      <c r="AD803" s="199"/>
      <c r="AE803" s="200"/>
      <c r="AF803" s="200"/>
      <c r="AG803" s="200"/>
      <c r="AH803" s="75"/>
      <c r="AI803" s="75"/>
      <c r="AJ803" s="75"/>
      <c r="AK803" s="75"/>
      <c r="AL803" s="200"/>
    </row>
    <row r="804" spans="1:38" s="201" customFormat="1">
      <c r="A804" s="198"/>
      <c r="B804" s="199"/>
      <c r="C804" s="199" t="s">
        <v>83</v>
      </c>
      <c r="D804" s="199"/>
      <c r="E804" s="199" t="s">
        <v>121</v>
      </c>
      <c r="F804" s="199">
        <v>2921</v>
      </c>
      <c r="G804" s="199"/>
      <c r="H804" s="199"/>
      <c r="I804" s="199"/>
      <c r="J804" s="381">
        <v>576.15</v>
      </c>
      <c r="K804" s="199"/>
      <c r="L804" s="200"/>
      <c r="M804" s="199">
        <v>3</v>
      </c>
      <c r="N804" s="71"/>
      <c r="O804" s="200"/>
      <c r="P804" s="269">
        <f t="shared" si="48"/>
        <v>192.04999999999998</v>
      </c>
      <c r="Q804" s="199"/>
      <c r="R804" s="199"/>
      <c r="S804" s="199"/>
      <c r="T804" s="382">
        <f t="shared" si="49"/>
        <v>973.66666666666663</v>
      </c>
      <c r="U804" s="199"/>
      <c r="V804" s="199"/>
      <c r="W804" s="199"/>
      <c r="X804" s="200"/>
      <c r="Y804" s="269">
        <v>576.15</v>
      </c>
      <c r="Z804" s="269">
        <f t="shared" ca="1" si="50"/>
        <v>644.01</v>
      </c>
      <c r="AA804" s="389"/>
      <c r="AB804" s="269">
        <f t="shared" si="51"/>
        <v>439.46</v>
      </c>
      <c r="AC804" s="269">
        <v>554.59</v>
      </c>
      <c r="AD804" s="199"/>
      <c r="AE804" s="200"/>
      <c r="AF804" s="200"/>
      <c r="AG804" s="200"/>
      <c r="AH804" s="75"/>
      <c r="AI804" s="75"/>
      <c r="AJ804" s="75"/>
      <c r="AK804" s="75"/>
      <c r="AL804" s="200"/>
    </row>
    <row r="805" spans="1:38" s="201" customFormat="1">
      <c r="A805" s="198"/>
      <c r="B805" s="199"/>
      <c r="C805" s="199" t="s">
        <v>203</v>
      </c>
      <c r="D805" s="199"/>
      <c r="E805" s="199" t="s">
        <v>123</v>
      </c>
      <c r="F805" s="199">
        <v>147794</v>
      </c>
      <c r="G805" s="199"/>
      <c r="H805" s="199"/>
      <c r="I805" s="199"/>
      <c r="J805" s="381">
        <v>28418.740000000009</v>
      </c>
      <c r="K805" s="199"/>
      <c r="L805" s="200"/>
      <c r="M805" s="199">
        <v>155</v>
      </c>
      <c r="N805" s="71"/>
      <c r="O805" s="200"/>
      <c r="P805" s="269">
        <f t="shared" si="48"/>
        <v>183.34670967741943</v>
      </c>
      <c r="Q805" s="199"/>
      <c r="R805" s="199"/>
      <c r="S805" s="199"/>
      <c r="T805" s="382">
        <f t="shared" si="49"/>
        <v>953.50967741935483</v>
      </c>
      <c r="U805" s="199"/>
      <c r="V805" s="199"/>
      <c r="W805" s="199"/>
      <c r="X805" s="200"/>
      <c r="Y805" s="269">
        <v>28418.740000000009</v>
      </c>
      <c r="Z805" s="269">
        <f t="shared" ca="1" si="50"/>
        <v>31765.85</v>
      </c>
      <c r="AA805" s="389"/>
      <c r="AB805" s="269">
        <f t="shared" si="51"/>
        <v>21676.32</v>
      </c>
      <c r="AC805" s="269">
        <v>27355.119999999999</v>
      </c>
      <c r="AD805" s="199"/>
      <c r="AE805" s="200"/>
      <c r="AF805" s="200"/>
      <c r="AG805" s="200"/>
      <c r="AH805" s="75"/>
      <c r="AI805" s="75"/>
      <c r="AJ805" s="75"/>
      <c r="AK805" s="75"/>
      <c r="AL805" s="200"/>
    </row>
    <row r="806" spans="1:38" s="201" customFormat="1">
      <c r="A806" s="198"/>
      <c r="B806" s="199"/>
      <c r="C806" s="199" t="s">
        <v>554</v>
      </c>
      <c r="D806" s="199"/>
      <c r="E806" s="199" t="s">
        <v>105</v>
      </c>
      <c r="F806" s="199">
        <v>3390</v>
      </c>
      <c r="G806" s="199"/>
      <c r="H806" s="199"/>
      <c r="I806" s="199"/>
      <c r="J806" s="381">
        <v>666.34999999999991</v>
      </c>
      <c r="K806" s="199"/>
      <c r="L806" s="200"/>
      <c r="M806" s="199">
        <v>3</v>
      </c>
      <c r="N806" s="71"/>
      <c r="O806" s="200"/>
      <c r="P806" s="269">
        <f t="shared" si="48"/>
        <v>222.11666666666665</v>
      </c>
      <c r="Q806" s="199"/>
      <c r="R806" s="199"/>
      <c r="S806" s="199"/>
      <c r="T806" s="382">
        <f t="shared" si="49"/>
        <v>1130</v>
      </c>
      <c r="U806" s="199"/>
      <c r="V806" s="199"/>
      <c r="W806" s="199"/>
      <c r="X806" s="200"/>
      <c r="Y806" s="269">
        <v>666.34999999999991</v>
      </c>
      <c r="Z806" s="269">
        <f t="shared" ca="1" si="50"/>
        <v>744.83</v>
      </c>
      <c r="AA806" s="389"/>
      <c r="AB806" s="269">
        <f t="shared" si="51"/>
        <v>508.26</v>
      </c>
      <c r="AC806" s="269">
        <v>641.41</v>
      </c>
      <c r="AD806" s="199"/>
      <c r="AE806" s="200"/>
      <c r="AF806" s="200"/>
      <c r="AG806" s="200"/>
      <c r="AH806" s="75"/>
      <c r="AI806" s="75"/>
      <c r="AJ806" s="75"/>
      <c r="AK806" s="75"/>
      <c r="AL806" s="200"/>
    </row>
    <row r="807" spans="1:38" s="201" customFormat="1">
      <c r="A807" s="198"/>
      <c r="B807" s="199"/>
      <c r="C807" s="199" t="s">
        <v>204</v>
      </c>
      <c r="D807" s="199"/>
      <c r="E807" s="199" t="s">
        <v>96</v>
      </c>
      <c r="F807" s="199">
        <v>423730</v>
      </c>
      <c r="G807" s="199"/>
      <c r="H807" s="199"/>
      <c r="I807" s="199"/>
      <c r="J807" s="381">
        <v>80996.379999999888</v>
      </c>
      <c r="K807" s="199"/>
      <c r="L807" s="200"/>
      <c r="M807" s="199">
        <v>469</v>
      </c>
      <c r="N807" s="71"/>
      <c r="O807" s="200"/>
      <c r="P807" s="269">
        <f t="shared" si="48"/>
        <v>172.70017057569274</v>
      </c>
      <c r="Q807" s="199"/>
      <c r="R807" s="199"/>
      <c r="S807" s="199"/>
      <c r="T807" s="382">
        <f t="shared" si="49"/>
        <v>903.47547974413646</v>
      </c>
      <c r="U807" s="199"/>
      <c r="V807" s="199"/>
      <c r="W807" s="199"/>
      <c r="X807" s="200"/>
      <c r="Y807" s="269">
        <v>80996.379999999888</v>
      </c>
      <c r="Z807" s="269">
        <f t="shared" ca="1" si="50"/>
        <v>90535.98</v>
      </c>
      <c r="AA807" s="389"/>
      <c r="AB807" s="269">
        <f t="shared" si="51"/>
        <v>61779.78</v>
      </c>
      <c r="AC807" s="269">
        <v>77964.95</v>
      </c>
      <c r="AD807" s="199"/>
      <c r="AE807" s="200"/>
      <c r="AF807" s="200"/>
      <c r="AG807" s="200"/>
      <c r="AH807" s="75"/>
      <c r="AI807" s="75"/>
      <c r="AJ807" s="75"/>
      <c r="AK807" s="75"/>
      <c r="AL807" s="200"/>
    </row>
    <row r="808" spans="1:38" s="201" customFormat="1">
      <c r="A808" s="198"/>
      <c r="B808" s="199"/>
      <c r="C808" s="199" t="s">
        <v>205</v>
      </c>
      <c r="D808" s="199"/>
      <c r="E808" s="199" t="s">
        <v>165</v>
      </c>
      <c r="F808" s="199">
        <v>2987428</v>
      </c>
      <c r="G808" s="199"/>
      <c r="H808" s="199"/>
      <c r="I808" s="199"/>
      <c r="J808" s="381">
        <v>570976.44000000146</v>
      </c>
      <c r="K808" s="199"/>
      <c r="L808" s="200"/>
      <c r="M808" s="199">
        <v>2814</v>
      </c>
      <c r="N808" s="71"/>
      <c r="O808" s="200"/>
      <c r="P808" s="269">
        <f t="shared" si="48"/>
        <v>202.90562899786832</v>
      </c>
      <c r="Q808" s="199"/>
      <c r="R808" s="199"/>
      <c r="S808" s="199"/>
      <c r="T808" s="382">
        <f t="shared" si="49"/>
        <v>1061.630419331912</v>
      </c>
      <c r="U808" s="199"/>
      <c r="V808" s="199"/>
      <c r="W808" s="199"/>
      <c r="X808" s="200"/>
      <c r="Y808" s="269">
        <v>570976.44000000146</v>
      </c>
      <c r="Z808" s="269">
        <f t="shared" ca="1" si="50"/>
        <v>638224.99</v>
      </c>
      <c r="AA808" s="389"/>
      <c r="AB808" s="269">
        <f t="shared" si="51"/>
        <v>435510.8</v>
      </c>
      <c r="AC808" s="269">
        <v>549606.65</v>
      </c>
      <c r="AD808" s="199"/>
      <c r="AE808" s="200"/>
      <c r="AF808" s="200"/>
      <c r="AG808" s="200"/>
      <c r="AH808" s="75"/>
      <c r="AI808" s="75"/>
      <c r="AJ808" s="75"/>
      <c r="AK808" s="75"/>
      <c r="AL808" s="200"/>
    </row>
    <row r="809" spans="1:38" s="201" customFormat="1">
      <c r="A809" s="198"/>
      <c r="B809" s="199"/>
      <c r="C809" s="199" t="s">
        <v>1424</v>
      </c>
      <c r="D809" s="199"/>
      <c r="E809" s="199" t="s">
        <v>96</v>
      </c>
      <c r="F809" s="199"/>
      <c r="G809" s="199"/>
      <c r="H809" s="199"/>
      <c r="I809" s="199"/>
      <c r="J809" s="381">
        <v>6.45</v>
      </c>
      <c r="K809" s="199"/>
      <c r="L809" s="200"/>
      <c r="M809" s="199">
        <v>1</v>
      </c>
      <c r="N809" s="71"/>
      <c r="O809" s="200"/>
      <c r="P809" s="269">
        <f t="shared" si="48"/>
        <v>6.45</v>
      </c>
      <c r="Q809" s="199"/>
      <c r="R809" s="199"/>
      <c r="S809" s="199"/>
      <c r="T809" s="382">
        <f t="shared" si="49"/>
        <v>0</v>
      </c>
      <c r="U809" s="199"/>
      <c r="V809" s="199"/>
      <c r="W809" s="199"/>
      <c r="X809" s="200"/>
      <c r="Y809" s="269">
        <v>6.45</v>
      </c>
      <c r="Z809" s="269">
        <f t="shared" ca="1" si="50"/>
        <v>7.21</v>
      </c>
      <c r="AA809" s="389"/>
      <c r="AB809" s="269">
        <f t="shared" si="51"/>
        <v>4.92</v>
      </c>
      <c r="AC809" s="269">
        <v>6.21</v>
      </c>
      <c r="AD809" s="199"/>
      <c r="AE809" s="200"/>
      <c r="AF809" s="200"/>
      <c r="AG809" s="200"/>
      <c r="AH809" s="75"/>
      <c r="AI809" s="75"/>
      <c r="AJ809" s="75"/>
      <c r="AK809" s="75"/>
      <c r="AL809" s="200"/>
    </row>
    <row r="810" spans="1:38" s="201" customFormat="1">
      <c r="A810" s="198"/>
      <c r="B810" s="199"/>
      <c r="C810" s="199" t="s">
        <v>559</v>
      </c>
      <c r="D810" s="199"/>
      <c r="E810" s="199" t="s">
        <v>295</v>
      </c>
      <c r="F810" s="199">
        <v>9361</v>
      </c>
      <c r="G810" s="199"/>
      <c r="H810" s="199"/>
      <c r="I810" s="199"/>
      <c r="J810" s="381">
        <v>1877.73</v>
      </c>
      <c r="K810" s="199"/>
      <c r="L810" s="200"/>
      <c r="M810" s="199">
        <v>10</v>
      </c>
      <c r="N810" s="71"/>
      <c r="O810" s="200"/>
      <c r="P810" s="269">
        <f t="shared" si="48"/>
        <v>187.773</v>
      </c>
      <c r="Q810" s="199"/>
      <c r="R810" s="199"/>
      <c r="S810" s="199"/>
      <c r="T810" s="382">
        <f t="shared" si="49"/>
        <v>936.1</v>
      </c>
      <c r="U810" s="199"/>
      <c r="V810" s="199"/>
      <c r="W810" s="199"/>
      <c r="X810" s="200"/>
      <c r="Y810" s="269">
        <v>1877.73</v>
      </c>
      <c r="Z810" s="269">
        <f t="shared" ca="1" si="50"/>
        <v>2098.89</v>
      </c>
      <c r="AA810" s="389"/>
      <c r="AB810" s="269">
        <f t="shared" si="51"/>
        <v>1432.23</v>
      </c>
      <c r="AC810" s="269">
        <v>1807.45</v>
      </c>
      <c r="AD810" s="199"/>
      <c r="AE810" s="200"/>
      <c r="AF810" s="200"/>
      <c r="AG810" s="200"/>
      <c r="AH810" s="75"/>
      <c r="AI810" s="75"/>
      <c r="AJ810" s="75"/>
      <c r="AK810" s="75"/>
      <c r="AL810" s="200"/>
    </row>
    <row r="811" spans="1:38" s="201" customFormat="1">
      <c r="A811" s="198"/>
      <c r="B811" s="199"/>
      <c r="C811" s="199" t="s">
        <v>206</v>
      </c>
      <c r="D811" s="199"/>
      <c r="E811" s="199" t="s">
        <v>207</v>
      </c>
      <c r="F811" s="199">
        <v>638571</v>
      </c>
      <c r="G811" s="199"/>
      <c r="H811" s="199"/>
      <c r="I811" s="199"/>
      <c r="J811" s="381">
        <v>123094.91000000015</v>
      </c>
      <c r="K811" s="199"/>
      <c r="L811" s="200"/>
      <c r="M811" s="199">
        <v>672</v>
      </c>
      <c r="N811" s="71"/>
      <c r="O811" s="200"/>
      <c r="P811" s="269">
        <f t="shared" si="48"/>
        <v>183.17694940476213</v>
      </c>
      <c r="Q811" s="199"/>
      <c r="R811" s="199"/>
      <c r="S811" s="199"/>
      <c r="T811" s="382">
        <f t="shared" si="49"/>
        <v>950.25446428571433</v>
      </c>
      <c r="U811" s="199"/>
      <c r="V811" s="199"/>
      <c r="W811" s="199"/>
      <c r="X811" s="200"/>
      <c r="Y811" s="269">
        <v>123094.91000000015</v>
      </c>
      <c r="Z811" s="269">
        <f t="shared" ca="1" si="50"/>
        <v>137592.79999999999</v>
      </c>
      <c r="AA811" s="389"/>
      <c r="AB811" s="269">
        <f t="shared" si="51"/>
        <v>93890.32</v>
      </c>
      <c r="AC811" s="269">
        <v>118487.87</v>
      </c>
      <c r="AD811" s="199"/>
      <c r="AE811" s="200"/>
      <c r="AF811" s="200"/>
      <c r="AG811" s="200"/>
      <c r="AH811" s="75"/>
      <c r="AI811" s="75"/>
      <c r="AJ811" s="75"/>
      <c r="AK811" s="75"/>
      <c r="AL811" s="200"/>
    </row>
    <row r="812" spans="1:38" s="201" customFormat="1">
      <c r="A812" s="198"/>
      <c r="B812" s="199"/>
      <c r="C812" s="199" t="s">
        <v>486</v>
      </c>
      <c r="D812" s="199"/>
      <c r="E812" s="199" t="s">
        <v>1425</v>
      </c>
      <c r="F812" s="199">
        <v>698</v>
      </c>
      <c r="G812" s="199"/>
      <c r="H812" s="199"/>
      <c r="I812" s="199"/>
      <c r="J812" s="381">
        <v>136.47999999999999</v>
      </c>
      <c r="K812" s="199"/>
      <c r="L812" s="200"/>
      <c r="M812" s="199">
        <v>1</v>
      </c>
      <c r="N812" s="71"/>
      <c r="O812" s="200"/>
      <c r="P812" s="269">
        <f t="shared" si="48"/>
        <v>136.47999999999999</v>
      </c>
      <c r="Q812" s="199"/>
      <c r="R812" s="199"/>
      <c r="S812" s="199"/>
      <c r="T812" s="382">
        <f t="shared" si="49"/>
        <v>698</v>
      </c>
      <c r="U812" s="199"/>
      <c r="V812" s="199"/>
      <c r="W812" s="199"/>
      <c r="X812" s="200"/>
      <c r="Y812" s="269">
        <v>136.47999999999999</v>
      </c>
      <c r="Z812" s="269">
        <f t="shared" ca="1" si="50"/>
        <v>152.55000000000001</v>
      </c>
      <c r="AA812" s="389"/>
      <c r="AB812" s="269">
        <f t="shared" si="51"/>
        <v>104.1</v>
      </c>
      <c r="AC812" s="269">
        <v>131.37</v>
      </c>
      <c r="AD812" s="199"/>
      <c r="AE812" s="200"/>
      <c r="AF812" s="200"/>
      <c r="AG812" s="200"/>
      <c r="AH812" s="75"/>
      <c r="AI812" s="75"/>
      <c r="AJ812" s="75"/>
      <c r="AK812" s="75"/>
      <c r="AL812" s="200"/>
    </row>
    <row r="813" spans="1:38" s="201" customFormat="1">
      <c r="A813" s="198"/>
      <c r="B813" s="199"/>
      <c r="C813" s="199" t="s">
        <v>486</v>
      </c>
      <c r="D813" s="199"/>
      <c r="E813" s="199" t="s">
        <v>487</v>
      </c>
      <c r="F813" s="199">
        <v>4026</v>
      </c>
      <c r="G813" s="199"/>
      <c r="H813" s="199"/>
      <c r="I813" s="199"/>
      <c r="J813" s="381">
        <v>764.22</v>
      </c>
      <c r="K813" s="199"/>
      <c r="L813" s="200"/>
      <c r="M813" s="199">
        <v>4</v>
      </c>
      <c r="N813" s="71"/>
      <c r="O813" s="200"/>
      <c r="P813" s="269">
        <f t="shared" si="48"/>
        <v>191.05500000000001</v>
      </c>
      <c r="Q813" s="199"/>
      <c r="R813" s="199"/>
      <c r="S813" s="199"/>
      <c r="T813" s="382">
        <f t="shared" si="49"/>
        <v>1006.5</v>
      </c>
      <c r="U813" s="199"/>
      <c r="V813" s="199"/>
      <c r="W813" s="199"/>
      <c r="X813" s="200"/>
      <c r="Y813" s="269">
        <v>764.22</v>
      </c>
      <c r="Z813" s="269">
        <f t="shared" ca="1" si="50"/>
        <v>854.23</v>
      </c>
      <c r="AA813" s="389"/>
      <c r="AB813" s="269">
        <f t="shared" si="51"/>
        <v>582.91</v>
      </c>
      <c r="AC813" s="269">
        <v>735.62</v>
      </c>
      <c r="AD813" s="199"/>
      <c r="AE813" s="200"/>
      <c r="AF813" s="200"/>
      <c r="AG813" s="200"/>
      <c r="AH813" s="75"/>
      <c r="AI813" s="75"/>
      <c r="AJ813" s="75"/>
      <c r="AK813" s="75"/>
      <c r="AL813" s="200"/>
    </row>
    <row r="814" spans="1:38" s="201" customFormat="1">
      <c r="A814" s="198"/>
      <c r="B814" s="199"/>
      <c r="C814" s="199" t="s">
        <v>208</v>
      </c>
      <c r="D814" s="199"/>
      <c r="E814" s="199" t="s">
        <v>84</v>
      </c>
      <c r="F814" s="199">
        <v>95811</v>
      </c>
      <c r="G814" s="199"/>
      <c r="H814" s="199"/>
      <c r="I814" s="199"/>
      <c r="J814" s="381">
        <v>17970.569999999996</v>
      </c>
      <c r="K814" s="199"/>
      <c r="L814" s="200"/>
      <c r="M814" s="199">
        <v>72</v>
      </c>
      <c r="N814" s="71"/>
      <c r="O814" s="200"/>
      <c r="P814" s="269">
        <f t="shared" si="48"/>
        <v>249.59124999999995</v>
      </c>
      <c r="Q814" s="199"/>
      <c r="R814" s="199"/>
      <c r="S814" s="199"/>
      <c r="T814" s="382">
        <f t="shared" si="49"/>
        <v>1330.7083333333333</v>
      </c>
      <c r="U814" s="199"/>
      <c r="V814" s="199"/>
      <c r="W814" s="199"/>
      <c r="X814" s="200"/>
      <c r="Y814" s="269">
        <v>17970.569999999996</v>
      </c>
      <c r="Z814" s="269">
        <f t="shared" ca="1" si="50"/>
        <v>20087.11</v>
      </c>
      <c r="AA814" s="389"/>
      <c r="AB814" s="269">
        <f t="shared" si="51"/>
        <v>13707.01</v>
      </c>
      <c r="AC814" s="269">
        <v>17297.990000000002</v>
      </c>
      <c r="AD814" s="199"/>
      <c r="AE814" s="200"/>
      <c r="AF814" s="200"/>
      <c r="AG814" s="200"/>
      <c r="AH814" s="75"/>
      <c r="AI814" s="75"/>
      <c r="AJ814" s="75"/>
      <c r="AK814" s="75"/>
      <c r="AL814" s="200"/>
    </row>
    <row r="815" spans="1:38" s="201" customFormat="1">
      <c r="A815" s="198"/>
      <c r="B815" s="199"/>
      <c r="C815" s="199" t="s">
        <v>208</v>
      </c>
      <c r="D815" s="199"/>
      <c r="E815" s="199" t="s">
        <v>121</v>
      </c>
      <c r="F815" s="199">
        <v>490244</v>
      </c>
      <c r="G815" s="199"/>
      <c r="H815" s="199"/>
      <c r="I815" s="199"/>
      <c r="J815" s="381">
        <v>93472.770000000048</v>
      </c>
      <c r="K815" s="199"/>
      <c r="L815" s="200"/>
      <c r="M815" s="199">
        <v>391</v>
      </c>
      <c r="N815" s="71"/>
      <c r="O815" s="200"/>
      <c r="P815" s="269">
        <f t="shared" si="48"/>
        <v>239.06079283887479</v>
      </c>
      <c r="Q815" s="199"/>
      <c r="R815" s="199"/>
      <c r="S815" s="199"/>
      <c r="T815" s="382">
        <f t="shared" si="49"/>
        <v>1253.8209718670078</v>
      </c>
      <c r="U815" s="199"/>
      <c r="V815" s="199"/>
      <c r="W815" s="199"/>
      <c r="X815" s="200"/>
      <c r="Y815" s="269">
        <v>93472.770000000048</v>
      </c>
      <c r="Z815" s="269">
        <f t="shared" ca="1" si="50"/>
        <v>104481.82</v>
      </c>
      <c r="AA815" s="389"/>
      <c r="AB815" s="269">
        <f t="shared" si="51"/>
        <v>71296.11</v>
      </c>
      <c r="AC815" s="269">
        <v>89974.39</v>
      </c>
      <c r="AD815" s="199"/>
      <c r="AE815" s="200"/>
      <c r="AF815" s="200"/>
      <c r="AG815" s="200"/>
      <c r="AH815" s="75"/>
      <c r="AI815" s="75"/>
      <c r="AJ815" s="75"/>
      <c r="AK815" s="75"/>
      <c r="AL815" s="200"/>
    </row>
    <row r="816" spans="1:38" s="201" customFormat="1">
      <c r="A816" s="198"/>
      <c r="B816" s="199"/>
      <c r="C816" s="199" t="s">
        <v>209</v>
      </c>
      <c r="D816" s="199"/>
      <c r="E816" s="199" t="s">
        <v>560</v>
      </c>
      <c r="F816" s="199">
        <v>966</v>
      </c>
      <c r="G816" s="199"/>
      <c r="H816" s="199"/>
      <c r="I816" s="199"/>
      <c r="J816" s="381">
        <v>192.73</v>
      </c>
      <c r="K816" s="199"/>
      <c r="L816" s="200"/>
      <c r="M816" s="199">
        <v>1</v>
      </c>
      <c r="N816" s="71"/>
      <c r="O816" s="200"/>
      <c r="P816" s="269">
        <f t="shared" si="48"/>
        <v>192.73</v>
      </c>
      <c r="Q816" s="199"/>
      <c r="R816" s="199"/>
      <c r="S816" s="199"/>
      <c r="T816" s="382">
        <f t="shared" si="49"/>
        <v>966</v>
      </c>
      <c r="U816" s="199"/>
      <c r="V816" s="199"/>
      <c r="W816" s="199"/>
      <c r="X816" s="200"/>
      <c r="Y816" s="269">
        <v>192.73</v>
      </c>
      <c r="Z816" s="269">
        <f t="shared" ca="1" si="50"/>
        <v>215.43</v>
      </c>
      <c r="AA816" s="389"/>
      <c r="AB816" s="269">
        <f t="shared" si="51"/>
        <v>147</v>
      </c>
      <c r="AC816" s="269">
        <v>185.52</v>
      </c>
      <c r="AD816" s="199"/>
      <c r="AE816" s="200"/>
      <c r="AF816" s="200"/>
      <c r="AG816" s="200"/>
      <c r="AH816" s="75"/>
      <c r="AI816" s="75"/>
      <c r="AJ816" s="75"/>
      <c r="AK816" s="75"/>
      <c r="AL816" s="200"/>
    </row>
    <row r="817" spans="1:38" s="201" customFormat="1">
      <c r="A817" s="198"/>
      <c r="B817" s="199"/>
      <c r="C817" s="199" t="s">
        <v>209</v>
      </c>
      <c r="D817" s="199"/>
      <c r="E817" s="199" t="s">
        <v>127</v>
      </c>
      <c r="F817" s="199">
        <v>2360</v>
      </c>
      <c r="G817" s="199"/>
      <c r="H817" s="199"/>
      <c r="I817" s="199"/>
      <c r="J817" s="381">
        <v>470.48</v>
      </c>
      <c r="K817" s="199"/>
      <c r="L817" s="200"/>
      <c r="M817" s="199">
        <v>1</v>
      </c>
      <c r="N817" s="71"/>
      <c r="O817" s="200"/>
      <c r="P817" s="269">
        <f t="shared" si="48"/>
        <v>470.48</v>
      </c>
      <c r="Q817" s="199"/>
      <c r="R817" s="199"/>
      <c r="S817" s="199"/>
      <c r="T817" s="382">
        <f t="shared" si="49"/>
        <v>2360</v>
      </c>
      <c r="U817" s="199"/>
      <c r="V817" s="199"/>
      <c r="W817" s="199"/>
      <c r="X817" s="200"/>
      <c r="Y817" s="269">
        <v>470.48</v>
      </c>
      <c r="Z817" s="269">
        <f t="shared" ca="1" si="50"/>
        <v>525.89</v>
      </c>
      <c r="AA817" s="389"/>
      <c r="AB817" s="269">
        <f t="shared" si="51"/>
        <v>358.86</v>
      </c>
      <c r="AC817" s="269">
        <v>452.87</v>
      </c>
      <c r="AD817" s="199"/>
      <c r="AE817" s="200"/>
      <c r="AF817" s="200"/>
      <c r="AG817" s="200"/>
      <c r="AH817" s="75"/>
      <c r="AI817" s="75"/>
      <c r="AJ817" s="75"/>
      <c r="AK817" s="75"/>
      <c r="AL817" s="200"/>
    </row>
    <row r="818" spans="1:38" s="201" customFormat="1">
      <c r="A818" s="198"/>
      <c r="B818" s="199"/>
      <c r="C818" s="199" t="s">
        <v>209</v>
      </c>
      <c r="D818" s="199"/>
      <c r="E818" s="199" t="s">
        <v>175</v>
      </c>
      <c r="F818" s="199">
        <v>479</v>
      </c>
      <c r="G818" s="199"/>
      <c r="H818" s="199"/>
      <c r="I818" s="199"/>
      <c r="J818" s="381">
        <v>96.28</v>
      </c>
      <c r="K818" s="199"/>
      <c r="L818" s="200"/>
      <c r="M818" s="199">
        <v>1</v>
      </c>
      <c r="N818" s="71"/>
      <c r="O818" s="200"/>
      <c r="P818" s="269">
        <f t="shared" si="48"/>
        <v>96.28</v>
      </c>
      <c r="Q818" s="199"/>
      <c r="R818" s="199"/>
      <c r="S818" s="199"/>
      <c r="T818" s="382">
        <f t="shared" si="49"/>
        <v>479</v>
      </c>
      <c r="U818" s="199"/>
      <c r="V818" s="199"/>
      <c r="W818" s="199"/>
      <c r="X818" s="200"/>
      <c r="Y818" s="269">
        <v>96.28</v>
      </c>
      <c r="Z818" s="269">
        <f t="shared" ca="1" si="50"/>
        <v>107.62</v>
      </c>
      <c r="AA818" s="389"/>
      <c r="AB818" s="269">
        <f t="shared" si="51"/>
        <v>73.44</v>
      </c>
      <c r="AC818" s="269">
        <v>92.68</v>
      </c>
      <c r="AD818" s="199"/>
      <c r="AE818" s="200"/>
      <c r="AF818" s="200"/>
      <c r="AG818" s="200"/>
      <c r="AH818" s="75"/>
      <c r="AI818" s="75"/>
      <c r="AJ818" s="75"/>
      <c r="AK818" s="75"/>
      <c r="AL818" s="200"/>
    </row>
    <row r="819" spans="1:38" s="201" customFormat="1">
      <c r="A819" s="198"/>
      <c r="B819" s="199"/>
      <c r="C819" s="199" t="s">
        <v>209</v>
      </c>
      <c r="D819" s="199"/>
      <c r="E819" s="199" t="s">
        <v>210</v>
      </c>
      <c r="F819" s="199">
        <v>5475822</v>
      </c>
      <c r="G819" s="199"/>
      <c r="H819" s="199"/>
      <c r="I819" s="199"/>
      <c r="J819" s="381">
        <v>1032039.7399999993</v>
      </c>
      <c r="K819" s="199"/>
      <c r="L819" s="200"/>
      <c r="M819" s="199">
        <v>6030</v>
      </c>
      <c r="N819" s="71"/>
      <c r="O819" s="200"/>
      <c r="P819" s="269">
        <f t="shared" si="48"/>
        <v>171.15086898839127</v>
      </c>
      <c r="Q819" s="199"/>
      <c r="R819" s="199"/>
      <c r="S819" s="199"/>
      <c r="T819" s="382">
        <f t="shared" si="49"/>
        <v>908.09651741293533</v>
      </c>
      <c r="U819" s="199"/>
      <c r="V819" s="199"/>
      <c r="W819" s="199"/>
      <c r="X819" s="200"/>
      <c r="Y819" s="269">
        <v>1032039.7399999993</v>
      </c>
      <c r="Z819" s="269">
        <f t="shared" ca="1" si="50"/>
        <v>1153591.47</v>
      </c>
      <c r="AA819" s="389"/>
      <c r="AB819" s="269">
        <f t="shared" si="51"/>
        <v>787185.64</v>
      </c>
      <c r="AC819" s="269">
        <v>993413.86</v>
      </c>
      <c r="AD819" s="199"/>
      <c r="AE819" s="200"/>
      <c r="AF819" s="200"/>
      <c r="AG819" s="200"/>
      <c r="AH819" s="75"/>
      <c r="AI819" s="75"/>
      <c r="AJ819" s="75"/>
      <c r="AK819" s="75"/>
      <c r="AL819" s="200"/>
    </row>
    <row r="820" spans="1:38" s="201" customFormat="1">
      <c r="A820" s="198"/>
      <c r="B820" s="199"/>
      <c r="C820" s="199" t="s">
        <v>209</v>
      </c>
      <c r="D820" s="199"/>
      <c r="E820" s="199" t="s">
        <v>580</v>
      </c>
      <c r="F820" s="199">
        <v>429</v>
      </c>
      <c r="G820" s="199"/>
      <c r="H820" s="199"/>
      <c r="I820" s="199"/>
      <c r="J820" s="381">
        <v>86.31</v>
      </c>
      <c r="K820" s="199"/>
      <c r="L820" s="200"/>
      <c r="M820" s="199">
        <v>1</v>
      </c>
      <c r="N820" s="71"/>
      <c r="O820" s="200"/>
      <c r="P820" s="269">
        <f t="shared" si="48"/>
        <v>86.31</v>
      </c>
      <c r="Q820" s="199"/>
      <c r="R820" s="199"/>
      <c r="S820" s="199"/>
      <c r="T820" s="382">
        <f t="shared" si="49"/>
        <v>429</v>
      </c>
      <c r="U820" s="199"/>
      <c r="V820" s="199"/>
      <c r="W820" s="199"/>
      <c r="X820" s="200"/>
      <c r="Y820" s="269">
        <v>86.31</v>
      </c>
      <c r="Z820" s="269">
        <f t="shared" ca="1" si="50"/>
        <v>96.48</v>
      </c>
      <c r="AA820" s="389"/>
      <c r="AB820" s="269">
        <f t="shared" si="51"/>
        <v>65.83</v>
      </c>
      <c r="AC820" s="269">
        <v>83.08</v>
      </c>
      <c r="AD820" s="199"/>
      <c r="AE820" s="200"/>
      <c r="AF820" s="200"/>
      <c r="AG820" s="200"/>
      <c r="AH820" s="75"/>
      <c r="AI820" s="75"/>
      <c r="AJ820" s="75"/>
      <c r="AK820" s="75"/>
      <c r="AL820" s="200"/>
    </row>
    <row r="821" spans="1:38" s="201" customFormat="1">
      <c r="A821" s="198"/>
      <c r="B821" s="199"/>
      <c r="C821" s="199" t="s">
        <v>211</v>
      </c>
      <c r="D821" s="199"/>
      <c r="E821" s="199" t="s">
        <v>148</v>
      </c>
      <c r="F821" s="199">
        <v>1549346</v>
      </c>
      <c r="G821" s="199"/>
      <c r="H821" s="199"/>
      <c r="I821" s="199"/>
      <c r="J821" s="381">
        <v>302056.93999999959</v>
      </c>
      <c r="K821" s="199"/>
      <c r="L821" s="200"/>
      <c r="M821" s="199">
        <v>1750</v>
      </c>
      <c r="N821" s="71"/>
      <c r="O821" s="200"/>
      <c r="P821" s="269">
        <f t="shared" si="48"/>
        <v>172.60396571428549</v>
      </c>
      <c r="Q821" s="199"/>
      <c r="R821" s="199"/>
      <c r="S821" s="199"/>
      <c r="T821" s="382">
        <f t="shared" si="49"/>
        <v>885.34057142857148</v>
      </c>
      <c r="U821" s="199"/>
      <c r="V821" s="199"/>
      <c r="W821" s="199"/>
      <c r="X821" s="200"/>
      <c r="Y821" s="269">
        <v>302056.93999999959</v>
      </c>
      <c r="Z821" s="269">
        <f t="shared" ca="1" si="50"/>
        <v>337632.65</v>
      </c>
      <c r="AA821" s="389"/>
      <c r="AB821" s="269">
        <f t="shared" si="51"/>
        <v>230393.15</v>
      </c>
      <c r="AC821" s="269">
        <v>290751.93</v>
      </c>
      <c r="AD821" s="199"/>
      <c r="AE821" s="200"/>
      <c r="AF821" s="200"/>
      <c r="AG821" s="200"/>
      <c r="AH821" s="75"/>
      <c r="AI821" s="75"/>
      <c r="AJ821" s="75"/>
      <c r="AK821" s="75"/>
      <c r="AL821" s="200"/>
    </row>
    <row r="822" spans="1:38" s="201" customFormat="1">
      <c r="A822" s="198"/>
      <c r="B822" s="199"/>
      <c r="C822" s="199" t="s">
        <v>211</v>
      </c>
      <c r="D822" s="199"/>
      <c r="E822" s="199" t="s">
        <v>242</v>
      </c>
      <c r="F822" s="199">
        <v>815</v>
      </c>
      <c r="G822" s="199"/>
      <c r="H822" s="199"/>
      <c r="I822" s="199"/>
      <c r="J822" s="381">
        <v>160.57</v>
      </c>
      <c r="K822" s="199"/>
      <c r="L822" s="200"/>
      <c r="M822" s="199">
        <v>1</v>
      </c>
      <c r="N822" s="71"/>
      <c r="O822" s="200"/>
      <c r="P822" s="269">
        <f t="shared" si="48"/>
        <v>160.57</v>
      </c>
      <c r="Q822" s="199"/>
      <c r="R822" s="199"/>
      <c r="S822" s="199"/>
      <c r="T822" s="382">
        <f t="shared" si="49"/>
        <v>815</v>
      </c>
      <c r="U822" s="199"/>
      <c r="V822" s="199"/>
      <c r="W822" s="199"/>
      <c r="X822" s="200"/>
      <c r="Y822" s="269">
        <v>160.57</v>
      </c>
      <c r="Z822" s="269">
        <f t="shared" ca="1" si="50"/>
        <v>179.48</v>
      </c>
      <c r="AA822" s="389"/>
      <c r="AB822" s="269">
        <f t="shared" si="51"/>
        <v>122.47</v>
      </c>
      <c r="AC822" s="269">
        <v>154.56</v>
      </c>
      <c r="AD822" s="199"/>
      <c r="AE822" s="200"/>
      <c r="AF822" s="200"/>
      <c r="AG822" s="200"/>
      <c r="AH822" s="75"/>
      <c r="AI822" s="75"/>
      <c r="AJ822" s="75"/>
      <c r="AK822" s="75"/>
      <c r="AL822" s="200"/>
    </row>
    <row r="823" spans="1:38" s="201" customFormat="1">
      <c r="A823" s="198"/>
      <c r="B823" s="199"/>
      <c r="C823" s="199" t="s">
        <v>211</v>
      </c>
      <c r="D823" s="199"/>
      <c r="E823" s="199" t="s">
        <v>1426</v>
      </c>
      <c r="F823" s="199">
        <v>1224</v>
      </c>
      <c r="G823" s="199"/>
      <c r="H823" s="199"/>
      <c r="I823" s="199"/>
      <c r="J823" s="381">
        <v>242.51</v>
      </c>
      <c r="K823" s="199"/>
      <c r="L823" s="200"/>
      <c r="M823" s="199">
        <v>1</v>
      </c>
      <c r="N823" s="71"/>
      <c r="O823" s="200"/>
      <c r="P823" s="269">
        <f t="shared" ref="P823:P886" si="52">J823/M823</f>
        <v>242.51</v>
      </c>
      <c r="Q823" s="199"/>
      <c r="R823" s="199"/>
      <c r="S823" s="199"/>
      <c r="T823" s="382">
        <f t="shared" ref="T823:T886" si="53">F823/M823</f>
        <v>1224</v>
      </c>
      <c r="U823" s="199"/>
      <c r="V823" s="199"/>
      <c r="W823" s="199"/>
      <c r="X823" s="200"/>
      <c r="Y823" s="269">
        <v>242.51</v>
      </c>
      <c r="Z823" s="269">
        <f t="shared" ref="Z823:Z886" ca="1" si="54">ROUND($Z$1216*Y823/$Y$1216,2)</f>
        <v>271.07</v>
      </c>
      <c r="AA823" s="389"/>
      <c r="AB823" s="269">
        <f t="shared" ref="AB823:AB886" si="55">ROUND($AB$1228*Y823/$Y$1228,2)</f>
        <v>184.97</v>
      </c>
      <c r="AC823" s="269">
        <v>233.43</v>
      </c>
      <c r="AD823" s="199"/>
      <c r="AE823" s="200"/>
      <c r="AF823" s="200"/>
      <c r="AG823" s="200"/>
      <c r="AH823" s="75"/>
      <c r="AI823" s="75"/>
      <c r="AJ823" s="75"/>
      <c r="AK823" s="75"/>
      <c r="AL823" s="200"/>
    </row>
    <row r="824" spans="1:38" s="201" customFormat="1">
      <c r="A824" s="198"/>
      <c r="B824" s="199"/>
      <c r="C824" s="199" t="s">
        <v>212</v>
      </c>
      <c r="D824" s="199"/>
      <c r="E824" s="199" t="s">
        <v>193</v>
      </c>
      <c r="F824" s="199">
        <v>1252</v>
      </c>
      <c r="G824" s="199"/>
      <c r="H824" s="199"/>
      <c r="I824" s="199"/>
      <c r="J824" s="381">
        <v>246.5</v>
      </c>
      <c r="K824" s="199"/>
      <c r="L824" s="200"/>
      <c r="M824" s="199">
        <v>1</v>
      </c>
      <c r="N824" s="71"/>
      <c r="O824" s="200"/>
      <c r="P824" s="269">
        <f t="shared" si="52"/>
        <v>246.5</v>
      </c>
      <c r="Q824" s="199"/>
      <c r="R824" s="199"/>
      <c r="S824" s="199"/>
      <c r="T824" s="382">
        <f t="shared" si="53"/>
        <v>1252</v>
      </c>
      <c r="U824" s="199"/>
      <c r="V824" s="199"/>
      <c r="W824" s="199"/>
      <c r="X824" s="200"/>
      <c r="Y824" s="269">
        <v>246.5</v>
      </c>
      <c r="Z824" s="269">
        <f t="shared" ca="1" si="54"/>
        <v>275.52999999999997</v>
      </c>
      <c r="AA824" s="389"/>
      <c r="AB824" s="269">
        <f t="shared" si="55"/>
        <v>188.02</v>
      </c>
      <c r="AC824" s="269">
        <v>237.27</v>
      </c>
      <c r="AD824" s="199"/>
      <c r="AE824" s="200"/>
      <c r="AF824" s="200"/>
      <c r="AG824" s="200"/>
      <c r="AH824" s="75"/>
      <c r="AI824" s="75"/>
      <c r="AJ824" s="75"/>
      <c r="AK824" s="75"/>
      <c r="AL824" s="200"/>
    </row>
    <row r="825" spans="1:38" s="201" customFormat="1">
      <c r="A825" s="198"/>
      <c r="B825" s="199"/>
      <c r="C825" s="199" t="s">
        <v>212</v>
      </c>
      <c r="D825" s="199"/>
      <c r="E825" s="199" t="s">
        <v>213</v>
      </c>
      <c r="F825" s="199">
        <v>814190</v>
      </c>
      <c r="G825" s="199"/>
      <c r="H825" s="199"/>
      <c r="I825" s="199"/>
      <c r="J825" s="381">
        <v>156048.22999999992</v>
      </c>
      <c r="K825" s="199"/>
      <c r="L825" s="200"/>
      <c r="M825" s="199">
        <v>712</v>
      </c>
      <c r="N825" s="71"/>
      <c r="O825" s="200"/>
      <c r="P825" s="269">
        <f t="shared" si="52"/>
        <v>219.16886235955045</v>
      </c>
      <c r="Q825" s="199"/>
      <c r="R825" s="199"/>
      <c r="S825" s="199"/>
      <c r="T825" s="382">
        <f t="shared" si="53"/>
        <v>1143.5252808988764</v>
      </c>
      <c r="U825" s="199"/>
      <c r="V825" s="199"/>
      <c r="W825" s="199"/>
      <c r="X825" s="200"/>
      <c r="Y825" s="269">
        <v>156048.22999999992</v>
      </c>
      <c r="Z825" s="269">
        <f t="shared" ca="1" si="54"/>
        <v>174427.3</v>
      </c>
      <c r="AA825" s="389"/>
      <c r="AB825" s="269">
        <f t="shared" si="55"/>
        <v>119025.38</v>
      </c>
      <c r="AC825" s="269">
        <v>150207.85</v>
      </c>
      <c r="AD825" s="199"/>
      <c r="AE825" s="200"/>
      <c r="AF825" s="200"/>
      <c r="AG825" s="200"/>
      <c r="AH825" s="75"/>
      <c r="AI825" s="75"/>
      <c r="AJ825" s="75"/>
      <c r="AK825" s="75"/>
      <c r="AL825" s="200"/>
    </row>
    <row r="826" spans="1:38" s="201" customFormat="1">
      <c r="A826" s="198"/>
      <c r="B826" s="199"/>
      <c r="C826" s="199" t="s">
        <v>212</v>
      </c>
      <c r="D826" s="199"/>
      <c r="E826" s="199" t="s">
        <v>121</v>
      </c>
      <c r="F826" s="199">
        <v>6506</v>
      </c>
      <c r="G826" s="199"/>
      <c r="H826" s="199"/>
      <c r="I826" s="199"/>
      <c r="J826" s="381">
        <v>955.14</v>
      </c>
      <c r="K826" s="199"/>
      <c r="L826" s="200"/>
      <c r="M826" s="199">
        <v>6</v>
      </c>
      <c r="N826" s="71"/>
      <c r="O826" s="200"/>
      <c r="P826" s="269">
        <f t="shared" si="52"/>
        <v>159.19</v>
      </c>
      <c r="Q826" s="199"/>
      <c r="R826" s="199"/>
      <c r="S826" s="199"/>
      <c r="T826" s="382">
        <f t="shared" si="53"/>
        <v>1084.3333333333333</v>
      </c>
      <c r="U826" s="199"/>
      <c r="V826" s="199"/>
      <c r="W826" s="199"/>
      <c r="X826" s="200"/>
      <c r="Y826" s="269">
        <v>955.14</v>
      </c>
      <c r="Z826" s="269">
        <f t="shared" ca="1" si="54"/>
        <v>1067.6300000000001</v>
      </c>
      <c r="AA826" s="389"/>
      <c r="AB826" s="269">
        <f t="shared" si="55"/>
        <v>728.53</v>
      </c>
      <c r="AC826" s="269">
        <v>919.39</v>
      </c>
      <c r="AD826" s="199"/>
      <c r="AE826" s="200"/>
      <c r="AF826" s="200"/>
      <c r="AG826" s="200"/>
      <c r="AH826" s="75"/>
      <c r="AI826" s="75"/>
      <c r="AJ826" s="75"/>
      <c r="AK826" s="75"/>
      <c r="AL826" s="200"/>
    </row>
    <row r="827" spans="1:38" s="201" customFormat="1">
      <c r="A827" s="198"/>
      <c r="B827" s="199"/>
      <c r="C827" s="199" t="s">
        <v>214</v>
      </c>
      <c r="D827" s="199"/>
      <c r="E827" s="199" t="s">
        <v>215</v>
      </c>
      <c r="F827" s="199">
        <v>235060</v>
      </c>
      <c r="G827" s="199"/>
      <c r="H827" s="199"/>
      <c r="I827" s="199"/>
      <c r="J827" s="381">
        <v>44775.19</v>
      </c>
      <c r="K827" s="199"/>
      <c r="L827" s="200"/>
      <c r="M827" s="199">
        <v>195</v>
      </c>
      <c r="N827" s="71"/>
      <c r="O827" s="200"/>
      <c r="P827" s="269">
        <f t="shared" si="52"/>
        <v>229.61635897435897</v>
      </c>
      <c r="Q827" s="199"/>
      <c r="R827" s="199"/>
      <c r="S827" s="199"/>
      <c r="T827" s="382">
        <f t="shared" si="53"/>
        <v>1205.4358974358975</v>
      </c>
      <c r="U827" s="199"/>
      <c r="V827" s="199"/>
      <c r="W827" s="199"/>
      <c r="X827" s="200"/>
      <c r="Y827" s="269">
        <v>44775.19</v>
      </c>
      <c r="Z827" s="269">
        <f t="shared" ca="1" si="54"/>
        <v>50048.73</v>
      </c>
      <c r="AA827" s="389"/>
      <c r="AB827" s="269">
        <f t="shared" si="55"/>
        <v>34152.160000000003</v>
      </c>
      <c r="AC827" s="269">
        <v>43099.4</v>
      </c>
      <c r="AD827" s="199"/>
      <c r="AE827" s="200"/>
      <c r="AF827" s="200"/>
      <c r="AG827" s="200"/>
      <c r="AH827" s="75"/>
      <c r="AI827" s="75"/>
      <c r="AJ827" s="75"/>
      <c r="AK827" s="75"/>
      <c r="AL827" s="200"/>
    </row>
    <row r="828" spans="1:38" s="201" customFormat="1">
      <c r="A828" s="198"/>
      <c r="B828" s="199"/>
      <c r="C828" s="199" t="s">
        <v>216</v>
      </c>
      <c r="D828" s="199"/>
      <c r="E828" s="199" t="s">
        <v>561</v>
      </c>
      <c r="F828" s="199">
        <v>1468</v>
      </c>
      <c r="G828" s="199"/>
      <c r="H828" s="199"/>
      <c r="I828" s="199"/>
      <c r="J828" s="381">
        <v>294.86</v>
      </c>
      <c r="K828" s="199"/>
      <c r="L828" s="200"/>
      <c r="M828" s="199">
        <v>1</v>
      </c>
      <c r="N828" s="71"/>
      <c r="O828" s="200"/>
      <c r="P828" s="269">
        <f t="shared" si="52"/>
        <v>294.86</v>
      </c>
      <c r="Q828" s="199"/>
      <c r="R828" s="199"/>
      <c r="S828" s="199"/>
      <c r="T828" s="382">
        <f t="shared" si="53"/>
        <v>1468</v>
      </c>
      <c r="U828" s="199"/>
      <c r="V828" s="199"/>
      <c r="W828" s="199"/>
      <c r="X828" s="200"/>
      <c r="Y828" s="269">
        <v>294.86</v>
      </c>
      <c r="Z828" s="269">
        <f t="shared" ca="1" si="54"/>
        <v>329.59</v>
      </c>
      <c r="AA828" s="389"/>
      <c r="AB828" s="269">
        <f t="shared" si="55"/>
        <v>224.9</v>
      </c>
      <c r="AC828" s="269">
        <v>283.82</v>
      </c>
      <c r="AD828" s="199"/>
      <c r="AE828" s="200"/>
      <c r="AF828" s="200"/>
      <c r="AG828" s="200"/>
      <c r="AH828" s="75"/>
      <c r="AI828" s="75"/>
      <c r="AJ828" s="75"/>
      <c r="AK828" s="75"/>
      <c r="AL828" s="200"/>
    </row>
    <row r="829" spans="1:38" s="201" customFormat="1">
      <c r="A829" s="198"/>
      <c r="B829" s="199"/>
      <c r="C829" s="199" t="s">
        <v>216</v>
      </c>
      <c r="D829" s="199"/>
      <c r="E829" s="199" t="s">
        <v>136</v>
      </c>
      <c r="F829" s="199">
        <v>106569</v>
      </c>
      <c r="G829" s="199"/>
      <c r="H829" s="199"/>
      <c r="I829" s="199"/>
      <c r="J829" s="381">
        <v>20471.18</v>
      </c>
      <c r="K829" s="199"/>
      <c r="L829" s="200"/>
      <c r="M829" s="199">
        <v>123</v>
      </c>
      <c r="N829" s="71"/>
      <c r="O829" s="200"/>
      <c r="P829" s="269">
        <f t="shared" si="52"/>
        <v>166.43235772357724</v>
      </c>
      <c r="Q829" s="199"/>
      <c r="R829" s="199"/>
      <c r="S829" s="199"/>
      <c r="T829" s="382">
        <f t="shared" si="53"/>
        <v>866.41463414634143</v>
      </c>
      <c r="U829" s="199"/>
      <c r="V829" s="199"/>
      <c r="W829" s="199"/>
      <c r="X829" s="200"/>
      <c r="Y829" s="269">
        <v>20471.18</v>
      </c>
      <c r="Z829" s="269">
        <f t="shared" ca="1" si="54"/>
        <v>22882.240000000002</v>
      </c>
      <c r="AA829" s="389"/>
      <c r="AB829" s="269">
        <f t="shared" si="55"/>
        <v>15614.34</v>
      </c>
      <c r="AC829" s="269">
        <v>19705.009999999998</v>
      </c>
      <c r="AD829" s="199"/>
      <c r="AE829" s="200"/>
      <c r="AF829" s="200"/>
      <c r="AG829" s="200"/>
      <c r="AH829" s="75"/>
      <c r="AI829" s="75"/>
      <c r="AJ829" s="75"/>
      <c r="AK829" s="75"/>
      <c r="AL829" s="200"/>
    </row>
    <row r="830" spans="1:38" s="201" customFormat="1">
      <c r="A830" s="198"/>
      <c r="B830" s="199"/>
      <c r="C830" s="199" t="s">
        <v>216</v>
      </c>
      <c r="D830" s="199"/>
      <c r="E830" s="199" t="s">
        <v>218</v>
      </c>
      <c r="F830" s="199">
        <v>5142</v>
      </c>
      <c r="G830" s="199"/>
      <c r="H830" s="199"/>
      <c r="I830" s="199"/>
      <c r="J830" s="381">
        <v>1049.52</v>
      </c>
      <c r="K830" s="199"/>
      <c r="L830" s="200"/>
      <c r="M830" s="199">
        <v>2</v>
      </c>
      <c r="N830" s="71"/>
      <c r="O830" s="200"/>
      <c r="P830" s="269">
        <f t="shared" si="52"/>
        <v>524.76</v>
      </c>
      <c r="Q830" s="199"/>
      <c r="R830" s="199"/>
      <c r="S830" s="199"/>
      <c r="T830" s="382">
        <f t="shared" si="53"/>
        <v>2571</v>
      </c>
      <c r="U830" s="199"/>
      <c r="V830" s="199"/>
      <c r="W830" s="199"/>
      <c r="X830" s="200"/>
      <c r="Y830" s="269">
        <v>1049.52</v>
      </c>
      <c r="Z830" s="269">
        <f t="shared" ca="1" si="54"/>
        <v>1173.1300000000001</v>
      </c>
      <c r="AA830" s="389"/>
      <c r="AB830" s="269">
        <f t="shared" si="55"/>
        <v>800.52</v>
      </c>
      <c r="AC830" s="269">
        <v>1010.24</v>
      </c>
      <c r="AD830" s="199"/>
      <c r="AE830" s="200"/>
      <c r="AF830" s="200"/>
      <c r="AG830" s="200"/>
      <c r="AH830" s="75"/>
      <c r="AI830" s="75"/>
      <c r="AJ830" s="75"/>
      <c r="AK830" s="75"/>
      <c r="AL830" s="200"/>
    </row>
    <row r="831" spans="1:38" s="201" customFormat="1">
      <c r="A831" s="198"/>
      <c r="B831" s="199"/>
      <c r="C831" s="199" t="s">
        <v>217</v>
      </c>
      <c r="D831" s="199"/>
      <c r="E831" s="199" t="s">
        <v>136</v>
      </c>
      <c r="F831" s="199">
        <v>1370</v>
      </c>
      <c r="G831" s="199"/>
      <c r="H831" s="199"/>
      <c r="I831" s="199"/>
      <c r="J831" s="381">
        <v>267.27</v>
      </c>
      <c r="K831" s="199"/>
      <c r="L831" s="200"/>
      <c r="M831" s="199">
        <v>2</v>
      </c>
      <c r="N831" s="71"/>
      <c r="O831" s="200"/>
      <c r="P831" s="269">
        <f t="shared" si="52"/>
        <v>133.63499999999999</v>
      </c>
      <c r="Q831" s="199"/>
      <c r="R831" s="199"/>
      <c r="S831" s="199"/>
      <c r="T831" s="382">
        <f t="shared" si="53"/>
        <v>685</v>
      </c>
      <c r="U831" s="199"/>
      <c r="V831" s="199"/>
      <c r="W831" s="199"/>
      <c r="X831" s="200"/>
      <c r="Y831" s="269">
        <v>267.27</v>
      </c>
      <c r="Z831" s="269">
        <f t="shared" ca="1" si="54"/>
        <v>298.75</v>
      </c>
      <c r="AA831" s="389"/>
      <c r="AB831" s="269">
        <f t="shared" si="55"/>
        <v>203.86</v>
      </c>
      <c r="AC831" s="269">
        <v>257.27</v>
      </c>
      <c r="AD831" s="199"/>
      <c r="AE831" s="200"/>
      <c r="AF831" s="200"/>
      <c r="AG831" s="200"/>
      <c r="AH831" s="75"/>
      <c r="AI831" s="75"/>
      <c r="AJ831" s="75"/>
      <c r="AK831" s="75"/>
      <c r="AL831" s="200"/>
    </row>
    <row r="832" spans="1:38" s="201" customFormat="1">
      <c r="A832" s="198"/>
      <c r="B832" s="199"/>
      <c r="C832" s="199" t="s">
        <v>217</v>
      </c>
      <c r="D832" s="199"/>
      <c r="E832" s="199" t="s">
        <v>218</v>
      </c>
      <c r="F832" s="199">
        <v>305024</v>
      </c>
      <c r="G832" s="199"/>
      <c r="H832" s="199"/>
      <c r="I832" s="199"/>
      <c r="J832" s="381">
        <v>58271.679999999993</v>
      </c>
      <c r="K832" s="199"/>
      <c r="L832" s="200"/>
      <c r="M832" s="199">
        <v>299</v>
      </c>
      <c r="N832" s="71"/>
      <c r="O832" s="200"/>
      <c r="P832" s="269">
        <f t="shared" si="52"/>
        <v>194.88856187290966</v>
      </c>
      <c r="Q832" s="199"/>
      <c r="R832" s="199"/>
      <c r="S832" s="199"/>
      <c r="T832" s="382">
        <f t="shared" si="53"/>
        <v>1020.1471571906354</v>
      </c>
      <c r="U832" s="199"/>
      <c r="V832" s="199"/>
      <c r="W832" s="199"/>
      <c r="X832" s="200"/>
      <c r="Y832" s="269">
        <v>58271.679999999993</v>
      </c>
      <c r="Z832" s="269">
        <f t="shared" ca="1" si="54"/>
        <v>65134.81</v>
      </c>
      <c r="AA832" s="389"/>
      <c r="AB832" s="269">
        <f t="shared" si="55"/>
        <v>44446.57</v>
      </c>
      <c r="AC832" s="269">
        <v>56090.76</v>
      </c>
      <c r="AD832" s="199"/>
      <c r="AE832" s="200"/>
      <c r="AF832" s="200"/>
      <c r="AG832" s="200"/>
      <c r="AH832" s="75"/>
      <c r="AI832" s="75"/>
      <c r="AJ832" s="75"/>
      <c r="AK832" s="75"/>
      <c r="AL832" s="200"/>
    </row>
    <row r="833" spans="1:38" s="201" customFormat="1">
      <c r="A833" s="198"/>
      <c r="B833" s="199"/>
      <c r="C833" s="199" t="s">
        <v>517</v>
      </c>
      <c r="D833" s="199"/>
      <c r="E833" s="199" t="s">
        <v>113</v>
      </c>
      <c r="F833" s="199">
        <v>1022</v>
      </c>
      <c r="G833" s="199"/>
      <c r="H833" s="199"/>
      <c r="I833" s="199"/>
      <c r="J833" s="381">
        <v>205.9</v>
      </c>
      <c r="K833" s="199"/>
      <c r="L833" s="200"/>
      <c r="M833" s="199">
        <v>3</v>
      </c>
      <c r="N833" s="71"/>
      <c r="O833" s="200"/>
      <c r="P833" s="269">
        <f t="shared" si="52"/>
        <v>68.63333333333334</v>
      </c>
      <c r="Q833" s="199"/>
      <c r="R833" s="199"/>
      <c r="S833" s="199"/>
      <c r="T833" s="382">
        <f t="shared" si="53"/>
        <v>340.66666666666669</v>
      </c>
      <c r="U833" s="199"/>
      <c r="V833" s="199"/>
      <c r="W833" s="199"/>
      <c r="X833" s="200"/>
      <c r="Y833" s="269">
        <v>205.9</v>
      </c>
      <c r="Z833" s="269">
        <f t="shared" ca="1" si="54"/>
        <v>230.15</v>
      </c>
      <c r="AA833" s="389"/>
      <c r="AB833" s="269">
        <f t="shared" si="55"/>
        <v>157.05000000000001</v>
      </c>
      <c r="AC833" s="269">
        <v>198.19</v>
      </c>
      <c r="AD833" s="199"/>
      <c r="AE833" s="200"/>
      <c r="AF833" s="200"/>
      <c r="AG833" s="200"/>
      <c r="AH833" s="75"/>
      <c r="AI833" s="75"/>
      <c r="AJ833" s="75"/>
      <c r="AK833" s="75"/>
      <c r="AL833" s="200"/>
    </row>
    <row r="834" spans="1:38" s="201" customFormat="1">
      <c r="A834" s="198"/>
      <c r="B834" s="199"/>
      <c r="C834" s="199" t="s">
        <v>219</v>
      </c>
      <c r="D834" s="199"/>
      <c r="E834" s="199" t="s">
        <v>100</v>
      </c>
      <c r="F834" s="199">
        <v>13701</v>
      </c>
      <c r="G834" s="199"/>
      <c r="H834" s="199"/>
      <c r="I834" s="199"/>
      <c r="J834" s="381">
        <v>2610.0000000000005</v>
      </c>
      <c r="K834" s="199"/>
      <c r="L834" s="200"/>
      <c r="M834" s="199">
        <v>20</v>
      </c>
      <c r="N834" s="71"/>
      <c r="O834" s="200"/>
      <c r="P834" s="269">
        <f t="shared" si="52"/>
        <v>130.50000000000003</v>
      </c>
      <c r="Q834" s="199"/>
      <c r="R834" s="199"/>
      <c r="S834" s="199"/>
      <c r="T834" s="382">
        <f t="shared" si="53"/>
        <v>685.05</v>
      </c>
      <c r="U834" s="199"/>
      <c r="V834" s="199"/>
      <c r="W834" s="199"/>
      <c r="X834" s="200"/>
      <c r="Y834" s="269">
        <v>2610.0000000000005</v>
      </c>
      <c r="Z834" s="269">
        <f t="shared" ca="1" si="54"/>
        <v>2917.4</v>
      </c>
      <c r="AA834" s="389"/>
      <c r="AB834" s="269">
        <f t="shared" si="55"/>
        <v>1990.77</v>
      </c>
      <c r="AC834" s="269">
        <v>2512.3200000000002</v>
      </c>
      <c r="AD834" s="199"/>
      <c r="AE834" s="200"/>
      <c r="AF834" s="200"/>
      <c r="AG834" s="200"/>
      <c r="AH834" s="75"/>
      <c r="AI834" s="75"/>
      <c r="AJ834" s="75"/>
      <c r="AK834" s="75"/>
      <c r="AL834" s="200"/>
    </row>
    <row r="835" spans="1:38" s="201" customFormat="1">
      <c r="A835" s="198"/>
      <c r="B835" s="199"/>
      <c r="C835" s="199" t="s">
        <v>1427</v>
      </c>
      <c r="D835" s="199"/>
      <c r="E835" s="199" t="s">
        <v>564</v>
      </c>
      <c r="F835" s="199">
        <v>549</v>
      </c>
      <c r="G835" s="199"/>
      <c r="H835" s="199"/>
      <c r="I835" s="199"/>
      <c r="J835" s="381">
        <v>107.86</v>
      </c>
      <c r="K835" s="199"/>
      <c r="L835" s="200"/>
      <c r="M835" s="199">
        <v>1</v>
      </c>
      <c r="N835" s="71"/>
      <c r="O835" s="200"/>
      <c r="P835" s="269">
        <f t="shared" si="52"/>
        <v>107.86</v>
      </c>
      <c r="Q835" s="199"/>
      <c r="R835" s="199"/>
      <c r="S835" s="199"/>
      <c r="T835" s="382">
        <f t="shared" si="53"/>
        <v>549</v>
      </c>
      <c r="U835" s="199"/>
      <c r="V835" s="199"/>
      <c r="W835" s="199"/>
      <c r="X835" s="200"/>
      <c r="Y835" s="269">
        <v>107.86</v>
      </c>
      <c r="Z835" s="269">
        <f t="shared" ca="1" si="54"/>
        <v>120.56</v>
      </c>
      <c r="AA835" s="389"/>
      <c r="AB835" s="269">
        <f t="shared" si="55"/>
        <v>82.27</v>
      </c>
      <c r="AC835" s="269">
        <v>103.82</v>
      </c>
      <c r="AD835" s="199"/>
      <c r="AE835" s="200"/>
      <c r="AF835" s="200"/>
      <c r="AG835" s="200"/>
      <c r="AH835" s="75"/>
      <c r="AI835" s="75"/>
      <c r="AJ835" s="75"/>
      <c r="AK835" s="75"/>
      <c r="AL835" s="200"/>
    </row>
    <row r="836" spans="1:38" s="201" customFormat="1">
      <c r="A836" s="198"/>
      <c r="B836" s="199"/>
      <c r="C836" s="199" t="s">
        <v>1427</v>
      </c>
      <c r="D836" s="199"/>
      <c r="E836" s="199" t="s">
        <v>116</v>
      </c>
      <c r="F836" s="199">
        <v>4765</v>
      </c>
      <c r="G836" s="199"/>
      <c r="H836" s="199"/>
      <c r="I836" s="199"/>
      <c r="J836" s="381">
        <v>781.72</v>
      </c>
      <c r="K836" s="199"/>
      <c r="L836" s="200"/>
      <c r="M836" s="199">
        <v>6</v>
      </c>
      <c r="N836" s="71"/>
      <c r="O836" s="200"/>
      <c r="P836" s="269">
        <f t="shared" si="52"/>
        <v>130.28666666666666</v>
      </c>
      <c r="Q836" s="199"/>
      <c r="R836" s="199"/>
      <c r="S836" s="199"/>
      <c r="T836" s="382">
        <f t="shared" si="53"/>
        <v>794.16666666666663</v>
      </c>
      <c r="U836" s="199"/>
      <c r="V836" s="199"/>
      <c r="W836" s="199"/>
      <c r="X836" s="200"/>
      <c r="Y836" s="269">
        <v>781.72</v>
      </c>
      <c r="Z836" s="269">
        <f t="shared" ca="1" si="54"/>
        <v>873.79</v>
      </c>
      <c r="AA836" s="389"/>
      <c r="AB836" s="269">
        <f t="shared" si="55"/>
        <v>596.25</v>
      </c>
      <c r="AC836" s="269">
        <v>752.46</v>
      </c>
      <c r="AD836" s="199"/>
      <c r="AE836" s="200"/>
      <c r="AF836" s="200"/>
      <c r="AG836" s="200"/>
      <c r="AH836" s="75"/>
      <c r="AI836" s="75"/>
      <c r="AJ836" s="75"/>
      <c r="AK836" s="75"/>
      <c r="AL836" s="200"/>
    </row>
    <row r="837" spans="1:38" s="201" customFormat="1">
      <c r="A837" s="198"/>
      <c r="B837" s="199"/>
      <c r="C837" s="199" t="s">
        <v>563</v>
      </c>
      <c r="D837" s="199"/>
      <c r="E837" s="199" t="s">
        <v>564</v>
      </c>
      <c r="F837" s="199">
        <v>18566</v>
      </c>
      <c r="G837" s="199"/>
      <c r="H837" s="199"/>
      <c r="I837" s="199"/>
      <c r="J837" s="381">
        <v>3667.9199999999992</v>
      </c>
      <c r="K837" s="199"/>
      <c r="L837" s="200"/>
      <c r="M837" s="199">
        <v>37</v>
      </c>
      <c r="N837" s="71"/>
      <c r="O837" s="200"/>
      <c r="P837" s="269">
        <f t="shared" si="52"/>
        <v>99.132972972972951</v>
      </c>
      <c r="Q837" s="199"/>
      <c r="R837" s="199"/>
      <c r="S837" s="199"/>
      <c r="T837" s="382">
        <f t="shared" si="53"/>
        <v>501.7837837837838</v>
      </c>
      <c r="U837" s="199"/>
      <c r="V837" s="199"/>
      <c r="W837" s="199"/>
      <c r="X837" s="200"/>
      <c r="Y837" s="269">
        <v>3667.9199999999992</v>
      </c>
      <c r="Z837" s="269">
        <f t="shared" ca="1" si="54"/>
        <v>4099.92</v>
      </c>
      <c r="AA837" s="389"/>
      <c r="AB837" s="269">
        <f t="shared" si="55"/>
        <v>2797.7</v>
      </c>
      <c r="AC837" s="269">
        <v>3530.64</v>
      </c>
      <c r="AD837" s="199"/>
      <c r="AE837" s="200"/>
      <c r="AF837" s="200"/>
      <c r="AG837" s="200"/>
      <c r="AH837" s="75"/>
      <c r="AI837" s="75"/>
      <c r="AJ837" s="75"/>
      <c r="AK837" s="75"/>
      <c r="AL837" s="200"/>
    </row>
    <row r="838" spans="1:38" s="201" customFormat="1">
      <c r="A838" s="198"/>
      <c r="B838" s="199"/>
      <c r="C838" s="199" t="s">
        <v>221</v>
      </c>
      <c r="D838" s="199"/>
      <c r="E838" s="199" t="s">
        <v>222</v>
      </c>
      <c r="F838" s="199">
        <v>99339</v>
      </c>
      <c r="G838" s="199"/>
      <c r="H838" s="199"/>
      <c r="I838" s="199"/>
      <c r="J838" s="381">
        <v>18846.230000000003</v>
      </c>
      <c r="K838" s="199"/>
      <c r="L838" s="200"/>
      <c r="M838" s="199">
        <v>97</v>
      </c>
      <c r="N838" s="71"/>
      <c r="O838" s="200"/>
      <c r="P838" s="269">
        <f t="shared" si="52"/>
        <v>194.2910309278351</v>
      </c>
      <c r="Q838" s="199"/>
      <c r="R838" s="199"/>
      <c r="S838" s="199"/>
      <c r="T838" s="382">
        <f t="shared" si="53"/>
        <v>1024.1134020618556</v>
      </c>
      <c r="U838" s="199"/>
      <c r="V838" s="199"/>
      <c r="W838" s="199"/>
      <c r="X838" s="200"/>
      <c r="Y838" s="269">
        <v>18846.230000000003</v>
      </c>
      <c r="Z838" s="269">
        <f t="shared" ca="1" si="54"/>
        <v>21065.9</v>
      </c>
      <c r="AA838" s="389"/>
      <c r="AB838" s="269">
        <f t="shared" si="55"/>
        <v>14374.91</v>
      </c>
      <c r="AC838" s="269">
        <v>18140.88</v>
      </c>
      <c r="AD838" s="199"/>
      <c r="AE838" s="200"/>
      <c r="AF838" s="200"/>
      <c r="AG838" s="200"/>
      <c r="AH838" s="75"/>
      <c r="AI838" s="75"/>
      <c r="AJ838" s="75"/>
      <c r="AK838" s="75"/>
      <c r="AL838" s="200"/>
    </row>
    <row r="839" spans="1:38" s="201" customFormat="1">
      <c r="A839" s="198"/>
      <c r="B839" s="199"/>
      <c r="C839" s="199" t="s">
        <v>223</v>
      </c>
      <c r="D839" s="199"/>
      <c r="E839" s="199" t="s">
        <v>148</v>
      </c>
      <c r="F839" s="199">
        <v>618681</v>
      </c>
      <c r="G839" s="199"/>
      <c r="H839" s="199"/>
      <c r="I839" s="199"/>
      <c r="J839" s="381">
        <v>121273.88999999987</v>
      </c>
      <c r="K839" s="199"/>
      <c r="L839" s="200"/>
      <c r="M839" s="199">
        <v>680</v>
      </c>
      <c r="N839" s="71"/>
      <c r="O839" s="200"/>
      <c r="P839" s="269">
        <f t="shared" si="52"/>
        <v>178.34395588235276</v>
      </c>
      <c r="Q839" s="199"/>
      <c r="R839" s="199"/>
      <c r="S839" s="199"/>
      <c r="T839" s="382">
        <f t="shared" si="53"/>
        <v>909.82500000000005</v>
      </c>
      <c r="U839" s="199"/>
      <c r="V839" s="199"/>
      <c r="W839" s="199"/>
      <c r="X839" s="200"/>
      <c r="Y839" s="269">
        <v>121273.88999999987</v>
      </c>
      <c r="Z839" s="269">
        <f t="shared" ca="1" si="54"/>
        <v>135557.29999999999</v>
      </c>
      <c r="AA839" s="389"/>
      <c r="AB839" s="269">
        <f t="shared" si="55"/>
        <v>92501.35</v>
      </c>
      <c r="AC839" s="269">
        <v>116735</v>
      </c>
      <c r="AD839" s="199"/>
      <c r="AE839" s="200"/>
      <c r="AF839" s="200"/>
      <c r="AG839" s="200"/>
      <c r="AH839" s="75"/>
      <c r="AI839" s="75"/>
      <c r="AJ839" s="75"/>
      <c r="AK839" s="75"/>
      <c r="AL839" s="200"/>
    </row>
    <row r="840" spans="1:38" s="201" customFormat="1">
      <c r="A840" s="198"/>
      <c r="B840" s="199"/>
      <c r="C840" s="199" t="s">
        <v>223</v>
      </c>
      <c r="D840" s="199"/>
      <c r="E840" s="199" t="s">
        <v>187</v>
      </c>
      <c r="F840" s="199">
        <v>23370</v>
      </c>
      <c r="G840" s="199"/>
      <c r="H840" s="199"/>
      <c r="I840" s="199"/>
      <c r="J840" s="381">
        <v>4513.6400000000003</v>
      </c>
      <c r="K840" s="199"/>
      <c r="L840" s="200"/>
      <c r="M840" s="199">
        <v>36</v>
      </c>
      <c r="N840" s="71"/>
      <c r="O840" s="200"/>
      <c r="P840" s="269">
        <f t="shared" si="52"/>
        <v>125.37888888888889</v>
      </c>
      <c r="Q840" s="199"/>
      <c r="R840" s="199"/>
      <c r="S840" s="199"/>
      <c r="T840" s="382">
        <f t="shared" si="53"/>
        <v>649.16666666666663</v>
      </c>
      <c r="U840" s="199"/>
      <c r="V840" s="199"/>
      <c r="W840" s="199"/>
      <c r="X840" s="200"/>
      <c r="Y840" s="269">
        <v>4513.6400000000003</v>
      </c>
      <c r="Z840" s="269">
        <f t="shared" ca="1" si="54"/>
        <v>5045.25</v>
      </c>
      <c r="AA840" s="389"/>
      <c r="AB840" s="269">
        <f t="shared" si="55"/>
        <v>3442.77</v>
      </c>
      <c r="AC840" s="269">
        <v>4344.71</v>
      </c>
      <c r="AD840" s="199"/>
      <c r="AE840" s="200"/>
      <c r="AF840" s="200"/>
      <c r="AG840" s="200"/>
      <c r="AH840" s="75"/>
      <c r="AI840" s="75"/>
      <c r="AJ840" s="75"/>
      <c r="AK840" s="75"/>
      <c r="AL840" s="200"/>
    </row>
    <row r="841" spans="1:38" s="201" customFormat="1">
      <c r="A841" s="198"/>
      <c r="B841" s="199"/>
      <c r="C841" s="199" t="s">
        <v>488</v>
      </c>
      <c r="D841" s="199"/>
      <c r="E841" s="199" t="s">
        <v>92</v>
      </c>
      <c r="F841" s="199">
        <v>4801</v>
      </c>
      <c r="G841" s="199"/>
      <c r="H841" s="199"/>
      <c r="I841" s="199"/>
      <c r="J841" s="381">
        <v>959</v>
      </c>
      <c r="K841" s="199"/>
      <c r="L841" s="200"/>
      <c r="M841" s="199">
        <v>6</v>
      </c>
      <c r="N841" s="71"/>
      <c r="O841" s="200"/>
      <c r="P841" s="269">
        <f t="shared" si="52"/>
        <v>159.83333333333334</v>
      </c>
      <c r="Q841" s="199"/>
      <c r="R841" s="199"/>
      <c r="S841" s="199"/>
      <c r="T841" s="382">
        <f t="shared" si="53"/>
        <v>800.16666666666663</v>
      </c>
      <c r="U841" s="199"/>
      <c r="V841" s="199"/>
      <c r="W841" s="199"/>
      <c r="X841" s="200"/>
      <c r="Y841" s="269">
        <v>959</v>
      </c>
      <c r="Z841" s="269">
        <f t="shared" ca="1" si="54"/>
        <v>1071.95</v>
      </c>
      <c r="AA841" s="389"/>
      <c r="AB841" s="269">
        <f t="shared" si="55"/>
        <v>731.47</v>
      </c>
      <c r="AC841" s="269">
        <v>923.11</v>
      </c>
      <c r="AD841" s="199"/>
      <c r="AE841" s="200"/>
      <c r="AF841" s="200"/>
      <c r="AG841" s="200"/>
      <c r="AH841" s="75"/>
      <c r="AI841" s="75"/>
      <c r="AJ841" s="75"/>
      <c r="AK841" s="75"/>
      <c r="AL841" s="200"/>
    </row>
    <row r="842" spans="1:38" s="201" customFormat="1">
      <c r="A842" s="198"/>
      <c r="B842" s="199"/>
      <c r="C842" s="199" t="s">
        <v>224</v>
      </c>
      <c r="D842" s="199"/>
      <c r="E842" s="199" t="s">
        <v>96</v>
      </c>
      <c r="F842" s="199">
        <v>375389</v>
      </c>
      <c r="G842" s="199"/>
      <c r="H842" s="199"/>
      <c r="I842" s="199"/>
      <c r="J842" s="381">
        <v>73326.149999999936</v>
      </c>
      <c r="K842" s="199"/>
      <c r="L842" s="200"/>
      <c r="M842" s="199">
        <v>357</v>
      </c>
      <c r="N842" s="71"/>
      <c r="O842" s="200"/>
      <c r="P842" s="269">
        <f t="shared" si="52"/>
        <v>205.39537815126033</v>
      </c>
      <c r="Q842" s="199"/>
      <c r="R842" s="199"/>
      <c r="S842" s="199"/>
      <c r="T842" s="382">
        <f t="shared" si="53"/>
        <v>1051.5098039215686</v>
      </c>
      <c r="U842" s="199"/>
      <c r="V842" s="199"/>
      <c r="W842" s="199"/>
      <c r="X842" s="200"/>
      <c r="Y842" s="269">
        <v>73326.149999999936</v>
      </c>
      <c r="Z842" s="269">
        <f t="shared" ca="1" si="54"/>
        <v>81962.37</v>
      </c>
      <c r="AA842" s="389"/>
      <c r="AB842" s="269">
        <f t="shared" si="55"/>
        <v>55929.33</v>
      </c>
      <c r="AC842" s="269">
        <v>70581.789999999994</v>
      </c>
      <c r="AD842" s="199"/>
      <c r="AE842" s="200"/>
      <c r="AF842" s="200"/>
      <c r="AG842" s="200"/>
      <c r="AH842" s="75"/>
      <c r="AI842" s="75"/>
      <c r="AJ842" s="75"/>
      <c r="AK842" s="75"/>
      <c r="AL842" s="200"/>
    </row>
    <row r="843" spans="1:38" s="201" customFormat="1">
      <c r="A843" s="198"/>
      <c r="B843" s="199"/>
      <c r="C843" s="199" t="s">
        <v>741</v>
      </c>
      <c r="D843" s="199"/>
      <c r="E843" s="199" t="s">
        <v>430</v>
      </c>
      <c r="F843" s="199">
        <v>1</v>
      </c>
      <c r="G843" s="199"/>
      <c r="H843" s="199"/>
      <c r="I843" s="199"/>
      <c r="J843" s="381">
        <v>13.46</v>
      </c>
      <c r="K843" s="199"/>
      <c r="L843" s="200"/>
      <c r="M843" s="199">
        <v>2</v>
      </c>
      <c r="N843" s="71"/>
      <c r="O843" s="200"/>
      <c r="P843" s="269">
        <f t="shared" si="52"/>
        <v>6.73</v>
      </c>
      <c r="Q843" s="199"/>
      <c r="R843" s="199"/>
      <c r="S843" s="199"/>
      <c r="T843" s="382">
        <f t="shared" si="53"/>
        <v>0.5</v>
      </c>
      <c r="U843" s="199"/>
      <c r="V843" s="199"/>
      <c r="W843" s="199"/>
      <c r="X843" s="200"/>
      <c r="Y843" s="269">
        <v>13.46</v>
      </c>
      <c r="Z843" s="269">
        <f t="shared" ca="1" si="54"/>
        <v>15.05</v>
      </c>
      <c r="AA843" s="389"/>
      <c r="AB843" s="269">
        <f t="shared" si="55"/>
        <v>10.27</v>
      </c>
      <c r="AC843" s="269">
        <v>12.96</v>
      </c>
      <c r="AD843" s="199"/>
      <c r="AE843" s="200"/>
      <c r="AF843" s="200"/>
      <c r="AG843" s="200"/>
      <c r="AH843" s="75"/>
      <c r="AI843" s="75"/>
      <c r="AJ843" s="75"/>
      <c r="AK843" s="75"/>
      <c r="AL843" s="200"/>
    </row>
    <row r="844" spans="1:38" s="201" customFormat="1">
      <c r="A844" s="198"/>
      <c r="B844" s="199"/>
      <c r="C844" s="199" t="s">
        <v>225</v>
      </c>
      <c r="D844" s="199"/>
      <c r="E844" s="199" t="s">
        <v>226</v>
      </c>
      <c r="F844" s="199">
        <v>172372</v>
      </c>
      <c r="G844" s="199"/>
      <c r="H844" s="199"/>
      <c r="I844" s="199"/>
      <c r="J844" s="381">
        <v>33233.880000000048</v>
      </c>
      <c r="K844" s="199"/>
      <c r="L844" s="200"/>
      <c r="M844" s="199">
        <v>314</v>
      </c>
      <c r="N844" s="71"/>
      <c r="O844" s="200"/>
      <c r="P844" s="269">
        <f t="shared" si="52"/>
        <v>105.84038216560525</v>
      </c>
      <c r="Q844" s="199"/>
      <c r="R844" s="199"/>
      <c r="S844" s="199"/>
      <c r="T844" s="382">
        <f t="shared" si="53"/>
        <v>548.95541401273886</v>
      </c>
      <c r="U844" s="199"/>
      <c r="V844" s="199"/>
      <c r="W844" s="199"/>
      <c r="X844" s="200"/>
      <c r="Y844" s="269">
        <v>33233.880000000048</v>
      </c>
      <c r="Z844" s="269">
        <f t="shared" ca="1" si="54"/>
        <v>37148.1</v>
      </c>
      <c r="AA844" s="389"/>
      <c r="AB844" s="269">
        <f t="shared" si="55"/>
        <v>25349.06</v>
      </c>
      <c r="AC844" s="269">
        <v>31990.04</v>
      </c>
      <c r="AD844" s="199"/>
      <c r="AE844" s="200"/>
      <c r="AF844" s="200"/>
      <c r="AG844" s="200"/>
      <c r="AH844" s="75"/>
      <c r="AI844" s="75"/>
      <c r="AJ844" s="75"/>
      <c r="AK844" s="75"/>
      <c r="AL844" s="200"/>
    </row>
    <row r="845" spans="1:38" s="201" customFormat="1">
      <c r="A845" s="198"/>
      <c r="B845" s="199"/>
      <c r="C845" s="199" t="s">
        <v>608</v>
      </c>
      <c r="D845" s="199"/>
      <c r="E845" s="199" t="s">
        <v>228</v>
      </c>
      <c r="F845" s="199">
        <v>6313</v>
      </c>
      <c r="G845" s="199"/>
      <c r="H845" s="199"/>
      <c r="I845" s="199"/>
      <c r="J845" s="381">
        <v>1251.76</v>
      </c>
      <c r="K845" s="199"/>
      <c r="L845" s="200"/>
      <c r="M845" s="199">
        <v>5</v>
      </c>
      <c r="N845" s="71"/>
      <c r="O845" s="200"/>
      <c r="P845" s="269">
        <f t="shared" si="52"/>
        <v>250.352</v>
      </c>
      <c r="Q845" s="199"/>
      <c r="R845" s="199"/>
      <c r="S845" s="199"/>
      <c r="T845" s="382">
        <f t="shared" si="53"/>
        <v>1262.5999999999999</v>
      </c>
      <c r="U845" s="199"/>
      <c r="V845" s="199"/>
      <c r="W845" s="199"/>
      <c r="X845" s="200"/>
      <c r="Y845" s="269">
        <v>1251.76</v>
      </c>
      <c r="Z845" s="269">
        <f t="shared" ca="1" si="54"/>
        <v>1399.19</v>
      </c>
      <c r="AA845" s="389"/>
      <c r="AB845" s="269">
        <f t="shared" si="55"/>
        <v>954.78</v>
      </c>
      <c r="AC845" s="269">
        <v>1204.9100000000001</v>
      </c>
      <c r="AD845" s="199"/>
      <c r="AE845" s="200"/>
      <c r="AF845" s="200"/>
      <c r="AG845" s="200"/>
      <c r="AH845" s="75"/>
      <c r="AI845" s="75"/>
      <c r="AJ845" s="75"/>
      <c r="AK845" s="75"/>
      <c r="AL845" s="200"/>
    </row>
    <row r="846" spans="1:38" s="201" customFormat="1">
      <c r="A846" s="198"/>
      <c r="B846" s="199"/>
      <c r="C846" s="199" t="s">
        <v>608</v>
      </c>
      <c r="D846" s="199"/>
      <c r="E846" s="199" t="s">
        <v>229</v>
      </c>
      <c r="F846" s="199">
        <v>180415</v>
      </c>
      <c r="G846" s="199"/>
      <c r="H846" s="199"/>
      <c r="I846" s="199"/>
      <c r="J846" s="381">
        <v>35605.609999999993</v>
      </c>
      <c r="K846" s="199"/>
      <c r="L846" s="200"/>
      <c r="M846" s="199">
        <v>136</v>
      </c>
      <c r="N846" s="71"/>
      <c r="O846" s="200"/>
      <c r="P846" s="269">
        <f t="shared" si="52"/>
        <v>261.80595588235292</v>
      </c>
      <c r="Q846" s="199"/>
      <c r="R846" s="199"/>
      <c r="S846" s="199"/>
      <c r="T846" s="382">
        <f t="shared" si="53"/>
        <v>1326.5808823529412</v>
      </c>
      <c r="U846" s="199"/>
      <c r="V846" s="199"/>
      <c r="W846" s="199"/>
      <c r="X846" s="200"/>
      <c r="Y846" s="269">
        <v>35605.609999999993</v>
      </c>
      <c r="Z846" s="269">
        <f t="shared" ca="1" si="54"/>
        <v>39799.17</v>
      </c>
      <c r="AA846" s="389"/>
      <c r="AB846" s="269">
        <f t="shared" si="55"/>
        <v>27158.09</v>
      </c>
      <c r="AC846" s="269">
        <v>34273.01</v>
      </c>
      <c r="AD846" s="199"/>
      <c r="AE846" s="200"/>
      <c r="AF846" s="200"/>
      <c r="AG846" s="200"/>
      <c r="AH846" s="75"/>
      <c r="AI846" s="75"/>
      <c r="AJ846" s="75"/>
      <c r="AK846" s="75"/>
      <c r="AL846" s="200"/>
    </row>
    <row r="847" spans="1:38" s="201" customFormat="1">
      <c r="A847" s="198"/>
      <c r="B847" s="199"/>
      <c r="C847" s="199" t="s">
        <v>608</v>
      </c>
      <c r="D847" s="199"/>
      <c r="E847" s="199" t="s">
        <v>489</v>
      </c>
      <c r="F847" s="199">
        <v>8028</v>
      </c>
      <c r="G847" s="199"/>
      <c r="H847" s="199"/>
      <c r="I847" s="199"/>
      <c r="J847" s="381">
        <v>1610.07</v>
      </c>
      <c r="K847" s="199"/>
      <c r="L847" s="200"/>
      <c r="M847" s="199">
        <v>4</v>
      </c>
      <c r="N847" s="71"/>
      <c r="O847" s="200"/>
      <c r="P847" s="269">
        <f t="shared" si="52"/>
        <v>402.51749999999998</v>
      </c>
      <c r="Q847" s="199"/>
      <c r="R847" s="199"/>
      <c r="S847" s="199"/>
      <c r="T847" s="382">
        <f t="shared" si="53"/>
        <v>2007</v>
      </c>
      <c r="U847" s="199"/>
      <c r="V847" s="199"/>
      <c r="W847" s="199"/>
      <c r="X847" s="200"/>
      <c r="Y847" s="269">
        <v>1610.07</v>
      </c>
      <c r="Z847" s="269">
        <f t="shared" ca="1" si="54"/>
        <v>1799.7</v>
      </c>
      <c r="AA847" s="389"/>
      <c r="AB847" s="269">
        <f t="shared" si="55"/>
        <v>1228.08</v>
      </c>
      <c r="AC847" s="269">
        <v>1549.81</v>
      </c>
      <c r="AD847" s="199"/>
      <c r="AE847" s="200"/>
      <c r="AF847" s="200"/>
      <c r="AG847" s="200"/>
      <c r="AH847" s="75"/>
      <c r="AI847" s="75"/>
      <c r="AJ847" s="75"/>
      <c r="AK847" s="75"/>
      <c r="AL847" s="200"/>
    </row>
    <row r="848" spans="1:38" s="201" customFormat="1">
      <c r="A848" s="198"/>
      <c r="B848" s="199"/>
      <c r="C848" s="199" t="s">
        <v>227</v>
      </c>
      <c r="D848" s="199"/>
      <c r="E848" s="199" t="s">
        <v>228</v>
      </c>
      <c r="F848" s="199">
        <v>4399764</v>
      </c>
      <c r="G848" s="199"/>
      <c r="H848" s="199"/>
      <c r="I848" s="199"/>
      <c r="J848" s="381">
        <v>837979.50999999966</v>
      </c>
      <c r="K848" s="199"/>
      <c r="L848" s="200"/>
      <c r="M848" s="199">
        <v>3798</v>
      </c>
      <c r="N848" s="71"/>
      <c r="O848" s="200"/>
      <c r="P848" s="269">
        <f t="shared" si="52"/>
        <v>220.63704844655072</v>
      </c>
      <c r="Q848" s="199"/>
      <c r="R848" s="199"/>
      <c r="S848" s="199"/>
      <c r="T848" s="382">
        <f t="shared" si="53"/>
        <v>1158.4423380726698</v>
      </c>
      <c r="U848" s="199"/>
      <c r="V848" s="199"/>
      <c r="W848" s="199"/>
      <c r="X848" s="200"/>
      <c r="Y848" s="269">
        <v>837979.50999999966</v>
      </c>
      <c r="Z848" s="269">
        <f t="shared" ca="1" si="54"/>
        <v>936675.19</v>
      </c>
      <c r="AA848" s="389"/>
      <c r="AB848" s="269">
        <f t="shared" si="55"/>
        <v>639166.69999999995</v>
      </c>
      <c r="AC848" s="269">
        <v>806616.67</v>
      </c>
      <c r="AD848" s="199"/>
      <c r="AE848" s="200"/>
      <c r="AF848" s="200"/>
      <c r="AG848" s="200"/>
      <c r="AH848" s="75"/>
      <c r="AI848" s="75"/>
      <c r="AJ848" s="75"/>
      <c r="AK848" s="75"/>
      <c r="AL848" s="200"/>
    </row>
    <row r="849" spans="1:38" s="201" customFormat="1">
      <c r="A849" s="198"/>
      <c r="B849" s="199"/>
      <c r="C849" s="199" t="s">
        <v>227</v>
      </c>
      <c r="D849" s="199"/>
      <c r="E849" s="199" t="s">
        <v>222</v>
      </c>
      <c r="F849" s="199">
        <v>1221</v>
      </c>
      <c r="G849" s="199"/>
      <c r="H849" s="199"/>
      <c r="I849" s="199"/>
      <c r="J849" s="381">
        <v>242.43</v>
      </c>
      <c r="K849" s="199"/>
      <c r="L849" s="200"/>
      <c r="M849" s="199">
        <v>1</v>
      </c>
      <c r="N849" s="71"/>
      <c r="O849" s="200"/>
      <c r="P849" s="269">
        <f t="shared" si="52"/>
        <v>242.43</v>
      </c>
      <c r="Q849" s="199"/>
      <c r="R849" s="199"/>
      <c r="S849" s="199"/>
      <c r="T849" s="382">
        <f t="shared" si="53"/>
        <v>1221</v>
      </c>
      <c r="U849" s="199"/>
      <c r="V849" s="199"/>
      <c r="W849" s="199"/>
      <c r="X849" s="200"/>
      <c r="Y849" s="269">
        <v>242.43</v>
      </c>
      <c r="Z849" s="269">
        <f t="shared" ca="1" si="54"/>
        <v>270.98</v>
      </c>
      <c r="AA849" s="389"/>
      <c r="AB849" s="269">
        <f t="shared" si="55"/>
        <v>184.91</v>
      </c>
      <c r="AC849" s="269">
        <v>233.36</v>
      </c>
      <c r="AD849" s="199"/>
      <c r="AE849" s="200"/>
      <c r="AF849" s="200"/>
      <c r="AG849" s="200"/>
      <c r="AH849" s="75"/>
      <c r="AI849" s="75"/>
      <c r="AJ849" s="75"/>
      <c r="AK849" s="75"/>
      <c r="AL849" s="200"/>
    </row>
    <row r="850" spans="1:38" s="201" customFormat="1">
      <c r="A850" s="198"/>
      <c r="B850" s="199"/>
      <c r="C850" s="199" t="s">
        <v>464</v>
      </c>
      <c r="D850" s="199"/>
      <c r="E850" s="199" t="s">
        <v>228</v>
      </c>
      <c r="F850" s="199">
        <v>26071</v>
      </c>
      <c r="G850" s="199"/>
      <c r="H850" s="199"/>
      <c r="I850" s="199"/>
      <c r="J850" s="381">
        <v>5065.6099999999997</v>
      </c>
      <c r="K850" s="199"/>
      <c r="L850" s="200"/>
      <c r="M850" s="199">
        <v>26</v>
      </c>
      <c r="N850" s="71"/>
      <c r="O850" s="200"/>
      <c r="P850" s="269">
        <f t="shared" si="52"/>
        <v>194.83115384615382</v>
      </c>
      <c r="Q850" s="199"/>
      <c r="R850" s="199"/>
      <c r="S850" s="199"/>
      <c r="T850" s="382">
        <f t="shared" si="53"/>
        <v>1002.7307692307693</v>
      </c>
      <c r="U850" s="199"/>
      <c r="V850" s="199"/>
      <c r="W850" s="199"/>
      <c r="X850" s="200"/>
      <c r="Y850" s="269">
        <v>5065.6099999999997</v>
      </c>
      <c r="Z850" s="269">
        <f t="shared" ca="1" si="54"/>
        <v>5662.23</v>
      </c>
      <c r="AA850" s="389"/>
      <c r="AB850" s="269">
        <f t="shared" si="55"/>
        <v>3863.78</v>
      </c>
      <c r="AC850" s="269">
        <v>4876.0200000000004</v>
      </c>
      <c r="AD850" s="199"/>
      <c r="AE850" s="200"/>
      <c r="AF850" s="200"/>
      <c r="AG850" s="200"/>
      <c r="AH850" s="75"/>
      <c r="AI850" s="75"/>
      <c r="AJ850" s="75"/>
      <c r="AK850" s="75"/>
      <c r="AL850" s="200"/>
    </row>
    <row r="851" spans="1:38" s="201" customFormat="1">
      <c r="A851" s="198"/>
      <c r="B851" s="199"/>
      <c r="C851" s="199" t="s">
        <v>230</v>
      </c>
      <c r="D851" s="199"/>
      <c r="E851" s="199" t="s">
        <v>215</v>
      </c>
      <c r="F851" s="199">
        <v>993</v>
      </c>
      <c r="G851" s="199"/>
      <c r="H851" s="199"/>
      <c r="I851" s="199"/>
      <c r="J851" s="381">
        <v>196.66</v>
      </c>
      <c r="K851" s="199"/>
      <c r="L851" s="200"/>
      <c r="M851" s="199">
        <v>1</v>
      </c>
      <c r="N851" s="71"/>
      <c r="O851" s="200"/>
      <c r="P851" s="269">
        <f t="shared" si="52"/>
        <v>196.66</v>
      </c>
      <c r="Q851" s="199"/>
      <c r="R851" s="199"/>
      <c r="S851" s="199"/>
      <c r="T851" s="382">
        <f t="shared" si="53"/>
        <v>993</v>
      </c>
      <c r="U851" s="199"/>
      <c r="V851" s="199"/>
      <c r="W851" s="199"/>
      <c r="X851" s="200"/>
      <c r="Y851" s="269">
        <v>196.66</v>
      </c>
      <c r="Z851" s="269">
        <f t="shared" ca="1" si="54"/>
        <v>219.82</v>
      </c>
      <c r="AA851" s="389"/>
      <c r="AB851" s="269">
        <f t="shared" si="55"/>
        <v>150</v>
      </c>
      <c r="AC851" s="269">
        <v>189.3</v>
      </c>
      <c r="AD851" s="199"/>
      <c r="AE851" s="200"/>
      <c r="AF851" s="200"/>
      <c r="AG851" s="200"/>
      <c r="AH851" s="75"/>
      <c r="AI851" s="75"/>
      <c r="AJ851" s="75"/>
      <c r="AK851" s="75"/>
      <c r="AL851" s="200"/>
    </row>
    <row r="852" spans="1:38" s="201" customFormat="1">
      <c r="A852" s="198"/>
      <c r="B852" s="199"/>
      <c r="C852" s="199" t="s">
        <v>230</v>
      </c>
      <c r="D852" s="199"/>
      <c r="E852" s="199" t="s">
        <v>88</v>
      </c>
      <c r="F852" s="199">
        <v>39930</v>
      </c>
      <c r="G852" s="199"/>
      <c r="H852" s="199"/>
      <c r="I852" s="199"/>
      <c r="J852" s="381">
        <v>7997.62</v>
      </c>
      <c r="K852" s="199"/>
      <c r="L852" s="200"/>
      <c r="M852" s="199">
        <v>91</v>
      </c>
      <c r="N852" s="71"/>
      <c r="O852" s="200"/>
      <c r="P852" s="269">
        <f t="shared" si="52"/>
        <v>87.885934065934066</v>
      </c>
      <c r="Q852" s="199"/>
      <c r="R852" s="199"/>
      <c r="S852" s="199"/>
      <c r="T852" s="382">
        <f t="shared" si="53"/>
        <v>438.79120879120882</v>
      </c>
      <c r="U852" s="199"/>
      <c r="V852" s="199"/>
      <c r="W852" s="199"/>
      <c r="X852" s="200"/>
      <c r="Y852" s="269">
        <v>7997.62</v>
      </c>
      <c r="Z852" s="269">
        <f t="shared" ca="1" si="54"/>
        <v>8939.56</v>
      </c>
      <c r="AA852" s="389"/>
      <c r="AB852" s="269">
        <f t="shared" si="55"/>
        <v>6100.16</v>
      </c>
      <c r="AC852" s="269">
        <v>7698.3</v>
      </c>
      <c r="AD852" s="199"/>
      <c r="AE852" s="200"/>
      <c r="AF852" s="200"/>
      <c r="AG852" s="200"/>
      <c r="AH852" s="75"/>
      <c r="AI852" s="75"/>
      <c r="AJ852" s="75"/>
      <c r="AK852" s="75"/>
      <c r="AL852" s="200"/>
    </row>
    <row r="853" spans="1:38" s="201" customFormat="1">
      <c r="A853" s="198"/>
      <c r="B853" s="199"/>
      <c r="C853" s="199" t="s">
        <v>230</v>
      </c>
      <c r="D853" s="199"/>
      <c r="E853" s="199" t="s">
        <v>89</v>
      </c>
      <c r="F853" s="199">
        <v>4717397</v>
      </c>
      <c r="G853" s="199"/>
      <c r="H853" s="199"/>
      <c r="I853" s="199"/>
      <c r="J853" s="381">
        <v>910713.50999999919</v>
      </c>
      <c r="K853" s="199"/>
      <c r="L853" s="200"/>
      <c r="M853" s="199">
        <v>5941</v>
      </c>
      <c r="N853" s="71"/>
      <c r="O853" s="200"/>
      <c r="P853" s="269">
        <f t="shared" si="52"/>
        <v>153.29296583066809</v>
      </c>
      <c r="Q853" s="199"/>
      <c r="R853" s="199"/>
      <c r="S853" s="199"/>
      <c r="T853" s="382">
        <f t="shared" si="53"/>
        <v>794.04090220501598</v>
      </c>
      <c r="U853" s="199"/>
      <c r="V853" s="199"/>
      <c r="W853" s="199"/>
      <c r="X853" s="200"/>
      <c r="Y853" s="269">
        <v>910713.50999999919</v>
      </c>
      <c r="Z853" s="269">
        <f t="shared" ca="1" si="54"/>
        <v>1017975.66</v>
      </c>
      <c r="AA853" s="389"/>
      <c r="AB853" s="269">
        <f t="shared" si="55"/>
        <v>694644.37</v>
      </c>
      <c r="AC853" s="269">
        <v>876628.47</v>
      </c>
      <c r="AD853" s="199"/>
      <c r="AE853" s="200"/>
      <c r="AF853" s="200"/>
      <c r="AG853" s="200"/>
      <c r="AH853" s="75"/>
      <c r="AI853" s="75"/>
      <c r="AJ853" s="75"/>
      <c r="AK853" s="75"/>
      <c r="AL853" s="200"/>
    </row>
    <row r="854" spans="1:38" s="201" customFormat="1">
      <c r="A854" s="198"/>
      <c r="B854" s="199"/>
      <c r="C854" s="199" t="s">
        <v>230</v>
      </c>
      <c r="D854" s="199"/>
      <c r="E854" s="199" t="s">
        <v>340</v>
      </c>
      <c r="F854" s="199">
        <v>1557</v>
      </c>
      <c r="G854" s="199"/>
      <c r="H854" s="199"/>
      <c r="I854" s="199"/>
      <c r="J854" s="381">
        <v>316.56</v>
      </c>
      <c r="K854" s="199"/>
      <c r="L854" s="200"/>
      <c r="M854" s="199">
        <v>1</v>
      </c>
      <c r="N854" s="71"/>
      <c r="O854" s="200"/>
      <c r="P854" s="269">
        <f t="shared" si="52"/>
        <v>316.56</v>
      </c>
      <c r="Q854" s="199"/>
      <c r="R854" s="199"/>
      <c r="S854" s="199"/>
      <c r="T854" s="382">
        <f t="shared" si="53"/>
        <v>1557</v>
      </c>
      <c r="U854" s="199"/>
      <c r="V854" s="199"/>
      <c r="W854" s="199"/>
      <c r="X854" s="200"/>
      <c r="Y854" s="269">
        <v>316.56</v>
      </c>
      <c r="Z854" s="269">
        <f t="shared" ca="1" si="54"/>
        <v>353.84</v>
      </c>
      <c r="AA854" s="389"/>
      <c r="AB854" s="269">
        <f t="shared" si="55"/>
        <v>241.46</v>
      </c>
      <c r="AC854" s="269">
        <v>304.70999999999998</v>
      </c>
      <c r="AD854" s="199"/>
      <c r="AE854" s="200"/>
      <c r="AF854" s="200"/>
      <c r="AG854" s="200"/>
      <c r="AH854" s="75"/>
      <c r="AI854" s="75"/>
      <c r="AJ854" s="75"/>
      <c r="AK854" s="75"/>
      <c r="AL854" s="200"/>
    </row>
    <row r="855" spans="1:38" s="201" customFormat="1">
      <c r="A855" s="198"/>
      <c r="B855" s="199"/>
      <c r="C855" s="199" t="s">
        <v>230</v>
      </c>
      <c r="D855" s="199"/>
      <c r="E855" s="199" t="s">
        <v>360</v>
      </c>
      <c r="F855" s="199">
        <v>628</v>
      </c>
      <c r="G855" s="199"/>
      <c r="H855" s="199"/>
      <c r="I855" s="199"/>
      <c r="J855" s="381">
        <v>124.6</v>
      </c>
      <c r="K855" s="199"/>
      <c r="L855" s="200"/>
      <c r="M855" s="199">
        <v>1</v>
      </c>
      <c r="N855" s="71"/>
      <c r="O855" s="200"/>
      <c r="P855" s="269">
        <f t="shared" si="52"/>
        <v>124.6</v>
      </c>
      <c r="Q855" s="199"/>
      <c r="R855" s="199"/>
      <c r="S855" s="199"/>
      <c r="T855" s="382">
        <f t="shared" si="53"/>
        <v>628</v>
      </c>
      <c r="U855" s="199"/>
      <c r="V855" s="199"/>
      <c r="W855" s="199"/>
      <c r="X855" s="200"/>
      <c r="Y855" s="269">
        <v>124.6</v>
      </c>
      <c r="Z855" s="269">
        <f t="shared" ca="1" si="54"/>
        <v>139.28</v>
      </c>
      <c r="AA855" s="389"/>
      <c r="AB855" s="269">
        <f t="shared" si="55"/>
        <v>95.04</v>
      </c>
      <c r="AC855" s="269">
        <v>119.94</v>
      </c>
      <c r="AD855" s="199"/>
      <c r="AE855" s="200"/>
      <c r="AF855" s="200"/>
      <c r="AG855" s="200"/>
      <c r="AH855" s="75"/>
      <c r="AI855" s="75"/>
      <c r="AJ855" s="75"/>
      <c r="AK855" s="75"/>
      <c r="AL855" s="200"/>
    </row>
    <row r="856" spans="1:38" s="201" customFormat="1">
      <c r="A856" s="198"/>
      <c r="B856" s="199"/>
      <c r="C856" s="199" t="s">
        <v>230</v>
      </c>
      <c r="D856" s="199"/>
      <c r="E856" s="199" t="s">
        <v>121</v>
      </c>
      <c r="F856" s="199"/>
      <c r="G856" s="199"/>
      <c r="H856" s="199"/>
      <c r="I856" s="199"/>
      <c r="J856" s="381">
        <v>12.31</v>
      </c>
      <c r="K856" s="199"/>
      <c r="L856" s="200"/>
      <c r="M856" s="199">
        <v>1</v>
      </c>
      <c r="N856" s="71"/>
      <c r="O856" s="200"/>
      <c r="P856" s="269">
        <f t="shared" si="52"/>
        <v>12.31</v>
      </c>
      <c r="Q856" s="199"/>
      <c r="R856" s="199"/>
      <c r="S856" s="199"/>
      <c r="T856" s="382">
        <f t="shared" si="53"/>
        <v>0</v>
      </c>
      <c r="U856" s="199"/>
      <c r="V856" s="199"/>
      <c r="W856" s="199"/>
      <c r="X856" s="200"/>
      <c r="Y856" s="269">
        <v>12.31</v>
      </c>
      <c r="Z856" s="269">
        <f t="shared" ca="1" si="54"/>
        <v>13.76</v>
      </c>
      <c r="AA856" s="389"/>
      <c r="AB856" s="269">
        <f t="shared" si="55"/>
        <v>9.39</v>
      </c>
      <c r="AC856" s="269">
        <v>11.85</v>
      </c>
      <c r="AD856" s="199"/>
      <c r="AE856" s="200"/>
      <c r="AF856" s="200"/>
      <c r="AG856" s="200"/>
      <c r="AH856" s="75"/>
      <c r="AI856" s="75"/>
      <c r="AJ856" s="75"/>
      <c r="AK856" s="75"/>
      <c r="AL856" s="200"/>
    </row>
    <row r="857" spans="1:38" s="201" customFormat="1">
      <c r="A857" s="198"/>
      <c r="B857" s="199"/>
      <c r="C857" s="199" t="s">
        <v>231</v>
      </c>
      <c r="D857" s="199"/>
      <c r="E857" s="199" t="s">
        <v>232</v>
      </c>
      <c r="F857" s="199">
        <v>27350</v>
      </c>
      <c r="G857" s="199"/>
      <c r="H857" s="199"/>
      <c r="I857" s="199"/>
      <c r="J857" s="381">
        <v>5460.3800000000019</v>
      </c>
      <c r="K857" s="199"/>
      <c r="L857" s="200"/>
      <c r="M857" s="199">
        <v>59</v>
      </c>
      <c r="N857" s="71"/>
      <c r="O857" s="200"/>
      <c r="P857" s="269">
        <f t="shared" si="52"/>
        <v>92.54881355932207</v>
      </c>
      <c r="Q857" s="199"/>
      <c r="R857" s="199"/>
      <c r="S857" s="199"/>
      <c r="T857" s="382">
        <f t="shared" si="53"/>
        <v>463.5593220338983</v>
      </c>
      <c r="U857" s="199"/>
      <c r="V857" s="199"/>
      <c r="W857" s="199"/>
      <c r="X857" s="200"/>
      <c r="Y857" s="269">
        <v>5460.3800000000019</v>
      </c>
      <c r="Z857" s="269">
        <f t="shared" ca="1" si="54"/>
        <v>6103.49</v>
      </c>
      <c r="AA857" s="389"/>
      <c r="AB857" s="269">
        <f t="shared" si="55"/>
        <v>4164.8900000000003</v>
      </c>
      <c r="AC857" s="269">
        <v>5256.02</v>
      </c>
      <c r="AD857" s="199"/>
      <c r="AE857" s="200"/>
      <c r="AF857" s="200"/>
      <c r="AG857" s="200"/>
      <c r="AH857" s="75"/>
      <c r="AI857" s="75"/>
      <c r="AJ857" s="75"/>
      <c r="AK857" s="75"/>
      <c r="AL857" s="200"/>
    </row>
    <row r="858" spans="1:38" s="201" customFormat="1">
      <c r="A858" s="198"/>
      <c r="B858" s="199"/>
      <c r="C858" s="199" t="s">
        <v>233</v>
      </c>
      <c r="D858" s="199"/>
      <c r="E858" s="199" t="s">
        <v>89</v>
      </c>
      <c r="F858" s="199">
        <v>4002</v>
      </c>
      <c r="G858" s="199"/>
      <c r="H858" s="199"/>
      <c r="I858" s="199"/>
      <c r="J858" s="381">
        <v>820.57</v>
      </c>
      <c r="K858" s="199"/>
      <c r="L858" s="200"/>
      <c r="M858" s="199">
        <v>1</v>
      </c>
      <c r="N858" s="71"/>
      <c r="O858" s="200"/>
      <c r="P858" s="269">
        <f t="shared" si="52"/>
        <v>820.57</v>
      </c>
      <c r="Q858" s="199"/>
      <c r="R858" s="199"/>
      <c r="S858" s="199"/>
      <c r="T858" s="382">
        <f t="shared" si="53"/>
        <v>4002</v>
      </c>
      <c r="U858" s="199"/>
      <c r="V858" s="199"/>
      <c r="W858" s="199"/>
      <c r="X858" s="200"/>
      <c r="Y858" s="269">
        <v>820.57</v>
      </c>
      <c r="Z858" s="269">
        <f t="shared" ca="1" si="54"/>
        <v>917.22</v>
      </c>
      <c r="AA858" s="389"/>
      <c r="AB858" s="269">
        <f t="shared" si="55"/>
        <v>625.89</v>
      </c>
      <c r="AC858" s="269">
        <v>789.86</v>
      </c>
      <c r="AD858" s="199"/>
      <c r="AE858" s="200"/>
      <c r="AF858" s="200"/>
      <c r="AG858" s="200"/>
      <c r="AH858" s="75"/>
      <c r="AI858" s="75"/>
      <c r="AJ858" s="75"/>
      <c r="AK858" s="75"/>
      <c r="AL858" s="200"/>
    </row>
    <row r="859" spans="1:38" s="201" customFormat="1">
      <c r="A859" s="198"/>
      <c r="B859" s="199"/>
      <c r="C859" s="199" t="s">
        <v>233</v>
      </c>
      <c r="D859" s="199"/>
      <c r="E859" s="199" t="s">
        <v>193</v>
      </c>
      <c r="F859" s="199">
        <v>991804</v>
      </c>
      <c r="G859" s="199"/>
      <c r="H859" s="199"/>
      <c r="I859" s="199"/>
      <c r="J859" s="381">
        <v>192052.90000000043</v>
      </c>
      <c r="K859" s="199"/>
      <c r="L859" s="200"/>
      <c r="M859" s="199">
        <v>901</v>
      </c>
      <c r="N859" s="71"/>
      <c r="O859" s="200"/>
      <c r="P859" s="269">
        <f t="shared" si="52"/>
        <v>213.15527192008926</v>
      </c>
      <c r="Q859" s="199"/>
      <c r="R859" s="199"/>
      <c r="S859" s="199"/>
      <c r="T859" s="382">
        <f t="shared" si="53"/>
        <v>1100.7813540510544</v>
      </c>
      <c r="U859" s="199"/>
      <c r="V859" s="199"/>
      <c r="W859" s="199"/>
      <c r="X859" s="200"/>
      <c r="Y859" s="269">
        <v>192052.90000000043</v>
      </c>
      <c r="Z859" s="269">
        <f t="shared" ca="1" si="54"/>
        <v>214672.54</v>
      </c>
      <c r="AA859" s="389"/>
      <c r="AB859" s="269">
        <f t="shared" si="55"/>
        <v>146487.85</v>
      </c>
      <c r="AC859" s="269">
        <v>184864.99</v>
      </c>
      <c r="AD859" s="199"/>
      <c r="AE859" s="200"/>
      <c r="AF859" s="200"/>
      <c r="AG859" s="200"/>
      <c r="AH859" s="75"/>
      <c r="AI859" s="75"/>
      <c r="AJ859" s="75"/>
      <c r="AK859" s="75"/>
      <c r="AL859" s="200"/>
    </row>
    <row r="860" spans="1:38" s="201" customFormat="1">
      <c r="A860" s="198"/>
      <c r="B860" s="199"/>
      <c r="C860" s="199" t="s">
        <v>234</v>
      </c>
      <c r="D860" s="199"/>
      <c r="E860" s="199" t="s">
        <v>235</v>
      </c>
      <c r="F860" s="199">
        <v>1086174</v>
      </c>
      <c r="G860" s="199"/>
      <c r="H860" s="199"/>
      <c r="I860" s="199"/>
      <c r="J860" s="381">
        <v>206342.13000000009</v>
      </c>
      <c r="K860" s="199"/>
      <c r="L860" s="200"/>
      <c r="M860" s="199">
        <v>912</v>
      </c>
      <c r="N860" s="71"/>
      <c r="O860" s="200"/>
      <c r="P860" s="269">
        <f t="shared" si="52"/>
        <v>226.2523355263159</v>
      </c>
      <c r="Q860" s="199"/>
      <c r="R860" s="199"/>
      <c r="S860" s="199"/>
      <c r="T860" s="382">
        <f t="shared" si="53"/>
        <v>1190.9802631578948</v>
      </c>
      <c r="U860" s="199"/>
      <c r="V860" s="199"/>
      <c r="W860" s="199"/>
      <c r="X860" s="200"/>
      <c r="Y860" s="269">
        <v>206342.13000000009</v>
      </c>
      <c r="Z860" s="269">
        <f t="shared" ca="1" si="54"/>
        <v>230644.72</v>
      </c>
      <c r="AA860" s="389"/>
      <c r="AB860" s="269">
        <f t="shared" si="55"/>
        <v>157386.92000000001</v>
      </c>
      <c r="AC860" s="269">
        <v>198619.42</v>
      </c>
      <c r="AD860" s="199"/>
      <c r="AE860" s="200"/>
      <c r="AF860" s="200"/>
      <c r="AG860" s="200"/>
      <c r="AH860" s="75"/>
      <c r="AI860" s="75"/>
      <c r="AJ860" s="75"/>
      <c r="AK860" s="75"/>
      <c r="AL860" s="200"/>
    </row>
    <row r="861" spans="1:38" s="201" customFormat="1">
      <c r="A861" s="198"/>
      <c r="B861" s="199"/>
      <c r="C861" s="199" t="s">
        <v>236</v>
      </c>
      <c r="D861" s="199"/>
      <c r="E861" s="199" t="s">
        <v>237</v>
      </c>
      <c r="F861" s="199">
        <v>2354879</v>
      </c>
      <c r="G861" s="199"/>
      <c r="H861" s="199"/>
      <c r="I861" s="199"/>
      <c r="J861" s="381">
        <v>442824.9800000001</v>
      </c>
      <c r="K861" s="199"/>
      <c r="L861" s="200"/>
      <c r="M861" s="199">
        <v>2016</v>
      </c>
      <c r="N861" s="71"/>
      <c r="O861" s="200"/>
      <c r="P861" s="269">
        <f t="shared" si="52"/>
        <v>219.65524801587307</v>
      </c>
      <c r="Q861" s="199"/>
      <c r="R861" s="199"/>
      <c r="S861" s="199"/>
      <c r="T861" s="382">
        <f t="shared" si="53"/>
        <v>1168.094742063492</v>
      </c>
      <c r="U861" s="199"/>
      <c r="V861" s="199"/>
      <c r="W861" s="199"/>
      <c r="X861" s="200"/>
      <c r="Y861" s="269">
        <v>442824.9800000001</v>
      </c>
      <c r="Z861" s="269">
        <f t="shared" ca="1" si="54"/>
        <v>494980.09</v>
      </c>
      <c r="AA861" s="389"/>
      <c r="AB861" s="269">
        <f t="shared" si="55"/>
        <v>337763.61</v>
      </c>
      <c r="AC861" s="269">
        <v>426251.48</v>
      </c>
      <c r="AD861" s="199"/>
      <c r="AE861" s="200"/>
      <c r="AF861" s="200"/>
      <c r="AG861" s="200"/>
      <c r="AH861" s="75"/>
      <c r="AI861" s="75"/>
      <c r="AJ861" s="75"/>
      <c r="AK861" s="75"/>
      <c r="AL861" s="200"/>
    </row>
    <row r="862" spans="1:38" s="201" customFormat="1">
      <c r="A862" s="198"/>
      <c r="B862" s="199"/>
      <c r="C862" s="199" t="s">
        <v>238</v>
      </c>
      <c r="D862" s="199"/>
      <c r="E862" s="199" t="s">
        <v>105</v>
      </c>
      <c r="F862" s="199">
        <v>6619307</v>
      </c>
      <c r="G862" s="199"/>
      <c r="H862" s="199"/>
      <c r="I862" s="199"/>
      <c r="J862" s="381">
        <v>1248901.9500000004</v>
      </c>
      <c r="K862" s="199"/>
      <c r="L862" s="200"/>
      <c r="M862" s="199">
        <v>7699</v>
      </c>
      <c r="N862" s="71"/>
      <c r="O862" s="200"/>
      <c r="P862" s="269">
        <f t="shared" si="52"/>
        <v>162.21612547084041</v>
      </c>
      <c r="Q862" s="199"/>
      <c r="R862" s="199"/>
      <c r="S862" s="199"/>
      <c r="T862" s="382">
        <f t="shared" si="53"/>
        <v>859.76191713209505</v>
      </c>
      <c r="U862" s="199"/>
      <c r="V862" s="199"/>
      <c r="W862" s="199"/>
      <c r="X862" s="200"/>
      <c r="Y862" s="269">
        <v>1248901.9500000004</v>
      </c>
      <c r="Z862" s="269">
        <f t="shared" ca="1" si="54"/>
        <v>1395995.31</v>
      </c>
      <c r="AA862" s="389"/>
      <c r="AB862" s="269">
        <f t="shared" si="55"/>
        <v>952596.72</v>
      </c>
      <c r="AC862" s="269">
        <v>1202159.6200000001</v>
      </c>
      <c r="AD862" s="199"/>
      <c r="AE862" s="200"/>
      <c r="AF862" s="200"/>
      <c r="AG862" s="200"/>
      <c r="AH862" s="75"/>
      <c r="AI862" s="75"/>
      <c r="AJ862" s="75"/>
      <c r="AK862" s="75"/>
      <c r="AL862" s="200"/>
    </row>
    <row r="863" spans="1:38" s="201" customFormat="1">
      <c r="A863" s="198"/>
      <c r="B863" s="199"/>
      <c r="C863" s="199" t="s">
        <v>238</v>
      </c>
      <c r="D863" s="199"/>
      <c r="E863" s="199" t="s">
        <v>157</v>
      </c>
      <c r="F863" s="199">
        <v>10</v>
      </c>
      <c r="G863" s="199"/>
      <c r="H863" s="199"/>
      <c r="I863" s="199"/>
      <c r="J863" s="381">
        <v>7.94</v>
      </c>
      <c r="K863" s="199"/>
      <c r="L863" s="200"/>
      <c r="M863" s="199">
        <v>1</v>
      </c>
      <c r="N863" s="71"/>
      <c r="O863" s="200"/>
      <c r="P863" s="269">
        <f t="shared" si="52"/>
        <v>7.94</v>
      </c>
      <c r="Q863" s="199"/>
      <c r="R863" s="199"/>
      <c r="S863" s="199"/>
      <c r="T863" s="382">
        <f t="shared" si="53"/>
        <v>10</v>
      </c>
      <c r="U863" s="199"/>
      <c r="V863" s="199"/>
      <c r="W863" s="199"/>
      <c r="X863" s="200"/>
      <c r="Y863" s="269">
        <v>7.94</v>
      </c>
      <c r="Z863" s="269">
        <f t="shared" ca="1" si="54"/>
        <v>8.8800000000000008</v>
      </c>
      <c r="AA863" s="389"/>
      <c r="AB863" s="269">
        <f t="shared" si="55"/>
        <v>6.06</v>
      </c>
      <c r="AC863" s="269">
        <v>7.64</v>
      </c>
      <c r="AD863" s="199"/>
      <c r="AE863" s="200"/>
      <c r="AF863" s="200"/>
      <c r="AG863" s="200"/>
      <c r="AH863" s="75"/>
      <c r="AI863" s="75"/>
      <c r="AJ863" s="75"/>
      <c r="AK863" s="75"/>
      <c r="AL863" s="200"/>
    </row>
    <row r="864" spans="1:38" s="201" customFormat="1">
      <c r="A864" s="198"/>
      <c r="B864" s="199"/>
      <c r="C864" s="199" t="s">
        <v>238</v>
      </c>
      <c r="D864" s="199"/>
      <c r="E864" s="199" t="s">
        <v>515</v>
      </c>
      <c r="F864" s="199">
        <v>263</v>
      </c>
      <c r="G864" s="199"/>
      <c r="H864" s="199"/>
      <c r="I864" s="199"/>
      <c r="J864" s="381">
        <v>55.31</v>
      </c>
      <c r="K864" s="199"/>
      <c r="L864" s="200"/>
      <c r="M864" s="199">
        <v>1</v>
      </c>
      <c r="N864" s="71"/>
      <c r="O864" s="200"/>
      <c r="P864" s="269">
        <f t="shared" si="52"/>
        <v>55.31</v>
      </c>
      <c r="Q864" s="199"/>
      <c r="R864" s="199"/>
      <c r="S864" s="199"/>
      <c r="T864" s="382">
        <f t="shared" si="53"/>
        <v>263</v>
      </c>
      <c r="U864" s="199"/>
      <c r="V864" s="199"/>
      <c r="W864" s="199"/>
      <c r="X864" s="200"/>
      <c r="Y864" s="269">
        <v>55.31</v>
      </c>
      <c r="Z864" s="269">
        <f t="shared" ca="1" si="54"/>
        <v>61.82</v>
      </c>
      <c r="AA864" s="389"/>
      <c r="AB864" s="269">
        <f t="shared" si="55"/>
        <v>42.19</v>
      </c>
      <c r="AC864" s="269">
        <v>53.24</v>
      </c>
      <c r="AD864" s="199"/>
      <c r="AE864" s="200"/>
      <c r="AF864" s="200"/>
      <c r="AG864" s="200"/>
      <c r="AH864" s="75"/>
      <c r="AI864" s="75"/>
      <c r="AJ864" s="75"/>
      <c r="AK864" s="75"/>
      <c r="AL864" s="200"/>
    </row>
    <row r="865" spans="1:38" s="201" customFormat="1">
      <c r="A865" s="198"/>
      <c r="B865" s="199"/>
      <c r="C865" s="199" t="s">
        <v>238</v>
      </c>
      <c r="D865" s="199"/>
      <c r="E865" s="199" t="s">
        <v>292</v>
      </c>
      <c r="F865" s="199">
        <v>722</v>
      </c>
      <c r="G865" s="199"/>
      <c r="H865" s="199"/>
      <c r="I865" s="199"/>
      <c r="J865" s="381">
        <v>140.1</v>
      </c>
      <c r="K865" s="199"/>
      <c r="L865" s="200"/>
      <c r="M865" s="199">
        <v>1</v>
      </c>
      <c r="N865" s="71"/>
      <c r="O865" s="200"/>
      <c r="P865" s="269">
        <f t="shared" si="52"/>
        <v>140.1</v>
      </c>
      <c r="Q865" s="199"/>
      <c r="R865" s="199"/>
      <c r="S865" s="199"/>
      <c r="T865" s="382">
        <f t="shared" si="53"/>
        <v>722</v>
      </c>
      <c r="U865" s="199"/>
      <c r="V865" s="199"/>
      <c r="W865" s="199"/>
      <c r="X865" s="200"/>
      <c r="Y865" s="269">
        <v>140.1</v>
      </c>
      <c r="Z865" s="269">
        <f t="shared" ca="1" si="54"/>
        <v>156.6</v>
      </c>
      <c r="AA865" s="389"/>
      <c r="AB865" s="269">
        <f t="shared" si="55"/>
        <v>106.86</v>
      </c>
      <c r="AC865" s="269">
        <v>134.86000000000001</v>
      </c>
      <c r="AD865" s="199"/>
      <c r="AE865" s="200"/>
      <c r="AF865" s="200"/>
      <c r="AG865" s="200"/>
      <c r="AH865" s="75"/>
      <c r="AI865" s="75"/>
      <c r="AJ865" s="75"/>
      <c r="AK865" s="75"/>
      <c r="AL865" s="200"/>
    </row>
    <row r="866" spans="1:38" s="201" customFormat="1">
      <c r="A866" s="198"/>
      <c r="B866" s="199"/>
      <c r="C866" s="199" t="s">
        <v>238</v>
      </c>
      <c r="D866" s="199"/>
      <c r="E866" s="199" t="s">
        <v>222</v>
      </c>
      <c r="F866" s="199">
        <v>1420</v>
      </c>
      <c r="G866" s="199"/>
      <c r="H866" s="199"/>
      <c r="I866" s="199"/>
      <c r="J866" s="381">
        <v>280</v>
      </c>
      <c r="K866" s="199"/>
      <c r="L866" s="200"/>
      <c r="M866" s="199">
        <v>2</v>
      </c>
      <c r="N866" s="71"/>
      <c r="O866" s="200"/>
      <c r="P866" s="269">
        <f t="shared" si="52"/>
        <v>140</v>
      </c>
      <c r="Q866" s="199"/>
      <c r="R866" s="199"/>
      <c r="S866" s="199"/>
      <c r="T866" s="382">
        <f t="shared" si="53"/>
        <v>710</v>
      </c>
      <c r="U866" s="199"/>
      <c r="V866" s="199"/>
      <c r="W866" s="199"/>
      <c r="X866" s="200"/>
      <c r="Y866" s="269">
        <v>280</v>
      </c>
      <c r="Z866" s="269">
        <f t="shared" ca="1" si="54"/>
        <v>312.98</v>
      </c>
      <c r="AA866" s="389"/>
      <c r="AB866" s="269">
        <f t="shared" si="55"/>
        <v>213.57</v>
      </c>
      <c r="AC866" s="269">
        <v>269.52</v>
      </c>
      <c r="AD866" s="199"/>
      <c r="AE866" s="200"/>
      <c r="AF866" s="200"/>
      <c r="AG866" s="200"/>
      <c r="AH866" s="75"/>
      <c r="AI866" s="75"/>
      <c r="AJ866" s="75"/>
      <c r="AK866" s="75"/>
      <c r="AL866" s="200"/>
    </row>
    <row r="867" spans="1:38" s="201" customFormat="1">
      <c r="A867" s="198"/>
      <c r="B867" s="199"/>
      <c r="C867" s="199" t="s">
        <v>239</v>
      </c>
      <c r="D867" s="199"/>
      <c r="E867" s="199" t="s">
        <v>146</v>
      </c>
      <c r="F867" s="199">
        <v>3680</v>
      </c>
      <c r="G867" s="199"/>
      <c r="H867" s="199"/>
      <c r="I867" s="199"/>
      <c r="J867" s="381">
        <v>737.32</v>
      </c>
      <c r="K867" s="199"/>
      <c r="L867" s="200"/>
      <c r="M867" s="199">
        <v>2</v>
      </c>
      <c r="N867" s="71"/>
      <c r="O867" s="200"/>
      <c r="P867" s="269">
        <f t="shared" si="52"/>
        <v>368.66</v>
      </c>
      <c r="Q867" s="199"/>
      <c r="R867" s="199"/>
      <c r="S867" s="199"/>
      <c r="T867" s="382">
        <f t="shared" si="53"/>
        <v>1840</v>
      </c>
      <c r="U867" s="199"/>
      <c r="V867" s="199"/>
      <c r="W867" s="199"/>
      <c r="X867" s="200"/>
      <c r="Y867" s="269">
        <v>737.32</v>
      </c>
      <c r="Z867" s="269">
        <f t="shared" ca="1" si="54"/>
        <v>824.16</v>
      </c>
      <c r="AA867" s="389"/>
      <c r="AB867" s="269">
        <f t="shared" si="55"/>
        <v>562.39</v>
      </c>
      <c r="AC867" s="269">
        <v>709.72</v>
      </c>
      <c r="AD867" s="199"/>
      <c r="AE867" s="200"/>
      <c r="AF867" s="200"/>
      <c r="AG867" s="200"/>
      <c r="AH867" s="75"/>
      <c r="AI867" s="75"/>
      <c r="AJ867" s="75"/>
      <c r="AK867" s="75"/>
      <c r="AL867" s="200"/>
    </row>
    <row r="868" spans="1:38" s="201" customFormat="1">
      <c r="A868" s="198"/>
      <c r="B868" s="199"/>
      <c r="C868" s="199" t="s">
        <v>239</v>
      </c>
      <c r="D868" s="199"/>
      <c r="E868" s="199" t="s">
        <v>240</v>
      </c>
      <c r="F868" s="199">
        <v>310755</v>
      </c>
      <c r="G868" s="199"/>
      <c r="H868" s="199"/>
      <c r="I868" s="199"/>
      <c r="J868" s="381">
        <v>57975.659999999982</v>
      </c>
      <c r="K868" s="199"/>
      <c r="L868" s="200"/>
      <c r="M868" s="199">
        <v>285</v>
      </c>
      <c r="N868" s="71"/>
      <c r="O868" s="200"/>
      <c r="P868" s="269">
        <f t="shared" si="52"/>
        <v>203.42336842105257</v>
      </c>
      <c r="Q868" s="199"/>
      <c r="R868" s="199"/>
      <c r="S868" s="199"/>
      <c r="T868" s="382">
        <f t="shared" si="53"/>
        <v>1090.3684210526317</v>
      </c>
      <c r="U868" s="199"/>
      <c r="V868" s="199"/>
      <c r="W868" s="199"/>
      <c r="X868" s="200"/>
      <c r="Y868" s="269">
        <v>57975.659999999982</v>
      </c>
      <c r="Z868" s="269">
        <f t="shared" ca="1" si="54"/>
        <v>64803.93</v>
      </c>
      <c r="AA868" s="389"/>
      <c r="AB868" s="269">
        <f t="shared" si="55"/>
        <v>44220.78</v>
      </c>
      <c r="AC868" s="269">
        <v>55805.82</v>
      </c>
      <c r="AD868" s="199"/>
      <c r="AE868" s="200"/>
      <c r="AF868" s="200"/>
      <c r="AG868" s="200"/>
      <c r="AH868" s="75"/>
      <c r="AI868" s="75"/>
      <c r="AJ868" s="75"/>
      <c r="AK868" s="75"/>
      <c r="AL868" s="200"/>
    </row>
    <row r="869" spans="1:38" s="201" customFormat="1">
      <c r="A869" s="198"/>
      <c r="B869" s="199"/>
      <c r="C869" s="199" t="s">
        <v>744</v>
      </c>
      <c r="D869" s="199"/>
      <c r="E869" s="199" t="s">
        <v>136</v>
      </c>
      <c r="F869" s="199">
        <v>3665</v>
      </c>
      <c r="G869" s="199"/>
      <c r="H869" s="199"/>
      <c r="I869" s="199"/>
      <c r="J869" s="381">
        <v>718.7299999999999</v>
      </c>
      <c r="K869" s="199"/>
      <c r="L869" s="200"/>
      <c r="M869" s="199">
        <v>6</v>
      </c>
      <c r="N869" s="71"/>
      <c r="O869" s="200"/>
      <c r="P869" s="269">
        <f t="shared" si="52"/>
        <v>119.78833333333331</v>
      </c>
      <c r="Q869" s="199"/>
      <c r="R869" s="199"/>
      <c r="S869" s="199"/>
      <c r="T869" s="382">
        <f t="shared" si="53"/>
        <v>610.83333333333337</v>
      </c>
      <c r="U869" s="199"/>
      <c r="V869" s="199"/>
      <c r="W869" s="199"/>
      <c r="X869" s="200"/>
      <c r="Y869" s="269">
        <v>718.7299999999999</v>
      </c>
      <c r="Z869" s="269">
        <f t="shared" ca="1" si="54"/>
        <v>803.38</v>
      </c>
      <c r="AA869" s="389"/>
      <c r="AB869" s="269">
        <f t="shared" si="55"/>
        <v>548.21</v>
      </c>
      <c r="AC869" s="269">
        <v>691.83</v>
      </c>
      <c r="AD869" s="199"/>
      <c r="AE869" s="200"/>
      <c r="AF869" s="200"/>
      <c r="AG869" s="200"/>
      <c r="AH869" s="75"/>
      <c r="AI869" s="75"/>
      <c r="AJ869" s="75"/>
      <c r="AK869" s="75"/>
      <c r="AL869" s="200"/>
    </row>
    <row r="870" spans="1:38" s="201" customFormat="1">
      <c r="A870" s="198"/>
      <c r="B870" s="199"/>
      <c r="C870" s="199" t="s">
        <v>241</v>
      </c>
      <c r="D870" s="199"/>
      <c r="E870" s="199" t="s">
        <v>242</v>
      </c>
      <c r="F870" s="199">
        <v>29666</v>
      </c>
      <c r="G870" s="199"/>
      <c r="H870" s="199"/>
      <c r="I870" s="199"/>
      <c r="J870" s="381">
        <v>5908.13</v>
      </c>
      <c r="K870" s="199"/>
      <c r="L870" s="200"/>
      <c r="M870" s="199">
        <v>51</v>
      </c>
      <c r="N870" s="71"/>
      <c r="O870" s="200"/>
      <c r="P870" s="269">
        <f t="shared" si="52"/>
        <v>115.8456862745098</v>
      </c>
      <c r="Q870" s="199"/>
      <c r="R870" s="199"/>
      <c r="S870" s="199"/>
      <c r="T870" s="382">
        <f t="shared" si="53"/>
        <v>581.68627450980387</v>
      </c>
      <c r="U870" s="199"/>
      <c r="V870" s="199"/>
      <c r="W870" s="199"/>
      <c r="X870" s="200"/>
      <c r="Y870" s="269">
        <v>5908.13</v>
      </c>
      <c r="Z870" s="269">
        <f t="shared" ca="1" si="54"/>
        <v>6603.98</v>
      </c>
      <c r="AA870" s="389"/>
      <c r="AB870" s="269">
        <f t="shared" si="55"/>
        <v>4506.41</v>
      </c>
      <c r="AC870" s="269">
        <v>5687.01</v>
      </c>
      <c r="AD870" s="199"/>
      <c r="AE870" s="200"/>
      <c r="AF870" s="200"/>
      <c r="AG870" s="200"/>
      <c r="AH870" s="75"/>
      <c r="AI870" s="75"/>
      <c r="AJ870" s="75"/>
      <c r="AK870" s="75"/>
      <c r="AL870" s="200"/>
    </row>
    <row r="871" spans="1:38" s="201" customFormat="1">
      <c r="A871" s="198"/>
      <c r="B871" s="199"/>
      <c r="C871" s="199" t="s">
        <v>244</v>
      </c>
      <c r="D871" s="199"/>
      <c r="E871" s="199" t="s">
        <v>193</v>
      </c>
      <c r="F871" s="199">
        <v>206502</v>
      </c>
      <c r="G871" s="199"/>
      <c r="H871" s="199"/>
      <c r="I871" s="199"/>
      <c r="J871" s="381">
        <v>41146.570000000022</v>
      </c>
      <c r="K871" s="199"/>
      <c r="L871" s="200"/>
      <c r="M871" s="199">
        <v>401</v>
      </c>
      <c r="N871" s="71"/>
      <c r="O871" s="200"/>
      <c r="P871" s="269">
        <f t="shared" si="52"/>
        <v>102.60990024937661</v>
      </c>
      <c r="Q871" s="199"/>
      <c r="R871" s="199"/>
      <c r="S871" s="199"/>
      <c r="T871" s="382">
        <f t="shared" si="53"/>
        <v>514.9675810473816</v>
      </c>
      <c r="U871" s="199"/>
      <c r="V871" s="199"/>
      <c r="W871" s="199"/>
      <c r="X871" s="200"/>
      <c r="Y871" s="269">
        <v>41146.570000000022</v>
      </c>
      <c r="Z871" s="269">
        <f t="shared" ca="1" si="54"/>
        <v>45992.74</v>
      </c>
      <c r="AA871" s="389"/>
      <c r="AB871" s="269">
        <f t="shared" si="55"/>
        <v>31384.44</v>
      </c>
      <c r="AC871" s="269">
        <v>39606.589999999997</v>
      </c>
      <c r="AD871" s="199"/>
      <c r="AE871" s="200"/>
      <c r="AF871" s="200"/>
      <c r="AG871" s="200"/>
      <c r="AH871" s="75"/>
      <c r="AI871" s="75"/>
      <c r="AJ871" s="75"/>
      <c r="AK871" s="75"/>
      <c r="AL871" s="200"/>
    </row>
    <row r="872" spans="1:38" s="201" customFormat="1">
      <c r="A872" s="198"/>
      <c r="B872" s="199"/>
      <c r="C872" s="199" t="s">
        <v>245</v>
      </c>
      <c r="D872" s="199"/>
      <c r="E872" s="199" t="s">
        <v>146</v>
      </c>
      <c r="F872" s="199">
        <v>796</v>
      </c>
      <c r="G872" s="199"/>
      <c r="H872" s="199"/>
      <c r="I872" s="199"/>
      <c r="J872" s="381">
        <v>155.16</v>
      </c>
      <c r="K872" s="199"/>
      <c r="L872" s="200"/>
      <c r="M872" s="199">
        <v>1</v>
      </c>
      <c r="N872" s="71"/>
      <c r="O872" s="200"/>
      <c r="P872" s="269">
        <f t="shared" si="52"/>
        <v>155.16</v>
      </c>
      <c r="Q872" s="199"/>
      <c r="R872" s="199"/>
      <c r="S872" s="199"/>
      <c r="T872" s="382">
        <f t="shared" si="53"/>
        <v>796</v>
      </c>
      <c r="U872" s="199"/>
      <c r="V872" s="199"/>
      <c r="W872" s="199"/>
      <c r="X872" s="200"/>
      <c r="Y872" s="269">
        <v>155.16</v>
      </c>
      <c r="Z872" s="269">
        <f t="shared" ca="1" si="54"/>
        <v>173.43</v>
      </c>
      <c r="AA872" s="389"/>
      <c r="AB872" s="269">
        <f t="shared" si="55"/>
        <v>118.35</v>
      </c>
      <c r="AC872" s="269">
        <v>149.35</v>
      </c>
      <c r="AD872" s="199"/>
      <c r="AE872" s="200"/>
      <c r="AF872" s="200"/>
      <c r="AG872" s="200"/>
      <c r="AH872" s="75"/>
      <c r="AI872" s="75"/>
      <c r="AJ872" s="75"/>
      <c r="AK872" s="75"/>
      <c r="AL872" s="200"/>
    </row>
    <row r="873" spans="1:38" s="201" customFormat="1">
      <c r="A873" s="198"/>
      <c r="B873" s="199"/>
      <c r="C873" s="199" t="s">
        <v>245</v>
      </c>
      <c r="D873" s="199"/>
      <c r="E873" s="199" t="s">
        <v>246</v>
      </c>
      <c r="F873" s="199">
        <v>464809</v>
      </c>
      <c r="G873" s="199"/>
      <c r="H873" s="199"/>
      <c r="I873" s="199"/>
      <c r="J873" s="381">
        <v>89259.190000000075</v>
      </c>
      <c r="K873" s="199"/>
      <c r="L873" s="200"/>
      <c r="M873" s="199">
        <v>488</v>
      </c>
      <c r="N873" s="71"/>
      <c r="O873" s="200"/>
      <c r="P873" s="269">
        <f t="shared" si="52"/>
        <v>182.90817622950834</v>
      </c>
      <c r="Q873" s="199"/>
      <c r="R873" s="199"/>
      <c r="S873" s="199"/>
      <c r="T873" s="382">
        <f t="shared" si="53"/>
        <v>952.47745901639348</v>
      </c>
      <c r="U873" s="199"/>
      <c r="V873" s="199"/>
      <c r="W873" s="199"/>
      <c r="X873" s="200"/>
      <c r="Y873" s="269">
        <v>89259.190000000075</v>
      </c>
      <c r="Z873" s="269">
        <f t="shared" ca="1" si="54"/>
        <v>99771.97</v>
      </c>
      <c r="AA873" s="389"/>
      <c r="AB873" s="269">
        <f t="shared" si="55"/>
        <v>68082.22</v>
      </c>
      <c r="AC873" s="269">
        <v>85918.51</v>
      </c>
      <c r="AD873" s="199"/>
      <c r="AE873" s="200"/>
      <c r="AF873" s="200"/>
      <c r="AG873" s="200"/>
      <c r="AH873" s="75"/>
      <c r="AI873" s="75"/>
      <c r="AJ873" s="75"/>
      <c r="AK873" s="75"/>
      <c r="AL873" s="200"/>
    </row>
    <row r="874" spans="1:38" s="201" customFormat="1">
      <c r="A874" s="198"/>
      <c r="B874" s="199"/>
      <c r="C874" s="199" t="s">
        <v>566</v>
      </c>
      <c r="D874" s="199"/>
      <c r="E874" s="199" t="s">
        <v>338</v>
      </c>
      <c r="F874" s="199">
        <v>639</v>
      </c>
      <c r="G874" s="199"/>
      <c r="H874" s="199"/>
      <c r="I874" s="199"/>
      <c r="J874" s="381">
        <v>131.21</v>
      </c>
      <c r="K874" s="199"/>
      <c r="L874" s="200"/>
      <c r="M874" s="199">
        <v>2</v>
      </c>
      <c r="N874" s="71"/>
      <c r="O874" s="200"/>
      <c r="P874" s="269">
        <f t="shared" si="52"/>
        <v>65.605000000000004</v>
      </c>
      <c r="Q874" s="199"/>
      <c r="R874" s="199"/>
      <c r="S874" s="199"/>
      <c r="T874" s="382">
        <f t="shared" si="53"/>
        <v>319.5</v>
      </c>
      <c r="U874" s="199"/>
      <c r="V874" s="199"/>
      <c r="W874" s="199"/>
      <c r="X874" s="200"/>
      <c r="Y874" s="269">
        <v>131.21</v>
      </c>
      <c r="Z874" s="269">
        <f t="shared" ca="1" si="54"/>
        <v>146.66</v>
      </c>
      <c r="AA874" s="389"/>
      <c r="AB874" s="269">
        <f t="shared" si="55"/>
        <v>100.08</v>
      </c>
      <c r="AC874" s="269">
        <v>126.3</v>
      </c>
      <c r="AD874" s="199"/>
      <c r="AE874" s="200"/>
      <c r="AF874" s="200"/>
      <c r="AG874" s="200"/>
      <c r="AH874" s="75"/>
      <c r="AI874" s="75"/>
      <c r="AJ874" s="75"/>
      <c r="AK874" s="75"/>
      <c r="AL874" s="200"/>
    </row>
    <row r="875" spans="1:38" s="201" customFormat="1">
      <c r="A875" s="198"/>
      <c r="B875" s="199"/>
      <c r="C875" s="199" t="s">
        <v>247</v>
      </c>
      <c r="D875" s="199"/>
      <c r="E875" s="199" t="s">
        <v>248</v>
      </c>
      <c r="F875" s="199">
        <v>304710</v>
      </c>
      <c r="G875" s="199"/>
      <c r="H875" s="199"/>
      <c r="I875" s="199"/>
      <c r="J875" s="381">
        <v>59180.340000000026</v>
      </c>
      <c r="K875" s="199"/>
      <c r="L875" s="200"/>
      <c r="M875" s="199">
        <v>297</v>
      </c>
      <c r="N875" s="71"/>
      <c r="O875" s="200"/>
      <c r="P875" s="269">
        <f t="shared" si="52"/>
        <v>199.26040404040413</v>
      </c>
      <c r="Q875" s="199"/>
      <c r="R875" s="199"/>
      <c r="S875" s="199"/>
      <c r="T875" s="382">
        <f t="shared" si="53"/>
        <v>1025.9595959595961</v>
      </c>
      <c r="U875" s="199"/>
      <c r="V875" s="199"/>
      <c r="W875" s="199"/>
      <c r="X875" s="200"/>
      <c r="Y875" s="269">
        <v>59180.340000000026</v>
      </c>
      <c r="Z875" s="269">
        <f t="shared" ca="1" si="54"/>
        <v>66150.490000000005</v>
      </c>
      <c r="AA875" s="389"/>
      <c r="AB875" s="269">
        <f t="shared" si="55"/>
        <v>45139.65</v>
      </c>
      <c r="AC875" s="269">
        <v>56965.41</v>
      </c>
      <c r="AD875" s="199"/>
      <c r="AE875" s="200"/>
      <c r="AF875" s="200"/>
      <c r="AG875" s="200"/>
      <c r="AH875" s="75"/>
      <c r="AI875" s="75"/>
      <c r="AJ875" s="75"/>
      <c r="AK875" s="75"/>
      <c r="AL875" s="200"/>
    </row>
    <row r="876" spans="1:38" s="201" customFormat="1">
      <c r="A876" s="198"/>
      <c r="B876" s="199"/>
      <c r="C876" s="199" t="s">
        <v>249</v>
      </c>
      <c r="D876" s="199"/>
      <c r="E876" s="199" t="s">
        <v>250</v>
      </c>
      <c r="F876" s="199">
        <v>209958</v>
      </c>
      <c r="G876" s="199"/>
      <c r="H876" s="199"/>
      <c r="I876" s="199"/>
      <c r="J876" s="381">
        <v>39862.060000000005</v>
      </c>
      <c r="K876" s="199"/>
      <c r="L876" s="200"/>
      <c r="M876" s="199">
        <v>228</v>
      </c>
      <c r="N876" s="71"/>
      <c r="O876" s="200"/>
      <c r="P876" s="269">
        <f t="shared" si="52"/>
        <v>174.83359649122809</v>
      </c>
      <c r="Q876" s="199"/>
      <c r="R876" s="199"/>
      <c r="S876" s="199"/>
      <c r="T876" s="382">
        <f t="shared" si="53"/>
        <v>920.86842105263156</v>
      </c>
      <c r="U876" s="199"/>
      <c r="V876" s="199"/>
      <c r="W876" s="199"/>
      <c r="X876" s="200"/>
      <c r="Y876" s="269">
        <v>39862.060000000005</v>
      </c>
      <c r="Z876" s="269">
        <f t="shared" ca="1" si="54"/>
        <v>44556.94</v>
      </c>
      <c r="AA876" s="389"/>
      <c r="AB876" s="269">
        <f t="shared" si="55"/>
        <v>30404.68</v>
      </c>
      <c r="AC876" s="269">
        <v>38370.15</v>
      </c>
      <c r="AD876" s="199"/>
      <c r="AE876" s="200"/>
      <c r="AF876" s="200"/>
      <c r="AG876" s="200"/>
      <c r="AH876" s="75"/>
      <c r="AI876" s="75"/>
      <c r="AJ876" s="75"/>
      <c r="AK876" s="75"/>
      <c r="AL876" s="200"/>
    </row>
    <row r="877" spans="1:38" s="201" customFormat="1">
      <c r="A877" s="198"/>
      <c r="B877" s="199"/>
      <c r="C877" s="199" t="s">
        <v>466</v>
      </c>
      <c r="D877" s="199"/>
      <c r="E877" s="199" t="s">
        <v>365</v>
      </c>
      <c r="F877" s="199">
        <v>18287</v>
      </c>
      <c r="G877" s="199"/>
      <c r="H877" s="199"/>
      <c r="I877" s="199"/>
      <c r="J877" s="381">
        <v>3461.7699999999995</v>
      </c>
      <c r="K877" s="199"/>
      <c r="L877" s="200"/>
      <c r="M877" s="199">
        <v>20</v>
      </c>
      <c r="N877" s="71"/>
      <c r="O877" s="200"/>
      <c r="P877" s="269">
        <f t="shared" si="52"/>
        <v>173.08849999999998</v>
      </c>
      <c r="Q877" s="199"/>
      <c r="R877" s="199"/>
      <c r="S877" s="199"/>
      <c r="T877" s="382">
        <f t="shared" si="53"/>
        <v>914.35</v>
      </c>
      <c r="U877" s="199"/>
      <c r="V877" s="199"/>
      <c r="W877" s="199"/>
      <c r="X877" s="200"/>
      <c r="Y877" s="269">
        <v>3461.7699999999995</v>
      </c>
      <c r="Z877" s="269">
        <f t="shared" ca="1" si="54"/>
        <v>3869.49</v>
      </c>
      <c r="AA877" s="389"/>
      <c r="AB877" s="269">
        <f t="shared" si="55"/>
        <v>2640.46</v>
      </c>
      <c r="AC877" s="269">
        <v>3332.21</v>
      </c>
      <c r="AD877" s="199"/>
      <c r="AE877" s="200"/>
      <c r="AF877" s="200"/>
      <c r="AG877" s="200"/>
      <c r="AH877" s="75"/>
      <c r="AI877" s="75"/>
      <c r="AJ877" s="75"/>
      <c r="AK877" s="75"/>
      <c r="AL877" s="200"/>
    </row>
    <row r="878" spans="1:38" s="201" customFormat="1">
      <c r="A878" s="198"/>
      <c r="B878" s="199"/>
      <c r="C878" s="199" t="s">
        <v>251</v>
      </c>
      <c r="D878" s="199"/>
      <c r="E878" s="199" t="s">
        <v>96</v>
      </c>
      <c r="F878" s="199">
        <v>6565214</v>
      </c>
      <c r="G878" s="199"/>
      <c r="H878" s="199"/>
      <c r="I878" s="199"/>
      <c r="J878" s="381">
        <v>1258555.9800000021</v>
      </c>
      <c r="K878" s="199"/>
      <c r="L878" s="200"/>
      <c r="M878" s="199">
        <v>6475</v>
      </c>
      <c r="N878" s="71"/>
      <c r="O878" s="200"/>
      <c r="P878" s="269">
        <f t="shared" si="52"/>
        <v>194.37157992278026</v>
      </c>
      <c r="Q878" s="199"/>
      <c r="R878" s="199"/>
      <c r="S878" s="199"/>
      <c r="T878" s="382">
        <f t="shared" si="53"/>
        <v>1013.9326640926641</v>
      </c>
      <c r="U878" s="199"/>
      <c r="V878" s="199"/>
      <c r="W878" s="199"/>
      <c r="X878" s="200"/>
      <c r="Y878" s="269">
        <v>1258555.9800000021</v>
      </c>
      <c r="Z878" s="269">
        <f t="shared" ca="1" si="54"/>
        <v>1406786.38</v>
      </c>
      <c r="AA878" s="389"/>
      <c r="AB878" s="269">
        <f t="shared" si="55"/>
        <v>959960.31</v>
      </c>
      <c r="AC878" s="269">
        <v>1211452.33</v>
      </c>
      <c r="AD878" s="199"/>
      <c r="AE878" s="200"/>
      <c r="AF878" s="200"/>
      <c r="AG878" s="200"/>
      <c r="AH878" s="75"/>
      <c r="AI878" s="75"/>
      <c r="AJ878" s="75"/>
      <c r="AK878" s="75"/>
      <c r="AL878" s="200"/>
    </row>
    <row r="879" spans="1:38" s="201" customFormat="1">
      <c r="A879" s="198"/>
      <c r="B879" s="199"/>
      <c r="C879" s="199" t="s">
        <v>251</v>
      </c>
      <c r="D879" s="199"/>
      <c r="E879" s="199" t="s">
        <v>157</v>
      </c>
      <c r="F879" s="199">
        <v>2582</v>
      </c>
      <c r="G879" s="199"/>
      <c r="H879" s="199"/>
      <c r="I879" s="199"/>
      <c r="J879" s="381">
        <v>514.61</v>
      </c>
      <c r="K879" s="199"/>
      <c r="L879" s="200"/>
      <c r="M879" s="199">
        <v>2</v>
      </c>
      <c r="N879" s="71"/>
      <c r="O879" s="200"/>
      <c r="P879" s="269">
        <f t="shared" si="52"/>
        <v>257.30500000000001</v>
      </c>
      <c r="Q879" s="199"/>
      <c r="R879" s="199"/>
      <c r="S879" s="199"/>
      <c r="T879" s="382">
        <f t="shared" si="53"/>
        <v>1291</v>
      </c>
      <c r="U879" s="199"/>
      <c r="V879" s="199"/>
      <c r="W879" s="199"/>
      <c r="X879" s="200"/>
      <c r="Y879" s="269">
        <v>514.61</v>
      </c>
      <c r="Z879" s="269">
        <f t="shared" ca="1" si="54"/>
        <v>575.22</v>
      </c>
      <c r="AA879" s="389"/>
      <c r="AB879" s="269">
        <f t="shared" si="55"/>
        <v>392.52</v>
      </c>
      <c r="AC879" s="269">
        <v>495.35</v>
      </c>
      <c r="AD879" s="199"/>
      <c r="AE879" s="200"/>
      <c r="AF879" s="200"/>
      <c r="AG879" s="200"/>
      <c r="AH879" s="75"/>
      <c r="AI879" s="75"/>
      <c r="AJ879" s="75"/>
      <c r="AK879" s="75"/>
      <c r="AL879" s="200"/>
    </row>
    <row r="880" spans="1:38" s="201" customFormat="1">
      <c r="A880" s="198"/>
      <c r="B880" s="199"/>
      <c r="C880" s="199" t="s">
        <v>252</v>
      </c>
      <c r="D880" s="199"/>
      <c r="E880" s="199" t="s">
        <v>253</v>
      </c>
      <c r="F880" s="199">
        <v>145648</v>
      </c>
      <c r="G880" s="199"/>
      <c r="H880" s="199"/>
      <c r="I880" s="199"/>
      <c r="J880" s="381">
        <v>28275.099999999991</v>
      </c>
      <c r="K880" s="199"/>
      <c r="L880" s="200"/>
      <c r="M880" s="199">
        <v>162</v>
      </c>
      <c r="N880" s="71"/>
      <c r="O880" s="200"/>
      <c r="P880" s="269">
        <f t="shared" si="52"/>
        <v>174.5376543209876</v>
      </c>
      <c r="Q880" s="199"/>
      <c r="R880" s="199"/>
      <c r="S880" s="199"/>
      <c r="T880" s="382">
        <f t="shared" si="53"/>
        <v>899.06172839506178</v>
      </c>
      <c r="U880" s="199"/>
      <c r="V880" s="199"/>
      <c r="W880" s="199"/>
      <c r="X880" s="200"/>
      <c r="Y880" s="269">
        <v>28275.099999999991</v>
      </c>
      <c r="Z880" s="269">
        <f t="shared" ca="1" si="54"/>
        <v>31605.29</v>
      </c>
      <c r="AA880" s="389"/>
      <c r="AB880" s="269">
        <f t="shared" si="55"/>
        <v>21566.76</v>
      </c>
      <c r="AC880" s="269">
        <v>27216.86</v>
      </c>
      <c r="AD880" s="199"/>
      <c r="AE880" s="200"/>
      <c r="AF880" s="200"/>
      <c r="AG880" s="200"/>
      <c r="AH880" s="75"/>
      <c r="AI880" s="75"/>
      <c r="AJ880" s="75"/>
      <c r="AK880" s="75"/>
      <c r="AL880" s="200"/>
    </row>
    <row r="881" spans="1:38" s="201" customFormat="1">
      <c r="A881" s="198"/>
      <c r="B881" s="199"/>
      <c r="C881" s="199" t="s">
        <v>254</v>
      </c>
      <c r="D881" s="199"/>
      <c r="E881" s="199" t="s">
        <v>229</v>
      </c>
      <c r="F881" s="199">
        <v>253465</v>
      </c>
      <c r="G881" s="199"/>
      <c r="H881" s="199"/>
      <c r="I881" s="199"/>
      <c r="J881" s="381">
        <v>47029.099999999984</v>
      </c>
      <c r="K881" s="199"/>
      <c r="L881" s="200"/>
      <c r="M881" s="199">
        <v>250</v>
      </c>
      <c r="N881" s="71"/>
      <c r="O881" s="200"/>
      <c r="P881" s="269">
        <f t="shared" si="52"/>
        <v>188.11639999999994</v>
      </c>
      <c r="Q881" s="199"/>
      <c r="R881" s="199"/>
      <c r="S881" s="199"/>
      <c r="T881" s="382">
        <f t="shared" si="53"/>
        <v>1013.86</v>
      </c>
      <c r="U881" s="199"/>
      <c r="V881" s="199"/>
      <c r="W881" s="199"/>
      <c r="X881" s="200"/>
      <c r="Y881" s="269">
        <v>47029.099999999984</v>
      </c>
      <c r="Z881" s="269">
        <f t="shared" ca="1" si="54"/>
        <v>52568.1</v>
      </c>
      <c r="AA881" s="389"/>
      <c r="AB881" s="269">
        <f t="shared" si="55"/>
        <v>35871.32</v>
      </c>
      <c r="AC881" s="269">
        <v>45268.95</v>
      </c>
      <c r="AD881" s="199"/>
      <c r="AE881" s="200"/>
      <c r="AF881" s="200"/>
      <c r="AG881" s="200"/>
      <c r="AH881" s="75"/>
      <c r="AI881" s="75"/>
      <c r="AJ881" s="75"/>
      <c r="AK881" s="75"/>
      <c r="AL881" s="200"/>
    </row>
    <row r="882" spans="1:38" s="201" customFormat="1">
      <c r="A882" s="198"/>
      <c r="B882" s="199"/>
      <c r="C882" s="199" t="s">
        <v>747</v>
      </c>
      <c r="D882" s="199"/>
      <c r="E882" s="199" t="s">
        <v>222</v>
      </c>
      <c r="F882" s="199">
        <v>7653</v>
      </c>
      <c r="G882" s="199"/>
      <c r="H882" s="199"/>
      <c r="I882" s="199"/>
      <c r="J882" s="381">
        <v>1434.5</v>
      </c>
      <c r="K882" s="199"/>
      <c r="L882" s="200"/>
      <c r="M882" s="199">
        <v>7</v>
      </c>
      <c r="N882" s="71"/>
      <c r="O882" s="200"/>
      <c r="P882" s="269">
        <f t="shared" si="52"/>
        <v>204.92857142857142</v>
      </c>
      <c r="Q882" s="199"/>
      <c r="R882" s="199"/>
      <c r="S882" s="199"/>
      <c r="T882" s="382">
        <f t="shared" si="53"/>
        <v>1093.2857142857142</v>
      </c>
      <c r="U882" s="199"/>
      <c r="V882" s="199"/>
      <c r="W882" s="199"/>
      <c r="X882" s="200"/>
      <c r="Y882" s="269">
        <v>1434.5</v>
      </c>
      <c r="Z882" s="269">
        <f t="shared" ca="1" si="54"/>
        <v>1603.45</v>
      </c>
      <c r="AA882" s="389"/>
      <c r="AB882" s="269">
        <f t="shared" si="55"/>
        <v>1094.1600000000001</v>
      </c>
      <c r="AC882" s="269">
        <v>1380.81</v>
      </c>
      <c r="AD882" s="199"/>
      <c r="AE882" s="200"/>
      <c r="AF882" s="200"/>
      <c r="AG882" s="200"/>
      <c r="AH882" s="75"/>
      <c r="AI882" s="75"/>
      <c r="AJ882" s="75"/>
      <c r="AK882" s="75"/>
      <c r="AL882" s="200"/>
    </row>
    <row r="883" spans="1:38" s="201" customFormat="1">
      <c r="A883" s="198"/>
      <c r="B883" s="199"/>
      <c r="C883" s="199" t="s">
        <v>591</v>
      </c>
      <c r="D883" s="199"/>
      <c r="E883" s="199" t="s">
        <v>295</v>
      </c>
      <c r="F883" s="199">
        <v>39580</v>
      </c>
      <c r="G883" s="199"/>
      <c r="H883" s="199"/>
      <c r="I883" s="199"/>
      <c r="J883" s="381">
        <v>7276.5700000000033</v>
      </c>
      <c r="K883" s="199"/>
      <c r="L883" s="200"/>
      <c r="M883" s="199">
        <v>56</v>
      </c>
      <c r="N883" s="71"/>
      <c r="O883" s="200"/>
      <c r="P883" s="269">
        <f t="shared" si="52"/>
        <v>129.93875000000006</v>
      </c>
      <c r="Q883" s="199"/>
      <c r="R883" s="199"/>
      <c r="S883" s="199"/>
      <c r="T883" s="382">
        <f t="shared" si="53"/>
        <v>706.78571428571433</v>
      </c>
      <c r="U883" s="199"/>
      <c r="V883" s="199"/>
      <c r="W883" s="199"/>
      <c r="X883" s="200"/>
      <c r="Y883" s="269">
        <v>7276.5700000000033</v>
      </c>
      <c r="Z883" s="269">
        <f t="shared" ca="1" si="54"/>
        <v>8133.59</v>
      </c>
      <c r="AA883" s="389"/>
      <c r="AB883" s="269">
        <f t="shared" si="55"/>
        <v>5550.18</v>
      </c>
      <c r="AC883" s="269">
        <v>7004.23</v>
      </c>
      <c r="AD883" s="199"/>
      <c r="AE883" s="200"/>
      <c r="AF883" s="200"/>
      <c r="AG883" s="200"/>
      <c r="AH883" s="75"/>
      <c r="AI883" s="75"/>
      <c r="AJ883" s="75"/>
      <c r="AK883" s="75"/>
      <c r="AL883" s="200"/>
    </row>
    <row r="884" spans="1:38" s="201" customFormat="1">
      <c r="A884" s="198"/>
      <c r="B884" s="199"/>
      <c r="C884" s="199" t="s">
        <v>1428</v>
      </c>
      <c r="D884" s="199"/>
      <c r="E884" s="199" t="s">
        <v>323</v>
      </c>
      <c r="F884" s="199">
        <v>2234</v>
      </c>
      <c r="G884" s="199"/>
      <c r="H884" s="199"/>
      <c r="I884" s="199"/>
      <c r="J884" s="381">
        <v>446.41</v>
      </c>
      <c r="K884" s="199"/>
      <c r="L884" s="200"/>
      <c r="M884" s="199">
        <v>1</v>
      </c>
      <c r="N884" s="71"/>
      <c r="O884" s="200"/>
      <c r="P884" s="269">
        <f t="shared" si="52"/>
        <v>446.41</v>
      </c>
      <c r="Q884" s="199"/>
      <c r="R884" s="199"/>
      <c r="S884" s="199"/>
      <c r="T884" s="382">
        <f t="shared" si="53"/>
        <v>2234</v>
      </c>
      <c r="U884" s="199"/>
      <c r="V884" s="199"/>
      <c r="W884" s="199"/>
      <c r="X884" s="200"/>
      <c r="Y884" s="269">
        <v>446.41</v>
      </c>
      <c r="Z884" s="269">
        <f t="shared" ca="1" si="54"/>
        <v>498.99</v>
      </c>
      <c r="AA884" s="389"/>
      <c r="AB884" s="269">
        <f t="shared" si="55"/>
        <v>340.5</v>
      </c>
      <c r="AC884" s="269">
        <v>429.7</v>
      </c>
      <c r="AD884" s="199"/>
      <c r="AE884" s="200"/>
      <c r="AF884" s="200"/>
      <c r="AG884" s="200"/>
      <c r="AH884" s="75"/>
      <c r="AI884" s="75"/>
      <c r="AJ884" s="75"/>
      <c r="AK884" s="75"/>
      <c r="AL884" s="200"/>
    </row>
    <row r="885" spans="1:38" s="201" customFormat="1">
      <c r="A885" s="198"/>
      <c r="B885" s="199"/>
      <c r="C885" s="199" t="s">
        <v>255</v>
      </c>
      <c r="D885" s="199"/>
      <c r="E885" s="199" t="s">
        <v>256</v>
      </c>
      <c r="F885" s="199">
        <v>285423</v>
      </c>
      <c r="G885" s="199"/>
      <c r="H885" s="199"/>
      <c r="I885" s="199"/>
      <c r="J885" s="381">
        <v>54475.730000000025</v>
      </c>
      <c r="K885" s="199"/>
      <c r="L885" s="200"/>
      <c r="M885" s="199">
        <v>214</v>
      </c>
      <c r="N885" s="71"/>
      <c r="O885" s="200"/>
      <c r="P885" s="269">
        <f t="shared" si="52"/>
        <v>254.55948598130854</v>
      </c>
      <c r="Q885" s="199"/>
      <c r="R885" s="199"/>
      <c r="S885" s="199"/>
      <c r="T885" s="382">
        <f t="shared" si="53"/>
        <v>1333.752336448598</v>
      </c>
      <c r="U885" s="199"/>
      <c r="V885" s="199"/>
      <c r="W885" s="199"/>
      <c r="X885" s="200"/>
      <c r="Y885" s="269">
        <v>54475.730000000025</v>
      </c>
      <c r="Z885" s="269">
        <f t="shared" ca="1" si="54"/>
        <v>60891.78</v>
      </c>
      <c r="AA885" s="389"/>
      <c r="AB885" s="269">
        <f t="shared" si="55"/>
        <v>41551.22</v>
      </c>
      <c r="AC885" s="269">
        <v>52436.88</v>
      </c>
      <c r="AD885" s="199"/>
      <c r="AE885" s="200"/>
      <c r="AF885" s="200"/>
      <c r="AG885" s="200"/>
      <c r="AH885" s="75"/>
      <c r="AI885" s="75"/>
      <c r="AJ885" s="75"/>
      <c r="AK885" s="75"/>
      <c r="AL885" s="200"/>
    </row>
    <row r="886" spans="1:38" s="201" customFormat="1">
      <c r="A886" s="198"/>
      <c r="B886" s="199"/>
      <c r="C886" s="199" t="s">
        <v>257</v>
      </c>
      <c r="D886" s="199"/>
      <c r="E886" s="199" t="s">
        <v>115</v>
      </c>
      <c r="F886" s="199">
        <v>1787858</v>
      </c>
      <c r="G886" s="199"/>
      <c r="H886" s="199"/>
      <c r="I886" s="199"/>
      <c r="J886" s="381">
        <v>346417.41999999987</v>
      </c>
      <c r="K886" s="199"/>
      <c r="L886" s="200"/>
      <c r="M886" s="199">
        <v>1210</v>
      </c>
      <c r="N886" s="71"/>
      <c r="O886" s="200"/>
      <c r="P886" s="269">
        <f t="shared" si="52"/>
        <v>286.29538842975194</v>
      </c>
      <c r="Q886" s="199"/>
      <c r="R886" s="199"/>
      <c r="S886" s="199"/>
      <c r="T886" s="382">
        <f t="shared" si="53"/>
        <v>1477.5685950413224</v>
      </c>
      <c r="U886" s="199"/>
      <c r="V886" s="199"/>
      <c r="W886" s="199"/>
      <c r="X886" s="200"/>
      <c r="Y886" s="269">
        <v>346417.41999999987</v>
      </c>
      <c r="Z886" s="269">
        <f t="shared" ca="1" si="54"/>
        <v>387217.82</v>
      </c>
      <c r="AA886" s="389"/>
      <c r="AB886" s="269">
        <f t="shared" si="55"/>
        <v>264228.99</v>
      </c>
      <c r="AC886" s="269">
        <v>333452.15000000002</v>
      </c>
      <c r="AD886" s="199"/>
      <c r="AE886" s="200"/>
      <c r="AF886" s="200"/>
      <c r="AG886" s="200"/>
      <c r="AH886" s="75"/>
      <c r="AI886" s="75"/>
      <c r="AJ886" s="75"/>
      <c r="AK886" s="75"/>
      <c r="AL886" s="200"/>
    </row>
    <row r="887" spans="1:38" s="201" customFormat="1">
      <c r="A887" s="198"/>
      <c r="B887" s="199"/>
      <c r="C887" s="199" t="s">
        <v>1429</v>
      </c>
      <c r="D887" s="199"/>
      <c r="E887" s="199" t="s">
        <v>115</v>
      </c>
      <c r="F887" s="199">
        <v>22292</v>
      </c>
      <c r="G887" s="199"/>
      <c r="H887" s="199"/>
      <c r="I887" s="199"/>
      <c r="J887" s="381">
        <v>4325.8500000000013</v>
      </c>
      <c r="K887" s="199"/>
      <c r="L887" s="200"/>
      <c r="M887" s="199">
        <v>15</v>
      </c>
      <c r="N887" s="71"/>
      <c r="O887" s="200"/>
      <c r="P887" s="269">
        <f t="shared" ref="P887:P950" si="56">J887/M887</f>
        <v>288.3900000000001</v>
      </c>
      <c r="Q887" s="199"/>
      <c r="R887" s="199"/>
      <c r="S887" s="199"/>
      <c r="T887" s="382">
        <f t="shared" ref="T887:T950" si="57">F887/M887</f>
        <v>1486.1333333333334</v>
      </c>
      <c r="U887" s="199"/>
      <c r="V887" s="199"/>
      <c r="W887" s="199"/>
      <c r="X887" s="200"/>
      <c r="Y887" s="269">
        <v>4325.8500000000013</v>
      </c>
      <c r="Z887" s="269">
        <f t="shared" ref="Z887:Z950" ca="1" si="58">ROUND($Z$1216*Y887/$Y$1216,2)</f>
        <v>4835.34</v>
      </c>
      <c r="AA887" s="389"/>
      <c r="AB887" s="269">
        <f t="shared" ref="AB887:AB950" si="59">ROUND($AB$1228*Y887/$Y$1228,2)</f>
        <v>3299.53</v>
      </c>
      <c r="AC887" s="269">
        <v>4163.95</v>
      </c>
      <c r="AD887" s="199"/>
      <c r="AE887" s="200"/>
      <c r="AF887" s="200"/>
      <c r="AG887" s="200"/>
      <c r="AH887" s="75"/>
      <c r="AI887" s="75"/>
      <c r="AJ887" s="75"/>
      <c r="AK887" s="75"/>
      <c r="AL887" s="200"/>
    </row>
    <row r="888" spans="1:38" s="201" customFormat="1">
      <c r="A888" s="198"/>
      <c r="B888" s="199"/>
      <c r="C888" s="199" t="s">
        <v>1430</v>
      </c>
      <c r="D888" s="199"/>
      <c r="E888" s="199" t="s">
        <v>213</v>
      </c>
      <c r="F888" s="199">
        <v>1170</v>
      </c>
      <c r="G888" s="199"/>
      <c r="H888" s="199"/>
      <c r="I888" s="199"/>
      <c r="J888" s="381">
        <v>232.04</v>
      </c>
      <c r="K888" s="199"/>
      <c r="L888" s="200"/>
      <c r="M888" s="199">
        <v>1</v>
      </c>
      <c r="N888" s="71"/>
      <c r="O888" s="200"/>
      <c r="P888" s="269">
        <f t="shared" si="56"/>
        <v>232.04</v>
      </c>
      <c r="Q888" s="199"/>
      <c r="R888" s="199"/>
      <c r="S888" s="199"/>
      <c r="T888" s="382">
        <f t="shared" si="57"/>
        <v>1170</v>
      </c>
      <c r="U888" s="199"/>
      <c r="V888" s="199"/>
      <c r="W888" s="199"/>
      <c r="X888" s="200"/>
      <c r="Y888" s="269">
        <v>232.04</v>
      </c>
      <c r="Z888" s="269">
        <f t="shared" ca="1" si="58"/>
        <v>259.37</v>
      </c>
      <c r="AA888" s="389"/>
      <c r="AB888" s="269">
        <f t="shared" si="59"/>
        <v>176.99</v>
      </c>
      <c r="AC888" s="269">
        <v>223.36</v>
      </c>
      <c r="AD888" s="199"/>
      <c r="AE888" s="200"/>
      <c r="AF888" s="200"/>
      <c r="AG888" s="200"/>
      <c r="AH888" s="75"/>
      <c r="AI888" s="75"/>
      <c r="AJ888" s="75"/>
      <c r="AK888" s="75"/>
      <c r="AL888" s="200"/>
    </row>
    <row r="889" spans="1:38" s="201" customFormat="1">
      <c r="A889" s="198"/>
      <c r="B889" s="199"/>
      <c r="C889" s="199" t="s">
        <v>258</v>
      </c>
      <c r="D889" s="199"/>
      <c r="E889" s="199" t="s">
        <v>259</v>
      </c>
      <c r="F889" s="199">
        <v>211202</v>
      </c>
      <c r="G889" s="199"/>
      <c r="H889" s="199"/>
      <c r="I889" s="199"/>
      <c r="J889" s="381">
        <v>40684.579999999973</v>
      </c>
      <c r="K889" s="199"/>
      <c r="L889" s="200"/>
      <c r="M889" s="199">
        <v>225</v>
      </c>
      <c r="N889" s="71"/>
      <c r="O889" s="200"/>
      <c r="P889" s="269">
        <f t="shared" si="56"/>
        <v>180.82035555555544</v>
      </c>
      <c r="Q889" s="199"/>
      <c r="R889" s="199"/>
      <c r="S889" s="199"/>
      <c r="T889" s="382">
        <f t="shared" si="57"/>
        <v>938.67555555555555</v>
      </c>
      <c r="U889" s="199"/>
      <c r="V889" s="199"/>
      <c r="W889" s="199"/>
      <c r="X889" s="200"/>
      <c r="Y889" s="269">
        <v>40684.579999999973</v>
      </c>
      <c r="Z889" s="269">
        <f t="shared" ca="1" si="58"/>
        <v>45476.33</v>
      </c>
      <c r="AA889" s="389"/>
      <c r="AB889" s="269">
        <f t="shared" si="59"/>
        <v>31032.06</v>
      </c>
      <c r="AC889" s="269">
        <v>39161.89</v>
      </c>
      <c r="AD889" s="199"/>
      <c r="AE889" s="200"/>
      <c r="AF889" s="200"/>
      <c r="AG889" s="200"/>
      <c r="AH889" s="75"/>
      <c r="AI889" s="75"/>
      <c r="AJ889" s="75"/>
      <c r="AK889" s="75"/>
      <c r="AL889" s="200"/>
    </row>
    <row r="890" spans="1:38" s="201" customFormat="1">
      <c r="A890" s="198"/>
      <c r="B890" s="199"/>
      <c r="C890" s="199" t="s">
        <v>260</v>
      </c>
      <c r="D890" s="199"/>
      <c r="E890" s="199" t="s">
        <v>261</v>
      </c>
      <c r="F890" s="199">
        <v>170226</v>
      </c>
      <c r="G890" s="199"/>
      <c r="H890" s="199"/>
      <c r="I890" s="199"/>
      <c r="J890" s="381">
        <v>31835.469999999998</v>
      </c>
      <c r="K890" s="199"/>
      <c r="L890" s="200"/>
      <c r="M890" s="199">
        <v>254</v>
      </c>
      <c r="N890" s="71"/>
      <c r="O890" s="200"/>
      <c r="P890" s="269">
        <f t="shared" si="56"/>
        <v>125.33649606299211</v>
      </c>
      <c r="Q890" s="199"/>
      <c r="R890" s="199"/>
      <c r="S890" s="199"/>
      <c r="T890" s="382">
        <f t="shared" si="57"/>
        <v>670.18110236220468</v>
      </c>
      <c r="U890" s="199"/>
      <c r="V890" s="199"/>
      <c r="W890" s="199"/>
      <c r="X890" s="200"/>
      <c r="Y890" s="269">
        <v>31835.469999999998</v>
      </c>
      <c r="Z890" s="269">
        <f t="shared" ca="1" si="58"/>
        <v>35584.99</v>
      </c>
      <c r="AA890" s="389"/>
      <c r="AB890" s="269">
        <f t="shared" si="59"/>
        <v>24282.42</v>
      </c>
      <c r="AC890" s="269">
        <v>30643.97</v>
      </c>
      <c r="AD890" s="199"/>
      <c r="AE890" s="200"/>
      <c r="AF890" s="200"/>
      <c r="AG890" s="200"/>
      <c r="AH890" s="75"/>
      <c r="AI890" s="75"/>
      <c r="AJ890" s="75"/>
      <c r="AK890" s="75"/>
      <c r="AL890" s="200"/>
    </row>
    <row r="891" spans="1:38" s="201" customFormat="1">
      <c r="A891" s="198"/>
      <c r="B891" s="199"/>
      <c r="C891" s="199" t="s">
        <v>467</v>
      </c>
      <c r="D891" s="199"/>
      <c r="E891" s="199" t="s">
        <v>111</v>
      </c>
      <c r="F891" s="199">
        <v>7995</v>
      </c>
      <c r="G891" s="199"/>
      <c r="H891" s="199"/>
      <c r="I891" s="199"/>
      <c r="J891" s="381">
        <v>1484.4499999999998</v>
      </c>
      <c r="K891" s="199"/>
      <c r="L891" s="200"/>
      <c r="M891" s="199">
        <v>4</v>
      </c>
      <c r="N891" s="71"/>
      <c r="O891" s="200"/>
      <c r="P891" s="269">
        <f t="shared" si="56"/>
        <v>371.11249999999995</v>
      </c>
      <c r="Q891" s="199"/>
      <c r="R891" s="199"/>
      <c r="S891" s="199"/>
      <c r="T891" s="382">
        <f t="shared" si="57"/>
        <v>1998.75</v>
      </c>
      <c r="U891" s="199"/>
      <c r="V891" s="199"/>
      <c r="W891" s="199"/>
      <c r="X891" s="200"/>
      <c r="Y891" s="269">
        <v>1484.4499999999998</v>
      </c>
      <c r="Z891" s="269">
        <f t="shared" ca="1" si="58"/>
        <v>1659.29</v>
      </c>
      <c r="AA891" s="389"/>
      <c r="AB891" s="269">
        <f t="shared" si="59"/>
        <v>1132.26</v>
      </c>
      <c r="AC891" s="269">
        <v>1428.89</v>
      </c>
      <c r="AD891" s="199"/>
      <c r="AE891" s="200"/>
      <c r="AF891" s="200"/>
      <c r="AG891" s="200"/>
      <c r="AH891" s="75"/>
      <c r="AI891" s="75"/>
      <c r="AJ891" s="75"/>
      <c r="AK891" s="75"/>
      <c r="AL891" s="200"/>
    </row>
    <row r="892" spans="1:38" s="201" customFormat="1">
      <c r="A892" s="198"/>
      <c r="B892" s="199"/>
      <c r="C892" s="199" t="s">
        <v>467</v>
      </c>
      <c r="D892" s="199"/>
      <c r="E892" s="199" t="s">
        <v>115</v>
      </c>
      <c r="F892" s="199">
        <v>611991</v>
      </c>
      <c r="G892" s="199"/>
      <c r="H892" s="199"/>
      <c r="I892" s="199"/>
      <c r="J892" s="381">
        <v>119259.06999999992</v>
      </c>
      <c r="K892" s="199"/>
      <c r="L892" s="200"/>
      <c r="M892" s="199">
        <v>370</v>
      </c>
      <c r="N892" s="71"/>
      <c r="O892" s="200"/>
      <c r="P892" s="269">
        <f t="shared" si="56"/>
        <v>322.32181081081058</v>
      </c>
      <c r="Q892" s="199"/>
      <c r="R892" s="199"/>
      <c r="S892" s="199"/>
      <c r="T892" s="382">
        <f t="shared" si="57"/>
        <v>1654.0297297297298</v>
      </c>
      <c r="U892" s="199"/>
      <c r="V892" s="199"/>
      <c r="W892" s="199"/>
      <c r="X892" s="200"/>
      <c r="Y892" s="269">
        <v>119259.06999999992</v>
      </c>
      <c r="Z892" s="269">
        <f t="shared" ca="1" si="58"/>
        <v>133305.18</v>
      </c>
      <c r="AA892" s="389"/>
      <c r="AB892" s="269">
        <f t="shared" si="59"/>
        <v>90964.55</v>
      </c>
      <c r="AC892" s="269">
        <v>114795.59</v>
      </c>
      <c r="AD892" s="199"/>
      <c r="AE892" s="200"/>
      <c r="AF892" s="200"/>
      <c r="AG892" s="200"/>
      <c r="AH892" s="75"/>
      <c r="AI892" s="75"/>
      <c r="AJ892" s="75"/>
      <c r="AK892" s="75"/>
      <c r="AL892" s="200"/>
    </row>
    <row r="893" spans="1:38" s="201" customFormat="1">
      <c r="A893" s="198"/>
      <c r="B893" s="199"/>
      <c r="C893" s="199" t="s">
        <v>1431</v>
      </c>
      <c r="D893" s="199"/>
      <c r="E893" s="199" t="s">
        <v>115</v>
      </c>
      <c r="F893" s="199">
        <v>2026</v>
      </c>
      <c r="G893" s="199"/>
      <c r="H893" s="199"/>
      <c r="I893" s="199"/>
      <c r="J893" s="381">
        <v>406.38</v>
      </c>
      <c r="K893" s="199"/>
      <c r="L893" s="200"/>
      <c r="M893" s="199">
        <v>1</v>
      </c>
      <c r="N893" s="71"/>
      <c r="O893" s="200"/>
      <c r="P893" s="269">
        <f t="shared" si="56"/>
        <v>406.38</v>
      </c>
      <c r="Q893" s="199"/>
      <c r="R893" s="199"/>
      <c r="S893" s="199"/>
      <c r="T893" s="382">
        <f t="shared" si="57"/>
        <v>2026</v>
      </c>
      <c r="U893" s="199"/>
      <c r="V893" s="199"/>
      <c r="W893" s="199"/>
      <c r="X893" s="200"/>
      <c r="Y893" s="269">
        <v>406.38</v>
      </c>
      <c r="Z893" s="269">
        <f t="shared" ca="1" si="58"/>
        <v>454.24</v>
      </c>
      <c r="AA893" s="389"/>
      <c r="AB893" s="269">
        <f t="shared" si="59"/>
        <v>309.97000000000003</v>
      </c>
      <c r="AC893" s="269">
        <v>391.17</v>
      </c>
      <c r="AD893" s="199"/>
      <c r="AE893" s="200"/>
      <c r="AF893" s="200"/>
      <c r="AG893" s="200"/>
      <c r="AH893" s="75"/>
      <c r="AI893" s="75"/>
      <c r="AJ893" s="75"/>
      <c r="AK893" s="75"/>
      <c r="AL893" s="200"/>
    </row>
    <row r="894" spans="1:38" s="201" customFormat="1">
      <c r="A894" s="198"/>
      <c r="B894" s="199"/>
      <c r="C894" s="199" t="s">
        <v>562</v>
      </c>
      <c r="D894" s="199"/>
      <c r="E894" s="199" t="s">
        <v>285</v>
      </c>
      <c r="F894" s="199">
        <v>2690</v>
      </c>
      <c r="G894" s="199"/>
      <c r="H894" s="199"/>
      <c r="I894" s="199"/>
      <c r="J894" s="381">
        <v>438.4</v>
      </c>
      <c r="K894" s="199"/>
      <c r="L894" s="200"/>
      <c r="M894" s="199">
        <v>5</v>
      </c>
      <c r="N894" s="71"/>
      <c r="O894" s="200"/>
      <c r="P894" s="269">
        <f t="shared" si="56"/>
        <v>87.679999999999993</v>
      </c>
      <c r="Q894" s="199"/>
      <c r="R894" s="199"/>
      <c r="S894" s="199"/>
      <c r="T894" s="382">
        <f t="shared" si="57"/>
        <v>538</v>
      </c>
      <c r="U894" s="199"/>
      <c r="V894" s="199"/>
      <c r="W894" s="199"/>
      <c r="X894" s="200"/>
      <c r="Y894" s="269">
        <v>438.4</v>
      </c>
      <c r="Z894" s="269">
        <f t="shared" ca="1" si="58"/>
        <v>490.03</v>
      </c>
      <c r="AA894" s="389"/>
      <c r="AB894" s="269">
        <f t="shared" si="59"/>
        <v>334.39</v>
      </c>
      <c r="AC894" s="269">
        <v>421.99</v>
      </c>
      <c r="AD894" s="199"/>
      <c r="AE894" s="200"/>
      <c r="AF894" s="200"/>
      <c r="AG894" s="200"/>
      <c r="AH894" s="75"/>
      <c r="AI894" s="75"/>
      <c r="AJ894" s="75"/>
      <c r="AK894" s="75"/>
      <c r="AL894" s="200"/>
    </row>
    <row r="895" spans="1:38" s="201" customFormat="1">
      <c r="A895" s="198"/>
      <c r="B895" s="199"/>
      <c r="C895" s="199" t="s">
        <v>507</v>
      </c>
      <c r="D895" s="199"/>
      <c r="E895" s="199" t="s">
        <v>136</v>
      </c>
      <c r="F895" s="199">
        <v>17659</v>
      </c>
      <c r="G895" s="199"/>
      <c r="H895" s="199"/>
      <c r="I895" s="199"/>
      <c r="J895" s="381">
        <v>3345.9800000000005</v>
      </c>
      <c r="K895" s="199"/>
      <c r="L895" s="200"/>
      <c r="M895" s="199">
        <v>17</v>
      </c>
      <c r="N895" s="71"/>
      <c r="O895" s="200"/>
      <c r="P895" s="269">
        <f t="shared" si="56"/>
        <v>196.82235294117649</v>
      </c>
      <c r="Q895" s="199"/>
      <c r="R895" s="199"/>
      <c r="S895" s="199"/>
      <c r="T895" s="382">
        <f t="shared" si="57"/>
        <v>1038.7647058823529</v>
      </c>
      <c r="U895" s="199"/>
      <c r="V895" s="199"/>
      <c r="W895" s="199"/>
      <c r="X895" s="200"/>
      <c r="Y895" s="269">
        <v>3345.9800000000005</v>
      </c>
      <c r="Z895" s="269">
        <f t="shared" ca="1" si="58"/>
        <v>3740.06</v>
      </c>
      <c r="AA895" s="389"/>
      <c r="AB895" s="269">
        <f t="shared" si="59"/>
        <v>2552.14</v>
      </c>
      <c r="AC895" s="269">
        <v>3220.75</v>
      </c>
      <c r="AD895" s="199"/>
      <c r="AE895" s="200"/>
      <c r="AF895" s="200"/>
      <c r="AG895" s="200"/>
      <c r="AH895" s="75"/>
      <c r="AI895" s="75"/>
      <c r="AJ895" s="75"/>
      <c r="AK895" s="75"/>
      <c r="AL895" s="200"/>
    </row>
    <row r="896" spans="1:38" s="201" customFormat="1">
      <c r="A896" s="198"/>
      <c r="B896" s="199"/>
      <c r="C896" s="199" t="s">
        <v>507</v>
      </c>
      <c r="D896" s="199"/>
      <c r="E896" s="199" t="s">
        <v>568</v>
      </c>
      <c r="F896" s="199">
        <v>4689</v>
      </c>
      <c r="G896" s="199"/>
      <c r="H896" s="199"/>
      <c r="I896" s="199"/>
      <c r="J896" s="381">
        <v>864.53000000000009</v>
      </c>
      <c r="K896" s="199"/>
      <c r="L896" s="200"/>
      <c r="M896" s="199">
        <v>5</v>
      </c>
      <c r="N896" s="71"/>
      <c r="O896" s="200"/>
      <c r="P896" s="269">
        <f t="shared" si="56"/>
        <v>172.90600000000001</v>
      </c>
      <c r="Q896" s="199"/>
      <c r="R896" s="199"/>
      <c r="S896" s="199"/>
      <c r="T896" s="382">
        <f t="shared" si="57"/>
        <v>937.8</v>
      </c>
      <c r="U896" s="199"/>
      <c r="V896" s="199"/>
      <c r="W896" s="199"/>
      <c r="X896" s="200"/>
      <c r="Y896" s="269">
        <v>864.53000000000009</v>
      </c>
      <c r="Z896" s="269">
        <f t="shared" ca="1" si="58"/>
        <v>966.35</v>
      </c>
      <c r="AA896" s="389"/>
      <c r="AB896" s="269">
        <f t="shared" si="59"/>
        <v>659.42</v>
      </c>
      <c r="AC896" s="269">
        <v>832.17</v>
      </c>
      <c r="AD896" s="199"/>
      <c r="AE896" s="200"/>
      <c r="AF896" s="200"/>
      <c r="AG896" s="200"/>
      <c r="AH896" s="75"/>
      <c r="AI896" s="75"/>
      <c r="AJ896" s="75"/>
      <c r="AK896" s="75"/>
      <c r="AL896" s="200"/>
    </row>
    <row r="897" spans="1:38" s="201" customFormat="1">
      <c r="A897" s="198"/>
      <c r="B897" s="199"/>
      <c r="C897" s="199" t="s">
        <v>609</v>
      </c>
      <c r="D897" s="199"/>
      <c r="E897" s="199" t="s">
        <v>136</v>
      </c>
      <c r="F897" s="199">
        <v>1162</v>
      </c>
      <c r="G897" s="199"/>
      <c r="H897" s="199"/>
      <c r="I897" s="199"/>
      <c r="J897" s="381">
        <v>237.49</v>
      </c>
      <c r="K897" s="199"/>
      <c r="L897" s="200"/>
      <c r="M897" s="199">
        <v>3</v>
      </c>
      <c r="N897" s="71"/>
      <c r="O897" s="200"/>
      <c r="P897" s="269">
        <f t="shared" si="56"/>
        <v>79.163333333333341</v>
      </c>
      <c r="Q897" s="199"/>
      <c r="R897" s="199"/>
      <c r="S897" s="199"/>
      <c r="T897" s="382">
        <f t="shared" si="57"/>
        <v>387.33333333333331</v>
      </c>
      <c r="U897" s="199"/>
      <c r="V897" s="199"/>
      <c r="W897" s="199"/>
      <c r="X897" s="200"/>
      <c r="Y897" s="269">
        <v>237.49</v>
      </c>
      <c r="Z897" s="269">
        <f t="shared" ca="1" si="58"/>
        <v>265.45999999999998</v>
      </c>
      <c r="AA897" s="389"/>
      <c r="AB897" s="269">
        <f t="shared" si="59"/>
        <v>181.14</v>
      </c>
      <c r="AC897" s="269">
        <v>228.6</v>
      </c>
      <c r="AD897" s="199"/>
      <c r="AE897" s="200"/>
      <c r="AF897" s="200"/>
      <c r="AG897" s="200"/>
      <c r="AH897" s="75"/>
      <c r="AI897" s="75"/>
      <c r="AJ897" s="75"/>
      <c r="AK897" s="75"/>
      <c r="AL897" s="200"/>
    </row>
    <row r="898" spans="1:38" s="201" customFormat="1">
      <c r="A898" s="198"/>
      <c r="B898" s="199"/>
      <c r="C898" s="199" t="s">
        <v>262</v>
      </c>
      <c r="D898" s="199"/>
      <c r="E898" s="199" t="s">
        <v>113</v>
      </c>
      <c r="F898" s="199">
        <v>498716</v>
      </c>
      <c r="G898" s="199"/>
      <c r="H898" s="199"/>
      <c r="I898" s="199"/>
      <c r="J898" s="381">
        <v>96103.269999999902</v>
      </c>
      <c r="K898" s="199"/>
      <c r="L898" s="200"/>
      <c r="M898" s="199">
        <v>490</v>
      </c>
      <c r="N898" s="71"/>
      <c r="O898" s="200"/>
      <c r="P898" s="269">
        <f t="shared" si="56"/>
        <v>196.12912244897939</v>
      </c>
      <c r="Q898" s="199"/>
      <c r="R898" s="199"/>
      <c r="S898" s="199"/>
      <c r="T898" s="382">
        <f t="shared" si="57"/>
        <v>1017.7877551020408</v>
      </c>
      <c r="U898" s="199"/>
      <c r="V898" s="199"/>
      <c r="W898" s="199"/>
      <c r="X898" s="200"/>
      <c r="Y898" s="269">
        <v>96103.269999999902</v>
      </c>
      <c r="Z898" s="269">
        <f t="shared" ca="1" si="58"/>
        <v>107422.14</v>
      </c>
      <c r="AA898" s="389"/>
      <c r="AB898" s="269">
        <f t="shared" si="59"/>
        <v>73302.52</v>
      </c>
      <c r="AC898" s="269">
        <v>92506.44</v>
      </c>
      <c r="AD898" s="199"/>
      <c r="AE898" s="200"/>
      <c r="AF898" s="200"/>
      <c r="AG898" s="200"/>
      <c r="AH898" s="75"/>
      <c r="AI898" s="75"/>
      <c r="AJ898" s="75"/>
      <c r="AK898" s="75"/>
      <c r="AL898" s="200"/>
    </row>
    <row r="899" spans="1:38" s="201" customFormat="1">
      <c r="A899" s="198"/>
      <c r="B899" s="199"/>
      <c r="C899" s="199" t="s">
        <v>263</v>
      </c>
      <c r="D899" s="199"/>
      <c r="E899" s="199" t="s">
        <v>264</v>
      </c>
      <c r="F899" s="199">
        <v>3466878</v>
      </c>
      <c r="G899" s="199"/>
      <c r="H899" s="199"/>
      <c r="I899" s="199"/>
      <c r="J899" s="381">
        <v>658331.97999999882</v>
      </c>
      <c r="K899" s="199"/>
      <c r="L899" s="200"/>
      <c r="M899" s="199">
        <v>2174</v>
      </c>
      <c r="N899" s="71"/>
      <c r="O899" s="200"/>
      <c r="P899" s="269">
        <f t="shared" si="56"/>
        <v>302.82059797608042</v>
      </c>
      <c r="Q899" s="199"/>
      <c r="R899" s="199"/>
      <c r="S899" s="199"/>
      <c r="T899" s="382">
        <f t="shared" si="57"/>
        <v>1594.7000919963202</v>
      </c>
      <c r="U899" s="199"/>
      <c r="V899" s="199"/>
      <c r="W899" s="199"/>
      <c r="X899" s="200"/>
      <c r="Y899" s="269">
        <v>658331.97999999882</v>
      </c>
      <c r="Z899" s="269">
        <f t="shared" ca="1" si="58"/>
        <v>735869.1</v>
      </c>
      <c r="AA899" s="389"/>
      <c r="AB899" s="269">
        <f t="shared" si="59"/>
        <v>502141.01</v>
      </c>
      <c r="AC899" s="269">
        <v>633692.76</v>
      </c>
      <c r="AD899" s="199"/>
      <c r="AE899" s="200"/>
      <c r="AF899" s="200"/>
      <c r="AG899" s="200"/>
      <c r="AH899" s="75"/>
      <c r="AI899" s="75"/>
      <c r="AJ899" s="75"/>
      <c r="AK899" s="75"/>
      <c r="AL899" s="200"/>
    </row>
    <row r="900" spans="1:38" s="201" customFormat="1">
      <c r="A900" s="198"/>
      <c r="B900" s="199"/>
      <c r="C900" s="199" t="s">
        <v>749</v>
      </c>
      <c r="D900" s="199"/>
      <c r="E900" s="199" t="s">
        <v>228</v>
      </c>
      <c r="F900" s="199">
        <v>32521</v>
      </c>
      <c r="G900" s="199"/>
      <c r="H900" s="199"/>
      <c r="I900" s="199"/>
      <c r="J900" s="381">
        <v>5901.3899999999994</v>
      </c>
      <c r="K900" s="199"/>
      <c r="L900" s="200"/>
      <c r="M900" s="199">
        <v>28</v>
      </c>
      <c r="N900" s="71"/>
      <c r="O900" s="200"/>
      <c r="P900" s="269">
        <f t="shared" si="56"/>
        <v>210.76392857142855</v>
      </c>
      <c r="Q900" s="199"/>
      <c r="R900" s="199"/>
      <c r="S900" s="199"/>
      <c r="T900" s="382">
        <f t="shared" si="57"/>
        <v>1161.4642857142858</v>
      </c>
      <c r="U900" s="199"/>
      <c r="V900" s="199"/>
      <c r="W900" s="199"/>
      <c r="X900" s="200"/>
      <c r="Y900" s="269">
        <v>5901.3899999999994</v>
      </c>
      <c r="Z900" s="269">
        <f t="shared" ca="1" si="58"/>
        <v>6596.44</v>
      </c>
      <c r="AA900" s="389"/>
      <c r="AB900" s="269">
        <f t="shared" si="59"/>
        <v>4501.2700000000004</v>
      </c>
      <c r="AC900" s="269">
        <v>5680.52</v>
      </c>
      <c r="AD900" s="199"/>
      <c r="AE900" s="200"/>
      <c r="AF900" s="200"/>
      <c r="AG900" s="200"/>
      <c r="AH900" s="75"/>
      <c r="AI900" s="75"/>
      <c r="AJ900" s="75"/>
      <c r="AK900" s="75"/>
      <c r="AL900" s="200"/>
    </row>
    <row r="901" spans="1:38" s="201" customFormat="1">
      <c r="A901" s="198"/>
      <c r="B901" s="199"/>
      <c r="C901" s="199" t="s">
        <v>265</v>
      </c>
      <c r="D901" s="199"/>
      <c r="E901" s="199" t="s">
        <v>228</v>
      </c>
      <c r="F901" s="199">
        <v>103690</v>
      </c>
      <c r="G901" s="199"/>
      <c r="H901" s="199"/>
      <c r="I901" s="199"/>
      <c r="J901" s="381">
        <v>19499.860000000004</v>
      </c>
      <c r="K901" s="199"/>
      <c r="L901" s="200"/>
      <c r="M901" s="199">
        <v>100</v>
      </c>
      <c r="N901" s="71"/>
      <c r="O901" s="200"/>
      <c r="P901" s="269">
        <f t="shared" si="56"/>
        <v>194.99860000000004</v>
      </c>
      <c r="Q901" s="199"/>
      <c r="R901" s="199"/>
      <c r="S901" s="199"/>
      <c r="T901" s="382">
        <f t="shared" si="57"/>
        <v>1036.9000000000001</v>
      </c>
      <c r="U901" s="199"/>
      <c r="V901" s="199"/>
      <c r="W901" s="199"/>
      <c r="X901" s="200"/>
      <c r="Y901" s="269">
        <v>19499.860000000004</v>
      </c>
      <c r="Z901" s="269">
        <f t="shared" ca="1" si="58"/>
        <v>21796.52</v>
      </c>
      <c r="AA901" s="389"/>
      <c r="AB901" s="269">
        <f t="shared" si="59"/>
        <v>14873.47</v>
      </c>
      <c r="AC901" s="269">
        <v>18770.04</v>
      </c>
      <c r="AD901" s="199"/>
      <c r="AE901" s="200"/>
      <c r="AF901" s="200"/>
      <c r="AG901" s="200"/>
      <c r="AH901" s="75"/>
      <c r="AI901" s="75"/>
      <c r="AJ901" s="75"/>
      <c r="AK901" s="75"/>
      <c r="AL901" s="200"/>
    </row>
    <row r="902" spans="1:38" s="201" customFormat="1">
      <c r="A902" s="198"/>
      <c r="B902" s="199"/>
      <c r="C902" s="199" t="s">
        <v>266</v>
      </c>
      <c r="D902" s="199"/>
      <c r="E902" s="199" t="s">
        <v>113</v>
      </c>
      <c r="F902" s="199">
        <v>32227</v>
      </c>
      <c r="G902" s="199"/>
      <c r="H902" s="199"/>
      <c r="I902" s="199"/>
      <c r="J902" s="381">
        <v>6056.2500000000009</v>
      </c>
      <c r="K902" s="199"/>
      <c r="L902" s="200"/>
      <c r="M902" s="199">
        <v>33</v>
      </c>
      <c r="N902" s="71"/>
      <c r="O902" s="200"/>
      <c r="P902" s="269">
        <f t="shared" si="56"/>
        <v>183.52272727272731</v>
      </c>
      <c r="Q902" s="199"/>
      <c r="R902" s="199"/>
      <c r="S902" s="199"/>
      <c r="T902" s="382">
        <f t="shared" si="57"/>
        <v>976.57575757575762</v>
      </c>
      <c r="U902" s="199"/>
      <c r="V902" s="199"/>
      <c r="W902" s="199"/>
      <c r="X902" s="200"/>
      <c r="Y902" s="269">
        <v>6056.2500000000009</v>
      </c>
      <c r="Z902" s="269">
        <f t="shared" ca="1" si="58"/>
        <v>6769.54</v>
      </c>
      <c r="AA902" s="389"/>
      <c r="AB902" s="269">
        <f t="shared" si="59"/>
        <v>4619.3900000000003</v>
      </c>
      <c r="AC902" s="269">
        <v>5829.58</v>
      </c>
      <c r="AD902" s="199"/>
      <c r="AE902" s="200"/>
      <c r="AF902" s="200"/>
      <c r="AG902" s="200"/>
      <c r="AH902" s="75"/>
      <c r="AI902" s="75"/>
      <c r="AJ902" s="75"/>
      <c r="AK902" s="75"/>
      <c r="AL902" s="200"/>
    </row>
    <row r="903" spans="1:38" s="201" customFormat="1">
      <c r="A903" s="198"/>
      <c r="B903" s="199"/>
      <c r="C903" s="199" t="s">
        <v>565</v>
      </c>
      <c r="D903" s="199"/>
      <c r="E903" s="199" t="s">
        <v>167</v>
      </c>
      <c r="F903" s="199">
        <v>8997</v>
      </c>
      <c r="G903" s="199"/>
      <c r="H903" s="199"/>
      <c r="I903" s="199"/>
      <c r="J903" s="381">
        <v>1842.3500000000001</v>
      </c>
      <c r="K903" s="199"/>
      <c r="L903" s="200"/>
      <c r="M903" s="199">
        <v>12</v>
      </c>
      <c r="N903" s="71"/>
      <c r="O903" s="200"/>
      <c r="P903" s="269">
        <f t="shared" si="56"/>
        <v>153.52916666666667</v>
      </c>
      <c r="Q903" s="199"/>
      <c r="R903" s="199"/>
      <c r="S903" s="199"/>
      <c r="T903" s="382">
        <f t="shared" si="57"/>
        <v>749.75</v>
      </c>
      <c r="U903" s="199"/>
      <c r="V903" s="199"/>
      <c r="W903" s="199"/>
      <c r="X903" s="200"/>
      <c r="Y903" s="269">
        <v>1842.3500000000001</v>
      </c>
      <c r="Z903" s="269">
        <f t="shared" ca="1" si="58"/>
        <v>2059.34</v>
      </c>
      <c r="AA903" s="389"/>
      <c r="AB903" s="269">
        <f t="shared" si="59"/>
        <v>1405.25</v>
      </c>
      <c r="AC903" s="269">
        <v>1773.4</v>
      </c>
      <c r="AD903" s="199"/>
      <c r="AE903" s="200"/>
      <c r="AF903" s="200"/>
      <c r="AG903" s="200"/>
      <c r="AH903" s="75"/>
      <c r="AI903" s="75"/>
      <c r="AJ903" s="75"/>
      <c r="AK903" s="75"/>
      <c r="AL903" s="200"/>
    </row>
    <row r="904" spans="1:38" s="201" customFormat="1">
      <c r="A904" s="198"/>
      <c r="B904" s="199"/>
      <c r="C904" s="199" t="s">
        <v>267</v>
      </c>
      <c r="D904" s="199"/>
      <c r="E904" s="199" t="s">
        <v>113</v>
      </c>
      <c r="F904" s="199">
        <v>3269</v>
      </c>
      <c r="G904" s="199"/>
      <c r="H904" s="199"/>
      <c r="I904" s="199"/>
      <c r="J904" s="381">
        <v>669.51</v>
      </c>
      <c r="K904" s="199"/>
      <c r="L904" s="200"/>
      <c r="M904" s="199">
        <v>3</v>
      </c>
      <c r="N904" s="71"/>
      <c r="O904" s="200"/>
      <c r="P904" s="269">
        <f t="shared" si="56"/>
        <v>223.17</v>
      </c>
      <c r="Q904" s="199"/>
      <c r="R904" s="199"/>
      <c r="S904" s="199"/>
      <c r="T904" s="382">
        <f t="shared" si="57"/>
        <v>1089.6666666666667</v>
      </c>
      <c r="U904" s="199"/>
      <c r="V904" s="199"/>
      <c r="W904" s="199"/>
      <c r="X904" s="200"/>
      <c r="Y904" s="269">
        <v>669.51</v>
      </c>
      <c r="Z904" s="269">
        <f t="shared" ca="1" si="58"/>
        <v>748.36</v>
      </c>
      <c r="AA904" s="389"/>
      <c r="AB904" s="269">
        <f t="shared" si="59"/>
        <v>510.67</v>
      </c>
      <c r="AC904" s="269">
        <v>644.45000000000005</v>
      </c>
      <c r="AD904" s="199"/>
      <c r="AE904" s="200"/>
      <c r="AF904" s="200"/>
      <c r="AG904" s="200"/>
      <c r="AH904" s="75"/>
      <c r="AI904" s="75"/>
      <c r="AJ904" s="75"/>
      <c r="AK904" s="75"/>
      <c r="AL904" s="200"/>
    </row>
    <row r="905" spans="1:38" s="201" customFormat="1">
      <c r="A905" s="198"/>
      <c r="B905" s="199"/>
      <c r="C905" s="199" t="s">
        <v>1432</v>
      </c>
      <c r="D905" s="199"/>
      <c r="E905" s="199" t="s">
        <v>264</v>
      </c>
      <c r="F905" s="199"/>
      <c r="G905" s="199"/>
      <c r="H905" s="199"/>
      <c r="I905" s="199"/>
      <c r="J905" s="381">
        <v>5.86</v>
      </c>
      <c r="K905" s="199"/>
      <c r="L905" s="200"/>
      <c r="M905" s="199">
        <v>1</v>
      </c>
      <c r="N905" s="71"/>
      <c r="O905" s="200"/>
      <c r="P905" s="269">
        <f t="shared" si="56"/>
        <v>5.86</v>
      </c>
      <c r="Q905" s="199"/>
      <c r="R905" s="199"/>
      <c r="S905" s="199"/>
      <c r="T905" s="382">
        <f t="shared" si="57"/>
        <v>0</v>
      </c>
      <c r="U905" s="199"/>
      <c r="V905" s="199"/>
      <c r="W905" s="199"/>
      <c r="X905" s="200"/>
      <c r="Y905" s="269">
        <v>5.86</v>
      </c>
      <c r="Z905" s="269">
        <f t="shared" ca="1" si="58"/>
        <v>6.55</v>
      </c>
      <c r="AA905" s="389"/>
      <c r="AB905" s="269">
        <f t="shared" si="59"/>
        <v>4.47</v>
      </c>
      <c r="AC905" s="269">
        <v>5.64</v>
      </c>
      <c r="AD905" s="199"/>
      <c r="AE905" s="200"/>
      <c r="AF905" s="200"/>
      <c r="AG905" s="200"/>
      <c r="AH905" s="75"/>
      <c r="AI905" s="75"/>
      <c r="AJ905" s="75"/>
      <c r="AK905" s="75"/>
      <c r="AL905" s="200"/>
    </row>
    <row r="906" spans="1:38" s="201" customFormat="1">
      <c r="A906" s="198"/>
      <c r="B906" s="199"/>
      <c r="C906" s="199" t="s">
        <v>268</v>
      </c>
      <c r="D906" s="199"/>
      <c r="E906" s="199" t="s">
        <v>269</v>
      </c>
      <c r="F906" s="199">
        <v>1067394</v>
      </c>
      <c r="G906" s="199"/>
      <c r="H906" s="199"/>
      <c r="I906" s="199"/>
      <c r="J906" s="381">
        <v>202844.74000000008</v>
      </c>
      <c r="K906" s="199"/>
      <c r="L906" s="200"/>
      <c r="M906" s="199">
        <v>1159</v>
      </c>
      <c r="N906" s="71"/>
      <c r="O906" s="200"/>
      <c r="P906" s="269">
        <f t="shared" si="56"/>
        <v>175.01703192407254</v>
      </c>
      <c r="Q906" s="199"/>
      <c r="R906" s="199"/>
      <c r="S906" s="199"/>
      <c r="T906" s="382">
        <f t="shared" si="57"/>
        <v>920.96117342536672</v>
      </c>
      <c r="U906" s="199"/>
      <c r="V906" s="199"/>
      <c r="W906" s="199"/>
      <c r="X906" s="200"/>
      <c r="Y906" s="269">
        <v>202844.74000000008</v>
      </c>
      <c r="Z906" s="269">
        <f t="shared" ca="1" si="58"/>
        <v>226735.42</v>
      </c>
      <c r="AA906" s="389"/>
      <c r="AB906" s="269">
        <f t="shared" si="59"/>
        <v>154719.29999999999</v>
      </c>
      <c r="AC906" s="269">
        <v>195252.92</v>
      </c>
      <c r="AD906" s="199"/>
      <c r="AE906" s="200"/>
      <c r="AF906" s="200"/>
      <c r="AG906" s="200"/>
      <c r="AH906" s="75"/>
      <c r="AI906" s="75"/>
      <c r="AJ906" s="75"/>
      <c r="AK906" s="75"/>
      <c r="AL906" s="200"/>
    </row>
    <row r="907" spans="1:38" s="201" customFormat="1">
      <c r="A907" s="198"/>
      <c r="B907" s="199"/>
      <c r="C907" s="199" t="s">
        <v>270</v>
      </c>
      <c r="D907" s="199"/>
      <c r="E907" s="199" t="s">
        <v>269</v>
      </c>
      <c r="F907" s="199">
        <v>1027</v>
      </c>
      <c r="G907" s="199"/>
      <c r="H907" s="199"/>
      <c r="I907" s="199"/>
      <c r="J907" s="381">
        <v>198.74</v>
      </c>
      <c r="K907" s="199"/>
      <c r="L907" s="200"/>
      <c r="M907" s="199">
        <v>2</v>
      </c>
      <c r="N907" s="71"/>
      <c r="O907" s="200"/>
      <c r="P907" s="269">
        <f t="shared" si="56"/>
        <v>99.37</v>
      </c>
      <c r="Q907" s="199"/>
      <c r="R907" s="199"/>
      <c r="S907" s="199"/>
      <c r="T907" s="382">
        <f t="shared" si="57"/>
        <v>513.5</v>
      </c>
      <c r="U907" s="199"/>
      <c r="V907" s="199"/>
      <c r="W907" s="199"/>
      <c r="X907" s="200"/>
      <c r="Y907" s="269">
        <v>198.74</v>
      </c>
      <c r="Z907" s="269">
        <f t="shared" ca="1" si="58"/>
        <v>222.15</v>
      </c>
      <c r="AA907" s="389"/>
      <c r="AB907" s="269">
        <f t="shared" si="59"/>
        <v>151.59</v>
      </c>
      <c r="AC907" s="269">
        <v>191.3</v>
      </c>
      <c r="AD907" s="199"/>
      <c r="AE907" s="200"/>
      <c r="AF907" s="200"/>
      <c r="AG907" s="200"/>
      <c r="AH907" s="75"/>
      <c r="AI907" s="75"/>
      <c r="AJ907" s="75"/>
      <c r="AK907" s="75"/>
      <c r="AL907" s="200"/>
    </row>
    <row r="908" spans="1:38" s="201" customFormat="1">
      <c r="A908" s="198"/>
      <c r="B908" s="199"/>
      <c r="C908" s="199" t="s">
        <v>270</v>
      </c>
      <c r="D908" s="199"/>
      <c r="E908" s="199" t="s">
        <v>271</v>
      </c>
      <c r="F908" s="199">
        <v>1943820</v>
      </c>
      <c r="G908" s="199"/>
      <c r="H908" s="199"/>
      <c r="I908" s="199"/>
      <c r="J908" s="381">
        <v>370856.69000000035</v>
      </c>
      <c r="K908" s="199"/>
      <c r="L908" s="200"/>
      <c r="M908" s="199">
        <v>1207</v>
      </c>
      <c r="N908" s="71"/>
      <c r="O908" s="200"/>
      <c r="P908" s="269">
        <f t="shared" si="56"/>
        <v>307.25492129246095</v>
      </c>
      <c r="Q908" s="199"/>
      <c r="R908" s="199"/>
      <c r="S908" s="199"/>
      <c r="T908" s="382">
        <f t="shared" si="57"/>
        <v>1610.4556752278377</v>
      </c>
      <c r="U908" s="199"/>
      <c r="V908" s="199"/>
      <c r="W908" s="199"/>
      <c r="X908" s="200"/>
      <c r="Y908" s="269">
        <v>370856.69000000035</v>
      </c>
      <c r="Z908" s="269">
        <f t="shared" ca="1" si="58"/>
        <v>414535.51</v>
      </c>
      <c r="AA908" s="389"/>
      <c r="AB908" s="269">
        <f t="shared" si="59"/>
        <v>282869.98</v>
      </c>
      <c r="AC908" s="269">
        <v>356976.73</v>
      </c>
      <c r="AD908" s="199"/>
      <c r="AE908" s="200"/>
      <c r="AF908" s="200"/>
      <c r="AG908" s="200"/>
      <c r="AH908" s="75"/>
      <c r="AI908" s="75"/>
      <c r="AJ908" s="75"/>
      <c r="AK908" s="75"/>
      <c r="AL908" s="200"/>
    </row>
    <row r="909" spans="1:38" s="201" customFormat="1">
      <c r="A909" s="198"/>
      <c r="B909" s="199"/>
      <c r="C909" s="199" t="s">
        <v>569</v>
      </c>
      <c r="D909" s="199"/>
      <c r="E909" s="199" t="s">
        <v>222</v>
      </c>
      <c r="F909" s="199">
        <v>22480</v>
      </c>
      <c r="G909" s="199"/>
      <c r="H909" s="199"/>
      <c r="I909" s="199"/>
      <c r="J909" s="381">
        <v>4651.88</v>
      </c>
      <c r="K909" s="199"/>
      <c r="L909" s="200"/>
      <c r="M909" s="199">
        <v>83</v>
      </c>
      <c r="N909" s="71"/>
      <c r="O909" s="200"/>
      <c r="P909" s="269">
        <f t="shared" si="56"/>
        <v>56.046746987951806</v>
      </c>
      <c r="Q909" s="199"/>
      <c r="R909" s="199"/>
      <c r="S909" s="199"/>
      <c r="T909" s="382">
        <f t="shared" si="57"/>
        <v>270.84337349397589</v>
      </c>
      <c r="U909" s="199"/>
      <c r="V909" s="199"/>
      <c r="W909" s="199"/>
      <c r="X909" s="200"/>
      <c r="Y909" s="269">
        <v>4651.88</v>
      </c>
      <c r="Z909" s="269">
        <f t="shared" ca="1" si="58"/>
        <v>5199.7700000000004</v>
      </c>
      <c r="AA909" s="389"/>
      <c r="AB909" s="269">
        <f t="shared" si="59"/>
        <v>3548.21</v>
      </c>
      <c r="AC909" s="269">
        <v>4477.78</v>
      </c>
      <c r="AD909" s="199"/>
      <c r="AE909" s="200"/>
      <c r="AF909" s="200"/>
      <c r="AG909" s="200"/>
      <c r="AH909" s="75"/>
      <c r="AI909" s="75"/>
      <c r="AJ909" s="75"/>
      <c r="AK909" s="75"/>
      <c r="AL909" s="200"/>
    </row>
    <row r="910" spans="1:38" s="201" customFormat="1">
      <c r="A910" s="198"/>
      <c r="B910" s="199"/>
      <c r="C910" s="199" t="s">
        <v>1433</v>
      </c>
      <c r="D910" s="199"/>
      <c r="E910" s="199" t="s">
        <v>222</v>
      </c>
      <c r="F910" s="199">
        <v>8136</v>
      </c>
      <c r="G910" s="199"/>
      <c r="H910" s="199"/>
      <c r="I910" s="199"/>
      <c r="J910" s="381">
        <v>1521.14</v>
      </c>
      <c r="K910" s="199"/>
      <c r="L910" s="200"/>
      <c r="M910" s="199">
        <v>13</v>
      </c>
      <c r="N910" s="71"/>
      <c r="O910" s="200"/>
      <c r="P910" s="269">
        <f t="shared" si="56"/>
        <v>117.01076923076924</v>
      </c>
      <c r="Q910" s="199"/>
      <c r="R910" s="199"/>
      <c r="S910" s="199"/>
      <c r="T910" s="382">
        <f t="shared" si="57"/>
        <v>625.84615384615381</v>
      </c>
      <c r="U910" s="199"/>
      <c r="V910" s="199"/>
      <c r="W910" s="199"/>
      <c r="X910" s="200"/>
      <c r="Y910" s="269">
        <v>1521.14</v>
      </c>
      <c r="Z910" s="269">
        <f t="shared" ca="1" si="58"/>
        <v>1700.3</v>
      </c>
      <c r="AA910" s="389"/>
      <c r="AB910" s="269">
        <f t="shared" si="59"/>
        <v>1160.25</v>
      </c>
      <c r="AC910" s="269">
        <v>1464.21</v>
      </c>
      <c r="AD910" s="199"/>
      <c r="AE910" s="200"/>
      <c r="AF910" s="200"/>
      <c r="AG910" s="200"/>
      <c r="AH910" s="75"/>
      <c r="AI910" s="75"/>
      <c r="AJ910" s="75"/>
      <c r="AK910" s="75"/>
      <c r="AL910" s="200"/>
    </row>
    <row r="911" spans="1:38" s="201" customFormat="1">
      <c r="A911" s="198"/>
      <c r="B911" s="199"/>
      <c r="C911" s="199" t="s">
        <v>1434</v>
      </c>
      <c r="D911" s="199"/>
      <c r="E911" s="199" t="s">
        <v>210</v>
      </c>
      <c r="F911" s="199">
        <v>1413</v>
      </c>
      <c r="G911" s="199"/>
      <c r="H911" s="199"/>
      <c r="I911" s="199"/>
      <c r="J911" s="381">
        <v>284.87</v>
      </c>
      <c r="K911" s="199"/>
      <c r="L911" s="200"/>
      <c r="M911" s="199">
        <v>3</v>
      </c>
      <c r="N911" s="71"/>
      <c r="O911" s="200"/>
      <c r="P911" s="269">
        <f t="shared" si="56"/>
        <v>94.956666666666663</v>
      </c>
      <c r="Q911" s="199"/>
      <c r="R911" s="199"/>
      <c r="S911" s="199"/>
      <c r="T911" s="382">
        <f t="shared" si="57"/>
        <v>471</v>
      </c>
      <c r="U911" s="199"/>
      <c r="V911" s="199"/>
      <c r="W911" s="199"/>
      <c r="X911" s="200"/>
      <c r="Y911" s="269">
        <v>284.87</v>
      </c>
      <c r="Z911" s="269">
        <f t="shared" ca="1" si="58"/>
        <v>318.42</v>
      </c>
      <c r="AA911" s="389"/>
      <c r="AB911" s="269">
        <f t="shared" si="59"/>
        <v>217.28</v>
      </c>
      <c r="AC911" s="269">
        <v>274.20999999999998</v>
      </c>
      <c r="AD911" s="199"/>
      <c r="AE911" s="200"/>
      <c r="AF911" s="200"/>
      <c r="AG911" s="200"/>
      <c r="AH911" s="75"/>
      <c r="AI911" s="75"/>
      <c r="AJ911" s="75"/>
      <c r="AK911" s="75"/>
      <c r="AL911" s="200"/>
    </row>
    <row r="912" spans="1:38" s="201" customFormat="1">
      <c r="A912" s="198"/>
      <c r="B912" s="199"/>
      <c r="C912" s="199" t="s">
        <v>272</v>
      </c>
      <c r="D912" s="199"/>
      <c r="E912" s="199" t="s">
        <v>143</v>
      </c>
      <c r="F912" s="199">
        <v>758731</v>
      </c>
      <c r="G912" s="199"/>
      <c r="H912" s="199"/>
      <c r="I912" s="199"/>
      <c r="J912" s="381">
        <v>145733.47999999995</v>
      </c>
      <c r="K912" s="199"/>
      <c r="L912" s="200"/>
      <c r="M912" s="199">
        <v>634</v>
      </c>
      <c r="N912" s="71"/>
      <c r="O912" s="200"/>
      <c r="P912" s="269">
        <f t="shared" si="56"/>
        <v>229.8635331230283</v>
      </c>
      <c r="Q912" s="199"/>
      <c r="R912" s="199"/>
      <c r="S912" s="199"/>
      <c r="T912" s="382">
        <f t="shared" si="57"/>
        <v>1196.7365930599369</v>
      </c>
      <c r="U912" s="199"/>
      <c r="V912" s="199"/>
      <c r="W912" s="199"/>
      <c r="X912" s="200"/>
      <c r="Y912" s="269">
        <v>145733.47999999995</v>
      </c>
      <c r="Z912" s="269">
        <f t="shared" ca="1" si="58"/>
        <v>162897.70000000001</v>
      </c>
      <c r="AA912" s="389"/>
      <c r="AB912" s="269">
        <f t="shared" si="59"/>
        <v>111157.83</v>
      </c>
      <c r="AC912" s="269">
        <v>140279.15</v>
      </c>
      <c r="AD912" s="199"/>
      <c r="AE912" s="200"/>
      <c r="AF912" s="200"/>
      <c r="AG912" s="200"/>
      <c r="AH912" s="75"/>
      <c r="AI912" s="75"/>
      <c r="AJ912" s="75"/>
      <c r="AK912" s="75"/>
      <c r="AL912" s="200"/>
    </row>
    <row r="913" spans="1:38" s="201" customFormat="1">
      <c r="A913" s="198"/>
      <c r="B913" s="199"/>
      <c r="C913" s="199" t="s">
        <v>273</v>
      </c>
      <c r="D913" s="199"/>
      <c r="E913" s="199" t="s">
        <v>136</v>
      </c>
      <c r="F913" s="199">
        <v>134</v>
      </c>
      <c r="G913" s="199"/>
      <c r="H913" s="199"/>
      <c r="I913" s="199"/>
      <c r="J913" s="381">
        <v>31.25</v>
      </c>
      <c r="K913" s="199"/>
      <c r="L913" s="200"/>
      <c r="M913" s="199">
        <v>1</v>
      </c>
      <c r="N913" s="71"/>
      <c r="O913" s="200"/>
      <c r="P913" s="269">
        <f t="shared" si="56"/>
        <v>31.25</v>
      </c>
      <c r="Q913" s="199"/>
      <c r="R913" s="199"/>
      <c r="S913" s="199"/>
      <c r="T913" s="382">
        <f t="shared" si="57"/>
        <v>134</v>
      </c>
      <c r="U913" s="199"/>
      <c r="V913" s="199"/>
      <c r="W913" s="199"/>
      <c r="X913" s="200"/>
      <c r="Y913" s="269">
        <v>31.25</v>
      </c>
      <c r="Z913" s="269">
        <f t="shared" ca="1" si="58"/>
        <v>34.93</v>
      </c>
      <c r="AA913" s="389"/>
      <c r="AB913" s="269">
        <f t="shared" si="59"/>
        <v>23.84</v>
      </c>
      <c r="AC913" s="269">
        <v>30.08</v>
      </c>
      <c r="AD913" s="199"/>
      <c r="AE913" s="200"/>
      <c r="AF913" s="200"/>
      <c r="AG913" s="200"/>
      <c r="AH913" s="75"/>
      <c r="AI913" s="75"/>
      <c r="AJ913" s="75"/>
      <c r="AK913" s="75"/>
      <c r="AL913" s="200"/>
    </row>
    <row r="914" spans="1:38" s="201" customFormat="1">
      <c r="A914" s="198"/>
      <c r="B914" s="199"/>
      <c r="C914" s="199" t="s">
        <v>273</v>
      </c>
      <c r="D914" s="199"/>
      <c r="E914" s="199" t="s">
        <v>153</v>
      </c>
      <c r="F914" s="199">
        <v>1319421</v>
      </c>
      <c r="G914" s="199"/>
      <c r="H914" s="199"/>
      <c r="I914" s="199"/>
      <c r="J914" s="381">
        <v>245922.93000000034</v>
      </c>
      <c r="K914" s="199"/>
      <c r="L914" s="200"/>
      <c r="M914" s="199">
        <v>1287</v>
      </c>
      <c r="N914" s="71"/>
      <c r="O914" s="200"/>
      <c r="P914" s="269">
        <f t="shared" si="56"/>
        <v>191.08230769230795</v>
      </c>
      <c r="Q914" s="199"/>
      <c r="R914" s="199"/>
      <c r="S914" s="199"/>
      <c r="T914" s="382">
        <f t="shared" si="57"/>
        <v>1025.1911421911423</v>
      </c>
      <c r="U914" s="199"/>
      <c r="V914" s="199"/>
      <c r="W914" s="199"/>
      <c r="X914" s="200"/>
      <c r="Y914" s="269">
        <v>245922.93000000034</v>
      </c>
      <c r="Z914" s="269">
        <f t="shared" ca="1" si="58"/>
        <v>274887.28000000003</v>
      </c>
      <c r="AA914" s="389"/>
      <c r="AB914" s="269">
        <f t="shared" si="59"/>
        <v>187577.08</v>
      </c>
      <c r="AC914" s="269">
        <v>236718.84</v>
      </c>
      <c r="AD914" s="199"/>
      <c r="AE914" s="200"/>
      <c r="AF914" s="200"/>
      <c r="AG914" s="200"/>
      <c r="AH914" s="75"/>
      <c r="AI914" s="75"/>
      <c r="AJ914" s="75"/>
      <c r="AK914" s="75"/>
      <c r="AL914" s="200"/>
    </row>
    <row r="915" spans="1:38" s="201" customFormat="1">
      <c r="A915" s="198"/>
      <c r="B915" s="199"/>
      <c r="C915" s="199" t="s">
        <v>274</v>
      </c>
      <c r="D915" s="199"/>
      <c r="E915" s="199" t="s">
        <v>127</v>
      </c>
      <c r="F915" s="199">
        <v>6214</v>
      </c>
      <c r="G915" s="199"/>
      <c r="H915" s="199"/>
      <c r="I915" s="199"/>
      <c r="J915" s="381">
        <v>1268.99</v>
      </c>
      <c r="K915" s="199"/>
      <c r="L915" s="200"/>
      <c r="M915" s="199">
        <v>1</v>
      </c>
      <c r="N915" s="71"/>
      <c r="O915" s="200"/>
      <c r="P915" s="269">
        <f t="shared" si="56"/>
        <v>1268.99</v>
      </c>
      <c r="Q915" s="199"/>
      <c r="R915" s="199"/>
      <c r="S915" s="199"/>
      <c r="T915" s="382">
        <f t="shared" si="57"/>
        <v>6214</v>
      </c>
      <c r="U915" s="199"/>
      <c r="V915" s="199"/>
      <c r="W915" s="199"/>
      <c r="X915" s="200"/>
      <c r="Y915" s="269">
        <v>1268.99</v>
      </c>
      <c r="Z915" s="269">
        <f t="shared" ca="1" si="58"/>
        <v>1418.45</v>
      </c>
      <c r="AA915" s="389"/>
      <c r="AB915" s="269">
        <f t="shared" si="59"/>
        <v>967.92</v>
      </c>
      <c r="AC915" s="269">
        <v>1221.5</v>
      </c>
      <c r="AD915" s="199"/>
      <c r="AE915" s="200"/>
      <c r="AF915" s="200"/>
      <c r="AG915" s="200"/>
      <c r="AH915" s="75"/>
      <c r="AI915" s="75"/>
      <c r="AJ915" s="75"/>
      <c r="AK915" s="75"/>
      <c r="AL915" s="200"/>
    </row>
    <row r="916" spans="1:38" s="201" customFormat="1">
      <c r="A916" s="198"/>
      <c r="B916" s="199"/>
      <c r="C916" s="199" t="s">
        <v>274</v>
      </c>
      <c r="D916" s="199"/>
      <c r="E916" s="199" t="s">
        <v>175</v>
      </c>
      <c r="F916" s="199">
        <v>1531728</v>
      </c>
      <c r="G916" s="199"/>
      <c r="H916" s="199"/>
      <c r="I916" s="199"/>
      <c r="J916" s="381">
        <v>288238.18999999989</v>
      </c>
      <c r="K916" s="199"/>
      <c r="L916" s="200"/>
      <c r="M916" s="199">
        <v>1260</v>
      </c>
      <c r="N916" s="71"/>
      <c r="O916" s="200"/>
      <c r="P916" s="269">
        <f t="shared" si="56"/>
        <v>228.76046825396816</v>
      </c>
      <c r="Q916" s="199"/>
      <c r="R916" s="199"/>
      <c r="S916" s="199"/>
      <c r="T916" s="382">
        <f t="shared" si="57"/>
        <v>1215.6571428571428</v>
      </c>
      <c r="U916" s="199"/>
      <c r="V916" s="199"/>
      <c r="W916" s="199"/>
      <c r="X916" s="200"/>
      <c r="Y916" s="269">
        <v>288238.18999999989</v>
      </c>
      <c r="Z916" s="269">
        <f t="shared" ca="1" si="58"/>
        <v>322186.34999999998</v>
      </c>
      <c r="AA916" s="389"/>
      <c r="AB916" s="269">
        <f t="shared" si="59"/>
        <v>219852.93</v>
      </c>
      <c r="AC916" s="269">
        <v>277450.37</v>
      </c>
      <c r="AD916" s="199"/>
      <c r="AE916" s="200"/>
      <c r="AF916" s="200"/>
      <c r="AG916" s="200"/>
      <c r="AH916" s="75"/>
      <c r="AI916" s="75"/>
      <c r="AJ916" s="75"/>
      <c r="AK916" s="75"/>
      <c r="AL916" s="200"/>
    </row>
    <row r="917" spans="1:38" s="201" customFormat="1">
      <c r="A917" s="198"/>
      <c r="B917" s="199"/>
      <c r="C917" s="199" t="s">
        <v>491</v>
      </c>
      <c r="D917" s="199"/>
      <c r="E917" s="199" t="s">
        <v>121</v>
      </c>
      <c r="F917" s="199">
        <v>7823</v>
      </c>
      <c r="G917" s="199"/>
      <c r="H917" s="199"/>
      <c r="I917" s="199"/>
      <c r="J917" s="381">
        <v>1560.5700000000002</v>
      </c>
      <c r="K917" s="199"/>
      <c r="L917" s="200"/>
      <c r="M917" s="199">
        <v>7</v>
      </c>
      <c r="N917" s="71"/>
      <c r="O917" s="200"/>
      <c r="P917" s="269">
        <f t="shared" si="56"/>
        <v>222.93857142857146</v>
      </c>
      <c r="Q917" s="199"/>
      <c r="R917" s="199"/>
      <c r="S917" s="199"/>
      <c r="T917" s="382">
        <f t="shared" si="57"/>
        <v>1117.5714285714287</v>
      </c>
      <c r="U917" s="199"/>
      <c r="V917" s="199"/>
      <c r="W917" s="199"/>
      <c r="X917" s="200"/>
      <c r="Y917" s="269">
        <v>1560.5700000000002</v>
      </c>
      <c r="Z917" s="269">
        <f t="shared" ca="1" si="58"/>
        <v>1744.37</v>
      </c>
      <c r="AA917" s="389"/>
      <c r="AB917" s="269">
        <f t="shared" si="59"/>
        <v>1190.32</v>
      </c>
      <c r="AC917" s="269">
        <v>1502.16</v>
      </c>
      <c r="AD917" s="199"/>
      <c r="AE917" s="200"/>
      <c r="AF917" s="200"/>
      <c r="AG917" s="200"/>
      <c r="AH917" s="75"/>
      <c r="AI917" s="75"/>
      <c r="AJ917" s="75"/>
      <c r="AK917" s="75"/>
      <c r="AL917" s="200"/>
    </row>
    <row r="918" spans="1:38" s="201" customFormat="1">
      <c r="A918" s="198"/>
      <c r="B918" s="199"/>
      <c r="C918" s="199" t="s">
        <v>275</v>
      </c>
      <c r="D918" s="199"/>
      <c r="E918" s="199" t="s">
        <v>89</v>
      </c>
      <c r="F918" s="199">
        <v>1514</v>
      </c>
      <c r="G918" s="199"/>
      <c r="H918" s="199"/>
      <c r="I918" s="199"/>
      <c r="J918" s="381">
        <v>295.67</v>
      </c>
      <c r="K918" s="199"/>
      <c r="L918" s="200"/>
      <c r="M918" s="199">
        <v>1</v>
      </c>
      <c r="N918" s="71"/>
      <c r="O918" s="200"/>
      <c r="P918" s="269">
        <f t="shared" si="56"/>
        <v>295.67</v>
      </c>
      <c r="Q918" s="199"/>
      <c r="R918" s="199"/>
      <c r="S918" s="199"/>
      <c r="T918" s="382">
        <f t="shared" si="57"/>
        <v>1514</v>
      </c>
      <c r="U918" s="199"/>
      <c r="V918" s="199"/>
      <c r="W918" s="199"/>
      <c r="X918" s="200"/>
      <c r="Y918" s="269">
        <v>295.67</v>
      </c>
      <c r="Z918" s="269">
        <f t="shared" ca="1" si="58"/>
        <v>330.49</v>
      </c>
      <c r="AA918" s="389"/>
      <c r="AB918" s="269">
        <f t="shared" si="59"/>
        <v>225.52</v>
      </c>
      <c r="AC918" s="269">
        <v>284.60000000000002</v>
      </c>
      <c r="AD918" s="199"/>
      <c r="AE918" s="200"/>
      <c r="AF918" s="200"/>
      <c r="AG918" s="200"/>
      <c r="AH918" s="75"/>
      <c r="AI918" s="75"/>
      <c r="AJ918" s="75"/>
      <c r="AK918" s="75"/>
      <c r="AL918" s="200"/>
    </row>
    <row r="919" spans="1:38" s="201" customFormat="1">
      <c r="A919" s="198"/>
      <c r="B919" s="199"/>
      <c r="C919" s="199" t="s">
        <v>275</v>
      </c>
      <c r="D919" s="199"/>
      <c r="E919" s="199" t="s">
        <v>276</v>
      </c>
      <c r="F919" s="199">
        <v>276501</v>
      </c>
      <c r="G919" s="199"/>
      <c r="H919" s="199"/>
      <c r="I919" s="199"/>
      <c r="J919" s="381">
        <v>54256.820000000007</v>
      </c>
      <c r="K919" s="199"/>
      <c r="L919" s="200"/>
      <c r="M919" s="199">
        <v>191</v>
      </c>
      <c r="N919" s="71"/>
      <c r="O919" s="200"/>
      <c r="P919" s="269">
        <f t="shared" si="56"/>
        <v>284.06712041884822</v>
      </c>
      <c r="Q919" s="199"/>
      <c r="R919" s="199"/>
      <c r="S919" s="199"/>
      <c r="T919" s="382">
        <f t="shared" si="57"/>
        <v>1447.6492146596859</v>
      </c>
      <c r="U919" s="199"/>
      <c r="V919" s="199"/>
      <c r="W919" s="199"/>
      <c r="X919" s="200"/>
      <c r="Y919" s="269">
        <v>54256.820000000007</v>
      </c>
      <c r="Z919" s="269">
        <f t="shared" ca="1" si="58"/>
        <v>60647.09</v>
      </c>
      <c r="AA919" s="389"/>
      <c r="AB919" s="269">
        <f t="shared" si="59"/>
        <v>41384.25</v>
      </c>
      <c r="AC919" s="269">
        <v>52226.16</v>
      </c>
      <c r="AD919" s="199"/>
      <c r="AE919" s="200"/>
      <c r="AF919" s="200"/>
      <c r="AG919" s="200"/>
      <c r="AH919" s="75"/>
      <c r="AI919" s="75"/>
      <c r="AJ919" s="75"/>
      <c r="AK919" s="75"/>
      <c r="AL919" s="200"/>
    </row>
    <row r="920" spans="1:38" s="201" customFormat="1">
      <c r="A920" s="198"/>
      <c r="B920" s="199"/>
      <c r="C920" s="199" t="s">
        <v>277</v>
      </c>
      <c r="D920" s="199"/>
      <c r="E920" s="199" t="s">
        <v>278</v>
      </c>
      <c r="F920" s="199">
        <v>38760</v>
      </c>
      <c r="G920" s="199"/>
      <c r="H920" s="199"/>
      <c r="I920" s="199"/>
      <c r="J920" s="381">
        <v>7584.94</v>
      </c>
      <c r="K920" s="199"/>
      <c r="L920" s="200"/>
      <c r="M920" s="199">
        <v>40</v>
      </c>
      <c r="N920" s="71"/>
      <c r="O920" s="200"/>
      <c r="P920" s="269">
        <f t="shared" si="56"/>
        <v>189.62349999999998</v>
      </c>
      <c r="Q920" s="199"/>
      <c r="R920" s="199"/>
      <c r="S920" s="199"/>
      <c r="T920" s="382">
        <f t="shared" si="57"/>
        <v>969</v>
      </c>
      <c r="U920" s="199"/>
      <c r="V920" s="199"/>
      <c r="W920" s="199"/>
      <c r="X920" s="200"/>
      <c r="Y920" s="269">
        <v>7584.94</v>
      </c>
      <c r="Z920" s="269">
        <f t="shared" ca="1" si="58"/>
        <v>8478.2800000000007</v>
      </c>
      <c r="AA920" s="389"/>
      <c r="AB920" s="269">
        <f t="shared" si="59"/>
        <v>5785.39</v>
      </c>
      <c r="AC920" s="269">
        <v>7301.06</v>
      </c>
      <c r="AD920" s="199"/>
      <c r="AE920" s="200"/>
      <c r="AF920" s="200"/>
      <c r="AG920" s="200"/>
      <c r="AH920" s="75"/>
      <c r="AI920" s="75"/>
      <c r="AJ920" s="75"/>
      <c r="AK920" s="75"/>
      <c r="AL920" s="200"/>
    </row>
    <row r="921" spans="1:38" s="201" customFormat="1">
      <c r="A921" s="198"/>
      <c r="B921" s="199"/>
      <c r="C921" s="199" t="s">
        <v>279</v>
      </c>
      <c r="D921" s="199"/>
      <c r="E921" s="199" t="s">
        <v>280</v>
      </c>
      <c r="F921" s="199">
        <v>273674</v>
      </c>
      <c r="G921" s="199"/>
      <c r="H921" s="199"/>
      <c r="I921" s="199"/>
      <c r="J921" s="381">
        <v>52029.170000000013</v>
      </c>
      <c r="K921" s="199"/>
      <c r="L921" s="200"/>
      <c r="M921" s="199">
        <v>285</v>
      </c>
      <c r="N921" s="71"/>
      <c r="O921" s="200"/>
      <c r="P921" s="269">
        <f t="shared" si="56"/>
        <v>182.55849122807021</v>
      </c>
      <c r="Q921" s="199"/>
      <c r="R921" s="199"/>
      <c r="S921" s="199"/>
      <c r="T921" s="382">
        <f t="shared" si="57"/>
        <v>960.25964912280699</v>
      </c>
      <c r="U921" s="199"/>
      <c r="V921" s="199"/>
      <c r="W921" s="199"/>
      <c r="X921" s="200"/>
      <c r="Y921" s="269">
        <v>52029.170000000013</v>
      </c>
      <c r="Z921" s="269">
        <f t="shared" ca="1" si="58"/>
        <v>58157.07</v>
      </c>
      <c r="AA921" s="389"/>
      <c r="AB921" s="269">
        <f t="shared" si="59"/>
        <v>39685.11</v>
      </c>
      <c r="AC921" s="269">
        <v>50081.89</v>
      </c>
      <c r="AD921" s="199"/>
      <c r="AE921" s="200"/>
      <c r="AF921" s="200"/>
      <c r="AG921" s="200"/>
      <c r="AH921" s="75"/>
      <c r="AI921" s="75"/>
      <c r="AJ921" s="75"/>
      <c r="AK921" s="75"/>
      <c r="AL921" s="200"/>
    </row>
    <row r="922" spans="1:38" s="201" customFormat="1">
      <c r="A922" s="198"/>
      <c r="B922" s="199"/>
      <c r="C922" s="199" t="s">
        <v>281</v>
      </c>
      <c r="D922" s="199"/>
      <c r="E922" s="199" t="s">
        <v>1435</v>
      </c>
      <c r="F922" s="199">
        <v>390</v>
      </c>
      <c r="G922" s="199"/>
      <c r="H922" s="199"/>
      <c r="I922" s="199"/>
      <c r="J922" s="381">
        <v>78.650000000000006</v>
      </c>
      <c r="K922" s="199"/>
      <c r="L922" s="200"/>
      <c r="M922" s="199">
        <v>1</v>
      </c>
      <c r="N922" s="71"/>
      <c r="O922" s="200"/>
      <c r="P922" s="269">
        <f t="shared" si="56"/>
        <v>78.650000000000006</v>
      </c>
      <c r="Q922" s="199"/>
      <c r="R922" s="199"/>
      <c r="S922" s="199"/>
      <c r="T922" s="382">
        <f t="shared" si="57"/>
        <v>390</v>
      </c>
      <c r="U922" s="199"/>
      <c r="V922" s="199"/>
      <c r="W922" s="199"/>
      <c r="X922" s="200"/>
      <c r="Y922" s="269">
        <v>78.650000000000006</v>
      </c>
      <c r="Z922" s="269">
        <f t="shared" ca="1" si="58"/>
        <v>87.91</v>
      </c>
      <c r="AA922" s="389"/>
      <c r="AB922" s="269">
        <f t="shared" si="59"/>
        <v>59.99</v>
      </c>
      <c r="AC922" s="269">
        <v>75.709999999999994</v>
      </c>
      <c r="AD922" s="199"/>
      <c r="AE922" s="200"/>
      <c r="AF922" s="200"/>
      <c r="AG922" s="200"/>
      <c r="AH922" s="75"/>
      <c r="AI922" s="75"/>
      <c r="AJ922" s="75"/>
      <c r="AK922" s="75"/>
      <c r="AL922" s="200"/>
    </row>
    <row r="923" spans="1:38" s="201" customFormat="1">
      <c r="A923" s="198"/>
      <c r="B923" s="199"/>
      <c r="C923" s="199" t="s">
        <v>281</v>
      </c>
      <c r="D923" s="199"/>
      <c r="E923" s="199" t="s">
        <v>175</v>
      </c>
      <c r="F923" s="199">
        <v>7053887</v>
      </c>
      <c r="G923" s="199"/>
      <c r="H923" s="199"/>
      <c r="I923" s="199"/>
      <c r="J923" s="381">
        <v>1286660.0099999998</v>
      </c>
      <c r="K923" s="199"/>
      <c r="L923" s="200"/>
      <c r="M923" s="199">
        <v>8537</v>
      </c>
      <c r="N923" s="71"/>
      <c r="O923" s="200"/>
      <c r="P923" s="269">
        <f t="shared" si="56"/>
        <v>150.71570926554995</v>
      </c>
      <c r="Q923" s="199"/>
      <c r="R923" s="199"/>
      <c r="S923" s="199"/>
      <c r="T923" s="382">
        <f t="shared" si="57"/>
        <v>826.27234391472416</v>
      </c>
      <c r="U923" s="199"/>
      <c r="V923" s="199"/>
      <c r="W923" s="199"/>
      <c r="X923" s="200"/>
      <c r="Y923" s="269">
        <v>1286660.0099999998</v>
      </c>
      <c r="Z923" s="269">
        <f t="shared" ca="1" si="58"/>
        <v>1438200.45</v>
      </c>
      <c r="AA923" s="389"/>
      <c r="AB923" s="269">
        <f t="shared" si="59"/>
        <v>981396.59</v>
      </c>
      <c r="AC923" s="269">
        <v>1238504.52</v>
      </c>
      <c r="AD923" s="199"/>
      <c r="AE923" s="200"/>
      <c r="AF923" s="200"/>
      <c r="AG923" s="200"/>
      <c r="AH923" s="75"/>
      <c r="AI923" s="75"/>
      <c r="AJ923" s="75"/>
      <c r="AK923" s="75"/>
      <c r="AL923" s="200"/>
    </row>
    <row r="924" spans="1:38" s="201" customFormat="1">
      <c r="A924" s="198"/>
      <c r="B924" s="199"/>
      <c r="C924" s="199" t="s">
        <v>282</v>
      </c>
      <c r="D924" s="199"/>
      <c r="E924" s="199" t="s">
        <v>283</v>
      </c>
      <c r="F924" s="199">
        <v>4269239</v>
      </c>
      <c r="G924" s="199"/>
      <c r="H924" s="199"/>
      <c r="I924" s="199"/>
      <c r="J924" s="381">
        <v>820530.55</v>
      </c>
      <c r="K924" s="199"/>
      <c r="L924" s="200"/>
      <c r="M924" s="199">
        <v>2798</v>
      </c>
      <c r="N924" s="71"/>
      <c r="O924" s="200"/>
      <c r="P924" s="269">
        <f t="shared" si="56"/>
        <v>293.25609363831308</v>
      </c>
      <c r="Q924" s="199"/>
      <c r="R924" s="199"/>
      <c r="S924" s="199"/>
      <c r="T924" s="382">
        <f t="shared" si="57"/>
        <v>1525.8180843459613</v>
      </c>
      <c r="U924" s="199"/>
      <c r="V924" s="199"/>
      <c r="W924" s="199"/>
      <c r="X924" s="200"/>
      <c r="Y924" s="269">
        <v>820530.55</v>
      </c>
      <c r="Z924" s="269">
        <f t="shared" ca="1" si="58"/>
        <v>917171.12</v>
      </c>
      <c r="AA924" s="389"/>
      <c r="AB924" s="269">
        <f t="shared" si="59"/>
        <v>625857.55000000005</v>
      </c>
      <c r="AC924" s="269">
        <v>789820.77</v>
      </c>
      <c r="AD924" s="199"/>
      <c r="AE924" s="200"/>
      <c r="AF924" s="200"/>
      <c r="AG924" s="200"/>
      <c r="AH924" s="75"/>
      <c r="AI924" s="75"/>
      <c r="AJ924" s="75"/>
      <c r="AK924" s="75"/>
      <c r="AL924" s="200"/>
    </row>
    <row r="925" spans="1:38" s="201" customFormat="1">
      <c r="A925" s="198"/>
      <c r="B925" s="199"/>
      <c r="C925" s="199" t="s">
        <v>282</v>
      </c>
      <c r="D925" s="199"/>
      <c r="E925" s="199" t="s">
        <v>396</v>
      </c>
      <c r="F925" s="199">
        <v>2557</v>
      </c>
      <c r="G925" s="199"/>
      <c r="H925" s="199"/>
      <c r="I925" s="199"/>
      <c r="J925" s="381">
        <v>509.76</v>
      </c>
      <c r="K925" s="199"/>
      <c r="L925" s="200"/>
      <c r="M925" s="199">
        <v>1</v>
      </c>
      <c r="N925" s="71"/>
      <c r="O925" s="200"/>
      <c r="P925" s="269">
        <f t="shared" si="56"/>
        <v>509.76</v>
      </c>
      <c r="Q925" s="199"/>
      <c r="R925" s="199"/>
      <c r="S925" s="199"/>
      <c r="T925" s="382">
        <f t="shared" si="57"/>
        <v>2557</v>
      </c>
      <c r="U925" s="199"/>
      <c r="V925" s="199"/>
      <c r="W925" s="199"/>
      <c r="X925" s="200"/>
      <c r="Y925" s="269">
        <v>509.76</v>
      </c>
      <c r="Z925" s="269">
        <f t="shared" ca="1" si="58"/>
        <v>569.79999999999995</v>
      </c>
      <c r="AA925" s="389"/>
      <c r="AB925" s="269">
        <f t="shared" si="59"/>
        <v>388.82</v>
      </c>
      <c r="AC925" s="269">
        <v>490.68</v>
      </c>
      <c r="AD925" s="199"/>
      <c r="AE925" s="200"/>
      <c r="AF925" s="200"/>
      <c r="AG925" s="200"/>
      <c r="AH925" s="75"/>
      <c r="AI925" s="75"/>
      <c r="AJ925" s="75"/>
      <c r="AK925" s="75"/>
      <c r="AL925" s="200"/>
    </row>
    <row r="926" spans="1:38" s="201" customFormat="1">
      <c r="A926" s="198"/>
      <c r="B926" s="199"/>
      <c r="C926" s="199" t="s">
        <v>1436</v>
      </c>
      <c r="D926" s="199"/>
      <c r="E926" s="199" t="s">
        <v>285</v>
      </c>
      <c r="F926" s="199">
        <v>959237</v>
      </c>
      <c r="G926" s="199"/>
      <c r="H926" s="199"/>
      <c r="I926" s="199"/>
      <c r="J926" s="381">
        <v>186057.57999999967</v>
      </c>
      <c r="K926" s="199"/>
      <c r="L926" s="200"/>
      <c r="M926" s="199">
        <v>1276</v>
      </c>
      <c r="N926" s="71"/>
      <c r="O926" s="200"/>
      <c r="P926" s="269">
        <f t="shared" si="56"/>
        <v>145.81315047021917</v>
      </c>
      <c r="Q926" s="199"/>
      <c r="R926" s="199"/>
      <c r="S926" s="199"/>
      <c r="T926" s="382">
        <f t="shared" si="57"/>
        <v>751.75313479623821</v>
      </c>
      <c r="U926" s="199"/>
      <c r="V926" s="199"/>
      <c r="W926" s="199"/>
      <c r="X926" s="200"/>
      <c r="Y926" s="269">
        <v>186057.57999999967</v>
      </c>
      <c r="Z926" s="269">
        <f t="shared" ca="1" si="58"/>
        <v>207971.1</v>
      </c>
      <c r="AA926" s="389"/>
      <c r="AB926" s="269">
        <f t="shared" si="59"/>
        <v>141914.94</v>
      </c>
      <c r="AC926" s="269">
        <v>179094.05</v>
      </c>
      <c r="AD926" s="199"/>
      <c r="AE926" s="200"/>
      <c r="AF926" s="200"/>
      <c r="AG926" s="200"/>
      <c r="AH926" s="75"/>
      <c r="AI926" s="75"/>
      <c r="AJ926" s="75"/>
      <c r="AK926" s="75"/>
      <c r="AL926" s="200"/>
    </row>
    <row r="927" spans="1:38" s="201" customFormat="1">
      <c r="A927" s="198"/>
      <c r="B927" s="199"/>
      <c r="C927" s="199" t="s">
        <v>1437</v>
      </c>
      <c r="D927" s="199"/>
      <c r="E927" s="199" t="s">
        <v>103</v>
      </c>
      <c r="F927" s="199">
        <v>1319</v>
      </c>
      <c r="G927" s="199"/>
      <c r="H927" s="199"/>
      <c r="I927" s="199"/>
      <c r="J927" s="381">
        <v>263.77</v>
      </c>
      <c r="K927" s="199"/>
      <c r="L927" s="200"/>
      <c r="M927" s="199">
        <v>2</v>
      </c>
      <c r="N927" s="71"/>
      <c r="O927" s="200"/>
      <c r="P927" s="269">
        <f t="shared" si="56"/>
        <v>131.88499999999999</v>
      </c>
      <c r="Q927" s="199"/>
      <c r="R927" s="199"/>
      <c r="S927" s="199"/>
      <c r="T927" s="382">
        <f t="shared" si="57"/>
        <v>659.5</v>
      </c>
      <c r="U927" s="199"/>
      <c r="V927" s="199"/>
      <c r="W927" s="199"/>
      <c r="X927" s="200"/>
      <c r="Y927" s="269">
        <v>263.77</v>
      </c>
      <c r="Z927" s="269">
        <f t="shared" ca="1" si="58"/>
        <v>294.83999999999997</v>
      </c>
      <c r="AA927" s="389"/>
      <c r="AB927" s="269">
        <f t="shared" si="59"/>
        <v>201.19</v>
      </c>
      <c r="AC927" s="269">
        <v>253.9</v>
      </c>
      <c r="AD927" s="199"/>
      <c r="AE927" s="200"/>
      <c r="AF927" s="200"/>
      <c r="AG927" s="200"/>
      <c r="AH927" s="75"/>
      <c r="AI927" s="75"/>
      <c r="AJ927" s="75"/>
      <c r="AK927" s="75"/>
      <c r="AL927" s="200"/>
    </row>
    <row r="928" spans="1:38" s="201" customFormat="1">
      <c r="A928" s="198"/>
      <c r="B928" s="199"/>
      <c r="C928" s="199" t="s">
        <v>286</v>
      </c>
      <c r="D928" s="199"/>
      <c r="E928" s="199" t="s">
        <v>115</v>
      </c>
      <c r="F928" s="199">
        <v>2407339</v>
      </c>
      <c r="G928" s="199"/>
      <c r="H928" s="199"/>
      <c r="I928" s="199"/>
      <c r="J928" s="381">
        <v>470653.45000000059</v>
      </c>
      <c r="K928" s="199"/>
      <c r="L928" s="200"/>
      <c r="M928" s="199">
        <v>2008</v>
      </c>
      <c r="N928" s="71"/>
      <c r="O928" s="200"/>
      <c r="P928" s="269">
        <f t="shared" si="56"/>
        <v>234.38916832669352</v>
      </c>
      <c r="Q928" s="199"/>
      <c r="R928" s="199"/>
      <c r="S928" s="199"/>
      <c r="T928" s="382">
        <f t="shared" si="57"/>
        <v>1198.8740039840638</v>
      </c>
      <c r="U928" s="199"/>
      <c r="V928" s="199"/>
      <c r="W928" s="199"/>
      <c r="X928" s="200"/>
      <c r="Y928" s="269">
        <v>470653.45000000059</v>
      </c>
      <c r="Z928" s="269">
        <f t="shared" ca="1" si="58"/>
        <v>526086.14</v>
      </c>
      <c r="AA928" s="389"/>
      <c r="AB928" s="269">
        <f t="shared" si="59"/>
        <v>358989.7</v>
      </c>
      <c r="AC928" s="269">
        <v>453038.43</v>
      </c>
      <c r="AD928" s="199"/>
      <c r="AE928" s="200"/>
      <c r="AF928" s="200"/>
      <c r="AG928" s="200"/>
      <c r="AH928" s="75"/>
      <c r="AI928" s="75"/>
      <c r="AJ928" s="75"/>
      <c r="AK928" s="75"/>
      <c r="AL928" s="200"/>
    </row>
    <row r="929" spans="1:38" s="201" customFormat="1">
      <c r="A929" s="198"/>
      <c r="B929" s="199"/>
      <c r="C929" s="199" t="s">
        <v>287</v>
      </c>
      <c r="D929" s="199"/>
      <c r="E929" s="199" t="s">
        <v>288</v>
      </c>
      <c r="F929" s="199">
        <v>2275695</v>
      </c>
      <c r="G929" s="199"/>
      <c r="H929" s="199"/>
      <c r="I929" s="199"/>
      <c r="J929" s="381">
        <v>447910.60000000015</v>
      </c>
      <c r="K929" s="199"/>
      <c r="L929" s="200"/>
      <c r="M929" s="199">
        <v>1453</v>
      </c>
      <c r="N929" s="71"/>
      <c r="O929" s="200"/>
      <c r="P929" s="269">
        <f t="shared" si="56"/>
        <v>308.26607019958715</v>
      </c>
      <c r="Q929" s="199"/>
      <c r="R929" s="199"/>
      <c r="S929" s="199"/>
      <c r="T929" s="382">
        <f t="shared" si="57"/>
        <v>1566.2044046799724</v>
      </c>
      <c r="U929" s="199"/>
      <c r="V929" s="199"/>
      <c r="W929" s="199"/>
      <c r="X929" s="200"/>
      <c r="Y929" s="269">
        <v>447910.60000000015</v>
      </c>
      <c r="Z929" s="269">
        <f t="shared" ca="1" si="58"/>
        <v>500664.68</v>
      </c>
      <c r="AA929" s="389"/>
      <c r="AB929" s="269">
        <f t="shared" si="59"/>
        <v>341642.65</v>
      </c>
      <c r="AC929" s="269">
        <v>431146.77</v>
      </c>
      <c r="AD929" s="199"/>
      <c r="AE929" s="200"/>
      <c r="AF929" s="200"/>
      <c r="AG929" s="200"/>
      <c r="AH929" s="75"/>
      <c r="AI929" s="75"/>
      <c r="AJ929" s="75"/>
      <c r="AK929" s="75"/>
      <c r="AL929" s="200"/>
    </row>
    <row r="930" spans="1:38" s="201" customFormat="1">
      <c r="A930" s="198"/>
      <c r="B930" s="199"/>
      <c r="C930" s="199" t="s">
        <v>289</v>
      </c>
      <c r="D930" s="199"/>
      <c r="E930" s="199" t="s">
        <v>115</v>
      </c>
      <c r="F930" s="199">
        <v>2607505</v>
      </c>
      <c r="G930" s="199"/>
      <c r="H930" s="199"/>
      <c r="I930" s="199"/>
      <c r="J930" s="381">
        <v>513916.08999999991</v>
      </c>
      <c r="K930" s="199"/>
      <c r="L930" s="200"/>
      <c r="M930" s="199">
        <v>973</v>
      </c>
      <c r="N930" s="71"/>
      <c r="O930" s="200"/>
      <c r="P930" s="269">
        <f t="shared" si="56"/>
        <v>528.17686536485087</v>
      </c>
      <c r="Q930" s="199"/>
      <c r="R930" s="199"/>
      <c r="S930" s="199"/>
      <c r="T930" s="382">
        <f t="shared" si="57"/>
        <v>2679.8612538540597</v>
      </c>
      <c r="U930" s="199"/>
      <c r="V930" s="199"/>
      <c r="W930" s="199"/>
      <c r="X930" s="200"/>
      <c r="Y930" s="269">
        <v>513916.08999999991</v>
      </c>
      <c r="Z930" s="269">
        <f t="shared" ca="1" si="58"/>
        <v>574444.18000000005</v>
      </c>
      <c r="AA930" s="389"/>
      <c r="AB930" s="269">
        <f t="shared" si="59"/>
        <v>391988.17</v>
      </c>
      <c r="AC930" s="269">
        <v>494681.89</v>
      </c>
      <c r="AD930" s="199"/>
      <c r="AE930" s="200"/>
      <c r="AF930" s="200"/>
      <c r="AG930" s="200"/>
      <c r="AH930" s="75"/>
      <c r="AI930" s="75"/>
      <c r="AJ930" s="75"/>
      <c r="AK930" s="75"/>
      <c r="AL930" s="200"/>
    </row>
    <row r="931" spans="1:38" s="201" customFormat="1">
      <c r="A931" s="198"/>
      <c r="B931" s="199"/>
      <c r="C931" s="199" t="s">
        <v>290</v>
      </c>
      <c r="D931" s="199"/>
      <c r="E931" s="199" t="s">
        <v>193</v>
      </c>
      <c r="F931" s="199">
        <v>129309</v>
      </c>
      <c r="G931" s="199"/>
      <c r="H931" s="199"/>
      <c r="I931" s="199"/>
      <c r="J931" s="381">
        <v>24999.32</v>
      </c>
      <c r="K931" s="199"/>
      <c r="L931" s="200"/>
      <c r="M931" s="199">
        <v>143</v>
      </c>
      <c r="N931" s="71"/>
      <c r="O931" s="200"/>
      <c r="P931" s="269">
        <f t="shared" si="56"/>
        <v>174.82041958041958</v>
      </c>
      <c r="Q931" s="199"/>
      <c r="R931" s="199"/>
      <c r="S931" s="199"/>
      <c r="T931" s="382">
        <f t="shared" si="57"/>
        <v>904.25874125874122</v>
      </c>
      <c r="U931" s="199"/>
      <c r="V931" s="199"/>
      <c r="W931" s="199"/>
      <c r="X931" s="200"/>
      <c r="Y931" s="269">
        <v>24999.32</v>
      </c>
      <c r="Z931" s="269">
        <f t="shared" ca="1" si="58"/>
        <v>27943.69</v>
      </c>
      <c r="AA931" s="389"/>
      <c r="AB931" s="269">
        <f t="shared" si="59"/>
        <v>19068.169999999998</v>
      </c>
      <c r="AC931" s="269">
        <v>24063.68</v>
      </c>
      <c r="AD931" s="199"/>
      <c r="AE931" s="200"/>
      <c r="AF931" s="200"/>
      <c r="AG931" s="200"/>
      <c r="AH931" s="75"/>
      <c r="AI931" s="75"/>
      <c r="AJ931" s="75"/>
      <c r="AK931" s="75"/>
      <c r="AL931" s="200"/>
    </row>
    <row r="932" spans="1:38" s="201" customFormat="1">
      <c r="A932" s="198"/>
      <c r="B932" s="199"/>
      <c r="C932" s="199" t="s">
        <v>291</v>
      </c>
      <c r="D932" s="199"/>
      <c r="E932" s="199" t="s">
        <v>292</v>
      </c>
      <c r="F932" s="199">
        <v>771638</v>
      </c>
      <c r="G932" s="199"/>
      <c r="H932" s="199"/>
      <c r="I932" s="199"/>
      <c r="J932" s="381">
        <v>143522.98000000016</v>
      </c>
      <c r="K932" s="199"/>
      <c r="L932" s="200"/>
      <c r="M932" s="199">
        <v>731</v>
      </c>
      <c r="N932" s="71"/>
      <c r="O932" s="200"/>
      <c r="P932" s="269">
        <f t="shared" si="56"/>
        <v>196.33786593707271</v>
      </c>
      <c r="Q932" s="199"/>
      <c r="R932" s="199"/>
      <c r="S932" s="199"/>
      <c r="T932" s="382">
        <f t="shared" si="57"/>
        <v>1055.5923392612858</v>
      </c>
      <c r="U932" s="199"/>
      <c r="V932" s="199"/>
      <c r="W932" s="199"/>
      <c r="X932" s="200"/>
      <c r="Y932" s="269">
        <v>143522.98000000016</v>
      </c>
      <c r="Z932" s="269">
        <f t="shared" ca="1" si="58"/>
        <v>160426.85</v>
      </c>
      <c r="AA932" s="389"/>
      <c r="AB932" s="269">
        <f t="shared" si="59"/>
        <v>109471.78</v>
      </c>
      <c r="AC932" s="269">
        <v>138151.38</v>
      </c>
      <c r="AD932" s="199"/>
      <c r="AE932" s="200"/>
      <c r="AF932" s="200"/>
      <c r="AG932" s="200"/>
      <c r="AH932" s="75"/>
      <c r="AI932" s="75"/>
      <c r="AJ932" s="75"/>
      <c r="AK932" s="75"/>
      <c r="AL932" s="200"/>
    </row>
    <row r="933" spans="1:38" s="201" customFormat="1">
      <c r="A933" s="198"/>
      <c r="B933" s="199"/>
      <c r="C933" s="199" t="s">
        <v>291</v>
      </c>
      <c r="D933" s="199"/>
      <c r="E933" s="199" t="s">
        <v>229</v>
      </c>
      <c r="F933" s="199">
        <v>994</v>
      </c>
      <c r="G933" s="199"/>
      <c r="H933" s="199"/>
      <c r="I933" s="199"/>
      <c r="J933" s="381">
        <v>194.06</v>
      </c>
      <c r="K933" s="199"/>
      <c r="L933" s="200"/>
      <c r="M933" s="199">
        <v>1</v>
      </c>
      <c r="N933" s="71"/>
      <c r="O933" s="200"/>
      <c r="P933" s="269">
        <f t="shared" si="56"/>
        <v>194.06</v>
      </c>
      <c r="Q933" s="199"/>
      <c r="R933" s="199"/>
      <c r="S933" s="199"/>
      <c r="T933" s="382">
        <f t="shared" si="57"/>
        <v>994</v>
      </c>
      <c r="U933" s="199"/>
      <c r="V933" s="199"/>
      <c r="W933" s="199"/>
      <c r="X933" s="200"/>
      <c r="Y933" s="269">
        <v>194.06</v>
      </c>
      <c r="Z933" s="269">
        <f t="shared" ca="1" si="58"/>
        <v>216.92</v>
      </c>
      <c r="AA933" s="389"/>
      <c r="AB933" s="269">
        <f t="shared" si="59"/>
        <v>148.02000000000001</v>
      </c>
      <c r="AC933" s="269">
        <v>186.8</v>
      </c>
      <c r="AD933" s="199"/>
      <c r="AE933" s="200"/>
      <c r="AF933" s="200"/>
      <c r="AG933" s="200"/>
      <c r="AH933" s="75"/>
      <c r="AI933" s="75"/>
      <c r="AJ933" s="75"/>
      <c r="AK933" s="75"/>
      <c r="AL933" s="200"/>
    </row>
    <row r="934" spans="1:38" s="201" customFormat="1">
      <c r="A934" s="198"/>
      <c r="B934" s="199"/>
      <c r="C934" s="199" t="s">
        <v>293</v>
      </c>
      <c r="D934" s="199"/>
      <c r="E934" s="199" t="s">
        <v>564</v>
      </c>
      <c r="F934" s="199">
        <v>1005</v>
      </c>
      <c r="G934" s="199"/>
      <c r="H934" s="199"/>
      <c r="I934" s="199"/>
      <c r="J934" s="381">
        <v>198.08</v>
      </c>
      <c r="K934" s="199"/>
      <c r="L934" s="200"/>
      <c r="M934" s="199">
        <v>1</v>
      </c>
      <c r="N934" s="71"/>
      <c r="O934" s="200"/>
      <c r="P934" s="269">
        <f t="shared" si="56"/>
        <v>198.08</v>
      </c>
      <c r="Q934" s="199"/>
      <c r="R934" s="199"/>
      <c r="S934" s="199"/>
      <c r="T934" s="382">
        <f t="shared" si="57"/>
        <v>1005</v>
      </c>
      <c r="U934" s="199"/>
      <c r="V934" s="199"/>
      <c r="W934" s="199"/>
      <c r="X934" s="200"/>
      <c r="Y934" s="269">
        <v>198.08</v>
      </c>
      <c r="Z934" s="269">
        <f t="shared" ca="1" si="58"/>
        <v>221.41</v>
      </c>
      <c r="AA934" s="389"/>
      <c r="AB934" s="269">
        <f t="shared" si="59"/>
        <v>151.09</v>
      </c>
      <c r="AC934" s="269">
        <v>190.67</v>
      </c>
      <c r="AD934" s="199"/>
      <c r="AE934" s="200"/>
      <c r="AF934" s="200"/>
      <c r="AG934" s="200"/>
      <c r="AH934" s="75"/>
      <c r="AI934" s="75"/>
      <c r="AJ934" s="75"/>
      <c r="AK934" s="75"/>
      <c r="AL934" s="200"/>
    </row>
    <row r="935" spans="1:38" s="201" customFormat="1">
      <c r="A935" s="198"/>
      <c r="B935" s="199"/>
      <c r="C935" s="199" t="s">
        <v>293</v>
      </c>
      <c r="D935" s="199"/>
      <c r="E935" s="199" t="s">
        <v>110</v>
      </c>
      <c r="F935" s="199">
        <v>6761</v>
      </c>
      <c r="G935" s="199"/>
      <c r="H935" s="199"/>
      <c r="I935" s="199"/>
      <c r="J935" s="381">
        <v>1175.6100000000001</v>
      </c>
      <c r="K935" s="199"/>
      <c r="L935" s="200"/>
      <c r="M935" s="199">
        <v>6</v>
      </c>
      <c r="N935" s="71"/>
      <c r="O935" s="200"/>
      <c r="P935" s="269">
        <f t="shared" si="56"/>
        <v>195.93500000000003</v>
      </c>
      <c r="Q935" s="199"/>
      <c r="R935" s="199"/>
      <c r="S935" s="199"/>
      <c r="T935" s="382">
        <f t="shared" si="57"/>
        <v>1126.8333333333333</v>
      </c>
      <c r="U935" s="199"/>
      <c r="V935" s="199"/>
      <c r="W935" s="199"/>
      <c r="X935" s="200"/>
      <c r="Y935" s="269">
        <v>1175.6100000000001</v>
      </c>
      <c r="Z935" s="269">
        <f t="shared" ca="1" si="58"/>
        <v>1314.07</v>
      </c>
      <c r="AA935" s="389"/>
      <c r="AB935" s="269">
        <f t="shared" si="59"/>
        <v>896.69</v>
      </c>
      <c r="AC935" s="269">
        <v>1131.6099999999999</v>
      </c>
      <c r="AD935" s="199"/>
      <c r="AE935" s="200"/>
      <c r="AF935" s="200"/>
      <c r="AG935" s="200"/>
      <c r="AH935" s="75"/>
      <c r="AI935" s="75"/>
      <c r="AJ935" s="75"/>
      <c r="AK935" s="75"/>
      <c r="AL935" s="200"/>
    </row>
    <row r="936" spans="1:38" s="201" customFormat="1">
      <c r="A936" s="198"/>
      <c r="B936" s="199"/>
      <c r="C936" s="199" t="s">
        <v>293</v>
      </c>
      <c r="D936" s="199"/>
      <c r="E936" s="199" t="s">
        <v>171</v>
      </c>
      <c r="F936" s="199">
        <v>537</v>
      </c>
      <c r="G936" s="199"/>
      <c r="H936" s="199"/>
      <c r="I936" s="199"/>
      <c r="J936" s="381">
        <v>105.66</v>
      </c>
      <c r="K936" s="199"/>
      <c r="L936" s="200"/>
      <c r="M936" s="199">
        <v>1</v>
      </c>
      <c r="N936" s="71"/>
      <c r="O936" s="200"/>
      <c r="P936" s="269">
        <f t="shared" si="56"/>
        <v>105.66</v>
      </c>
      <c r="Q936" s="199"/>
      <c r="R936" s="199"/>
      <c r="S936" s="199"/>
      <c r="T936" s="382">
        <f t="shared" si="57"/>
        <v>537</v>
      </c>
      <c r="U936" s="199"/>
      <c r="V936" s="199"/>
      <c r="W936" s="199"/>
      <c r="X936" s="200"/>
      <c r="Y936" s="269">
        <v>105.66</v>
      </c>
      <c r="Z936" s="269">
        <f t="shared" ca="1" si="58"/>
        <v>118.1</v>
      </c>
      <c r="AA936" s="389"/>
      <c r="AB936" s="269">
        <f t="shared" si="59"/>
        <v>80.59</v>
      </c>
      <c r="AC936" s="269">
        <v>101.71</v>
      </c>
      <c r="AD936" s="199"/>
      <c r="AE936" s="200"/>
      <c r="AF936" s="200"/>
      <c r="AG936" s="200"/>
      <c r="AH936" s="75"/>
      <c r="AI936" s="75"/>
      <c r="AJ936" s="75"/>
      <c r="AK936" s="75"/>
      <c r="AL936" s="200"/>
    </row>
    <row r="937" spans="1:38" s="201" customFormat="1">
      <c r="A937" s="198"/>
      <c r="B937" s="199"/>
      <c r="C937" s="199" t="s">
        <v>293</v>
      </c>
      <c r="D937" s="199"/>
      <c r="E937" s="199" t="s">
        <v>116</v>
      </c>
      <c r="F937" s="199">
        <v>9967268</v>
      </c>
      <c r="G937" s="199"/>
      <c r="H937" s="199"/>
      <c r="I937" s="199"/>
      <c r="J937" s="381">
        <v>1935209.550000008</v>
      </c>
      <c r="K937" s="199"/>
      <c r="L937" s="200"/>
      <c r="M937" s="199">
        <v>9802</v>
      </c>
      <c r="N937" s="71"/>
      <c r="O937" s="200"/>
      <c r="P937" s="269">
        <f t="shared" si="56"/>
        <v>197.43007039379799</v>
      </c>
      <c r="Q937" s="199"/>
      <c r="R937" s="199"/>
      <c r="S937" s="199"/>
      <c r="T937" s="382">
        <f t="shared" si="57"/>
        <v>1016.8606406855744</v>
      </c>
      <c r="U937" s="199"/>
      <c r="V937" s="199"/>
      <c r="W937" s="199"/>
      <c r="X937" s="200"/>
      <c r="Y937" s="269">
        <v>1935209.550000008</v>
      </c>
      <c r="Z937" s="269">
        <f t="shared" ca="1" si="58"/>
        <v>2163134.96</v>
      </c>
      <c r="AA937" s="389"/>
      <c r="AB937" s="269">
        <f t="shared" si="59"/>
        <v>1476076.07</v>
      </c>
      <c r="AC937" s="269">
        <v>1862780.97</v>
      </c>
      <c r="AD937" s="199"/>
      <c r="AE937" s="200"/>
      <c r="AF937" s="200"/>
      <c r="AG937" s="200"/>
      <c r="AH937" s="75"/>
      <c r="AI937" s="75"/>
      <c r="AJ937" s="75"/>
      <c r="AK937" s="75"/>
      <c r="AL937" s="200"/>
    </row>
    <row r="938" spans="1:38" s="201" customFormat="1">
      <c r="A938" s="198"/>
      <c r="B938" s="199"/>
      <c r="C938" s="199" t="s">
        <v>293</v>
      </c>
      <c r="D938" s="199"/>
      <c r="E938" s="199" t="s">
        <v>285</v>
      </c>
      <c r="F938" s="199">
        <v>4101</v>
      </c>
      <c r="G938" s="199"/>
      <c r="H938" s="199"/>
      <c r="I938" s="199"/>
      <c r="J938" s="381">
        <v>829.39</v>
      </c>
      <c r="K938" s="199"/>
      <c r="L938" s="200"/>
      <c r="M938" s="199">
        <v>2</v>
      </c>
      <c r="N938" s="71"/>
      <c r="O938" s="200"/>
      <c r="P938" s="269">
        <f t="shared" si="56"/>
        <v>414.69499999999999</v>
      </c>
      <c r="Q938" s="199"/>
      <c r="R938" s="199"/>
      <c r="S938" s="199"/>
      <c r="T938" s="382">
        <f t="shared" si="57"/>
        <v>2050.5</v>
      </c>
      <c r="U938" s="199"/>
      <c r="V938" s="199"/>
      <c r="W938" s="199"/>
      <c r="X938" s="200"/>
      <c r="Y938" s="269">
        <v>829.39</v>
      </c>
      <c r="Z938" s="269">
        <f t="shared" ca="1" si="58"/>
        <v>927.07</v>
      </c>
      <c r="AA938" s="389"/>
      <c r="AB938" s="269">
        <f t="shared" si="59"/>
        <v>632.62</v>
      </c>
      <c r="AC938" s="269">
        <v>798.35</v>
      </c>
      <c r="AD938" s="199"/>
      <c r="AE938" s="200"/>
      <c r="AF938" s="200"/>
      <c r="AG938" s="200"/>
      <c r="AH938" s="75"/>
      <c r="AI938" s="75"/>
      <c r="AJ938" s="75"/>
      <c r="AK938" s="75"/>
      <c r="AL938" s="200"/>
    </row>
    <row r="939" spans="1:38" s="201" customFormat="1">
      <c r="A939" s="198"/>
      <c r="B939" s="199"/>
      <c r="C939" s="199" t="s">
        <v>294</v>
      </c>
      <c r="D939" s="199"/>
      <c r="E939" s="199" t="s">
        <v>295</v>
      </c>
      <c r="F939" s="199">
        <v>431721</v>
      </c>
      <c r="G939" s="199"/>
      <c r="H939" s="199"/>
      <c r="I939" s="199"/>
      <c r="J939" s="381">
        <v>82459.810000000027</v>
      </c>
      <c r="K939" s="199"/>
      <c r="L939" s="200"/>
      <c r="M939" s="199">
        <v>376</v>
      </c>
      <c r="N939" s="71"/>
      <c r="O939" s="200"/>
      <c r="P939" s="269">
        <f t="shared" si="56"/>
        <v>219.308005319149</v>
      </c>
      <c r="Q939" s="199"/>
      <c r="R939" s="199"/>
      <c r="S939" s="199"/>
      <c r="T939" s="382">
        <f t="shared" si="57"/>
        <v>1148.1941489361702</v>
      </c>
      <c r="U939" s="199"/>
      <c r="V939" s="199"/>
      <c r="W939" s="199"/>
      <c r="X939" s="200"/>
      <c r="Y939" s="269">
        <v>82459.810000000027</v>
      </c>
      <c r="Z939" s="269">
        <f t="shared" ca="1" si="58"/>
        <v>92171.77</v>
      </c>
      <c r="AA939" s="389"/>
      <c r="AB939" s="269">
        <f t="shared" si="59"/>
        <v>62896.01</v>
      </c>
      <c r="AC939" s="269">
        <v>79373.61</v>
      </c>
      <c r="AD939" s="199"/>
      <c r="AE939" s="200"/>
      <c r="AF939" s="200"/>
      <c r="AG939" s="200"/>
      <c r="AH939" s="75"/>
      <c r="AI939" s="75"/>
      <c r="AJ939" s="75"/>
      <c r="AK939" s="75"/>
      <c r="AL939" s="200"/>
    </row>
    <row r="940" spans="1:38" s="201" customFormat="1">
      <c r="A940" s="198"/>
      <c r="B940" s="199"/>
      <c r="C940" s="199" t="s">
        <v>296</v>
      </c>
      <c r="D940" s="199"/>
      <c r="E940" s="199" t="s">
        <v>297</v>
      </c>
      <c r="F940" s="199">
        <v>5895955</v>
      </c>
      <c r="G940" s="199"/>
      <c r="H940" s="199"/>
      <c r="I940" s="199"/>
      <c r="J940" s="381">
        <v>1117881.1100000022</v>
      </c>
      <c r="K940" s="199"/>
      <c r="L940" s="200"/>
      <c r="M940" s="199">
        <v>5070</v>
      </c>
      <c r="N940" s="71"/>
      <c r="O940" s="200"/>
      <c r="P940" s="269">
        <f t="shared" si="56"/>
        <v>220.48937080867893</v>
      </c>
      <c r="Q940" s="199"/>
      <c r="R940" s="199"/>
      <c r="S940" s="199"/>
      <c r="T940" s="382">
        <f t="shared" si="57"/>
        <v>1162.9102564102564</v>
      </c>
      <c r="U940" s="199"/>
      <c r="V940" s="199"/>
      <c r="W940" s="199"/>
      <c r="X940" s="200"/>
      <c r="Y940" s="269">
        <v>1117881.1100000022</v>
      </c>
      <c r="Z940" s="269">
        <f t="shared" ca="1" si="58"/>
        <v>1249543.08</v>
      </c>
      <c r="AA940" s="389"/>
      <c r="AB940" s="269">
        <f t="shared" si="59"/>
        <v>852660.92</v>
      </c>
      <c r="AC940" s="269">
        <v>1076042.47</v>
      </c>
      <c r="AD940" s="199"/>
      <c r="AE940" s="200"/>
      <c r="AF940" s="200"/>
      <c r="AG940" s="200"/>
      <c r="AH940" s="75"/>
      <c r="AI940" s="75"/>
      <c r="AJ940" s="75"/>
      <c r="AK940" s="75"/>
      <c r="AL940" s="200"/>
    </row>
    <row r="941" spans="1:38" s="201" customFormat="1">
      <c r="A941" s="198"/>
      <c r="B941" s="199"/>
      <c r="C941" s="199" t="s">
        <v>296</v>
      </c>
      <c r="D941" s="199"/>
      <c r="E941" s="199" t="s">
        <v>311</v>
      </c>
      <c r="F941" s="199">
        <v>9180</v>
      </c>
      <c r="G941" s="199"/>
      <c r="H941" s="199"/>
      <c r="I941" s="199"/>
      <c r="J941" s="381">
        <v>1792.84</v>
      </c>
      <c r="K941" s="199"/>
      <c r="L941" s="200"/>
      <c r="M941" s="199">
        <v>20</v>
      </c>
      <c r="N941" s="71"/>
      <c r="O941" s="200"/>
      <c r="P941" s="269">
        <f t="shared" si="56"/>
        <v>89.641999999999996</v>
      </c>
      <c r="Q941" s="199"/>
      <c r="R941" s="199"/>
      <c r="S941" s="199"/>
      <c r="T941" s="382">
        <f t="shared" si="57"/>
        <v>459</v>
      </c>
      <c r="U941" s="199"/>
      <c r="V941" s="199"/>
      <c r="W941" s="199"/>
      <c r="X941" s="200"/>
      <c r="Y941" s="269">
        <v>1792.84</v>
      </c>
      <c r="Z941" s="269">
        <f t="shared" ca="1" si="58"/>
        <v>2004</v>
      </c>
      <c r="AA941" s="389"/>
      <c r="AB941" s="269">
        <f t="shared" si="59"/>
        <v>1367.48</v>
      </c>
      <c r="AC941" s="269">
        <v>1725.74</v>
      </c>
      <c r="AD941" s="199"/>
      <c r="AE941" s="200"/>
      <c r="AF941" s="200"/>
      <c r="AG941" s="200"/>
      <c r="AH941" s="75"/>
      <c r="AI941" s="75"/>
      <c r="AJ941" s="75"/>
      <c r="AK941" s="75"/>
      <c r="AL941" s="200"/>
    </row>
    <row r="942" spans="1:38" s="201" customFormat="1">
      <c r="A942" s="198"/>
      <c r="B942" s="199"/>
      <c r="C942" s="199" t="s">
        <v>296</v>
      </c>
      <c r="D942" s="199"/>
      <c r="E942" s="199" t="s">
        <v>113</v>
      </c>
      <c r="F942" s="199">
        <v>2152</v>
      </c>
      <c r="G942" s="199"/>
      <c r="H942" s="199"/>
      <c r="I942" s="199"/>
      <c r="J942" s="381">
        <v>430.48</v>
      </c>
      <c r="K942" s="199"/>
      <c r="L942" s="200"/>
      <c r="M942" s="199">
        <v>1</v>
      </c>
      <c r="N942" s="71"/>
      <c r="O942" s="200"/>
      <c r="P942" s="269">
        <f t="shared" si="56"/>
        <v>430.48</v>
      </c>
      <c r="Q942" s="199"/>
      <c r="R942" s="199"/>
      <c r="S942" s="199"/>
      <c r="T942" s="382">
        <f t="shared" si="57"/>
        <v>2152</v>
      </c>
      <c r="U942" s="199"/>
      <c r="V942" s="199"/>
      <c r="W942" s="199"/>
      <c r="X942" s="200"/>
      <c r="Y942" s="269">
        <v>430.48</v>
      </c>
      <c r="Z942" s="269">
        <f t="shared" ca="1" si="58"/>
        <v>481.18</v>
      </c>
      <c r="AA942" s="389"/>
      <c r="AB942" s="269">
        <f t="shared" si="59"/>
        <v>328.35</v>
      </c>
      <c r="AC942" s="269">
        <v>414.37</v>
      </c>
      <c r="AD942" s="199"/>
      <c r="AE942" s="200"/>
      <c r="AF942" s="200"/>
      <c r="AG942" s="200"/>
      <c r="AH942" s="75"/>
      <c r="AI942" s="75"/>
      <c r="AJ942" s="75"/>
      <c r="AK942" s="75"/>
      <c r="AL942" s="200"/>
    </row>
    <row r="943" spans="1:38" s="201" customFormat="1">
      <c r="A943" s="198"/>
      <c r="B943" s="199"/>
      <c r="C943" s="199" t="s">
        <v>298</v>
      </c>
      <c r="D943" s="199"/>
      <c r="E943" s="199" t="s">
        <v>299</v>
      </c>
      <c r="F943" s="199">
        <v>7381900</v>
      </c>
      <c r="G943" s="199"/>
      <c r="H943" s="199"/>
      <c r="I943" s="199"/>
      <c r="J943" s="381">
        <v>1428349.88</v>
      </c>
      <c r="K943" s="199"/>
      <c r="L943" s="200"/>
      <c r="M943" s="199">
        <v>6770</v>
      </c>
      <c r="N943" s="71"/>
      <c r="O943" s="200"/>
      <c r="P943" s="269">
        <f t="shared" si="56"/>
        <v>210.98225701624813</v>
      </c>
      <c r="Q943" s="199"/>
      <c r="R943" s="199"/>
      <c r="S943" s="199"/>
      <c r="T943" s="382">
        <f t="shared" si="57"/>
        <v>1090.384047267356</v>
      </c>
      <c r="U943" s="199"/>
      <c r="V943" s="199"/>
      <c r="W943" s="199"/>
      <c r="X943" s="200"/>
      <c r="Y943" s="269">
        <v>1428349.88</v>
      </c>
      <c r="Z943" s="269">
        <f t="shared" ca="1" si="58"/>
        <v>1596578.29</v>
      </c>
      <c r="AA943" s="389"/>
      <c r="AB943" s="269">
        <f t="shared" si="59"/>
        <v>1089470.17</v>
      </c>
      <c r="AC943" s="269">
        <v>1374891.4</v>
      </c>
      <c r="AD943" s="199"/>
      <c r="AE943" s="200"/>
      <c r="AF943" s="200"/>
      <c r="AG943" s="200"/>
      <c r="AH943" s="75"/>
      <c r="AI943" s="75"/>
      <c r="AJ943" s="75"/>
      <c r="AK943" s="75"/>
      <c r="AL943" s="200"/>
    </row>
    <row r="944" spans="1:38" s="201" customFormat="1">
      <c r="A944" s="198"/>
      <c r="B944" s="199"/>
      <c r="C944" s="199" t="s">
        <v>494</v>
      </c>
      <c r="D944" s="199"/>
      <c r="E944" s="199" t="s">
        <v>136</v>
      </c>
      <c r="F944" s="199">
        <v>2005</v>
      </c>
      <c r="G944" s="199"/>
      <c r="H944" s="199"/>
      <c r="I944" s="199"/>
      <c r="J944" s="381">
        <v>410.23</v>
      </c>
      <c r="K944" s="199"/>
      <c r="L944" s="200"/>
      <c r="M944" s="199">
        <v>1</v>
      </c>
      <c r="N944" s="71"/>
      <c r="O944" s="200"/>
      <c r="P944" s="269">
        <f t="shared" si="56"/>
        <v>410.23</v>
      </c>
      <c r="Q944" s="199"/>
      <c r="R944" s="199"/>
      <c r="S944" s="199"/>
      <c r="T944" s="382">
        <f t="shared" si="57"/>
        <v>2005</v>
      </c>
      <c r="U944" s="199"/>
      <c r="V944" s="199"/>
      <c r="W944" s="199"/>
      <c r="X944" s="200"/>
      <c r="Y944" s="269">
        <v>410.23</v>
      </c>
      <c r="Z944" s="269">
        <f t="shared" ca="1" si="58"/>
        <v>458.55</v>
      </c>
      <c r="AA944" s="389"/>
      <c r="AB944" s="269">
        <f t="shared" si="59"/>
        <v>312.89999999999998</v>
      </c>
      <c r="AC944" s="269">
        <v>394.88</v>
      </c>
      <c r="AD944" s="199"/>
      <c r="AE944" s="200"/>
      <c r="AF944" s="200"/>
      <c r="AG944" s="200"/>
      <c r="AH944" s="75"/>
      <c r="AI944" s="75"/>
      <c r="AJ944" s="75"/>
      <c r="AK944" s="75"/>
      <c r="AL944" s="200"/>
    </row>
    <row r="945" spans="1:38" s="201" customFormat="1">
      <c r="A945" s="198"/>
      <c r="B945" s="199"/>
      <c r="C945" s="199" t="s">
        <v>300</v>
      </c>
      <c r="D945" s="199"/>
      <c r="E945" s="199" t="s">
        <v>271</v>
      </c>
      <c r="F945" s="199">
        <v>4594031</v>
      </c>
      <c r="G945" s="199"/>
      <c r="H945" s="199"/>
      <c r="I945" s="199"/>
      <c r="J945" s="381">
        <v>870072.24000000209</v>
      </c>
      <c r="K945" s="199"/>
      <c r="L945" s="200"/>
      <c r="M945" s="199">
        <v>3599</v>
      </c>
      <c r="N945" s="71"/>
      <c r="O945" s="200"/>
      <c r="P945" s="269">
        <f t="shared" si="56"/>
        <v>241.75388719088693</v>
      </c>
      <c r="Q945" s="199"/>
      <c r="R945" s="199"/>
      <c r="S945" s="199"/>
      <c r="T945" s="382">
        <f t="shared" si="57"/>
        <v>1276.4742984162267</v>
      </c>
      <c r="U945" s="199"/>
      <c r="V945" s="199"/>
      <c r="W945" s="199"/>
      <c r="X945" s="200"/>
      <c r="Y945" s="269">
        <v>870072.24000000209</v>
      </c>
      <c r="Z945" s="269">
        <f t="shared" ca="1" si="58"/>
        <v>972547.74</v>
      </c>
      <c r="AA945" s="389"/>
      <c r="AB945" s="269">
        <f t="shared" si="59"/>
        <v>663645.35</v>
      </c>
      <c r="AC945" s="269">
        <v>837508.27</v>
      </c>
      <c r="AD945" s="199"/>
      <c r="AE945" s="200"/>
      <c r="AF945" s="200"/>
      <c r="AG945" s="200"/>
      <c r="AH945" s="75"/>
      <c r="AI945" s="75"/>
      <c r="AJ945" s="75"/>
      <c r="AK945" s="75"/>
      <c r="AL945" s="200"/>
    </row>
    <row r="946" spans="1:38" s="201" customFormat="1">
      <c r="A946" s="198"/>
      <c r="B946" s="199"/>
      <c r="C946" s="199" t="s">
        <v>300</v>
      </c>
      <c r="D946" s="199"/>
      <c r="E946" s="199" t="s">
        <v>309</v>
      </c>
      <c r="F946" s="199">
        <v>34347</v>
      </c>
      <c r="G946" s="199"/>
      <c r="H946" s="199"/>
      <c r="I946" s="199"/>
      <c r="J946" s="381">
        <v>6820.34</v>
      </c>
      <c r="K946" s="199"/>
      <c r="L946" s="200"/>
      <c r="M946" s="199">
        <v>18</v>
      </c>
      <c r="N946" s="71"/>
      <c r="O946" s="200"/>
      <c r="P946" s="269">
        <f t="shared" si="56"/>
        <v>378.90777777777777</v>
      </c>
      <c r="Q946" s="199"/>
      <c r="R946" s="199"/>
      <c r="S946" s="199"/>
      <c r="T946" s="382">
        <f t="shared" si="57"/>
        <v>1908.1666666666667</v>
      </c>
      <c r="U946" s="199"/>
      <c r="V946" s="199"/>
      <c r="W946" s="199"/>
      <c r="X946" s="200"/>
      <c r="Y946" s="269">
        <v>6820.34</v>
      </c>
      <c r="Z946" s="269">
        <f t="shared" ca="1" si="58"/>
        <v>7623.63</v>
      </c>
      <c r="AA946" s="389"/>
      <c r="AB946" s="269">
        <f t="shared" si="59"/>
        <v>5202.2</v>
      </c>
      <c r="AC946" s="269">
        <v>6565.08</v>
      </c>
      <c r="AD946" s="199"/>
      <c r="AE946" s="200"/>
      <c r="AF946" s="200"/>
      <c r="AG946" s="200"/>
      <c r="AH946" s="75"/>
      <c r="AI946" s="75"/>
      <c r="AJ946" s="75"/>
      <c r="AK946" s="75"/>
      <c r="AL946" s="200"/>
    </row>
    <row r="947" spans="1:38" s="201" customFormat="1">
      <c r="A947" s="198"/>
      <c r="B947" s="199"/>
      <c r="C947" s="199" t="s">
        <v>301</v>
      </c>
      <c r="D947" s="199"/>
      <c r="E947" s="199" t="s">
        <v>119</v>
      </c>
      <c r="F947" s="199">
        <v>1203047</v>
      </c>
      <c r="G947" s="199"/>
      <c r="H947" s="199"/>
      <c r="I947" s="199"/>
      <c r="J947" s="381">
        <v>235166.77999999988</v>
      </c>
      <c r="K947" s="199"/>
      <c r="L947" s="200"/>
      <c r="M947" s="199">
        <v>1510</v>
      </c>
      <c r="N947" s="71"/>
      <c r="O947" s="200"/>
      <c r="P947" s="269">
        <f t="shared" si="56"/>
        <v>155.73958940397344</v>
      </c>
      <c r="Q947" s="199"/>
      <c r="R947" s="199"/>
      <c r="S947" s="199"/>
      <c r="T947" s="382">
        <f t="shared" si="57"/>
        <v>796.71986754966883</v>
      </c>
      <c r="U947" s="199"/>
      <c r="V947" s="199"/>
      <c r="W947" s="199"/>
      <c r="X947" s="200"/>
      <c r="Y947" s="269">
        <v>235166.77999999988</v>
      </c>
      <c r="Z947" s="269">
        <f t="shared" ca="1" si="58"/>
        <v>262864.28999999998</v>
      </c>
      <c r="AA947" s="389"/>
      <c r="AB947" s="269">
        <f t="shared" si="59"/>
        <v>179372.85</v>
      </c>
      <c r="AC947" s="269">
        <v>226365.25</v>
      </c>
      <c r="AD947" s="199"/>
      <c r="AE947" s="200"/>
      <c r="AF947" s="200"/>
      <c r="AG947" s="200"/>
      <c r="AH947" s="75"/>
      <c r="AI947" s="75"/>
      <c r="AJ947" s="75"/>
      <c r="AK947" s="75"/>
      <c r="AL947" s="200"/>
    </row>
    <row r="948" spans="1:38" s="201" customFormat="1">
      <c r="A948" s="198"/>
      <c r="B948" s="199"/>
      <c r="C948" s="199" t="s">
        <v>301</v>
      </c>
      <c r="D948" s="199"/>
      <c r="E948" s="199" t="s">
        <v>336</v>
      </c>
      <c r="F948" s="199"/>
      <c r="G948" s="199"/>
      <c r="H948" s="199"/>
      <c r="I948" s="199"/>
      <c r="J948" s="381">
        <v>5.66</v>
      </c>
      <c r="K948" s="199"/>
      <c r="L948" s="200"/>
      <c r="M948" s="199">
        <v>1</v>
      </c>
      <c r="N948" s="71"/>
      <c r="O948" s="200"/>
      <c r="P948" s="269">
        <f t="shared" si="56"/>
        <v>5.66</v>
      </c>
      <c r="Q948" s="199"/>
      <c r="R948" s="199"/>
      <c r="S948" s="199"/>
      <c r="T948" s="382">
        <f t="shared" si="57"/>
        <v>0</v>
      </c>
      <c r="U948" s="199"/>
      <c r="V948" s="199"/>
      <c r="W948" s="199"/>
      <c r="X948" s="200"/>
      <c r="Y948" s="269">
        <v>5.66</v>
      </c>
      <c r="Z948" s="269">
        <f t="shared" ca="1" si="58"/>
        <v>6.33</v>
      </c>
      <c r="AA948" s="389"/>
      <c r="AB948" s="269">
        <f t="shared" si="59"/>
        <v>4.32</v>
      </c>
      <c r="AC948" s="269">
        <v>5.45</v>
      </c>
      <c r="AD948" s="199"/>
      <c r="AE948" s="200"/>
      <c r="AF948" s="200"/>
      <c r="AG948" s="200"/>
      <c r="AH948" s="75"/>
      <c r="AI948" s="75"/>
      <c r="AJ948" s="75"/>
      <c r="AK948" s="75"/>
      <c r="AL948" s="200"/>
    </row>
    <row r="949" spans="1:38" s="201" customFormat="1">
      <c r="A949" s="198"/>
      <c r="B949" s="199"/>
      <c r="C949" s="199" t="s">
        <v>301</v>
      </c>
      <c r="D949" s="199"/>
      <c r="E949" s="199" t="s">
        <v>338</v>
      </c>
      <c r="F949" s="199">
        <v>89</v>
      </c>
      <c r="G949" s="199"/>
      <c r="H949" s="199"/>
      <c r="I949" s="199"/>
      <c r="J949" s="381">
        <v>22.53</v>
      </c>
      <c r="K949" s="199"/>
      <c r="L949" s="200"/>
      <c r="M949" s="199">
        <v>1</v>
      </c>
      <c r="N949" s="71"/>
      <c r="O949" s="200"/>
      <c r="P949" s="269">
        <f t="shared" si="56"/>
        <v>22.53</v>
      </c>
      <c r="Q949" s="199"/>
      <c r="R949" s="199"/>
      <c r="S949" s="199"/>
      <c r="T949" s="382">
        <f t="shared" si="57"/>
        <v>89</v>
      </c>
      <c r="U949" s="199"/>
      <c r="V949" s="199"/>
      <c r="W949" s="199"/>
      <c r="X949" s="200"/>
      <c r="Y949" s="269">
        <v>22.53</v>
      </c>
      <c r="Z949" s="269">
        <f t="shared" ca="1" si="58"/>
        <v>25.18</v>
      </c>
      <c r="AA949" s="389"/>
      <c r="AB949" s="269">
        <f t="shared" si="59"/>
        <v>17.18</v>
      </c>
      <c r="AC949" s="269">
        <v>21.69</v>
      </c>
      <c r="AD949" s="199"/>
      <c r="AE949" s="200"/>
      <c r="AF949" s="200"/>
      <c r="AG949" s="200"/>
      <c r="AH949" s="75"/>
      <c r="AI949" s="75"/>
      <c r="AJ949" s="75"/>
      <c r="AK949" s="75"/>
      <c r="AL949" s="200"/>
    </row>
    <row r="950" spans="1:38" s="201" customFormat="1">
      <c r="A950" s="198"/>
      <c r="B950" s="199"/>
      <c r="C950" s="199" t="s">
        <v>573</v>
      </c>
      <c r="D950" s="199"/>
      <c r="E950" s="199" t="s">
        <v>278</v>
      </c>
      <c r="F950" s="199">
        <v>72068</v>
      </c>
      <c r="G950" s="199"/>
      <c r="H950" s="199"/>
      <c r="I950" s="199"/>
      <c r="J950" s="381">
        <v>13440.090000000002</v>
      </c>
      <c r="K950" s="199"/>
      <c r="L950" s="200"/>
      <c r="M950" s="199">
        <v>73</v>
      </c>
      <c r="N950" s="71"/>
      <c r="O950" s="200"/>
      <c r="P950" s="269">
        <f t="shared" si="56"/>
        <v>184.11082191780824</v>
      </c>
      <c r="Q950" s="199"/>
      <c r="R950" s="199"/>
      <c r="S950" s="199"/>
      <c r="T950" s="382">
        <f t="shared" si="57"/>
        <v>987.23287671232879</v>
      </c>
      <c r="U950" s="199"/>
      <c r="V950" s="199"/>
      <c r="W950" s="199"/>
      <c r="X950" s="200"/>
      <c r="Y950" s="269">
        <v>13440.090000000002</v>
      </c>
      <c r="Z950" s="269">
        <f t="shared" ca="1" si="58"/>
        <v>15023.04</v>
      </c>
      <c r="AA950" s="389"/>
      <c r="AB950" s="269">
        <f t="shared" si="59"/>
        <v>10251.39</v>
      </c>
      <c r="AC950" s="269">
        <v>12937.07</v>
      </c>
      <c r="AD950" s="199"/>
      <c r="AE950" s="200"/>
      <c r="AF950" s="200"/>
      <c r="AG950" s="200"/>
      <c r="AH950" s="75"/>
      <c r="AI950" s="75"/>
      <c r="AJ950" s="75"/>
      <c r="AK950" s="75"/>
      <c r="AL950" s="200"/>
    </row>
    <row r="951" spans="1:38" s="201" customFormat="1">
      <c r="A951" s="198"/>
      <c r="B951" s="199"/>
      <c r="C951" s="199" t="s">
        <v>302</v>
      </c>
      <c r="D951" s="199"/>
      <c r="E951" s="199" t="s">
        <v>303</v>
      </c>
      <c r="F951" s="199">
        <v>122089</v>
      </c>
      <c r="G951" s="199"/>
      <c r="H951" s="199"/>
      <c r="I951" s="199"/>
      <c r="J951" s="381">
        <v>22636.71000000001</v>
      </c>
      <c r="K951" s="199"/>
      <c r="L951" s="200"/>
      <c r="M951" s="199">
        <v>118</v>
      </c>
      <c r="N951" s="71"/>
      <c r="O951" s="200"/>
      <c r="P951" s="269">
        <f t="shared" ref="P951:P1014" si="60">J951/M951</f>
        <v>191.83652542372889</v>
      </c>
      <c r="Q951" s="199"/>
      <c r="R951" s="199"/>
      <c r="S951" s="199"/>
      <c r="T951" s="382">
        <f t="shared" ref="T951:T1014" si="61">F951/M951</f>
        <v>1034.6525423728813</v>
      </c>
      <c r="U951" s="199"/>
      <c r="V951" s="199"/>
      <c r="W951" s="199"/>
      <c r="X951" s="200"/>
      <c r="Y951" s="269">
        <v>22636.71000000001</v>
      </c>
      <c r="Z951" s="269">
        <f t="shared" ref="Z951:Z1014" ca="1" si="62">ROUND($Z$1216*Y951/$Y$1216,2)</f>
        <v>25302.82</v>
      </c>
      <c r="AA951" s="389"/>
      <c r="AB951" s="269">
        <f t="shared" ref="AB951:AB1014" si="63">ROUND($AB$1228*Y951/$Y$1228,2)</f>
        <v>17266.09</v>
      </c>
      <c r="AC951" s="269">
        <v>21789.49</v>
      </c>
      <c r="AD951" s="199"/>
      <c r="AE951" s="200"/>
      <c r="AF951" s="200"/>
      <c r="AG951" s="200"/>
      <c r="AH951" s="75"/>
      <c r="AI951" s="75"/>
      <c r="AJ951" s="75"/>
      <c r="AK951" s="75"/>
      <c r="AL951" s="200"/>
    </row>
    <row r="952" spans="1:38" s="201" customFormat="1">
      <c r="A952" s="198"/>
      <c r="B952" s="199"/>
      <c r="C952" s="199" t="s">
        <v>304</v>
      </c>
      <c r="D952" s="199"/>
      <c r="E952" s="199" t="s">
        <v>161</v>
      </c>
      <c r="F952" s="199">
        <v>221427</v>
      </c>
      <c r="G952" s="199"/>
      <c r="H952" s="199"/>
      <c r="I952" s="199"/>
      <c r="J952" s="381">
        <v>42922.459999999985</v>
      </c>
      <c r="K952" s="199"/>
      <c r="L952" s="200"/>
      <c r="M952" s="199">
        <v>164</v>
      </c>
      <c r="N952" s="71"/>
      <c r="O952" s="200"/>
      <c r="P952" s="269">
        <f t="shared" si="60"/>
        <v>261.72231707317064</v>
      </c>
      <c r="Q952" s="199"/>
      <c r="R952" s="199"/>
      <c r="S952" s="199"/>
      <c r="T952" s="382">
        <f t="shared" si="61"/>
        <v>1350.1646341463415</v>
      </c>
      <c r="U952" s="199"/>
      <c r="V952" s="199"/>
      <c r="W952" s="199"/>
      <c r="X952" s="200"/>
      <c r="Y952" s="269">
        <v>42922.459999999985</v>
      </c>
      <c r="Z952" s="269">
        <f t="shared" ca="1" si="62"/>
        <v>47977.79</v>
      </c>
      <c r="AA952" s="389"/>
      <c r="AB952" s="269">
        <f t="shared" si="63"/>
        <v>32739</v>
      </c>
      <c r="AC952" s="269">
        <v>41316.01</v>
      </c>
      <c r="AD952" s="199"/>
      <c r="AE952" s="200"/>
      <c r="AF952" s="200"/>
      <c r="AG952" s="200"/>
      <c r="AH952" s="75"/>
      <c r="AI952" s="75"/>
      <c r="AJ952" s="75"/>
      <c r="AK952" s="75"/>
      <c r="AL952" s="200"/>
    </row>
    <row r="953" spans="1:38" s="201" customFormat="1">
      <c r="A953" s="198"/>
      <c r="B953" s="199"/>
      <c r="C953" s="199" t="s">
        <v>305</v>
      </c>
      <c r="D953" s="199"/>
      <c r="E953" s="199" t="s">
        <v>88</v>
      </c>
      <c r="F953" s="199">
        <v>1031</v>
      </c>
      <c r="G953" s="199"/>
      <c r="H953" s="199"/>
      <c r="I953" s="199"/>
      <c r="J953" s="381">
        <v>203</v>
      </c>
      <c r="K953" s="199"/>
      <c r="L953" s="200"/>
      <c r="M953" s="199">
        <v>1</v>
      </c>
      <c r="N953" s="71"/>
      <c r="O953" s="200"/>
      <c r="P953" s="269">
        <f t="shared" si="60"/>
        <v>203</v>
      </c>
      <c r="Q953" s="199"/>
      <c r="R953" s="199"/>
      <c r="S953" s="199"/>
      <c r="T953" s="382">
        <f t="shared" si="61"/>
        <v>1031</v>
      </c>
      <c r="U953" s="199"/>
      <c r="V953" s="199"/>
      <c r="W953" s="199"/>
      <c r="X953" s="200"/>
      <c r="Y953" s="269">
        <v>203</v>
      </c>
      <c r="Z953" s="269">
        <f t="shared" ca="1" si="62"/>
        <v>226.91</v>
      </c>
      <c r="AA953" s="389"/>
      <c r="AB953" s="269">
        <f t="shared" si="63"/>
        <v>154.84</v>
      </c>
      <c r="AC953" s="269">
        <v>195.4</v>
      </c>
      <c r="AD953" s="199"/>
      <c r="AE953" s="200"/>
      <c r="AF953" s="200"/>
      <c r="AG953" s="200"/>
      <c r="AH953" s="75"/>
      <c r="AI953" s="75"/>
      <c r="AJ953" s="75"/>
      <c r="AK953" s="75"/>
      <c r="AL953" s="200"/>
    </row>
    <row r="954" spans="1:38" s="201" customFormat="1">
      <c r="A954" s="198"/>
      <c r="B954" s="199"/>
      <c r="C954" s="199" t="s">
        <v>305</v>
      </c>
      <c r="D954" s="199"/>
      <c r="E954" s="199" t="s">
        <v>89</v>
      </c>
      <c r="F954" s="199">
        <v>553</v>
      </c>
      <c r="G954" s="199"/>
      <c r="H954" s="199"/>
      <c r="I954" s="199"/>
      <c r="J954" s="381">
        <v>54.07</v>
      </c>
      <c r="K954" s="199"/>
      <c r="L954" s="200"/>
      <c r="M954" s="199">
        <v>1</v>
      </c>
      <c r="N954" s="71"/>
      <c r="O954" s="200"/>
      <c r="P954" s="269">
        <f t="shared" si="60"/>
        <v>54.07</v>
      </c>
      <c r="Q954" s="199"/>
      <c r="R954" s="199"/>
      <c r="S954" s="199"/>
      <c r="T954" s="382">
        <f t="shared" si="61"/>
        <v>553</v>
      </c>
      <c r="U954" s="199"/>
      <c r="V954" s="199"/>
      <c r="W954" s="199"/>
      <c r="X954" s="200"/>
      <c r="Y954" s="269">
        <v>54.07</v>
      </c>
      <c r="Z954" s="269">
        <f t="shared" ca="1" si="62"/>
        <v>60.44</v>
      </c>
      <c r="AA954" s="389"/>
      <c r="AB954" s="269">
        <f t="shared" si="63"/>
        <v>41.24</v>
      </c>
      <c r="AC954" s="269">
        <v>52.05</v>
      </c>
      <c r="AD954" s="199"/>
      <c r="AE954" s="200"/>
      <c r="AF954" s="200"/>
      <c r="AG954" s="200"/>
      <c r="AH954" s="75"/>
      <c r="AI954" s="75"/>
      <c r="AJ954" s="75"/>
      <c r="AK954" s="75"/>
      <c r="AL954" s="200"/>
    </row>
    <row r="955" spans="1:38" s="201" customFormat="1">
      <c r="A955" s="198"/>
      <c r="B955" s="199"/>
      <c r="C955" s="199" t="s">
        <v>305</v>
      </c>
      <c r="D955" s="199"/>
      <c r="E955" s="199" t="s">
        <v>193</v>
      </c>
      <c r="F955" s="199">
        <v>628</v>
      </c>
      <c r="G955" s="199"/>
      <c r="H955" s="199"/>
      <c r="I955" s="199"/>
      <c r="J955" s="381">
        <v>122.98</v>
      </c>
      <c r="K955" s="199"/>
      <c r="L955" s="200"/>
      <c r="M955" s="199">
        <v>1</v>
      </c>
      <c r="N955" s="71"/>
      <c r="O955" s="200"/>
      <c r="P955" s="269">
        <f t="shared" si="60"/>
        <v>122.98</v>
      </c>
      <c r="Q955" s="199"/>
      <c r="R955" s="199"/>
      <c r="S955" s="199"/>
      <c r="T955" s="382">
        <f t="shared" si="61"/>
        <v>628</v>
      </c>
      <c r="U955" s="199"/>
      <c r="V955" s="199"/>
      <c r="W955" s="199"/>
      <c r="X955" s="200"/>
      <c r="Y955" s="269">
        <v>122.98</v>
      </c>
      <c r="Z955" s="269">
        <f t="shared" ca="1" si="62"/>
        <v>137.46</v>
      </c>
      <c r="AA955" s="389"/>
      <c r="AB955" s="269">
        <f t="shared" si="63"/>
        <v>93.8</v>
      </c>
      <c r="AC955" s="269">
        <v>118.38</v>
      </c>
      <c r="AD955" s="199"/>
      <c r="AE955" s="200"/>
      <c r="AF955" s="200"/>
      <c r="AG955" s="200"/>
      <c r="AH955" s="75"/>
      <c r="AI955" s="75"/>
      <c r="AJ955" s="75"/>
      <c r="AK955" s="75"/>
      <c r="AL955" s="200"/>
    </row>
    <row r="956" spans="1:38" s="201" customFormat="1">
      <c r="A956" s="198"/>
      <c r="B956" s="199"/>
      <c r="C956" s="199" t="s">
        <v>305</v>
      </c>
      <c r="D956" s="199"/>
      <c r="E956" s="199" t="s">
        <v>84</v>
      </c>
      <c r="F956" s="199">
        <v>6278</v>
      </c>
      <c r="G956" s="199"/>
      <c r="H956" s="199"/>
      <c r="I956" s="199"/>
      <c r="J956" s="381">
        <v>1229.5400000000002</v>
      </c>
      <c r="K956" s="199"/>
      <c r="L956" s="200"/>
      <c r="M956" s="199">
        <v>8</v>
      </c>
      <c r="N956" s="71"/>
      <c r="O956" s="200"/>
      <c r="P956" s="269">
        <f t="shared" si="60"/>
        <v>153.69250000000002</v>
      </c>
      <c r="Q956" s="199"/>
      <c r="R956" s="199"/>
      <c r="S956" s="199"/>
      <c r="T956" s="382">
        <f t="shared" si="61"/>
        <v>784.75</v>
      </c>
      <c r="U956" s="199"/>
      <c r="V956" s="199"/>
      <c r="W956" s="199"/>
      <c r="X956" s="200"/>
      <c r="Y956" s="269">
        <v>1229.5400000000002</v>
      </c>
      <c r="Z956" s="269">
        <f t="shared" ca="1" si="62"/>
        <v>1374.35</v>
      </c>
      <c r="AA956" s="389"/>
      <c r="AB956" s="269">
        <f t="shared" si="63"/>
        <v>937.83</v>
      </c>
      <c r="AC956" s="269">
        <v>1183.52</v>
      </c>
      <c r="AD956" s="199"/>
      <c r="AE956" s="200"/>
      <c r="AF956" s="200"/>
      <c r="AG956" s="200"/>
      <c r="AH956" s="75"/>
      <c r="AI956" s="75"/>
      <c r="AJ956" s="75"/>
      <c r="AK956" s="75"/>
      <c r="AL956" s="200"/>
    </row>
    <row r="957" spans="1:38" s="201" customFormat="1">
      <c r="A957" s="198"/>
      <c r="B957" s="199"/>
      <c r="C957" s="199" t="s">
        <v>305</v>
      </c>
      <c r="D957" s="199"/>
      <c r="E957" s="199" t="s">
        <v>121</v>
      </c>
      <c r="F957" s="199">
        <v>9155895</v>
      </c>
      <c r="G957" s="199"/>
      <c r="H957" s="199"/>
      <c r="I957" s="199"/>
      <c r="J957" s="381">
        <v>1730772.9099999997</v>
      </c>
      <c r="K957" s="199"/>
      <c r="L957" s="200"/>
      <c r="M957" s="199">
        <v>10061</v>
      </c>
      <c r="N957" s="71"/>
      <c r="O957" s="200"/>
      <c r="P957" s="269">
        <f t="shared" si="60"/>
        <v>172.02792068382863</v>
      </c>
      <c r="Q957" s="199"/>
      <c r="R957" s="199"/>
      <c r="S957" s="199"/>
      <c r="T957" s="382">
        <f t="shared" si="61"/>
        <v>910.03826657389925</v>
      </c>
      <c r="U957" s="199"/>
      <c r="V957" s="199"/>
      <c r="W957" s="199"/>
      <c r="X957" s="200"/>
      <c r="Y957" s="269">
        <v>1730772.9099999997</v>
      </c>
      <c r="Z957" s="269">
        <f t="shared" ca="1" si="62"/>
        <v>1934620.15</v>
      </c>
      <c r="AA957" s="389"/>
      <c r="AB957" s="269">
        <f t="shared" si="63"/>
        <v>1320142.55</v>
      </c>
      <c r="AC957" s="269">
        <v>1665995.72</v>
      </c>
      <c r="AD957" s="199"/>
      <c r="AE957" s="200"/>
      <c r="AF957" s="200"/>
      <c r="AG957" s="200"/>
      <c r="AH957" s="75"/>
      <c r="AI957" s="75"/>
      <c r="AJ957" s="75"/>
      <c r="AK957" s="75"/>
      <c r="AL957" s="200"/>
    </row>
    <row r="958" spans="1:38" s="201" customFormat="1">
      <c r="A958" s="198"/>
      <c r="B958" s="199"/>
      <c r="C958" s="199" t="s">
        <v>306</v>
      </c>
      <c r="D958" s="199"/>
      <c r="E958" s="199" t="s">
        <v>146</v>
      </c>
      <c r="F958" s="199">
        <v>343401</v>
      </c>
      <c r="G958" s="199"/>
      <c r="H958" s="199"/>
      <c r="I958" s="199"/>
      <c r="J958" s="381">
        <v>68318.800000000017</v>
      </c>
      <c r="K958" s="199"/>
      <c r="L958" s="200"/>
      <c r="M958" s="199">
        <v>677</v>
      </c>
      <c r="N958" s="71"/>
      <c r="O958" s="200"/>
      <c r="P958" s="269">
        <f t="shared" si="60"/>
        <v>100.91403249630726</v>
      </c>
      <c r="Q958" s="199"/>
      <c r="R958" s="199"/>
      <c r="S958" s="199"/>
      <c r="T958" s="382">
        <f t="shared" si="61"/>
        <v>507.23929098966028</v>
      </c>
      <c r="U958" s="199"/>
      <c r="V958" s="199"/>
      <c r="W958" s="199"/>
      <c r="X958" s="200"/>
      <c r="Y958" s="269">
        <v>68318.800000000017</v>
      </c>
      <c r="Z958" s="269">
        <f t="shared" ca="1" si="62"/>
        <v>76365.259999999995</v>
      </c>
      <c r="AA958" s="389"/>
      <c r="AB958" s="269">
        <f t="shared" si="63"/>
        <v>52109.99</v>
      </c>
      <c r="AC958" s="269">
        <v>65761.850000000006</v>
      </c>
      <c r="AD958" s="199"/>
      <c r="AE958" s="200"/>
      <c r="AF958" s="200"/>
      <c r="AG958" s="200"/>
      <c r="AH958" s="75"/>
      <c r="AI958" s="75"/>
      <c r="AJ958" s="75"/>
      <c r="AK958" s="75"/>
      <c r="AL958" s="200"/>
    </row>
    <row r="959" spans="1:38" s="201" customFormat="1">
      <c r="A959" s="198"/>
      <c r="B959" s="199"/>
      <c r="C959" s="199" t="s">
        <v>307</v>
      </c>
      <c r="D959" s="199"/>
      <c r="E959" s="199" t="s">
        <v>100</v>
      </c>
      <c r="F959" s="199">
        <v>91811</v>
      </c>
      <c r="G959" s="199"/>
      <c r="H959" s="199"/>
      <c r="I959" s="199"/>
      <c r="J959" s="381">
        <v>16911.390000000003</v>
      </c>
      <c r="K959" s="199"/>
      <c r="L959" s="200"/>
      <c r="M959" s="199">
        <v>114</v>
      </c>
      <c r="N959" s="71"/>
      <c r="O959" s="200"/>
      <c r="P959" s="269">
        <f t="shared" si="60"/>
        <v>148.3455263157895</v>
      </c>
      <c r="Q959" s="199"/>
      <c r="R959" s="199"/>
      <c r="S959" s="199"/>
      <c r="T959" s="382">
        <f t="shared" si="61"/>
        <v>805.35964912280701</v>
      </c>
      <c r="U959" s="199"/>
      <c r="V959" s="199"/>
      <c r="W959" s="199"/>
      <c r="X959" s="200"/>
      <c r="Y959" s="269">
        <v>16911.390000000003</v>
      </c>
      <c r="Z959" s="269">
        <f t="shared" ca="1" si="62"/>
        <v>18903.18</v>
      </c>
      <c r="AA959" s="389"/>
      <c r="AB959" s="269">
        <f t="shared" si="63"/>
        <v>12899.12</v>
      </c>
      <c r="AC959" s="269">
        <v>16278.45</v>
      </c>
      <c r="AD959" s="199"/>
      <c r="AE959" s="200"/>
      <c r="AF959" s="200"/>
      <c r="AG959" s="200"/>
      <c r="AH959" s="75"/>
      <c r="AI959" s="75"/>
      <c r="AJ959" s="75"/>
      <c r="AK959" s="75"/>
      <c r="AL959" s="200"/>
    </row>
    <row r="960" spans="1:38" s="201" customFormat="1">
      <c r="A960" s="198"/>
      <c r="B960" s="199"/>
      <c r="C960" s="199" t="s">
        <v>307</v>
      </c>
      <c r="D960" s="199"/>
      <c r="E960" s="199" t="s">
        <v>84</v>
      </c>
      <c r="F960" s="199">
        <v>3640068</v>
      </c>
      <c r="G960" s="199"/>
      <c r="H960" s="199"/>
      <c r="I960" s="199"/>
      <c r="J960" s="381">
        <v>690854.58999999962</v>
      </c>
      <c r="K960" s="199"/>
      <c r="L960" s="200"/>
      <c r="M960" s="199">
        <v>3606</v>
      </c>
      <c r="N960" s="71"/>
      <c r="O960" s="200"/>
      <c r="P960" s="269">
        <f t="shared" si="60"/>
        <v>191.58474486966156</v>
      </c>
      <c r="Q960" s="199"/>
      <c r="R960" s="199"/>
      <c r="S960" s="199"/>
      <c r="T960" s="382">
        <f t="shared" si="61"/>
        <v>1009.4475873544093</v>
      </c>
      <c r="U960" s="199"/>
      <c r="V960" s="199"/>
      <c r="W960" s="199"/>
      <c r="X960" s="200"/>
      <c r="Y960" s="269">
        <v>690854.58999999962</v>
      </c>
      <c r="Z960" s="269">
        <f t="shared" ca="1" si="62"/>
        <v>772222.17</v>
      </c>
      <c r="AA960" s="389"/>
      <c r="AB960" s="269">
        <f t="shared" si="63"/>
        <v>526947.55000000005</v>
      </c>
      <c r="AC960" s="269">
        <v>664998.16</v>
      </c>
      <c r="AD960" s="199"/>
      <c r="AE960" s="200"/>
      <c r="AF960" s="200"/>
      <c r="AG960" s="200"/>
      <c r="AH960" s="75"/>
      <c r="AI960" s="75"/>
      <c r="AJ960" s="75"/>
      <c r="AK960" s="75"/>
      <c r="AL960" s="200"/>
    </row>
    <row r="961" spans="1:38" s="201" customFormat="1">
      <c r="A961" s="198"/>
      <c r="B961" s="199"/>
      <c r="C961" s="199" t="s">
        <v>307</v>
      </c>
      <c r="D961" s="199"/>
      <c r="E961" s="199" t="s">
        <v>121</v>
      </c>
      <c r="F961" s="199">
        <v>404</v>
      </c>
      <c r="G961" s="199"/>
      <c r="H961" s="199"/>
      <c r="I961" s="199"/>
      <c r="J961" s="381">
        <v>80.53</v>
      </c>
      <c r="K961" s="199"/>
      <c r="L961" s="200"/>
      <c r="M961" s="199">
        <v>1</v>
      </c>
      <c r="N961" s="71"/>
      <c r="O961" s="200"/>
      <c r="P961" s="269">
        <f t="shared" si="60"/>
        <v>80.53</v>
      </c>
      <c r="Q961" s="199"/>
      <c r="R961" s="199"/>
      <c r="S961" s="199"/>
      <c r="T961" s="382">
        <f t="shared" si="61"/>
        <v>404</v>
      </c>
      <c r="U961" s="199"/>
      <c r="V961" s="199"/>
      <c r="W961" s="199"/>
      <c r="X961" s="200"/>
      <c r="Y961" s="269">
        <v>80.53</v>
      </c>
      <c r="Z961" s="269">
        <f t="shared" ca="1" si="62"/>
        <v>90.01</v>
      </c>
      <c r="AA961" s="389"/>
      <c r="AB961" s="269">
        <f t="shared" si="63"/>
        <v>61.42</v>
      </c>
      <c r="AC961" s="269">
        <v>77.52</v>
      </c>
      <c r="AD961" s="199"/>
      <c r="AE961" s="200"/>
      <c r="AF961" s="200"/>
      <c r="AG961" s="200"/>
      <c r="AH961" s="75"/>
      <c r="AI961" s="75"/>
      <c r="AJ961" s="75"/>
      <c r="AK961" s="75"/>
      <c r="AL961" s="200"/>
    </row>
    <row r="962" spans="1:38" s="201" customFormat="1">
      <c r="A962" s="198"/>
      <c r="B962" s="199"/>
      <c r="C962" s="199" t="s">
        <v>308</v>
      </c>
      <c r="D962" s="199"/>
      <c r="E962" s="199" t="s">
        <v>309</v>
      </c>
      <c r="F962" s="199">
        <v>5014750</v>
      </c>
      <c r="G962" s="199"/>
      <c r="H962" s="199"/>
      <c r="I962" s="199"/>
      <c r="J962" s="381">
        <v>962328.77999999886</v>
      </c>
      <c r="K962" s="199"/>
      <c r="L962" s="200"/>
      <c r="M962" s="199">
        <v>2534</v>
      </c>
      <c r="N962" s="71"/>
      <c r="O962" s="200"/>
      <c r="P962" s="269">
        <f t="shared" si="60"/>
        <v>379.76668508287247</v>
      </c>
      <c r="Q962" s="199"/>
      <c r="R962" s="199"/>
      <c r="S962" s="199"/>
      <c r="T962" s="382">
        <f t="shared" si="61"/>
        <v>1978.9857932123125</v>
      </c>
      <c r="U962" s="199"/>
      <c r="V962" s="199"/>
      <c r="W962" s="199"/>
      <c r="X962" s="200"/>
      <c r="Y962" s="269">
        <v>962328.77999999886</v>
      </c>
      <c r="Z962" s="269">
        <f t="shared" ca="1" si="62"/>
        <v>1075670.0900000001</v>
      </c>
      <c r="AA962" s="389"/>
      <c r="AB962" s="269">
        <f t="shared" si="63"/>
        <v>734013.78</v>
      </c>
      <c r="AC962" s="269">
        <v>926311.95</v>
      </c>
      <c r="AD962" s="199"/>
      <c r="AE962" s="200"/>
      <c r="AF962" s="200"/>
      <c r="AG962" s="200"/>
      <c r="AH962" s="75"/>
      <c r="AI962" s="75"/>
      <c r="AJ962" s="75"/>
      <c r="AK962" s="75"/>
      <c r="AL962" s="200"/>
    </row>
    <row r="963" spans="1:38" s="201" customFormat="1">
      <c r="A963" s="198"/>
      <c r="B963" s="199"/>
      <c r="C963" s="199" t="s">
        <v>308</v>
      </c>
      <c r="D963" s="199"/>
      <c r="E963" s="199" t="s">
        <v>264</v>
      </c>
      <c r="F963" s="199">
        <v>12002</v>
      </c>
      <c r="G963" s="199"/>
      <c r="H963" s="199"/>
      <c r="I963" s="199"/>
      <c r="J963" s="381">
        <v>2365.4200000000005</v>
      </c>
      <c r="K963" s="199"/>
      <c r="L963" s="200"/>
      <c r="M963" s="199">
        <v>11</v>
      </c>
      <c r="N963" s="71"/>
      <c r="O963" s="200"/>
      <c r="P963" s="269">
        <f t="shared" si="60"/>
        <v>215.03818181818187</v>
      </c>
      <c r="Q963" s="199"/>
      <c r="R963" s="199"/>
      <c r="S963" s="199"/>
      <c r="T963" s="382">
        <f t="shared" si="61"/>
        <v>1091.090909090909</v>
      </c>
      <c r="U963" s="199"/>
      <c r="V963" s="199"/>
      <c r="W963" s="199"/>
      <c r="X963" s="200"/>
      <c r="Y963" s="269">
        <v>2365.4200000000005</v>
      </c>
      <c r="Z963" s="269">
        <f t="shared" ca="1" si="62"/>
        <v>2644.01</v>
      </c>
      <c r="AA963" s="389"/>
      <c r="AB963" s="269">
        <f t="shared" si="63"/>
        <v>1804.22</v>
      </c>
      <c r="AC963" s="269">
        <v>2276.89</v>
      </c>
      <c r="AD963" s="199"/>
      <c r="AE963" s="200"/>
      <c r="AF963" s="200"/>
      <c r="AG963" s="200"/>
      <c r="AH963" s="75"/>
      <c r="AI963" s="75"/>
      <c r="AJ963" s="75"/>
      <c r="AK963" s="75"/>
      <c r="AL963" s="200"/>
    </row>
    <row r="964" spans="1:38" s="201" customFormat="1">
      <c r="A964" s="198"/>
      <c r="B964" s="199"/>
      <c r="C964" s="199" t="s">
        <v>310</v>
      </c>
      <c r="D964" s="199"/>
      <c r="E964" s="199" t="s">
        <v>297</v>
      </c>
      <c r="F964" s="199"/>
      <c r="G964" s="199"/>
      <c r="H964" s="199"/>
      <c r="I964" s="199"/>
      <c r="J964" s="381">
        <v>6.64</v>
      </c>
      <c r="K964" s="199"/>
      <c r="L964" s="200"/>
      <c r="M964" s="199">
        <v>1</v>
      </c>
      <c r="N964" s="71"/>
      <c r="O964" s="200"/>
      <c r="P964" s="269">
        <f t="shared" si="60"/>
        <v>6.64</v>
      </c>
      <c r="Q964" s="199"/>
      <c r="R964" s="199"/>
      <c r="S964" s="199"/>
      <c r="T964" s="382">
        <f t="shared" si="61"/>
        <v>0</v>
      </c>
      <c r="U964" s="199"/>
      <c r="V964" s="199"/>
      <c r="W964" s="199"/>
      <c r="X964" s="200"/>
      <c r="Y964" s="269">
        <v>6.64</v>
      </c>
      <c r="Z964" s="269">
        <f t="shared" ca="1" si="62"/>
        <v>7.42</v>
      </c>
      <c r="AA964" s="389"/>
      <c r="AB964" s="269">
        <f t="shared" si="63"/>
        <v>5.0599999999999996</v>
      </c>
      <c r="AC964" s="269">
        <v>6.39</v>
      </c>
      <c r="AD964" s="199"/>
      <c r="AE964" s="200"/>
      <c r="AF964" s="200"/>
      <c r="AG964" s="200"/>
      <c r="AH964" s="75"/>
      <c r="AI964" s="75"/>
      <c r="AJ964" s="75"/>
      <c r="AK964" s="75"/>
      <c r="AL964" s="200"/>
    </row>
    <row r="965" spans="1:38" s="201" customFormat="1">
      <c r="A965" s="198"/>
      <c r="B965" s="199"/>
      <c r="C965" s="199" t="s">
        <v>310</v>
      </c>
      <c r="D965" s="199"/>
      <c r="E965" s="199" t="s">
        <v>311</v>
      </c>
      <c r="F965" s="199">
        <v>2714859</v>
      </c>
      <c r="G965" s="199"/>
      <c r="H965" s="199"/>
      <c r="I965" s="199"/>
      <c r="J965" s="381">
        <v>517867.20000000164</v>
      </c>
      <c r="K965" s="199"/>
      <c r="L965" s="200"/>
      <c r="M965" s="199">
        <v>1664</v>
      </c>
      <c r="N965" s="71"/>
      <c r="O965" s="200"/>
      <c r="P965" s="269">
        <f t="shared" si="60"/>
        <v>311.2182692307702</v>
      </c>
      <c r="Q965" s="199"/>
      <c r="R965" s="199"/>
      <c r="S965" s="199"/>
      <c r="T965" s="382">
        <f t="shared" si="61"/>
        <v>1631.5258413461538</v>
      </c>
      <c r="U965" s="199"/>
      <c r="V965" s="199"/>
      <c r="W965" s="199"/>
      <c r="X965" s="200"/>
      <c r="Y965" s="269">
        <v>517867.20000000164</v>
      </c>
      <c r="Z965" s="269">
        <f t="shared" ca="1" si="62"/>
        <v>578860.64</v>
      </c>
      <c r="AA965" s="389"/>
      <c r="AB965" s="269">
        <f t="shared" si="63"/>
        <v>395001.86</v>
      </c>
      <c r="AC965" s="269">
        <v>498485.12</v>
      </c>
      <c r="AD965" s="199"/>
      <c r="AE965" s="200"/>
      <c r="AF965" s="200"/>
      <c r="AG965" s="200"/>
      <c r="AH965" s="75"/>
      <c r="AI965" s="75"/>
      <c r="AJ965" s="75"/>
      <c r="AK965" s="75"/>
      <c r="AL965" s="200"/>
    </row>
    <row r="966" spans="1:38" s="201" customFormat="1">
      <c r="A966" s="198"/>
      <c r="B966" s="199"/>
      <c r="C966" s="199" t="s">
        <v>312</v>
      </c>
      <c r="D966" s="199"/>
      <c r="E966" s="199" t="s">
        <v>153</v>
      </c>
      <c r="F966" s="199">
        <v>10675320</v>
      </c>
      <c r="G966" s="199"/>
      <c r="H966" s="199"/>
      <c r="I966" s="199"/>
      <c r="J966" s="381">
        <v>2002060.8200000008</v>
      </c>
      <c r="K966" s="199"/>
      <c r="L966" s="200"/>
      <c r="M966" s="199">
        <v>11382</v>
      </c>
      <c r="N966" s="71"/>
      <c r="O966" s="200"/>
      <c r="P966" s="269">
        <f t="shared" si="60"/>
        <v>175.89710244245308</v>
      </c>
      <c r="Q966" s="199"/>
      <c r="R966" s="199"/>
      <c r="S966" s="199"/>
      <c r="T966" s="382">
        <f t="shared" si="61"/>
        <v>937.91249341064838</v>
      </c>
      <c r="U966" s="199"/>
      <c r="V966" s="199"/>
      <c r="W966" s="199"/>
      <c r="X966" s="200"/>
      <c r="Y966" s="269">
        <v>2002060.8200000008</v>
      </c>
      <c r="Z966" s="269">
        <f t="shared" ca="1" si="62"/>
        <v>2237859.8399999999</v>
      </c>
      <c r="AA966" s="389"/>
      <c r="AB966" s="269">
        <f t="shared" si="63"/>
        <v>1527066.7</v>
      </c>
      <c r="AC966" s="269">
        <v>1927130.21</v>
      </c>
      <c r="AD966" s="199"/>
      <c r="AE966" s="200"/>
      <c r="AF966" s="200"/>
      <c r="AG966" s="200"/>
      <c r="AH966" s="75"/>
      <c r="AI966" s="75"/>
      <c r="AJ966" s="75"/>
      <c r="AK966" s="75"/>
      <c r="AL966" s="200"/>
    </row>
    <row r="967" spans="1:38" s="201" customFormat="1">
      <c r="A967" s="198"/>
      <c r="B967" s="199"/>
      <c r="C967" s="199" t="s">
        <v>312</v>
      </c>
      <c r="D967" s="199"/>
      <c r="E967" s="199" t="s">
        <v>1438</v>
      </c>
      <c r="F967" s="199">
        <v>621</v>
      </c>
      <c r="G967" s="199"/>
      <c r="H967" s="199"/>
      <c r="I967" s="199"/>
      <c r="J967" s="381">
        <v>122.89</v>
      </c>
      <c r="K967" s="199"/>
      <c r="L967" s="200"/>
      <c r="M967" s="199">
        <v>1</v>
      </c>
      <c r="N967" s="71"/>
      <c r="O967" s="200"/>
      <c r="P967" s="269">
        <f t="shared" si="60"/>
        <v>122.89</v>
      </c>
      <c r="Q967" s="199"/>
      <c r="R967" s="199"/>
      <c r="S967" s="199"/>
      <c r="T967" s="382">
        <f t="shared" si="61"/>
        <v>621</v>
      </c>
      <c r="U967" s="199"/>
      <c r="V967" s="199"/>
      <c r="W967" s="199"/>
      <c r="X967" s="200"/>
      <c r="Y967" s="269">
        <v>122.89</v>
      </c>
      <c r="Z967" s="269">
        <f t="shared" ca="1" si="62"/>
        <v>137.36000000000001</v>
      </c>
      <c r="AA967" s="389"/>
      <c r="AB967" s="269">
        <f t="shared" si="63"/>
        <v>93.73</v>
      </c>
      <c r="AC967" s="269">
        <v>118.29</v>
      </c>
      <c r="AD967" s="199"/>
      <c r="AE967" s="200"/>
      <c r="AF967" s="200"/>
      <c r="AG967" s="200"/>
      <c r="AH967" s="75"/>
      <c r="AI967" s="75"/>
      <c r="AJ967" s="75"/>
      <c r="AK967" s="75"/>
      <c r="AL967" s="200"/>
    </row>
    <row r="968" spans="1:38" s="201" customFormat="1">
      <c r="A968" s="198"/>
      <c r="B968" s="199"/>
      <c r="C968" s="199" t="s">
        <v>313</v>
      </c>
      <c r="D968" s="199"/>
      <c r="E968" s="199" t="s">
        <v>314</v>
      </c>
      <c r="F968" s="199">
        <v>565063</v>
      </c>
      <c r="G968" s="199"/>
      <c r="H968" s="199"/>
      <c r="I968" s="199"/>
      <c r="J968" s="381">
        <v>107480.45999999996</v>
      </c>
      <c r="K968" s="199"/>
      <c r="L968" s="200"/>
      <c r="M968" s="199">
        <v>432</v>
      </c>
      <c r="N968" s="71"/>
      <c r="O968" s="200"/>
      <c r="P968" s="269">
        <f t="shared" si="60"/>
        <v>248.79736111111103</v>
      </c>
      <c r="Q968" s="199"/>
      <c r="R968" s="199"/>
      <c r="S968" s="199"/>
      <c r="T968" s="382">
        <f t="shared" si="61"/>
        <v>1308.0162037037037</v>
      </c>
      <c r="U968" s="199"/>
      <c r="V968" s="199"/>
      <c r="W968" s="199"/>
      <c r="X968" s="200"/>
      <c r="Y968" s="269">
        <v>107480.45999999996</v>
      </c>
      <c r="Z968" s="269">
        <f t="shared" ca="1" si="62"/>
        <v>120139.31</v>
      </c>
      <c r="AA968" s="389"/>
      <c r="AB968" s="269">
        <f t="shared" si="63"/>
        <v>81980.44</v>
      </c>
      <c r="AC968" s="269">
        <v>103457.82</v>
      </c>
      <c r="AD968" s="199"/>
      <c r="AE968" s="200"/>
      <c r="AF968" s="200"/>
      <c r="AG968" s="200"/>
      <c r="AH968" s="75"/>
      <c r="AI968" s="75"/>
      <c r="AJ968" s="75"/>
      <c r="AK968" s="75"/>
      <c r="AL968" s="200"/>
    </row>
    <row r="969" spans="1:38" s="201" customFormat="1">
      <c r="A969" s="198"/>
      <c r="B969" s="199"/>
      <c r="C969" s="199" t="s">
        <v>595</v>
      </c>
      <c r="D969" s="199"/>
      <c r="E969" s="199" t="s">
        <v>271</v>
      </c>
      <c r="F969" s="199">
        <v>47268</v>
      </c>
      <c r="G969" s="199"/>
      <c r="H969" s="199"/>
      <c r="I969" s="199"/>
      <c r="J969" s="381">
        <v>8997.18</v>
      </c>
      <c r="K969" s="199"/>
      <c r="L969" s="200"/>
      <c r="M969" s="199">
        <v>27</v>
      </c>
      <c r="N969" s="71"/>
      <c r="O969" s="200"/>
      <c r="P969" s="269">
        <f t="shared" si="60"/>
        <v>333.22888888888889</v>
      </c>
      <c r="Q969" s="199"/>
      <c r="R969" s="199"/>
      <c r="S969" s="199"/>
      <c r="T969" s="382">
        <f t="shared" si="61"/>
        <v>1750.6666666666667</v>
      </c>
      <c r="U969" s="199"/>
      <c r="V969" s="199"/>
      <c r="W969" s="199"/>
      <c r="X969" s="200"/>
      <c r="Y969" s="269">
        <v>8997.18</v>
      </c>
      <c r="Z969" s="269">
        <f t="shared" ca="1" si="62"/>
        <v>10056.85</v>
      </c>
      <c r="AA969" s="389"/>
      <c r="AB969" s="269">
        <f t="shared" si="63"/>
        <v>6862.58</v>
      </c>
      <c r="AC969" s="269">
        <v>8660.44</v>
      </c>
      <c r="AD969" s="199"/>
      <c r="AE969" s="200"/>
      <c r="AF969" s="200"/>
      <c r="AG969" s="200"/>
      <c r="AH969" s="75"/>
      <c r="AI969" s="75"/>
      <c r="AJ969" s="75"/>
      <c r="AK969" s="75"/>
      <c r="AL969" s="200"/>
    </row>
    <row r="970" spans="1:38" s="201" customFormat="1">
      <c r="A970" s="198"/>
      <c r="B970" s="199"/>
      <c r="C970" s="199" t="s">
        <v>315</v>
      </c>
      <c r="D970" s="199"/>
      <c r="E970" s="199" t="s">
        <v>316</v>
      </c>
      <c r="F970" s="199">
        <v>670594</v>
      </c>
      <c r="G970" s="199"/>
      <c r="H970" s="199"/>
      <c r="I970" s="199"/>
      <c r="J970" s="381">
        <v>129287.51999999993</v>
      </c>
      <c r="K970" s="199"/>
      <c r="L970" s="200"/>
      <c r="M970" s="199">
        <v>816</v>
      </c>
      <c r="N970" s="71"/>
      <c r="O970" s="200"/>
      <c r="P970" s="269">
        <f t="shared" si="60"/>
        <v>158.44058823529403</v>
      </c>
      <c r="Q970" s="199"/>
      <c r="R970" s="199"/>
      <c r="S970" s="199"/>
      <c r="T970" s="382">
        <f t="shared" si="61"/>
        <v>821.80637254901956</v>
      </c>
      <c r="U970" s="199"/>
      <c r="V970" s="199"/>
      <c r="W970" s="199"/>
      <c r="X970" s="200"/>
      <c r="Y970" s="269">
        <v>129287.51999999993</v>
      </c>
      <c r="Z970" s="269">
        <f t="shared" ca="1" si="62"/>
        <v>144514.76999999999</v>
      </c>
      <c r="AA970" s="389"/>
      <c r="AB970" s="269">
        <f t="shared" si="63"/>
        <v>98613.72</v>
      </c>
      <c r="AC970" s="269">
        <v>124448.71</v>
      </c>
      <c r="AD970" s="199"/>
      <c r="AE970" s="200"/>
      <c r="AF970" s="200"/>
      <c r="AG970" s="200"/>
      <c r="AH970" s="75"/>
      <c r="AI970" s="75"/>
      <c r="AJ970" s="75"/>
      <c r="AK970" s="75"/>
      <c r="AL970" s="200"/>
    </row>
    <row r="971" spans="1:38" s="201" customFormat="1">
      <c r="A971" s="198"/>
      <c r="B971" s="199"/>
      <c r="C971" s="199" t="s">
        <v>317</v>
      </c>
      <c r="D971" s="199"/>
      <c r="E971" s="199" t="s">
        <v>318</v>
      </c>
      <c r="F971" s="199">
        <v>372799</v>
      </c>
      <c r="G971" s="199"/>
      <c r="H971" s="199"/>
      <c r="I971" s="199"/>
      <c r="J971" s="381">
        <v>72676.809999999954</v>
      </c>
      <c r="K971" s="199"/>
      <c r="L971" s="200"/>
      <c r="M971" s="199">
        <v>415</v>
      </c>
      <c r="N971" s="71"/>
      <c r="O971" s="200"/>
      <c r="P971" s="269">
        <f t="shared" si="60"/>
        <v>175.12484337349386</v>
      </c>
      <c r="Q971" s="199"/>
      <c r="R971" s="199"/>
      <c r="S971" s="199"/>
      <c r="T971" s="382">
        <f t="shared" si="61"/>
        <v>898.31084337349398</v>
      </c>
      <c r="U971" s="199"/>
      <c r="V971" s="199"/>
      <c r="W971" s="199"/>
      <c r="X971" s="200"/>
      <c r="Y971" s="269">
        <v>72676.809999999954</v>
      </c>
      <c r="Z971" s="269">
        <f t="shared" ca="1" si="62"/>
        <v>81236.55</v>
      </c>
      <c r="AA971" s="389"/>
      <c r="AB971" s="269">
        <f t="shared" si="63"/>
        <v>55434.05</v>
      </c>
      <c r="AC971" s="269">
        <v>69956.75</v>
      </c>
      <c r="AD971" s="199"/>
      <c r="AE971" s="200"/>
      <c r="AF971" s="200"/>
      <c r="AG971" s="200"/>
      <c r="AH971" s="75"/>
      <c r="AI971" s="75"/>
      <c r="AJ971" s="75"/>
      <c r="AK971" s="75"/>
      <c r="AL971" s="200"/>
    </row>
    <row r="972" spans="1:38" s="201" customFormat="1">
      <c r="A972" s="198"/>
      <c r="B972" s="199"/>
      <c r="C972" s="199" t="s">
        <v>319</v>
      </c>
      <c r="D972" s="199"/>
      <c r="E972" s="199" t="s">
        <v>165</v>
      </c>
      <c r="F972" s="199">
        <v>1136</v>
      </c>
      <c r="G972" s="199"/>
      <c r="H972" s="199"/>
      <c r="I972" s="199"/>
      <c r="J972" s="381">
        <v>226.1</v>
      </c>
      <c r="K972" s="199"/>
      <c r="L972" s="200"/>
      <c r="M972" s="199">
        <v>1</v>
      </c>
      <c r="N972" s="71"/>
      <c r="O972" s="200"/>
      <c r="P972" s="269">
        <f t="shared" si="60"/>
        <v>226.1</v>
      </c>
      <c r="Q972" s="199"/>
      <c r="R972" s="199"/>
      <c r="S972" s="199"/>
      <c r="T972" s="382">
        <f t="shared" si="61"/>
        <v>1136</v>
      </c>
      <c r="U972" s="199"/>
      <c r="V972" s="199"/>
      <c r="W972" s="199"/>
      <c r="X972" s="200"/>
      <c r="Y972" s="269">
        <v>226.1</v>
      </c>
      <c r="Z972" s="269">
        <f t="shared" ca="1" si="62"/>
        <v>252.73</v>
      </c>
      <c r="AA972" s="389"/>
      <c r="AB972" s="269">
        <f t="shared" si="63"/>
        <v>172.46</v>
      </c>
      <c r="AC972" s="269">
        <v>217.64</v>
      </c>
      <c r="AD972" s="199"/>
      <c r="AE972" s="200"/>
      <c r="AF972" s="200"/>
      <c r="AG972" s="200"/>
      <c r="AH972" s="75"/>
      <c r="AI972" s="75"/>
      <c r="AJ972" s="75"/>
      <c r="AK972" s="75"/>
      <c r="AL972" s="200"/>
    </row>
    <row r="973" spans="1:38" s="201" customFormat="1">
      <c r="A973" s="198"/>
      <c r="B973" s="199"/>
      <c r="C973" s="199" t="s">
        <v>319</v>
      </c>
      <c r="D973" s="199"/>
      <c r="E973" s="199" t="s">
        <v>222</v>
      </c>
      <c r="F973" s="199">
        <v>1641353</v>
      </c>
      <c r="G973" s="199"/>
      <c r="H973" s="199"/>
      <c r="I973" s="199"/>
      <c r="J973" s="381">
        <v>313024.77000000048</v>
      </c>
      <c r="K973" s="199"/>
      <c r="L973" s="200"/>
      <c r="M973" s="199">
        <v>1530</v>
      </c>
      <c r="N973" s="71"/>
      <c r="O973" s="200"/>
      <c r="P973" s="269">
        <f t="shared" si="60"/>
        <v>204.59135294117678</v>
      </c>
      <c r="Q973" s="199"/>
      <c r="R973" s="199"/>
      <c r="S973" s="199"/>
      <c r="T973" s="382">
        <f t="shared" si="61"/>
        <v>1072.7797385620916</v>
      </c>
      <c r="U973" s="199"/>
      <c r="V973" s="199"/>
      <c r="W973" s="199"/>
      <c r="X973" s="200"/>
      <c r="Y973" s="269">
        <v>313024.77000000048</v>
      </c>
      <c r="Z973" s="269">
        <f t="shared" ca="1" si="62"/>
        <v>349892.25</v>
      </c>
      <c r="AA973" s="389"/>
      <c r="AB973" s="269">
        <f t="shared" si="63"/>
        <v>238758.83</v>
      </c>
      <c r="AC973" s="269">
        <v>301309.27</v>
      </c>
      <c r="AD973" s="199"/>
      <c r="AE973" s="200"/>
      <c r="AF973" s="200"/>
      <c r="AG973" s="200"/>
      <c r="AH973" s="75"/>
      <c r="AI973" s="75"/>
      <c r="AJ973" s="75"/>
      <c r="AK973" s="75"/>
      <c r="AL973" s="200"/>
    </row>
    <row r="974" spans="1:38" s="201" customFormat="1">
      <c r="A974" s="198"/>
      <c r="B974" s="199"/>
      <c r="C974" s="199" t="s">
        <v>319</v>
      </c>
      <c r="D974" s="199"/>
      <c r="E974" s="199" t="s">
        <v>232</v>
      </c>
      <c r="F974" s="199">
        <v>822</v>
      </c>
      <c r="G974" s="199"/>
      <c r="H974" s="199"/>
      <c r="I974" s="199"/>
      <c r="J974" s="381">
        <v>160.59</v>
      </c>
      <c r="K974" s="199"/>
      <c r="L974" s="200"/>
      <c r="M974" s="199">
        <v>1</v>
      </c>
      <c r="N974" s="71"/>
      <c r="O974" s="200"/>
      <c r="P974" s="269">
        <f t="shared" si="60"/>
        <v>160.59</v>
      </c>
      <c r="Q974" s="199"/>
      <c r="R974" s="199"/>
      <c r="S974" s="199"/>
      <c r="T974" s="382">
        <f t="shared" si="61"/>
        <v>822</v>
      </c>
      <c r="U974" s="199"/>
      <c r="V974" s="199"/>
      <c r="W974" s="199"/>
      <c r="X974" s="200"/>
      <c r="Y974" s="269">
        <v>160.59</v>
      </c>
      <c r="Z974" s="269">
        <f t="shared" ca="1" si="62"/>
        <v>179.5</v>
      </c>
      <c r="AA974" s="389"/>
      <c r="AB974" s="269">
        <f t="shared" si="63"/>
        <v>122.49</v>
      </c>
      <c r="AC974" s="269">
        <v>154.58000000000001</v>
      </c>
      <c r="AD974" s="199"/>
      <c r="AE974" s="200"/>
      <c r="AF974" s="200"/>
      <c r="AG974" s="200"/>
      <c r="AH974" s="75"/>
      <c r="AI974" s="75"/>
      <c r="AJ974" s="75"/>
      <c r="AK974" s="75"/>
      <c r="AL974" s="200"/>
    </row>
    <row r="975" spans="1:38" s="201" customFormat="1">
      <c r="A975" s="198"/>
      <c r="B975" s="199"/>
      <c r="C975" s="199" t="s">
        <v>576</v>
      </c>
      <c r="D975" s="199"/>
      <c r="E975" s="199" t="s">
        <v>88</v>
      </c>
      <c r="F975" s="199">
        <v>29366</v>
      </c>
      <c r="G975" s="199"/>
      <c r="H975" s="199"/>
      <c r="I975" s="199"/>
      <c r="J975" s="381">
        <v>5816.4900000000007</v>
      </c>
      <c r="K975" s="199"/>
      <c r="L975" s="200"/>
      <c r="M975" s="199">
        <v>32</v>
      </c>
      <c r="N975" s="71"/>
      <c r="O975" s="200"/>
      <c r="P975" s="269">
        <f t="shared" si="60"/>
        <v>181.76531250000002</v>
      </c>
      <c r="Q975" s="199"/>
      <c r="R975" s="199"/>
      <c r="S975" s="199"/>
      <c r="T975" s="382">
        <f t="shared" si="61"/>
        <v>917.6875</v>
      </c>
      <c r="U975" s="199"/>
      <c r="V975" s="199"/>
      <c r="W975" s="199"/>
      <c r="X975" s="200"/>
      <c r="Y975" s="269">
        <v>5816.4900000000007</v>
      </c>
      <c r="Z975" s="269">
        <f t="shared" ca="1" si="62"/>
        <v>6501.55</v>
      </c>
      <c r="AA975" s="389"/>
      <c r="AB975" s="269">
        <f t="shared" si="63"/>
        <v>4436.51</v>
      </c>
      <c r="AC975" s="269">
        <v>5598.8</v>
      </c>
      <c r="AD975" s="199"/>
      <c r="AE975" s="200"/>
      <c r="AF975" s="200"/>
      <c r="AG975" s="200"/>
      <c r="AH975" s="75"/>
      <c r="AI975" s="75"/>
      <c r="AJ975" s="75"/>
      <c r="AK975" s="75"/>
      <c r="AL975" s="200"/>
    </row>
    <row r="976" spans="1:38" s="201" customFormat="1">
      <c r="A976" s="198"/>
      <c r="B976" s="199"/>
      <c r="C976" s="199" t="s">
        <v>576</v>
      </c>
      <c r="D976" s="199"/>
      <c r="E976" s="199" t="s">
        <v>89</v>
      </c>
      <c r="F976" s="199">
        <v>4748</v>
      </c>
      <c r="G976" s="199"/>
      <c r="H976" s="199"/>
      <c r="I976" s="199"/>
      <c r="J976" s="381">
        <v>946.84</v>
      </c>
      <c r="K976" s="199"/>
      <c r="L976" s="200"/>
      <c r="M976" s="199">
        <v>5</v>
      </c>
      <c r="N976" s="71"/>
      <c r="O976" s="200"/>
      <c r="P976" s="269">
        <f t="shared" si="60"/>
        <v>189.36799999999999</v>
      </c>
      <c r="Q976" s="199"/>
      <c r="R976" s="199"/>
      <c r="S976" s="199"/>
      <c r="T976" s="382">
        <f t="shared" si="61"/>
        <v>949.6</v>
      </c>
      <c r="U976" s="199"/>
      <c r="V976" s="199"/>
      <c r="W976" s="199"/>
      <c r="X976" s="200"/>
      <c r="Y976" s="269">
        <v>946.84</v>
      </c>
      <c r="Z976" s="269">
        <f t="shared" ca="1" si="62"/>
        <v>1058.3599999999999</v>
      </c>
      <c r="AA976" s="389"/>
      <c r="AB976" s="269">
        <f t="shared" si="63"/>
        <v>722.2</v>
      </c>
      <c r="AC976" s="269">
        <v>911.4</v>
      </c>
      <c r="AD976" s="199"/>
      <c r="AE976" s="200"/>
      <c r="AF976" s="200"/>
      <c r="AG976" s="200"/>
      <c r="AH976" s="75"/>
      <c r="AI976" s="75"/>
      <c r="AJ976" s="75"/>
      <c r="AK976" s="75"/>
      <c r="AL976" s="200"/>
    </row>
    <row r="977" spans="1:38" s="201" customFormat="1">
      <c r="A977" s="198"/>
      <c r="B977" s="199"/>
      <c r="C977" s="199" t="s">
        <v>320</v>
      </c>
      <c r="D977" s="199"/>
      <c r="E977" s="199" t="s">
        <v>311</v>
      </c>
      <c r="F977" s="199">
        <v>3363</v>
      </c>
      <c r="G977" s="199"/>
      <c r="H977" s="199"/>
      <c r="I977" s="199"/>
      <c r="J977" s="381">
        <v>654.04000000000008</v>
      </c>
      <c r="K977" s="199"/>
      <c r="L977" s="200"/>
      <c r="M977" s="199">
        <v>3</v>
      </c>
      <c r="N977" s="71"/>
      <c r="O977" s="200"/>
      <c r="P977" s="269">
        <f t="shared" si="60"/>
        <v>218.01333333333335</v>
      </c>
      <c r="Q977" s="199"/>
      <c r="R977" s="199"/>
      <c r="S977" s="199"/>
      <c r="T977" s="382">
        <f t="shared" si="61"/>
        <v>1121</v>
      </c>
      <c r="U977" s="199"/>
      <c r="V977" s="199"/>
      <c r="W977" s="199"/>
      <c r="X977" s="200"/>
      <c r="Y977" s="269">
        <v>654.04000000000008</v>
      </c>
      <c r="Z977" s="269">
        <f t="shared" ca="1" si="62"/>
        <v>731.07</v>
      </c>
      <c r="AA977" s="389"/>
      <c r="AB977" s="269">
        <f t="shared" si="63"/>
        <v>498.87</v>
      </c>
      <c r="AC977" s="269">
        <v>629.55999999999995</v>
      </c>
      <c r="AD977" s="199"/>
      <c r="AE977" s="200"/>
      <c r="AF977" s="200"/>
      <c r="AG977" s="200"/>
      <c r="AH977" s="75"/>
      <c r="AI977" s="75"/>
      <c r="AJ977" s="75"/>
      <c r="AK977" s="75"/>
      <c r="AL977" s="200"/>
    </row>
    <row r="978" spans="1:38" s="201" customFormat="1">
      <c r="A978" s="198"/>
      <c r="B978" s="199"/>
      <c r="C978" s="199" t="s">
        <v>320</v>
      </c>
      <c r="D978" s="199"/>
      <c r="E978" s="199" t="s">
        <v>321</v>
      </c>
      <c r="F978" s="199">
        <v>1541672</v>
      </c>
      <c r="G978" s="199"/>
      <c r="H978" s="199"/>
      <c r="I978" s="199"/>
      <c r="J978" s="381">
        <v>292964.72999999952</v>
      </c>
      <c r="K978" s="199"/>
      <c r="L978" s="200"/>
      <c r="M978" s="199">
        <v>1207</v>
      </c>
      <c r="N978" s="71"/>
      <c r="O978" s="200"/>
      <c r="P978" s="269">
        <f t="shared" si="60"/>
        <v>242.72140016569969</v>
      </c>
      <c r="Q978" s="199"/>
      <c r="R978" s="199"/>
      <c r="S978" s="199"/>
      <c r="T978" s="382">
        <f t="shared" si="61"/>
        <v>1277.2758906379454</v>
      </c>
      <c r="U978" s="199"/>
      <c r="V978" s="199"/>
      <c r="W978" s="199"/>
      <c r="X978" s="200"/>
      <c r="Y978" s="269">
        <v>292964.72999999952</v>
      </c>
      <c r="Z978" s="269">
        <f t="shared" ca="1" si="62"/>
        <v>327469.57</v>
      </c>
      <c r="AA978" s="389"/>
      <c r="AB978" s="269">
        <f t="shared" si="63"/>
        <v>223458.09</v>
      </c>
      <c r="AC978" s="269">
        <v>282000.02</v>
      </c>
      <c r="AD978" s="199"/>
      <c r="AE978" s="200"/>
      <c r="AF978" s="200"/>
      <c r="AG978" s="200"/>
      <c r="AH978" s="75"/>
      <c r="AI978" s="75"/>
      <c r="AJ978" s="75"/>
      <c r="AK978" s="75"/>
      <c r="AL978" s="200"/>
    </row>
    <row r="979" spans="1:38" s="201" customFormat="1">
      <c r="A979" s="198"/>
      <c r="B979" s="199"/>
      <c r="C979" s="199" t="s">
        <v>320</v>
      </c>
      <c r="D979" s="199"/>
      <c r="E979" s="199" t="s">
        <v>323</v>
      </c>
      <c r="F979" s="199">
        <v>609</v>
      </c>
      <c r="G979" s="199"/>
      <c r="H979" s="199"/>
      <c r="I979" s="199"/>
      <c r="J979" s="381">
        <v>117.21</v>
      </c>
      <c r="K979" s="199"/>
      <c r="L979" s="200"/>
      <c r="M979" s="199">
        <v>1</v>
      </c>
      <c r="N979" s="71"/>
      <c r="O979" s="200"/>
      <c r="P979" s="269">
        <f t="shared" si="60"/>
        <v>117.21</v>
      </c>
      <c r="Q979" s="199"/>
      <c r="R979" s="199"/>
      <c r="S979" s="199"/>
      <c r="T979" s="382">
        <f t="shared" si="61"/>
        <v>609</v>
      </c>
      <c r="U979" s="199"/>
      <c r="V979" s="199"/>
      <c r="W979" s="199"/>
      <c r="X979" s="200"/>
      <c r="Y979" s="269">
        <v>117.21</v>
      </c>
      <c r="Z979" s="269">
        <f t="shared" ca="1" si="62"/>
        <v>131.01</v>
      </c>
      <c r="AA979" s="389"/>
      <c r="AB979" s="269">
        <f t="shared" si="63"/>
        <v>89.4</v>
      </c>
      <c r="AC979" s="269">
        <v>112.82</v>
      </c>
      <c r="AD979" s="199"/>
      <c r="AE979" s="200"/>
      <c r="AF979" s="200"/>
      <c r="AG979" s="200"/>
      <c r="AH979" s="75"/>
      <c r="AI979" s="75"/>
      <c r="AJ979" s="75"/>
      <c r="AK979" s="75"/>
      <c r="AL979" s="200"/>
    </row>
    <row r="980" spans="1:38" s="201" customFormat="1">
      <c r="A980" s="198"/>
      <c r="B980" s="199"/>
      <c r="C980" s="199" t="s">
        <v>322</v>
      </c>
      <c r="D980" s="199"/>
      <c r="E980" s="199" t="s">
        <v>96</v>
      </c>
      <c r="F980" s="199">
        <v>1061</v>
      </c>
      <c r="G980" s="199"/>
      <c r="H980" s="199"/>
      <c r="I980" s="199"/>
      <c r="J980" s="381">
        <v>209.01</v>
      </c>
      <c r="K980" s="199"/>
      <c r="L980" s="200"/>
      <c r="M980" s="199">
        <v>1</v>
      </c>
      <c r="N980" s="71"/>
      <c r="O980" s="200"/>
      <c r="P980" s="269">
        <f t="shared" si="60"/>
        <v>209.01</v>
      </c>
      <c r="Q980" s="199"/>
      <c r="R980" s="199"/>
      <c r="S980" s="199"/>
      <c r="T980" s="382">
        <f t="shared" si="61"/>
        <v>1061</v>
      </c>
      <c r="U980" s="199"/>
      <c r="V980" s="199"/>
      <c r="W980" s="199"/>
      <c r="X980" s="200"/>
      <c r="Y980" s="269">
        <v>209.01</v>
      </c>
      <c r="Z980" s="269">
        <f t="shared" ca="1" si="62"/>
        <v>233.63</v>
      </c>
      <c r="AA980" s="389"/>
      <c r="AB980" s="269">
        <f t="shared" si="63"/>
        <v>159.41999999999999</v>
      </c>
      <c r="AC980" s="269">
        <v>201.19</v>
      </c>
      <c r="AD980" s="199"/>
      <c r="AE980" s="200"/>
      <c r="AF980" s="200"/>
      <c r="AG980" s="200"/>
      <c r="AH980" s="75"/>
      <c r="AI980" s="75"/>
      <c r="AJ980" s="75"/>
      <c r="AK980" s="75"/>
      <c r="AL980" s="200"/>
    </row>
    <row r="981" spans="1:38" s="201" customFormat="1">
      <c r="A981" s="198"/>
      <c r="B981" s="199"/>
      <c r="C981" s="199" t="s">
        <v>322</v>
      </c>
      <c r="D981" s="199"/>
      <c r="E981" s="199" t="s">
        <v>256</v>
      </c>
      <c r="F981" s="199">
        <v>130</v>
      </c>
      <c r="G981" s="199"/>
      <c r="H981" s="199"/>
      <c r="I981" s="199"/>
      <c r="J981" s="381">
        <v>30.37</v>
      </c>
      <c r="K981" s="199"/>
      <c r="L981" s="200"/>
      <c r="M981" s="199">
        <v>1</v>
      </c>
      <c r="N981" s="71"/>
      <c r="O981" s="200"/>
      <c r="P981" s="269">
        <f t="shared" si="60"/>
        <v>30.37</v>
      </c>
      <c r="Q981" s="199"/>
      <c r="R981" s="199"/>
      <c r="S981" s="199"/>
      <c r="T981" s="382">
        <f t="shared" si="61"/>
        <v>130</v>
      </c>
      <c r="U981" s="199"/>
      <c r="V981" s="199"/>
      <c r="W981" s="199"/>
      <c r="X981" s="200"/>
      <c r="Y981" s="269">
        <v>30.37</v>
      </c>
      <c r="Z981" s="269">
        <f t="shared" ca="1" si="62"/>
        <v>33.950000000000003</v>
      </c>
      <c r="AA981" s="389"/>
      <c r="AB981" s="269">
        <f t="shared" si="63"/>
        <v>23.16</v>
      </c>
      <c r="AC981" s="269">
        <v>29.23</v>
      </c>
      <c r="AD981" s="199"/>
      <c r="AE981" s="200"/>
      <c r="AF981" s="200"/>
      <c r="AG981" s="200"/>
      <c r="AH981" s="75"/>
      <c r="AI981" s="75"/>
      <c r="AJ981" s="75"/>
      <c r="AK981" s="75"/>
      <c r="AL981" s="200"/>
    </row>
    <row r="982" spans="1:38" s="201" customFormat="1">
      <c r="A982" s="198"/>
      <c r="B982" s="199"/>
      <c r="C982" s="199" t="s">
        <v>322</v>
      </c>
      <c r="D982" s="199"/>
      <c r="E982" s="199" t="s">
        <v>323</v>
      </c>
      <c r="F982" s="199">
        <v>8177224</v>
      </c>
      <c r="G982" s="199"/>
      <c r="H982" s="199"/>
      <c r="I982" s="199"/>
      <c r="J982" s="381">
        <v>1577533.3599999971</v>
      </c>
      <c r="K982" s="199"/>
      <c r="L982" s="200"/>
      <c r="M982" s="199">
        <v>5066</v>
      </c>
      <c r="N982" s="71"/>
      <c r="O982" s="200"/>
      <c r="P982" s="269">
        <f t="shared" si="60"/>
        <v>311.39624161073766</v>
      </c>
      <c r="Q982" s="199"/>
      <c r="R982" s="199"/>
      <c r="S982" s="199"/>
      <c r="T982" s="382">
        <f t="shared" si="61"/>
        <v>1614.1381760757995</v>
      </c>
      <c r="U982" s="199"/>
      <c r="V982" s="199"/>
      <c r="W982" s="199"/>
      <c r="X982" s="200"/>
      <c r="Y982" s="269">
        <v>1577533.3599999971</v>
      </c>
      <c r="Z982" s="269">
        <f t="shared" ca="1" si="62"/>
        <v>1763332.32</v>
      </c>
      <c r="AA982" s="389"/>
      <c r="AB982" s="269">
        <f t="shared" si="63"/>
        <v>1203259.48</v>
      </c>
      <c r="AC982" s="269">
        <v>1518491.43</v>
      </c>
      <c r="AD982" s="199"/>
      <c r="AE982" s="200"/>
      <c r="AF982" s="200"/>
      <c r="AG982" s="200"/>
      <c r="AH982" s="75"/>
      <c r="AI982" s="75"/>
      <c r="AJ982" s="75"/>
      <c r="AK982" s="75"/>
      <c r="AL982" s="200"/>
    </row>
    <row r="983" spans="1:38" s="201" customFormat="1">
      <c r="A983" s="198"/>
      <c r="B983" s="199"/>
      <c r="C983" s="199" t="s">
        <v>495</v>
      </c>
      <c r="D983" s="199"/>
      <c r="E983" s="199" t="s">
        <v>285</v>
      </c>
      <c r="F983" s="199">
        <v>3618058</v>
      </c>
      <c r="G983" s="199"/>
      <c r="H983" s="199"/>
      <c r="I983" s="199"/>
      <c r="J983" s="381">
        <v>693453.75000000303</v>
      </c>
      <c r="K983" s="199"/>
      <c r="L983" s="200"/>
      <c r="M983" s="199">
        <v>5926</v>
      </c>
      <c r="N983" s="71"/>
      <c r="O983" s="200"/>
      <c r="P983" s="269">
        <f t="shared" si="60"/>
        <v>117.0188575767808</v>
      </c>
      <c r="Q983" s="199"/>
      <c r="R983" s="199"/>
      <c r="S983" s="199"/>
      <c r="T983" s="382">
        <f t="shared" si="61"/>
        <v>610.53965575430311</v>
      </c>
      <c r="U983" s="199"/>
      <c r="V983" s="199"/>
      <c r="W983" s="199"/>
      <c r="X983" s="200"/>
      <c r="Y983" s="269">
        <v>693453.75000000303</v>
      </c>
      <c r="Z983" s="269">
        <f t="shared" ca="1" si="62"/>
        <v>775127.45</v>
      </c>
      <c r="AA983" s="389"/>
      <c r="AB983" s="269">
        <f t="shared" si="63"/>
        <v>528930.05000000005</v>
      </c>
      <c r="AC983" s="269">
        <v>667500.04</v>
      </c>
      <c r="AD983" s="199"/>
      <c r="AE983" s="200"/>
      <c r="AF983" s="200"/>
      <c r="AG983" s="200"/>
      <c r="AH983" s="75"/>
      <c r="AI983" s="75"/>
      <c r="AJ983" s="75"/>
      <c r="AK983" s="75"/>
      <c r="AL983" s="200"/>
    </row>
    <row r="984" spans="1:38" s="201" customFormat="1">
      <c r="A984" s="198"/>
      <c r="B984" s="199"/>
      <c r="C984" s="199" t="s">
        <v>325</v>
      </c>
      <c r="D984" s="199"/>
      <c r="E984" s="199" t="s">
        <v>96</v>
      </c>
      <c r="F984" s="199">
        <v>228509</v>
      </c>
      <c r="G984" s="199"/>
      <c r="H984" s="199"/>
      <c r="I984" s="199"/>
      <c r="J984" s="381">
        <v>44149.4</v>
      </c>
      <c r="K984" s="199"/>
      <c r="L984" s="200"/>
      <c r="M984" s="199">
        <v>209</v>
      </c>
      <c r="N984" s="71"/>
      <c r="O984" s="200"/>
      <c r="P984" s="269">
        <f t="shared" si="60"/>
        <v>211.24114832535886</v>
      </c>
      <c r="Q984" s="199"/>
      <c r="R984" s="199"/>
      <c r="S984" s="199"/>
      <c r="T984" s="382">
        <f t="shared" si="61"/>
        <v>1093.3444976076555</v>
      </c>
      <c r="U984" s="199"/>
      <c r="V984" s="199"/>
      <c r="W984" s="199"/>
      <c r="X984" s="200"/>
      <c r="Y984" s="269">
        <v>44149.4</v>
      </c>
      <c r="Z984" s="269">
        <f t="shared" ca="1" si="62"/>
        <v>49349.23</v>
      </c>
      <c r="AA984" s="389"/>
      <c r="AB984" s="269">
        <f t="shared" si="63"/>
        <v>33674.839999999997</v>
      </c>
      <c r="AC984" s="269">
        <v>42497.03</v>
      </c>
      <c r="AD984" s="199"/>
      <c r="AE984" s="200"/>
      <c r="AF984" s="200"/>
      <c r="AG984" s="200"/>
      <c r="AH984" s="75"/>
      <c r="AI984" s="75"/>
      <c r="AJ984" s="75"/>
      <c r="AK984" s="75"/>
      <c r="AL984" s="200"/>
    </row>
    <row r="985" spans="1:38" s="201" customFormat="1">
      <c r="A985" s="198"/>
      <c r="B985" s="199"/>
      <c r="C985" s="199" t="s">
        <v>762</v>
      </c>
      <c r="D985" s="199"/>
      <c r="E985" s="199" t="s">
        <v>210</v>
      </c>
      <c r="F985" s="199">
        <v>2826</v>
      </c>
      <c r="G985" s="199"/>
      <c r="H985" s="199"/>
      <c r="I985" s="199"/>
      <c r="J985" s="381">
        <v>566.52</v>
      </c>
      <c r="K985" s="199"/>
      <c r="L985" s="200"/>
      <c r="M985" s="199">
        <v>3</v>
      </c>
      <c r="N985" s="71"/>
      <c r="O985" s="200"/>
      <c r="P985" s="269">
        <f t="shared" si="60"/>
        <v>188.84</v>
      </c>
      <c r="Q985" s="199"/>
      <c r="R985" s="199"/>
      <c r="S985" s="199"/>
      <c r="T985" s="382">
        <f t="shared" si="61"/>
        <v>942</v>
      </c>
      <c r="U985" s="199"/>
      <c r="V985" s="199"/>
      <c r="W985" s="199"/>
      <c r="X985" s="200"/>
      <c r="Y985" s="269">
        <v>566.52</v>
      </c>
      <c r="Z985" s="269">
        <f t="shared" ca="1" si="62"/>
        <v>633.24</v>
      </c>
      <c r="AA985" s="389"/>
      <c r="AB985" s="269">
        <f t="shared" si="63"/>
        <v>432.11</v>
      </c>
      <c r="AC985" s="269">
        <v>545.32000000000005</v>
      </c>
      <c r="AD985" s="199"/>
      <c r="AE985" s="200"/>
      <c r="AF985" s="200"/>
      <c r="AG985" s="200"/>
      <c r="AH985" s="75"/>
      <c r="AI985" s="75"/>
      <c r="AJ985" s="75"/>
      <c r="AK985" s="75"/>
      <c r="AL985" s="200"/>
    </row>
    <row r="986" spans="1:38" s="201" customFormat="1">
      <c r="A986" s="198"/>
      <c r="B986" s="199"/>
      <c r="C986" s="199" t="s">
        <v>326</v>
      </c>
      <c r="D986" s="199"/>
      <c r="E986" s="199" t="s">
        <v>285</v>
      </c>
      <c r="F986" s="199">
        <v>522</v>
      </c>
      <c r="G986" s="199"/>
      <c r="H986" s="199"/>
      <c r="I986" s="199"/>
      <c r="J986" s="381">
        <v>104.34</v>
      </c>
      <c r="K986" s="199"/>
      <c r="L986" s="200"/>
      <c r="M986" s="199">
        <v>1</v>
      </c>
      <c r="N986" s="71"/>
      <c r="O986" s="200"/>
      <c r="P986" s="269">
        <f t="shared" si="60"/>
        <v>104.34</v>
      </c>
      <c r="Q986" s="199"/>
      <c r="R986" s="199"/>
      <c r="S986" s="199"/>
      <c r="T986" s="382">
        <f t="shared" si="61"/>
        <v>522</v>
      </c>
      <c r="U986" s="199"/>
      <c r="V986" s="199"/>
      <c r="W986" s="199"/>
      <c r="X986" s="200"/>
      <c r="Y986" s="269">
        <v>104.34</v>
      </c>
      <c r="Z986" s="269">
        <f t="shared" ca="1" si="62"/>
        <v>116.63</v>
      </c>
      <c r="AA986" s="389"/>
      <c r="AB986" s="269">
        <f t="shared" si="63"/>
        <v>79.59</v>
      </c>
      <c r="AC986" s="269">
        <v>100.43</v>
      </c>
      <c r="AD986" s="199"/>
      <c r="AE986" s="200"/>
      <c r="AF986" s="200"/>
      <c r="AG986" s="200"/>
      <c r="AH986" s="75"/>
      <c r="AI986" s="75"/>
      <c r="AJ986" s="75"/>
      <c r="AK986" s="75"/>
      <c r="AL986" s="200"/>
    </row>
    <row r="987" spans="1:38" s="201" customFormat="1">
      <c r="A987" s="198"/>
      <c r="B987" s="199"/>
      <c r="C987" s="199" t="s">
        <v>326</v>
      </c>
      <c r="D987" s="199"/>
      <c r="E987" s="199" t="s">
        <v>161</v>
      </c>
      <c r="F987" s="199">
        <v>4469</v>
      </c>
      <c r="G987" s="199"/>
      <c r="H987" s="199"/>
      <c r="I987" s="199"/>
      <c r="J987" s="381">
        <v>903.93</v>
      </c>
      <c r="K987" s="199"/>
      <c r="L987" s="200"/>
      <c r="M987" s="199">
        <v>6</v>
      </c>
      <c r="N987" s="71"/>
      <c r="O987" s="200"/>
      <c r="P987" s="269">
        <f t="shared" si="60"/>
        <v>150.655</v>
      </c>
      <c r="Q987" s="199"/>
      <c r="R987" s="199"/>
      <c r="S987" s="199"/>
      <c r="T987" s="382">
        <f t="shared" si="61"/>
        <v>744.83333333333337</v>
      </c>
      <c r="U987" s="199"/>
      <c r="V987" s="199"/>
      <c r="W987" s="199"/>
      <c r="X987" s="200"/>
      <c r="Y987" s="269">
        <v>903.93</v>
      </c>
      <c r="Z987" s="269">
        <f t="shared" ca="1" si="62"/>
        <v>1010.39</v>
      </c>
      <c r="AA987" s="389"/>
      <c r="AB987" s="269">
        <f t="shared" si="63"/>
        <v>689.47</v>
      </c>
      <c r="AC987" s="269">
        <v>870.1</v>
      </c>
      <c r="AD987" s="199"/>
      <c r="AE987" s="200"/>
      <c r="AF987" s="200"/>
      <c r="AG987" s="200"/>
      <c r="AH987" s="75"/>
      <c r="AI987" s="75"/>
      <c r="AJ987" s="75"/>
      <c r="AK987" s="75"/>
      <c r="AL987" s="200"/>
    </row>
    <row r="988" spans="1:38" s="201" customFormat="1">
      <c r="A988" s="198"/>
      <c r="B988" s="199"/>
      <c r="C988" s="199" t="s">
        <v>326</v>
      </c>
      <c r="D988" s="199"/>
      <c r="E988" s="199" t="s">
        <v>278</v>
      </c>
      <c r="F988" s="199">
        <v>461262</v>
      </c>
      <c r="G988" s="199"/>
      <c r="H988" s="199"/>
      <c r="I988" s="199"/>
      <c r="J988" s="381">
        <v>90526.52999999981</v>
      </c>
      <c r="K988" s="199"/>
      <c r="L988" s="200"/>
      <c r="M988" s="199">
        <v>746</v>
      </c>
      <c r="N988" s="71"/>
      <c r="O988" s="200"/>
      <c r="P988" s="269">
        <f t="shared" si="60"/>
        <v>121.34923592493271</v>
      </c>
      <c r="Q988" s="199"/>
      <c r="R988" s="199"/>
      <c r="S988" s="199"/>
      <c r="T988" s="382">
        <f t="shared" si="61"/>
        <v>618.31367292225207</v>
      </c>
      <c r="U988" s="199"/>
      <c r="V988" s="199"/>
      <c r="W988" s="199"/>
      <c r="X988" s="200"/>
      <c r="Y988" s="269">
        <v>90526.52999999981</v>
      </c>
      <c r="Z988" s="269">
        <f t="shared" ca="1" si="62"/>
        <v>101188.58</v>
      </c>
      <c r="AA988" s="389"/>
      <c r="AB988" s="269">
        <f t="shared" si="63"/>
        <v>69048.88</v>
      </c>
      <c r="AC988" s="269">
        <v>87138.42</v>
      </c>
      <c r="AD988" s="199"/>
      <c r="AE988" s="200"/>
      <c r="AF988" s="200"/>
      <c r="AG988" s="200"/>
      <c r="AH988" s="75"/>
      <c r="AI988" s="75"/>
      <c r="AJ988" s="75"/>
      <c r="AK988" s="75"/>
      <c r="AL988" s="200"/>
    </row>
    <row r="989" spans="1:38" s="201" customFormat="1">
      <c r="A989" s="198"/>
      <c r="B989" s="199"/>
      <c r="C989" s="199" t="s">
        <v>326</v>
      </c>
      <c r="D989" s="199"/>
      <c r="E989" s="199" t="s">
        <v>396</v>
      </c>
      <c r="F989" s="199">
        <v>1353</v>
      </c>
      <c r="G989" s="199"/>
      <c r="H989" s="199"/>
      <c r="I989" s="199"/>
      <c r="J989" s="381">
        <v>274.38</v>
      </c>
      <c r="K989" s="199"/>
      <c r="L989" s="200"/>
      <c r="M989" s="199">
        <v>1</v>
      </c>
      <c r="N989" s="71"/>
      <c r="O989" s="200"/>
      <c r="P989" s="269">
        <f t="shared" si="60"/>
        <v>274.38</v>
      </c>
      <c r="Q989" s="199"/>
      <c r="R989" s="199"/>
      <c r="S989" s="199"/>
      <c r="T989" s="382">
        <f t="shared" si="61"/>
        <v>1353</v>
      </c>
      <c r="U989" s="199"/>
      <c r="V989" s="199"/>
      <c r="W989" s="199"/>
      <c r="X989" s="200"/>
      <c r="Y989" s="269">
        <v>274.38</v>
      </c>
      <c r="Z989" s="269">
        <f t="shared" ca="1" si="62"/>
        <v>306.7</v>
      </c>
      <c r="AA989" s="389"/>
      <c r="AB989" s="269">
        <f t="shared" si="63"/>
        <v>209.28</v>
      </c>
      <c r="AC989" s="269">
        <v>264.11</v>
      </c>
      <c r="AD989" s="199"/>
      <c r="AE989" s="200"/>
      <c r="AF989" s="200"/>
      <c r="AG989" s="200"/>
      <c r="AH989" s="75"/>
      <c r="AI989" s="75"/>
      <c r="AJ989" s="75"/>
      <c r="AK989" s="75"/>
      <c r="AL989" s="200"/>
    </row>
    <row r="990" spans="1:38" s="201" customFormat="1">
      <c r="A990" s="198"/>
      <c r="B990" s="199"/>
      <c r="C990" s="199" t="s">
        <v>327</v>
      </c>
      <c r="D990" s="199"/>
      <c r="E990" s="199" t="s">
        <v>163</v>
      </c>
      <c r="F990" s="199">
        <v>1571</v>
      </c>
      <c r="G990" s="199"/>
      <c r="H990" s="199"/>
      <c r="I990" s="199"/>
      <c r="J990" s="381">
        <v>312.54000000000002</v>
      </c>
      <c r="K990" s="199"/>
      <c r="L990" s="200"/>
      <c r="M990" s="199">
        <v>1</v>
      </c>
      <c r="N990" s="71"/>
      <c r="O990" s="200"/>
      <c r="P990" s="269">
        <f t="shared" si="60"/>
        <v>312.54000000000002</v>
      </c>
      <c r="Q990" s="199"/>
      <c r="R990" s="199"/>
      <c r="S990" s="199"/>
      <c r="T990" s="382">
        <f t="shared" si="61"/>
        <v>1571</v>
      </c>
      <c r="U990" s="199"/>
      <c r="V990" s="199"/>
      <c r="W990" s="199"/>
      <c r="X990" s="200"/>
      <c r="Y990" s="269">
        <v>312.54000000000002</v>
      </c>
      <c r="Z990" s="269">
        <f t="shared" ca="1" si="62"/>
        <v>349.35</v>
      </c>
      <c r="AA990" s="389"/>
      <c r="AB990" s="269">
        <f t="shared" si="63"/>
        <v>238.39</v>
      </c>
      <c r="AC990" s="269">
        <v>300.83999999999997</v>
      </c>
      <c r="AD990" s="199"/>
      <c r="AE990" s="200"/>
      <c r="AF990" s="200"/>
      <c r="AG990" s="200"/>
      <c r="AH990" s="75"/>
      <c r="AI990" s="75"/>
      <c r="AJ990" s="75"/>
      <c r="AK990" s="75"/>
      <c r="AL990" s="200"/>
    </row>
    <row r="991" spans="1:38" s="201" customFormat="1">
      <c r="A991" s="198"/>
      <c r="B991" s="199"/>
      <c r="C991" s="199" t="s">
        <v>327</v>
      </c>
      <c r="D991" s="199"/>
      <c r="E991" s="199" t="s">
        <v>229</v>
      </c>
      <c r="F991" s="199">
        <v>1588033</v>
      </c>
      <c r="G991" s="199"/>
      <c r="H991" s="199"/>
      <c r="I991" s="199"/>
      <c r="J991" s="381">
        <v>297944.08000000042</v>
      </c>
      <c r="K991" s="199"/>
      <c r="L991" s="200"/>
      <c r="M991" s="199">
        <v>1452</v>
      </c>
      <c r="N991" s="71"/>
      <c r="O991" s="200"/>
      <c r="P991" s="269">
        <f t="shared" si="60"/>
        <v>205.19564738292041</v>
      </c>
      <c r="Q991" s="199"/>
      <c r="R991" s="199"/>
      <c r="S991" s="199"/>
      <c r="T991" s="382">
        <f t="shared" si="61"/>
        <v>1093.6866391184574</v>
      </c>
      <c r="U991" s="199"/>
      <c r="V991" s="199"/>
      <c r="W991" s="199"/>
      <c r="X991" s="200"/>
      <c r="Y991" s="269">
        <v>297944.08000000042</v>
      </c>
      <c r="Z991" s="269">
        <f t="shared" ca="1" si="62"/>
        <v>333035.38</v>
      </c>
      <c r="AA991" s="389"/>
      <c r="AB991" s="269">
        <f t="shared" si="63"/>
        <v>227256.07</v>
      </c>
      <c r="AC991" s="269">
        <v>286793</v>
      </c>
      <c r="AD991" s="199"/>
      <c r="AE991" s="200"/>
      <c r="AF991" s="200"/>
      <c r="AG991" s="200"/>
      <c r="AH991" s="75"/>
      <c r="AI991" s="75"/>
      <c r="AJ991" s="75"/>
      <c r="AK991" s="75"/>
      <c r="AL991" s="200"/>
    </row>
    <row r="992" spans="1:38" s="201" customFormat="1">
      <c r="A992" s="198"/>
      <c r="B992" s="199"/>
      <c r="C992" s="199" t="s">
        <v>327</v>
      </c>
      <c r="D992" s="199"/>
      <c r="E992" s="199" t="s">
        <v>430</v>
      </c>
      <c r="F992" s="199">
        <v>4726</v>
      </c>
      <c r="G992" s="199"/>
      <c r="H992" s="199"/>
      <c r="I992" s="199"/>
      <c r="J992" s="381">
        <v>958.04</v>
      </c>
      <c r="K992" s="199"/>
      <c r="L992" s="200"/>
      <c r="M992" s="199">
        <v>1</v>
      </c>
      <c r="N992" s="71"/>
      <c r="O992" s="200"/>
      <c r="P992" s="269">
        <f t="shared" si="60"/>
        <v>958.04</v>
      </c>
      <c r="Q992" s="199"/>
      <c r="R992" s="199"/>
      <c r="S992" s="199"/>
      <c r="T992" s="382">
        <f t="shared" si="61"/>
        <v>4726</v>
      </c>
      <c r="U992" s="199"/>
      <c r="V992" s="199"/>
      <c r="W992" s="199"/>
      <c r="X992" s="200"/>
      <c r="Y992" s="269">
        <v>958.04</v>
      </c>
      <c r="Z992" s="269">
        <f t="shared" ca="1" si="62"/>
        <v>1070.8800000000001</v>
      </c>
      <c r="AA992" s="389"/>
      <c r="AB992" s="269">
        <f t="shared" si="63"/>
        <v>730.74</v>
      </c>
      <c r="AC992" s="269">
        <v>922.18</v>
      </c>
      <c r="AD992" s="199"/>
      <c r="AE992" s="200"/>
      <c r="AF992" s="200"/>
      <c r="AG992" s="200"/>
      <c r="AH992" s="75"/>
      <c r="AI992" s="75"/>
      <c r="AJ992" s="75"/>
      <c r="AK992" s="75"/>
      <c r="AL992" s="200"/>
    </row>
    <row r="993" spans="1:38" s="201" customFormat="1">
      <c r="A993" s="198"/>
      <c r="B993" s="199"/>
      <c r="C993" s="199" t="s">
        <v>328</v>
      </c>
      <c r="D993" s="199"/>
      <c r="E993" s="199" t="s">
        <v>232</v>
      </c>
      <c r="F993" s="199">
        <v>304873</v>
      </c>
      <c r="G993" s="199"/>
      <c r="H993" s="199"/>
      <c r="I993" s="199"/>
      <c r="J993" s="381">
        <v>57805.939999999988</v>
      </c>
      <c r="K993" s="199"/>
      <c r="L993" s="200"/>
      <c r="M993" s="199">
        <v>351</v>
      </c>
      <c r="N993" s="71"/>
      <c r="O993" s="200"/>
      <c r="P993" s="269">
        <f t="shared" si="60"/>
        <v>164.6892877492877</v>
      </c>
      <c r="Q993" s="199"/>
      <c r="R993" s="199"/>
      <c r="S993" s="199"/>
      <c r="T993" s="382">
        <f t="shared" si="61"/>
        <v>868.58404558404561</v>
      </c>
      <c r="U993" s="199"/>
      <c r="V993" s="199"/>
      <c r="W993" s="199"/>
      <c r="X993" s="200"/>
      <c r="Y993" s="269">
        <v>57805.939999999988</v>
      </c>
      <c r="Z993" s="269">
        <f t="shared" ca="1" si="62"/>
        <v>64614.22</v>
      </c>
      <c r="AA993" s="389"/>
      <c r="AB993" s="269">
        <f t="shared" si="63"/>
        <v>44091.33</v>
      </c>
      <c r="AC993" s="269">
        <v>55642.45</v>
      </c>
      <c r="AD993" s="199"/>
      <c r="AE993" s="200"/>
      <c r="AF993" s="200"/>
      <c r="AG993" s="200"/>
      <c r="AH993" s="75"/>
      <c r="AI993" s="75"/>
      <c r="AJ993" s="75"/>
      <c r="AK993" s="75"/>
      <c r="AL993" s="200"/>
    </row>
    <row r="994" spans="1:38" s="201" customFormat="1">
      <c r="A994" s="198"/>
      <c r="B994" s="199"/>
      <c r="C994" s="199" t="s">
        <v>329</v>
      </c>
      <c r="D994" s="199"/>
      <c r="E994" s="199" t="s">
        <v>1439</v>
      </c>
      <c r="F994" s="199">
        <v>1511</v>
      </c>
      <c r="G994" s="199"/>
      <c r="H994" s="199"/>
      <c r="I994" s="199"/>
      <c r="J994" s="381">
        <v>306.92</v>
      </c>
      <c r="K994" s="199"/>
      <c r="L994" s="200"/>
      <c r="M994" s="199">
        <v>1</v>
      </c>
      <c r="N994" s="71"/>
      <c r="O994" s="200"/>
      <c r="P994" s="269">
        <f t="shared" si="60"/>
        <v>306.92</v>
      </c>
      <c r="Q994" s="199"/>
      <c r="R994" s="199"/>
      <c r="S994" s="199"/>
      <c r="T994" s="382">
        <f t="shared" si="61"/>
        <v>1511</v>
      </c>
      <c r="U994" s="199"/>
      <c r="V994" s="199"/>
      <c r="W994" s="199"/>
      <c r="X994" s="200"/>
      <c r="Y994" s="269">
        <v>306.92</v>
      </c>
      <c r="Z994" s="269">
        <f t="shared" ca="1" si="62"/>
        <v>343.07</v>
      </c>
      <c r="AA994" s="389"/>
      <c r="AB994" s="269">
        <f t="shared" si="63"/>
        <v>234.1</v>
      </c>
      <c r="AC994" s="269">
        <v>295.43</v>
      </c>
      <c r="AD994" s="199"/>
      <c r="AE994" s="200"/>
      <c r="AF994" s="200"/>
      <c r="AG994" s="200"/>
      <c r="AH994" s="75"/>
      <c r="AI994" s="75"/>
      <c r="AJ994" s="75"/>
      <c r="AK994" s="75"/>
      <c r="AL994" s="200"/>
    </row>
    <row r="995" spans="1:38" s="201" customFormat="1">
      <c r="A995" s="198"/>
      <c r="B995" s="199"/>
      <c r="C995" s="199" t="s">
        <v>329</v>
      </c>
      <c r="D995" s="199"/>
      <c r="E995" s="199" t="s">
        <v>330</v>
      </c>
      <c r="F995" s="199">
        <v>381578</v>
      </c>
      <c r="G995" s="199"/>
      <c r="H995" s="199"/>
      <c r="I995" s="199"/>
      <c r="J995" s="381">
        <v>73851.780000000072</v>
      </c>
      <c r="K995" s="199"/>
      <c r="L995" s="200"/>
      <c r="M995" s="199">
        <v>496</v>
      </c>
      <c r="N995" s="71"/>
      <c r="O995" s="200"/>
      <c r="P995" s="269">
        <f t="shared" si="60"/>
        <v>148.89471774193564</v>
      </c>
      <c r="Q995" s="199"/>
      <c r="R995" s="199"/>
      <c r="S995" s="199"/>
      <c r="T995" s="382">
        <f t="shared" si="61"/>
        <v>769.31048387096769</v>
      </c>
      <c r="U995" s="199"/>
      <c r="V995" s="199"/>
      <c r="W995" s="199"/>
      <c r="X995" s="200"/>
      <c r="Y995" s="269">
        <v>73851.780000000072</v>
      </c>
      <c r="Z995" s="269">
        <f t="shared" ca="1" si="62"/>
        <v>82549.91</v>
      </c>
      <c r="AA995" s="389"/>
      <c r="AB995" s="269">
        <f t="shared" si="63"/>
        <v>56330.25</v>
      </c>
      <c r="AC995" s="269">
        <v>71087.75</v>
      </c>
      <c r="AD995" s="199"/>
      <c r="AE995" s="200"/>
      <c r="AF995" s="200"/>
      <c r="AG995" s="200"/>
      <c r="AH995" s="75"/>
      <c r="AI995" s="75"/>
      <c r="AJ995" s="75"/>
      <c r="AK995" s="75"/>
      <c r="AL995" s="200"/>
    </row>
    <row r="996" spans="1:38" s="201" customFormat="1">
      <c r="A996" s="198"/>
      <c r="B996" s="199"/>
      <c r="C996" s="199" t="s">
        <v>331</v>
      </c>
      <c r="D996" s="199"/>
      <c r="E996" s="199" t="s">
        <v>332</v>
      </c>
      <c r="F996" s="199">
        <v>349658</v>
      </c>
      <c r="G996" s="199"/>
      <c r="H996" s="199"/>
      <c r="I996" s="199"/>
      <c r="J996" s="381">
        <v>66491.970000000016</v>
      </c>
      <c r="K996" s="199"/>
      <c r="L996" s="200"/>
      <c r="M996" s="199">
        <v>303</v>
      </c>
      <c r="N996" s="71"/>
      <c r="O996" s="200"/>
      <c r="P996" s="269">
        <f t="shared" si="60"/>
        <v>219.4454455445545</v>
      </c>
      <c r="Q996" s="199"/>
      <c r="R996" s="199"/>
      <c r="S996" s="199"/>
      <c r="T996" s="382">
        <f t="shared" si="61"/>
        <v>1153.9867986798679</v>
      </c>
      <c r="U996" s="199"/>
      <c r="V996" s="199"/>
      <c r="W996" s="199"/>
      <c r="X996" s="200"/>
      <c r="Y996" s="269">
        <v>66491.970000000016</v>
      </c>
      <c r="Z996" s="269">
        <f t="shared" ca="1" si="62"/>
        <v>74323.27</v>
      </c>
      <c r="AA996" s="389"/>
      <c r="AB996" s="269">
        <f t="shared" si="63"/>
        <v>50716.58</v>
      </c>
      <c r="AC996" s="269">
        <v>64003.39</v>
      </c>
      <c r="AD996" s="199"/>
      <c r="AE996" s="200"/>
      <c r="AF996" s="200"/>
      <c r="AG996" s="200"/>
      <c r="AH996" s="75"/>
      <c r="AI996" s="75"/>
      <c r="AJ996" s="75"/>
      <c r="AK996" s="75"/>
      <c r="AL996" s="200"/>
    </row>
    <row r="997" spans="1:38" s="201" customFormat="1">
      <c r="A997" s="198"/>
      <c r="B997" s="199"/>
      <c r="C997" s="199" t="s">
        <v>496</v>
      </c>
      <c r="D997" s="199"/>
      <c r="E997" s="199" t="s">
        <v>115</v>
      </c>
      <c r="F997" s="199">
        <v>1726055</v>
      </c>
      <c r="G997" s="199"/>
      <c r="H997" s="199"/>
      <c r="I997" s="199"/>
      <c r="J997" s="381">
        <v>336974.0900000002</v>
      </c>
      <c r="K997" s="199"/>
      <c r="L997" s="200"/>
      <c r="M997" s="199">
        <v>1187</v>
      </c>
      <c r="N997" s="71"/>
      <c r="O997" s="200"/>
      <c r="P997" s="269">
        <f t="shared" si="60"/>
        <v>283.88718618365647</v>
      </c>
      <c r="Q997" s="199"/>
      <c r="R997" s="199"/>
      <c r="S997" s="199"/>
      <c r="T997" s="382">
        <f t="shared" si="61"/>
        <v>1454.1322662173548</v>
      </c>
      <c r="U997" s="199"/>
      <c r="V997" s="199"/>
      <c r="W997" s="199"/>
      <c r="X997" s="200"/>
      <c r="Y997" s="269">
        <v>336974.0900000002</v>
      </c>
      <c r="Z997" s="269">
        <f t="shared" ca="1" si="62"/>
        <v>376662.28</v>
      </c>
      <c r="AA997" s="389"/>
      <c r="AB997" s="269">
        <f t="shared" si="63"/>
        <v>257026.11</v>
      </c>
      <c r="AC997" s="269">
        <v>324362.25</v>
      </c>
      <c r="AD997" s="199"/>
      <c r="AE997" s="200"/>
      <c r="AF997" s="200"/>
      <c r="AG997" s="200"/>
      <c r="AH997" s="75"/>
      <c r="AI997" s="75"/>
      <c r="AJ997" s="75"/>
      <c r="AK997" s="75"/>
      <c r="AL997" s="200"/>
    </row>
    <row r="998" spans="1:38" s="201" customFormat="1">
      <c r="A998" s="198"/>
      <c r="B998" s="199"/>
      <c r="C998" s="199" t="s">
        <v>1440</v>
      </c>
      <c r="D998" s="199"/>
      <c r="E998" s="199" t="s">
        <v>115</v>
      </c>
      <c r="F998" s="199">
        <v>108679</v>
      </c>
      <c r="G998" s="199"/>
      <c r="H998" s="199"/>
      <c r="I998" s="199"/>
      <c r="J998" s="381">
        <v>21084.499999999996</v>
      </c>
      <c r="K998" s="199"/>
      <c r="L998" s="200"/>
      <c r="M998" s="199">
        <v>102</v>
      </c>
      <c r="N998" s="71"/>
      <c r="O998" s="200"/>
      <c r="P998" s="269">
        <f t="shared" si="60"/>
        <v>206.71078431372544</v>
      </c>
      <c r="Q998" s="199"/>
      <c r="R998" s="199"/>
      <c r="S998" s="199"/>
      <c r="T998" s="382">
        <f t="shared" si="61"/>
        <v>1065.4803921568628</v>
      </c>
      <c r="U998" s="199"/>
      <c r="V998" s="199"/>
      <c r="W998" s="199"/>
      <c r="X998" s="200"/>
      <c r="Y998" s="269">
        <v>21084.499999999996</v>
      </c>
      <c r="Z998" s="269">
        <f t="shared" ca="1" si="62"/>
        <v>23567.79</v>
      </c>
      <c r="AA998" s="389"/>
      <c r="AB998" s="269">
        <f t="shared" si="63"/>
        <v>16082.15</v>
      </c>
      <c r="AC998" s="269">
        <v>20295.38</v>
      </c>
      <c r="AD998" s="199"/>
      <c r="AE998" s="200"/>
      <c r="AF998" s="200"/>
      <c r="AG998" s="200"/>
      <c r="AH998" s="75"/>
      <c r="AI998" s="75"/>
      <c r="AJ998" s="75"/>
      <c r="AK998" s="75"/>
      <c r="AL998" s="200"/>
    </row>
    <row r="999" spans="1:38" s="201" customFormat="1">
      <c r="A999" s="198"/>
      <c r="B999" s="199"/>
      <c r="C999" s="199" t="s">
        <v>497</v>
      </c>
      <c r="D999" s="199"/>
      <c r="E999" s="199" t="s">
        <v>148</v>
      </c>
      <c r="F999" s="199">
        <v>2259723</v>
      </c>
      <c r="G999" s="199"/>
      <c r="H999" s="199"/>
      <c r="I999" s="199"/>
      <c r="J999" s="381">
        <v>439136.3700000011</v>
      </c>
      <c r="K999" s="199"/>
      <c r="L999" s="200"/>
      <c r="M999" s="199">
        <v>2942</v>
      </c>
      <c r="N999" s="71"/>
      <c r="O999" s="200"/>
      <c r="P999" s="269">
        <f t="shared" si="60"/>
        <v>149.26457171991879</v>
      </c>
      <c r="Q999" s="199"/>
      <c r="R999" s="199"/>
      <c r="S999" s="199"/>
      <c r="T999" s="382">
        <f t="shared" si="61"/>
        <v>768.09075458871519</v>
      </c>
      <c r="U999" s="199"/>
      <c r="V999" s="199"/>
      <c r="W999" s="199"/>
      <c r="X999" s="200"/>
      <c r="Y999" s="269">
        <v>439136.3700000011</v>
      </c>
      <c r="Z999" s="269">
        <f t="shared" ca="1" si="62"/>
        <v>490857.04</v>
      </c>
      <c r="AA999" s="389"/>
      <c r="AB999" s="269">
        <f t="shared" si="63"/>
        <v>334950.13</v>
      </c>
      <c r="AC999" s="269">
        <v>422700.93</v>
      </c>
      <c r="AD999" s="199"/>
      <c r="AE999" s="200"/>
      <c r="AF999" s="200"/>
      <c r="AG999" s="200"/>
      <c r="AH999" s="75"/>
      <c r="AI999" s="75"/>
      <c r="AJ999" s="75"/>
      <c r="AK999" s="75"/>
      <c r="AL999" s="200"/>
    </row>
    <row r="1000" spans="1:38" s="201" customFormat="1">
      <c r="A1000" s="198"/>
      <c r="B1000" s="199"/>
      <c r="C1000" s="199" t="s">
        <v>497</v>
      </c>
      <c r="D1000" s="199"/>
      <c r="E1000" s="199" t="s">
        <v>242</v>
      </c>
      <c r="F1000" s="199">
        <v>1333</v>
      </c>
      <c r="G1000" s="199"/>
      <c r="H1000" s="199"/>
      <c r="I1000" s="199"/>
      <c r="J1000" s="381">
        <v>265.67</v>
      </c>
      <c r="K1000" s="199"/>
      <c r="L1000" s="200"/>
      <c r="M1000" s="199">
        <v>1</v>
      </c>
      <c r="N1000" s="71"/>
      <c r="O1000" s="200"/>
      <c r="P1000" s="269">
        <f t="shared" si="60"/>
        <v>265.67</v>
      </c>
      <c r="Q1000" s="199"/>
      <c r="R1000" s="199"/>
      <c r="S1000" s="199"/>
      <c r="T1000" s="382">
        <f t="shared" si="61"/>
        <v>1333</v>
      </c>
      <c r="U1000" s="199"/>
      <c r="V1000" s="199"/>
      <c r="W1000" s="199"/>
      <c r="X1000" s="200"/>
      <c r="Y1000" s="269">
        <v>265.67</v>
      </c>
      <c r="Z1000" s="269">
        <f t="shared" ca="1" si="62"/>
        <v>296.95999999999998</v>
      </c>
      <c r="AA1000" s="389"/>
      <c r="AB1000" s="269">
        <f t="shared" si="63"/>
        <v>202.64</v>
      </c>
      <c r="AC1000" s="269">
        <v>255.73</v>
      </c>
      <c r="AD1000" s="199"/>
      <c r="AE1000" s="200"/>
      <c r="AF1000" s="200"/>
      <c r="AG1000" s="200"/>
      <c r="AH1000" s="75"/>
      <c r="AI1000" s="75"/>
      <c r="AJ1000" s="75"/>
      <c r="AK1000" s="75"/>
      <c r="AL1000" s="200"/>
    </row>
    <row r="1001" spans="1:38" s="201" customFormat="1">
      <c r="A1001" s="198"/>
      <c r="B1001" s="199"/>
      <c r="C1001" s="199" t="s">
        <v>1441</v>
      </c>
      <c r="D1001" s="199"/>
      <c r="E1001" s="199" t="s">
        <v>430</v>
      </c>
      <c r="F1001" s="199">
        <v>7941</v>
      </c>
      <c r="G1001" s="199"/>
      <c r="H1001" s="199"/>
      <c r="I1001" s="199"/>
      <c r="J1001" s="381">
        <v>1475.03</v>
      </c>
      <c r="K1001" s="199"/>
      <c r="L1001" s="200"/>
      <c r="M1001" s="199">
        <v>5</v>
      </c>
      <c r="N1001" s="71"/>
      <c r="O1001" s="200"/>
      <c r="P1001" s="269">
        <f t="shared" si="60"/>
        <v>295.00599999999997</v>
      </c>
      <c r="Q1001" s="199"/>
      <c r="R1001" s="199"/>
      <c r="S1001" s="199"/>
      <c r="T1001" s="382">
        <f t="shared" si="61"/>
        <v>1588.2</v>
      </c>
      <c r="U1001" s="199"/>
      <c r="V1001" s="199"/>
      <c r="W1001" s="199"/>
      <c r="X1001" s="200"/>
      <c r="Y1001" s="269">
        <v>1475.03</v>
      </c>
      <c r="Z1001" s="269">
        <f t="shared" ca="1" si="62"/>
        <v>1648.76</v>
      </c>
      <c r="AA1001" s="389"/>
      <c r="AB1001" s="269">
        <f t="shared" si="63"/>
        <v>1125.08</v>
      </c>
      <c r="AC1001" s="269">
        <v>1419.82</v>
      </c>
      <c r="AD1001" s="199"/>
      <c r="AE1001" s="200"/>
      <c r="AF1001" s="200"/>
      <c r="AG1001" s="200"/>
      <c r="AH1001" s="75"/>
      <c r="AI1001" s="75"/>
      <c r="AJ1001" s="75"/>
      <c r="AK1001" s="75"/>
      <c r="AL1001" s="200"/>
    </row>
    <row r="1002" spans="1:38" s="201" customFormat="1">
      <c r="A1002" s="198"/>
      <c r="B1002" s="199"/>
      <c r="C1002" s="199" t="s">
        <v>471</v>
      </c>
      <c r="D1002" s="199"/>
      <c r="E1002" s="199" t="s">
        <v>148</v>
      </c>
      <c r="F1002" s="199">
        <v>1103</v>
      </c>
      <c r="G1002" s="199"/>
      <c r="H1002" s="199"/>
      <c r="I1002" s="199"/>
      <c r="J1002" s="381">
        <v>213.86</v>
      </c>
      <c r="K1002" s="199"/>
      <c r="L1002" s="200"/>
      <c r="M1002" s="199">
        <v>1</v>
      </c>
      <c r="N1002" s="71"/>
      <c r="O1002" s="200"/>
      <c r="P1002" s="269">
        <f t="shared" si="60"/>
        <v>213.86</v>
      </c>
      <c r="Q1002" s="199"/>
      <c r="R1002" s="199"/>
      <c r="S1002" s="199"/>
      <c r="T1002" s="382">
        <f t="shared" si="61"/>
        <v>1103</v>
      </c>
      <c r="U1002" s="199"/>
      <c r="V1002" s="199"/>
      <c r="W1002" s="199"/>
      <c r="X1002" s="200"/>
      <c r="Y1002" s="269">
        <v>213.86</v>
      </c>
      <c r="Z1002" s="269">
        <f t="shared" ca="1" si="62"/>
        <v>239.05</v>
      </c>
      <c r="AA1002" s="389"/>
      <c r="AB1002" s="269">
        <f t="shared" si="63"/>
        <v>163.12</v>
      </c>
      <c r="AC1002" s="269">
        <v>205.86</v>
      </c>
      <c r="AD1002" s="199"/>
      <c r="AE1002" s="200"/>
      <c r="AF1002" s="200"/>
      <c r="AG1002" s="200"/>
      <c r="AH1002" s="75"/>
      <c r="AI1002" s="75"/>
      <c r="AJ1002" s="75"/>
      <c r="AK1002" s="75"/>
      <c r="AL1002" s="200"/>
    </row>
    <row r="1003" spans="1:38" s="201" customFormat="1">
      <c r="A1003" s="198"/>
      <c r="B1003" s="199"/>
      <c r="C1003" s="199" t="s">
        <v>471</v>
      </c>
      <c r="D1003" s="199"/>
      <c r="E1003" s="199" t="s">
        <v>1442</v>
      </c>
      <c r="F1003" s="199">
        <v>1341</v>
      </c>
      <c r="G1003" s="199"/>
      <c r="H1003" s="199"/>
      <c r="I1003" s="199"/>
      <c r="J1003" s="381">
        <v>263.14</v>
      </c>
      <c r="K1003" s="199"/>
      <c r="L1003" s="200"/>
      <c r="M1003" s="199">
        <v>1</v>
      </c>
      <c r="N1003" s="71"/>
      <c r="O1003" s="200"/>
      <c r="P1003" s="269">
        <f t="shared" si="60"/>
        <v>263.14</v>
      </c>
      <c r="Q1003" s="199"/>
      <c r="R1003" s="199"/>
      <c r="S1003" s="199"/>
      <c r="T1003" s="382">
        <f t="shared" si="61"/>
        <v>1341</v>
      </c>
      <c r="U1003" s="199"/>
      <c r="V1003" s="199"/>
      <c r="W1003" s="199"/>
      <c r="X1003" s="200"/>
      <c r="Y1003" s="269">
        <v>263.14</v>
      </c>
      <c r="Z1003" s="269">
        <f t="shared" ca="1" si="62"/>
        <v>294.13</v>
      </c>
      <c r="AA1003" s="389"/>
      <c r="AB1003" s="269">
        <f t="shared" si="63"/>
        <v>200.71</v>
      </c>
      <c r="AC1003" s="269">
        <v>253.29</v>
      </c>
      <c r="AD1003" s="199"/>
      <c r="AE1003" s="200"/>
      <c r="AF1003" s="200"/>
      <c r="AG1003" s="200"/>
      <c r="AH1003" s="75"/>
      <c r="AI1003" s="75"/>
      <c r="AJ1003" s="75"/>
      <c r="AK1003" s="75"/>
      <c r="AL1003" s="200"/>
    </row>
    <row r="1004" spans="1:38" s="201" customFormat="1">
      <c r="A1004" s="198"/>
      <c r="B1004" s="199"/>
      <c r="C1004" s="199" t="s">
        <v>471</v>
      </c>
      <c r="D1004" s="199"/>
      <c r="E1004" s="199" t="s">
        <v>242</v>
      </c>
      <c r="F1004" s="199">
        <v>7109840</v>
      </c>
      <c r="G1004" s="199"/>
      <c r="H1004" s="199"/>
      <c r="I1004" s="199"/>
      <c r="J1004" s="381">
        <v>1363881.9199999997</v>
      </c>
      <c r="K1004" s="199"/>
      <c r="L1004" s="200"/>
      <c r="M1004" s="199">
        <v>8060</v>
      </c>
      <c r="N1004" s="71"/>
      <c r="O1004" s="200"/>
      <c r="P1004" s="269">
        <f t="shared" si="60"/>
        <v>169.21611910669972</v>
      </c>
      <c r="Q1004" s="199"/>
      <c r="R1004" s="199"/>
      <c r="S1004" s="199"/>
      <c r="T1004" s="382">
        <f t="shared" si="61"/>
        <v>882.11414392059555</v>
      </c>
      <c r="U1004" s="199"/>
      <c r="V1004" s="199"/>
      <c r="W1004" s="199"/>
      <c r="X1004" s="200"/>
      <c r="Y1004" s="269">
        <v>1363881.9199999997</v>
      </c>
      <c r="Z1004" s="269">
        <f t="shared" ca="1" si="62"/>
        <v>1524517.41</v>
      </c>
      <c r="AA1004" s="389"/>
      <c r="AB1004" s="269">
        <f t="shared" si="63"/>
        <v>1040297.4</v>
      </c>
      <c r="AC1004" s="269">
        <v>1312836.27</v>
      </c>
      <c r="AD1004" s="199"/>
      <c r="AE1004" s="200"/>
      <c r="AF1004" s="200"/>
      <c r="AG1004" s="200"/>
      <c r="AH1004" s="75"/>
      <c r="AI1004" s="75"/>
      <c r="AJ1004" s="75"/>
      <c r="AK1004" s="75"/>
      <c r="AL1004" s="200"/>
    </row>
    <row r="1005" spans="1:38" s="201" customFormat="1">
      <c r="A1005" s="198"/>
      <c r="B1005" s="199"/>
      <c r="C1005" s="199" t="s">
        <v>333</v>
      </c>
      <c r="D1005" s="199"/>
      <c r="E1005" s="199" t="s">
        <v>334</v>
      </c>
      <c r="F1005" s="199">
        <v>4019862</v>
      </c>
      <c r="G1005" s="199"/>
      <c r="H1005" s="199"/>
      <c r="I1005" s="199"/>
      <c r="J1005" s="381">
        <v>769789.8100000011</v>
      </c>
      <c r="K1005" s="199"/>
      <c r="L1005" s="200"/>
      <c r="M1005" s="199">
        <v>3370</v>
      </c>
      <c r="N1005" s="71"/>
      <c r="O1005" s="200"/>
      <c r="P1005" s="269">
        <f t="shared" si="60"/>
        <v>228.42427596439202</v>
      </c>
      <c r="Q1005" s="199"/>
      <c r="R1005" s="199"/>
      <c r="S1005" s="199"/>
      <c r="T1005" s="382">
        <f t="shared" si="61"/>
        <v>1192.8373887240357</v>
      </c>
      <c r="U1005" s="199"/>
      <c r="V1005" s="199"/>
      <c r="W1005" s="199"/>
      <c r="X1005" s="200"/>
      <c r="Y1005" s="269">
        <v>769789.8100000011</v>
      </c>
      <c r="Z1005" s="269">
        <f t="shared" ca="1" si="62"/>
        <v>860454.23</v>
      </c>
      <c r="AA1005" s="389"/>
      <c r="AB1005" s="269">
        <f t="shared" si="63"/>
        <v>587155.18000000005</v>
      </c>
      <c r="AC1005" s="269">
        <v>740979.09</v>
      </c>
      <c r="AD1005" s="199"/>
      <c r="AE1005" s="200"/>
      <c r="AF1005" s="200"/>
      <c r="AG1005" s="200"/>
      <c r="AH1005" s="75"/>
      <c r="AI1005" s="75"/>
      <c r="AJ1005" s="75"/>
      <c r="AK1005" s="75"/>
      <c r="AL1005" s="200"/>
    </row>
    <row r="1006" spans="1:38" s="201" customFormat="1">
      <c r="A1006" s="198"/>
      <c r="B1006" s="199"/>
      <c r="C1006" s="199" t="s">
        <v>333</v>
      </c>
      <c r="D1006" s="199"/>
      <c r="E1006" s="199" t="s">
        <v>396</v>
      </c>
      <c r="F1006" s="199">
        <v>379</v>
      </c>
      <c r="G1006" s="199"/>
      <c r="H1006" s="199"/>
      <c r="I1006" s="199"/>
      <c r="J1006" s="381">
        <v>75.84</v>
      </c>
      <c r="K1006" s="199"/>
      <c r="L1006" s="200"/>
      <c r="M1006" s="199">
        <v>1</v>
      </c>
      <c r="N1006" s="71"/>
      <c r="O1006" s="200"/>
      <c r="P1006" s="269">
        <f t="shared" si="60"/>
        <v>75.84</v>
      </c>
      <c r="Q1006" s="199"/>
      <c r="R1006" s="199"/>
      <c r="S1006" s="199"/>
      <c r="T1006" s="382">
        <f t="shared" si="61"/>
        <v>379</v>
      </c>
      <c r="U1006" s="199"/>
      <c r="V1006" s="199"/>
      <c r="W1006" s="199"/>
      <c r="X1006" s="200"/>
      <c r="Y1006" s="269">
        <v>75.84</v>
      </c>
      <c r="Z1006" s="269">
        <f t="shared" ca="1" si="62"/>
        <v>84.77</v>
      </c>
      <c r="AA1006" s="389"/>
      <c r="AB1006" s="269">
        <f t="shared" si="63"/>
        <v>57.85</v>
      </c>
      <c r="AC1006" s="269">
        <v>73</v>
      </c>
      <c r="AD1006" s="199"/>
      <c r="AE1006" s="200"/>
      <c r="AF1006" s="200"/>
      <c r="AG1006" s="200"/>
      <c r="AH1006" s="75"/>
      <c r="AI1006" s="75"/>
      <c r="AJ1006" s="75"/>
      <c r="AK1006" s="75"/>
      <c r="AL1006" s="200"/>
    </row>
    <row r="1007" spans="1:38" s="201" customFormat="1">
      <c r="A1007" s="198"/>
      <c r="B1007" s="199"/>
      <c r="C1007" s="199" t="s">
        <v>472</v>
      </c>
      <c r="D1007" s="199"/>
      <c r="E1007" s="199" t="s">
        <v>103</v>
      </c>
      <c r="F1007" s="199">
        <v>10786</v>
      </c>
      <c r="G1007" s="199"/>
      <c r="H1007" s="199"/>
      <c r="I1007" s="199"/>
      <c r="J1007" s="381">
        <v>1986.1399999999999</v>
      </c>
      <c r="K1007" s="199"/>
      <c r="L1007" s="200"/>
      <c r="M1007" s="199">
        <v>7</v>
      </c>
      <c r="N1007" s="71"/>
      <c r="O1007" s="200"/>
      <c r="P1007" s="269">
        <f t="shared" si="60"/>
        <v>283.7342857142857</v>
      </c>
      <c r="Q1007" s="199"/>
      <c r="R1007" s="199"/>
      <c r="S1007" s="199"/>
      <c r="T1007" s="382">
        <f t="shared" si="61"/>
        <v>1540.8571428571429</v>
      </c>
      <c r="U1007" s="199"/>
      <c r="V1007" s="199"/>
      <c r="W1007" s="199"/>
      <c r="X1007" s="200"/>
      <c r="Y1007" s="269">
        <v>1986.1399999999999</v>
      </c>
      <c r="Z1007" s="269">
        <f t="shared" ca="1" si="62"/>
        <v>2220.06</v>
      </c>
      <c r="AA1007" s="389"/>
      <c r="AB1007" s="269">
        <f t="shared" si="63"/>
        <v>1514.92</v>
      </c>
      <c r="AC1007" s="269">
        <v>1911.81</v>
      </c>
      <c r="AD1007" s="199"/>
      <c r="AE1007" s="200"/>
      <c r="AF1007" s="200"/>
      <c r="AG1007" s="200"/>
      <c r="AH1007" s="75"/>
      <c r="AI1007" s="75"/>
      <c r="AJ1007" s="75"/>
      <c r="AK1007" s="75"/>
      <c r="AL1007" s="200"/>
    </row>
    <row r="1008" spans="1:38" s="201" customFormat="1">
      <c r="A1008" s="198"/>
      <c r="B1008" s="199"/>
      <c r="C1008" s="199" t="s">
        <v>1443</v>
      </c>
      <c r="D1008" s="199"/>
      <c r="E1008" s="199" t="s">
        <v>295</v>
      </c>
      <c r="F1008" s="199">
        <v>8651</v>
      </c>
      <c r="G1008" s="199"/>
      <c r="H1008" s="199"/>
      <c r="I1008" s="199"/>
      <c r="J1008" s="381">
        <v>1451.8500000000001</v>
      </c>
      <c r="K1008" s="199"/>
      <c r="L1008" s="200"/>
      <c r="M1008" s="199">
        <v>10</v>
      </c>
      <c r="N1008" s="71"/>
      <c r="O1008" s="200"/>
      <c r="P1008" s="269">
        <f t="shared" si="60"/>
        <v>145.185</v>
      </c>
      <c r="Q1008" s="199"/>
      <c r="R1008" s="199"/>
      <c r="S1008" s="199"/>
      <c r="T1008" s="382">
        <f t="shared" si="61"/>
        <v>865.1</v>
      </c>
      <c r="U1008" s="199"/>
      <c r="V1008" s="199"/>
      <c r="W1008" s="199"/>
      <c r="X1008" s="200"/>
      <c r="Y1008" s="269">
        <v>1451.8500000000001</v>
      </c>
      <c r="Z1008" s="269">
        <f t="shared" ca="1" si="62"/>
        <v>1622.85</v>
      </c>
      <c r="AA1008" s="389"/>
      <c r="AB1008" s="269">
        <f t="shared" si="63"/>
        <v>1107.3900000000001</v>
      </c>
      <c r="AC1008" s="269">
        <v>1397.51</v>
      </c>
      <c r="AD1008" s="199"/>
      <c r="AE1008" s="200"/>
      <c r="AF1008" s="200"/>
      <c r="AG1008" s="200"/>
      <c r="AH1008" s="75"/>
      <c r="AI1008" s="75"/>
      <c r="AJ1008" s="75"/>
      <c r="AK1008" s="75"/>
      <c r="AL1008" s="200"/>
    </row>
    <row r="1009" spans="1:38" s="201" customFormat="1">
      <c r="A1009" s="198"/>
      <c r="B1009" s="199"/>
      <c r="C1009" s="199" t="s">
        <v>577</v>
      </c>
      <c r="D1009" s="199"/>
      <c r="E1009" s="199" t="s">
        <v>116</v>
      </c>
      <c r="F1009" s="199">
        <v>7909</v>
      </c>
      <c r="G1009" s="199"/>
      <c r="H1009" s="199"/>
      <c r="I1009" s="199"/>
      <c r="J1009" s="381">
        <v>1599.5900000000001</v>
      </c>
      <c r="K1009" s="199"/>
      <c r="L1009" s="200"/>
      <c r="M1009" s="199">
        <v>4</v>
      </c>
      <c r="N1009" s="71"/>
      <c r="O1009" s="200"/>
      <c r="P1009" s="269">
        <f t="shared" si="60"/>
        <v>399.89750000000004</v>
      </c>
      <c r="Q1009" s="199"/>
      <c r="R1009" s="199"/>
      <c r="S1009" s="199"/>
      <c r="T1009" s="382">
        <f t="shared" si="61"/>
        <v>1977.25</v>
      </c>
      <c r="U1009" s="199"/>
      <c r="V1009" s="199"/>
      <c r="W1009" s="199"/>
      <c r="X1009" s="200"/>
      <c r="Y1009" s="269">
        <v>1599.5900000000001</v>
      </c>
      <c r="Z1009" s="269">
        <f t="shared" ca="1" si="62"/>
        <v>1787.99</v>
      </c>
      <c r="AA1009" s="389"/>
      <c r="AB1009" s="269">
        <f t="shared" si="63"/>
        <v>1220.08</v>
      </c>
      <c r="AC1009" s="269">
        <v>1539.72</v>
      </c>
      <c r="AD1009" s="199"/>
      <c r="AE1009" s="200"/>
      <c r="AF1009" s="200"/>
      <c r="AG1009" s="200"/>
      <c r="AH1009" s="75"/>
      <c r="AI1009" s="75"/>
      <c r="AJ1009" s="75"/>
      <c r="AK1009" s="75"/>
      <c r="AL1009" s="200"/>
    </row>
    <row r="1010" spans="1:38" s="201" customFormat="1">
      <c r="A1010" s="198"/>
      <c r="B1010" s="199"/>
      <c r="C1010" s="199" t="s">
        <v>335</v>
      </c>
      <c r="D1010" s="199"/>
      <c r="E1010" s="199" t="s">
        <v>148</v>
      </c>
      <c r="F1010" s="199">
        <v>1921</v>
      </c>
      <c r="G1010" s="199"/>
      <c r="H1010" s="199"/>
      <c r="I1010" s="199"/>
      <c r="J1010" s="381">
        <v>380.87</v>
      </c>
      <c r="K1010" s="199"/>
      <c r="L1010" s="200"/>
      <c r="M1010" s="199">
        <v>3</v>
      </c>
      <c r="N1010" s="71"/>
      <c r="O1010" s="200"/>
      <c r="P1010" s="269">
        <f t="shared" si="60"/>
        <v>126.95666666666666</v>
      </c>
      <c r="Q1010" s="199"/>
      <c r="R1010" s="199"/>
      <c r="S1010" s="199"/>
      <c r="T1010" s="382">
        <f t="shared" si="61"/>
        <v>640.33333333333337</v>
      </c>
      <c r="U1010" s="199"/>
      <c r="V1010" s="199"/>
      <c r="W1010" s="199"/>
      <c r="X1010" s="200"/>
      <c r="Y1010" s="269">
        <v>380.87</v>
      </c>
      <c r="Z1010" s="269">
        <f t="shared" ca="1" si="62"/>
        <v>425.73</v>
      </c>
      <c r="AA1010" s="389"/>
      <c r="AB1010" s="269">
        <f t="shared" si="63"/>
        <v>290.51</v>
      </c>
      <c r="AC1010" s="269">
        <v>366.62</v>
      </c>
      <c r="AD1010" s="199"/>
      <c r="AE1010" s="200"/>
      <c r="AF1010" s="200"/>
      <c r="AG1010" s="200"/>
      <c r="AH1010" s="75"/>
      <c r="AI1010" s="75"/>
      <c r="AJ1010" s="75"/>
      <c r="AK1010" s="75"/>
      <c r="AL1010" s="200"/>
    </row>
    <row r="1011" spans="1:38" s="201" customFormat="1">
      <c r="A1011" s="198"/>
      <c r="B1011" s="199"/>
      <c r="C1011" s="199" t="s">
        <v>335</v>
      </c>
      <c r="D1011" s="199"/>
      <c r="E1011" s="199" t="s">
        <v>336</v>
      </c>
      <c r="F1011" s="199">
        <v>14974205</v>
      </c>
      <c r="G1011" s="199"/>
      <c r="H1011" s="199"/>
      <c r="I1011" s="199"/>
      <c r="J1011" s="381">
        <v>2921718.4900000114</v>
      </c>
      <c r="K1011" s="199"/>
      <c r="L1011" s="200"/>
      <c r="M1011" s="199">
        <v>20550</v>
      </c>
      <c r="N1011" s="71"/>
      <c r="O1011" s="200"/>
      <c r="P1011" s="269">
        <f t="shared" si="60"/>
        <v>142.17608223844337</v>
      </c>
      <c r="Q1011" s="199"/>
      <c r="R1011" s="199"/>
      <c r="S1011" s="199"/>
      <c r="T1011" s="382">
        <f t="shared" si="61"/>
        <v>728.67177615571779</v>
      </c>
      <c r="U1011" s="199"/>
      <c r="V1011" s="199"/>
      <c r="W1011" s="199"/>
      <c r="X1011" s="200"/>
      <c r="Y1011" s="269">
        <v>2921718.4900000114</v>
      </c>
      <c r="Z1011" s="269">
        <f t="shared" ca="1" si="62"/>
        <v>3265833.1</v>
      </c>
      <c r="AA1011" s="389"/>
      <c r="AB1011" s="269">
        <f t="shared" si="63"/>
        <v>2228533.2000000002</v>
      </c>
      <c r="AC1011" s="269">
        <v>2812368.09</v>
      </c>
      <c r="AD1011" s="199"/>
      <c r="AE1011" s="200"/>
      <c r="AF1011" s="200"/>
      <c r="AG1011" s="200"/>
      <c r="AH1011" s="75"/>
      <c r="AI1011" s="75"/>
      <c r="AJ1011" s="75"/>
      <c r="AK1011" s="75"/>
      <c r="AL1011" s="200"/>
    </row>
    <row r="1012" spans="1:38" s="201" customFormat="1">
      <c r="A1012" s="198"/>
      <c r="B1012" s="199"/>
      <c r="C1012" s="199" t="s">
        <v>335</v>
      </c>
      <c r="D1012" s="199"/>
      <c r="E1012" s="199" t="s">
        <v>213</v>
      </c>
      <c r="F1012" s="199">
        <v>3472</v>
      </c>
      <c r="G1012" s="199"/>
      <c r="H1012" s="199"/>
      <c r="I1012" s="199"/>
      <c r="J1012" s="381">
        <v>704.79</v>
      </c>
      <c r="K1012" s="199"/>
      <c r="L1012" s="200"/>
      <c r="M1012" s="199">
        <v>2</v>
      </c>
      <c r="N1012" s="71"/>
      <c r="O1012" s="200"/>
      <c r="P1012" s="269">
        <f t="shared" si="60"/>
        <v>352.39499999999998</v>
      </c>
      <c r="Q1012" s="199"/>
      <c r="R1012" s="199"/>
      <c r="S1012" s="199"/>
      <c r="T1012" s="382">
        <f t="shared" si="61"/>
        <v>1736</v>
      </c>
      <c r="U1012" s="199"/>
      <c r="V1012" s="199"/>
      <c r="W1012" s="199"/>
      <c r="X1012" s="200"/>
      <c r="Y1012" s="269">
        <v>704.79</v>
      </c>
      <c r="Z1012" s="269">
        <f t="shared" ca="1" si="62"/>
        <v>787.8</v>
      </c>
      <c r="AA1012" s="389"/>
      <c r="AB1012" s="269">
        <f t="shared" si="63"/>
        <v>537.58000000000004</v>
      </c>
      <c r="AC1012" s="269">
        <v>678.41</v>
      </c>
      <c r="AD1012" s="199"/>
      <c r="AE1012" s="200"/>
      <c r="AF1012" s="200"/>
      <c r="AG1012" s="200"/>
      <c r="AH1012" s="75"/>
      <c r="AI1012" s="75"/>
      <c r="AJ1012" s="75"/>
      <c r="AK1012" s="75"/>
      <c r="AL1012" s="200"/>
    </row>
    <row r="1013" spans="1:38" s="201" customFormat="1">
      <c r="A1013" s="198"/>
      <c r="B1013" s="199"/>
      <c r="C1013" s="199" t="s">
        <v>335</v>
      </c>
      <c r="D1013" s="199"/>
      <c r="E1013" s="199" t="s">
        <v>121</v>
      </c>
      <c r="F1013" s="199">
        <v>2382</v>
      </c>
      <c r="G1013" s="199"/>
      <c r="H1013" s="199"/>
      <c r="I1013" s="199"/>
      <c r="J1013" s="381">
        <v>478.96</v>
      </c>
      <c r="K1013" s="199"/>
      <c r="L1013" s="200"/>
      <c r="M1013" s="199">
        <v>2</v>
      </c>
      <c r="N1013" s="71"/>
      <c r="O1013" s="200"/>
      <c r="P1013" s="269">
        <f t="shared" si="60"/>
        <v>239.48</v>
      </c>
      <c r="Q1013" s="199"/>
      <c r="R1013" s="199"/>
      <c r="S1013" s="199"/>
      <c r="T1013" s="382">
        <f t="shared" si="61"/>
        <v>1191</v>
      </c>
      <c r="U1013" s="199"/>
      <c r="V1013" s="199"/>
      <c r="W1013" s="199"/>
      <c r="X1013" s="200"/>
      <c r="Y1013" s="269">
        <v>478.96</v>
      </c>
      <c r="Z1013" s="269">
        <f t="shared" ca="1" si="62"/>
        <v>535.37</v>
      </c>
      <c r="AA1013" s="389"/>
      <c r="AB1013" s="269">
        <f t="shared" si="63"/>
        <v>365.33</v>
      </c>
      <c r="AC1013" s="269">
        <v>461.03</v>
      </c>
      <c r="AD1013" s="199"/>
      <c r="AE1013" s="200"/>
      <c r="AF1013" s="200"/>
      <c r="AG1013" s="200"/>
      <c r="AH1013" s="75"/>
      <c r="AI1013" s="75"/>
      <c r="AJ1013" s="75"/>
      <c r="AK1013" s="75"/>
      <c r="AL1013" s="200"/>
    </row>
    <row r="1014" spans="1:38" s="201" customFormat="1">
      <c r="A1014" s="198"/>
      <c r="B1014" s="199"/>
      <c r="C1014" s="199" t="s">
        <v>335</v>
      </c>
      <c r="D1014" s="199"/>
      <c r="E1014" s="199" t="s">
        <v>1444</v>
      </c>
      <c r="F1014" s="199">
        <v>406</v>
      </c>
      <c r="G1014" s="199"/>
      <c r="H1014" s="199"/>
      <c r="I1014" s="199"/>
      <c r="J1014" s="381">
        <v>82.51</v>
      </c>
      <c r="K1014" s="199"/>
      <c r="L1014" s="200"/>
      <c r="M1014" s="199">
        <v>1</v>
      </c>
      <c r="N1014" s="71"/>
      <c r="O1014" s="200"/>
      <c r="P1014" s="269">
        <f t="shared" si="60"/>
        <v>82.51</v>
      </c>
      <c r="Q1014" s="199"/>
      <c r="R1014" s="199"/>
      <c r="S1014" s="199"/>
      <c r="T1014" s="382">
        <f t="shared" si="61"/>
        <v>406</v>
      </c>
      <c r="U1014" s="199"/>
      <c r="V1014" s="199"/>
      <c r="W1014" s="199"/>
      <c r="X1014" s="200"/>
      <c r="Y1014" s="269">
        <v>82.51</v>
      </c>
      <c r="Z1014" s="269">
        <f t="shared" ca="1" si="62"/>
        <v>92.23</v>
      </c>
      <c r="AA1014" s="389"/>
      <c r="AB1014" s="269">
        <f t="shared" si="63"/>
        <v>62.93</v>
      </c>
      <c r="AC1014" s="269">
        <v>79.42</v>
      </c>
      <c r="AD1014" s="199"/>
      <c r="AE1014" s="200"/>
      <c r="AF1014" s="200"/>
      <c r="AG1014" s="200"/>
      <c r="AH1014" s="75"/>
      <c r="AI1014" s="75"/>
      <c r="AJ1014" s="75"/>
      <c r="AK1014" s="75"/>
      <c r="AL1014" s="200"/>
    </row>
    <row r="1015" spans="1:38" s="201" customFormat="1">
      <c r="A1015" s="198"/>
      <c r="B1015" s="199"/>
      <c r="C1015" s="199" t="s">
        <v>337</v>
      </c>
      <c r="D1015" s="199"/>
      <c r="E1015" s="199" t="s">
        <v>338</v>
      </c>
      <c r="F1015" s="199">
        <v>947619</v>
      </c>
      <c r="G1015" s="199"/>
      <c r="H1015" s="199"/>
      <c r="I1015" s="199"/>
      <c r="J1015" s="381">
        <v>183829.5600000002</v>
      </c>
      <c r="K1015" s="199"/>
      <c r="L1015" s="200"/>
      <c r="M1015" s="199">
        <v>1136</v>
      </c>
      <c r="N1015" s="71"/>
      <c r="O1015" s="200"/>
      <c r="P1015" s="269">
        <f t="shared" ref="P1015:P1078" si="64">J1015/M1015</f>
        <v>161.82179577464805</v>
      </c>
      <c r="Q1015" s="199"/>
      <c r="R1015" s="199"/>
      <c r="S1015" s="199"/>
      <c r="T1015" s="382">
        <f t="shared" ref="T1015:T1078" si="65">F1015/M1015</f>
        <v>834.17165492957747</v>
      </c>
      <c r="U1015" s="199"/>
      <c r="V1015" s="199"/>
      <c r="W1015" s="199"/>
      <c r="X1015" s="200"/>
      <c r="Y1015" s="269">
        <v>183829.5600000002</v>
      </c>
      <c r="Z1015" s="269">
        <f t="shared" ref="Z1015:Z1078" ca="1" si="66">ROUND($Z$1216*Y1015/$Y$1216,2)</f>
        <v>205480.67</v>
      </c>
      <c r="AA1015" s="389"/>
      <c r="AB1015" s="269">
        <f t="shared" ref="AB1015:AB1078" si="67">ROUND($AB$1228*Y1015/$Y$1228,2)</f>
        <v>140215.51999999999</v>
      </c>
      <c r="AC1015" s="269">
        <v>176949.42</v>
      </c>
      <c r="AD1015" s="199"/>
      <c r="AE1015" s="200"/>
      <c r="AF1015" s="200"/>
      <c r="AG1015" s="200"/>
      <c r="AH1015" s="75"/>
      <c r="AI1015" s="75"/>
      <c r="AJ1015" s="75"/>
      <c r="AK1015" s="75"/>
      <c r="AL1015" s="200"/>
    </row>
    <row r="1016" spans="1:38" s="201" customFormat="1">
      <c r="A1016" s="198"/>
      <c r="B1016" s="199"/>
      <c r="C1016" s="199" t="s">
        <v>337</v>
      </c>
      <c r="D1016" s="199"/>
      <c r="E1016" s="199" t="s">
        <v>165</v>
      </c>
      <c r="F1016" s="199">
        <v>4272</v>
      </c>
      <c r="G1016" s="199"/>
      <c r="H1016" s="199"/>
      <c r="I1016" s="199"/>
      <c r="J1016" s="381">
        <v>867.54</v>
      </c>
      <c r="K1016" s="199"/>
      <c r="L1016" s="200"/>
      <c r="M1016" s="199">
        <v>1</v>
      </c>
      <c r="N1016" s="71"/>
      <c r="O1016" s="200"/>
      <c r="P1016" s="269">
        <f t="shared" si="64"/>
        <v>867.54</v>
      </c>
      <c r="Q1016" s="199"/>
      <c r="R1016" s="199"/>
      <c r="S1016" s="199"/>
      <c r="T1016" s="382">
        <f t="shared" si="65"/>
        <v>4272</v>
      </c>
      <c r="U1016" s="199"/>
      <c r="V1016" s="199"/>
      <c r="W1016" s="199"/>
      <c r="X1016" s="200"/>
      <c r="Y1016" s="269">
        <v>867.54</v>
      </c>
      <c r="Z1016" s="269">
        <f t="shared" ca="1" si="66"/>
        <v>969.72</v>
      </c>
      <c r="AA1016" s="389"/>
      <c r="AB1016" s="269">
        <f t="shared" si="67"/>
        <v>661.71</v>
      </c>
      <c r="AC1016" s="269">
        <v>835.07</v>
      </c>
      <c r="AD1016" s="199"/>
      <c r="AE1016" s="200"/>
      <c r="AF1016" s="200"/>
      <c r="AG1016" s="200"/>
      <c r="AH1016" s="75"/>
      <c r="AI1016" s="75"/>
      <c r="AJ1016" s="75"/>
      <c r="AK1016" s="75"/>
      <c r="AL1016" s="200"/>
    </row>
    <row r="1017" spans="1:38" s="201" customFormat="1">
      <c r="A1017" s="198"/>
      <c r="B1017" s="199"/>
      <c r="C1017" s="199" t="s">
        <v>339</v>
      </c>
      <c r="D1017" s="199"/>
      <c r="E1017" s="199" t="s">
        <v>340</v>
      </c>
      <c r="F1017" s="199">
        <v>357229</v>
      </c>
      <c r="G1017" s="199"/>
      <c r="H1017" s="199"/>
      <c r="I1017" s="199"/>
      <c r="J1017" s="381">
        <v>70290.91</v>
      </c>
      <c r="K1017" s="199"/>
      <c r="L1017" s="200"/>
      <c r="M1017" s="199">
        <v>322</v>
      </c>
      <c r="N1017" s="71"/>
      <c r="O1017" s="200"/>
      <c r="P1017" s="269">
        <f t="shared" si="64"/>
        <v>218.29475155279505</v>
      </c>
      <c r="Q1017" s="199"/>
      <c r="R1017" s="199"/>
      <c r="S1017" s="199"/>
      <c r="T1017" s="382">
        <f t="shared" si="65"/>
        <v>1109.4068322981366</v>
      </c>
      <c r="U1017" s="199"/>
      <c r="V1017" s="199"/>
      <c r="W1017" s="199"/>
      <c r="X1017" s="200"/>
      <c r="Y1017" s="269">
        <v>70290.91</v>
      </c>
      <c r="Z1017" s="269">
        <f t="shared" ca="1" si="66"/>
        <v>78569.64</v>
      </c>
      <c r="AA1017" s="389"/>
      <c r="AB1017" s="269">
        <f t="shared" si="67"/>
        <v>53614.21</v>
      </c>
      <c r="AC1017" s="269">
        <v>67660.149999999994</v>
      </c>
      <c r="AD1017" s="199"/>
      <c r="AE1017" s="200"/>
      <c r="AF1017" s="200"/>
      <c r="AG1017" s="200"/>
      <c r="AH1017" s="75"/>
      <c r="AI1017" s="75"/>
      <c r="AJ1017" s="75"/>
      <c r="AK1017" s="75"/>
      <c r="AL1017" s="200"/>
    </row>
    <row r="1018" spans="1:38" s="201" customFormat="1">
      <c r="A1018" s="198"/>
      <c r="B1018" s="199"/>
      <c r="C1018" s="199" t="s">
        <v>1445</v>
      </c>
      <c r="D1018" s="199"/>
      <c r="E1018" s="199" t="s">
        <v>165</v>
      </c>
      <c r="F1018" s="199">
        <v>1161</v>
      </c>
      <c r="G1018" s="199"/>
      <c r="H1018" s="199"/>
      <c r="I1018" s="199"/>
      <c r="J1018" s="381">
        <v>230.63</v>
      </c>
      <c r="K1018" s="199"/>
      <c r="L1018" s="200"/>
      <c r="M1018" s="199">
        <v>2</v>
      </c>
      <c r="N1018" s="71"/>
      <c r="O1018" s="200"/>
      <c r="P1018" s="269">
        <f t="shared" si="64"/>
        <v>115.315</v>
      </c>
      <c r="Q1018" s="199"/>
      <c r="R1018" s="199"/>
      <c r="S1018" s="199"/>
      <c r="T1018" s="382">
        <f t="shared" si="65"/>
        <v>580.5</v>
      </c>
      <c r="U1018" s="199"/>
      <c r="V1018" s="199"/>
      <c r="W1018" s="199"/>
      <c r="X1018" s="200"/>
      <c r="Y1018" s="269">
        <v>230.63</v>
      </c>
      <c r="Z1018" s="269">
        <f t="shared" ca="1" si="66"/>
        <v>257.79000000000002</v>
      </c>
      <c r="AA1018" s="389"/>
      <c r="AB1018" s="269">
        <f t="shared" si="67"/>
        <v>175.91</v>
      </c>
      <c r="AC1018" s="269">
        <v>222</v>
      </c>
      <c r="AD1018" s="199"/>
      <c r="AE1018" s="200"/>
      <c r="AF1018" s="200"/>
      <c r="AG1018" s="200"/>
      <c r="AH1018" s="75"/>
      <c r="AI1018" s="75"/>
      <c r="AJ1018" s="75"/>
      <c r="AK1018" s="75"/>
      <c r="AL1018" s="200"/>
    </row>
    <row r="1019" spans="1:38" s="201" customFormat="1">
      <c r="A1019" s="198"/>
      <c r="B1019" s="199"/>
      <c r="C1019" s="199" t="s">
        <v>1446</v>
      </c>
      <c r="D1019" s="199"/>
      <c r="E1019" s="199" t="s">
        <v>136</v>
      </c>
      <c r="F1019" s="199">
        <v>3494</v>
      </c>
      <c r="G1019" s="199"/>
      <c r="H1019" s="199"/>
      <c r="I1019" s="199"/>
      <c r="J1019" s="381">
        <v>696.51</v>
      </c>
      <c r="K1019" s="199"/>
      <c r="L1019" s="200"/>
      <c r="M1019" s="199">
        <v>3</v>
      </c>
      <c r="N1019" s="71"/>
      <c r="O1019" s="200"/>
      <c r="P1019" s="269">
        <f t="shared" si="64"/>
        <v>232.17</v>
      </c>
      <c r="Q1019" s="199"/>
      <c r="R1019" s="199"/>
      <c r="S1019" s="199"/>
      <c r="T1019" s="382">
        <f t="shared" si="65"/>
        <v>1164.6666666666667</v>
      </c>
      <c r="U1019" s="199"/>
      <c r="V1019" s="199"/>
      <c r="W1019" s="199"/>
      <c r="X1019" s="200"/>
      <c r="Y1019" s="269">
        <v>696.51</v>
      </c>
      <c r="Z1019" s="269">
        <f t="shared" ca="1" si="66"/>
        <v>778.54</v>
      </c>
      <c r="AA1019" s="389"/>
      <c r="AB1019" s="269">
        <f t="shared" si="67"/>
        <v>531.26</v>
      </c>
      <c r="AC1019" s="269">
        <v>670.44</v>
      </c>
      <c r="AD1019" s="199"/>
      <c r="AE1019" s="200"/>
      <c r="AF1019" s="200"/>
      <c r="AG1019" s="200"/>
      <c r="AH1019" s="75"/>
      <c r="AI1019" s="75"/>
      <c r="AJ1019" s="75"/>
      <c r="AK1019" s="75"/>
      <c r="AL1019" s="200"/>
    </row>
    <row r="1020" spans="1:38" s="201" customFormat="1">
      <c r="A1020" s="198"/>
      <c r="B1020" s="199"/>
      <c r="C1020" s="199" t="s">
        <v>1447</v>
      </c>
      <c r="D1020" s="199"/>
      <c r="E1020" s="199" t="s">
        <v>88</v>
      </c>
      <c r="F1020" s="199">
        <v>8645</v>
      </c>
      <c r="G1020" s="199"/>
      <c r="H1020" s="199"/>
      <c r="I1020" s="199"/>
      <c r="J1020" s="381">
        <v>1787.36</v>
      </c>
      <c r="K1020" s="199"/>
      <c r="L1020" s="200"/>
      <c r="M1020" s="199">
        <v>12</v>
      </c>
      <c r="N1020" s="71"/>
      <c r="O1020" s="200"/>
      <c r="P1020" s="269">
        <f t="shared" si="64"/>
        <v>148.94666666666666</v>
      </c>
      <c r="Q1020" s="199"/>
      <c r="R1020" s="199"/>
      <c r="S1020" s="199"/>
      <c r="T1020" s="382">
        <f t="shared" si="65"/>
        <v>720.41666666666663</v>
      </c>
      <c r="U1020" s="199"/>
      <c r="V1020" s="199"/>
      <c r="W1020" s="199"/>
      <c r="X1020" s="200"/>
      <c r="Y1020" s="269">
        <v>1787.36</v>
      </c>
      <c r="Z1020" s="269">
        <f t="shared" ca="1" si="66"/>
        <v>1997.87</v>
      </c>
      <c r="AA1020" s="389"/>
      <c r="AB1020" s="269">
        <f t="shared" si="67"/>
        <v>1363.3</v>
      </c>
      <c r="AC1020" s="269">
        <v>1720.46</v>
      </c>
      <c r="AD1020" s="199"/>
      <c r="AE1020" s="200"/>
      <c r="AF1020" s="200"/>
      <c r="AG1020" s="200"/>
      <c r="AH1020" s="75"/>
      <c r="AI1020" s="75"/>
      <c r="AJ1020" s="75"/>
      <c r="AK1020" s="75"/>
      <c r="AL1020" s="200"/>
    </row>
    <row r="1021" spans="1:38" s="201" customFormat="1">
      <c r="A1021" s="198"/>
      <c r="B1021" s="199"/>
      <c r="C1021" s="199" t="s">
        <v>1448</v>
      </c>
      <c r="D1021" s="199"/>
      <c r="E1021" s="199" t="s">
        <v>165</v>
      </c>
      <c r="F1021" s="199">
        <v>1672</v>
      </c>
      <c r="G1021" s="199"/>
      <c r="H1021" s="199"/>
      <c r="I1021" s="199"/>
      <c r="J1021" s="381">
        <v>338.84</v>
      </c>
      <c r="K1021" s="199"/>
      <c r="L1021" s="200"/>
      <c r="M1021" s="199">
        <v>1</v>
      </c>
      <c r="N1021" s="71"/>
      <c r="O1021" s="200"/>
      <c r="P1021" s="269">
        <f t="shared" si="64"/>
        <v>338.84</v>
      </c>
      <c r="Q1021" s="199"/>
      <c r="R1021" s="199"/>
      <c r="S1021" s="199"/>
      <c r="T1021" s="382">
        <f t="shared" si="65"/>
        <v>1672</v>
      </c>
      <c r="U1021" s="199"/>
      <c r="V1021" s="199"/>
      <c r="W1021" s="199"/>
      <c r="X1021" s="200"/>
      <c r="Y1021" s="269">
        <v>338.84</v>
      </c>
      <c r="Z1021" s="269">
        <f t="shared" ca="1" si="66"/>
        <v>378.75</v>
      </c>
      <c r="AA1021" s="389"/>
      <c r="AB1021" s="269">
        <f t="shared" si="67"/>
        <v>258.45</v>
      </c>
      <c r="AC1021" s="269">
        <v>326.16000000000003</v>
      </c>
      <c r="AD1021" s="199"/>
      <c r="AE1021" s="200"/>
      <c r="AF1021" s="200"/>
      <c r="AG1021" s="200"/>
      <c r="AH1021" s="75"/>
      <c r="AI1021" s="75"/>
      <c r="AJ1021" s="75"/>
      <c r="AK1021" s="75"/>
      <c r="AL1021" s="200"/>
    </row>
    <row r="1022" spans="1:38" s="201" customFormat="1">
      <c r="A1022" s="198"/>
      <c r="B1022" s="199"/>
      <c r="C1022" s="199" t="s">
        <v>341</v>
      </c>
      <c r="D1022" s="199"/>
      <c r="E1022" s="199" t="s">
        <v>119</v>
      </c>
      <c r="F1022" s="199">
        <v>1124092</v>
      </c>
      <c r="G1022" s="199"/>
      <c r="H1022" s="199"/>
      <c r="I1022" s="199"/>
      <c r="J1022" s="381">
        <v>217960.79000000018</v>
      </c>
      <c r="K1022" s="199"/>
      <c r="L1022" s="200"/>
      <c r="M1022" s="199">
        <v>1054</v>
      </c>
      <c r="N1022" s="71"/>
      <c r="O1022" s="200"/>
      <c r="P1022" s="269">
        <f t="shared" si="64"/>
        <v>206.79391840607229</v>
      </c>
      <c r="Q1022" s="199"/>
      <c r="R1022" s="199"/>
      <c r="S1022" s="199"/>
      <c r="T1022" s="382">
        <f t="shared" si="65"/>
        <v>1066.5009487666034</v>
      </c>
      <c r="U1022" s="199"/>
      <c r="V1022" s="199"/>
      <c r="W1022" s="199"/>
      <c r="X1022" s="200"/>
      <c r="Y1022" s="269">
        <v>217960.79000000018</v>
      </c>
      <c r="Z1022" s="269">
        <f t="shared" ca="1" si="66"/>
        <v>243631.81</v>
      </c>
      <c r="AA1022" s="389"/>
      <c r="AB1022" s="269">
        <f t="shared" si="67"/>
        <v>166249.03</v>
      </c>
      <c r="AC1022" s="269">
        <v>209803.23</v>
      </c>
      <c r="AD1022" s="199"/>
      <c r="AE1022" s="200"/>
      <c r="AF1022" s="200"/>
      <c r="AG1022" s="200"/>
      <c r="AH1022" s="75"/>
      <c r="AI1022" s="75"/>
      <c r="AJ1022" s="75"/>
      <c r="AK1022" s="75"/>
      <c r="AL1022" s="200"/>
    </row>
    <row r="1023" spans="1:38" s="201" customFormat="1">
      <c r="A1023" s="198"/>
      <c r="B1023" s="199"/>
      <c r="C1023" s="199" t="s">
        <v>341</v>
      </c>
      <c r="D1023" s="199"/>
      <c r="E1023" s="199" t="s">
        <v>336</v>
      </c>
      <c r="F1023" s="199">
        <v>1041</v>
      </c>
      <c r="G1023" s="199"/>
      <c r="H1023" s="199"/>
      <c r="I1023" s="199"/>
      <c r="J1023" s="381">
        <v>207.96</v>
      </c>
      <c r="K1023" s="199"/>
      <c r="L1023" s="200"/>
      <c r="M1023" s="199">
        <v>1</v>
      </c>
      <c r="N1023" s="71"/>
      <c r="O1023" s="200"/>
      <c r="P1023" s="269">
        <f t="shared" si="64"/>
        <v>207.96</v>
      </c>
      <c r="Q1023" s="199"/>
      <c r="R1023" s="199"/>
      <c r="S1023" s="199"/>
      <c r="T1023" s="382">
        <f t="shared" si="65"/>
        <v>1041</v>
      </c>
      <c r="U1023" s="199"/>
      <c r="V1023" s="199"/>
      <c r="W1023" s="199"/>
      <c r="X1023" s="200"/>
      <c r="Y1023" s="269">
        <v>207.96</v>
      </c>
      <c r="Z1023" s="269">
        <f t="shared" ca="1" si="66"/>
        <v>232.45</v>
      </c>
      <c r="AA1023" s="389"/>
      <c r="AB1023" s="269">
        <f t="shared" si="67"/>
        <v>158.62</v>
      </c>
      <c r="AC1023" s="269">
        <v>200.18</v>
      </c>
      <c r="AD1023" s="199"/>
      <c r="AE1023" s="200"/>
      <c r="AF1023" s="200"/>
      <c r="AG1023" s="200"/>
      <c r="AH1023" s="75"/>
      <c r="AI1023" s="75"/>
      <c r="AJ1023" s="75"/>
      <c r="AK1023" s="75"/>
      <c r="AL1023" s="200"/>
    </row>
    <row r="1024" spans="1:38" s="201" customFormat="1">
      <c r="A1024" s="198"/>
      <c r="B1024" s="199"/>
      <c r="C1024" s="199" t="s">
        <v>341</v>
      </c>
      <c r="D1024" s="199"/>
      <c r="E1024" s="199" t="s">
        <v>338</v>
      </c>
      <c r="F1024" s="199">
        <v>3280</v>
      </c>
      <c r="G1024" s="199"/>
      <c r="H1024" s="199"/>
      <c r="I1024" s="199"/>
      <c r="J1024" s="381">
        <v>625.88</v>
      </c>
      <c r="K1024" s="199"/>
      <c r="L1024" s="200"/>
      <c r="M1024" s="199">
        <v>3</v>
      </c>
      <c r="N1024" s="71"/>
      <c r="O1024" s="200"/>
      <c r="P1024" s="269">
        <f t="shared" si="64"/>
        <v>208.62666666666667</v>
      </c>
      <c r="Q1024" s="199"/>
      <c r="R1024" s="199"/>
      <c r="S1024" s="199"/>
      <c r="T1024" s="382">
        <f t="shared" si="65"/>
        <v>1093.3333333333333</v>
      </c>
      <c r="U1024" s="199"/>
      <c r="V1024" s="199"/>
      <c r="W1024" s="199"/>
      <c r="X1024" s="200"/>
      <c r="Y1024" s="269">
        <v>625.88</v>
      </c>
      <c r="Z1024" s="269">
        <f t="shared" ca="1" si="66"/>
        <v>699.59</v>
      </c>
      <c r="AA1024" s="389"/>
      <c r="AB1024" s="269">
        <f t="shared" si="67"/>
        <v>477.39</v>
      </c>
      <c r="AC1024" s="269">
        <v>602.46</v>
      </c>
      <c r="AD1024" s="199"/>
      <c r="AE1024" s="200"/>
      <c r="AF1024" s="200"/>
      <c r="AG1024" s="200"/>
      <c r="AH1024" s="75"/>
      <c r="AI1024" s="75"/>
      <c r="AJ1024" s="75"/>
      <c r="AK1024" s="75"/>
      <c r="AL1024" s="200"/>
    </row>
    <row r="1025" spans="1:38" s="201" customFormat="1">
      <c r="A1025" s="198"/>
      <c r="B1025" s="199"/>
      <c r="C1025" s="199" t="s">
        <v>342</v>
      </c>
      <c r="D1025" s="199"/>
      <c r="E1025" s="199" t="s">
        <v>115</v>
      </c>
      <c r="F1025" s="199">
        <v>1311</v>
      </c>
      <c r="G1025" s="199"/>
      <c r="H1025" s="199"/>
      <c r="I1025" s="199"/>
      <c r="J1025" s="381">
        <v>263.52999999999997</v>
      </c>
      <c r="K1025" s="199"/>
      <c r="L1025" s="200"/>
      <c r="M1025" s="199">
        <v>1</v>
      </c>
      <c r="N1025" s="71"/>
      <c r="O1025" s="200"/>
      <c r="P1025" s="269">
        <f t="shared" si="64"/>
        <v>263.52999999999997</v>
      </c>
      <c r="Q1025" s="199"/>
      <c r="R1025" s="199"/>
      <c r="S1025" s="199"/>
      <c r="T1025" s="382">
        <f t="shared" si="65"/>
        <v>1311</v>
      </c>
      <c r="U1025" s="199"/>
      <c r="V1025" s="199"/>
      <c r="W1025" s="199"/>
      <c r="X1025" s="200"/>
      <c r="Y1025" s="269">
        <v>263.52999999999997</v>
      </c>
      <c r="Z1025" s="269">
        <f t="shared" ca="1" si="66"/>
        <v>294.57</v>
      </c>
      <c r="AA1025" s="389"/>
      <c r="AB1025" s="269">
        <f t="shared" si="67"/>
        <v>201.01</v>
      </c>
      <c r="AC1025" s="269">
        <v>253.67</v>
      </c>
      <c r="AD1025" s="199"/>
      <c r="AE1025" s="200"/>
      <c r="AF1025" s="200"/>
      <c r="AG1025" s="200"/>
      <c r="AH1025" s="75"/>
      <c r="AI1025" s="75"/>
      <c r="AJ1025" s="75"/>
      <c r="AK1025" s="75"/>
      <c r="AL1025" s="200"/>
    </row>
    <row r="1026" spans="1:38" s="201" customFormat="1">
      <c r="A1026" s="198"/>
      <c r="B1026" s="199"/>
      <c r="C1026" s="199" t="s">
        <v>342</v>
      </c>
      <c r="D1026" s="199"/>
      <c r="E1026" s="199" t="s">
        <v>285</v>
      </c>
      <c r="F1026" s="199">
        <v>1095978</v>
      </c>
      <c r="G1026" s="199"/>
      <c r="H1026" s="199"/>
      <c r="I1026" s="199"/>
      <c r="J1026" s="381">
        <v>212694.00000000029</v>
      </c>
      <c r="K1026" s="199"/>
      <c r="L1026" s="200"/>
      <c r="M1026" s="199">
        <v>1482</v>
      </c>
      <c r="N1026" s="71"/>
      <c r="O1026" s="200"/>
      <c r="P1026" s="269">
        <f t="shared" si="64"/>
        <v>143.51821862348197</v>
      </c>
      <c r="Q1026" s="199"/>
      <c r="R1026" s="199"/>
      <c r="S1026" s="199"/>
      <c r="T1026" s="382">
        <f t="shared" si="65"/>
        <v>739.52631578947364</v>
      </c>
      <c r="U1026" s="199"/>
      <c r="V1026" s="199"/>
      <c r="W1026" s="199"/>
      <c r="X1026" s="200"/>
      <c r="Y1026" s="269">
        <v>212694.00000000029</v>
      </c>
      <c r="Z1026" s="269">
        <f t="shared" ca="1" si="66"/>
        <v>237744.71</v>
      </c>
      <c r="AA1026" s="389"/>
      <c r="AB1026" s="269">
        <f t="shared" si="67"/>
        <v>162231.79999999999</v>
      </c>
      <c r="AC1026" s="269">
        <v>204733.56</v>
      </c>
      <c r="AD1026" s="199"/>
      <c r="AE1026" s="200"/>
      <c r="AF1026" s="200"/>
      <c r="AG1026" s="200"/>
      <c r="AH1026" s="75"/>
      <c r="AI1026" s="75"/>
      <c r="AJ1026" s="75"/>
      <c r="AK1026" s="75"/>
      <c r="AL1026" s="200"/>
    </row>
    <row r="1027" spans="1:38" s="201" customFormat="1">
      <c r="A1027" s="198"/>
      <c r="B1027" s="199"/>
      <c r="C1027" s="199" t="s">
        <v>1449</v>
      </c>
      <c r="D1027" s="199"/>
      <c r="E1027" s="199" t="s">
        <v>165</v>
      </c>
      <c r="F1027" s="199">
        <v>4615</v>
      </c>
      <c r="G1027" s="199"/>
      <c r="H1027" s="199"/>
      <c r="I1027" s="199"/>
      <c r="J1027" s="381">
        <v>976.67999999999984</v>
      </c>
      <c r="K1027" s="199"/>
      <c r="L1027" s="200"/>
      <c r="M1027" s="199">
        <v>14</v>
      </c>
      <c r="N1027" s="71"/>
      <c r="O1027" s="200"/>
      <c r="P1027" s="269">
        <f t="shared" si="64"/>
        <v>69.762857142857129</v>
      </c>
      <c r="Q1027" s="199"/>
      <c r="R1027" s="199"/>
      <c r="S1027" s="199"/>
      <c r="T1027" s="382">
        <f t="shared" si="65"/>
        <v>329.64285714285717</v>
      </c>
      <c r="U1027" s="199"/>
      <c r="V1027" s="199"/>
      <c r="W1027" s="199"/>
      <c r="X1027" s="200"/>
      <c r="Y1027" s="269">
        <v>976.67999999999984</v>
      </c>
      <c r="Z1027" s="269">
        <f t="shared" ca="1" si="66"/>
        <v>1091.71</v>
      </c>
      <c r="AA1027" s="389"/>
      <c r="AB1027" s="269">
        <f t="shared" si="67"/>
        <v>744.96</v>
      </c>
      <c r="AC1027" s="269">
        <v>940.13</v>
      </c>
      <c r="AD1027" s="199"/>
      <c r="AE1027" s="200"/>
      <c r="AF1027" s="200"/>
      <c r="AG1027" s="200"/>
      <c r="AH1027" s="75"/>
      <c r="AI1027" s="75"/>
      <c r="AJ1027" s="75"/>
      <c r="AK1027" s="75"/>
      <c r="AL1027" s="200"/>
    </row>
    <row r="1028" spans="1:38" s="201" customFormat="1">
      <c r="A1028" s="198"/>
      <c r="B1028" s="199"/>
      <c r="C1028" s="199" t="s">
        <v>343</v>
      </c>
      <c r="D1028" s="199"/>
      <c r="E1028" s="199" t="s">
        <v>344</v>
      </c>
      <c r="F1028" s="199">
        <v>2546820</v>
      </c>
      <c r="G1028" s="199"/>
      <c r="H1028" s="199"/>
      <c r="I1028" s="199"/>
      <c r="J1028" s="381">
        <v>467773.21000000037</v>
      </c>
      <c r="K1028" s="199"/>
      <c r="L1028" s="200"/>
      <c r="M1028" s="199">
        <v>2508</v>
      </c>
      <c r="N1028" s="71"/>
      <c r="O1028" s="200"/>
      <c r="P1028" s="269">
        <f t="shared" si="64"/>
        <v>186.51244417862853</v>
      </c>
      <c r="Q1028" s="199"/>
      <c r="R1028" s="199"/>
      <c r="S1028" s="199"/>
      <c r="T1028" s="382">
        <f t="shared" si="65"/>
        <v>1015.4784688995215</v>
      </c>
      <c r="U1028" s="199"/>
      <c r="V1028" s="199"/>
      <c r="W1028" s="199"/>
      <c r="X1028" s="200"/>
      <c r="Y1028" s="269">
        <v>467773.21000000037</v>
      </c>
      <c r="Z1028" s="269">
        <f t="shared" ca="1" si="66"/>
        <v>522866.67</v>
      </c>
      <c r="AA1028" s="389"/>
      <c r="AB1028" s="269">
        <f t="shared" si="67"/>
        <v>356792.8</v>
      </c>
      <c r="AC1028" s="269">
        <v>450265.98</v>
      </c>
      <c r="AD1028" s="199"/>
      <c r="AE1028" s="200"/>
      <c r="AF1028" s="200"/>
      <c r="AG1028" s="200"/>
      <c r="AH1028" s="75"/>
      <c r="AI1028" s="75"/>
      <c r="AJ1028" s="75"/>
      <c r="AK1028" s="75"/>
      <c r="AL1028" s="200"/>
    </row>
    <row r="1029" spans="1:38" s="201" customFormat="1">
      <c r="A1029" s="198"/>
      <c r="B1029" s="199"/>
      <c r="C1029" s="199" t="s">
        <v>345</v>
      </c>
      <c r="D1029" s="199"/>
      <c r="E1029" s="199" t="s">
        <v>346</v>
      </c>
      <c r="F1029" s="199">
        <v>745044</v>
      </c>
      <c r="G1029" s="199"/>
      <c r="H1029" s="199"/>
      <c r="I1029" s="199"/>
      <c r="J1029" s="381">
        <v>140889.82999999987</v>
      </c>
      <c r="K1029" s="199"/>
      <c r="L1029" s="200"/>
      <c r="M1029" s="199">
        <v>720</v>
      </c>
      <c r="N1029" s="71"/>
      <c r="O1029" s="200"/>
      <c r="P1029" s="269">
        <f t="shared" si="64"/>
        <v>195.68031944444425</v>
      </c>
      <c r="Q1029" s="199"/>
      <c r="R1029" s="199"/>
      <c r="S1029" s="199"/>
      <c r="T1029" s="382">
        <f t="shared" si="65"/>
        <v>1034.7833333333333</v>
      </c>
      <c r="U1029" s="199"/>
      <c r="V1029" s="199"/>
      <c r="W1029" s="199"/>
      <c r="X1029" s="200"/>
      <c r="Y1029" s="269">
        <v>140889.82999999987</v>
      </c>
      <c r="Z1029" s="269">
        <f t="shared" ca="1" si="66"/>
        <v>157483.57</v>
      </c>
      <c r="AA1029" s="389"/>
      <c r="AB1029" s="269">
        <f t="shared" si="67"/>
        <v>107463.35</v>
      </c>
      <c r="AC1029" s="269">
        <v>135616.78</v>
      </c>
      <c r="AD1029" s="199"/>
      <c r="AE1029" s="200"/>
      <c r="AF1029" s="200"/>
      <c r="AG1029" s="200"/>
      <c r="AH1029" s="75"/>
      <c r="AI1029" s="75"/>
      <c r="AJ1029" s="75"/>
      <c r="AK1029" s="75"/>
      <c r="AL1029" s="200"/>
    </row>
    <row r="1030" spans="1:38" s="201" customFormat="1">
      <c r="A1030" s="198"/>
      <c r="B1030" s="199"/>
      <c r="C1030" s="199" t="s">
        <v>345</v>
      </c>
      <c r="D1030" s="199"/>
      <c r="E1030" s="199" t="s">
        <v>103</v>
      </c>
      <c r="F1030" s="199">
        <v>1255</v>
      </c>
      <c r="G1030" s="199"/>
      <c r="H1030" s="199"/>
      <c r="I1030" s="199"/>
      <c r="J1030" s="381">
        <v>247.1</v>
      </c>
      <c r="K1030" s="199"/>
      <c r="L1030" s="200"/>
      <c r="M1030" s="199">
        <v>1</v>
      </c>
      <c r="N1030" s="71"/>
      <c r="O1030" s="200"/>
      <c r="P1030" s="269">
        <f t="shared" si="64"/>
        <v>247.1</v>
      </c>
      <c r="Q1030" s="199"/>
      <c r="R1030" s="199"/>
      <c r="S1030" s="199"/>
      <c r="T1030" s="382">
        <f t="shared" si="65"/>
        <v>1255</v>
      </c>
      <c r="U1030" s="199"/>
      <c r="V1030" s="199"/>
      <c r="W1030" s="199"/>
      <c r="X1030" s="200"/>
      <c r="Y1030" s="269">
        <v>247.1</v>
      </c>
      <c r="Z1030" s="269">
        <f t="shared" ca="1" si="66"/>
        <v>276.2</v>
      </c>
      <c r="AA1030" s="389"/>
      <c r="AB1030" s="269">
        <f t="shared" si="67"/>
        <v>188.47</v>
      </c>
      <c r="AC1030" s="269">
        <v>237.85</v>
      </c>
      <c r="AD1030" s="199"/>
      <c r="AE1030" s="200"/>
      <c r="AF1030" s="200"/>
      <c r="AG1030" s="200"/>
      <c r="AH1030" s="75"/>
      <c r="AI1030" s="75"/>
      <c r="AJ1030" s="75"/>
      <c r="AK1030" s="75"/>
      <c r="AL1030" s="200"/>
    </row>
    <row r="1031" spans="1:38" s="201" customFormat="1">
      <c r="A1031" s="198"/>
      <c r="B1031" s="199"/>
      <c r="C1031" s="199" t="s">
        <v>1450</v>
      </c>
      <c r="D1031" s="199"/>
      <c r="E1031" s="199" t="s">
        <v>92</v>
      </c>
      <c r="F1031" s="199">
        <v>2740</v>
      </c>
      <c r="G1031" s="199"/>
      <c r="H1031" s="199"/>
      <c r="I1031" s="199"/>
      <c r="J1031" s="381">
        <v>524.82000000000005</v>
      </c>
      <c r="K1031" s="199"/>
      <c r="L1031" s="200"/>
      <c r="M1031" s="199">
        <v>4</v>
      </c>
      <c r="N1031" s="71"/>
      <c r="O1031" s="200"/>
      <c r="P1031" s="269">
        <f t="shared" si="64"/>
        <v>131.20500000000001</v>
      </c>
      <c r="Q1031" s="199"/>
      <c r="R1031" s="199"/>
      <c r="S1031" s="199"/>
      <c r="T1031" s="382">
        <f t="shared" si="65"/>
        <v>685</v>
      </c>
      <c r="U1031" s="199"/>
      <c r="V1031" s="199"/>
      <c r="W1031" s="199"/>
      <c r="X1031" s="200"/>
      <c r="Y1031" s="269">
        <v>524.82000000000005</v>
      </c>
      <c r="Z1031" s="269">
        <f t="shared" ca="1" si="66"/>
        <v>586.63</v>
      </c>
      <c r="AA1031" s="389"/>
      <c r="AB1031" s="269">
        <f t="shared" si="67"/>
        <v>400.31</v>
      </c>
      <c r="AC1031" s="269">
        <v>505.18</v>
      </c>
      <c r="AD1031" s="199"/>
      <c r="AE1031" s="200"/>
      <c r="AF1031" s="200"/>
      <c r="AG1031" s="200"/>
      <c r="AH1031" s="75"/>
      <c r="AI1031" s="75"/>
      <c r="AJ1031" s="75"/>
      <c r="AK1031" s="75"/>
      <c r="AL1031" s="200"/>
    </row>
    <row r="1032" spans="1:38" s="201" customFormat="1">
      <c r="A1032" s="198"/>
      <c r="B1032" s="199"/>
      <c r="C1032" s="199" t="s">
        <v>347</v>
      </c>
      <c r="D1032" s="199"/>
      <c r="E1032" s="199" t="s">
        <v>155</v>
      </c>
      <c r="F1032" s="199">
        <v>2612865</v>
      </c>
      <c r="G1032" s="199"/>
      <c r="H1032" s="199"/>
      <c r="I1032" s="199"/>
      <c r="J1032" s="381">
        <v>477182.80000000208</v>
      </c>
      <c r="K1032" s="199"/>
      <c r="L1032" s="200"/>
      <c r="M1032" s="199">
        <v>2600</v>
      </c>
      <c r="N1032" s="71"/>
      <c r="O1032" s="200"/>
      <c r="P1032" s="269">
        <f t="shared" si="64"/>
        <v>183.53184615384694</v>
      </c>
      <c r="Q1032" s="199"/>
      <c r="R1032" s="199"/>
      <c r="S1032" s="199"/>
      <c r="T1032" s="382">
        <f t="shared" si="65"/>
        <v>1004.9480769230769</v>
      </c>
      <c r="U1032" s="199"/>
      <c r="V1032" s="199"/>
      <c r="W1032" s="199"/>
      <c r="X1032" s="200"/>
      <c r="Y1032" s="269">
        <v>477182.80000000208</v>
      </c>
      <c r="Z1032" s="269">
        <f t="shared" ca="1" si="66"/>
        <v>533384.51</v>
      </c>
      <c r="AA1032" s="389"/>
      <c r="AB1032" s="269">
        <f t="shared" si="67"/>
        <v>363969.94</v>
      </c>
      <c r="AC1032" s="269">
        <v>459323.4</v>
      </c>
      <c r="AD1032" s="199"/>
      <c r="AE1032" s="200"/>
      <c r="AF1032" s="200"/>
      <c r="AG1032" s="200"/>
      <c r="AH1032" s="75"/>
      <c r="AI1032" s="75"/>
      <c r="AJ1032" s="75"/>
      <c r="AK1032" s="75"/>
      <c r="AL1032" s="200"/>
    </row>
    <row r="1033" spans="1:38" s="201" customFormat="1">
      <c r="A1033" s="198"/>
      <c r="B1033" s="199"/>
      <c r="C1033" s="199" t="s">
        <v>348</v>
      </c>
      <c r="D1033" s="199"/>
      <c r="E1033" s="199" t="s">
        <v>349</v>
      </c>
      <c r="F1033" s="199">
        <v>5574748</v>
      </c>
      <c r="G1033" s="199"/>
      <c r="H1033" s="199"/>
      <c r="I1033" s="199"/>
      <c r="J1033" s="381">
        <v>1047189.8499999989</v>
      </c>
      <c r="K1033" s="199"/>
      <c r="L1033" s="200"/>
      <c r="M1033" s="199">
        <v>5641</v>
      </c>
      <c r="N1033" s="71"/>
      <c r="O1033" s="200"/>
      <c r="P1033" s="269">
        <f t="shared" si="64"/>
        <v>185.63904449565661</v>
      </c>
      <c r="Q1033" s="199"/>
      <c r="R1033" s="199"/>
      <c r="S1033" s="199"/>
      <c r="T1033" s="382">
        <f t="shared" si="65"/>
        <v>988.25527388760861</v>
      </c>
      <c r="U1033" s="199"/>
      <c r="V1033" s="199"/>
      <c r="W1033" s="199"/>
      <c r="X1033" s="200"/>
      <c r="Y1033" s="269">
        <v>1047189.8499999989</v>
      </c>
      <c r="Z1033" s="269">
        <f t="shared" ca="1" si="66"/>
        <v>1170525.94</v>
      </c>
      <c r="AA1033" s="389"/>
      <c r="AB1033" s="269">
        <f t="shared" si="67"/>
        <v>798741.34</v>
      </c>
      <c r="AC1033" s="269">
        <v>1007996.95</v>
      </c>
      <c r="AD1033" s="199"/>
      <c r="AE1033" s="200"/>
      <c r="AF1033" s="200"/>
      <c r="AG1033" s="200"/>
      <c r="AH1033" s="75"/>
      <c r="AI1033" s="75"/>
      <c r="AJ1033" s="75"/>
      <c r="AK1033" s="75"/>
      <c r="AL1033" s="200"/>
    </row>
    <row r="1034" spans="1:38" s="201" customFormat="1">
      <c r="A1034" s="198"/>
      <c r="B1034" s="199"/>
      <c r="C1034" s="199" t="s">
        <v>511</v>
      </c>
      <c r="D1034" s="199"/>
      <c r="E1034" s="199" t="s">
        <v>96</v>
      </c>
      <c r="F1034" s="199">
        <v>4393</v>
      </c>
      <c r="G1034" s="199"/>
      <c r="H1034" s="199"/>
      <c r="I1034" s="199"/>
      <c r="J1034" s="381">
        <v>874.02</v>
      </c>
      <c r="K1034" s="199"/>
      <c r="L1034" s="200"/>
      <c r="M1034" s="199">
        <v>6</v>
      </c>
      <c r="N1034" s="71"/>
      <c r="O1034" s="200"/>
      <c r="P1034" s="269">
        <f t="shared" si="64"/>
        <v>145.66999999999999</v>
      </c>
      <c r="Q1034" s="199"/>
      <c r="R1034" s="199"/>
      <c r="S1034" s="199"/>
      <c r="T1034" s="382">
        <f t="shared" si="65"/>
        <v>732.16666666666663</v>
      </c>
      <c r="U1034" s="199"/>
      <c r="V1034" s="199"/>
      <c r="W1034" s="199"/>
      <c r="X1034" s="200"/>
      <c r="Y1034" s="269">
        <v>874.02</v>
      </c>
      <c r="Z1034" s="269">
        <f t="shared" ca="1" si="66"/>
        <v>976.96</v>
      </c>
      <c r="AA1034" s="389"/>
      <c r="AB1034" s="269">
        <f t="shared" si="67"/>
        <v>666.66</v>
      </c>
      <c r="AC1034" s="269">
        <v>841.31</v>
      </c>
      <c r="AD1034" s="199"/>
      <c r="AE1034" s="200"/>
      <c r="AF1034" s="200"/>
      <c r="AG1034" s="200"/>
      <c r="AH1034" s="75"/>
      <c r="AI1034" s="75"/>
      <c r="AJ1034" s="75"/>
      <c r="AK1034" s="75"/>
      <c r="AL1034" s="200"/>
    </row>
    <row r="1035" spans="1:38" s="201" customFormat="1">
      <c r="A1035" s="198"/>
      <c r="B1035" s="199"/>
      <c r="C1035" s="199" t="s">
        <v>1451</v>
      </c>
      <c r="D1035" s="199"/>
      <c r="E1035" s="199" t="s">
        <v>295</v>
      </c>
      <c r="F1035" s="199">
        <v>1358</v>
      </c>
      <c r="G1035" s="199"/>
      <c r="H1035" s="199"/>
      <c r="I1035" s="199"/>
      <c r="J1035" s="381">
        <v>270.60000000000002</v>
      </c>
      <c r="K1035" s="199"/>
      <c r="L1035" s="200"/>
      <c r="M1035" s="199">
        <v>1</v>
      </c>
      <c r="N1035" s="71"/>
      <c r="O1035" s="200"/>
      <c r="P1035" s="269">
        <f t="shared" si="64"/>
        <v>270.60000000000002</v>
      </c>
      <c r="Q1035" s="199"/>
      <c r="R1035" s="199"/>
      <c r="S1035" s="199"/>
      <c r="T1035" s="382">
        <f t="shared" si="65"/>
        <v>1358</v>
      </c>
      <c r="U1035" s="199"/>
      <c r="V1035" s="199"/>
      <c r="W1035" s="199"/>
      <c r="X1035" s="200"/>
      <c r="Y1035" s="269">
        <v>270.60000000000002</v>
      </c>
      <c r="Z1035" s="269">
        <f t="shared" ca="1" si="66"/>
        <v>302.47000000000003</v>
      </c>
      <c r="AA1035" s="389"/>
      <c r="AB1035" s="269">
        <f t="shared" si="67"/>
        <v>206.4</v>
      </c>
      <c r="AC1035" s="269">
        <v>260.47000000000003</v>
      </c>
      <c r="AD1035" s="199"/>
      <c r="AE1035" s="200"/>
      <c r="AF1035" s="200"/>
      <c r="AG1035" s="200"/>
      <c r="AH1035" s="75"/>
      <c r="AI1035" s="75"/>
      <c r="AJ1035" s="75"/>
      <c r="AK1035" s="75"/>
      <c r="AL1035" s="200"/>
    </row>
    <row r="1036" spans="1:38" s="201" customFormat="1">
      <c r="A1036" s="198"/>
      <c r="B1036" s="199"/>
      <c r="C1036" s="199" t="s">
        <v>350</v>
      </c>
      <c r="D1036" s="199"/>
      <c r="E1036" s="199" t="s">
        <v>384</v>
      </c>
      <c r="F1036" s="199">
        <v>934</v>
      </c>
      <c r="G1036" s="199"/>
      <c r="H1036" s="199"/>
      <c r="I1036" s="199"/>
      <c r="J1036" s="381">
        <v>182.82</v>
      </c>
      <c r="K1036" s="199"/>
      <c r="L1036" s="200"/>
      <c r="M1036" s="199">
        <v>1</v>
      </c>
      <c r="N1036" s="71"/>
      <c r="O1036" s="200"/>
      <c r="P1036" s="269">
        <f t="shared" si="64"/>
        <v>182.82</v>
      </c>
      <c r="Q1036" s="199"/>
      <c r="R1036" s="199"/>
      <c r="S1036" s="199"/>
      <c r="T1036" s="382">
        <f t="shared" si="65"/>
        <v>934</v>
      </c>
      <c r="U1036" s="199"/>
      <c r="V1036" s="199"/>
      <c r="W1036" s="199"/>
      <c r="X1036" s="200"/>
      <c r="Y1036" s="269">
        <v>182.82</v>
      </c>
      <c r="Z1036" s="269">
        <f t="shared" ca="1" si="66"/>
        <v>204.35</v>
      </c>
      <c r="AA1036" s="389"/>
      <c r="AB1036" s="269">
        <f t="shared" si="67"/>
        <v>139.44999999999999</v>
      </c>
      <c r="AC1036" s="269">
        <v>175.98</v>
      </c>
      <c r="AD1036" s="199"/>
      <c r="AE1036" s="200"/>
      <c r="AF1036" s="200"/>
      <c r="AG1036" s="200"/>
      <c r="AH1036" s="75"/>
      <c r="AI1036" s="75"/>
      <c r="AJ1036" s="75"/>
      <c r="AK1036" s="75"/>
      <c r="AL1036" s="200"/>
    </row>
    <row r="1037" spans="1:38" s="201" customFormat="1">
      <c r="A1037" s="198"/>
      <c r="B1037" s="199"/>
      <c r="C1037" s="199" t="s">
        <v>350</v>
      </c>
      <c r="D1037" s="199"/>
      <c r="E1037" s="199" t="s">
        <v>123</v>
      </c>
      <c r="F1037" s="199">
        <v>914573</v>
      </c>
      <c r="G1037" s="199"/>
      <c r="H1037" s="199"/>
      <c r="I1037" s="199"/>
      <c r="J1037" s="381">
        <v>175896.46000000011</v>
      </c>
      <c r="K1037" s="199"/>
      <c r="L1037" s="200"/>
      <c r="M1037" s="199">
        <v>699</v>
      </c>
      <c r="N1037" s="71"/>
      <c r="O1037" s="200"/>
      <c r="P1037" s="269">
        <f t="shared" si="64"/>
        <v>251.6401430615166</v>
      </c>
      <c r="Q1037" s="199"/>
      <c r="R1037" s="199"/>
      <c r="S1037" s="199"/>
      <c r="T1037" s="382">
        <f t="shared" si="65"/>
        <v>1308.4020028612304</v>
      </c>
      <c r="U1037" s="199"/>
      <c r="V1037" s="199"/>
      <c r="W1037" s="199"/>
      <c r="X1037" s="200"/>
      <c r="Y1037" s="269">
        <v>175896.46000000011</v>
      </c>
      <c r="Z1037" s="269">
        <f t="shared" ca="1" si="66"/>
        <v>196613.22</v>
      </c>
      <c r="AA1037" s="389"/>
      <c r="AB1037" s="269">
        <f t="shared" si="67"/>
        <v>134164.57</v>
      </c>
      <c r="AC1037" s="269">
        <v>169313.23</v>
      </c>
      <c r="AD1037" s="199"/>
      <c r="AE1037" s="200"/>
      <c r="AF1037" s="200"/>
      <c r="AG1037" s="200"/>
      <c r="AH1037" s="75"/>
      <c r="AI1037" s="75"/>
      <c r="AJ1037" s="75"/>
      <c r="AK1037" s="75"/>
      <c r="AL1037" s="200"/>
    </row>
    <row r="1038" spans="1:38" s="201" customFormat="1">
      <c r="A1038" s="198"/>
      <c r="B1038" s="199"/>
      <c r="C1038" s="199" t="s">
        <v>1452</v>
      </c>
      <c r="D1038" s="199"/>
      <c r="E1038" s="199" t="s">
        <v>146</v>
      </c>
      <c r="F1038" s="199">
        <v>2487</v>
      </c>
      <c r="G1038" s="199"/>
      <c r="H1038" s="199"/>
      <c r="I1038" s="199"/>
      <c r="J1038" s="381">
        <v>506.54999999999995</v>
      </c>
      <c r="K1038" s="199"/>
      <c r="L1038" s="200"/>
      <c r="M1038" s="199">
        <v>2</v>
      </c>
      <c r="N1038" s="71"/>
      <c r="O1038" s="200"/>
      <c r="P1038" s="269">
        <f t="shared" si="64"/>
        <v>253.27499999999998</v>
      </c>
      <c r="Q1038" s="199"/>
      <c r="R1038" s="199"/>
      <c r="S1038" s="199"/>
      <c r="T1038" s="382">
        <f t="shared" si="65"/>
        <v>1243.5</v>
      </c>
      <c r="U1038" s="199"/>
      <c r="V1038" s="199"/>
      <c r="W1038" s="199"/>
      <c r="X1038" s="200"/>
      <c r="Y1038" s="269">
        <v>506.54999999999995</v>
      </c>
      <c r="Z1038" s="269">
        <f t="shared" ca="1" si="66"/>
        <v>566.21</v>
      </c>
      <c r="AA1038" s="389"/>
      <c r="AB1038" s="269">
        <f t="shared" si="67"/>
        <v>386.37</v>
      </c>
      <c r="AC1038" s="269">
        <v>487.59</v>
      </c>
      <c r="AD1038" s="199"/>
      <c r="AE1038" s="200"/>
      <c r="AF1038" s="200"/>
      <c r="AG1038" s="200"/>
      <c r="AH1038" s="75"/>
      <c r="AI1038" s="75"/>
      <c r="AJ1038" s="75"/>
      <c r="AK1038" s="75"/>
      <c r="AL1038" s="200"/>
    </row>
    <row r="1039" spans="1:38" s="201" customFormat="1">
      <c r="A1039" s="198"/>
      <c r="B1039" s="199"/>
      <c r="C1039" s="199" t="s">
        <v>351</v>
      </c>
      <c r="D1039" s="199"/>
      <c r="E1039" s="199" t="s">
        <v>155</v>
      </c>
      <c r="F1039" s="199">
        <v>4067</v>
      </c>
      <c r="G1039" s="199"/>
      <c r="H1039" s="199"/>
      <c r="I1039" s="199"/>
      <c r="J1039" s="381">
        <v>827.07999999999993</v>
      </c>
      <c r="K1039" s="199"/>
      <c r="L1039" s="200"/>
      <c r="M1039" s="199">
        <v>2</v>
      </c>
      <c r="N1039" s="71"/>
      <c r="O1039" s="200"/>
      <c r="P1039" s="269">
        <f t="shared" si="64"/>
        <v>413.53999999999996</v>
      </c>
      <c r="Q1039" s="199"/>
      <c r="R1039" s="199"/>
      <c r="S1039" s="199"/>
      <c r="T1039" s="382">
        <f t="shared" si="65"/>
        <v>2033.5</v>
      </c>
      <c r="U1039" s="199"/>
      <c r="V1039" s="199"/>
      <c r="W1039" s="199"/>
      <c r="X1039" s="200"/>
      <c r="Y1039" s="269">
        <v>827.07999999999993</v>
      </c>
      <c r="Z1039" s="269">
        <f t="shared" ca="1" si="66"/>
        <v>924.49</v>
      </c>
      <c r="AA1039" s="389"/>
      <c r="AB1039" s="269">
        <f t="shared" si="67"/>
        <v>630.85</v>
      </c>
      <c r="AC1039" s="269">
        <v>796.13</v>
      </c>
      <c r="AD1039" s="199"/>
      <c r="AE1039" s="200"/>
      <c r="AF1039" s="200"/>
      <c r="AG1039" s="200"/>
      <c r="AH1039" s="75"/>
      <c r="AI1039" s="75"/>
      <c r="AJ1039" s="75"/>
      <c r="AK1039" s="75"/>
      <c r="AL1039" s="200"/>
    </row>
    <row r="1040" spans="1:38" s="201" customFormat="1">
      <c r="A1040" s="198"/>
      <c r="B1040" s="199"/>
      <c r="C1040" s="199" t="s">
        <v>351</v>
      </c>
      <c r="D1040" s="199"/>
      <c r="E1040" s="199" t="s">
        <v>352</v>
      </c>
      <c r="F1040" s="199">
        <v>199054</v>
      </c>
      <c r="G1040" s="199"/>
      <c r="H1040" s="199"/>
      <c r="I1040" s="199"/>
      <c r="J1040" s="381">
        <v>38755.300000000032</v>
      </c>
      <c r="K1040" s="199"/>
      <c r="L1040" s="200"/>
      <c r="M1040" s="199">
        <v>264</v>
      </c>
      <c r="N1040" s="71"/>
      <c r="O1040" s="200"/>
      <c r="P1040" s="269">
        <f t="shared" si="64"/>
        <v>146.80037878787891</v>
      </c>
      <c r="Q1040" s="199"/>
      <c r="R1040" s="199"/>
      <c r="S1040" s="199"/>
      <c r="T1040" s="382">
        <f t="shared" si="65"/>
        <v>753.99242424242425</v>
      </c>
      <c r="U1040" s="199"/>
      <c r="V1040" s="199"/>
      <c r="W1040" s="199"/>
      <c r="X1040" s="200"/>
      <c r="Y1040" s="269">
        <v>38755.300000000032</v>
      </c>
      <c r="Z1040" s="269">
        <f t="shared" ca="1" si="66"/>
        <v>43319.83</v>
      </c>
      <c r="AA1040" s="389"/>
      <c r="AB1040" s="269">
        <f t="shared" si="67"/>
        <v>29560.5</v>
      </c>
      <c r="AC1040" s="269">
        <v>37304.82</v>
      </c>
      <c r="AD1040" s="199"/>
      <c r="AE1040" s="200"/>
      <c r="AF1040" s="200"/>
      <c r="AG1040" s="200"/>
      <c r="AH1040" s="75"/>
      <c r="AI1040" s="75"/>
      <c r="AJ1040" s="75"/>
      <c r="AK1040" s="75"/>
      <c r="AL1040" s="200"/>
    </row>
    <row r="1041" spans="1:38" s="201" customFormat="1">
      <c r="A1041" s="198"/>
      <c r="B1041" s="199"/>
      <c r="C1041" s="199" t="s">
        <v>353</v>
      </c>
      <c r="D1041" s="199"/>
      <c r="E1041" s="199" t="s">
        <v>175</v>
      </c>
      <c r="F1041" s="199">
        <v>3959781</v>
      </c>
      <c r="G1041" s="199"/>
      <c r="H1041" s="199"/>
      <c r="I1041" s="199"/>
      <c r="J1041" s="381">
        <v>725687.4099999991</v>
      </c>
      <c r="K1041" s="199"/>
      <c r="L1041" s="200"/>
      <c r="M1041" s="199">
        <v>4208</v>
      </c>
      <c r="N1041" s="71"/>
      <c r="O1041" s="200"/>
      <c r="P1041" s="269">
        <f t="shared" si="64"/>
        <v>172.45423241444846</v>
      </c>
      <c r="Q1041" s="199"/>
      <c r="R1041" s="199"/>
      <c r="S1041" s="199"/>
      <c r="T1041" s="382">
        <f t="shared" si="65"/>
        <v>941.01259505703422</v>
      </c>
      <c r="U1041" s="199"/>
      <c r="V1041" s="199"/>
      <c r="W1041" s="199"/>
      <c r="X1041" s="200"/>
      <c r="Y1041" s="269">
        <v>725687.4099999991</v>
      </c>
      <c r="Z1041" s="269">
        <f t="shared" ca="1" si="66"/>
        <v>811157.53</v>
      </c>
      <c r="AA1041" s="389"/>
      <c r="AB1041" s="269">
        <f t="shared" si="67"/>
        <v>553516.18999999994</v>
      </c>
      <c r="AC1041" s="269">
        <v>698527.3</v>
      </c>
      <c r="AD1041" s="199"/>
      <c r="AE1041" s="200"/>
      <c r="AF1041" s="200"/>
      <c r="AG1041" s="200"/>
      <c r="AH1041" s="75"/>
      <c r="AI1041" s="75"/>
      <c r="AJ1041" s="75"/>
      <c r="AK1041" s="75"/>
      <c r="AL1041" s="200"/>
    </row>
    <row r="1042" spans="1:38" s="201" customFormat="1">
      <c r="A1042" s="198"/>
      <c r="B1042" s="199"/>
      <c r="C1042" s="199" t="s">
        <v>353</v>
      </c>
      <c r="D1042" s="199"/>
      <c r="E1042" s="199" t="s">
        <v>1453</v>
      </c>
      <c r="F1042" s="199">
        <v>535</v>
      </c>
      <c r="G1042" s="199"/>
      <c r="H1042" s="199"/>
      <c r="I1042" s="199"/>
      <c r="J1042" s="381">
        <v>103.71</v>
      </c>
      <c r="K1042" s="199"/>
      <c r="L1042" s="200"/>
      <c r="M1042" s="199">
        <v>1</v>
      </c>
      <c r="N1042" s="71"/>
      <c r="O1042" s="200"/>
      <c r="P1042" s="269">
        <f t="shared" si="64"/>
        <v>103.71</v>
      </c>
      <c r="Q1042" s="199"/>
      <c r="R1042" s="199"/>
      <c r="S1042" s="199"/>
      <c r="T1042" s="382">
        <f t="shared" si="65"/>
        <v>535</v>
      </c>
      <c r="U1042" s="199"/>
      <c r="V1042" s="199"/>
      <c r="W1042" s="199"/>
      <c r="X1042" s="200"/>
      <c r="Y1042" s="269">
        <v>103.71</v>
      </c>
      <c r="Z1042" s="269">
        <f t="shared" ca="1" si="66"/>
        <v>115.92</v>
      </c>
      <c r="AA1042" s="389"/>
      <c r="AB1042" s="269">
        <f t="shared" si="67"/>
        <v>79.099999999999994</v>
      </c>
      <c r="AC1042" s="269">
        <v>99.83</v>
      </c>
      <c r="AD1042" s="199"/>
      <c r="AE1042" s="200"/>
      <c r="AF1042" s="200"/>
      <c r="AG1042" s="200"/>
      <c r="AH1042" s="75"/>
      <c r="AI1042" s="75"/>
      <c r="AJ1042" s="75"/>
      <c r="AK1042" s="75"/>
      <c r="AL1042" s="200"/>
    </row>
    <row r="1043" spans="1:38" s="201" customFormat="1">
      <c r="A1043" s="198"/>
      <c r="B1043" s="199"/>
      <c r="C1043" s="199" t="s">
        <v>1454</v>
      </c>
      <c r="D1043" s="199"/>
      <c r="E1043" s="199" t="s">
        <v>175</v>
      </c>
      <c r="F1043" s="199">
        <v>46665</v>
      </c>
      <c r="G1043" s="199"/>
      <c r="H1043" s="199"/>
      <c r="I1043" s="199"/>
      <c r="J1043" s="381">
        <v>9107.3199999999979</v>
      </c>
      <c r="K1043" s="199"/>
      <c r="L1043" s="200"/>
      <c r="M1043" s="199">
        <v>9</v>
      </c>
      <c r="N1043" s="71"/>
      <c r="O1043" s="200"/>
      <c r="P1043" s="269">
        <f t="shared" si="64"/>
        <v>1011.9244444444442</v>
      </c>
      <c r="Q1043" s="199"/>
      <c r="R1043" s="199"/>
      <c r="S1043" s="199"/>
      <c r="T1043" s="382">
        <f t="shared" si="65"/>
        <v>5185</v>
      </c>
      <c r="U1043" s="199"/>
      <c r="V1043" s="199"/>
      <c r="W1043" s="199"/>
      <c r="X1043" s="200"/>
      <c r="Y1043" s="269">
        <v>9107.3199999999979</v>
      </c>
      <c r="Z1043" s="269">
        <f t="shared" ca="1" si="66"/>
        <v>10179.959999999999</v>
      </c>
      <c r="AA1043" s="389"/>
      <c r="AB1043" s="269">
        <f t="shared" si="67"/>
        <v>6946.58</v>
      </c>
      <c r="AC1043" s="269">
        <v>8766.4599999999991</v>
      </c>
      <c r="AD1043" s="199"/>
      <c r="AE1043" s="200"/>
      <c r="AF1043" s="200"/>
      <c r="AG1043" s="200"/>
      <c r="AH1043" s="75"/>
      <c r="AI1043" s="75"/>
      <c r="AJ1043" s="75"/>
      <c r="AK1043" s="75"/>
      <c r="AL1043" s="200"/>
    </row>
    <row r="1044" spans="1:38" s="201" customFormat="1">
      <c r="A1044" s="198"/>
      <c r="B1044" s="199"/>
      <c r="C1044" s="199" t="s">
        <v>354</v>
      </c>
      <c r="D1044" s="199"/>
      <c r="E1044" s="199" t="s">
        <v>88</v>
      </c>
      <c r="F1044" s="199">
        <v>292732</v>
      </c>
      <c r="G1044" s="199"/>
      <c r="H1044" s="199"/>
      <c r="I1044" s="199"/>
      <c r="J1044" s="381">
        <v>54844.11</v>
      </c>
      <c r="K1044" s="199"/>
      <c r="L1044" s="200"/>
      <c r="M1044" s="199">
        <v>362</v>
      </c>
      <c r="N1044" s="71"/>
      <c r="O1044" s="200"/>
      <c r="P1044" s="269">
        <f t="shared" si="64"/>
        <v>151.50306629834253</v>
      </c>
      <c r="Q1044" s="199"/>
      <c r="R1044" s="199"/>
      <c r="S1044" s="199"/>
      <c r="T1044" s="382">
        <f t="shared" si="65"/>
        <v>808.65193370165741</v>
      </c>
      <c r="U1044" s="199"/>
      <c r="V1044" s="199"/>
      <c r="W1044" s="199"/>
      <c r="X1044" s="200"/>
      <c r="Y1044" s="269">
        <v>54844.11</v>
      </c>
      <c r="Z1044" s="269">
        <f t="shared" ca="1" si="66"/>
        <v>61303.55</v>
      </c>
      <c r="AA1044" s="389"/>
      <c r="AB1044" s="269">
        <f t="shared" si="67"/>
        <v>41832.199999999997</v>
      </c>
      <c r="AC1044" s="269">
        <v>52791.47</v>
      </c>
      <c r="AD1044" s="199"/>
      <c r="AE1044" s="200"/>
      <c r="AF1044" s="200"/>
      <c r="AG1044" s="200"/>
      <c r="AH1044" s="75"/>
      <c r="AI1044" s="75"/>
      <c r="AJ1044" s="75"/>
      <c r="AK1044" s="75"/>
      <c r="AL1044" s="200"/>
    </row>
    <row r="1045" spans="1:38" s="201" customFormat="1">
      <c r="A1045" s="198"/>
      <c r="B1045" s="199"/>
      <c r="C1045" s="199" t="s">
        <v>578</v>
      </c>
      <c r="D1045" s="199"/>
      <c r="E1045" s="199" t="s">
        <v>157</v>
      </c>
      <c r="F1045" s="199">
        <v>33219</v>
      </c>
      <c r="G1045" s="199"/>
      <c r="H1045" s="199"/>
      <c r="I1045" s="199"/>
      <c r="J1045" s="381">
        <v>6192.2300000000005</v>
      </c>
      <c r="K1045" s="199"/>
      <c r="L1045" s="200"/>
      <c r="M1045" s="199">
        <v>45</v>
      </c>
      <c r="N1045" s="71"/>
      <c r="O1045" s="200"/>
      <c r="P1045" s="269">
        <f t="shared" si="64"/>
        <v>137.60511111111111</v>
      </c>
      <c r="Q1045" s="199"/>
      <c r="R1045" s="199"/>
      <c r="S1045" s="199"/>
      <c r="T1045" s="382">
        <f t="shared" si="65"/>
        <v>738.2</v>
      </c>
      <c r="U1045" s="199"/>
      <c r="V1045" s="199"/>
      <c r="W1045" s="199"/>
      <c r="X1045" s="200"/>
      <c r="Y1045" s="269">
        <v>6192.2300000000005</v>
      </c>
      <c r="Z1045" s="269">
        <f t="shared" ca="1" si="66"/>
        <v>6921.54</v>
      </c>
      <c r="AA1045" s="389"/>
      <c r="AB1045" s="269">
        <f t="shared" si="67"/>
        <v>4723.1099999999997</v>
      </c>
      <c r="AC1045" s="269">
        <v>5960.48</v>
      </c>
      <c r="AD1045" s="199"/>
      <c r="AE1045" s="200"/>
      <c r="AF1045" s="200"/>
      <c r="AG1045" s="200"/>
      <c r="AH1045" s="75"/>
      <c r="AI1045" s="75"/>
      <c r="AJ1045" s="75"/>
      <c r="AK1045" s="75"/>
      <c r="AL1045" s="200"/>
    </row>
    <row r="1046" spans="1:38" s="201" customFormat="1">
      <c r="A1046" s="198"/>
      <c r="B1046" s="199"/>
      <c r="C1046" s="199" t="s">
        <v>355</v>
      </c>
      <c r="D1046" s="199"/>
      <c r="E1046" s="199" t="s">
        <v>356</v>
      </c>
      <c r="F1046" s="199">
        <v>3402146</v>
      </c>
      <c r="G1046" s="199"/>
      <c r="H1046" s="199"/>
      <c r="I1046" s="199"/>
      <c r="J1046" s="381">
        <v>641303.71</v>
      </c>
      <c r="K1046" s="199"/>
      <c r="L1046" s="200"/>
      <c r="M1046" s="199">
        <v>3844</v>
      </c>
      <c r="N1046" s="71"/>
      <c r="O1046" s="200"/>
      <c r="P1046" s="269">
        <f t="shared" si="64"/>
        <v>166.83239073881373</v>
      </c>
      <c r="Q1046" s="199"/>
      <c r="R1046" s="199"/>
      <c r="S1046" s="199"/>
      <c r="T1046" s="382">
        <f t="shared" si="65"/>
        <v>885.05359001040586</v>
      </c>
      <c r="U1046" s="199"/>
      <c r="V1046" s="199"/>
      <c r="W1046" s="199"/>
      <c r="X1046" s="200"/>
      <c r="Y1046" s="269">
        <v>641303.71</v>
      </c>
      <c r="Z1046" s="269">
        <f t="shared" ca="1" si="66"/>
        <v>716835.28</v>
      </c>
      <c r="AA1046" s="389"/>
      <c r="AB1046" s="269">
        <f t="shared" si="67"/>
        <v>489152.74</v>
      </c>
      <c r="AC1046" s="269">
        <v>617301.80000000005</v>
      </c>
      <c r="AD1046" s="199"/>
      <c r="AE1046" s="200"/>
      <c r="AF1046" s="200"/>
      <c r="AG1046" s="200"/>
      <c r="AH1046" s="75"/>
      <c r="AI1046" s="75"/>
      <c r="AJ1046" s="75"/>
      <c r="AK1046" s="75"/>
      <c r="AL1046" s="200"/>
    </row>
    <row r="1047" spans="1:38" s="201" customFormat="1">
      <c r="A1047" s="198"/>
      <c r="B1047" s="199"/>
      <c r="C1047" s="199" t="s">
        <v>357</v>
      </c>
      <c r="D1047" s="199"/>
      <c r="E1047" s="199" t="s">
        <v>136</v>
      </c>
      <c r="F1047" s="199">
        <v>11427</v>
      </c>
      <c r="G1047" s="199"/>
      <c r="H1047" s="199"/>
      <c r="I1047" s="199"/>
      <c r="J1047" s="381">
        <v>2317.23</v>
      </c>
      <c r="K1047" s="199"/>
      <c r="L1047" s="200"/>
      <c r="M1047" s="199">
        <v>8</v>
      </c>
      <c r="N1047" s="71"/>
      <c r="O1047" s="200"/>
      <c r="P1047" s="269">
        <f t="shared" si="64"/>
        <v>289.65375</v>
      </c>
      <c r="Q1047" s="199"/>
      <c r="R1047" s="199"/>
      <c r="S1047" s="199"/>
      <c r="T1047" s="382">
        <f t="shared" si="65"/>
        <v>1428.375</v>
      </c>
      <c r="U1047" s="199"/>
      <c r="V1047" s="199"/>
      <c r="W1047" s="199"/>
      <c r="X1047" s="200"/>
      <c r="Y1047" s="269">
        <v>2317.23</v>
      </c>
      <c r="Z1047" s="269">
        <f t="shared" ca="1" si="66"/>
        <v>2590.15</v>
      </c>
      <c r="AA1047" s="389"/>
      <c r="AB1047" s="269">
        <f t="shared" si="67"/>
        <v>1767.46</v>
      </c>
      <c r="AC1047" s="269">
        <v>2230.5</v>
      </c>
      <c r="AD1047" s="199"/>
      <c r="AE1047" s="200"/>
      <c r="AF1047" s="200"/>
      <c r="AG1047" s="200"/>
      <c r="AH1047" s="75"/>
      <c r="AI1047" s="75"/>
      <c r="AJ1047" s="75"/>
      <c r="AK1047" s="75"/>
      <c r="AL1047" s="200"/>
    </row>
    <row r="1048" spans="1:38" s="201" customFormat="1">
      <c r="A1048" s="198"/>
      <c r="B1048" s="199"/>
      <c r="C1048" s="199" t="s">
        <v>357</v>
      </c>
      <c r="D1048" s="199"/>
      <c r="E1048" s="199" t="s">
        <v>165</v>
      </c>
      <c r="F1048" s="199">
        <v>108197</v>
      </c>
      <c r="G1048" s="199"/>
      <c r="H1048" s="199"/>
      <c r="I1048" s="199"/>
      <c r="J1048" s="381">
        <v>20475.949999999993</v>
      </c>
      <c r="K1048" s="199"/>
      <c r="L1048" s="200"/>
      <c r="M1048" s="199">
        <v>110</v>
      </c>
      <c r="N1048" s="71"/>
      <c r="O1048" s="200"/>
      <c r="P1048" s="269">
        <f t="shared" si="64"/>
        <v>186.14499999999995</v>
      </c>
      <c r="Q1048" s="199"/>
      <c r="R1048" s="199"/>
      <c r="S1048" s="199"/>
      <c r="T1048" s="382">
        <f t="shared" si="65"/>
        <v>983.60909090909092</v>
      </c>
      <c r="U1048" s="199"/>
      <c r="V1048" s="199"/>
      <c r="W1048" s="199"/>
      <c r="X1048" s="200"/>
      <c r="Y1048" s="269">
        <v>20475.949999999993</v>
      </c>
      <c r="Z1048" s="269">
        <f t="shared" ca="1" si="66"/>
        <v>22887.57</v>
      </c>
      <c r="AA1048" s="389"/>
      <c r="AB1048" s="269">
        <f t="shared" si="67"/>
        <v>15617.98</v>
      </c>
      <c r="AC1048" s="269">
        <v>19709.599999999999</v>
      </c>
      <c r="AD1048" s="199"/>
      <c r="AE1048" s="200"/>
      <c r="AF1048" s="200"/>
      <c r="AG1048" s="200"/>
      <c r="AH1048" s="75"/>
      <c r="AI1048" s="75"/>
      <c r="AJ1048" s="75"/>
      <c r="AK1048" s="75"/>
      <c r="AL1048" s="200"/>
    </row>
    <row r="1049" spans="1:38" s="201" customFormat="1">
      <c r="A1049" s="198"/>
      <c r="B1049" s="199"/>
      <c r="C1049" s="199" t="s">
        <v>357</v>
      </c>
      <c r="D1049" s="199"/>
      <c r="E1049" s="199" t="s">
        <v>222</v>
      </c>
      <c r="F1049" s="199">
        <v>2536</v>
      </c>
      <c r="G1049" s="199"/>
      <c r="H1049" s="199"/>
      <c r="I1049" s="199"/>
      <c r="J1049" s="381">
        <v>501.69</v>
      </c>
      <c r="K1049" s="199"/>
      <c r="L1049" s="200"/>
      <c r="M1049" s="199">
        <v>3</v>
      </c>
      <c r="N1049" s="71"/>
      <c r="O1049" s="200"/>
      <c r="P1049" s="269">
        <f t="shared" si="64"/>
        <v>167.23</v>
      </c>
      <c r="Q1049" s="199"/>
      <c r="R1049" s="199"/>
      <c r="S1049" s="199"/>
      <c r="T1049" s="382">
        <f t="shared" si="65"/>
        <v>845.33333333333337</v>
      </c>
      <c r="U1049" s="199"/>
      <c r="V1049" s="199"/>
      <c r="W1049" s="199"/>
      <c r="X1049" s="200"/>
      <c r="Y1049" s="269">
        <v>501.69</v>
      </c>
      <c r="Z1049" s="269">
        <f t="shared" ca="1" si="66"/>
        <v>560.78</v>
      </c>
      <c r="AA1049" s="389"/>
      <c r="AB1049" s="269">
        <f t="shared" si="67"/>
        <v>382.66</v>
      </c>
      <c r="AC1049" s="269">
        <v>482.91</v>
      </c>
      <c r="AD1049" s="199"/>
      <c r="AE1049" s="200"/>
      <c r="AF1049" s="200"/>
      <c r="AG1049" s="200"/>
      <c r="AH1049" s="75"/>
      <c r="AI1049" s="75"/>
      <c r="AJ1049" s="75"/>
      <c r="AK1049" s="75"/>
      <c r="AL1049" s="200"/>
    </row>
    <row r="1050" spans="1:38" s="201" customFormat="1">
      <c r="A1050" s="198"/>
      <c r="B1050" s="199"/>
      <c r="C1050" s="199" t="s">
        <v>357</v>
      </c>
      <c r="D1050" s="199"/>
      <c r="E1050" s="199" t="s">
        <v>229</v>
      </c>
      <c r="F1050" s="199">
        <v>1558</v>
      </c>
      <c r="G1050" s="199"/>
      <c r="H1050" s="199"/>
      <c r="I1050" s="199"/>
      <c r="J1050" s="381">
        <v>314.20999999999998</v>
      </c>
      <c r="K1050" s="199"/>
      <c r="L1050" s="200"/>
      <c r="M1050" s="199">
        <v>1</v>
      </c>
      <c r="N1050" s="71"/>
      <c r="O1050" s="200"/>
      <c r="P1050" s="269">
        <f t="shared" si="64"/>
        <v>314.20999999999998</v>
      </c>
      <c r="Q1050" s="199"/>
      <c r="R1050" s="199"/>
      <c r="S1050" s="199"/>
      <c r="T1050" s="382">
        <f t="shared" si="65"/>
        <v>1558</v>
      </c>
      <c r="U1050" s="199"/>
      <c r="V1050" s="199"/>
      <c r="W1050" s="199"/>
      <c r="X1050" s="200"/>
      <c r="Y1050" s="269">
        <v>314.20999999999998</v>
      </c>
      <c r="Z1050" s="269">
        <f t="shared" ca="1" si="66"/>
        <v>351.22</v>
      </c>
      <c r="AA1050" s="389"/>
      <c r="AB1050" s="269">
        <f t="shared" si="67"/>
        <v>239.66</v>
      </c>
      <c r="AC1050" s="269">
        <v>302.45</v>
      </c>
      <c r="AD1050" s="199"/>
      <c r="AE1050" s="200"/>
      <c r="AF1050" s="200"/>
      <c r="AG1050" s="200"/>
      <c r="AH1050" s="75"/>
      <c r="AI1050" s="75"/>
      <c r="AJ1050" s="75"/>
      <c r="AK1050" s="75"/>
      <c r="AL1050" s="200"/>
    </row>
    <row r="1051" spans="1:38" s="201" customFormat="1">
      <c r="A1051" s="198"/>
      <c r="B1051" s="199"/>
      <c r="C1051" s="199" t="s">
        <v>579</v>
      </c>
      <c r="D1051" s="199"/>
      <c r="E1051" s="199" t="s">
        <v>228</v>
      </c>
      <c r="F1051" s="199">
        <v>48177</v>
      </c>
      <c r="G1051" s="199"/>
      <c r="H1051" s="199"/>
      <c r="I1051" s="199"/>
      <c r="J1051" s="381">
        <v>9632.9199999999983</v>
      </c>
      <c r="K1051" s="199"/>
      <c r="L1051" s="200"/>
      <c r="M1051" s="199">
        <v>36</v>
      </c>
      <c r="N1051" s="71"/>
      <c r="O1051" s="200"/>
      <c r="P1051" s="269">
        <f t="shared" si="64"/>
        <v>267.58111111111106</v>
      </c>
      <c r="Q1051" s="199"/>
      <c r="R1051" s="199"/>
      <c r="S1051" s="199"/>
      <c r="T1051" s="382">
        <f t="shared" si="65"/>
        <v>1338.25</v>
      </c>
      <c r="U1051" s="199"/>
      <c r="V1051" s="199"/>
      <c r="W1051" s="199"/>
      <c r="X1051" s="200"/>
      <c r="Y1051" s="269">
        <v>9632.9199999999983</v>
      </c>
      <c r="Z1051" s="269">
        <f t="shared" ca="1" si="66"/>
        <v>10767.47</v>
      </c>
      <c r="AA1051" s="389"/>
      <c r="AB1051" s="269">
        <f t="shared" si="67"/>
        <v>7347.48</v>
      </c>
      <c r="AC1051" s="269">
        <v>9272.39</v>
      </c>
      <c r="AD1051" s="199"/>
      <c r="AE1051" s="200"/>
      <c r="AF1051" s="200"/>
      <c r="AG1051" s="200"/>
      <c r="AH1051" s="75"/>
      <c r="AI1051" s="75"/>
      <c r="AJ1051" s="75"/>
      <c r="AK1051" s="75"/>
      <c r="AL1051" s="200"/>
    </row>
    <row r="1052" spans="1:38" s="201" customFormat="1">
      <c r="A1052" s="198"/>
      <c r="B1052" s="199"/>
      <c r="C1052" s="199" t="s">
        <v>358</v>
      </c>
      <c r="D1052" s="199"/>
      <c r="E1052" s="199" t="s">
        <v>100</v>
      </c>
      <c r="F1052" s="199">
        <v>4682228</v>
      </c>
      <c r="G1052" s="199"/>
      <c r="H1052" s="199"/>
      <c r="I1052" s="199"/>
      <c r="J1052" s="381">
        <v>868500.30999999586</v>
      </c>
      <c r="K1052" s="199"/>
      <c r="L1052" s="200"/>
      <c r="M1052" s="199">
        <v>6764</v>
      </c>
      <c r="N1052" s="71"/>
      <c r="O1052" s="200"/>
      <c r="P1052" s="269">
        <f t="shared" si="64"/>
        <v>128.40040065050204</v>
      </c>
      <c r="Q1052" s="199"/>
      <c r="R1052" s="199"/>
      <c r="S1052" s="199"/>
      <c r="T1052" s="382">
        <f t="shared" si="65"/>
        <v>692.22767593140156</v>
      </c>
      <c r="U1052" s="199"/>
      <c r="V1052" s="199"/>
      <c r="W1052" s="199"/>
      <c r="X1052" s="200"/>
      <c r="Y1052" s="269">
        <v>868500.30999999586</v>
      </c>
      <c r="Z1052" s="269">
        <f t="shared" ca="1" si="66"/>
        <v>970790.67</v>
      </c>
      <c r="AA1052" s="389"/>
      <c r="AB1052" s="269">
        <f t="shared" si="67"/>
        <v>662446.36</v>
      </c>
      <c r="AC1052" s="269">
        <v>835995.18</v>
      </c>
      <c r="AD1052" s="199"/>
      <c r="AE1052" s="200"/>
      <c r="AF1052" s="200"/>
      <c r="AG1052" s="200"/>
      <c r="AH1052" s="75"/>
      <c r="AI1052" s="75"/>
      <c r="AJ1052" s="75"/>
      <c r="AK1052" s="75"/>
      <c r="AL1052" s="200"/>
    </row>
    <row r="1053" spans="1:38" s="201" customFormat="1">
      <c r="A1053" s="198"/>
      <c r="B1053" s="199"/>
      <c r="C1053" s="199" t="s">
        <v>574</v>
      </c>
      <c r="D1053" s="199"/>
      <c r="E1053" s="199" t="s">
        <v>165</v>
      </c>
      <c r="F1053" s="199">
        <v>74057</v>
      </c>
      <c r="G1053" s="199"/>
      <c r="H1053" s="199"/>
      <c r="I1053" s="199"/>
      <c r="J1053" s="381">
        <v>14373.94</v>
      </c>
      <c r="K1053" s="199"/>
      <c r="L1053" s="200"/>
      <c r="M1053" s="199">
        <v>70</v>
      </c>
      <c r="N1053" s="71"/>
      <c r="O1053" s="200"/>
      <c r="P1053" s="269">
        <f t="shared" si="64"/>
        <v>205.34200000000001</v>
      </c>
      <c r="Q1053" s="199"/>
      <c r="R1053" s="199"/>
      <c r="S1053" s="199"/>
      <c r="T1053" s="382">
        <f t="shared" si="65"/>
        <v>1057.9571428571428</v>
      </c>
      <c r="U1053" s="199"/>
      <c r="V1053" s="199"/>
      <c r="W1053" s="199"/>
      <c r="X1053" s="200"/>
      <c r="Y1053" s="269">
        <v>14373.94</v>
      </c>
      <c r="Z1053" s="269">
        <f t="shared" ca="1" si="66"/>
        <v>16066.88</v>
      </c>
      <c r="AA1053" s="389"/>
      <c r="AB1053" s="269">
        <f t="shared" si="67"/>
        <v>10963.69</v>
      </c>
      <c r="AC1053" s="269">
        <v>13835.97</v>
      </c>
      <c r="AD1053" s="199"/>
      <c r="AE1053" s="200"/>
      <c r="AF1053" s="200"/>
      <c r="AG1053" s="200"/>
      <c r="AH1053" s="75"/>
      <c r="AI1053" s="75"/>
      <c r="AJ1053" s="75"/>
      <c r="AK1053" s="75"/>
      <c r="AL1053" s="200"/>
    </row>
    <row r="1054" spans="1:38" s="201" customFormat="1">
      <c r="A1054" s="198"/>
      <c r="B1054" s="199"/>
      <c r="C1054" s="199" t="s">
        <v>359</v>
      </c>
      <c r="D1054" s="199"/>
      <c r="E1054" s="199" t="s">
        <v>88</v>
      </c>
      <c r="F1054" s="199">
        <v>2154</v>
      </c>
      <c r="G1054" s="199"/>
      <c r="H1054" s="199"/>
      <c r="I1054" s="199"/>
      <c r="J1054" s="381">
        <v>431.56</v>
      </c>
      <c r="K1054" s="199"/>
      <c r="L1054" s="200"/>
      <c r="M1054" s="199">
        <v>2</v>
      </c>
      <c r="N1054" s="71"/>
      <c r="O1054" s="200"/>
      <c r="P1054" s="269">
        <f t="shared" si="64"/>
        <v>215.78</v>
      </c>
      <c r="Q1054" s="199"/>
      <c r="R1054" s="199"/>
      <c r="S1054" s="199"/>
      <c r="T1054" s="382">
        <f t="shared" si="65"/>
        <v>1077</v>
      </c>
      <c r="U1054" s="199"/>
      <c r="V1054" s="199"/>
      <c r="W1054" s="199"/>
      <c r="X1054" s="200"/>
      <c r="Y1054" s="269">
        <v>431.56</v>
      </c>
      <c r="Z1054" s="269">
        <f t="shared" ca="1" si="66"/>
        <v>482.39</v>
      </c>
      <c r="AA1054" s="389"/>
      <c r="AB1054" s="269">
        <f t="shared" si="67"/>
        <v>329.17</v>
      </c>
      <c r="AC1054" s="269">
        <v>415.41</v>
      </c>
      <c r="AD1054" s="199"/>
      <c r="AE1054" s="200"/>
      <c r="AF1054" s="200"/>
      <c r="AG1054" s="200"/>
      <c r="AH1054" s="75"/>
      <c r="AI1054" s="75"/>
      <c r="AJ1054" s="75"/>
      <c r="AK1054" s="75"/>
      <c r="AL1054" s="200"/>
    </row>
    <row r="1055" spans="1:38" s="201" customFormat="1">
      <c r="A1055" s="198"/>
      <c r="B1055" s="199"/>
      <c r="C1055" s="199" t="s">
        <v>359</v>
      </c>
      <c r="D1055" s="199"/>
      <c r="E1055" s="199" t="s">
        <v>89</v>
      </c>
      <c r="F1055" s="199">
        <v>891</v>
      </c>
      <c r="G1055" s="199"/>
      <c r="H1055" s="199"/>
      <c r="I1055" s="199"/>
      <c r="J1055" s="381">
        <v>180.74</v>
      </c>
      <c r="K1055" s="199"/>
      <c r="L1055" s="200"/>
      <c r="M1055" s="199">
        <v>2</v>
      </c>
      <c r="N1055" s="71"/>
      <c r="O1055" s="200"/>
      <c r="P1055" s="269">
        <f t="shared" si="64"/>
        <v>90.37</v>
      </c>
      <c r="Q1055" s="199"/>
      <c r="R1055" s="199"/>
      <c r="S1055" s="199"/>
      <c r="T1055" s="382">
        <f t="shared" si="65"/>
        <v>445.5</v>
      </c>
      <c r="U1055" s="199"/>
      <c r="V1055" s="199"/>
      <c r="W1055" s="199"/>
      <c r="X1055" s="200"/>
      <c r="Y1055" s="269">
        <v>180.74</v>
      </c>
      <c r="Z1055" s="269">
        <f t="shared" ca="1" si="66"/>
        <v>202.03</v>
      </c>
      <c r="AA1055" s="389"/>
      <c r="AB1055" s="269">
        <f t="shared" si="67"/>
        <v>137.86000000000001</v>
      </c>
      <c r="AC1055" s="269">
        <v>173.98</v>
      </c>
      <c r="AD1055" s="199"/>
      <c r="AE1055" s="200"/>
      <c r="AF1055" s="200"/>
      <c r="AG1055" s="200"/>
      <c r="AH1055" s="75"/>
      <c r="AI1055" s="75"/>
      <c r="AJ1055" s="75"/>
      <c r="AK1055" s="75"/>
      <c r="AL1055" s="200"/>
    </row>
    <row r="1056" spans="1:38" s="201" customFormat="1">
      <c r="A1056" s="198"/>
      <c r="B1056" s="199"/>
      <c r="C1056" s="199" t="s">
        <v>359</v>
      </c>
      <c r="D1056" s="199"/>
      <c r="E1056" s="199" t="s">
        <v>193</v>
      </c>
      <c r="F1056" s="199">
        <v>1802</v>
      </c>
      <c r="G1056" s="199"/>
      <c r="H1056" s="199"/>
      <c r="I1056" s="199"/>
      <c r="J1056" s="381">
        <v>363.38</v>
      </c>
      <c r="K1056" s="199"/>
      <c r="L1056" s="200"/>
      <c r="M1056" s="199">
        <v>1</v>
      </c>
      <c r="N1056" s="71"/>
      <c r="O1056" s="200"/>
      <c r="P1056" s="269">
        <f t="shared" si="64"/>
        <v>363.38</v>
      </c>
      <c r="Q1056" s="199"/>
      <c r="R1056" s="199"/>
      <c r="S1056" s="199"/>
      <c r="T1056" s="382">
        <f t="shared" si="65"/>
        <v>1802</v>
      </c>
      <c r="U1056" s="199"/>
      <c r="V1056" s="199"/>
      <c r="W1056" s="199"/>
      <c r="X1056" s="200"/>
      <c r="Y1056" s="269">
        <v>363.38</v>
      </c>
      <c r="Z1056" s="269">
        <f t="shared" ca="1" si="66"/>
        <v>406.18</v>
      </c>
      <c r="AA1056" s="389"/>
      <c r="AB1056" s="269">
        <f t="shared" si="67"/>
        <v>277.17</v>
      </c>
      <c r="AC1056" s="269">
        <v>349.78</v>
      </c>
      <c r="AD1056" s="199"/>
      <c r="AE1056" s="200"/>
      <c r="AF1056" s="200"/>
      <c r="AG1056" s="200"/>
      <c r="AH1056" s="75"/>
      <c r="AI1056" s="75"/>
      <c r="AJ1056" s="75"/>
      <c r="AK1056" s="75"/>
      <c r="AL1056" s="200"/>
    </row>
    <row r="1057" spans="1:38" s="201" customFormat="1">
      <c r="A1057" s="198"/>
      <c r="B1057" s="199"/>
      <c r="C1057" s="199" t="s">
        <v>359</v>
      </c>
      <c r="D1057" s="199"/>
      <c r="E1057" s="199" t="s">
        <v>360</v>
      </c>
      <c r="F1057" s="199">
        <v>1256033</v>
      </c>
      <c r="G1057" s="199"/>
      <c r="H1057" s="199"/>
      <c r="I1057" s="199"/>
      <c r="J1057" s="381">
        <v>242650.02000000016</v>
      </c>
      <c r="K1057" s="199"/>
      <c r="L1057" s="200"/>
      <c r="M1057" s="199">
        <v>1401</v>
      </c>
      <c r="N1057" s="71"/>
      <c r="O1057" s="200"/>
      <c r="P1057" s="269">
        <f t="shared" si="64"/>
        <v>173.1977301927196</v>
      </c>
      <c r="Q1057" s="199"/>
      <c r="R1057" s="199"/>
      <c r="S1057" s="199"/>
      <c r="T1057" s="382">
        <f t="shared" si="65"/>
        <v>896.52605281941476</v>
      </c>
      <c r="U1057" s="199"/>
      <c r="V1057" s="199"/>
      <c r="W1057" s="199"/>
      <c r="X1057" s="200"/>
      <c r="Y1057" s="269">
        <v>242650.02000000016</v>
      </c>
      <c r="Z1057" s="269">
        <f t="shared" ca="1" si="66"/>
        <v>271228.89</v>
      </c>
      <c r="AA1057" s="389"/>
      <c r="AB1057" s="269">
        <f t="shared" si="67"/>
        <v>185080.67</v>
      </c>
      <c r="AC1057" s="269">
        <v>233568.42</v>
      </c>
      <c r="AD1057" s="199"/>
      <c r="AE1057" s="200"/>
      <c r="AF1057" s="200"/>
      <c r="AG1057" s="200"/>
      <c r="AH1057" s="75"/>
      <c r="AI1057" s="75"/>
      <c r="AJ1057" s="75"/>
      <c r="AK1057" s="75"/>
      <c r="AL1057" s="200"/>
    </row>
    <row r="1058" spans="1:38" s="201" customFormat="1">
      <c r="A1058" s="198"/>
      <c r="B1058" s="199"/>
      <c r="C1058" s="199" t="s">
        <v>359</v>
      </c>
      <c r="D1058" s="199"/>
      <c r="E1058" s="199" t="s">
        <v>367</v>
      </c>
      <c r="F1058" s="199"/>
      <c r="G1058" s="199"/>
      <c r="H1058" s="199"/>
      <c r="I1058" s="199"/>
      <c r="J1058" s="381">
        <v>6.26</v>
      </c>
      <c r="K1058" s="199"/>
      <c r="L1058" s="200"/>
      <c r="M1058" s="199">
        <v>1</v>
      </c>
      <c r="N1058" s="71"/>
      <c r="O1058" s="200"/>
      <c r="P1058" s="269">
        <f t="shared" si="64"/>
        <v>6.26</v>
      </c>
      <c r="Q1058" s="199"/>
      <c r="R1058" s="199"/>
      <c r="S1058" s="199"/>
      <c r="T1058" s="382">
        <f t="shared" si="65"/>
        <v>0</v>
      </c>
      <c r="U1058" s="199"/>
      <c r="V1058" s="199"/>
      <c r="W1058" s="199"/>
      <c r="X1058" s="200"/>
      <c r="Y1058" s="269">
        <v>6.26</v>
      </c>
      <c r="Z1058" s="269">
        <f t="shared" ca="1" si="66"/>
        <v>7</v>
      </c>
      <c r="AA1058" s="389"/>
      <c r="AB1058" s="269">
        <f t="shared" si="67"/>
        <v>4.7699999999999996</v>
      </c>
      <c r="AC1058" s="269">
        <v>6.03</v>
      </c>
      <c r="AD1058" s="199"/>
      <c r="AE1058" s="200"/>
      <c r="AF1058" s="200"/>
      <c r="AG1058" s="200"/>
      <c r="AH1058" s="75"/>
      <c r="AI1058" s="75"/>
      <c r="AJ1058" s="75"/>
      <c r="AK1058" s="75"/>
      <c r="AL1058" s="200"/>
    </row>
    <row r="1059" spans="1:38" s="201" customFormat="1">
      <c r="A1059" s="198"/>
      <c r="B1059" s="199"/>
      <c r="C1059" s="199" t="s">
        <v>361</v>
      </c>
      <c r="D1059" s="199"/>
      <c r="E1059" s="199" t="s">
        <v>229</v>
      </c>
      <c r="F1059" s="199">
        <v>116723</v>
      </c>
      <c r="G1059" s="199"/>
      <c r="H1059" s="199"/>
      <c r="I1059" s="199"/>
      <c r="J1059" s="381">
        <v>21831.489999999998</v>
      </c>
      <c r="K1059" s="199"/>
      <c r="L1059" s="200"/>
      <c r="M1059" s="199">
        <v>120</v>
      </c>
      <c r="N1059" s="71"/>
      <c r="O1059" s="200"/>
      <c r="P1059" s="269">
        <f t="shared" si="64"/>
        <v>181.92908333333332</v>
      </c>
      <c r="Q1059" s="199"/>
      <c r="R1059" s="199"/>
      <c r="S1059" s="199"/>
      <c r="T1059" s="382">
        <f t="shared" si="65"/>
        <v>972.69166666666672</v>
      </c>
      <c r="U1059" s="199"/>
      <c r="V1059" s="199"/>
      <c r="W1059" s="199"/>
      <c r="X1059" s="200"/>
      <c r="Y1059" s="269">
        <v>21831.489999999998</v>
      </c>
      <c r="Z1059" s="269">
        <f t="shared" ca="1" si="66"/>
        <v>24402.76</v>
      </c>
      <c r="AA1059" s="389"/>
      <c r="AB1059" s="269">
        <f t="shared" si="67"/>
        <v>16651.91</v>
      </c>
      <c r="AC1059" s="269">
        <v>21014.41</v>
      </c>
      <c r="AD1059" s="199"/>
      <c r="AE1059" s="200"/>
      <c r="AF1059" s="200"/>
      <c r="AG1059" s="200"/>
      <c r="AH1059" s="75"/>
      <c r="AI1059" s="75"/>
      <c r="AJ1059" s="75"/>
      <c r="AK1059" s="75"/>
      <c r="AL1059" s="200"/>
    </row>
    <row r="1060" spans="1:38" s="201" customFormat="1">
      <c r="A1060" s="198"/>
      <c r="B1060" s="199"/>
      <c r="C1060" s="199" t="s">
        <v>362</v>
      </c>
      <c r="D1060" s="199"/>
      <c r="E1060" s="199" t="s">
        <v>363</v>
      </c>
      <c r="F1060" s="199">
        <v>216355</v>
      </c>
      <c r="G1060" s="199"/>
      <c r="H1060" s="199"/>
      <c r="I1060" s="199"/>
      <c r="J1060" s="381">
        <v>39973.889999999992</v>
      </c>
      <c r="K1060" s="199"/>
      <c r="L1060" s="200"/>
      <c r="M1060" s="199">
        <v>210</v>
      </c>
      <c r="N1060" s="71"/>
      <c r="O1060" s="200"/>
      <c r="P1060" s="269">
        <f t="shared" si="64"/>
        <v>190.35185714285711</v>
      </c>
      <c r="Q1060" s="199"/>
      <c r="R1060" s="199"/>
      <c r="S1060" s="199"/>
      <c r="T1060" s="382">
        <f t="shared" si="65"/>
        <v>1030.2619047619048</v>
      </c>
      <c r="U1060" s="199"/>
      <c r="V1060" s="199"/>
      <c r="W1060" s="199"/>
      <c r="X1060" s="200"/>
      <c r="Y1060" s="269">
        <v>39973.889999999992</v>
      </c>
      <c r="Z1060" s="269">
        <f t="shared" ca="1" si="66"/>
        <v>44681.94</v>
      </c>
      <c r="AA1060" s="389"/>
      <c r="AB1060" s="269">
        <f t="shared" si="67"/>
        <v>30489.98</v>
      </c>
      <c r="AC1060" s="269">
        <v>38477.800000000003</v>
      </c>
      <c r="AD1060" s="199"/>
      <c r="AE1060" s="200"/>
      <c r="AF1060" s="200"/>
      <c r="AG1060" s="200"/>
      <c r="AH1060" s="75"/>
      <c r="AI1060" s="75"/>
      <c r="AJ1060" s="75"/>
      <c r="AK1060" s="75"/>
      <c r="AL1060" s="200"/>
    </row>
    <row r="1061" spans="1:38" s="201" customFormat="1">
      <c r="A1061" s="198"/>
      <c r="B1061" s="199"/>
      <c r="C1061" s="199" t="s">
        <v>364</v>
      </c>
      <c r="D1061" s="199"/>
      <c r="E1061" s="199" t="s">
        <v>365</v>
      </c>
      <c r="F1061" s="199">
        <v>653267</v>
      </c>
      <c r="G1061" s="199"/>
      <c r="H1061" s="199"/>
      <c r="I1061" s="199"/>
      <c r="J1061" s="381">
        <v>123810.55999999991</v>
      </c>
      <c r="K1061" s="199"/>
      <c r="L1061" s="200"/>
      <c r="M1061" s="199">
        <v>643</v>
      </c>
      <c r="N1061" s="71"/>
      <c r="O1061" s="200"/>
      <c r="P1061" s="269">
        <f t="shared" si="64"/>
        <v>192.55141524105741</v>
      </c>
      <c r="Q1061" s="199"/>
      <c r="R1061" s="199"/>
      <c r="S1061" s="199"/>
      <c r="T1061" s="382">
        <f t="shared" si="65"/>
        <v>1015.9673405909798</v>
      </c>
      <c r="U1061" s="199"/>
      <c r="V1061" s="199"/>
      <c r="W1061" s="199"/>
      <c r="X1061" s="200"/>
      <c r="Y1061" s="269">
        <v>123810.55999999991</v>
      </c>
      <c r="Z1061" s="269">
        <f t="shared" ca="1" si="66"/>
        <v>138392.74</v>
      </c>
      <c r="AA1061" s="389"/>
      <c r="AB1061" s="269">
        <f t="shared" si="67"/>
        <v>94436.18</v>
      </c>
      <c r="AC1061" s="269">
        <v>119176.73</v>
      </c>
      <c r="AD1061" s="199"/>
      <c r="AE1061" s="200"/>
      <c r="AF1061" s="200"/>
      <c r="AG1061" s="200"/>
      <c r="AH1061" s="75"/>
      <c r="AI1061" s="75"/>
      <c r="AJ1061" s="75"/>
      <c r="AK1061" s="75"/>
      <c r="AL1061" s="200"/>
    </row>
    <row r="1062" spans="1:38" s="201" customFormat="1">
      <c r="A1062" s="198"/>
      <c r="B1062" s="199"/>
      <c r="C1062" s="199" t="s">
        <v>366</v>
      </c>
      <c r="D1062" s="199"/>
      <c r="E1062" s="199" t="s">
        <v>367</v>
      </c>
      <c r="F1062" s="199">
        <v>449843</v>
      </c>
      <c r="G1062" s="199"/>
      <c r="H1062" s="199"/>
      <c r="I1062" s="199"/>
      <c r="J1062" s="381">
        <v>87133.140000000058</v>
      </c>
      <c r="K1062" s="199"/>
      <c r="L1062" s="200"/>
      <c r="M1062" s="199">
        <v>520</v>
      </c>
      <c r="N1062" s="71"/>
      <c r="O1062" s="200"/>
      <c r="P1062" s="269">
        <f t="shared" si="64"/>
        <v>167.56373076923089</v>
      </c>
      <c r="Q1062" s="199"/>
      <c r="R1062" s="199"/>
      <c r="S1062" s="199"/>
      <c r="T1062" s="382">
        <f t="shared" si="65"/>
        <v>865.08269230769235</v>
      </c>
      <c r="U1062" s="199"/>
      <c r="V1062" s="199"/>
      <c r="W1062" s="199"/>
      <c r="X1062" s="200"/>
      <c r="Y1062" s="269">
        <v>87133.140000000058</v>
      </c>
      <c r="Z1062" s="269">
        <f t="shared" ca="1" si="66"/>
        <v>97395.520000000004</v>
      </c>
      <c r="AA1062" s="389"/>
      <c r="AB1062" s="269">
        <f t="shared" si="67"/>
        <v>66460.58</v>
      </c>
      <c r="AC1062" s="269">
        <v>83872.03</v>
      </c>
      <c r="AD1062" s="199"/>
      <c r="AE1062" s="200"/>
      <c r="AF1062" s="200"/>
      <c r="AG1062" s="200"/>
      <c r="AH1062" s="75"/>
      <c r="AI1062" s="75"/>
      <c r="AJ1062" s="75"/>
      <c r="AK1062" s="75"/>
      <c r="AL1062" s="200"/>
    </row>
    <row r="1063" spans="1:38" s="201" customFormat="1">
      <c r="A1063" s="198"/>
      <c r="B1063" s="199"/>
      <c r="C1063" s="199" t="s">
        <v>368</v>
      </c>
      <c r="D1063" s="199"/>
      <c r="E1063" s="199" t="s">
        <v>369</v>
      </c>
      <c r="F1063" s="199">
        <v>700349</v>
      </c>
      <c r="G1063" s="199"/>
      <c r="H1063" s="199"/>
      <c r="I1063" s="199"/>
      <c r="J1063" s="381">
        <v>135566.65999999983</v>
      </c>
      <c r="K1063" s="199"/>
      <c r="L1063" s="200"/>
      <c r="M1063" s="199">
        <v>730</v>
      </c>
      <c r="N1063" s="71"/>
      <c r="O1063" s="200"/>
      <c r="P1063" s="269">
        <f t="shared" si="64"/>
        <v>185.70775342465731</v>
      </c>
      <c r="Q1063" s="199"/>
      <c r="R1063" s="199"/>
      <c r="S1063" s="199"/>
      <c r="T1063" s="382">
        <f t="shared" si="65"/>
        <v>959.38219178082193</v>
      </c>
      <c r="U1063" s="199"/>
      <c r="V1063" s="199"/>
      <c r="W1063" s="199"/>
      <c r="X1063" s="200"/>
      <c r="Y1063" s="269">
        <v>135566.65999999983</v>
      </c>
      <c r="Z1063" s="269">
        <f t="shared" ca="1" si="66"/>
        <v>151533.45000000001</v>
      </c>
      <c r="AA1063" s="389"/>
      <c r="AB1063" s="269">
        <f t="shared" si="67"/>
        <v>103403.12</v>
      </c>
      <c r="AC1063" s="269">
        <v>130492.84</v>
      </c>
      <c r="AD1063" s="199"/>
      <c r="AE1063" s="200"/>
      <c r="AF1063" s="200"/>
      <c r="AG1063" s="200"/>
      <c r="AH1063" s="75"/>
      <c r="AI1063" s="75"/>
      <c r="AJ1063" s="75"/>
      <c r="AK1063" s="75"/>
      <c r="AL1063" s="200"/>
    </row>
    <row r="1064" spans="1:38" s="201" customFormat="1">
      <c r="A1064" s="198"/>
      <c r="B1064" s="199"/>
      <c r="C1064" s="199" t="s">
        <v>368</v>
      </c>
      <c r="D1064" s="199"/>
      <c r="E1064" s="199" t="s">
        <v>295</v>
      </c>
      <c r="F1064" s="199">
        <v>4091</v>
      </c>
      <c r="G1064" s="199"/>
      <c r="H1064" s="199"/>
      <c r="I1064" s="199"/>
      <c r="J1064" s="381">
        <v>658.95</v>
      </c>
      <c r="K1064" s="199"/>
      <c r="L1064" s="200"/>
      <c r="M1064" s="199">
        <v>3</v>
      </c>
      <c r="N1064" s="71"/>
      <c r="O1064" s="200"/>
      <c r="P1064" s="269">
        <f t="shared" si="64"/>
        <v>219.65</v>
      </c>
      <c r="Q1064" s="199"/>
      <c r="R1064" s="199"/>
      <c r="S1064" s="199"/>
      <c r="T1064" s="382">
        <f t="shared" si="65"/>
        <v>1363.6666666666667</v>
      </c>
      <c r="U1064" s="199"/>
      <c r="V1064" s="199"/>
      <c r="W1064" s="199"/>
      <c r="X1064" s="200"/>
      <c r="Y1064" s="269">
        <v>658.95</v>
      </c>
      <c r="Z1064" s="269">
        <f t="shared" ca="1" si="66"/>
        <v>736.56</v>
      </c>
      <c r="AA1064" s="389"/>
      <c r="AB1064" s="269">
        <f t="shared" si="67"/>
        <v>502.61</v>
      </c>
      <c r="AC1064" s="269">
        <v>634.29</v>
      </c>
      <c r="AD1064" s="199"/>
      <c r="AE1064" s="200"/>
      <c r="AF1064" s="200"/>
      <c r="AG1064" s="200"/>
      <c r="AH1064" s="75"/>
      <c r="AI1064" s="75"/>
      <c r="AJ1064" s="75"/>
      <c r="AK1064" s="75"/>
      <c r="AL1064" s="200"/>
    </row>
    <row r="1065" spans="1:38" s="201" customFormat="1">
      <c r="A1065" s="198"/>
      <c r="B1065" s="199"/>
      <c r="C1065" s="199" t="s">
        <v>368</v>
      </c>
      <c r="D1065" s="199"/>
      <c r="E1065" s="199" t="s">
        <v>136</v>
      </c>
      <c r="F1065" s="199">
        <v>7417</v>
      </c>
      <c r="G1065" s="199"/>
      <c r="H1065" s="199"/>
      <c r="I1065" s="199"/>
      <c r="J1065" s="381">
        <v>1496.3100000000002</v>
      </c>
      <c r="K1065" s="199"/>
      <c r="L1065" s="200"/>
      <c r="M1065" s="199">
        <v>5</v>
      </c>
      <c r="N1065" s="71"/>
      <c r="O1065" s="200"/>
      <c r="P1065" s="269">
        <f t="shared" si="64"/>
        <v>299.26200000000006</v>
      </c>
      <c r="Q1065" s="199"/>
      <c r="R1065" s="199"/>
      <c r="S1065" s="199"/>
      <c r="T1065" s="382">
        <f t="shared" si="65"/>
        <v>1483.4</v>
      </c>
      <c r="U1065" s="199"/>
      <c r="V1065" s="199"/>
      <c r="W1065" s="199"/>
      <c r="X1065" s="200"/>
      <c r="Y1065" s="269">
        <v>1496.3100000000002</v>
      </c>
      <c r="Z1065" s="269">
        <f t="shared" ca="1" si="66"/>
        <v>1672.54</v>
      </c>
      <c r="AA1065" s="389"/>
      <c r="AB1065" s="269">
        <f t="shared" si="67"/>
        <v>1141.31</v>
      </c>
      <c r="AC1065" s="269">
        <v>1440.31</v>
      </c>
      <c r="AD1065" s="199"/>
      <c r="AE1065" s="200"/>
      <c r="AF1065" s="200"/>
      <c r="AG1065" s="200"/>
      <c r="AH1065" s="75"/>
      <c r="AI1065" s="75"/>
      <c r="AJ1065" s="75"/>
      <c r="AK1065" s="75"/>
      <c r="AL1065" s="200"/>
    </row>
    <row r="1066" spans="1:38" s="201" customFormat="1">
      <c r="A1066" s="198"/>
      <c r="B1066" s="199"/>
      <c r="C1066" s="199" t="s">
        <v>474</v>
      </c>
      <c r="D1066" s="199"/>
      <c r="E1066" s="199" t="s">
        <v>136</v>
      </c>
      <c r="F1066" s="199">
        <v>77947</v>
      </c>
      <c r="G1066" s="199"/>
      <c r="H1066" s="199"/>
      <c r="I1066" s="199"/>
      <c r="J1066" s="381">
        <v>15274.950000000003</v>
      </c>
      <c r="K1066" s="199"/>
      <c r="L1066" s="200"/>
      <c r="M1066" s="199">
        <v>71</v>
      </c>
      <c r="N1066" s="71"/>
      <c r="O1066" s="200"/>
      <c r="P1066" s="269">
        <f t="shared" si="64"/>
        <v>215.14014084507045</v>
      </c>
      <c r="Q1066" s="199"/>
      <c r="R1066" s="199"/>
      <c r="S1066" s="199"/>
      <c r="T1066" s="382">
        <f t="shared" si="65"/>
        <v>1097.8450704225352</v>
      </c>
      <c r="U1066" s="199"/>
      <c r="V1066" s="199"/>
      <c r="W1066" s="199"/>
      <c r="X1066" s="200"/>
      <c r="Y1066" s="269">
        <v>15274.950000000003</v>
      </c>
      <c r="Z1066" s="269">
        <f t="shared" ca="1" si="66"/>
        <v>17074.009999999998</v>
      </c>
      <c r="AA1066" s="389"/>
      <c r="AB1066" s="269">
        <f t="shared" si="67"/>
        <v>11650.93</v>
      </c>
      <c r="AC1066" s="269">
        <v>14703.26</v>
      </c>
      <c r="AD1066" s="199"/>
      <c r="AE1066" s="200"/>
      <c r="AF1066" s="200"/>
      <c r="AG1066" s="200"/>
      <c r="AH1066" s="75"/>
      <c r="AI1066" s="75"/>
      <c r="AJ1066" s="75"/>
      <c r="AK1066" s="75"/>
      <c r="AL1066" s="200"/>
    </row>
    <row r="1067" spans="1:38" s="201" customFormat="1">
      <c r="A1067" s="198"/>
      <c r="B1067" s="199"/>
      <c r="C1067" s="199" t="s">
        <v>1455</v>
      </c>
      <c r="D1067" s="199"/>
      <c r="E1067" s="199" t="s">
        <v>146</v>
      </c>
      <c r="F1067" s="199">
        <v>5509</v>
      </c>
      <c r="G1067" s="199"/>
      <c r="H1067" s="199"/>
      <c r="I1067" s="199"/>
      <c r="J1067" s="381">
        <v>1033.49</v>
      </c>
      <c r="K1067" s="199"/>
      <c r="L1067" s="200"/>
      <c r="M1067" s="199">
        <v>4</v>
      </c>
      <c r="N1067" s="71"/>
      <c r="O1067" s="200"/>
      <c r="P1067" s="269">
        <f t="shared" si="64"/>
        <v>258.3725</v>
      </c>
      <c r="Q1067" s="199"/>
      <c r="R1067" s="199"/>
      <c r="S1067" s="199"/>
      <c r="T1067" s="382">
        <f t="shared" si="65"/>
        <v>1377.25</v>
      </c>
      <c r="U1067" s="199"/>
      <c r="V1067" s="199"/>
      <c r="W1067" s="199"/>
      <c r="X1067" s="200"/>
      <c r="Y1067" s="269">
        <v>1033.49</v>
      </c>
      <c r="Z1067" s="269">
        <f t="shared" ca="1" si="66"/>
        <v>1155.21</v>
      </c>
      <c r="AA1067" s="389"/>
      <c r="AB1067" s="269">
        <f t="shared" si="67"/>
        <v>788.29</v>
      </c>
      <c r="AC1067" s="269">
        <v>994.81</v>
      </c>
      <c r="AD1067" s="199"/>
      <c r="AE1067" s="200"/>
      <c r="AF1067" s="200"/>
      <c r="AG1067" s="200"/>
      <c r="AH1067" s="75"/>
      <c r="AI1067" s="75"/>
      <c r="AJ1067" s="75"/>
      <c r="AK1067" s="75"/>
      <c r="AL1067" s="200"/>
    </row>
    <row r="1068" spans="1:38" s="201" customFormat="1">
      <c r="A1068" s="198"/>
      <c r="B1068" s="199"/>
      <c r="C1068" s="199" t="s">
        <v>575</v>
      </c>
      <c r="D1068" s="199"/>
      <c r="E1068" s="199" t="s">
        <v>344</v>
      </c>
      <c r="F1068" s="199">
        <v>111942</v>
      </c>
      <c r="G1068" s="199"/>
      <c r="H1068" s="199"/>
      <c r="I1068" s="199"/>
      <c r="J1068" s="381">
        <v>21416.970000000005</v>
      </c>
      <c r="K1068" s="199"/>
      <c r="L1068" s="200"/>
      <c r="M1068" s="199">
        <v>89</v>
      </c>
      <c r="N1068" s="71"/>
      <c r="O1068" s="200"/>
      <c r="P1068" s="269">
        <f t="shared" si="64"/>
        <v>240.64011235955061</v>
      </c>
      <c r="Q1068" s="199"/>
      <c r="R1068" s="199"/>
      <c r="S1068" s="199"/>
      <c r="T1068" s="382">
        <f t="shared" si="65"/>
        <v>1257.7752808988764</v>
      </c>
      <c r="U1068" s="199"/>
      <c r="V1068" s="199"/>
      <c r="W1068" s="199"/>
      <c r="X1068" s="200"/>
      <c r="Y1068" s="269">
        <v>21416.970000000005</v>
      </c>
      <c r="Z1068" s="269">
        <f t="shared" ca="1" si="66"/>
        <v>23939.42</v>
      </c>
      <c r="AA1068" s="389"/>
      <c r="AB1068" s="269">
        <f t="shared" si="67"/>
        <v>16335.74</v>
      </c>
      <c r="AC1068" s="269">
        <v>20615.400000000001</v>
      </c>
      <c r="AD1068" s="199"/>
      <c r="AE1068" s="200"/>
      <c r="AF1068" s="200"/>
      <c r="AG1068" s="200"/>
      <c r="AH1068" s="75"/>
      <c r="AI1068" s="75"/>
      <c r="AJ1068" s="75"/>
      <c r="AK1068" s="75"/>
      <c r="AL1068" s="200"/>
    </row>
    <row r="1069" spans="1:38" s="201" customFormat="1">
      <c r="A1069" s="198"/>
      <c r="B1069" s="199"/>
      <c r="C1069" s="199" t="s">
        <v>575</v>
      </c>
      <c r="D1069" s="199"/>
      <c r="E1069" s="199" t="s">
        <v>103</v>
      </c>
      <c r="F1069" s="199">
        <v>607</v>
      </c>
      <c r="G1069" s="199"/>
      <c r="H1069" s="199"/>
      <c r="I1069" s="199"/>
      <c r="J1069" s="381">
        <v>118.99</v>
      </c>
      <c r="K1069" s="199"/>
      <c r="L1069" s="200"/>
      <c r="M1069" s="199">
        <v>1</v>
      </c>
      <c r="N1069" s="71"/>
      <c r="O1069" s="200"/>
      <c r="P1069" s="269">
        <f t="shared" si="64"/>
        <v>118.99</v>
      </c>
      <c r="Q1069" s="199"/>
      <c r="R1069" s="199"/>
      <c r="S1069" s="199"/>
      <c r="T1069" s="382">
        <f t="shared" si="65"/>
        <v>607</v>
      </c>
      <c r="U1069" s="199"/>
      <c r="V1069" s="199"/>
      <c r="W1069" s="199"/>
      <c r="X1069" s="200"/>
      <c r="Y1069" s="269">
        <v>118.99</v>
      </c>
      <c r="Z1069" s="269">
        <f t="shared" ca="1" si="66"/>
        <v>133</v>
      </c>
      <c r="AA1069" s="389"/>
      <c r="AB1069" s="269">
        <f t="shared" si="67"/>
        <v>90.76</v>
      </c>
      <c r="AC1069" s="269">
        <v>114.54</v>
      </c>
      <c r="AD1069" s="199"/>
      <c r="AE1069" s="200"/>
      <c r="AF1069" s="200"/>
      <c r="AG1069" s="200"/>
      <c r="AH1069" s="75"/>
      <c r="AI1069" s="75"/>
      <c r="AJ1069" s="75"/>
      <c r="AK1069" s="75"/>
      <c r="AL1069" s="200"/>
    </row>
    <row r="1070" spans="1:38" s="201" customFormat="1">
      <c r="A1070" s="198"/>
      <c r="B1070" s="199"/>
      <c r="C1070" s="199" t="s">
        <v>371</v>
      </c>
      <c r="D1070" s="199"/>
      <c r="E1070" s="199" t="s">
        <v>372</v>
      </c>
      <c r="F1070" s="199">
        <v>339042</v>
      </c>
      <c r="G1070" s="199"/>
      <c r="H1070" s="199"/>
      <c r="I1070" s="199"/>
      <c r="J1070" s="381">
        <v>65631.149999999965</v>
      </c>
      <c r="K1070" s="199"/>
      <c r="L1070" s="200"/>
      <c r="M1070" s="199">
        <v>379</v>
      </c>
      <c r="N1070" s="71"/>
      <c r="O1070" s="200"/>
      <c r="P1070" s="269">
        <f t="shared" si="64"/>
        <v>173.16926121372023</v>
      </c>
      <c r="Q1070" s="199"/>
      <c r="R1070" s="199"/>
      <c r="S1070" s="199"/>
      <c r="T1070" s="382">
        <f t="shared" si="65"/>
        <v>894.56992084432716</v>
      </c>
      <c r="U1070" s="199"/>
      <c r="V1070" s="199"/>
      <c r="W1070" s="199"/>
      <c r="X1070" s="200"/>
      <c r="Y1070" s="269">
        <v>65631.149999999965</v>
      </c>
      <c r="Z1070" s="269">
        <f t="shared" ca="1" si="66"/>
        <v>73361.070000000007</v>
      </c>
      <c r="AA1070" s="389"/>
      <c r="AB1070" s="269">
        <f t="shared" si="67"/>
        <v>50059.99</v>
      </c>
      <c r="AC1070" s="269">
        <v>63174.79</v>
      </c>
      <c r="AD1070" s="199"/>
      <c r="AE1070" s="200"/>
      <c r="AF1070" s="200"/>
      <c r="AG1070" s="200"/>
      <c r="AH1070" s="75"/>
      <c r="AI1070" s="75"/>
      <c r="AJ1070" s="75"/>
      <c r="AK1070" s="75"/>
      <c r="AL1070" s="200"/>
    </row>
    <row r="1071" spans="1:38" s="201" customFormat="1">
      <c r="A1071" s="198"/>
      <c r="B1071" s="199"/>
      <c r="C1071" s="199" t="s">
        <v>373</v>
      </c>
      <c r="D1071" s="199"/>
      <c r="E1071" s="199" t="s">
        <v>374</v>
      </c>
      <c r="F1071" s="199">
        <v>460959</v>
      </c>
      <c r="G1071" s="199"/>
      <c r="H1071" s="199"/>
      <c r="I1071" s="199"/>
      <c r="J1071" s="381">
        <v>89744.750000000044</v>
      </c>
      <c r="K1071" s="199"/>
      <c r="L1071" s="200"/>
      <c r="M1071" s="199">
        <v>283</v>
      </c>
      <c r="N1071" s="71"/>
      <c r="O1071" s="200"/>
      <c r="P1071" s="269">
        <f t="shared" si="64"/>
        <v>317.1192579505302</v>
      </c>
      <c r="Q1071" s="199"/>
      <c r="R1071" s="199"/>
      <c r="S1071" s="199"/>
      <c r="T1071" s="382">
        <f t="shared" si="65"/>
        <v>1628.8303886925796</v>
      </c>
      <c r="U1071" s="199"/>
      <c r="V1071" s="199"/>
      <c r="W1071" s="199"/>
      <c r="X1071" s="200"/>
      <c r="Y1071" s="269">
        <v>89744.750000000044</v>
      </c>
      <c r="Z1071" s="269">
        <f t="shared" ca="1" si="66"/>
        <v>100314.72</v>
      </c>
      <c r="AA1071" s="389"/>
      <c r="AB1071" s="269">
        <f t="shared" si="67"/>
        <v>68452.58</v>
      </c>
      <c r="AC1071" s="269">
        <v>86385.9</v>
      </c>
      <c r="AD1071" s="199"/>
      <c r="AE1071" s="200"/>
      <c r="AF1071" s="200"/>
      <c r="AG1071" s="200"/>
      <c r="AH1071" s="75"/>
      <c r="AI1071" s="75"/>
      <c r="AJ1071" s="75"/>
      <c r="AK1071" s="75"/>
      <c r="AL1071" s="200"/>
    </row>
    <row r="1072" spans="1:38" s="201" customFormat="1">
      <c r="A1072" s="198"/>
      <c r="B1072" s="199"/>
      <c r="C1072" s="199" t="s">
        <v>375</v>
      </c>
      <c r="D1072" s="199"/>
      <c r="E1072" s="199" t="s">
        <v>376</v>
      </c>
      <c r="F1072" s="199">
        <v>1441502</v>
      </c>
      <c r="G1072" s="199"/>
      <c r="H1072" s="199"/>
      <c r="I1072" s="199"/>
      <c r="J1072" s="381">
        <v>273268.53000000044</v>
      </c>
      <c r="K1072" s="199"/>
      <c r="L1072" s="200"/>
      <c r="M1072" s="199">
        <v>2062</v>
      </c>
      <c r="N1072" s="71"/>
      <c r="O1072" s="200"/>
      <c r="P1072" s="269">
        <f t="shared" si="64"/>
        <v>132.52596023278392</v>
      </c>
      <c r="Q1072" s="199"/>
      <c r="R1072" s="199"/>
      <c r="S1072" s="199"/>
      <c r="T1072" s="382">
        <f t="shared" si="65"/>
        <v>699.07953443258975</v>
      </c>
      <c r="U1072" s="199"/>
      <c r="V1072" s="199"/>
      <c r="W1072" s="199"/>
      <c r="X1072" s="200"/>
      <c r="Y1072" s="269">
        <v>273268.53000000044</v>
      </c>
      <c r="Z1072" s="269">
        <f t="shared" ca="1" si="66"/>
        <v>305453.59000000003</v>
      </c>
      <c r="AA1072" s="389"/>
      <c r="AB1072" s="269">
        <f t="shared" si="67"/>
        <v>208434.86</v>
      </c>
      <c r="AC1072" s="269">
        <v>263040.98</v>
      </c>
      <c r="AD1072" s="199"/>
      <c r="AE1072" s="200"/>
      <c r="AF1072" s="200"/>
      <c r="AG1072" s="200"/>
      <c r="AH1072" s="75"/>
      <c r="AI1072" s="75"/>
      <c r="AJ1072" s="75"/>
      <c r="AK1072" s="75"/>
      <c r="AL1072" s="200"/>
    </row>
    <row r="1073" spans="1:38" s="201" customFormat="1">
      <c r="A1073" s="198"/>
      <c r="B1073" s="199"/>
      <c r="C1073" s="199" t="s">
        <v>598</v>
      </c>
      <c r="D1073" s="199"/>
      <c r="E1073" s="199" t="s">
        <v>137</v>
      </c>
      <c r="F1073" s="199">
        <v>22155</v>
      </c>
      <c r="G1073" s="199"/>
      <c r="H1073" s="199"/>
      <c r="I1073" s="199"/>
      <c r="J1073" s="381">
        <v>4425.880000000001</v>
      </c>
      <c r="K1073" s="199"/>
      <c r="L1073" s="200"/>
      <c r="M1073" s="199">
        <v>28</v>
      </c>
      <c r="N1073" s="71"/>
      <c r="O1073" s="200"/>
      <c r="P1073" s="269">
        <f t="shared" si="64"/>
        <v>158.0671428571429</v>
      </c>
      <c r="Q1073" s="199"/>
      <c r="R1073" s="199"/>
      <c r="S1073" s="199"/>
      <c r="T1073" s="382">
        <f t="shared" si="65"/>
        <v>791.25</v>
      </c>
      <c r="U1073" s="199"/>
      <c r="V1073" s="199"/>
      <c r="W1073" s="199"/>
      <c r="X1073" s="200"/>
      <c r="Y1073" s="269">
        <v>4425.880000000001</v>
      </c>
      <c r="Z1073" s="269">
        <f t="shared" ca="1" si="66"/>
        <v>4947.1499999999996</v>
      </c>
      <c r="AA1073" s="389"/>
      <c r="AB1073" s="269">
        <f t="shared" si="67"/>
        <v>3375.83</v>
      </c>
      <c r="AC1073" s="269">
        <v>4260.2299999999996</v>
      </c>
      <c r="AD1073" s="199"/>
      <c r="AE1073" s="200"/>
      <c r="AF1073" s="200"/>
      <c r="AG1073" s="200"/>
      <c r="AH1073" s="75"/>
      <c r="AI1073" s="75"/>
      <c r="AJ1073" s="75"/>
      <c r="AK1073" s="75"/>
      <c r="AL1073" s="200"/>
    </row>
    <row r="1074" spans="1:38" s="201" customFormat="1">
      <c r="A1074" s="198"/>
      <c r="B1074" s="199"/>
      <c r="C1074" s="199" t="s">
        <v>377</v>
      </c>
      <c r="D1074" s="199"/>
      <c r="E1074" s="199" t="s">
        <v>96</v>
      </c>
      <c r="F1074" s="199">
        <v>98234</v>
      </c>
      <c r="G1074" s="199"/>
      <c r="H1074" s="199"/>
      <c r="I1074" s="199"/>
      <c r="J1074" s="381">
        <v>19302.830000000005</v>
      </c>
      <c r="K1074" s="199"/>
      <c r="L1074" s="200"/>
      <c r="M1074" s="199">
        <v>100</v>
      </c>
      <c r="N1074" s="71"/>
      <c r="O1074" s="200"/>
      <c r="P1074" s="269">
        <f t="shared" si="64"/>
        <v>193.02830000000006</v>
      </c>
      <c r="Q1074" s="199"/>
      <c r="R1074" s="199"/>
      <c r="S1074" s="199"/>
      <c r="T1074" s="382">
        <f t="shared" si="65"/>
        <v>982.34</v>
      </c>
      <c r="U1074" s="199"/>
      <c r="V1074" s="199"/>
      <c r="W1074" s="199"/>
      <c r="X1074" s="200"/>
      <c r="Y1074" s="269">
        <v>19302.830000000005</v>
      </c>
      <c r="Z1074" s="269">
        <f t="shared" ca="1" si="66"/>
        <v>21576.28</v>
      </c>
      <c r="AA1074" s="389"/>
      <c r="AB1074" s="269">
        <f t="shared" si="67"/>
        <v>14723.18</v>
      </c>
      <c r="AC1074" s="269">
        <v>18580.39</v>
      </c>
      <c r="AD1074" s="199"/>
      <c r="AE1074" s="200"/>
      <c r="AF1074" s="200"/>
      <c r="AG1074" s="200"/>
      <c r="AH1074" s="75"/>
      <c r="AI1074" s="75"/>
      <c r="AJ1074" s="75"/>
      <c r="AK1074" s="75"/>
      <c r="AL1074" s="200"/>
    </row>
    <row r="1075" spans="1:38" s="201" customFormat="1">
      <c r="A1075" s="198"/>
      <c r="B1075" s="199"/>
      <c r="C1075" s="199" t="s">
        <v>378</v>
      </c>
      <c r="D1075" s="199"/>
      <c r="E1075" s="199" t="s">
        <v>136</v>
      </c>
      <c r="F1075" s="199">
        <v>1130</v>
      </c>
      <c r="G1075" s="199"/>
      <c r="H1075" s="199"/>
      <c r="I1075" s="199"/>
      <c r="J1075" s="381">
        <v>224.79</v>
      </c>
      <c r="K1075" s="199"/>
      <c r="L1075" s="200"/>
      <c r="M1075" s="199">
        <v>1</v>
      </c>
      <c r="N1075" s="71"/>
      <c r="O1075" s="200"/>
      <c r="P1075" s="269">
        <f t="shared" si="64"/>
        <v>224.79</v>
      </c>
      <c r="Q1075" s="199"/>
      <c r="R1075" s="199"/>
      <c r="S1075" s="199"/>
      <c r="T1075" s="382">
        <f t="shared" si="65"/>
        <v>1130</v>
      </c>
      <c r="U1075" s="199"/>
      <c r="V1075" s="199"/>
      <c r="W1075" s="199"/>
      <c r="X1075" s="200"/>
      <c r="Y1075" s="269">
        <v>224.79</v>
      </c>
      <c r="Z1075" s="269">
        <f t="shared" ca="1" si="66"/>
        <v>251.27</v>
      </c>
      <c r="AA1075" s="389"/>
      <c r="AB1075" s="269">
        <f t="shared" si="67"/>
        <v>171.46</v>
      </c>
      <c r="AC1075" s="269">
        <v>216.38</v>
      </c>
      <c r="AD1075" s="199"/>
      <c r="AE1075" s="200"/>
      <c r="AF1075" s="200"/>
      <c r="AG1075" s="200"/>
      <c r="AH1075" s="75"/>
      <c r="AI1075" s="75"/>
      <c r="AJ1075" s="75"/>
      <c r="AK1075" s="75"/>
      <c r="AL1075" s="200"/>
    </row>
    <row r="1076" spans="1:38" s="201" customFormat="1">
      <c r="A1076" s="198"/>
      <c r="B1076" s="199"/>
      <c r="C1076" s="199" t="s">
        <v>378</v>
      </c>
      <c r="D1076" s="199"/>
      <c r="E1076" s="199" t="s">
        <v>379</v>
      </c>
      <c r="F1076" s="199">
        <v>795211</v>
      </c>
      <c r="G1076" s="199"/>
      <c r="H1076" s="199"/>
      <c r="I1076" s="199"/>
      <c r="J1076" s="381">
        <v>154058.59999999974</v>
      </c>
      <c r="K1076" s="199"/>
      <c r="L1076" s="200"/>
      <c r="M1076" s="199">
        <v>647</v>
      </c>
      <c r="N1076" s="71"/>
      <c r="O1076" s="200"/>
      <c r="P1076" s="269">
        <f t="shared" si="64"/>
        <v>238.11221020092697</v>
      </c>
      <c r="Q1076" s="199"/>
      <c r="R1076" s="199"/>
      <c r="S1076" s="199"/>
      <c r="T1076" s="382">
        <f t="shared" si="65"/>
        <v>1229.0741885625966</v>
      </c>
      <c r="U1076" s="199"/>
      <c r="V1076" s="199"/>
      <c r="W1076" s="199"/>
      <c r="X1076" s="200"/>
      <c r="Y1076" s="269">
        <v>154058.59999999974</v>
      </c>
      <c r="Z1076" s="269">
        <f t="shared" ca="1" si="66"/>
        <v>172203.34</v>
      </c>
      <c r="AA1076" s="389"/>
      <c r="AB1076" s="269">
        <f t="shared" si="67"/>
        <v>117507.8</v>
      </c>
      <c r="AC1076" s="269">
        <v>148292.69</v>
      </c>
      <c r="AD1076" s="199"/>
      <c r="AE1076" s="200"/>
      <c r="AF1076" s="200"/>
      <c r="AG1076" s="200"/>
      <c r="AH1076" s="75"/>
      <c r="AI1076" s="75"/>
      <c r="AJ1076" s="75"/>
      <c r="AK1076" s="75"/>
      <c r="AL1076" s="200"/>
    </row>
    <row r="1077" spans="1:38" s="201" customFormat="1">
      <c r="A1077" s="198"/>
      <c r="B1077" s="199"/>
      <c r="C1077" s="199" t="s">
        <v>380</v>
      </c>
      <c r="D1077" s="199"/>
      <c r="E1077" s="199" t="s">
        <v>295</v>
      </c>
      <c r="F1077" s="199">
        <v>3213801</v>
      </c>
      <c r="G1077" s="199"/>
      <c r="H1077" s="199"/>
      <c r="I1077" s="199"/>
      <c r="J1077" s="381">
        <v>596535.31000000122</v>
      </c>
      <c r="K1077" s="199"/>
      <c r="L1077" s="200"/>
      <c r="M1077" s="199">
        <v>3628</v>
      </c>
      <c r="N1077" s="71"/>
      <c r="O1077" s="200"/>
      <c r="P1077" s="269">
        <f t="shared" si="64"/>
        <v>164.42538864388126</v>
      </c>
      <c r="Q1077" s="199"/>
      <c r="R1077" s="199"/>
      <c r="S1077" s="199"/>
      <c r="T1077" s="382">
        <f t="shared" si="65"/>
        <v>885.83269018743113</v>
      </c>
      <c r="U1077" s="199"/>
      <c r="V1077" s="199"/>
      <c r="W1077" s="199"/>
      <c r="X1077" s="200"/>
      <c r="Y1077" s="269">
        <v>596535.31000000122</v>
      </c>
      <c r="Z1077" s="269">
        <f t="shared" ca="1" si="66"/>
        <v>666794.14</v>
      </c>
      <c r="AA1077" s="389"/>
      <c r="AB1077" s="269">
        <f t="shared" si="67"/>
        <v>455005.76</v>
      </c>
      <c r="AC1077" s="269">
        <v>574208.93999999994</v>
      </c>
      <c r="AD1077" s="199"/>
      <c r="AE1077" s="200"/>
      <c r="AF1077" s="200"/>
      <c r="AG1077" s="200"/>
      <c r="AH1077" s="75"/>
      <c r="AI1077" s="75"/>
      <c r="AJ1077" s="75"/>
      <c r="AK1077" s="75"/>
      <c r="AL1077" s="200"/>
    </row>
    <row r="1078" spans="1:38" s="201" customFormat="1">
      <c r="A1078" s="198"/>
      <c r="B1078" s="199"/>
      <c r="C1078" s="199" t="s">
        <v>1456</v>
      </c>
      <c r="D1078" s="199"/>
      <c r="E1078" s="199" t="s">
        <v>146</v>
      </c>
      <c r="F1078" s="199">
        <v>1522</v>
      </c>
      <c r="G1078" s="199"/>
      <c r="H1078" s="199"/>
      <c r="I1078" s="199"/>
      <c r="J1078" s="381">
        <v>334.43999999999994</v>
      </c>
      <c r="K1078" s="199"/>
      <c r="L1078" s="200"/>
      <c r="M1078" s="199">
        <v>8</v>
      </c>
      <c r="N1078" s="71"/>
      <c r="O1078" s="200"/>
      <c r="P1078" s="269">
        <f t="shared" si="64"/>
        <v>41.804999999999993</v>
      </c>
      <c r="Q1078" s="199"/>
      <c r="R1078" s="199"/>
      <c r="S1078" s="199"/>
      <c r="T1078" s="382">
        <f t="shared" si="65"/>
        <v>190.25</v>
      </c>
      <c r="U1078" s="199"/>
      <c r="V1078" s="199"/>
      <c r="W1078" s="199"/>
      <c r="X1078" s="200"/>
      <c r="Y1078" s="269">
        <v>334.43999999999994</v>
      </c>
      <c r="Z1078" s="269">
        <f t="shared" ca="1" si="66"/>
        <v>373.83</v>
      </c>
      <c r="AA1078" s="389"/>
      <c r="AB1078" s="269">
        <f t="shared" si="67"/>
        <v>255.09</v>
      </c>
      <c r="AC1078" s="269">
        <v>321.92</v>
      </c>
      <c r="AD1078" s="199"/>
      <c r="AE1078" s="200"/>
      <c r="AF1078" s="200"/>
      <c r="AG1078" s="200"/>
      <c r="AH1078" s="75"/>
      <c r="AI1078" s="75"/>
      <c r="AJ1078" s="75"/>
      <c r="AK1078" s="75"/>
      <c r="AL1078" s="200"/>
    </row>
    <row r="1079" spans="1:38" s="201" customFormat="1">
      <c r="A1079" s="198"/>
      <c r="B1079" s="199"/>
      <c r="C1079" s="199" t="s">
        <v>381</v>
      </c>
      <c r="D1079" s="199"/>
      <c r="E1079" s="199" t="s">
        <v>84</v>
      </c>
      <c r="F1079" s="199">
        <v>53239</v>
      </c>
      <c r="G1079" s="199"/>
      <c r="H1079" s="199"/>
      <c r="I1079" s="199"/>
      <c r="J1079" s="381">
        <v>10213.570000000002</v>
      </c>
      <c r="K1079" s="199"/>
      <c r="L1079" s="200"/>
      <c r="M1079" s="199">
        <v>68</v>
      </c>
      <c r="N1079" s="71"/>
      <c r="O1079" s="200"/>
      <c r="P1079" s="269">
        <f t="shared" ref="P1079:P1142" si="68">J1079/M1079</f>
        <v>150.19955882352943</v>
      </c>
      <c r="Q1079" s="199"/>
      <c r="R1079" s="199"/>
      <c r="S1079" s="199"/>
      <c r="T1079" s="382">
        <f t="shared" ref="T1079:T1142" si="69">F1079/M1079</f>
        <v>782.92647058823525</v>
      </c>
      <c r="U1079" s="199"/>
      <c r="V1079" s="199"/>
      <c r="W1079" s="199"/>
      <c r="X1079" s="200"/>
      <c r="Y1079" s="269">
        <v>10213.570000000002</v>
      </c>
      <c r="Z1079" s="269">
        <f t="shared" ref="Z1079:Z1142" ca="1" si="70">ROUND($Z$1216*Y1079/$Y$1216,2)</f>
        <v>11416.51</v>
      </c>
      <c r="AA1079" s="389"/>
      <c r="AB1079" s="269">
        <f t="shared" ref="AB1079:AB1142" si="71">ROUND($AB$1228*Y1079/$Y$1228,2)</f>
        <v>7790.37</v>
      </c>
      <c r="AC1079" s="269">
        <v>9831.31</v>
      </c>
      <c r="AD1079" s="199"/>
      <c r="AE1079" s="200"/>
      <c r="AF1079" s="200"/>
      <c r="AG1079" s="200"/>
      <c r="AH1079" s="75"/>
      <c r="AI1079" s="75"/>
      <c r="AJ1079" s="75"/>
      <c r="AK1079" s="75"/>
      <c r="AL1079" s="200"/>
    </row>
    <row r="1080" spans="1:38" s="201" customFormat="1">
      <c r="A1080" s="198"/>
      <c r="B1080" s="199"/>
      <c r="C1080" s="199" t="s">
        <v>381</v>
      </c>
      <c r="D1080" s="199"/>
      <c r="E1080" s="199" t="s">
        <v>382</v>
      </c>
      <c r="F1080" s="199">
        <v>210901</v>
      </c>
      <c r="G1080" s="199"/>
      <c r="H1080" s="199"/>
      <c r="I1080" s="199"/>
      <c r="J1080" s="381">
        <v>40253.659999999989</v>
      </c>
      <c r="K1080" s="199"/>
      <c r="L1080" s="200"/>
      <c r="M1080" s="199">
        <v>208</v>
      </c>
      <c r="N1080" s="71"/>
      <c r="O1080" s="200"/>
      <c r="P1080" s="269">
        <f t="shared" si="68"/>
        <v>193.52721153846147</v>
      </c>
      <c r="Q1080" s="199"/>
      <c r="R1080" s="199"/>
      <c r="S1080" s="199"/>
      <c r="T1080" s="382">
        <f t="shared" si="69"/>
        <v>1013.9471153846154</v>
      </c>
      <c r="U1080" s="199"/>
      <c r="V1080" s="199"/>
      <c r="W1080" s="199"/>
      <c r="X1080" s="200"/>
      <c r="Y1080" s="269">
        <v>40253.659999999989</v>
      </c>
      <c r="Z1080" s="269">
        <f t="shared" ca="1" si="70"/>
        <v>44994.66</v>
      </c>
      <c r="AA1080" s="389"/>
      <c r="AB1080" s="269">
        <f t="shared" si="71"/>
        <v>30703.37</v>
      </c>
      <c r="AC1080" s="269">
        <v>38747.1</v>
      </c>
      <c r="AD1080" s="199"/>
      <c r="AE1080" s="200"/>
      <c r="AF1080" s="200"/>
      <c r="AG1080" s="200"/>
      <c r="AH1080" s="75"/>
      <c r="AI1080" s="75"/>
      <c r="AJ1080" s="75"/>
      <c r="AK1080" s="75"/>
      <c r="AL1080" s="200"/>
    </row>
    <row r="1081" spans="1:38" s="201" customFormat="1">
      <c r="A1081" s="198"/>
      <c r="B1081" s="199"/>
      <c r="C1081" s="199" t="s">
        <v>381</v>
      </c>
      <c r="D1081" s="199"/>
      <c r="E1081" s="199" t="s">
        <v>121</v>
      </c>
      <c r="F1081" s="199">
        <v>149156</v>
      </c>
      <c r="G1081" s="199"/>
      <c r="H1081" s="199"/>
      <c r="I1081" s="199"/>
      <c r="J1081" s="381">
        <v>28863.850000000013</v>
      </c>
      <c r="K1081" s="199"/>
      <c r="L1081" s="200"/>
      <c r="M1081" s="199">
        <v>140</v>
      </c>
      <c r="N1081" s="71"/>
      <c r="O1081" s="200"/>
      <c r="P1081" s="269">
        <f t="shared" si="68"/>
        <v>206.17035714285723</v>
      </c>
      <c r="Q1081" s="199"/>
      <c r="R1081" s="199"/>
      <c r="S1081" s="199"/>
      <c r="T1081" s="382">
        <f t="shared" si="69"/>
        <v>1065.4000000000001</v>
      </c>
      <c r="U1081" s="199"/>
      <c r="V1081" s="199"/>
      <c r="W1081" s="199"/>
      <c r="X1081" s="200"/>
      <c r="Y1081" s="269">
        <v>28863.850000000013</v>
      </c>
      <c r="Z1081" s="269">
        <f t="shared" ca="1" si="70"/>
        <v>32263.38</v>
      </c>
      <c r="AA1081" s="389"/>
      <c r="AB1081" s="269">
        <f t="shared" si="71"/>
        <v>22015.83</v>
      </c>
      <c r="AC1081" s="269">
        <v>27783.57</v>
      </c>
      <c r="AD1081" s="199"/>
      <c r="AE1081" s="200"/>
      <c r="AF1081" s="200"/>
      <c r="AG1081" s="200"/>
      <c r="AH1081" s="75"/>
      <c r="AI1081" s="75"/>
      <c r="AJ1081" s="75"/>
      <c r="AK1081" s="75"/>
      <c r="AL1081" s="200"/>
    </row>
    <row r="1082" spans="1:38" s="201" customFormat="1">
      <c r="A1082" s="198"/>
      <c r="B1082" s="199"/>
      <c r="C1082" s="199" t="s">
        <v>1457</v>
      </c>
      <c r="D1082" s="199"/>
      <c r="E1082" s="199" t="s">
        <v>218</v>
      </c>
      <c r="F1082" s="199">
        <v>2753</v>
      </c>
      <c r="G1082" s="199"/>
      <c r="H1082" s="199"/>
      <c r="I1082" s="199"/>
      <c r="J1082" s="381">
        <v>539.73</v>
      </c>
      <c r="K1082" s="199"/>
      <c r="L1082" s="200"/>
      <c r="M1082" s="199">
        <v>6</v>
      </c>
      <c r="N1082" s="71"/>
      <c r="O1082" s="200"/>
      <c r="P1082" s="269">
        <f t="shared" si="68"/>
        <v>89.954999999999998</v>
      </c>
      <c r="Q1082" s="199"/>
      <c r="R1082" s="199"/>
      <c r="S1082" s="199"/>
      <c r="T1082" s="382">
        <f t="shared" si="69"/>
        <v>458.83333333333331</v>
      </c>
      <c r="U1082" s="199"/>
      <c r="V1082" s="199"/>
      <c r="W1082" s="199"/>
      <c r="X1082" s="200"/>
      <c r="Y1082" s="269">
        <v>539.73</v>
      </c>
      <c r="Z1082" s="269">
        <f t="shared" ca="1" si="70"/>
        <v>603.29999999999995</v>
      </c>
      <c r="AA1082" s="389"/>
      <c r="AB1082" s="269">
        <f t="shared" si="71"/>
        <v>411.68</v>
      </c>
      <c r="AC1082" s="269">
        <v>519.53</v>
      </c>
      <c r="AD1082" s="199"/>
      <c r="AE1082" s="200"/>
      <c r="AF1082" s="200"/>
      <c r="AG1082" s="200"/>
      <c r="AH1082" s="75"/>
      <c r="AI1082" s="75"/>
      <c r="AJ1082" s="75"/>
      <c r="AK1082" s="75"/>
      <c r="AL1082" s="200"/>
    </row>
    <row r="1083" spans="1:38" s="201" customFormat="1">
      <c r="A1083" s="198"/>
      <c r="B1083" s="199"/>
      <c r="C1083" s="199" t="s">
        <v>383</v>
      </c>
      <c r="D1083" s="199"/>
      <c r="E1083" s="199" t="s">
        <v>139</v>
      </c>
      <c r="F1083" s="199">
        <v>15021</v>
      </c>
      <c r="G1083" s="199"/>
      <c r="H1083" s="199"/>
      <c r="I1083" s="199"/>
      <c r="J1083" s="381">
        <v>2954.36</v>
      </c>
      <c r="K1083" s="199"/>
      <c r="L1083" s="200"/>
      <c r="M1083" s="199">
        <v>11</v>
      </c>
      <c r="N1083" s="71"/>
      <c r="O1083" s="200"/>
      <c r="P1083" s="269">
        <f t="shared" si="68"/>
        <v>268.5781818181818</v>
      </c>
      <c r="Q1083" s="199"/>
      <c r="R1083" s="199"/>
      <c r="S1083" s="199"/>
      <c r="T1083" s="382">
        <f t="shared" si="69"/>
        <v>1365.5454545454545</v>
      </c>
      <c r="U1083" s="199"/>
      <c r="V1083" s="199"/>
      <c r="W1083" s="199"/>
      <c r="X1083" s="200"/>
      <c r="Y1083" s="269">
        <v>2954.36</v>
      </c>
      <c r="Z1083" s="269">
        <f t="shared" ca="1" si="70"/>
        <v>3302.32</v>
      </c>
      <c r="AA1083" s="389"/>
      <c r="AB1083" s="269">
        <f t="shared" si="71"/>
        <v>2253.4299999999998</v>
      </c>
      <c r="AC1083" s="269">
        <v>2843.79</v>
      </c>
      <c r="AD1083" s="199"/>
      <c r="AE1083" s="200"/>
      <c r="AF1083" s="200"/>
      <c r="AG1083" s="200"/>
      <c r="AH1083" s="75"/>
      <c r="AI1083" s="75"/>
      <c r="AJ1083" s="75"/>
      <c r="AK1083" s="75"/>
      <c r="AL1083" s="200"/>
    </row>
    <row r="1084" spans="1:38" s="201" customFormat="1">
      <c r="A1084" s="198"/>
      <c r="B1084" s="199"/>
      <c r="C1084" s="199" t="s">
        <v>383</v>
      </c>
      <c r="D1084" s="199"/>
      <c r="E1084" s="199" t="s">
        <v>119</v>
      </c>
      <c r="F1084" s="199">
        <v>3473</v>
      </c>
      <c r="G1084" s="199"/>
      <c r="H1084" s="199"/>
      <c r="I1084" s="199"/>
      <c r="J1084" s="381">
        <v>691.39</v>
      </c>
      <c r="K1084" s="199"/>
      <c r="L1084" s="200"/>
      <c r="M1084" s="199">
        <v>2</v>
      </c>
      <c r="N1084" s="71"/>
      <c r="O1084" s="200"/>
      <c r="P1084" s="269">
        <f t="shared" si="68"/>
        <v>345.69499999999999</v>
      </c>
      <c r="Q1084" s="199"/>
      <c r="R1084" s="199"/>
      <c r="S1084" s="199"/>
      <c r="T1084" s="382">
        <f t="shared" si="69"/>
        <v>1736.5</v>
      </c>
      <c r="U1084" s="199"/>
      <c r="V1084" s="199"/>
      <c r="W1084" s="199"/>
      <c r="X1084" s="200"/>
      <c r="Y1084" s="269">
        <v>691.39</v>
      </c>
      <c r="Z1084" s="269">
        <f t="shared" ca="1" si="70"/>
        <v>772.82</v>
      </c>
      <c r="AA1084" s="389"/>
      <c r="AB1084" s="269">
        <f t="shared" si="71"/>
        <v>527.36</v>
      </c>
      <c r="AC1084" s="269">
        <v>665.51</v>
      </c>
      <c r="AD1084" s="199"/>
      <c r="AE1084" s="200"/>
      <c r="AF1084" s="200"/>
      <c r="AG1084" s="200"/>
      <c r="AH1084" s="75"/>
      <c r="AI1084" s="75"/>
      <c r="AJ1084" s="75"/>
      <c r="AK1084" s="75"/>
      <c r="AL1084" s="200"/>
    </row>
    <row r="1085" spans="1:38" s="201" customFormat="1">
      <c r="A1085" s="198"/>
      <c r="B1085" s="199"/>
      <c r="C1085" s="199" t="s">
        <v>383</v>
      </c>
      <c r="D1085" s="199"/>
      <c r="E1085" s="199" t="s">
        <v>338</v>
      </c>
      <c r="F1085" s="199">
        <v>1712</v>
      </c>
      <c r="G1085" s="199"/>
      <c r="H1085" s="199"/>
      <c r="I1085" s="199"/>
      <c r="J1085" s="381">
        <v>339.69</v>
      </c>
      <c r="K1085" s="199"/>
      <c r="L1085" s="200"/>
      <c r="M1085" s="199">
        <v>1</v>
      </c>
      <c r="N1085" s="71"/>
      <c r="O1085" s="200"/>
      <c r="P1085" s="269">
        <f t="shared" si="68"/>
        <v>339.69</v>
      </c>
      <c r="Q1085" s="199"/>
      <c r="R1085" s="199"/>
      <c r="S1085" s="199"/>
      <c r="T1085" s="382">
        <f t="shared" si="69"/>
        <v>1712</v>
      </c>
      <c r="U1085" s="199"/>
      <c r="V1085" s="199"/>
      <c r="W1085" s="199"/>
      <c r="X1085" s="200"/>
      <c r="Y1085" s="269">
        <v>339.69</v>
      </c>
      <c r="Z1085" s="269">
        <f t="shared" ca="1" si="70"/>
        <v>379.7</v>
      </c>
      <c r="AA1085" s="389"/>
      <c r="AB1085" s="269">
        <f t="shared" si="71"/>
        <v>259.10000000000002</v>
      </c>
      <c r="AC1085" s="269">
        <v>326.98</v>
      </c>
      <c r="AD1085" s="199"/>
      <c r="AE1085" s="200"/>
      <c r="AF1085" s="200"/>
      <c r="AG1085" s="200"/>
      <c r="AH1085" s="75"/>
      <c r="AI1085" s="75"/>
      <c r="AJ1085" s="75"/>
      <c r="AK1085" s="75"/>
      <c r="AL1085" s="200"/>
    </row>
    <row r="1086" spans="1:38" s="201" customFormat="1">
      <c r="A1086" s="198"/>
      <c r="B1086" s="199"/>
      <c r="C1086" s="199" t="s">
        <v>383</v>
      </c>
      <c r="D1086" s="199"/>
      <c r="E1086" s="199" t="s">
        <v>384</v>
      </c>
      <c r="F1086" s="199">
        <v>8263384</v>
      </c>
      <c r="G1086" s="199"/>
      <c r="H1086" s="199"/>
      <c r="I1086" s="199"/>
      <c r="J1086" s="381">
        <v>1589591.6000000024</v>
      </c>
      <c r="K1086" s="199"/>
      <c r="L1086" s="200"/>
      <c r="M1086" s="199">
        <v>7072</v>
      </c>
      <c r="N1086" s="71"/>
      <c r="O1086" s="200"/>
      <c r="P1086" s="269">
        <f t="shared" si="68"/>
        <v>224.7725678733035</v>
      </c>
      <c r="Q1086" s="199"/>
      <c r="R1086" s="199"/>
      <c r="S1086" s="199"/>
      <c r="T1086" s="382">
        <f t="shared" si="69"/>
        <v>1168.4649321266968</v>
      </c>
      <c r="U1086" s="199"/>
      <c r="V1086" s="199"/>
      <c r="W1086" s="199"/>
      <c r="X1086" s="200"/>
      <c r="Y1086" s="269">
        <v>1589591.6000000024</v>
      </c>
      <c r="Z1086" s="269">
        <f t="shared" ca="1" si="70"/>
        <v>1776810.76</v>
      </c>
      <c r="AA1086" s="389"/>
      <c r="AB1086" s="269">
        <f t="shared" si="71"/>
        <v>1212456.8700000001</v>
      </c>
      <c r="AC1086" s="269">
        <v>1530098.37</v>
      </c>
      <c r="AD1086" s="199"/>
      <c r="AE1086" s="200"/>
      <c r="AF1086" s="200"/>
      <c r="AG1086" s="200"/>
      <c r="AH1086" s="75"/>
      <c r="AI1086" s="75"/>
      <c r="AJ1086" s="75"/>
      <c r="AK1086" s="75"/>
      <c r="AL1086" s="200"/>
    </row>
    <row r="1087" spans="1:38" s="201" customFormat="1">
      <c r="A1087" s="198"/>
      <c r="B1087" s="199"/>
      <c r="C1087" s="199" t="s">
        <v>498</v>
      </c>
      <c r="D1087" s="199"/>
      <c r="E1087" s="199" t="s">
        <v>136</v>
      </c>
      <c r="F1087" s="199">
        <v>7088</v>
      </c>
      <c r="G1087" s="199"/>
      <c r="H1087" s="199"/>
      <c r="I1087" s="199"/>
      <c r="J1087" s="381">
        <v>1271.5499999999997</v>
      </c>
      <c r="K1087" s="199"/>
      <c r="L1087" s="200"/>
      <c r="M1087" s="199">
        <v>11</v>
      </c>
      <c r="N1087" s="71"/>
      <c r="O1087" s="200"/>
      <c r="P1087" s="269">
        <f t="shared" si="68"/>
        <v>115.59545454545452</v>
      </c>
      <c r="Q1087" s="199"/>
      <c r="R1087" s="199"/>
      <c r="S1087" s="199"/>
      <c r="T1087" s="382">
        <f t="shared" si="69"/>
        <v>644.36363636363637</v>
      </c>
      <c r="U1087" s="199"/>
      <c r="V1087" s="199"/>
      <c r="W1087" s="199"/>
      <c r="X1087" s="200"/>
      <c r="Y1087" s="269">
        <v>1271.5499999999997</v>
      </c>
      <c r="Z1087" s="269">
        <f t="shared" ca="1" si="70"/>
        <v>1421.31</v>
      </c>
      <c r="AA1087" s="389"/>
      <c r="AB1087" s="269">
        <f t="shared" si="71"/>
        <v>969.87</v>
      </c>
      <c r="AC1087" s="269">
        <v>1223.96</v>
      </c>
      <c r="AD1087" s="199"/>
      <c r="AE1087" s="200"/>
      <c r="AF1087" s="200"/>
      <c r="AG1087" s="200"/>
      <c r="AH1087" s="75"/>
      <c r="AI1087" s="75"/>
      <c r="AJ1087" s="75"/>
      <c r="AK1087" s="75"/>
      <c r="AL1087" s="200"/>
    </row>
    <row r="1088" spans="1:38" s="201" customFormat="1">
      <c r="A1088" s="198"/>
      <c r="B1088" s="199"/>
      <c r="C1088" s="199" t="s">
        <v>475</v>
      </c>
      <c r="D1088" s="199"/>
      <c r="E1088" s="199" t="s">
        <v>88</v>
      </c>
      <c r="F1088" s="199">
        <v>399420</v>
      </c>
      <c r="G1088" s="199"/>
      <c r="H1088" s="199"/>
      <c r="I1088" s="199"/>
      <c r="J1088" s="381">
        <v>77494.030000000013</v>
      </c>
      <c r="K1088" s="199"/>
      <c r="L1088" s="200"/>
      <c r="M1088" s="199">
        <v>312</v>
      </c>
      <c r="N1088" s="71"/>
      <c r="O1088" s="200"/>
      <c r="P1088" s="269">
        <f t="shared" si="68"/>
        <v>248.37830128205132</v>
      </c>
      <c r="Q1088" s="199"/>
      <c r="R1088" s="199"/>
      <c r="S1088" s="199"/>
      <c r="T1088" s="382">
        <f t="shared" si="69"/>
        <v>1280.1923076923076</v>
      </c>
      <c r="U1088" s="199"/>
      <c r="V1088" s="199"/>
      <c r="W1088" s="199"/>
      <c r="X1088" s="200"/>
      <c r="Y1088" s="269">
        <v>77494.030000000013</v>
      </c>
      <c r="Z1088" s="269">
        <f t="shared" ca="1" si="70"/>
        <v>86621.13</v>
      </c>
      <c r="AA1088" s="389"/>
      <c r="AB1088" s="269">
        <f t="shared" si="71"/>
        <v>59108.37</v>
      </c>
      <c r="AC1088" s="269">
        <v>74593.679999999993</v>
      </c>
      <c r="AD1088" s="199"/>
      <c r="AE1088" s="200"/>
      <c r="AF1088" s="200"/>
      <c r="AG1088" s="200"/>
      <c r="AH1088" s="75"/>
      <c r="AI1088" s="75"/>
      <c r="AJ1088" s="75"/>
      <c r="AK1088" s="75"/>
      <c r="AL1088" s="200"/>
    </row>
    <row r="1089" spans="1:38" s="201" customFormat="1">
      <c r="A1089" s="198"/>
      <c r="B1089" s="199"/>
      <c r="C1089" s="199" t="s">
        <v>475</v>
      </c>
      <c r="D1089" s="199"/>
      <c r="E1089" s="199" t="s">
        <v>288</v>
      </c>
      <c r="F1089" s="199">
        <v>8510</v>
      </c>
      <c r="G1089" s="199"/>
      <c r="H1089" s="199"/>
      <c r="I1089" s="199"/>
      <c r="J1089" s="381">
        <v>1710.3000000000002</v>
      </c>
      <c r="K1089" s="199"/>
      <c r="L1089" s="200"/>
      <c r="M1089" s="199">
        <v>4</v>
      </c>
      <c r="N1089" s="71"/>
      <c r="O1089" s="200"/>
      <c r="P1089" s="269">
        <f t="shared" si="68"/>
        <v>427.57500000000005</v>
      </c>
      <c r="Q1089" s="199"/>
      <c r="R1089" s="199"/>
      <c r="S1089" s="199"/>
      <c r="T1089" s="382">
        <f t="shared" si="69"/>
        <v>2127.5</v>
      </c>
      <c r="U1089" s="199"/>
      <c r="V1089" s="199"/>
      <c r="W1089" s="199"/>
      <c r="X1089" s="200"/>
      <c r="Y1089" s="269">
        <v>1710.3000000000002</v>
      </c>
      <c r="Z1089" s="269">
        <f t="shared" ca="1" si="70"/>
        <v>1911.74</v>
      </c>
      <c r="AA1089" s="389"/>
      <c r="AB1089" s="269">
        <f t="shared" si="71"/>
        <v>1304.53</v>
      </c>
      <c r="AC1089" s="269">
        <v>1646.29</v>
      </c>
      <c r="AD1089" s="199"/>
      <c r="AE1089" s="200"/>
      <c r="AF1089" s="200"/>
      <c r="AG1089" s="200"/>
      <c r="AH1089" s="75"/>
      <c r="AI1089" s="75"/>
      <c r="AJ1089" s="75"/>
      <c r="AK1089" s="75"/>
      <c r="AL1089" s="200"/>
    </row>
    <row r="1090" spans="1:38" s="201" customFormat="1">
      <c r="A1090" s="198"/>
      <c r="B1090" s="199"/>
      <c r="C1090" s="199" t="s">
        <v>385</v>
      </c>
      <c r="D1090" s="199"/>
      <c r="E1090" s="199" t="s">
        <v>146</v>
      </c>
      <c r="F1090" s="199">
        <v>1996</v>
      </c>
      <c r="G1090" s="199"/>
      <c r="H1090" s="199"/>
      <c r="I1090" s="199"/>
      <c r="J1090" s="381">
        <v>392.03999999999996</v>
      </c>
      <c r="K1090" s="199"/>
      <c r="L1090" s="200"/>
      <c r="M1090" s="199">
        <v>3</v>
      </c>
      <c r="N1090" s="71"/>
      <c r="O1090" s="200"/>
      <c r="P1090" s="269">
        <f t="shared" si="68"/>
        <v>130.67999999999998</v>
      </c>
      <c r="Q1090" s="199"/>
      <c r="R1090" s="199"/>
      <c r="S1090" s="199"/>
      <c r="T1090" s="382">
        <f t="shared" si="69"/>
        <v>665.33333333333337</v>
      </c>
      <c r="U1090" s="199"/>
      <c r="V1090" s="199"/>
      <c r="W1090" s="199"/>
      <c r="X1090" s="200"/>
      <c r="Y1090" s="269">
        <v>392.03999999999996</v>
      </c>
      <c r="Z1090" s="269">
        <f t="shared" ca="1" si="70"/>
        <v>438.21</v>
      </c>
      <c r="AA1090" s="389"/>
      <c r="AB1090" s="269">
        <f t="shared" si="71"/>
        <v>299.02999999999997</v>
      </c>
      <c r="AC1090" s="269">
        <v>377.37</v>
      </c>
      <c r="AD1090" s="199"/>
      <c r="AE1090" s="200"/>
      <c r="AF1090" s="200"/>
      <c r="AG1090" s="200"/>
      <c r="AH1090" s="75"/>
      <c r="AI1090" s="75"/>
      <c r="AJ1090" s="75"/>
      <c r="AK1090" s="75"/>
      <c r="AL1090" s="200"/>
    </row>
    <row r="1091" spans="1:38" s="201" customFormat="1">
      <c r="A1091" s="198"/>
      <c r="B1091" s="199"/>
      <c r="C1091" s="199" t="s">
        <v>385</v>
      </c>
      <c r="D1091" s="199"/>
      <c r="E1091" s="199" t="s">
        <v>338</v>
      </c>
      <c r="F1091" s="199">
        <v>1771592</v>
      </c>
      <c r="G1091" s="199"/>
      <c r="H1091" s="199"/>
      <c r="I1091" s="199"/>
      <c r="J1091" s="381">
        <v>347164.39000000112</v>
      </c>
      <c r="K1091" s="199"/>
      <c r="L1091" s="200"/>
      <c r="M1091" s="199">
        <v>1787</v>
      </c>
      <c r="N1091" s="71"/>
      <c r="O1091" s="200"/>
      <c r="P1091" s="269">
        <f t="shared" si="68"/>
        <v>194.272182428652</v>
      </c>
      <c r="Q1091" s="199"/>
      <c r="R1091" s="199"/>
      <c r="S1091" s="199"/>
      <c r="T1091" s="382">
        <f t="shared" si="69"/>
        <v>991.37772803581424</v>
      </c>
      <c r="U1091" s="199"/>
      <c r="V1091" s="199"/>
      <c r="W1091" s="199"/>
      <c r="X1091" s="200"/>
      <c r="Y1091" s="269">
        <v>347164.39000000112</v>
      </c>
      <c r="Z1091" s="269">
        <f t="shared" ca="1" si="70"/>
        <v>388052.77</v>
      </c>
      <c r="AA1091" s="389"/>
      <c r="AB1091" s="269">
        <f t="shared" si="71"/>
        <v>264798.74</v>
      </c>
      <c r="AC1091" s="269">
        <v>334171.15999999997</v>
      </c>
      <c r="AD1091" s="199"/>
      <c r="AE1091" s="200"/>
      <c r="AF1091" s="200"/>
      <c r="AG1091" s="200"/>
      <c r="AH1091" s="75"/>
      <c r="AI1091" s="75"/>
      <c r="AJ1091" s="75"/>
      <c r="AK1091" s="75"/>
      <c r="AL1091" s="200"/>
    </row>
    <row r="1092" spans="1:38" s="201" customFormat="1">
      <c r="A1092" s="198"/>
      <c r="B1092" s="199"/>
      <c r="C1092" s="199" t="s">
        <v>385</v>
      </c>
      <c r="D1092" s="199"/>
      <c r="E1092" s="199" t="s">
        <v>384</v>
      </c>
      <c r="F1092" s="199">
        <v>1468</v>
      </c>
      <c r="G1092" s="199"/>
      <c r="H1092" s="199"/>
      <c r="I1092" s="199"/>
      <c r="J1092" s="381">
        <v>296.06</v>
      </c>
      <c r="K1092" s="199"/>
      <c r="L1092" s="200"/>
      <c r="M1092" s="199">
        <v>1</v>
      </c>
      <c r="N1092" s="71"/>
      <c r="O1092" s="200"/>
      <c r="P1092" s="269">
        <f t="shared" si="68"/>
        <v>296.06</v>
      </c>
      <c r="Q1092" s="199"/>
      <c r="R1092" s="199"/>
      <c r="S1092" s="199"/>
      <c r="T1092" s="382">
        <f t="shared" si="69"/>
        <v>1468</v>
      </c>
      <c r="U1092" s="199"/>
      <c r="V1092" s="199"/>
      <c r="W1092" s="199"/>
      <c r="X1092" s="200"/>
      <c r="Y1092" s="269">
        <v>296.06</v>
      </c>
      <c r="Z1092" s="269">
        <f t="shared" ca="1" si="70"/>
        <v>330.93</v>
      </c>
      <c r="AA1092" s="389"/>
      <c r="AB1092" s="269">
        <f t="shared" si="71"/>
        <v>225.82</v>
      </c>
      <c r="AC1092" s="269">
        <v>284.98</v>
      </c>
      <c r="AD1092" s="199"/>
      <c r="AE1092" s="200"/>
      <c r="AF1092" s="200"/>
      <c r="AG1092" s="200"/>
      <c r="AH1092" s="75"/>
      <c r="AI1092" s="75"/>
      <c r="AJ1092" s="75"/>
      <c r="AK1092" s="75"/>
      <c r="AL1092" s="200"/>
    </row>
    <row r="1093" spans="1:38" s="201" customFormat="1">
      <c r="A1093" s="198"/>
      <c r="B1093" s="199"/>
      <c r="C1093" s="199" t="s">
        <v>385</v>
      </c>
      <c r="D1093" s="199"/>
      <c r="E1093" s="199" t="s">
        <v>400</v>
      </c>
      <c r="F1093" s="199">
        <v>3252</v>
      </c>
      <c r="G1093" s="199"/>
      <c r="H1093" s="199"/>
      <c r="I1093" s="199"/>
      <c r="J1093" s="381">
        <v>659.85</v>
      </c>
      <c r="K1093" s="199"/>
      <c r="L1093" s="200"/>
      <c r="M1093" s="199">
        <v>2</v>
      </c>
      <c r="N1093" s="71"/>
      <c r="O1093" s="200"/>
      <c r="P1093" s="269">
        <f t="shared" si="68"/>
        <v>329.92500000000001</v>
      </c>
      <c r="Q1093" s="199"/>
      <c r="R1093" s="199"/>
      <c r="S1093" s="199"/>
      <c r="T1093" s="382">
        <f t="shared" si="69"/>
        <v>1626</v>
      </c>
      <c r="U1093" s="199"/>
      <c r="V1093" s="199"/>
      <c r="W1093" s="199"/>
      <c r="X1093" s="200"/>
      <c r="Y1093" s="269">
        <v>659.85</v>
      </c>
      <c r="Z1093" s="269">
        <f t="shared" ca="1" si="70"/>
        <v>737.57</v>
      </c>
      <c r="AA1093" s="389"/>
      <c r="AB1093" s="269">
        <f t="shared" si="71"/>
        <v>503.3</v>
      </c>
      <c r="AC1093" s="269">
        <v>635.15</v>
      </c>
      <c r="AD1093" s="199"/>
      <c r="AE1093" s="200"/>
      <c r="AF1093" s="200"/>
      <c r="AG1093" s="200"/>
      <c r="AH1093" s="75"/>
      <c r="AI1093" s="75"/>
      <c r="AJ1093" s="75"/>
      <c r="AK1093" s="75"/>
      <c r="AL1093" s="200"/>
    </row>
    <row r="1094" spans="1:38" s="201" customFormat="1">
      <c r="A1094" s="198"/>
      <c r="B1094" s="199"/>
      <c r="C1094" s="199" t="s">
        <v>385</v>
      </c>
      <c r="D1094" s="199"/>
      <c r="E1094" s="199" t="s">
        <v>582</v>
      </c>
      <c r="F1094" s="199">
        <v>864</v>
      </c>
      <c r="G1094" s="199"/>
      <c r="H1094" s="199"/>
      <c r="I1094" s="199"/>
      <c r="J1094" s="381">
        <v>167.09</v>
      </c>
      <c r="K1094" s="199"/>
      <c r="L1094" s="200"/>
      <c r="M1094" s="199">
        <v>1</v>
      </c>
      <c r="N1094" s="71"/>
      <c r="O1094" s="200"/>
      <c r="P1094" s="269">
        <f t="shared" si="68"/>
        <v>167.09</v>
      </c>
      <c r="Q1094" s="199"/>
      <c r="R1094" s="199"/>
      <c r="S1094" s="199"/>
      <c r="T1094" s="382">
        <f t="shared" si="69"/>
        <v>864</v>
      </c>
      <c r="U1094" s="199"/>
      <c r="V1094" s="199"/>
      <c r="W1094" s="199"/>
      <c r="X1094" s="200"/>
      <c r="Y1094" s="269">
        <v>167.09</v>
      </c>
      <c r="Z1094" s="269">
        <f t="shared" ca="1" si="70"/>
        <v>186.77</v>
      </c>
      <c r="AA1094" s="389"/>
      <c r="AB1094" s="269">
        <f t="shared" si="71"/>
        <v>127.45</v>
      </c>
      <c r="AC1094" s="269">
        <v>160.84</v>
      </c>
      <c r="AD1094" s="199"/>
      <c r="AE1094" s="200"/>
      <c r="AF1094" s="200"/>
      <c r="AG1094" s="200"/>
      <c r="AH1094" s="75"/>
      <c r="AI1094" s="75"/>
      <c r="AJ1094" s="75"/>
      <c r="AK1094" s="75"/>
      <c r="AL1094" s="200"/>
    </row>
    <row r="1095" spans="1:38" s="201" customFormat="1">
      <c r="A1095" s="198"/>
      <c r="B1095" s="199"/>
      <c r="C1095" s="199" t="s">
        <v>386</v>
      </c>
      <c r="D1095" s="199"/>
      <c r="E1095" s="199" t="s">
        <v>105</v>
      </c>
      <c r="F1095" s="199">
        <v>957</v>
      </c>
      <c r="G1095" s="199"/>
      <c r="H1095" s="199"/>
      <c r="I1095" s="199"/>
      <c r="J1095" s="381">
        <v>189.13</v>
      </c>
      <c r="K1095" s="199"/>
      <c r="L1095" s="200"/>
      <c r="M1095" s="199">
        <v>1</v>
      </c>
      <c r="N1095" s="71"/>
      <c r="O1095" s="200"/>
      <c r="P1095" s="269">
        <f t="shared" si="68"/>
        <v>189.13</v>
      </c>
      <c r="Q1095" s="199"/>
      <c r="R1095" s="199"/>
      <c r="S1095" s="199"/>
      <c r="T1095" s="382">
        <f t="shared" si="69"/>
        <v>957</v>
      </c>
      <c r="U1095" s="199"/>
      <c r="V1095" s="199"/>
      <c r="W1095" s="199"/>
      <c r="X1095" s="200"/>
      <c r="Y1095" s="269">
        <v>189.13</v>
      </c>
      <c r="Z1095" s="269">
        <f t="shared" ca="1" si="70"/>
        <v>211.41</v>
      </c>
      <c r="AA1095" s="389"/>
      <c r="AB1095" s="269">
        <f t="shared" si="71"/>
        <v>144.26</v>
      </c>
      <c r="AC1095" s="269">
        <v>182.05</v>
      </c>
      <c r="AD1095" s="199"/>
      <c r="AE1095" s="200"/>
      <c r="AF1095" s="200"/>
      <c r="AG1095" s="200"/>
      <c r="AH1095" s="75"/>
      <c r="AI1095" s="75"/>
      <c r="AJ1095" s="75"/>
      <c r="AK1095" s="75"/>
      <c r="AL1095" s="200"/>
    </row>
    <row r="1096" spans="1:38" s="201" customFormat="1">
      <c r="A1096" s="198"/>
      <c r="B1096" s="199"/>
      <c r="C1096" s="199" t="s">
        <v>386</v>
      </c>
      <c r="D1096" s="199"/>
      <c r="E1096" s="199" t="s">
        <v>113</v>
      </c>
      <c r="F1096" s="199">
        <v>7297963</v>
      </c>
      <c r="G1096" s="199"/>
      <c r="H1096" s="199"/>
      <c r="I1096" s="199"/>
      <c r="J1096" s="381">
        <v>1389839.3000000021</v>
      </c>
      <c r="K1096" s="199"/>
      <c r="L1096" s="200"/>
      <c r="M1096" s="199">
        <v>7331</v>
      </c>
      <c r="N1096" s="71"/>
      <c r="O1096" s="200"/>
      <c r="P1096" s="269">
        <f t="shared" si="68"/>
        <v>189.58386304733352</v>
      </c>
      <c r="Q1096" s="199"/>
      <c r="R1096" s="199"/>
      <c r="S1096" s="199"/>
      <c r="T1096" s="382">
        <f t="shared" si="69"/>
        <v>995.49352066566632</v>
      </c>
      <c r="U1096" s="199"/>
      <c r="V1096" s="199"/>
      <c r="W1096" s="199"/>
      <c r="X1096" s="200"/>
      <c r="Y1096" s="269">
        <v>1389839.3000000021</v>
      </c>
      <c r="Z1096" s="269">
        <f t="shared" ca="1" si="70"/>
        <v>1553532.01</v>
      </c>
      <c r="AA1096" s="389"/>
      <c r="AB1096" s="269">
        <f t="shared" si="71"/>
        <v>1060096.32</v>
      </c>
      <c r="AC1096" s="269">
        <v>1337822.1499999999</v>
      </c>
      <c r="AD1096" s="199"/>
      <c r="AE1096" s="200"/>
      <c r="AF1096" s="200"/>
      <c r="AG1096" s="200"/>
      <c r="AH1096" s="75"/>
      <c r="AI1096" s="75"/>
      <c r="AJ1096" s="75"/>
      <c r="AK1096" s="75"/>
      <c r="AL1096" s="200"/>
    </row>
    <row r="1097" spans="1:38" s="201" customFormat="1">
      <c r="A1097" s="198"/>
      <c r="B1097" s="199"/>
      <c r="C1097" s="199" t="s">
        <v>386</v>
      </c>
      <c r="D1097" s="199"/>
      <c r="E1097" s="199" t="s">
        <v>409</v>
      </c>
      <c r="F1097" s="199">
        <v>614</v>
      </c>
      <c r="G1097" s="199"/>
      <c r="H1097" s="199"/>
      <c r="I1097" s="199"/>
      <c r="J1097" s="381">
        <v>121.03</v>
      </c>
      <c r="K1097" s="199"/>
      <c r="L1097" s="200"/>
      <c r="M1097" s="199">
        <v>1</v>
      </c>
      <c r="N1097" s="71"/>
      <c r="O1097" s="200"/>
      <c r="P1097" s="269">
        <f t="shared" si="68"/>
        <v>121.03</v>
      </c>
      <c r="Q1097" s="199"/>
      <c r="R1097" s="199"/>
      <c r="S1097" s="199"/>
      <c r="T1097" s="382">
        <f t="shared" si="69"/>
        <v>614</v>
      </c>
      <c r="U1097" s="199"/>
      <c r="V1097" s="199"/>
      <c r="W1097" s="199"/>
      <c r="X1097" s="200"/>
      <c r="Y1097" s="269">
        <v>121.03</v>
      </c>
      <c r="Z1097" s="269">
        <f t="shared" ca="1" si="70"/>
        <v>135.28</v>
      </c>
      <c r="AA1097" s="389"/>
      <c r="AB1097" s="269">
        <f t="shared" si="71"/>
        <v>92.32</v>
      </c>
      <c r="AC1097" s="269">
        <v>116.5</v>
      </c>
      <c r="AD1097" s="199"/>
      <c r="AE1097" s="200"/>
      <c r="AF1097" s="200"/>
      <c r="AG1097" s="200"/>
      <c r="AH1097" s="75"/>
      <c r="AI1097" s="75"/>
      <c r="AJ1097" s="75"/>
      <c r="AK1097" s="75"/>
      <c r="AL1097" s="200"/>
    </row>
    <row r="1098" spans="1:38" s="201" customFormat="1">
      <c r="A1098" s="198"/>
      <c r="B1098" s="199"/>
      <c r="C1098" s="199" t="s">
        <v>386</v>
      </c>
      <c r="D1098" s="199"/>
      <c r="E1098" s="199" t="s">
        <v>103</v>
      </c>
      <c r="F1098" s="199">
        <v>428</v>
      </c>
      <c r="G1098" s="199"/>
      <c r="H1098" s="199"/>
      <c r="I1098" s="199"/>
      <c r="J1098" s="381">
        <v>84.08</v>
      </c>
      <c r="K1098" s="199"/>
      <c r="L1098" s="200"/>
      <c r="M1098" s="199">
        <v>1</v>
      </c>
      <c r="N1098" s="71"/>
      <c r="O1098" s="200"/>
      <c r="P1098" s="269">
        <f t="shared" si="68"/>
        <v>84.08</v>
      </c>
      <c r="Q1098" s="199"/>
      <c r="R1098" s="199"/>
      <c r="S1098" s="199"/>
      <c r="T1098" s="382">
        <f t="shared" si="69"/>
        <v>428</v>
      </c>
      <c r="U1098" s="199"/>
      <c r="V1098" s="199"/>
      <c r="W1098" s="199"/>
      <c r="X1098" s="200"/>
      <c r="Y1098" s="269">
        <v>84.08</v>
      </c>
      <c r="Z1098" s="269">
        <f t="shared" ca="1" si="70"/>
        <v>93.98</v>
      </c>
      <c r="AA1098" s="389"/>
      <c r="AB1098" s="269">
        <f t="shared" si="71"/>
        <v>64.13</v>
      </c>
      <c r="AC1098" s="269">
        <v>80.930000000000007</v>
      </c>
      <c r="AD1098" s="199"/>
      <c r="AE1098" s="200"/>
      <c r="AF1098" s="200"/>
      <c r="AG1098" s="200"/>
      <c r="AH1098" s="75"/>
      <c r="AI1098" s="75"/>
      <c r="AJ1098" s="75"/>
      <c r="AK1098" s="75"/>
      <c r="AL1098" s="200"/>
    </row>
    <row r="1099" spans="1:38" s="201" customFormat="1">
      <c r="A1099" s="198"/>
      <c r="B1099" s="199"/>
      <c r="C1099" s="199" t="s">
        <v>499</v>
      </c>
      <c r="D1099" s="199"/>
      <c r="E1099" s="199" t="s">
        <v>167</v>
      </c>
      <c r="F1099" s="199">
        <v>6842</v>
      </c>
      <c r="G1099" s="199"/>
      <c r="H1099" s="199"/>
      <c r="I1099" s="199"/>
      <c r="J1099" s="381">
        <v>1339.22</v>
      </c>
      <c r="K1099" s="199"/>
      <c r="L1099" s="200"/>
      <c r="M1099" s="199">
        <v>6</v>
      </c>
      <c r="N1099" s="71"/>
      <c r="O1099" s="200"/>
      <c r="P1099" s="269">
        <f t="shared" si="68"/>
        <v>223.20333333333335</v>
      </c>
      <c r="Q1099" s="199"/>
      <c r="R1099" s="199"/>
      <c r="S1099" s="199"/>
      <c r="T1099" s="382">
        <f t="shared" si="69"/>
        <v>1140.3333333333333</v>
      </c>
      <c r="U1099" s="199"/>
      <c r="V1099" s="199"/>
      <c r="W1099" s="199"/>
      <c r="X1099" s="200"/>
      <c r="Y1099" s="269">
        <v>1339.22</v>
      </c>
      <c r="Z1099" s="269">
        <f t="shared" ca="1" si="70"/>
        <v>1496.95</v>
      </c>
      <c r="AA1099" s="389"/>
      <c r="AB1099" s="269">
        <f t="shared" si="71"/>
        <v>1021.49</v>
      </c>
      <c r="AC1099" s="269">
        <v>1289.0999999999999</v>
      </c>
      <c r="AD1099" s="199"/>
      <c r="AE1099" s="200"/>
      <c r="AF1099" s="200"/>
      <c r="AG1099" s="200"/>
      <c r="AH1099" s="75"/>
      <c r="AI1099" s="75"/>
      <c r="AJ1099" s="75"/>
      <c r="AK1099" s="75"/>
      <c r="AL1099" s="200"/>
    </row>
    <row r="1100" spans="1:38" s="201" customFormat="1">
      <c r="A1100" s="198"/>
      <c r="B1100" s="199"/>
      <c r="C1100" s="199" t="s">
        <v>499</v>
      </c>
      <c r="D1100" s="199"/>
      <c r="E1100" s="199" t="s">
        <v>264</v>
      </c>
      <c r="F1100" s="199">
        <v>52758</v>
      </c>
      <c r="G1100" s="199"/>
      <c r="H1100" s="199"/>
      <c r="I1100" s="199"/>
      <c r="J1100" s="381">
        <v>9487.4199999999983</v>
      </c>
      <c r="K1100" s="199"/>
      <c r="L1100" s="200"/>
      <c r="M1100" s="199">
        <v>37</v>
      </c>
      <c r="N1100" s="71"/>
      <c r="O1100" s="200"/>
      <c r="P1100" s="269">
        <f t="shared" si="68"/>
        <v>256.41675675675668</v>
      </c>
      <c r="Q1100" s="199"/>
      <c r="R1100" s="199"/>
      <c r="S1100" s="199"/>
      <c r="T1100" s="382">
        <f t="shared" si="69"/>
        <v>1425.8918918918919</v>
      </c>
      <c r="U1100" s="199"/>
      <c r="V1100" s="199"/>
      <c r="W1100" s="199"/>
      <c r="X1100" s="200"/>
      <c r="Y1100" s="269">
        <v>9487.4199999999983</v>
      </c>
      <c r="Z1100" s="269">
        <f t="shared" ca="1" si="70"/>
        <v>10604.83</v>
      </c>
      <c r="AA1100" s="389"/>
      <c r="AB1100" s="269">
        <f t="shared" si="71"/>
        <v>7236.51</v>
      </c>
      <c r="AC1100" s="269">
        <v>9132.34</v>
      </c>
      <c r="AD1100" s="199"/>
      <c r="AE1100" s="200"/>
      <c r="AF1100" s="200"/>
      <c r="AG1100" s="200"/>
      <c r="AH1100" s="75"/>
      <c r="AI1100" s="75"/>
      <c r="AJ1100" s="75"/>
      <c r="AK1100" s="75"/>
      <c r="AL1100" s="200"/>
    </row>
    <row r="1101" spans="1:38" s="201" customFormat="1">
      <c r="A1101" s="198"/>
      <c r="B1101" s="199"/>
      <c r="C1101" s="199" t="s">
        <v>387</v>
      </c>
      <c r="D1101" s="199"/>
      <c r="E1101" s="199" t="s">
        <v>352</v>
      </c>
      <c r="F1101" s="199">
        <v>89054</v>
      </c>
      <c r="G1101" s="199"/>
      <c r="H1101" s="199"/>
      <c r="I1101" s="199"/>
      <c r="J1101" s="381">
        <v>16185.660000000003</v>
      </c>
      <c r="K1101" s="199"/>
      <c r="L1101" s="200"/>
      <c r="M1101" s="199">
        <v>109</v>
      </c>
      <c r="N1101" s="71"/>
      <c r="O1101" s="200"/>
      <c r="P1101" s="269">
        <f t="shared" si="68"/>
        <v>148.49229357798168</v>
      </c>
      <c r="Q1101" s="199"/>
      <c r="R1101" s="199"/>
      <c r="S1101" s="199"/>
      <c r="T1101" s="382">
        <f t="shared" si="69"/>
        <v>817.00917431192659</v>
      </c>
      <c r="U1101" s="199"/>
      <c r="V1101" s="199"/>
      <c r="W1101" s="199"/>
      <c r="X1101" s="200"/>
      <c r="Y1101" s="269">
        <v>16185.660000000003</v>
      </c>
      <c r="Z1101" s="269">
        <f t="shared" ca="1" si="70"/>
        <v>18091.98</v>
      </c>
      <c r="AA1101" s="389"/>
      <c r="AB1101" s="269">
        <f t="shared" si="71"/>
        <v>12345.57</v>
      </c>
      <c r="AC1101" s="269">
        <v>15579.88</v>
      </c>
      <c r="AD1101" s="199"/>
      <c r="AE1101" s="200"/>
      <c r="AF1101" s="200"/>
      <c r="AG1101" s="200"/>
      <c r="AH1101" s="75"/>
      <c r="AI1101" s="75"/>
      <c r="AJ1101" s="75"/>
      <c r="AK1101" s="75"/>
      <c r="AL1101" s="200"/>
    </row>
    <row r="1102" spans="1:38" s="201" customFormat="1">
      <c r="A1102" s="198"/>
      <c r="B1102" s="199"/>
      <c r="C1102" s="199" t="s">
        <v>774</v>
      </c>
      <c r="D1102" s="199"/>
      <c r="E1102" s="199" t="s">
        <v>242</v>
      </c>
      <c r="F1102" s="199">
        <v>29907</v>
      </c>
      <c r="G1102" s="199"/>
      <c r="H1102" s="199"/>
      <c r="I1102" s="199"/>
      <c r="J1102" s="381">
        <v>5915.18</v>
      </c>
      <c r="K1102" s="199"/>
      <c r="L1102" s="200"/>
      <c r="M1102" s="199">
        <v>25</v>
      </c>
      <c r="N1102" s="71"/>
      <c r="O1102" s="200"/>
      <c r="P1102" s="269">
        <f t="shared" si="68"/>
        <v>236.60720000000001</v>
      </c>
      <c r="Q1102" s="199"/>
      <c r="R1102" s="199"/>
      <c r="S1102" s="199"/>
      <c r="T1102" s="382">
        <f t="shared" si="69"/>
        <v>1196.28</v>
      </c>
      <c r="U1102" s="199"/>
      <c r="V1102" s="199"/>
      <c r="W1102" s="199"/>
      <c r="X1102" s="200"/>
      <c r="Y1102" s="269">
        <v>5915.18</v>
      </c>
      <c r="Z1102" s="269">
        <f t="shared" ca="1" si="70"/>
        <v>6611.86</v>
      </c>
      <c r="AA1102" s="389"/>
      <c r="AB1102" s="269">
        <f t="shared" si="71"/>
        <v>4511.79</v>
      </c>
      <c r="AC1102" s="269">
        <v>5693.79</v>
      </c>
      <c r="AD1102" s="199"/>
      <c r="AE1102" s="200"/>
      <c r="AF1102" s="200"/>
      <c r="AG1102" s="200"/>
      <c r="AH1102" s="75"/>
      <c r="AI1102" s="75"/>
      <c r="AJ1102" s="75"/>
      <c r="AK1102" s="75"/>
      <c r="AL1102" s="200"/>
    </row>
    <row r="1103" spans="1:38" s="201" customFormat="1">
      <c r="A1103" s="198"/>
      <c r="B1103" s="199"/>
      <c r="C1103" s="199" t="s">
        <v>388</v>
      </c>
      <c r="D1103" s="199"/>
      <c r="E1103" s="199" t="s">
        <v>389</v>
      </c>
      <c r="F1103" s="199">
        <v>50273</v>
      </c>
      <c r="G1103" s="199"/>
      <c r="H1103" s="199"/>
      <c r="I1103" s="199"/>
      <c r="J1103" s="381">
        <v>7897.819999999997</v>
      </c>
      <c r="K1103" s="199"/>
      <c r="L1103" s="200"/>
      <c r="M1103" s="199">
        <v>57</v>
      </c>
      <c r="N1103" s="71"/>
      <c r="O1103" s="200"/>
      <c r="P1103" s="269">
        <f t="shared" si="68"/>
        <v>138.55824561403503</v>
      </c>
      <c r="Q1103" s="199"/>
      <c r="R1103" s="199"/>
      <c r="S1103" s="199"/>
      <c r="T1103" s="382">
        <f t="shared" si="69"/>
        <v>881.98245614035091</v>
      </c>
      <c r="U1103" s="199"/>
      <c r="V1103" s="199"/>
      <c r="W1103" s="199"/>
      <c r="X1103" s="200"/>
      <c r="Y1103" s="269">
        <v>7897.819999999997</v>
      </c>
      <c r="Z1103" s="269">
        <f t="shared" ca="1" si="70"/>
        <v>8828.01</v>
      </c>
      <c r="AA1103" s="389"/>
      <c r="AB1103" s="269">
        <f t="shared" si="71"/>
        <v>6024.04</v>
      </c>
      <c r="AC1103" s="269">
        <v>7602.23</v>
      </c>
      <c r="AD1103" s="199"/>
      <c r="AE1103" s="200"/>
      <c r="AF1103" s="200"/>
      <c r="AG1103" s="200"/>
      <c r="AH1103" s="75"/>
      <c r="AI1103" s="75"/>
      <c r="AJ1103" s="75"/>
      <c r="AK1103" s="75"/>
      <c r="AL1103" s="200"/>
    </row>
    <row r="1104" spans="1:38" s="201" customFormat="1">
      <c r="A1104" s="198"/>
      <c r="B1104" s="199"/>
      <c r="C1104" s="199" t="s">
        <v>390</v>
      </c>
      <c r="D1104" s="199"/>
      <c r="E1104" s="199" t="s">
        <v>115</v>
      </c>
      <c r="F1104" s="199">
        <v>2344660</v>
      </c>
      <c r="G1104" s="199"/>
      <c r="H1104" s="199"/>
      <c r="I1104" s="199"/>
      <c r="J1104" s="381">
        <v>455640.60999999958</v>
      </c>
      <c r="K1104" s="199"/>
      <c r="L1104" s="200"/>
      <c r="M1104" s="199">
        <v>2132</v>
      </c>
      <c r="N1104" s="71"/>
      <c r="O1104" s="200"/>
      <c r="P1104" s="269">
        <f t="shared" si="68"/>
        <v>213.71510787992474</v>
      </c>
      <c r="Q1104" s="199"/>
      <c r="R1104" s="199"/>
      <c r="S1104" s="199"/>
      <c r="T1104" s="382">
        <f t="shared" si="69"/>
        <v>1099.7467166979361</v>
      </c>
      <c r="U1104" s="199"/>
      <c r="V1104" s="199"/>
      <c r="W1104" s="199"/>
      <c r="X1104" s="200"/>
      <c r="Y1104" s="269">
        <v>455640.60999999958</v>
      </c>
      <c r="Z1104" s="269">
        <f t="shared" ca="1" si="70"/>
        <v>509305.12</v>
      </c>
      <c r="AA1104" s="389"/>
      <c r="AB1104" s="269">
        <f t="shared" si="71"/>
        <v>347538.69</v>
      </c>
      <c r="AC1104" s="269">
        <v>438587.47</v>
      </c>
      <c r="AD1104" s="199"/>
      <c r="AE1104" s="200"/>
      <c r="AF1104" s="200"/>
      <c r="AG1104" s="200"/>
      <c r="AH1104" s="75"/>
      <c r="AI1104" s="75"/>
      <c r="AJ1104" s="75"/>
      <c r="AK1104" s="75"/>
      <c r="AL1104" s="200"/>
    </row>
    <row r="1105" spans="1:38" s="201" customFormat="1">
      <c r="A1105" s="198"/>
      <c r="B1105" s="199"/>
      <c r="C1105" s="199" t="s">
        <v>1458</v>
      </c>
      <c r="D1105" s="199"/>
      <c r="E1105" s="199" t="s">
        <v>165</v>
      </c>
      <c r="F1105" s="199">
        <v>324</v>
      </c>
      <c r="G1105" s="199"/>
      <c r="H1105" s="199"/>
      <c r="I1105" s="199"/>
      <c r="J1105" s="381">
        <v>67.040000000000006</v>
      </c>
      <c r="K1105" s="199"/>
      <c r="L1105" s="200"/>
      <c r="M1105" s="199">
        <v>1</v>
      </c>
      <c r="N1105" s="71"/>
      <c r="O1105" s="200"/>
      <c r="P1105" s="269">
        <f t="shared" si="68"/>
        <v>67.040000000000006</v>
      </c>
      <c r="Q1105" s="199"/>
      <c r="R1105" s="199"/>
      <c r="S1105" s="199"/>
      <c r="T1105" s="382">
        <f t="shared" si="69"/>
        <v>324</v>
      </c>
      <c r="U1105" s="199"/>
      <c r="V1105" s="199"/>
      <c r="W1105" s="199"/>
      <c r="X1105" s="200"/>
      <c r="Y1105" s="269">
        <v>67.040000000000006</v>
      </c>
      <c r="Z1105" s="269">
        <f t="shared" ca="1" si="70"/>
        <v>74.94</v>
      </c>
      <c r="AA1105" s="389"/>
      <c r="AB1105" s="269">
        <f t="shared" si="71"/>
        <v>51.13</v>
      </c>
      <c r="AC1105" s="269">
        <v>64.53</v>
      </c>
      <c r="AD1105" s="199"/>
      <c r="AE1105" s="200"/>
      <c r="AF1105" s="200"/>
      <c r="AG1105" s="200"/>
      <c r="AH1105" s="75"/>
      <c r="AI1105" s="75"/>
      <c r="AJ1105" s="75"/>
      <c r="AK1105" s="75"/>
      <c r="AL1105" s="200"/>
    </row>
    <row r="1106" spans="1:38" s="201" customFormat="1">
      <c r="A1106" s="198"/>
      <c r="B1106" s="199"/>
      <c r="C1106" s="199" t="s">
        <v>391</v>
      </c>
      <c r="D1106" s="199"/>
      <c r="E1106" s="199" t="s">
        <v>159</v>
      </c>
      <c r="F1106" s="199">
        <v>1473</v>
      </c>
      <c r="G1106" s="199"/>
      <c r="H1106" s="199"/>
      <c r="I1106" s="199"/>
      <c r="J1106" s="381">
        <v>294.77999999999997</v>
      </c>
      <c r="K1106" s="199"/>
      <c r="L1106" s="200"/>
      <c r="M1106" s="199">
        <v>1</v>
      </c>
      <c r="N1106" s="71"/>
      <c r="O1106" s="200"/>
      <c r="P1106" s="269">
        <f t="shared" si="68"/>
        <v>294.77999999999997</v>
      </c>
      <c r="Q1106" s="199"/>
      <c r="R1106" s="199"/>
      <c r="S1106" s="199"/>
      <c r="T1106" s="382">
        <f t="shared" si="69"/>
        <v>1473</v>
      </c>
      <c r="U1106" s="199"/>
      <c r="V1106" s="199"/>
      <c r="W1106" s="199"/>
      <c r="X1106" s="200"/>
      <c r="Y1106" s="269">
        <v>294.77999999999997</v>
      </c>
      <c r="Z1106" s="269">
        <f t="shared" ca="1" si="70"/>
        <v>329.5</v>
      </c>
      <c r="AA1106" s="389"/>
      <c r="AB1106" s="269">
        <f t="shared" si="71"/>
        <v>224.84</v>
      </c>
      <c r="AC1106" s="269">
        <v>283.75</v>
      </c>
      <c r="AD1106" s="199"/>
      <c r="AE1106" s="200"/>
      <c r="AF1106" s="200"/>
      <c r="AG1106" s="200"/>
      <c r="AH1106" s="75"/>
      <c r="AI1106" s="75"/>
      <c r="AJ1106" s="75"/>
      <c r="AK1106" s="75"/>
      <c r="AL1106" s="200"/>
    </row>
    <row r="1107" spans="1:38" s="201" customFormat="1">
      <c r="A1107" s="198"/>
      <c r="B1107" s="199"/>
      <c r="C1107" s="199" t="s">
        <v>391</v>
      </c>
      <c r="D1107" s="199"/>
      <c r="E1107" s="199" t="s">
        <v>210</v>
      </c>
      <c r="F1107" s="199">
        <v>9052191</v>
      </c>
      <c r="G1107" s="199"/>
      <c r="H1107" s="199"/>
      <c r="I1107" s="199"/>
      <c r="J1107" s="381">
        <v>1708366.0899999973</v>
      </c>
      <c r="K1107" s="199"/>
      <c r="L1107" s="200"/>
      <c r="M1107" s="199">
        <v>10709</v>
      </c>
      <c r="N1107" s="71"/>
      <c r="O1107" s="200"/>
      <c r="P1107" s="269">
        <f t="shared" si="68"/>
        <v>159.52620132598724</v>
      </c>
      <c r="Q1107" s="199"/>
      <c r="R1107" s="199"/>
      <c r="S1107" s="199"/>
      <c r="T1107" s="382">
        <f t="shared" si="69"/>
        <v>845.28816882995613</v>
      </c>
      <c r="U1107" s="199"/>
      <c r="V1107" s="199"/>
      <c r="W1107" s="199"/>
      <c r="X1107" s="200"/>
      <c r="Y1107" s="269">
        <v>1708366.0899999973</v>
      </c>
      <c r="Z1107" s="269">
        <f t="shared" ca="1" si="70"/>
        <v>1909574.29</v>
      </c>
      <c r="AA1107" s="389"/>
      <c r="AB1107" s="269">
        <f t="shared" si="71"/>
        <v>1303051.81</v>
      </c>
      <c r="AC1107" s="269">
        <v>1644427.52</v>
      </c>
      <c r="AD1107" s="199"/>
      <c r="AE1107" s="200"/>
      <c r="AF1107" s="200"/>
      <c r="AG1107" s="200"/>
      <c r="AH1107" s="75"/>
      <c r="AI1107" s="75"/>
      <c r="AJ1107" s="75"/>
      <c r="AK1107" s="75"/>
      <c r="AL1107" s="200"/>
    </row>
    <row r="1108" spans="1:38" s="201" customFormat="1">
      <c r="A1108" s="198"/>
      <c r="B1108" s="199"/>
      <c r="C1108" s="199" t="s">
        <v>391</v>
      </c>
      <c r="D1108" s="199"/>
      <c r="E1108" s="199" t="s">
        <v>580</v>
      </c>
      <c r="F1108" s="199">
        <v>1381</v>
      </c>
      <c r="G1108" s="199"/>
      <c r="H1108" s="199"/>
      <c r="I1108" s="199"/>
      <c r="J1108" s="381">
        <v>275.48</v>
      </c>
      <c r="K1108" s="199"/>
      <c r="L1108" s="200"/>
      <c r="M1108" s="199">
        <v>2</v>
      </c>
      <c r="N1108" s="71"/>
      <c r="O1108" s="200"/>
      <c r="P1108" s="269">
        <f t="shared" si="68"/>
        <v>137.74</v>
      </c>
      <c r="Q1108" s="199"/>
      <c r="R1108" s="199"/>
      <c r="S1108" s="199"/>
      <c r="T1108" s="382">
        <f t="shared" si="69"/>
        <v>690.5</v>
      </c>
      <c r="U1108" s="199"/>
      <c r="V1108" s="199"/>
      <c r="W1108" s="199"/>
      <c r="X1108" s="200"/>
      <c r="Y1108" s="269">
        <v>275.48</v>
      </c>
      <c r="Z1108" s="269">
        <f t="shared" ca="1" si="70"/>
        <v>307.93</v>
      </c>
      <c r="AA1108" s="389"/>
      <c r="AB1108" s="269">
        <f t="shared" si="71"/>
        <v>210.12</v>
      </c>
      <c r="AC1108" s="269">
        <v>265.17</v>
      </c>
      <c r="AD1108" s="199"/>
      <c r="AE1108" s="200"/>
      <c r="AF1108" s="200"/>
      <c r="AG1108" s="200"/>
      <c r="AH1108" s="75"/>
      <c r="AI1108" s="75"/>
      <c r="AJ1108" s="75"/>
      <c r="AK1108" s="75"/>
      <c r="AL1108" s="200"/>
    </row>
    <row r="1109" spans="1:38" s="201" customFormat="1">
      <c r="A1109" s="198"/>
      <c r="B1109" s="199"/>
      <c r="C1109" s="199" t="s">
        <v>393</v>
      </c>
      <c r="D1109" s="199"/>
      <c r="E1109" s="199" t="s">
        <v>88</v>
      </c>
      <c r="F1109" s="199">
        <v>17202</v>
      </c>
      <c r="G1109" s="199"/>
      <c r="H1109" s="199"/>
      <c r="I1109" s="199"/>
      <c r="J1109" s="381">
        <v>3402</v>
      </c>
      <c r="K1109" s="199"/>
      <c r="L1109" s="200"/>
      <c r="M1109" s="199">
        <v>15</v>
      </c>
      <c r="N1109" s="71"/>
      <c r="O1109" s="200"/>
      <c r="P1109" s="269">
        <f t="shared" si="68"/>
        <v>226.8</v>
      </c>
      <c r="Q1109" s="199"/>
      <c r="R1109" s="199"/>
      <c r="S1109" s="199"/>
      <c r="T1109" s="382">
        <f t="shared" si="69"/>
        <v>1146.8</v>
      </c>
      <c r="U1109" s="199"/>
      <c r="V1109" s="199"/>
      <c r="W1109" s="199"/>
      <c r="X1109" s="200"/>
      <c r="Y1109" s="269">
        <v>3402</v>
      </c>
      <c r="Z1109" s="269">
        <f t="shared" ca="1" si="70"/>
        <v>3802.68</v>
      </c>
      <c r="AA1109" s="389"/>
      <c r="AB1109" s="269">
        <f t="shared" si="71"/>
        <v>2594.87</v>
      </c>
      <c r="AC1109" s="269">
        <v>3274.67</v>
      </c>
      <c r="AD1109" s="199"/>
      <c r="AE1109" s="200"/>
      <c r="AF1109" s="200"/>
      <c r="AG1109" s="200"/>
      <c r="AH1109" s="75"/>
      <c r="AI1109" s="75"/>
      <c r="AJ1109" s="75"/>
      <c r="AK1109" s="75"/>
      <c r="AL1109" s="200"/>
    </row>
    <row r="1110" spans="1:38" s="201" customFormat="1">
      <c r="A1110" s="198"/>
      <c r="B1110" s="199"/>
      <c r="C1110" s="199" t="s">
        <v>393</v>
      </c>
      <c r="D1110" s="199"/>
      <c r="E1110" s="199" t="s">
        <v>89</v>
      </c>
      <c r="F1110" s="199">
        <v>2053009</v>
      </c>
      <c r="G1110" s="199"/>
      <c r="H1110" s="199"/>
      <c r="I1110" s="199"/>
      <c r="J1110" s="381">
        <v>398007.68999999866</v>
      </c>
      <c r="K1110" s="199"/>
      <c r="L1110" s="200"/>
      <c r="M1110" s="199">
        <v>2910</v>
      </c>
      <c r="N1110" s="71"/>
      <c r="O1110" s="200"/>
      <c r="P1110" s="269">
        <f t="shared" si="68"/>
        <v>136.77240206185522</v>
      </c>
      <c r="Q1110" s="199"/>
      <c r="R1110" s="199"/>
      <c r="S1110" s="199"/>
      <c r="T1110" s="382">
        <f t="shared" si="69"/>
        <v>705.50137457044673</v>
      </c>
      <c r="U1110" s="199"/>
      <c r="V1110" s="199"/>
      <c r="W1110" s="199"/>
      <c r="X1110" s="200"/>
      <c r="Y1110" s="269">
        <v>398007.68999999866</v>
      </c>
      <c r="Z1110" s="269">
        <f t="shared" ca="1" si="70"/>
        <v>444884.3</v>
      </c>
      <c r="AA1110" s="389"/>
      <c r="AB1110" s="269">
        <f t="shared" si="71"/>
        <v>303579.33</v>
      </c>
      <c r="AC1110" s="269">
        <v>383111.56</v>
      </c>
      <c r="AD1110" s="199"/>
      <c r="AE1110" s="200"/>
      <c r="AF1110" s="200"/>
      <c r="AG1110" s="200"/>
      <c r="AH1110" s="75"/>
      <c r="AI1110" s="75"/>
      <c r="AJ1110" s="75"/>
      <c r="AK1110" s="75"/>
      <c r="AL1110" s="200"/>
    </row>
    <row r="1111" spans="1:38" s="201" customFormat="1">
      <c r="A1111" s="198"/>
      <c r="B1111" s="199"/>
      <c r="C1111" s="199" t="s">
        <v>393</v>
      </c>
      <c r="D1111" s="199"/>
      <c r="E1111" s="199" t="s">
        <v>193</v>
      </c>
      <c r="F1111" s="199">
        <v>6847</v>
      </c>
      <c r="G1111" s="199"/>
      <c r="H1111" s="199"/>
      <c r="I1111" s="199"/>
      <c r="J1111" s="381">
        <v>1247.83</v>
      </c>
      <c r="K1111" s="199"/>
      <c r="L1111" s="200"/>
      <c r="M1111" s="199">
        <v>4</v>
      </c>
      <c r="N1111" s="71"/>
      <c r="O1111" s="200"/>
      <c r="P1111" s="269">
        <f t="shared" si="68"/>
        <v>311.95749999999998</v>
      </c>
      <c r="Q1111" s="199"/>
      <c r="R1111" s="199"/>
      <c r="S1111" s="199"/>
      <c r="T1111" s="382">
        <f t="shared" si="69"/>
        <v>1711.75</v>
      </c>
      <c r="U1111" s="199"/>
      <c r="V1111" s="199"/>
      <c r="W1111" s="199"/>
      <c r="X1111" s="200"/>
      <c r="Y1111" s="269">
        <v>1247.83</v>
      </c>
      <c r="Z1111" s="269">
        <f t="shared" ca="1" si="70"/>
        <v>1394.8</v>
      </c>
      <c r="AA1111" s="389"/>
      <c r="AB1111" s="269">
        <f t="shared" si="71"/>
        <v>951.78</v>
      </c>
      <c r="AC1111" s="269">
        <v>1201.1300000000001</v>
      </c>
      <c r="AD1111" s="199"/>
      <c r="AE1111" s="200"/>
      <c r="AF1111" s="200"/>
      <c r="AG1111" s="200"/>
      <c r="AH1111" s="75"/>
      <c r="AI1111" s="75"/>
      <c r="AJ1111" s="75"/>
      <c r="AK1111" s="75"/>
      <c r="AL1111" s="200"/>
    </row>
    <row r="1112" spans="1:38" s="201" customFormat="1">
      <c r="A1112" s="198"/>
      <c r="B1112" s="199"/>
      <c r="C1112" s="199" t="s">
        <v>394</v>
      </c>
      <c r="D1112" s="199"/>
      <c r="E1112" s="199" t="s">
        <v>261</v>
      </c>
      <c r="F1112" s="199">
        <v>252854</v>
      </c>
      <c r="G1112" s="199"/>
      <c r="H1112" s="199"/>
      <c r="I1112" s="199"/>
      <c r="J1112" s="381">
        <v>46175.779999999984</v>
      </c>
      <c r="K1112" s="199"/>
      <c r="L1112" s="200"/>
      <c r="M1112" s="199">
        <v>239</v>
      </c>
      <c r="N1112" s="71"/>
      <c r="O1112" s="200"/>
      <c r="P1112" s="269">
        <f t="shared" si="68"/>
        <v>193.20410041840998</v>
      </c>
      <c r="Q1112" s="199"/>
      <c r="R1112" s="199"/>
      <c r="S1112" s="199"/>
      <c r="T1112" s="382">
        <f t="shared" si="69"/>
        <v>1057.9665271966528</v>
      </c>
      <c r="U1112" s="199"/>
      <c r="V1112" s="199"/>
      <c r="W1112" s="199"/>
      <c r="X1112" s="200"/>
      <c r="Y1112" s="269">
        <v>46175.779999999984</v>
      </c>
      <c r="Z1112" s="269">
        <f t="shared" ca="1" si="70"/>
        <v>51614.28</v>
      </c>
      <c r="AA1112" s="389"/>
      <c r="AB1112" s="269">
        <f t="shared" si="71"/>
        <v>35220.46</v>
      </c>
      <c r="AC1112" s="269">
        <v>44447.57</v>
      </c>
      <c r="AD1112" s="199"/>
      <c r="AE1112" s="200"/>
      <c r="AF1112" s="200"/>
      <c r="AG1112" s="200"/>
      <c r="AH1112" s="75"/>
      <c r="AI1112" s="75"/>
      <c r="AJ1112" s="75"/>
      <c r="AK1112" s="75"/>
      <c r="AL1112" s="200"/>
    </row>
    <row r="1113" spans="1:38" s="201" customFormat="1">
      <c r="A1113" s="198"/>
      <c r="B1113" s="199"/>
      <c r="C1113" s="199" t="s">
        <v>395</v>
      </c>
      <c r="D1113" s="199"/>
      <c r="E1113" s="199" t="s">
        <v>396</v>
      </c>
      <c r="F1113" s="199">
        <v>5251706</v>
      </c>
      <c r="G1113" s="199"/>
      <c r="H1113" s="199"/>
      <c r="I1113" s="199"/>
      <c r="J1113" s="381">
        <v>992120.5999999987</v>
      </c>
      <c r="K1113" s="199"/>
      <c r="L1113" s="200"/>
      <c r="M1113" s="199">
        <v>5404</v>
      </c>
      <c r="N1113" s="71"/>
      <c r="O1113" s="200"/>
      <c r="P1113" s="269">
        <f t="shared" si="68"/>
        <v>183.59004441154676</v>
      </c>
      <c r="Q1113" s="199"/>
      <c r="R1113" s="199"/>
      <c r="S1113" s="199"/>
      <c r="T1113" s="382">
        <f t="shared" si="69"/>
        <v>971.81828275351586</v>
      </c>
      <c r="U1113" s="199"/>
      <c r="V1113" s="199"/>
      <c r="W1113" s="199"/>
      <c r="X1113" s="200"/>
      <c r="Y1113" s="269">
        <v>992120.5999999987</v>
      </c>
      <c r="Z1113" s="269">
        <f t="shared" ca="1" si="70"/>
        <v>1108970.73</v>
      </c>
      <c r="AA1113" s="389"/>
      <c r="AB1113" s="269">
        <f t="shared" si="71"/>
        <v>756737.42</v>
      </c>
      <c r="AC1113" s="269">
        <v>954988.76</v>
      </c>
      <c r="AD1113" s="199"/>
      <c r="AE1113" s="200"/>
      <c r="AF1113" s="200"/>
      <c r="AG1113" s="200"/>
      <c r="AH1113" s="75"/>
      <c r="AI1113" s="75"/>
      <c r="AJ1113" s="75"/>
      <c r="AK1113" s="75"/>
      <c r="AL1113" s="200"/>
    </row>
    <row r="1114" spans="1:38" s="201" customFormat="1">
      <c r="A1114" s="198"/>
      <c r="B1114" s="199"/>
      <c r="C1114" s="199" t="s">
        <v>1459</v>
      </c>
      <c r="D1114" s="199"/>
      <c r="E1114" s="199" t="s">
        <v>264</v>
      </c>
      <c r="F1114" s="199">
        <v>1456</v>
      </c>
      <c r="G1114" s="199"/>
      <c r="H1114" s="199"/>
      <c r="I1114" s="199"/>
      <c r="J1114" s="381">
        <v>283.22000000000003</v>
      </c>
      <c r="K1114" s="199"/>
      <c r="L1114" s="200"/>
      <c r="M1114" s="199">
        <v>2</v>
      </c>
      <c r="N1114" s="71"/>
      <c r="O1114" s="200"/>
      <c r="P1114" s="269">
        <f t="shared" si="68"/>
        <v>141.61000000000001</v>
      </c>
      <c r="Q1114" s="199"/>
      <c r="R1114" s="199"/>
      <c r="S1114" s="199"/>
      <c r="T1114" s="382">
        <f t="shared" si="69"/>
        <v>728</v>
      </c>
      <c r="U1114" s="199"/>
      <c r="V1114" s="199"/>
      <c r="W1114" s="199"/>
      <c r="X1114" s="200"/>
      <c r="Y1114" s="269">
        <v>283.22000000000003</v>
      </c>
      <c r="Z1114" s="269">
        <f t="shared" ca="1" si="70"/>
        <v>316.58</v>
      </c>
      <c r="AA1114" s="389"/>
      <c r="AB1114" s="269">
        <f t="shared" si="71"/>
        <v>216.03</v>
      </c>
      <c r="AC1114" s="269">
        <v>272.62</v>
      </c>
      <c r="AD1114" s="199"/>
      <c r="AE1114" s="200"/>
      <c r="AF1114" s="200"/>
      <c r="AG1114" s="200"/>
      <c r="AH1114" s="75"/>
      <c r="AI1114" s="75"/>
      <c r="AJ1114" s="75"/>
      <c r="AK1114" s="75"/>
      <c r="AL1114" s="200"/>
    </row>
    <row r="1115" spans="1:38" s="201" customFormat="1">
      <c r="A1115" s="198"/>
      <c r="B1115" s="199"/>
      <c r="C1115" s="199" t="s">
        <v>397</v>
      </c>
      <c r="D1115" s="199"/>
      <c r="E1115" s="199" t="s">
        <v>398</v>
      </c>
      <c r="F1115" s="199">
        <v>650120</v>
      </c>
      <c r="G1115" s="199"/>
      <c r="H1115" s="199"/>
      <c r="I1115" s="199"/>
      <c r="J1115" s="381">
        <v>124042.68000000008</v>
      </c>
      <c r="K1115" s="199"/>
      <c r="L1115" s="200"/>
      <c r="M1115" s="199">
        <v>495</v>
      </c>
      <c r="N1115" s="71"/>
      <c r="O1115" s="200"/>
      <c r="P1115" s="269">
        <f t="shared" si="68"/>
        <v>250.59127272727289</v>
      </c>
      <c r="Q1115" s="199"/>
      <c r="R1115" s="199"/>
      <c r="S1115" s="199"/>
      <c r="T1115" s="382">
        <f t="shared" si="69"/>
        <v>1313.3737373737374</v>
      </c>
      <c r="U1115" s="199"/>
      <c r="V1115" s="199"/>
      <c r="W1115" s="199"/>
      <c r="X1115" s="200"/>
      <c r="Y1115" s="269">
        <v>124042.68000000008</v>
      </c>
      <c r="Z1115" s="269">
        <f t="shared" ca="1" si="70"/>
        <v>138652.20000000001</v>
      </c>
      <c r="AA1115" s="389"/>
      <c r="AB1115" s="269">
        <f t="shared" si="71"/>
        <v>94613.23</v>
      </c>
      <c r="AC1115" s="269">
        <v>119400.17</v>
      </c>
      <c r="AD1115" s="199"/>
      <c r="AE1115" s="200"/>
      <c r="AF1115" s="200"/>
      <c r="AG1115" s="200"/>
      <c r="AH1115" s="75"/>
      <c r="AI1115" s="75"/>
      <c r="AJ1115" s="75"/>
      <c r="AK1115" s="75"/>
      <c r="AL1115" s="200"/>
    </row>
    <row r="1116" spans="1:38" s="201" customFormat="1">
      <c r="A1116" s="198"/>
      <c r="B1116" s="199"/>
      <c r="C1116" s="199" t="s">
        <v>611</v>
      </c>
      <c r="D1116" s="199"/>
      <c r="E1116" s="199" t="s">
        <v>193</v>
      </c>
      <c r="F1116" s="199">
        <v>298879</v>
      </c>
      <c r="G1116" s="199"/>
      <c r="H1116" s="199"/>
      <c r="I1116" s="199"/>
      <c r="J1116" s="381">
        <v>55988.349999999984</v>
      </c>
      <c r="K1116" s="199"/>
      <c r="L1116" s="200"/>
      <c r="M1116" s="199">
        <v>404</v>
      </c>
      <c r="N1116" s="71"/>
      <c r="O1116" s="200"/>
      <c r="P1116" s="269">
        <f t="shared" si="68"/>
        <v>138.58502475247522</v>
      </c>
      <c r="Q1116" s="199"/>
      <c r="R1116" s="199"/>
      <c r="S1116" s="199"/>
      <c r="T1116" s="382">
        <f t="shared" si="69"/>
        <v>739.79950495049502</v>
      </c>
      <c r="U1116" s="199"/>
      <c r="V1116" s="199"/>
      <c r="W1116" s="199"/>
      <c r="X1116" s="200"/>
      <c r="Y1116" s="269">
        <v>55988.349999999984</v>
      </c>
      <c r="Z1116" s="269">
        <f t="shared" ca="1" si="70"/>
        <v>62582.55</v>
      </c>
      <c r="AA1116" s="389"/>
      <c r="AB1116" s="269">
        <f t="shared" si="71"/>
        <v>42704.97</v>
      </c>
      <c r="AC1116" s="269">
        <v>53892.89</v>
      </c>
      <c r="AD1116" s="199"/>
      <c r="AE1116" s="200"/>
      <c r="AF1116" s="200"/>
      <c r="AG1116" s="200"/>
      <c r="AH1116" s="75"/>
      <c r="AI1116" s="75"/>
      <c r="AJ1116" s="75"/>
      <c r="AK1116" s="75"/>
      <c r="AL1116" s="200"/>
    </row>
    <row r="1117" spans="1:38" s="201" customFormat="1">
      <c r="A1117" s="198"/>
      <c r="B1117" s="199"/>
      <c r="C1117" s="199" t="s">
        <v>512</v>
      </c>
      <c r="D1117" s="199"/>
      <c r="E1117" s="199" t="s">
        <v>323</v>
      </c>
      <c r="F1117" s="199">
        <v>12562</v>
      </c>
      <c r="G1117" s="199"/>
      <c r="H1117" s="199"/>
      <c r="I1117" s="199"/>
      <c r="J1117" s="381">
        <v>2336.15</v>
      </c>
      <c r="K1117" s="199"/>
      <c r="L1117" s="200"/>
      <c r="M1117" s="199">
        <v>6</v>
      </c>
      <c r="N1117" s="71"/>
      <c r="O1117" s="200"/>
      <c r="P1117" s="269">
        <f t="shared" si="68"/>
        <v>389.35833333333335</v>
      </c>
      <c r="Q1117" s="199"/>
      <c r="R1117" s="199"/>
      <c r="S1117" s="199"/>
      <c r="T1117" s="382">
        <f t="shared" si="69"/>
        <v>2093.6666666666665</v>
      </c>
      <c r="U1117" s="199"/>
      <c r="V1117" s="199"/>
      <c r="W1117" s="199"/>
      <c r="X1117" s="200"/>
      <c r="Y1117" s="269">
        <v>2336.15</v>
      </c>
      <c r="Z1117" s="269">
        <f t="shared" ca="1" si="70"/>
        <v>2611.3000000000002</v>
      </c>
      <c r="AA1117" s="389"/>
      <c r="AB1117" s="269">
        <f t="shared" si="71"/>
        <v>1781.89</v>
      </c>
      <c r="AC1117" s="269">
        <v>2248.7199999999998</v>
      </c>
      <c r="AD1117" s="199"/>
      <c r="AE1117" s="200"/>
      <c r="AF1117" s="200"/>
      <c r="AG1117" s="200"/>
      <c r="AH1117" s="75"/>
      <c r="AI1117" s="75"/>
      <c r="AJ1117" s="75"/>
      <c r="AK1117" s="75"/>
      <c r="AL1117" s="200"/>
    </row>
    <row r="1118" spans="1:38" s="201" customFormat="1">
      <c r="A1118" s="198"/>
      <c r="B1118" s="199"/>
      <c r="C1118" s="199" t="s">
        <v>512</v>
      </c>
      <c r="D1118" s="199"/>
      <c r="E1118" s="199" t="s">
        <v>103</v>
      </c>
      <c r="F1118" s="199">
        <v>904</v>
      </c>
      <c r="G1118" s="199"/>
      <c r="H1118" s="199"/>
      <c r="I1118" s="199"/>
      <c r="J1118" s="381">
        <v>175.32</v>
      </c>
      <c r="K1118" s="199"/>
      <c r="L1118" s="200"/>
      <c r="M1118" s="199">
        <v>1</v>
      </c>
      <c r="N1118" s="71"/>
      <c r="O1118" s="200"/>
      <c r="P1118" s="269">
        <f t="shared" si="68"/>
        <v>175.32</v>
      </c>
      <c r="Q1118" s="199"/>
      <c r="R1118" s="199"/>
      <c r="S1118" s="199"/>
      <c r="T1118" s="382">
        <f t="shared" si="69"/>
        <v>904</v>
      </c>
      <c r="U1118" s="199"/>
      <c r="V1118" s="199"/>
      <c r="W1118" s="199"/>
      <c r="X1118" s="200"/>
      <c r="Y1118" s="269">
        <v>175.32</v>
      </c>
      <c r="Z1118" s="269">
        <f t="shared" ca="1" si="70"/>
        <v>195.97</v>
      </c>
      <c r="AA1118" s="389"/>
      <c r="AB1118" s="269">
        <f t="shared" si="71"/>
        <v>133.72</v>
      </c>
      <c r="AC1118" s="269">
        <v>168.76</v>
      </c>
      <c r="AD1118" s="199"/>
      <c r="AE1118" s="200"/>
      <c r="AF1118" s="200"/>
      <c r="AG1118" s="200"/>
      <c r="AH1118" s="75"/>
      <c r="AI1118" s="75"/>
      <c r="AJ1118" s="75"/>
      <c r="AK1118" s="75"/>
      <c r="AL1118" s="200"/>
    </row>
    <row r="1119" spans="1:38" s="201" customFormat="1">
      <c r="A1119" s="198"/>
      <c r="B1119" s="199"/>
      <c r="C1119" s="199" t="s">
        <v>1460</v>
      </c>
      <c r="D1119" s="199"/>
      <c r="E1119" s="199" t="s">
        <v>323</v>
      </c>
      <c r="F1119" s="199">
        <v>1312</v>
      </c>
      <c r="G1119" s="199"/>
      <c r="H1119" s="199"/>
      <c r="I1119" s="199"/>
      <c r="J1119" s="381">
        <v>258.58</v>
      </c>
      <c r="K1119" s="199"/>
      <c r="L1119" s="200"/>
      <c r="M1119" s="199">
        <v>1</v>
      </c>
      <c r="N1119" s="71"/>
      <c r="O1119" s="200"/>
      <c r="P1119" s="269">
        <f t="shared" si="68"/>
        <v>258.58</v>
      </c>
      <c r="Q1119" s="199"/>
      <c r="R1119" s="199"/>
      <c r="S1119" s="199"/>
      <c r="T1119" s="382">
        <f t="shared" si="69"/>
        <v>1312</v>
      </c>
      <c r="U1119" s="199"/>
      <c r="V1119" s="199"/>
      <c r="W1119" s="199"/>
      <c r="X1119" s="200"/>
      <c r="Y1119" s="269">
        <v>258.58</v>
      </c>
      <c r="Z1119" s="269">
        <f t="shared" ca="1" si="70"/>
        <v>289.04000000000002</v>
      </c>
      <c r="AA1119" s="389"/>
      <c r="AB1119" s="269">
        <f t="shared" si="71"/>
        <v>197.23</v>
      </c>
      <c r="AC1119" s="269">
        <v>248.9</v>
      </c>
      <c r="AD1119" s="199"/>
      <c r="AE1119" s="200"/>
      <c r="AF1119" s="200"/>
      <c r="AG1119" s="200"/>
      <c r="AH1119" s="75"/>
      <c r="AI1119" s="75"/>
      <c r="AJ1119" s="75"/>
      <c r="AK1119" s="75"/>
      <c r="AL1119" s="200"/>
    </row>
    <row r="1120" spans="1:38" s="201" customFormat="1">
      <c r="A1120" s="198"/>
      <c r="B1120" s="199"/>
      <c r="C1120" s="199" t="s">
        <v>399</v>
      </c>
      <c r="D1120" s="199"/>
      <c r="E1120" s="199" t="s">
        <v>146</v>
      </c>
      <c r="F1120" s="199">
        <v>1009</v>
      </c>
      <c r="G1120" s="199"/>
      <c r="H1120" s="199"/>
      <c r="I1120" s="199"/>
      <c r="J1120" s="381">
        <v>97.07</v>
      </c>
      <c r="K1120" s="199"/>
      <c r="L1120" s="200"/>
      <c r="M1120" s="199">
        <v>1</v>
      </c>
      <c r="N1120" s="71"/>
      <c r="O1120" s="200"/>
      <c r="P1120" s="269">
        <f t="shared" si="68"/>
        <v>97.07</v>
      </c>
      <c r="Q1120" s="199"/>
      <c r="R1120" s="199"/>
      <c r="S1120" s="199"/>
      <c r="T1120" s="382">
        <f t="shared" si="69"/>
        <v>1009</v>
      </c>
      <c r="U1120" s="199"/>
      <c r="V1120" s="199"/>
      <c r="W1120" s="199"/>
      <c r="X1120" s="200"/>
      <c r="Y1120" s="269">
        <v>97.07</v>
      </c>
      <c r="Z1120" s="269">
        <f t="shared" ca="1" si="70"/>
        <v>108.5</v>
      </c>
      <c r="AA1120" s="389"/>
      <c r="AB1120" s="269">
        <f t="shared" si="71"/>
        <v>74.040000000000006</v>
      </c>
      <c r="AC1120" s="269">
        <v>93.44</v>
      </c>
      <c r="AD1120" s="199"/>
      <c r="AE1120" s="200"/>
      <c r="AF1120" s="200"/>
      <c r="AG1120" s="200"/>
      <c r="AH1120" s="75"/>
      <c r="AI1120" s="75"/>
      <c r="AJ1120" s="75"/>
      <c r="AK1120" s="75"/>
      <c r="AL1120" s="200"/>
    </row>
    <row r="1121" spans="1:38" s="201" customFormat="1">
      <c r="A1121" s="198"/>
      <c r="B1121" s="199"/>
      <c r="C1121" s="199" t="s">
        <v>399</v>
      </c>
      <c r="D1121" s="199"/>
      <c r="E1121" s="199" t="s">
        <v>400</v>
      </c>
      <c r="F1121" s="199">
        <v>347126</v>
      </c>
      <c r="G1121" s="199"/>
      <c r="H1121" s="199"/>
      <c r="I1121" s="199"/>
      <c r="J1121" s="381">
        <v>68175.560000000012</v>
      </c>
      <c r="K1121" s="199"/>
      <c r="L1121" s="200"/>
      <c r="M1121" s="199">
        <v>407</v>
      </c>
      <c r="N1121" s="71"/>
      <c r="O1121" s="200"/>
      <c r="P1121" s="269">
        <f t="shared" si="68"/>
        <v>167.50751842751845</v>
      </c>
      <c r="Q1121" s="199"/>
      <c r="R1121" s="199"/>
      <c r="S1121" s="199"/>
      <c r="T1121" s="382">
        <f t="shared" si="69"/>
        <v>852.88943488943494</v>
      </c>
      <c r="U1121" s="199"/>
      <c r="V1121" s="199"/>
      <c r="W1121" s="199"/>
      <c r="X1121" s="200"/>
      <c r="Y1121" s="269">
        <v>68175.560000000012</v>
      </c>
      <c r="Z1121" s="269">
        <f t="shared" ca="1" si="70"/>
        <v>76205.149999999994</v>
      </c>
      <c r="AA1121" s="389"/>
      <c r="AB1121" s="269">
        <f t="shared" si="71"/>
        <v>52000.73</v>
      </c>
      <c r="AC1121" s="269">
        <v>65623.97</v>
      </c>
      <c r="AD1121" s="199"/>
      <c r="AE1121" s="200"/>
      <c r="AF1121" s="200"/>
      <c r="AG1121" s="200"/>
      <c r="AH1121" s="75"/>
      <c r="AI1121" s="75"/>
      <c r="AJ1121" s="75"/>
      <c r="AK1121" s="75"/>
      <c r="AL1121" s="200"/>
    </row>
    <row r="1122" spans="1:38" s="201" customFormat="1">
      <c r="A1122" s="198"/>
      <c r="B1122" s="199"/>
      <c r="C1122" s="199" t="s">
        <v>1461</v>
      </c>
      <c r="D1122" s="199"/>
      <c r="E1122" s="199" t="s">
        <v>264</v>
      </c>
      <c r="F1122" s="199">
        <v>290724</v>
      </c>
      <c r="G1122" s="199"/>
      <c r="H1122" s="199"/>
      <c r="I1122" s="199"/>
      <c r="J1122" s="381">
        <v>56171.799999999981</v>
      </c>
      <c r="K1122" s="199"/>
      <c r="L1122" s="200"/>
      <c r="M1122" s="199">
        <v>209</v>
      </c>
      <c r="N1122" s="71"/>
      <c r="O1122" s="200"/>
      <c r="P1122" s="269">
        <f t="shared" si="68"/>
        <v>268.7645933014353</v>
      </c>
      <c r="Q1122" s="199"/>
      <c r="R1122" s="199"/>
      <c r="S1122" s="199"/>
      <c r="T1122" s="382">
        <f t="shared" si="69"/>
        <v>1391.0239234449762</v>
      </c>
      <c r="U1122" s="199"/>
      <c r="V1122" s="199"/>
      <c r="W1122" s="199"/>
      <c r="X1122" s="200"/>
      <c r="Y1122" s="269">
        <v>56171.799999999981</v>
      </c>
      <c r="Z1122" s="269">
        <f t="shared" ca="1" si="70"/>
        <v>62787.61</v>
      </c>
      <c r="AA1122" s="389"/>
      <c r="AB1122" s="269">
        <f t="shared" si="71"/>
        <v>42844.89</v>
      </c>
      <c r="AC1122" s="269">
        <v>54069.47</v>
      </c>
      <c r="AD1122" s="199"/>
      <c r="AE1122" s="200"/>
      <c r="AF1122" s="200"/>
      <c r="AG1122" s="200"/>
      <c r="AH1122" s="75"/>
      <c r="AI1122" s="75"/>
      <c r="AJ1122" s="75"/>
      <c r="AK1122" s="75"/>
      <c r="AL1122" s="200"/>
    </row>
    <row r="1123" spans="1:38" s="201" customFormat="1">
      <c r="A1123" s="198"/>
      <c r="B1123" s="199"/>
      <c r="C1123" s="199" t="s">
        <v>1462</v>
      </c>
      <c r="D1123" s="199"/>
      <c r="E1123" s="199" t="s">
        <v>115</v>
      </c>
      <c r="F1123" s="199">
        <v>59323</v>
      </c>
      <c r="G1123" s="199"/>
      <c r="H1123" s="199"/>
      <c r="I1123" s="199"/>
      <c r="J1123" s="381">
        <v>11803.95</v>
      </c>
      <c r="K1123" s="199"/>
      <c r="L1123" s="200"/>
      <c r="M1123" s="199">
        <v>49</v>
      </c>
      <c r="N1123" s="71"/>
      <c r="O1123" s="200"/>
      <c r="P1123" s="269">
        <f t="shared" si="68"/>
        <v>240.89693877551022</v>
      </c>
      <c r="Q1123" s="199"/>
      <c r="R1123" s="199"/>
      <c r="S1123" s="199"/>
      <c r="T1123" s="382">
        <f t="shared" si="69"/>
        <v>1210.6734693877552</v>
      </c>
      <c r="U1123" s="199"/>
      <c r="V1123" s="199"/>
      <c r="W1123" s="199"/>
      <c r="X1123" s="200"/>
      <c r="Y1123" s="269">
        <v>11803.95</v>
      </c>
      <c r="Z1123" s="269">
        <f t="shared" ca="1" si="70"/>
        <v>13194.2</v>
      </c>
      <c r="AA1123" s="389"/>
      <c r="AB1123" s="269">
        <f t="shared" si="71"/>
        <v>9003.43</v>
      </c>
      <c r="AC1123" s="269">
        <v>11362.17</v>
      </c>
      <c r="AD1123" s="199"/>
      <c r="AE1123" s="200"/>
      <c r="AF1123" s="200"/>
      <c r="AG1123" s="200"/>
      <c r="AH1123" s="75"/>
      <c r="AI1123" s="75"/>
      <c r="AJ1123" s="75"/>
      <c r="AK1123" s="75"/>
      <c r="AL1123" s="200"/>
    </row>
    <row r="1124" spans="1:38" s="201" customFormat="1">
      <c r="A1124" s="198"/>
      <c r="B1124" s="199"/>
      <c r="C1124" s="199" t="s">
        <v>402</v>
      </c>
      <c r="D1124" s="199"/>
      <c r="E1124" s="199" t="s">
        <v>116</v>
      </c>
      <c r="F1124" s="199">
        <v>1412</v>
      </c>
      <c r="G1124" s="199"/>
      <c r="H1124" s="199"/>
      <c r="I1124" s="199"/>
      <c r="J1124" s="381">
        <v>282.36</v>
      </c>
      <c r="K1124" s="199"/>
      <c r="L1124" s="200"/>
      <c r="M1124" s="199">
        <v>1</v>
      </c>
      <c r="N1124" s="71"/>
      <c r="O1124" s="200"/>
      <c r="P1124" s="269">
        <f t="shared" si="68"/>
        <v>282.36</v>
      </c>
      <c r="Q1124" s="199"/>
      <c r="R1124" s="199"/>
      <c r="S1124" s="199"/>
      <c r="T1124" s="382">
        <f t="shared" si="69"/>
        <v>1412</v>
      </c>
      <c r="U1124" s="199"/>
      <c r="V1124" s="199"/>
      <c r="W1124" s="199"/>
      <c r="X1124" s="200"/>
      <c r="Y1124" s="269">
        <v>282.36</v>
      </c>
      <c r="Z1124" s="269">
        <f t="shared" ca="1" si="70"/>
        <v>315.62</v>
      </c>
      <c r="AA1124" s="389"/>
      <c r="AB1124" s="269">
        <f t="shared" si="71"/>
        <v>215.37</v>
      </c>
      <c r="AC1124" s="269">
        <v>271.79000000000002</v>
      </c>
      <c r="AD1124" s="199"/>
      <c r="AE1124" s="200"/>
      <c r="AF1124" s="200"/>
      <c r="AG1124" s="200"/>
      <c r="AH1124" s="75"/>
      <c r="AI1124" s="75"/>
      <c r="AJ1124" s="75"/>
      <c r="AK1124" s="75"/>
      <c r="AL1124" s="200"/>
    </row>
    <row r="1125" spans="1:38" s="201" customFormat="1">
      <c r="A1125" s="198"/>
      <c r="B1125" s="199"/>
      <c r="C1125" s="199" t="s">
        <v>476</v>
      </c>
      <c r="D1125" s="199"/>
      <c r="E1125" s="199" t="s">
        <v>161</v>
      </c>
      <c r="F1125" s="199">
        <v>58722</v>
      </c>
      <c r="G1125" s="199"/>
      <c r="H1125" s="199"/>
      <c r="I1125" s="199"/>
      <c r="J1125" s="381">
        <v>10832.66</v>
      </c>
      <c r="K1125" s="199"/>
      <c r="L1125" s="200"/>
      <c r="M1125" s="199">
        <v>60</v>
      </c>
      <c r="N1125" s="71"/>
      <c r="O1125" s="200"/>
      <c r="P1125" s="269">
        <f t="shared" si="68"/>
        <v>180.54433333333333</v>
      </c>
      <c r="Q1125" s="199"/>
      <c r="R1125" s="199"/>
      <c r="S1125" s="199"/>
      <c r="T1125" s="382">
        <f t="shared" si="69"/>
        <v>978.7</v>
      </c>
      <c r="U1125" s="199"/>
      <c r="V1125" s="199"/>
      <c r="W1125" s="199"/>
      <c r="X1125" s="200"/>
      <c r="Y1125" s="269">
        <v>10832.66</v>
      </c>
      <c r="Z1125" s="269">
        <f t="shared" ca="1" si="70"/>
        <v>12108.51</v>
      </c>
      <c r="AA1125" s="389"/>
      <c r="AB1125" s="269">
        <f t="shared" si="71"/>
        <v>8262.58</v>
      </c>
      <c r="AC1125" s="269">
        <v>10427.23</v>
      </c>
      <c r="AD1125" s="199"/>
      <c r="AE1125" s="200"/>
      <c r="AF1125" s="200"/>
      <c r="AG1125" s="200"/>
      <c r="AH1125" s="75"/>
      <c r="AI1125" s="75"/>
      <c r="AJ1125" s="75"/>
      <c r="AK1125" s="75"/>
      <c r="AL1125" s="200"/>
    </row>
    <row r="1126" spans="1:38" s="201" customFormat="1">
      <c r="A1126" s="198"/>
      <c r="B1126" s="199"/>
      <c r="C1126" s="199" t="s">
        <v>403</v>
      </c>
      <c r="D1126" s="199"/>
      <c r="E1126" s="199" t="s">
        <v>123</v>
      </c>
      <c r="F1126" s="199">
        <v>81835</v>
      </c>
      <c r="G1126" s="199"/>
      <c r="H1126" s="199"/>
      <c r="I1126" s="199"/>
      <c r="J1126" s="381">
        <v>15947.359999999999</v>
      </c>
      <c r="K1126" s="199"/>
      <c r="L1126" s="200"/>
      <c r="M1126" s="199">
        <v>72</v>
      </c>
      <c r="N1126" s="71"/>
      <c r="O1126" s="200"/>
      <c r="P1126" s="269">
        <f t="shared" si="68"/>
        <v>221.49111111111108</v>
      </c>
      <c r="Q1126" s="199"/>
      <c r="R1126" s="199"/>
      <c r="S1126" s="199"/>
      <c r="T1126" s="382">
        <f t="shared" si="69"/>
        <v>1136.5972222222222</v>
      </c>
      <c r="U1126" s="199"/>
      <c r="V1126" s="199"/>
      <c r="W1126" s="199"/>
      <c r="X1126" s="200"/>
      <c r="Y1126" s="269">
        <v>15947.359999999999</v>
      </c>
      <c r="Z1126" s="269">
        <f t="shared" ca="1" si="70"/>
        <v>17825.61</v>
      </c>
      <c r="AA1126" s="389"/>
      <c r="AB1126" s="269">
        <f t="shared" si="71"/>
        <v>12163.81</v>
      </c>
      <c r="AC1126" s="269">
        <v>15350.5</v>
      </c>
      <c r="AD1126" s="199"/>
      <c r="AE1126" s="200"/>
      <c r="AF1126" s="200"/>
      <c r="AG1126" s="200"/>
      <c r="AH1126" s="75"/>
      <c r="AI1126" s="75"/>
      <c r="AJ1126" s="75"/>
      <c r="AK1126" s="75"/>
      <c r="AL1126" s="200"/>
    </row>
    <row r="1127" spans="1:38" s="201" customFormat="1">
      <c r="A1127" s="198"/>
      <c r="B1127" s="199"/>
      <c r="C1127" s="199" t="s">
        <v>404</v>
      </c>
      <c r="D1127" s="199"/>
      <c r="E1127" s="199" t="s">
        <v>84</v>
      </c>
      <c r="F1127" s="199">
        <v>874899</v>
      </c>
      <c r="G1127" s="199"/>
      <c r="H1127" s="199"/>
      <c r="I1127" s="199"/>
      <c r="J1127" s="381">
        <v>168670.31999999989</v>
      </c>
      <c r="K1127" s="199"/>
      <c r="L1127" s="200"/>
      <c r="M1127" s="199">
        <v>674</v>
      </c>
      <c r="N1127" s="71"/>
      <c r="O1127" s="200"/>
      <c r="P1127" s="269">
        <f t="shared" si="68"/>
        <v>250.25270029673575</v>
      </c>
      <c r="Q1127" s="199"/>
      <c r="R1127" s="199"/>
      <c r="S1127" s="199"/>
      <c r="T1127" s="382">
        <f t="shared" si="69"/>
        <v>1298.0697329376856</v>
      </c>
      <c r="U1127" s="199"/>
      <c r="V1127" s="199"/>
      <c r="W1127" s="199"/>
      <c r="X1127" s="200"/>
      <c r="Y1127" s="269">
        <v>168670.31999999989</v>
      </c>
      <c r="Z1127" s="269">
        <f t="shared" ca="1" si="70"/>
        <v>188536</v>
      </c>
      <c r="AA1127" s="389"/>
      <c r="AB1127" s="269">
        <f t="shared" si="71"/>
        <v>128652.85</v>
      </c>
      <c r="AC1127" s="269">
        <v>162357.54</v>
      </c>
      <c r="AD1127" s="199"/>
      <c r="AE1127" s="200"/>
      <c r="AF1127" s="200"/>
      <c r="AG1127" s="200"/>
      <c r="AH1127" s="75"/>
      <c r="AI1127" s="75"/>
      <c r="AJ1127" s="75"/>
      <c r="AK1127" s="75"/>
      <c r="AL1127" s="200"/>
    </row>
    <row r="1128" spans="1:38" s="201" customFormat="1">
      <c r="A1128" s="198"/>
      <c r="B1128" s="199"/>
      <c r="C1128" s="199" t="s">
        <v>405</v>
      </c>
      <c r="D1128" s="199"/>
      <c r="E1128" s="199" t="s">
        <v>84</v>
      </c>
      <c r="F1128" s="199">
        <v>1911</v>
      </c>
      <c r="G1128" s="199"/>
      <c r="H1128" s="199"/>
      <c r="I1128" s="199"/>
      <c r="J1128" s="381">
        <v>379.41</v>
      </c>
      <c r="K1128" s="199"/>
      <c r="L1128" s="200"/>
      <c r="M1128" s="199">
        <v>1</v>
      </c>
      <c r="N1128" s="71"/>
      <c r="O1128" s="200"/>
      <c r="P1128" s="269">
        <f t="shared" si="68"/>
        <v>379.41</v>
      </c>
      <c r="Q1128" s="199"/>
      <c r="R1128" s="199"/>
      <c r="S1128" s="199"/>
      <c r="T1128" s="382">
        <f t="shared" si="69"/>
        <v>1911</v>
      </c>
      <c r="U1128" s="199"/>
      <c r="V1128" s="199"/>
      <c r="W1128" s="199"/>
      <c r="X1128" s="200"/>
      <c r="Y1128" s="269">
        <v>379.41</v>
      </c>
      <c r="Z1128" s="269">
        <f t="shared" ca="1" si="70"/>
        <v>424.1</v>
      </c>
      <c r="AA1128" s="389"/>
      <c r="AB1128" s="269">
        <f t="shared" si="71"/>
        <v>289.39</v>
      </c>
      <c r="AC1128" s="269">
        <v>365.21</v>
      </c>
      <c r="AD1128" s="199"/>
      <c r="AE1128" s="200"/>
      <c r="AF1128" s="200"/>
      <c r="AG1128" s="200"/>
      <c r="AH1128" s="75"/>
      <c r="AI1128" s="75"/>
      <c r="AJ1128" s="75"/>
      <c r="AK1128" s="75"/>
      <c r="AL1128" s="200"/>
    </row>
    <row r="1129" spans="1:38" s="201" customFormat="1">
      <c r="A1129" s="198"/>
      <c r="B1129" s="199"/>
      <c r="C1129" s="199" t="s">
        <v>405</v>
      </c>
      <c r="D1129" s="199"/>
      <c r="E1129" s="199" t="s">
        <v>406</v>
      </c>
      <c r="F1129" s="199">
        <v>4635952</v>
      </c>
      <c r="G1129" s="199"/>
      <c r="H1129" s="199"/>
      <c r="I1129" s="199"/>
      <c r="J1129" s="381">
        <v>902419.81000000017</v>
      </c>
      <c r="K1129" s="199"/>
      <c r="L1129" s="200"/>
      <c r="M1129" s="199">
        <v>3139</v>
      </c>
      <c r="N1129" s="71"/>
      <c r="O1129" s="200"/>
      <c r="P1129" s="269">
        <f t="shared" si="68"/>
        <v>287.48640012742919</v>
      </c>
      <c r="Q1129" s="199"/>
      <c r="R1129" s="199"/>
      <c r="S1129" s="199"/>
      <c r="T1129" s="382">
        <f t="shared" si="69"/>
        <v>1476.8881809493469</v>
      </c>
      <c r="U1129" s="199"/>
      <c r="V1129" s="199"/>
      <c r="W1129" s="199"/>
      <c r="X1129" s="200"/>
      <c r="Y1129" s="269">
        <v>902419.81000000017</v>
      </c>
      <c r="Z1129" s="269">
        <f t="shared" ca="1" si="70"/>
        <v>1008705.15</v>
      </c>
      <c r="AA1129" s="389"/>
      <c r="AB1129" s="269">
        <f t="shared" si="71"/>
        <v>688318.37</v>
      </c>
      <c r="AC1129" s="269">
        <v>868645.18</v>
      </c>
      <c r="AD1129" s="199"/>
      <c r="AE1129" s="200"/>
      <c r="AF1129" s="200"/>
      <c r="AG1129" s="200"/>
      <c r="AH1129" s="75"/>
      <c r="AI1129" s="75"/>
      <c r="AJ1129" s="75"/>
      <c r="AK1129" s="75"/>
      <c r="AL1129" s="200"/>
    </row>
    <row r="1130" spans="1:38" s="201" customFormat="1">
      <c r="A1130" s="198"/>
      <c r="B1130" s="199"/>
      <c r="C1130" s="199" t="s">
        <v>407</v>
      </c>
      <c r="D1130" s="199"/>
      <c r="E1130" s="199" t="s">
        <v>136</v>
      </c>
      <c r="F1130" s="199">
        <v>325827</v>
      </c>
      <c r="G1130" s="199"/>
      <c r="H1130" s="199"/>
      <c r="I1130" s="199"/>
      <c r="J1130" s="381">
        <v>63609.979999999989</v>
      </c>
      <c r="K1130" s="199"/>
      <c r="L1130" s="200"/>
      <c r="M1130" s="199">
        <v>324</v>
      </c>
      <c r="N1130" s="71"/>
      <c r="O1130" s="200"/>
      <c r="P1130" s="269">
        <f t="shared" si="68"/>
        <v>196.32709876543205</v>
      </c>
      <c r="Q1130" s="199"/>
      <c r="R1130" s="199"/>
      <c r="S1130" s="199"/>
      <c r="T1130" s="382">
        <f t="shared" si="69"/>
        <v>1005.6388888888889</v>
      </c>
      <c r="U1130" s="199"/>
      <c r="V1130" s="199"/>
      <c r="W1130" s="199"/>
      <c r="X1130" s="200"/>
      <c r="Y1130" s="269">
        <v>63609.979999999989</v>
      </c>
      <c r="Z1130" s="269">
        <f t="shared" ca="1" si="70"/>
        <v>71101.850000000006</v>
      </c>
      <c r="AA1130" s="389"/>
      <c r="AB1130" s="269">
        <f t="shared" si="71"/>
        <v>48518.35</v>
      </c>
      <c r="AC1130" s="269">
        <v>61229.27</v>
      </c>
      <c r="AD1130" s="199"/>
      <c r="AE1130" s="200"/>
      <c r="AF1130" s="200"/>
      <c r="AG1130" s="200"/>
      <c r="AH1130" s="75"/>
      <c r="AI1130" s="75"/>
      <c r="AJ1130" s="75"/>
      <c r="AK1130" s="75"/>
      <c r="AL1130" s="200"/>
    </row>
    <row r="1131" spans="1:38" s="201" customFormat="1">
      <c r="A1131" s="198"/>
      <c r="B1131" s="199"/>
      <c r="C1131" s="199" t="s">
        <v>408</v>
      </c>
      <c r="D1131" s="199"/>
      <c r="E1131" s="199" t="s">
        <v>409</v>
      </c>
      <c r="F1131" s="199">
        <v>2931357</v>
      </c>
      <c r="G1131" s="199"/>
      <c r="H1131" s="199"/>
      <c r="I1131" s="199"/>
      <c r="J1131" s="381">
        <v>550726.14000000036</v>
      </c>
      <c r="K1131" s="199"/>
      <c r="L1131" s="200"/>
      <c r="M1131" s="199">
        <v>2777</v>
      </c>
      <c r="N1131" s="71"/>
      <c r="O1131" s="200"/>
      <c r="P1131" s="269">
        <f t="shared" si="68"/>
        <v>198.31693914296017</v>
      </c>
      <c r="Q1131" s="199"/>
      <c r="R1131" s="199"/>
      <c r="S1131" s="199"/>
      <c r="T1131" s="382">
        <f t="shared" si="69"/>
        <v>1055.5840835433921</v>
      </c>
      <c r="U1131" s="199"/>
      <c r="V1131" s="199"/>
      <c r="W1131" s="199"/>
      <c r="X1131" s="200"/>
      <c r="Y1131" s="269">
        <v>550726.14000000036</v>
      </c>
      <c r="Z1131" s="269">
        <f t="shared" ca="1" si="70"/>
        <v>615589.65</v>
      </c>
      <c r="AA1131" s="389"/>
      <c r="AB1131" s="269">
        <f t="shared" si="71"/>
        <v>420064.94</v>
      </c>
      <c r="AC1131" s="269">
        <v>530114.26</v>
      </c>
      <c r="AD1131" s="199"/>
      <c r="AE1131" s="200"/>
      <c r="AF1131" s="200"/>
      <c r="AG1131" s="200"/>
      <c r="AH1131" s="75"/>
      <c r="AI1131" s="75"/>
      <c r="AJ1131" s="75"/>
      <c r="AK1131" s="75"/>
      <c r="AL1131" s="200"/>
    </row>
    <row r="1132" spans="1:38" s="201" customFormat="1">
      <c r="A1132" s="198"/>
      <c r="B1132" s="199"/>
      <c r="C1132" s="199" t="s">
        <v>410</v>
      </c>
      <c r="D1132" s="199"/>
      <c r="E1132" s="199" t="s">
        <v>384</v>
      </c>
      <c r="F1132" s="199">
        <v>4165</v>
      </c>
      <c r="G1132" s="199"/>
      <c r="H1132" s="199"/>
      <c r="I1132" s="199"/>
      <c r="J1132" s="381">
        <v>829.15</v>
      </c>
      <c r="K1132" s="199"/>
      <c r="L1132" s="200"/>
      <c r="M1132" s="199">
        <v>3</v>
      </c>
      <c r="N1132" s="71"/>
      <c r="O1132" s="200"/>
      <c r="P1132" s="269">
        <f t="shared" si="68"/>
        <v>276.38333333333333</v>
      </c>
      <c r="Q1132" s="199"/>
      <c r="R1132" s="199"/>
      <c r="S1132" s="199"/>
      <c r="T1132" s="382">
        <f t="shared" si="69"/>
        <v>1388.3333333333333</v>
      </c>
      <c r="U1132" s="199"/>
      <c r="V1132" s="199"/>
      <c r="W1132" s="199"/>
      <c r="X1132" s="200"/>
      <c r="Y1132" s="269">
        <v>829.15</v>
      </c>
      <c r="Z1132" s="269">
        <f t="shared" ca="1" si="70"/>
        <v>926.81</v>
      </c>
      <c r="AA1132" s="389"/>
      <c r="AB1132" s="269">
        <f t="shared" si="71"/>
        <v>632.42999999999995</v>
      </c>
      <c r="AC1132" s="269">
        <v>798.12</v>
      </c>
      <c r="AD1132" s="199"/>
      <c r="AE1132" s="200"/>
      <c r="AF1132" s="200"/>
      <c r="AG1132" s="200"/>
      <c r="AH1132" s="75"/>
      <c r="AI1132" s="75"/>
      <c r="AJ1132" s="75"/>
      <c r="AK1132" s="75"/>
      <c r="AL1132" s="200"/>
    </row>
    <row r="1133" spans="1:38" s="201" customFormat="1">
      <c r="A1133" s="198"/>
      <c r="B1133" s="199"/>
      <c r="C1133" s="199" t="s">
        <v>410</v>
      </c>
      <c r="D1133" s="199"/>
      <c r="E1133" s="199" t="s">
        <v>411</v>
      </c>
      <c r="F1133" s="199">
        <v>514776</v>
      </c>
      <c r="G1133" s="199"/>
      <c r="H1133" s="199"/>
      <c r="I1133" s="199"/>
      <c r="J1133" s="381">
        <v>101643.57999999989</v>
      </c>
      <c r="K1133" s="199"/>
      <c r="L1133" s="200"/>
      <c r="M1133" s="199">
        <v>421</v>
      </c>
      <c r="N1133" s="71"/>
      <c r="O1133" s="200"/>
      <c r="P1133" s="269">
        <f t="shared" si="68"/>
        <v>241.43368171021351</v>
      </c>
      <c r="Q1133" s="199"/>
      <c r="R1133" s="199"/>
      <c r="S1133" s="199"/>
      <c r="T1133" s="382">
        <f t="shared" si="69"/>
        <v>1222.7458432304038</v>
      </c>
      <c r="U1133" s="199"/>
      <c r="V1133" s="199"/>
      <c r="W1133" s="199"/>
      <c r="X1133" s="200"/>
      <c r="Y1133" s="269">
        <v>101643.57999999989</v>
      </c>
      <c r="Z1133" s="269">
        <f t="shared" ca="1" si="70"/>
        <v>113614.97</v>
      </c>
      <c r="AA1133" s="389"/>
      <c r="AB1133" s="269">
        <f t="shared" si="71"/>
        <v>77528.38</v>
      </c>
      <c r="AC1133" s="269">
        <v>97839.39</v>
      </c>
      <c r="AD1133" s="199"/>
      <c r="AE1133" s="200"/>
      <c r="AF1133" s="200"/>
      <c r="AG1133" s="200"/>
      <c r="AH1133" s="75"/>
      <c r="AI1133" s="75"/>
      <c r="AJ1133" s="75"/>
      <c r="AK1133" s="75"/>
      <c r="AL1133" s="200"/>
    </row>
    <row r="1134" spans="1:38" s="201" customFormat="1">
      <c r="A1134" s="198"/>
      <c r="B1134" s="199"/>
      <c r="C1134" s="199" t="s">
        <v>412</v>
      </c>
      <c r="D1134" s="199"/>
      <c r="E1134" s="199" t="s">
        <v>115</v>
      </c>
      <c r="F1134" s="199">
        <v>2771184</v>
      </c>
      <c r="G1134" s="199"/>
      <c r="H1134" s="199"/>
      <c r="I1134" s="199"/>
      <c r="J1134" s="381">
        <v>539996.41000000085</v>
      </c>
      <c r="K1134" s="199"/>
      <c r="L1134" s="200"/>
      <c r="M1134" s="199">
        <v>2481</v>
      </c>
      <c r="N1134" s="71"/>
      <c r="O1134" s="200"/>
      <c r="P1134" s="269">
        <f t="shared" si="68"/>
        <v>217.65272470777947</v>
      </c>
      <c r="Q1134" s="199"/>
      <c r="R1134" s="199"/>
      <c r="S1134" s="199"/>
      <c r="T1134" s="382">
        <f t="shared" si="69"/>
        <v>1116.962515114873</v>
      </c>
      <c r="U1134" s="199"/>
      <c r="V1134" s="199"/>
      <c r="W1134" s="199"/>
      <c r="X1134" s="200"/>
      <c r="Y1134" s="269">
        <v>539996.41000000085</v>
      </c>
      <c r="Z1134" s="269">
        <f t="shared" ca="1" si="70"/>
        <v>603596.18999999994</v>
      </c>
      <c r="AA1134" s="389"/>
      <c r="AB1134" s="269">
        <f t="shared" si="71"/>
        <v>411880.86</v>
      </c>
      <c r="AC1134" s="269">
        <v>519786.11</v>
      </c>
      <c r="AD1134" s="199"/>
      <c r="AE1134" s="200"/>
      <c r="AF1134" s="200"/>
      <c r="AG1134" s="200"/>
      <c r="AH1134" s="75"/>
      <c r="AI1134" s="75"/>
      <c r="AJ1134" s="75"/>
      <c r="AK1134" s="75"/>
      <c r="AL1134" s="200"/>
    </row>
    <row r="1135" spans="1:38" s="201" customFormat="1">
      <c r="A1135" s="198"/>
      <c r="B1135" s="199"/>
      <c r="C1135" s="199" t="s">
        <v>413</v>
      </c>
      <c r="D1135" s="199"/>
      <c r="E1135" s="199" t="s">
        <v>146</v>
      </c>
      <c r="F1135" s="199">
        <v>773769</v>
      </c>
      <c r="G1135" s="199"/>
      <c r="H1135" s="199"/>
      <c r="I1135" s="199"/>
      <c r="J1135" s="381">
        <v>151655.66999999998</v>
      </c>
      <c r="K1135" s="199"/>
      <c r="L1135" s="200"/>
      <c r="M1135" s="199">
        <v>676</v>
      </c>
      <c r="N1135" s="71"/>
      <c r="O1135" s="200"/>
      <c r="P1135" s="269">
        <f t="shared" si="68"/>
        <v>224.3427071005917</v>
      </c>
      <c r="Q1135" s="199"/>
      <c r="R1135" s="199"/>
      <c r="S1135" s="199"/>
      <c r="T1135" s="382">
        <f t="shared" si="69"/>
        <v>1144.6286982248521</v>
      </c>
      <c r="U1135" s="199"/>
      <c r="V1135" s="199"/>
      <c r="W1135" s="199"/>
      <c r="X1135" s="200"/>
      <c r="Y1135" s="269">
        <v>151655.66999999998</v>
      </c>
      <c r="Z1135" s="269">
        <f t="shared" ca="1" si="70"/>
        <v>169517.39</v>
      </c>
      <c r="AA1135" s="389"/>
      <c r="AB1135" s="269">
        <f t="shared" si="71"/>
        <v>115674.97</v>
      </c>
      <c r="AC1135" s="269">
        <v>145979.69</v>
      </c>
      <c r="AD1135" s="199"/>
      <c r="AE1135" s="200"/>
      <c r="AF1135" s="200"/>
      <c r="AG1135" s="200"/>
      <c r="AH1135" s="75"/>
      <c r="AI1135" s="75"/>
      <c r="AJ1135" s="75"/>
      <c r="AK1135" s="75"/>
      <c r="AL1135" s="200"/>
    </row>
    <row r="1136" spans="1:38" s="201" customFormat="1">
      <c r="A1136" s="198"/>
      <c r="B1136" s="199"/>
      <c r="C1136" s="199" t="s">
        <v>414</v>
      </c>
      <c r="D1136" s="199"/>
      <c r="E1136" s="199" t="s">
        <v>105</v>
      </c>
      <c r="F1136" s="199">
        <v>2226</v>
      </c>
      <c r="G1136" s="199"/>
      <c r="H1136" s="199"/>
      <c r="I1136" s="199"/>
      <c r="J1136" s="381">
        <v>436.61</v>
      </c>
      <c r="K1136" s="199"/>
      <c r="L1136" s="200"/>
      <c r="M1136" s="199">
        <v>2</v>
      </c>
      <c r="N1136" s="71"/>
      <c r="O1136" s="200"/>
      <c r="P1136" s="269">
        <f t="shared" si="68"/>
        <v>218.30500000000001</v>
      </c>
      <c r="Q1136" s="199"/>
      <c r="R1136" s="199"/>
      <c r="S1136" s="199"/>
      <c r="T1136" s="382">
        <f t="shared" si="69"/>
        <v>1113</v>
      </c>
      <c r="U1136" s="199"/>
      <c r="V1136" s="199"/>
      <c r="W1136" s="199"/>
      <c r="X1136" s="200"/>
      <c r="Y1136" s="269">
        <v>436.61</v>
      </c>
      <c r="Z1136" s="269">
        <f t="shared" ca="1" si="70"/>
        <v>488.03</v>
      </c>
      <c r="AA1136" s="389"/>
      <c r="AB1136" s="269">
        <f t="shared" si="71"/>
        <v>333.02</v>
      </c>
      <c r="AC1136" s="269">
        <v>420.27</v>
      </c>
      <c r="AD1136" s="199"/>
      <c r="AE1136" s="200"/>
      <c r="AF1136" s="200"/>
      <c r="AG1136" s="200"/>
      <c r="AH1136" s="75"/>
      <c r="AI1136" s="75"/>
      <c r="AJ1136" s="75"/>
      <c r="AK1136" s="75"/>
      <c r="AL1136" s="200"/>
    </row>
    <row r="1137" spans="1:38" s="201" customFormat="1">
      <c r="A1137" s="198"/>
      <c r="B1137" s="199"/>
      <c r="C1137" s="199" t="s">
        <v>414</v>
      </c>
      <c r="D1137" s="199"/>
      <c r="E1137" s="199" t="s">
        <v>344</v>
      </c>
      <c r="F1137" s="199">
        <v>1644</v>
      </c>
      <c r="G1137" s="199"/>
      <c r="H1137" s="199"/>
      <c r="I1137" s="199"/>
      <c r="J1137" s="381">
        <v>326.63</v>
      </c>
      <c r="K1137" s="199"/>
      <c r="L1137" s="200"/>
      <c r="M1137" s="199">
        <v>1</v>
      </c>
      <c r="N1137" s="71"/>
      <c r="O1137" s="200"/>
      <c r="P1137" s="269">
        <f t="shared" si="68"/>
        <v>326.63</v>
      </c>
      <c r="Q1137" s="199"/>
      <c r="R1137" s="199"/>
      <c r="S1137" s="199"/>
      <c r="T1137" s="382">
        <f t="shared" si="69"/>
        <v>1644</v>
      </c>
      <c r="U1137" s="199"/>
      <c r="V1137" s="199"/>
      <c r="W1137" s="199"/>
      <c r="X1137" s="200"/>
      <c r="Y1137" s="269">
        <v>326.63</v>
      </c>
      <c r="Z1137" s="269">
        <f t="shared" ca="1" si="70"/>
        <v>365.1</v>
      </c>
      <c r="AA1137" s="389"/>
      <c r="AB1137" s="269">
        <f t="shared" si="71"/>
        <v>249.14</v>
      </c>
      <c r="AC1137" s="269">
        <v>314.41000000000003</v>
      </c>
      <c r="AD1137" s="199"/>
      <c r="AE1137" s="200"/>
      <c r="AF1137" s="200"/>
      <c r="AG1137" s="200"/>
      <c r="AH1137" s="75"/>
      <c r="AI1137" s="75"/>
      <c r="AJ1137" s="75"/>
      <c r="AK1137" s="75"/>
      <c r="AL1137" s="200"/>
    </row>
    <row r="1138" spans="1:38" s="201" customFormat="1">
      <c r="A1138" s="198"/>
      <c r="B1138" s="199"/>
      <c r="C1138" s="199" t="s">
        <v>414</v>
      </c>
      <c r="D1138" s="199"/>
      <c r="E1138" s="199" t="s">
        <v>155</v>
      </c>
      <c r="F1138" s="199">
        <v>1149</v>
      </c>
      <c r="G1138" s="199"/>
      <c r="H1138" s="199"/>
      <c r="I1138" s="199"/>
      <c r="J1138" s="381">
        <v>225.41</v>
      </c>
      <c r="K1138" s="199"/>
      <c r="L1138" s="200"/>
      <c r="M1138" s="199">
        <v>1</v>
      </c>
      <c r="N1138" s="71"/>
      <c r="O1138" s="200"/>
      <c r="P1138" s="269">
        <f t="shared" si="68"/>
        <v>225.41</v>
      </c>
      <c r="Q1138" s="199"/>
      <c r="R1138" s="199"/>
      <c r="S1138" s="199"/>
      <c r="T1138" s="382">
        <f t="shared" si="69"/>
        <v>1149</v>
      </c>
      <c r="U1138" s="199"/>
      <c r="V1138" s="199"/>
      <c r="W1138" s="199"/>
      <c r="X1138" s="200"/>
      <c r="Y1138" s="269">
        <v>225.41</v>
      </c>
      <c r="Z1138" s="269">
        <f t="shared" ca="1" si="70"/>
        <v>251.96</v>
      </c>
      <c r="AA1138" s="389"/>
      <c r="AB1138" s="269">
        <f t="shared" si="71"/>
        <v>171.93</v>
      </c>
      <c r="AC1138" s="269">
        <v>216.97</v>
      </c>
      <c r="AD1138" s="199"/>
      <c r="AE1138" s="200"/>
      <c r="AF1138" s="200"/>
      <c r="AG1138" s="200"/>
      <c r="AH1138" s="75"/>
      <c r="AI1138" s="75"/>
      <c r="AJ1138" s="75"/>
      <c r="AK1138" s="75"/>
      <c r="AL1138" s="200"/>
    </row>
    <row r="1139" spans="1:38" s="201" customFormat="1">
      <c r="A1139" s="198"/>
      <c r="B1139" s="199"/>
      <c r="C1139" s="199" t="s">
        <v>414</v>
      </c>
      <c r="D1139" s="199"/>
      <c r="E1139" s="199" t="s">
        <v>113</v>
      </c>
      <c r="F1139" s="199">
        <v>1081</v>
      </c>
      <c r="G1139" s="199"/>
      <c r="H1139" s="199"/>
      <c r="I1139" s="199"/>
      <c r="J1139" s="381">
        <v>211.35</v>
      </c>
      <c r="K1139" s="199"/>
      <c r="L1139" s="200"/>
      <c r="M1139" s="199">
        <v>1</v>
      </c>
      <c r="N1139" s="71"/>
      <c r="O1139" s="200"/>
      <c r="P1139" s="269">
        <f t="shared" si="68"/>
        <v>211.35</v>
      </c>
      <c r="Q1139" s="199"/>
      <c r="R1139" s="199"/>
      <c r="S1139" s="199"/>
      <c r="T1139" s="382">
        <f t="shared" si="69"/>
        <v>1081</v>
      </c>
      <c r="U1139" s="199"/>
      <c r="V1139" s="199"/>
      <c r="W1139" s="199"/>
      <c r="X1139" s="200"/>
      <c r="Y1139" s="269">
        <v>211.35</v>
      </c>
      <c r="Z1139" s="269">
        <f t="shared" ca="1" si="70"/>
        <v>236.24</v>
      </c>
      <c r="AA1139" s="389"/>
      <c r="AB1139" s="269">
        <f t="shared" si="71"/>
        <v>161.21</v>
      </c>
      <c r="AC1139" s="269">
        <v>203.44</v>
      </c>
      <c r="AD1139" s="199"/>
      <c r="AE1139" s="200"/>
      <c r="AF1139" s="200"/>
      <c r="AG1139" s="200"/>
      <c r="AH1139" s="75"/>
      <c r="AI1139" s="75"/>
      <c r="AJ1139" s="75"/>
      <c r="AK1139" s="75"/>
      <c r="AL1139" s="200"/>
    </row>
    <row r="1140" spans="1:38" s="201" customFormat="1">
      <c r="A1140" s="198"/>
      <c r="B1140" s="199"/>
      <c r="C1140" s="199" t="s">
        <v>414</v>
      </c>
      <c r="D1140" s="199"/>
      <c r="E1140" s="199" t="s">
        <v>103</v>
      </c>
      <c r="F1140" s="199">
        <v>9664645</v>
      </c>
      <c r="G1140" s="199"/>
      <c r="H1140" s="199"/>
      <c r="I1140" s="199"/>
      <c r="J1140" s="381">
        <v>1836825.9599999974</v>
      </c>
      <c r="K1140" s="199"/>
      <c r="L1140" s="200"/>
      <c r="M1140" s="199">
        <v>7497</v>
      </c>
      <c r="N1140" s="71"/>
      <c r="O1140" s="200"/>
      <c r="P1140" s="269">
        <f t="shared" si="68"/>
        <v>245.00813125250065</v>
      </c>
      <c r="Q1140" s="199"/>
      <c r="R1140" s="199"/>
      <c r="S1140" s="199"/>
      <c r="T1140" s="382">
        <f t="shared" si="69"/>
        <v>1289.1349873282647</v>
      </c>
      <c r="U1140" s="199"/>
      <c r="V1140" s="199"/>
      <c r="W1140" s="199"/>
      <c r="X1140" s="200"/>
      <c r="Y1140" s="269">
        <v>1836825.9599999974</v>
      </c>
      <c r="Z1140" s="269">
        <f t="shared" ca="1" si="70"/>
        <v>2053163.93</v>
      </c>
      <c r="AA1140" s="389"/>
      <c r="AB1140" s="269">
        <f t="shared" si="71"/>
        <v>1401034.24</v>
      </c>
      <c r="AC1140" s="269">
        <v>1768079.55</v>
      </c>
      <c r="AD1140" s="199"/>
      <c r="AE1140" s="200"/>
      <c r="AF1140" s="200"/>
      <c r="AG1140" s="200"/>
      <c r="AH1140" s="75"/>
      <c r="AI1140" s="75"/>
      <c r="AJ1140" s="75"/>
      <c r="AK1140" s="75"/>
      <c r="AL1140" s="200"/>
    </row>
    <row r="1141" spans="1:38" s="201" customFormat="1">
      <c r="A1141" s="198"/>
      <c r="B1141" s="199"/>
      <c r="C1141" s="199" t="s">
        <v>414</v>
      </c>
      <c r="D1141" s="199"/>
      <c r="E1141" s="199" t="s">
        <v>439</v>
      </c>
      <c r="F1141" s="199">
        <v>874</v>
      </c>
      <c r="G1141" s="199"/>
      <c r="H1141" s="199"/>
      <c r="I1141" s="199"/>
      <c r="J1141" s="381">
        <v>169.6</v>
      </c>
      <c r="K1141" s="199"/>
      <c r="L1141" s="200"/>
      <c r="M1141" s="199">
        <v>1</v>
      </c>
      <c r="N1141" s="71"/>
      <c r="O1141" s="200"/>
      <c r="P1141" s="269">
        <f t="shared" si="68"/>
        <v>169.6</v>
      </c>
      <c r="Q1141" s="199"/>
      <c r="R1141" s="199"/>
      <c r="S1141" s="199"/>
      <c r="T1141" s="382">
        <f t="shared" si="69"/>
        <v>874</v>
      </c>
      <c r="U1141" s="199"/>
      <c r="V1141" s="199"/>
      <c r="W1141" s="199"/>
      <c r="X1141" s="200"/>
      <c r="Y1141" s="269">
        <v>169.6</v>
      </c>
      <c r="Z1141" s="269">
        <f t="shared" ca="1" si="70"/>
        <v>189.58</v>
      </c>
      <c r="AA1141" s="389"/>
      <c r="AB1141" s="269">
        <f t="shared" si="71"/>
        <v>129.36000000000001</v>
      </c>
      <c r="AC1141" s="269">
        <v>163.25</v>
      </c>
      <c r="AD1141" s="199"/>
      <c r="AE1141" s="200"/>
      <c r="AF1141" s="200"/>
      <c r="AG1141" s="200"/>
      <c r="AH1141" s="75"/>
      <c r="AI1141" s="75"/>
      <c r="AJ1141" s="75"/>
      <c r="AK1141" s="75"/>
      <c r="AL1141" s="200"/>
    </row>
    <row r="1142" spans="1:38" s="201" customFormat="1">
      <c r="A1142" s="198"/>
      <c r="B1142" s="199"/>
      <c r="C1142" s="199" t="s">
        <v>415</v>
      </c>
      <c r="D1142" s="199"/>
      <c r="E1142" s="199" t="s">
        <v>96</v>
      </c>
      <c r="F1142" s="199">
        <v>582697</v>
      </c>
      <c r="G1142" s="199"/>
      <c r="H1142" s="199"/>
      <c r="I1142" s="199"/>
      <c r="J1142" s="381">
        <v>112184.63999999998</v>
      </c>
      <c r="K1142" s="199"/>
      <c r="L1142" s="200"/>
      <c r="M1142" s="199">
        <v>515</v>
      </c>
      <c r="N1142" s="71"/>
      <c r="O1142" s="200"/>
      <c r="P1142" s="269">
        <f t="shared" si="68"/>
        <v>217.83425242718442</v>
      </c>
      <c r="Q1142" s="199"/>
      <c r="R1142" s="199"/>
      <c r="S1142" s="199"/>
      <c r="T1142" s="382">
        <f t="shared" si="69"/>
        <v>1131.4504854368931</v>
      </c>
      <c r="U1142" s="199"/>
      <c r="V1142" s="199"/>
      <c r="W1142" s="199"/>
      <c r="X1142" s="200"/>
      <c r="Y1142" s="269">
        <v>112184.63999999998</v>
      </c>
      <c r="Z1142" s="269">
        <f t="shared" ca="1" si="70"/>
        <v>125397.54</v>
      </c>
      <c r="AA1142" s="389"/>
      <c r="AB1142" s="269">
        <f t="shared" si="71"/>
        <v>85568.54</v>
      </c>
      <c r="AC1142" s="269">
        <v>107985.93</v>
      </c>
      <c r="AD1142" s="199"/>
      <c r="AE1142" s="200"/>
      <c r="AF1142" s="200"/>
      <c r="AG1142" s="200"/>
      <c r="AH1142" s="75"/>
      <c r="AI1142" s="75"/>
      <c r="AJ1142" s="75"/>
      <c r="AK1142" s="75"/>
      <c r="AL1142" s="200"/>
    </row>
    <row r="1143" spans="1:38" s="201" customFormat="1">
      <c r="A1143" s="198"/>
      <c r="B1143" s="199"/>
      <c r="C1143" s="199" t="s">
        <v>416</v>
      </c>
      <c r="D1143" s="199"/>
      <c r="E1143" s="199" t="s">
        <v>167</v>
      </c>
      <c r="F1143" s="199">
        <v>2345</v>
      </c>
      <c r="G1143" s="199"/>
      <c r="H1143" s="199"/>
      <c r="I1143" s="199"/>
      <c r="J1143" s="381">
        <v>460.84000000000003</v>
      </c>
      <c r="K1143" s="199"/>
      <c r="L1143" s="200"/>
      <c r="M1143" s="199">
        <v>2</v>
      </c>
      <c r="N1143" s="71"/>
      <c r="O1143" s="200"/>
      <c r="P1143" s="269">
        <f t="shared" ref="P1143:P1206" si="72">J1143/M1143</f>
        <v>230.42000000000002</v>
      </c>
      <c r="Q1143" s="199"/>
      <c r="R1143" s="199"/>
      <c r="S1143" s="199"/>
      <c r="T1143" s="382">
        <f t="shared" ref="T1143:T1206" si="73">F1143/M1143</f>
        <v>1172.5</v>
      </c>
      <c r="U1143" s="199"/>
      <c r="V1143" s="199"/>
      <c r="W1143" s="199"/>
      <c r="X1143" s="200"/>
      <c r="Y1143" s="269">
        <v>460.84000000000003</v>
      </c>
      <c r="Z1143" s="269">
        <f t="shared" ref="Z1143:Z1206" ca="1" si="74">ROUND($Z$1216*Y1143/$Y$1216,2)</f>
        <v>515.12</v>
      </c>
      <c r="AA1143" s="389"/>
      <c r="AB1143" s="269">
        <f t="shared" ref="AB1143:AB1206" si="75">ROUND($AB$1228*Y1143/$Y$1228,2)</f>
        <v>351.5</v>
      </c>
      <c r="AC1143" s="269">
        <v>443.59</v>
      </c>
      <c r="AD1143" s="199"/>
      <c r="AE1143" s="200"/>
      <c r="AF1143" s="200"/>
      <c r="AG1143" s="200"/>
      <c r="AH1143" s="75"/>
      <c r="AI1143" s="75"/>
      <c r="AJ1143" s="75"/>
      <c r="AK1143" s="75"/>
      <c r="AL1143" s="200"/>
    </row>
    <row r="1144" spans="1:38" s="201" customFormat="1">
      <c r="A1144" s="198"/>
      <c r="B1144" s="199"/>
      <c r="C1144" s="199" t="s">
        <v>416</v>
      </c>
      <c r="D1144" s="199"/>
      <c r="E1144" s="199" t="s">
        <v>264</v>
      </c>
      <c r="F1144" s="199">
        <v>3929431</v>
      </c>
      <c r="G1144" s="199"/>
      <c r="H1144" s="199"/>
      <c r="I1144" s="199"/>
      <c r="J1144" s="381">
        <v>756394.82999999844</v>
      </c>
      <c r="K1144" s="199"/>
      <c r="L1144" s="200"/>
      <c r="M1144" s="199">
        <v>2753</v>
      </c>
      <c r="N1144" s="71"/>
      <c r="O1144" s="200"/>
      <c r="P1144" s="269">
        <f t="shared" si="72"/>
        <v>274.75293498002122</v>
      </c>
      <c r="Q1144" s="199"/>
      <c r="R1144" s="199"/>
      <c r="S1144" s="199"/>
      <c r="T1144" s="382">
        <f t="shared" si="73"/>
        <v>1427.3269160915365</v>
      </c>
      <c r="U1144" s="199"/>
      <c r="V1144" s="199"/>
      <c r="W1144" s="199"/>
      <c r="X1144" s="200"/>
      <c r="Y1144" s="269">
        <v>756394.82999999844</v>
      </c>
      <c r="Z1144" s="269">
        <f t="shared" ca="1" si="74"/>
        <v>845481.62</v>
      </c>
      <c r="AA1144" s="389"/>
      <c r="AB1144" s="269">
        <f t="shared" si="75"/>
        <v>576938.19999999995</v>
      </c>
      <c r="AC1144" s="269">
        <v>728085.44</v>
      </c>
      <c r="AD1144" s="199"/>
      <c r="AE1144" s="200"/>
      <c r="AF1144" s="200"/>
      <c r="AG1144" s="200"/>
      <c r="AH1144" s="75"/>
      <c r="AI1144" s="75"/>
      <c r="AJ1144" s="75"/>
      <c r="AK1144" s="75"/>
      <c r="AL1144" s="200"/>
    </row>
    <row r="1145" spans="1:38" s="201" customFormat="1">
      <c r="A1145" s="198"/>
      <c r="B1145" s="199"/>
      <c r="C1145" s="199" t="s">
        <v>417</v>
      </c>
      <c r="D1145" s="199"/>
      <c r="E1145" s="199" t="s">
        <v>98</v>
      </c>
      <c r="F1145" s="199">
        <v>275</v>
      </c>
      <c r="G1145" s="199"/>
      <c r="H1145" s="199"/>
      <c r="I1145" s="199"/>
      <c r="J1145" s="381">
        <v>57.84</v>
      </c>
      <c r="K1145" s="199"/>
      <c r="L1145" s="200"/>
      <c r="M1145" s="199">
        <v>1</v>
      </c>
      <c r="N1145" s="71"/>
      <c r="O1145" s="200"/>
      <c r="P1145" s="269">
        <f t="shared" si="72"/>
        <v>57.84</v>
      </c>
      <c r="Q1145" s="199"/>
      <c r="R1145" s="199"/>
      <c r="S1145" s="199"/>
      <c r="T1145" s="382">
        <f t="shared" si="73"/>
        <v>275</v>
      </c>
      <c r="U1145" s="199"/>
      <c r="V1145" s="199"/>
      <c r="W1145" s="199"/>
      <c r="X1145" s="200"/>
      <c r="Y1145" s="269">
        <v>57.84</v>
      </c>
      <c r="Z1145" s="269">
        <f t="shared" ca="1" si="74"/>
        <v>64.650000000000006</v>
      </c>
      <c r="AA1145" s="389"/>
      <c r="AB1145" s="269">
        <f t="shared" si="75"/>
        <v>44.12</v>
      </c>
      <c r="AC1145" s="269">
        <v>55.68</v>
      </c>
      <c r="AD1145" s="199"/>
      <c r="AE1145" s="200"/>
      <c r="AF1145" s="200"/>
      <c r="AG1145" s="200"/>
      <c r="AH1145" s="75"/>
      <c r="AI1145" s="75"/>
      <c r="AJ1145" s="75"/>
      <c r="AK1145" s="75"/>
      <c r="AL1145" s="200"/>
    </row>
    <row r="1146" spans="1:38" s="201" customFormat="1">
      <c r="A1146" s="198"/>
      <c r="B1146" s="199"/>
      <c r="C1146" s="199" t="s">
        <v>417</v>
      </c>
      <c r="D1146" s="199"/>
      <c r="E1146" s="199" t="s">
        <v>92</v>
      </c>
      <c r="F1146" s="199">
        <v>810474</v>
      </c>
      <c r="G1146" s="199"/>
      <c r="H1146" s="199"/>
      <c r="I1146" s="199"/>
      <c r="J1146" s="381">
        <v>154456.18999999977</v>
      </c>
      <c r="K1146" s="199"/>
      <c r="L1146" s="200"/>
      <c r="M1146" s="199">
        <v>936</v>
      </c>
      <c r="N1146" s="71"/>
      <c r="O1146" s="200"/>
      <c r="P1146" s="269">
        <f t="shared" si="72"/>
        <v>165.01729700854676</v>
      </c>
      <c r="Q1146" s="199"/>
      <c r="R1146" s="199"/>
      <c r="S1146" s="199"/>
      <c r="T1146" s="382">
        <f t="shared" si="73"/>
        <v>865.89102564102564</v>
      </c>
      <c r="U1146" s="199"/>
      <c r="V1146" s="199"/>
      <c r="W1146" s="199"/>
      <c r="X1146" s="200"/>
      <c r="Y1146" s="269">
        <v>154456.18999999977</v>
      </c>
      <c r="Z1146" s="269">
        <f t="shared" ca="1" si="74"/>
        <v>172647.75</v>
      </c>
      <c r="AA1146" s="389"/>
      <c r="AB1146" s="269">
        <f t="shared" si="75"/>
        <v>117811.06</v>
      </c>
      <c r="AC1146" s="269">
        <v>148675.4</v>
      </c>
      <c r="AD1146" s="199"/>
      <c r="AE1146" s="200"/>
      <c r="AF1146" s="200"/>
      <c r="AG1146" s="200"/>
      <c r="AH1146" s="75"/>
      <c r="AI1146" s="75"/>
      <c r="AJ1146" s="75"/>
      <c r="AK1146" s="75"/>
      <c r="AL1146" s="200"/>
    </row>
    <row r="1147" spans="1:38" s="201" customFormat="1">
      <c r="A1147" s="198"/>
      <c r="B1147" s="199"/>
      <c r="C1147" s="199" t="s">
        <v>1463</v>
      </c>
      <c r="D1147" s="199"/>
      <c r="E1147" s="199" t="s">
        <v>271</v>
      </c>
      <c r="F1147" s="199">
        <v>26141</v>
      </c>
      <c r="G1147" s="199"/>
      <c r="H1147" s="199"/>
      <c r="I1147" s="199"/>
      <c r="J1147" s="381">
        <v>4976.08</v>
      </c>
      <c r="K1147" s="199"/>
      <c r="L1147" s="200"/>
      <c r="M1147" s="199">
        <v>18</v>
      </c>
      <c r="N1147" s="71"/>
      <c r="O1147" s="200"/>
      <c r="P1147" s="269">
        <f t="shared" si="72"/>
        <v>276.44888888888886</v>
      </c>
      <c r="Q1147" s="199"/>
      <c r="R1147" s="199"/>
      <c r="S1147" s="199"/>
      <c r="T1147" s="382">
        <f t="shared" si="73"/>
        <v>1452.2777777777778</v>
      </c>
      <c r="U1147" s="199"/>
      <c r="V1147" s="199"/>
      <c r="W1147" s="199"/>
      <c r="X1147" s="200"/>
      <c r="Y1147" s="269">
        <v>4976.08</v>
      </c>
      <c r="Z1147" s="269">
        <f t="shared" ca="1" si="74"/>
        <v>5562.15</v>
      </c>
      <c r="AA1147" s="389"/>
      <c r="AB1147" s="269">
        <f t="shared" si="75"/>
        <v>3795.49</v>
      </c>
      <c r="AC1147" s="269">
        <v>4789.84</v>
      </c>
      <c r="AD1147" s="199"/>
      <c r="AE1147" s="200"/>
      <c r="AF1147" s="200"/>
      <c r="AG1147" s="200"/>
      <c r="AH1147" s="75"/>
      <c r="AI1147" s="75"/>
      <c r="AJ1147" s="75"/>
      <c r="AK1147" s="75"/>
      <c r="AL1147" s="200"/>
    </row>
    <row r="1148" spans="1:38" s="201" customFormat="1">
      <c r="A1148" s="198"/>
      <c r="B1148" s="199"/>
      <c r="C1148" s="199" t="s">
        <v>418</v>
      </c>
      <c r="D1148" s="199"/>
      <c r="E1148" s="199" t="s">
        <v>148</v>
      </c>
      <c r="F1148" s="199">
        <v>298416</v>
      </c>
      <c r="G1148" s="199"/>
      <c r="H1148" s="199"/>
      <c r="I1148" s="199"/>
      <c r="J1148" s="381">
        <v>57955.180000000022</v>
      </c>
      <c r="K1148" s="199"/>
      <c r="L1148" s="200"/>
      <c r="M1148" s="199">
        <v>332</v>
      </c>
      <c r="N1148" s="71"/>
      <c r="O1148" s="200"/>
      <c r="P1148" s="269">
        <f t="shared" si="72"/>
        <v>174.56379518072296</v>
      </c>
      <c r="Q1148" s="199"/>
      <c r="R1148" s="199"/>
      <c r="S1148" s="199"/>
      <c r="T1148" s="382">
        <f t="shared" si="73"/>
        <v>898.84337349397595</v>
      </c>
      <c r="U1148" s="199"/>
      <c r="V1148" s="199"/>
      <c r="W1148" s="199"/>
      <c r="X1148" s="200"/>
      <c r="Y1148" s="269">
        <v>57955.180000000022</v>
      </c>
      <c r="Z1148" s="269">
        <f t="shared" ca="1" si="74"/>
        <v>64781.03</v>
      </c>
      <c r="AA1148" s="389"/>
      <c r="AB1148" s="269">
        <f t="shared" si="75"/>
        <v>44205.16</v>
      </c>
      <c r="AC1148" s="269">
        <v>55786.11</v>
      </c>
      <c r="AD1148" s="199"/>
      <c r="AE1148" s="200"/>
      <c r="AF1148" s="200"/>
      <c r="AG1148" s="200"/>
      <c r="AH1148" s="75"/>
      <c r="AI1148" s="75"/>
      <c r="AJ1148" s="75"/>
      <c r="AK1148" s="75"/>
      <c r="AL1148" s="200"/>
    </row>
    <row r="1149" spans="1:38" s="201" customFormat="1">
      <c r="A1149" s="198"/>
      <c r="B1149" s="199"/>
      <c r="C1149" s="199" t="s">
        <v>418</v>
      </c>
      <c r="D1149" s="199"/>
      <c r="E1149" s="199" t="s">
        <v>146</v>
      </c>
      <c r="F1149" s="199">
        <v>1076</v>
      </c>
      <c r="G1149" s="199"/>
      <c r="H1149" s="199"/>
      <c r="I1149" s="199"/>
      <c r="J1149" s="381">
        <v>103.55</v>
      </c>
      <c r="K1149" s="199"/>
      <c r="L1149" s="200"/>
      <c r="M1149" s="199">
        <v>1</v>
      </c>
      <c r="N1149" s="71"/>
      <c r="O1149" s="200"/>
      <c r="P1149" s="269">
        <f t="shared" si="72"/>
        <v>103.55</v>
      </c>
      <c r="Q1149" s="199"/>
      <c r="R1149" s="199"/>
      <c r="S1149" s="199"/>
      <c r="T1149" s="382">
        <f t="shared" si="73"/>
        <v>1076</v>
      </c>
      <c r="U1149" s="199"/>
      <c r="V1149" s="199"/>
      <c r="W1149" s="199"/>
      <c r="X1149" s="200"/>
      <c r="Y1149" s="269">
        <v>103.55</v>
      </c>
      <c r="Z1149" s="269">
        <f t="shared" ca="1" si="74"/>
        <v>115.75</v>
      </c>
      <c r="AA1149" s="389"/>
      <c r="AB1149" s="269">
        <f t="shared" si="75"/>
        <v>78.98</v>
      </c>
      <c r="AC1149" s="269">
        <v>99.67</v>
      </c>
      <c r="AD1149" s="199"/>
      <c r="AE1149" s="200"/>
      <c r="AF1149" s="200"/>
      <c r="AG1149" s="200"/>
      <c r="AH1149" s="75"/>
      <c r="AI1149" s="75"/>
      <c r="AJ1149" s="75"/>
      <c r="AK1149" s="75"/>
      <c r="AL1149" s="200"/>
    </row>
    <row r="1150" spans="1:38" s="201" customFormat="1">
      <c r="A1150" s="198"/>
      <c r="B1150" s="199"/>
      <c r="C1150" s="199" t="s">
        <v>1464</v>
      </c>
      <c r="D1150" s="199"/>
      <c r="E1150" s="199" t="s">
        <v>384</v>
      </c>
      <c r="F1150" s="199">
        <v>5427</v>
      </c>
      <c r="G1150" s="199"/>
      <c r="H1150" s="199"/>
      <c r="I1150" s="199"/>
      <c r="J1150" s="381">
        <v>901.56000000000006</v>
      </c>
      <c r="K1150" s="199"/>
      <c r="L1150" s="200"/>
      <c r="M1150" s="199">
        <v>7</v>
      </c>
      <c r="N1150" s="71"/>
      <c r="O1150" s="200"/>
      <c r="P1150" s="269">
        <f t="shared" si="72"/>
        <v>128.79428571428573</v>
      </c>
      <c r="Q1150" s="199"/>
      <c r="R1150" s="199"/>
      <c r="S1150" s="199"/>
      <c r="T1150" s="382">
        <f t="shared" si="73"/>
        <v>775.28571428571433</v>
      </c>
      <c r="U1150" s="199"/>
      <c r="V1150" s="199"/>
      <c r="W1150" s="199"/>
      <c r="X1150" s="200"/>
      <c r="Y1150" s="269">
        <v>901.56000000000006</v>
      </c>
      <c r="Z1150" s="269">
        <f t="shared" ca="1" si="74"/>
        <v>1007.74</v>
      </c>
      <c r="AA1150" s="389"/>
      <c r="AB1150" s="269">
        <f t="shared" si="75"/>
        <v>687.66</v>
      </c>
      <c r="AC1150" s="269">
        <v>867.82</v>
      </c>
      <c r="AD1150" s="199"/>
      <c r="AE1150" s="200"/>
      <c r="AF1150" s="200"/>
      <c r="AG1150" s="200"/>
      <c r="AH1150" s="75"/>
      <c r="AI1150" s="75"/>
      <c r="AJ1150" s="75"/>
      <c r="AK1150" s="75"/>
      <c r="AL1150" s="200"/>
    </row>
    <row r="1151" spans="1:38" s="201" customFormat="1">
      <c r="A1151" s="198"/>
      <c r="B1151" s="199"/>
      <c r="C1151" s="199" t="s">
        <v>419</v>
      </c>
      <c r="D1151" s="199"/>
      <c r="E1151" s="199" t="s">
        <v>420</v>
      </c>
      <c r="F1151" s="199">
        <v>361630</v>
      </c>
      <c r="G1151" s="199"/>
      <c r="H1151" s="199"/>
      <c r="I1151" s="199"/>
      <c r="J1151" s="381">
        <v>70622.679999999993</v>
      </c>
      <c r="K1151" s="199"/>
      <c r="L1151" s="200"/>
      <c r="M1151" s="199">
        <v>276</v>
      </c>
      <c r="N1151" s="71"/>
      <c r="O1151" s="200"/>
      <c r="P1151" s="269">
        <f t="shared" si="72"/>
        <v>255.87927536231882</v>
      </c>
      <c r="Q1151" s="199"/>
      <c r="R1151" s="199"/>
      <c r="S1151" s="199"/>
      <c r="T1151" s="382">
        <f t="shared" si="73"/>
        <v>1310.2536231884058</v>
      </c>
      <c r="U1151" s="199"/>
      <c r="V1151" s="199"/>
      <c r="W1151" s="199"/>
      <c r="X1151" s="200"/>
      <c r="Y1151" s="269">
        <v>70622.679999999993</v>
      </c>
      <c r="Z1151" s="269">
        <f t="shared" ca="1" si="74"/>
        <v>78940.490000000005</v>
      </c>
      <c r="AA1151" s="389"/>
      <c r="AB1151" s="269">
        <f t="shared" si="75"/>
        <v>53867.27</v>
      </c>
      <c r="AC1151" s="269">
        <v>67979.5</v>
      </c>
      <c r="AD1151" s="199"/>
      <c r="AE1151" s="200"/>
      <c r="AF1151" s="200"/>
      <c r="AG1151" s="200"/>
      <c r="AH1151" s="75"/>
      <c r="AI1151" s="75"/>
      <c r="AJ1151" s="75"/>
      <c r="AK1151" s="75"/>
      <c r="AL1151" s="200"/>
    </row>
    <row r="1152" spans="1:38" s="201" customFormat="1">
      <c r="A1152" s="198"/>
      <c r="B1152" s="199"/>
      <c r="C1152" s="199" t="s">
        <v>419</v>
      </c>
      <c r="D1152" s="199"/>
      <c r="E1152" s="199" t="s">
        <v>187</v>
      </c>
      <c r="F1152" s="199">
        <v>1418</v>
      </c>
      <c r="G1152" s="199"/>
      <c r="H1152" s="199"/>
      <c r="I1152" s="199"/>
      <c r="J1152" s="381">
        <v>282.02</v>
      </c>
      <c r="K1152" s="199"/>
      <c r="L1152" s="200"/>
      <c r="M1152" s="199">
        <v>1</v>
      </c>
      <c r="N1152" s="71"/>
      <c r="O1152" s="200"/>
      <c r="P1152" s="269">
        <f t="shared" si="72"/>
        <v>282.02</v>
      </c>
      <c r="Q1152" s="199"/>
      <c r="R1152" s="199"/>
      <c r="S1152" s="199"/>
      <c r="T1152" s="382">
        <f t="shared" si="73"/>
        <v>1418</v>
      </c>
      <c r="U1152" s="199"/>
      <c r="V1152" s="199"/>
      <c r="W1152" s="199"/>
      <c r="X1152" s="200"/>
      <c r="Y1152" s="269">
        <v>282.02</v>
      </c>
      <c r="Z1152" s="269">
        <f t="shared" ca="1" si="74"/>
        <v>315.24</v>
      </c>
      <c r="AA1152" s="389"/>
      <c r="AB1152" s="269">
        <f t="shared" si="75"/>
        <v>215.11</v>
      </c>
      <c r="AC1152" s="269">
        <v>271.45999999999998</v>
      </c>
      <c r="AD1152" s="199"/>
      <c r="AE1152" s="200"/>
      <c r="AF1152" s="200"/>
      <c r="AG1152" s="200"/>
      <c r="AH1152" s="75"/>
      <c r="AI1152" s="75"/>
      <c r="AJ1152" s="75"/>
      <c r="AK1152" s="75"/>
      <c r="AL1152" s="200"/>
    </row>
    <row r="1153" spans="1:38" s="201" customFormat="1">
      <c r="A1153" s="198"/>
      <c r="B1153" s="199"/>
      <c r="C1153" s="199" t="s">
        <v>419</v>
      </c>
      <c r="D1153" s="199"/>
      <c r="E1153" s="199" t="s">
        <v>123</v>
      </c>
      <c r="F1153" s="199">
        <v>13938</v>
      </c>
      <c r="G1153" s="199"/>
      <c r="H1153" s="199"/>
      <c r="I1153" s="199"/>
      <c r="J1153" s="381">
        <v>2539.25</v>
      </c>
      <c r="K1153" s="199"/>
      <c r="L1153" s="200"/>
      <c r="M1153" s="199">
        <v>8</v>
      </c>
      <c r="N1153" s="71"/>
      <c r="O1153" s="200"/>
      <c r="P1153" s="269">
        <f t="shared" si="72"/>
        <v>317.40625</v>
      </c>
      <c r="Q1153" s="199"/>
      <c r="R1153" s="199"/>
      <c r="S1153" s="199"/>
      <c r="T1153" s="382">
        <f t="shared" si="73"/>
        <v>1742.25</v>
      </c>
      <c r="U1153" s="199"/>
      <c r="V1153" s="199"/>
      <c r="W1153" s="199"/>
      <c r="X1153" s="200"/>
      <c r="Y1153" s="269">
        <v>2539.25</v>
      </c>
      <c r="Z1153" s="269">
        <f t="shared" ca="1" si="74"/>
        <v>2838.32</v>
      </c>
      <c r="AA1153" s="389"/>
      <c r="AB1153" s="269">
        <f t="shared" si="75"/>
        <v>1936.81</v>
      </c>
      <c r="AC1153" s="269">
        <v>2444.21</v>
      </c>
      <c r="AD1153" s="199"/>
      <c r="AE1153" s="200"/>
      <c r="AF1153" s="200"/>
      <c r="AG1153" s="200"/>
      <c r="AH1153" s="75"/>
      <c r="AI1153" s="75"/>
      <c r="AJ1153" s="75"/>
      <c r="AK1153" s="75"/>
      <c r="AL1153" s="200"/>
    </row>
    <row r="1154" spans="1:38" s="201" customFormat="1">
      <c r="A1154" s="198"/>
      <c r="B1154" s="199"/>
      <c r="C1154" s="199" t="s">
        <v>421</v>
      </c>
      <c r="D1154" s="199"/>
      <c r="E1154" s="199" t="s">
        <v>115</v>
      </c>
      <c r="F1154" s="199">
        <v>1511</v>
      </c>
      <c r="G1154" s="199"/>
      <c r="H1154" s="199"/>
      <c r="I1154" s="199"/>
      <c r="J1154" s="381">
        <v>305.22000000000003</v>
      </c>
      <c r="K1154" s="199"/>
      <c r="L1154" s="200"/>
      <c r="M1154" s="199">
        <v>1</v>
      </c>
      <c r="N1154" s="71"/>
      <c r="O1154" s="200"/>
      <c r="P1154" s="269">
        <f t="shared" si="72"/>
        <v>305.22000000000003</v>
      </c>
      <c r="Q1154" s="199"/>
      <c r="R1154" s="199"/>
      <c r="S1154" s="199"/>
      <c r="T1154" s="382">
        <f t="shared" si="73"/>
        <v>1511</v>
      </c>
      <c r="U1154" s="199"/>
      <c r="V1154" s="199"/>
      <c r="W1154" s="199"/>
      <c r="X1154" s="200"/>
      <c r="Y1154" s="269">
        <v>305.22000000000003</v>
      </c>
      <c r="Z1154" s="269">
        <f t="shared" ca="1" si="74"/>
        <v>341.17</v>
      </c>
      <c r="AA1154" s="389"/>
      <c r="AB1154" s="269">
        <f t="shared" si="75"/>
        <v>232.81</v>
      </c>
      <c r="AC1154" s="269">
        <v>293.8</v>
      </c>
      <c r="AD1154" s="199"/>
      <c r="AE1154" s="200"/>
      <c r="AF1154" s="200"/>
      <c r="AG1154" s="200"/>
      <c r="AH1154" s="75"/>
      <c r="AI1154" s="75"/>
      <c r="AJ1154" s="75"/>
      <c r="AK1154" s="75"/>
      <c r="AL1154" s="200"/>
    </row>
    <row r="1155" spans="1:38" s="201" customFormat="1">
      <c r="A1155" s="198"/>
      <c r="B1155" s="199"/>
      <c r="C1155" s="199" t="s">
        <v>421</v>
      </c>
      <c r="D1155" s="199"/>
      <c r="E1155" s="199" t="s">
        <v>116</v>
      </c>
      <c r="F1155" s="199">
        <v>2412</v>
      </c>
      <c r="G1155" s="199"/>
      <c r="H1155" s="199"/>
      <c r="I1155" s="199"/>
      <c r="J1155" s="381">
        <v>489.66999999999996</v>
      </c>
      <c r="K1155" s="199"/>
      <c r="L1155" s="200"/>
      <c r="M1155" s="199">
        <v>2</v>
      </c>
      <c r="N1155" s="71"/>
      <c r="O1155" s="200"/>
      <c r="P1155" s="269">
        <f t="shared" si="72"/>
        <v>244.83499999999998</v>
      </c>
      <c r="Q1155" s="199"/>
      <c r="R1155" s="199"/>
      <c r="S1155" s="199"/>
      <c r="T1155" s="382">
        <f t="shared" si="73"/>
        <v>1206</v>
      </c>
      <c r="U1155" s="199"/>
      <c r="V1155" s="199"/>
      <c r="W1155" s="199"/>
      <c r="X1155" s="200"/>
      <c r="Y1155" s="269">
        <v>489.66999999999996</v>
      </c>
      <c r="Z1155" s="269">
        <f t="shared" ca="1" si="74"/>
        <v>547.34</v>
      </c>
      <c r="AA1155" s="389"/>
      <c r="AB1155" s="269">
        <f t="shared" si="75"/>
        <v>373.49</v>
      </c>
      <c r="AC1155" s="269">
        <v>471.34</v>
      </c>
      <c r="AD1155" s="199"/>
      <c r="AE1155" s="200"/>
      <c r="AF1155" s="200"/>
      <c r="AG1155" s="200"/>
      <c r="AH1155" s="75"/>
      <c r="AI1155" s="75"/>
      <c r="AJ1155" s="75"/>
      <c r="AK1155" s="75"/>
      <c r="AL1155" s="200"/>
    </row>
    <row r="1156" spans="1:38" s="201" customFormat="1">
      <c r="A1156" s="198"/>
      <c r="B1156" s="199"/>
      <c r="C1156" s="199" t="s">
        <v>421</v>
      </c>
      <c r="D1156" s="199"/>
      <c r="E1156" s="199" t="s">
        <v>285</v>
      </c>
      <c r="F1156" s="199">
        <v>2726143</v>
      </c>
      <c r="G1156" s="199"/>
      <c r="H1156" s="199"/>
      <c r="I1156" s="199"/>
      <c r="J1156" s="381">
        <v>529199.91999999958</v>
      </c>
      <c r="K1156" s="199"/>
      <c r="L1156" s="200"/>
      <c r="M1156" s="199">
        <v>3355</v>
      </c>
      <c r="N1156" s="71"/>
      <c r="O1156" s="200"/>
      <c r="P1156" s="269">
        <f t="shared" si="72"/>
        <v>157.73470044709376</v>
      </c>
      <c r="Q1156" s="199"/>
      <c r="R1156" s="199"/>
      <c r="S1156" s="199"/>
      <c r="T1156" s="382">
        <f t="shared" si="73"/>
        <v>812.56125186289125</v>
      </c>
      <c r="U1156" s="199"/>
      <c r="V1156" s="199"/>
      <c r="W1156" s="199"/>
      <c r="X1156" s="200"/>
      <c r="Y1156" s="269">
        <v>529199.91999999958</v>
      </c>
      <c r="Z1156" s="269">
        <f t="shared" ca="1" si="74"/>
        <v>591528.11</v>
      </c>
      <c r="AA1156" s="389"/>
      <c r="AB1156" s="269">
        <f t="shared" si="75"/>
        <v>403645.87</v>
      </c>
      <c r="AC1156" s="269">
        <v>509393.69</v>
      </c>
      <c r="AD1156" s="199"/>
      <c r="AE1156" s="200"/>
      <c r="AF1156" s="200"/>
      <c r="AG1156" s="200"/>
      <c r="AH1156" s="75"/>
      <c r="AI1156" s="75"/>
      <c r="AJ1156" s="75"/>
      <c r="AK1156" s="75"/>
      <c r="AL1156" s="200"/>
    </row>
    <row r="1157" spans="1:38" s="201" customFormat="1">
      <c r="A1157" s="198"/>
      <c r="B1157" s="199"/>
      <c r="C1157" s="199" t="s">
        <v>422</v>
      </c>
      <c r="D1157" s="199"/>
      <c r="E1157" s="199" t="s">
        <v>127</v>
      </c>
      <c r="F1157" s="199">
        <v>10147367</v>
      </c>
      <c r="G1157" s="199"/>
      <c r="H1157" s="199"/>
      <c r="I1157" s="199"/>
      <c r="J1157" s="381">
        <v>1929212.9400000083</v>
      </c>
      <c r="K1157" s="199"/>
      <c r="L1157" s="200"/>
      <c r="M1157" s="199">
        <v>8789</v>
      </c>
      <c r="N1157" s="71"/>
      <c r="O1157" s="200"/>
      <c r="P1157" s="269">
        <f t="shared" si="72"/>
        <v>219.50312208442466</v>
      </c>
      <c r="Q1157" s="199"/>
      <c r="R1157" s="199"/>
      <c r="S1157" s="199"/>
      <c r="T1157" s="382">
        <f t="shared" si="73"/>
        <v>1154.5530777107749</v>
      </c>
      <c r="U1157" s="199"/>
      <c r="V1157" s="199"/>
      <c r="W1157" s="199"/>
      <c r="X1157" s="200"/>
      <c r="Y1157" s="269">
        <v>1929212.9400000083</v>
      </c>
      <c r="Z1157" s="269">
        <f t="shared" ca="1" si="74"/>
        <v>2156432.08</v>
      </c>
      <c r="AA1157" s="389"/>
      <c r="AB1157" s="269">
        <f t="shared" si="75"/>
        <v>1471502.17</v>
      </c>
      <c r="AC1157" s="269">
        <v>1857008.79</v>
      </c>
      <c r="AD1157" s="199"/>
      <c r="AE1157" s="200"/>
      <c r="AF1157" s="200"/>
      <c r="AG1157" s="200"/>
      <c r="AH1157" s="75"/>
      <c r="AI1157" s="75"/>
      <c r="AJ1157" s="75"/>
      <c r="AK1157" s="75"/>
      <c r="AL1157" s="200"/>
    </row>
    <row r="1158" spans="1:38" s="201" customFormat="1">
      <c r="A1158" s="198"/>
      <c r="B1158" s="199"/>
      <c r="C1158" s="199" t="s">
        <v>422</v>
      </c>
      <c r="D1158" s="199"/>
      <c r="E1158" s="199" t="s">
        <v>113</v>
      </c>
      <c r="F1158" s="199">
        <v>4332</v>
      </c>
      <c r="G1158" s="199"/>
      <c r="H1158" s="199"/>
      <c r="I1158" s="199"/>
      <c r="J1158" s="381">
        <v>868.24</v>
      </c>
      <c r="K1158" s="199"/>
      <c r="L1158" s="200"/>
      <c r="M1158" s="199">
        <v>4</v>
      </c>
      <c r="N1158" s="71"/>
      <c r="O1158" s="200"/>
      <c r="P1158" s="269">
        <f t="shared" si="72"/>
        <v>217.06</v>
      </c>
      <c r="Q1158" s="199"/>
      <c r="R1158" s="199"/>
      <c r="S1158" s="199"/>
      <c r="T1158" s="382">
        <f t="shared" si="73"/>
        <v>1083</v>
      </c>
      <c r="U1158" s="199"/>
      <c r="V1158" s="199"/>
      <c r="W1158" s="199"/>
      <c r="X1158" s="200"/>
      <c r="Y1158" s="269">
        <v>868.24</v>
      </c>
      <c r="Z1158" s="269">
        <f t="shared" ca="1" si="74"/>
        <v>970.5</v>
      </c>
      <c r="AA1158" s="389"/>
      <c r="AB1158" s="269">
        <f t="shared" si="75"/>
        <v>662.25</v>
      </c>
      <c r="AC1158" s="269">
        <v>835.74</v>
      </c>
      <c r="AD1158" s="199"/>
      <c r="AE1158" s="200"/>
      <c r="AF1158" s="200"/>
      <c r="AG1158" s="200"/>
      <c r="AH1158" s="75"/>
      <c r="AI1158" s="75"/>
      <c r="AJ1158" s="75"/>
      <c r="AK1158" s="75"/>
      <c r="AL1158" s="200"/>
    </row>
    <row r="1159" spans="1:38" s="201" customFormat="1">
      <c r="A1159" s="198"/>
      <c r="B1159" s="199"/>
      <c r="C1159" s="199" t="s">
        <v>1465</v>
      </c>
      <c r="D1159" s="199"/>
      <c r="E1159" s="199" t="s">
        <v>136</v>
      </c>
      <c r="F1159" s="199">
        <v>916135</v>
      </c>
      <c r="G1159" s="199"/>
      <c r="H1159" s="199"/>
      <c r="I1159" s="199"/>
      <c r="J1159" s="381">
        <v>175733.87999999992</v>
      </c>
      <c r="K1159" s="199"/>
      <c r="L1159" s="200"/>
      <c r="M1159" s="199">
        <v>870</v>
      </c>
      <c r="N1159" s="71"/>
      <c r="O1159" s="200"/>
      <c r="P1159" s="269">
        <f t="shared" si="72"/>
        <v>201.99296551724129</v>
      </c>
      <c r="Q1159" s="199"/>
      <c r="R1159" s="199"/>
      <c r="S1159" s="199"/>
      <c r="T1159" s="382">
        <f t="shared" si="73"/>
        <v>1053.028735632184</v>
      </c>
      <c r="U1159" s="199"/>
      <c r="V1159" s="199"/>
      <c r="W1159" s="199"/>
      <c r="X1159" s="200"/>
      <c r="Y1159" s="269">
        <v>175733.87999999992</v>
      </c>
      <c r="Z1159" s="269">
        <f t="shared" ca="1" si="74"/>
        <v>196431.49</v>
      </c>
      <c r="AA1159" s="389"/>
      <c r="AB1159" s="269">
        <f t="shared" si="75"/>
        <v>134040.56</v>
      </c>
      <c r="AC1159" s="269">
        <v>169156.73</v>
      </c>
      <c r="AD1159" s="199"/>
      <c r="AE1159" s="200"/>
      <c r="AF1159" s="200"/>
      <c r="AG1159" s="200"/>
      <c r="AH1159" s="75"/>
      <c r="AI1159" s="75"/>
      <c r="AJ1159" s="75"/>
      <c r="AK1159" s="75"/>
      <c r="AL1159" s="200"/>
    </row>
    <row r="1160" spans="1:38" s="201" customFormat="1">
      <c r="A1160" s="198"/>
      <c r="B1160" s="199"/>
      <c r="C1160" s="199" t="s">
        <v>1466</v>
      </c>
      <c r="D1160" s="199"/>
      <c r="E1160" s="199" t="s">
        <v>420</v>
      </c>
      <c r="F1160" s="199">
        <v>13</v>
      </c>
      <c r="G1160" s="199"/>
      <c r="H1160" s="199"/>
      <c r="I1160" s="199"/>
      <c r="J1160" s="381">
        <v>3.74</v>
      </c>
      <c r="K1160" s="199"/>
      <c r="L1160" s="200"/>
      <c r="M1160" s="199">
        <v>1</v>
      </c>
      <c r="N1160" s="71"/>
      <c r="O1160" s="200"/>
      <c r="P1160" s="269">
        <f t="shared" si="72"/>
        <v>3.74</v>
      </c>
      <c r="Q1160" s="199"/>
      <c r="R1160" s="199"/>
      <c r="S1160" s="199"/>
      <c r="T1160" s="382">
        <f t="shared" si="73"/>
        <v>13</v>
      </c>
      <c r="U1160" s="199"/>
      <c r="V1160" s="199"/>
      <c r="W1160" s="199"/>
      <c r="X1160" s="200"/>
      <c r="Y1160" s="269">
        <v>3.74</v>
      </c>
      <c r="Z1160" s="269">
        <f t="shared" ca="1" si="74"/>
        <v>4.18</v>
      </c>
      <c r="AA1160" s="389"/>
      <c r="AB1160" s="269">
        <f t="shared" si="75"/>
        <v>2.85</v>
      </c>
      <c r="AC1160" s="269">
        <v>3.6</v>
      </c>
      <c r="AD1160" s="199"/>
      <c r="AE1160" s="200"/>
      <c r="AF1160" s="200"/>
      <c r="AG1160" s="200"/>
      <c r="AH1160" s="75"/>
      <c r="AI1160" s="75"/>
      <c r="AJ1160" s="75"/>
      <c r="AK1160" s="75"/>
      <c r="AL1160" s="200"/>
    </row>
    <row r="1161" spans="1:38" s="201" customFormat="1">
      <c r="A1161" s="198"/>
      <c r="B1161" s="199"/>
      <c r="C1161" s="199" t="s">
        <v>426</v>
      </c>
      <c r="D1161" s="199"/>
      <c r="E1161" s="199" t="s">
        <v>425</v>
      </c>
      <c r="F1161" s="199">
        <v>6358138</v>
      </c>
      <c r="G1161" s="199"/>
      <c r="H1161" s="199"/>
      <c r="I1161" s="199"/>
      <c r="J1161" s="381">
        <v>1220403.4999999942</v>
      </c>
      <c r="K1161" s="199"/>
      <c r="L1161" s="200"/>
      <c r="M1161" s="199">
        <v>7071</v>
      </c>
      <c r="N1161" s="71"/>
      <c r="O1161" s="200"/>
      <c r="P1161" s="269">
        <f t="shared" si="72"/>
        <v>172.59277329939107</v>
      </c>
      <c r="Q1161" s="199"/>
      <c r="R1161" s="199"/>
      <c r="S1161" s="199"/>
      <c r="T1161" s="382">
        <f t="shared" si="73"/>
        <v>899.18512233064632</v>
      </c>
      <c r="U1161" s="199"/>
      <c r="V1161" s="199"/>
      <c r="W1161" s="199"/>
      <c r="X1161" s="200"/>
      <c r="Y1161" s="269">
        <v>1220403.4999999942</v>
      </c>
      <c r="Z1161" s="269">
        <f t="shared" ca="1" si="74"/>
        <v>1364140.37</v>
      </c>
      <c r="AA1161" s="389"/>
      <c r="AB1161" s="269">
        <f t="shared" si="75"/>
        <v>930859.61</v>
      </c>
      <c r="AC1161" s="269">
        <v>1174727.78</v>
      </c>
      <c r="AD1161" s="199"/>
      <c r="AE1161" s="200"/>
      <c r="AF1161" s="200"/>
      <c r="AG1161" s="200"/>
      <c r="AH1161" s="75"/>
      <c r="AI1161" s="75"/>
      <c r="AJ1161" s="75"/>
      <c r="AK1161" s="75"/>
      <c r="AL1161" s="200"/>
    </row>
    <row r="1162" spans="1:38" s="201" customFormat="1">
      <c r="A1162" s="198"/>
      <c r="B1162" s="199"/>
      <c r="C1162" s="199" t="s">
        <v>600</v>
      </c>
      <c r="D1162" s="199"/>
      <c r="E1162" s="199" t="s">
        <v>157</v>
      </c>
      <c r="F1162" s="199">
        <v>1019</v>
      </c>
      <c r="G1162" s="199"/>
      <c r="H1162" s="199"/>
      <c r="I1162" s="199"/>
      <c r="J1162" s="381">
        <v>200.28</v>
      </c>
      <c r="K1162" s="199"/>
      <c r="L1162" s="200"/>
      <c r="M1162" s="199">
        <v>1</v>
      </c>
      <c r="N1162" s="71"/>
      <c r="O1162" s="200"/>
      <c r="P1162" s="269">
        <f t="shared" si="72"/>
        <v>200.28</v>
      </c>
      <c r="Q1162" s="199"/>
      <c r="R1162" s="199"/>
      <c r="S1162" s="199"/>
      <c r="T1162" s="382">
        <f t="shared" si="73"/>
        <v>1019</v>
      </c>
      <c r="U1162" s="199"/>
      <c r="V1162" s="199"/>
      <c r="W1162" s="199"/>
      <c r="X1162" s="200"/>
      <c r="Y1162" s="269">
        <v>200.28</v>
      </c>
      <c r="Z1162" s="269">
        <f t="shared" ca="1" si="74"/>
        <v>223.87</v>
      </c>
      <c r="AA1162" s="389"/>
      <c r="AB1162" s="269">
        <f t="shared" si="75"/>
        <v>152.76</v>
      </c>
      <c r="AC1162" s="269">
        <v>192.78</v>
      </c>
      <c r="AD1162" s="199"/>
      <c r="AE1162" s="200"/>
      <c r="AF1162" s="200"/>
      <c r="AG1162" s="200"/>
      <c r="AH1162" s="75"/>
      <c r="AI1162" s="75"/>
      <c r="AJ1162" s="75"/>
      <c r="AK1162" s="75"/>
      <c r="AL1162" s="200"/>
    </row>
    <row r="1163" spans="1:38" s="201" customFormat="1">
      <c r="A1163" s="198"/>
      <c r="B1163" s="199"/>
      <c r="C1163" s="199" t="s">
        <v>427</v>
      </c>
      <c r="D1163" s="199"/>
      <c r="E1163" s="199" t="s">
        <v>187</v>
      </c>
      <c r="F1163" s="199">
        <v>3853140</v>
      </c>
      <c r="G1163" s="199"/>
      <c r="H1163" s="199"/>
      <c r="I1163" s="199"/>
      <c r="J1163" s="381">
        <v>741478.41000000096</v>
      </c>
      <c r="K1163" s="199"/>
      <c r="L1163" s="200"/>
      <c r="M1163" s="199">
        <v>5465</v>
      </c>
      <c r="N1163" s="71"/>
      <c r="O1163" s="200"/>
      <c r="P1163" s="269">
        <f t="shared" si="72"/>
        <v>135.6776596523332</v>
      </c>
      <c r="Q1163" s="199"/>
      <c r="R1163" s="199"/>
      <c r="S1163" s="199"/>
      <c r="T1163" s="382">
        <f t="shared" si="73"/>
        <v>705.05763952424525</v>
      </c>
      <c r="U1163" s="199"/>
      <c r="V1163" s="199"/>
      <c r="W1163" s="199"/>
      <c r="X1163" s="200"/>
      <c r="Y1163" s="269">
        <v>741478.41000000096</v>
      </c>
      <c r="Z1163" s="269">
        <f t="shared" ca="1" si="74"/>
        <v>828808.37</v>
      </c>
      <c r="AA1163" s="389"/>
      <c r="AB1163" s="269">
        <f t="shared" si="75"/>
        <v>565560.73</v>
      </c>
      <c r="AC1163" s="269">
        <v>713727.29</v>
      </c>
      <c r="AD1163" s="199"/>
      <c r="AE1163" s="200"/>
      <c r="AF1163" s="200"/>
      <c r="AG1163" s="200"/>
      <c r="AH1163" s="75"/>
      <c r="AI1163" s="75"/>
      <c r="AJ1163" s="75"/>
      <c r="AK1163" s="75"/>
      <c r="AL1163" s="200"/>
    </row>
    <row r="1164" spans="1:38" s="201" customFormat="1">
      <c r="A1164" s="198"/>
      <c r="B1164" s="199"/>
      <c r="C1164" s="199" t="s">
        <v>428</v>
      </c>
      <c r="D1164" s="199"/>
      <c r="E1164" s="199" t="s">
        <v>264</v>
      </c>
      <c r="F1164" s="199">
        <v>51298</v>
      </c>
      <c r="G1164" s="199"/>
      <c r="H1164" s="199"/>
      <c r="I1164" s="199"/>
      <c r="J1164" s="381">
        <v>9907.3000000000011</v>
      </c>
      <c r="K1164" s="199"/>
      <c r="L1164" s="200"/>
      <c r="M1164" s="199">
        <v>39</v>
      </c>
      <c r="N1164" s="71"/>
      <c r="O1164" s="200"/>
      <c r="P1164" s="269">
        <f t="shared" si="72"/>
        <v>254.03333333333336</v>
      </c>
      <c r="Q1164" s="199"/>
      <c r="R1164" s="199"/>
      <c r="S1164" s="199"/>
      <c r="T1164" s="382">
        <f t="shared" si="73"/>
        <v>1315.3333333333333</v>
      </c>
      <c r="U1164" s="199"/>
      <c r="V1164" s="199"/>
      <c r="W1164" s="199"/>
      <c r="X1164" s="200"/>
      <c r="Y1164" s="269">
        <v>9907.3000000000011</v>
      </c>
      <c r="Z1164" s="269">
        <f t="shared" ca="1" si="74"/>
        <v>11074.16</v>
      </c>
      <c r="AA1164" s="389"/>
      <c r="AB1164" s="269">
        <f t="shared" si="75"/>
        <v>7556.77</v>
      </c>
      <c r="AC1164" s="269">
        <v>9536.5</v>
      </c>
      <c r="AD1164" s="199"/>
      <c r="AE1164" s="200"/>
      <c r="AF1164" s="200"/>
      <c r="AG1164" s="200"/>
      <c r="AH1164" s="75"/>
      <c r="AI1164" s="75"/>
      <c r="AJ1164" s="75"/>
      <c r="AK1164" s="75"/>
      <c r="AL1164" s="200"/>
    </row>
    <row r="1165" spans="1:38" s="201" customFormat="1">
      <c r="A1165" s="198"/>
      <c r="B1165" s="199"/>
      <c r="C1165" s="199" t="s">
        <v>429</v>
      </c>
      <c r="D1165" s="199"/>
      <c r="E1165" s="199" t="s">
        <v>430</v>
      </c>
      <c r="F1165" s="199">
        <v>650616</v>
      </c>
      <c r="G1165" s="199"/>
      <c r="H1165" s="199"/>
      <c r="I1165" s="199"/>
      <c r="J1165" s="381">
        <v>124128.31999999999</v>
      </c>
      <c r="K1165" s="199"/>
      <c r="L1165" s="200"/>
      <c r="M1165" s="199">
        <v>538</v>
      </c>
      <c r="N1165" s="71"/>
      <c r="O1165" s="200"/>
      <c r="P1165" s="269">
        <f t="shared" si="72"/>
        <v>230.72178438661709</v>
      </c>
      <c r="Q1165" s="199"/>
      <c r="R1165" s="199"/>
      <c r="S1165" s="199"/>
      <c r="T1165" s="382">
        <f t="shared" si="73"/>
        <v>1209.3234200743495</v>
      </c>
      <c r="U1165" s="199"/>
      <c r="V1165" s="199"/>
      <c r="W1165" s="199"/>
      <c r="X1165" s="200"/>
      <c r="Y1165" s="269">
        <v>124128.31999999999</v>
      </c>
      <c r="Z1165" s="269">
        <f t="shared" ca="1" si="74"/>
        <v>138747.92000000001</v>
      </c>
      <c r="AA1165" s="389"/>
      <c r="AB1165" s="269">
        <f t="shared" si="75"/>
        <v>94678.55</v>
      </c>
      <c r="AC1165" s="269">
        <v>119482.6</v>
      </c>
      <c r="AD1165" s="199"/>
      <c r="AE1165" s="200"/>
      <c r="AF1165" s="200"/>
      <c r="AG1165" s="200"/>
      <c r="AH1165" s="75"/>
      <c r="AI1165" s="75"/>
      <c r="AJ1165" s="75"/>
      <c r="AK1165" s="75"/>
      <c r="AL1165" s="200"/>
    </row>
    <row r="1166" spans="1:38" s="201" customFormat="1">
      <c r="A1166" s="198"/>
      <c r="B1166" s="199"/>
      <c r="C1166" s="199" t="s">
        <v>429</v>
      </c>
      <c r="D1166" s="199"/>
      <c r="E1166" s="199" t="s">
        <v>582</v>
      </c>
      <c r="F1166" s="199">
        <v>17598</v>
      </c>
      <c r="G1166" s="199"/>
      <c r="H1166" s="199"/>
      <c r="I1166" s="199"/>
      <c r="J1166" s="381">
        <v>3271.3100000000004</v>
      </c>
      <c r="K1166" s="199"/>
      <c r="L1166" s="200"/>
      <c r="M1166" s="199">
        <v>11</v>
      </c>
      <c r="N1166" s="71"/>
      <c r="O1166" s="200"/>
      <c r="P1166" s="269">
        <f t="shared" si="72"/>
        <v>297.39181818181822</v>
      </c>
      <c r="Q1166" s="199"/>
      <c r="R1166" s="199"/>
      <c r="S1166" s="199"/>
      <c r="T1166" s="382">
        <f t="shared" si="73"/>
        <v>1599.8181818181818</v>
      </c>
      <c r="U1166" s="199"/>
      <c r="V1166" s="199"/>
      <c r="W1166" s="199"/>
      <c r="X1166" s="200"/>
      <c r="Y1166" s="269">
        <v>3271.3100000000004</v>
      </c>
      <c r="Z1166" s="269">
        <f t="shared" ca="1" si="74"/>
        <v>3656.6</v>
      </c>
      <c r="AA1166" s="389"/>
      <c r="AB1166" s="269">
        <f t="shared" si="75"/>
        <v>2495.1799999999998</v>
      </c>
      <c r="AC1166" s="269">
        <v>3148.88</v>
      </c>
      <c r="AD1166" s="199"/>
      <c r="AE1166" s="200"/>
      <c r="AF1166" s="200"/>
      <c r="AG1166" s="200"/>
      <c r="AH1166" s="75"/>
      <c r="AI1166" s="75"/>
      <c r="AJ1166" s="75"/>
      <c r="AK1166" s="75"/>
      <c r="AL1166" s="200"/>
    </row>
    <row r="1167" spans="1:38" s="201" customFormat="1">
      <c r="A1167" s="198"/>
      <c r="B1167" s="199"/>
      <c r="C1167" s="199" t="s">
        <v>432</v>
      </c>
      <c r="D1167" s="199"/>
      <c r="E1167" s="199" t="s">
        <v>433</v>
      </c>
      <c r="F1167" s="199">
        <v>5012</v>
      </c>
      <c r="G1167" s="199"/>
      <c r="H1167" s="199"/>
      <c r="I1167" s="199"/>
      <c r="J1167" s="381">
        <v>1004.3199999999999</v>
      </c>
      <c r="K1167" s="199"/>
      <c r="L1167" s="200"/>
      <c r="M1167" s="199">
        <v>2</v>
      </c>
      <c r="N1167" s="71"/>
      <c r="O1167" s="200"/>
      <c r="P1167" s="269">
        <f t="shared" si="72"/>
        <v>502.15999999999997</v>
      </c>
      <c r="Q1167" s="199"/>
      <c r="R1167" s="199"/>
      <c r="S1167" s="199"/>
      <c r="T1167" s="382">
        <f t="shared" si="73"/>
        <v>2506</v>
      </c>
      <c r="U1167" s="199"/>
      <c r="V1167" s="199"/>
      <c r="W1167" s="199"/>
      <c r="X1167" s="200"/>
      <c r="Y1167" s="269">
        <v>1004.3199999999999</v>
      </c>
      <c r="Z1167" s="269">
        <f t="shared" ca="1" si="74"/>
        <v>1122.6099999999999</v>
      </c>
      <c r="AA1167" s="389"/>
      <c r="AB1167" s="269">
        <f t="shared" si="75"/>
        <v>766.04</v>
      </c>
      <c r="AC1167" s="269">
        <v>966.73</v>
      </c>
      <c r="AD1167" s="199"/>
      <c r="AE1167" s="200"/>
      <c r="AF1167" s="200"/>
      <c r="AG1167" s="200"/>
      <c r="AH1167" s="75"/>
      <c r="AI1167" s="75"/>
      <c r="AJ1167" s="75"/>
      <c r="AK1167" s="75"/>
      <c r="AL1167" s="200"/>
    </row>
    <row r="1168" spans="1:38" s="201" customFormat="1">
      <c r="A1168" s="198"/>
      <c r="B1168" s="199"/>
      <c r="C1168" s="199" t="s">
        <v>432</v>
      </c>
      <c r="D1168" s="199"/>
      <c r="E1168" s="199" t="s">
        <v>1467</v>
      </c>
      <c r="F1168" s="199">
        <v>272</v>
      </c>
      <c r="G1168" s="199"/>
      <c r="H1168" s="199"/>
      <c r="I1168" s="199"/>
      <c r="J1168" s="381">
        <v>56.7</v>
      </c>
      <c r="K1168" s="199"/>
      <c r="L1168" s="200"/>
      <c r="M1168" s="199">
        <v>1</v>
      </c>
      <c r="N1168" s="71"/>
      <c r="O1168" s="200"/>
      <c r="P1168" s="269">
        <f t="shared" si="72"/>
        <v>56.7</v>
      </c>
      <c r="Q1168" s="199"/>
      <c r="R1168" s="199"/>
      <c r="S1168" s="199"/>
      <c r="T1168" s="382">
        <f t="shared" si="73"/>
        <v>272</v>
      </c>
      <c r="U1168" s="199"/>
      <c r="V1168" s="199"/>
      <c r="W1168" s="199"/>
      <c r="X1168" s="200"/>
      <c r="Y1168" s="269">
        <v>56.7</v>
      </c>
      <c r="Z1168" s="269">
        <f t="shared" ca="1" si="74"/>
        <v>63.38</v>
      </c>
      <c r="AA1168" s="389"/>
      <c r="AB1168" s="269">
        <f t="shared" si="75"/>
        <v>43.25</v>
      </c>
      <c r="AC1168" s="269">
        <v>54.58</v>
      </c>
      <c r="AD1168" s="199"/>
      <c r="AE1168" s="200"/>
      <c r="AF1168" s="200"/>
      <c r="AG1168" s="200"/>
      <c r="AH1168" s="75"/>
      <c r="AI1168" s="75"/>
      <c r="AJ1168" s="75"/>
      <c r="AK1168" s="75"/>
      <c r="AL1168" s="200"/>
    </row>
    <row r="1169" spans="1:38" s="201" customFormat="1">
      <c r="A1169" s="198"/>
      <c r="B1169" s="199"/>
      <c r="C1169" s="199" t="s">
        <v>432</v>
      </c>
      <c r="D1169" s="199"/>
      <c r="E1169" s="199" t="s">
        <v>269</v>
      </c>
      <c r="F1169" s="199">
        <v>1804317</v>
      </c>
      <c r="G1169" s="199"/>
      <c r="H1169" s="199"/>
      <c r="I1169" s="199"/>
      <c r="J1169" s="381">
        <v>342643.56000000011</v>
      </c>
      <c r="K1169" s="199"/>
      <c r="L1169" s="200"/>
      <c r="M1169" s="199">
        <v>1241</v>
      </c>
      <c r="N1169" s="71"/>
      <c r="O1169" s="200"/>
      <c r="P1169" s="269">
        <f t="shared" si="72"/>
        <v>276.10278807413385</v>
      </c>
      <c r="Q1169" s="199"/>
      <c r="R1169" s="199"/>
      <c r="S1169" s="199"/>
      <c r="T1169" s="382">
        <f t="shared" si="73"/>
        <v>1453.9218372280418</v>
      </c>
      <c r="U1169" s="199"/>
      <c r="V1169" s="199"/>
      <c r="W1169" s="199"/>
      <c r="X1169" s="200"/>
      <c r="Y1169" s="269">
        <v>342643.56000000011</v>
      </c>
      <c r="Z1169" s="269">
        <f t="shared" ca="1" si="74"/>
        <v>382999.49</v>
      </c>
      <c r="AA1169" s="389"/>
      <c r="AB1169" s="269">
        <f t="shared" si="75"/>
        <v>261350.49</v>
      </c>
      <c r="AC1169" s="269">
        <v>329819.53000000003</v>
      </c>
      <c r="AD1169" s="199"/>
      <c r="AE1169" s="200"/>
      <c r="AF1169" s="200"/>
      <c r="AG1169" s="200"/>
      <c r="AH1169" s="75"/>
      <c r="AI1169" s="75"/>
      <c r="AJ1169" s="75"/>
      <c r="AK1169" s="75"/>
      <c r="AL1169" s="200"/>
    </row>
    <row r="1170" spans="1:38" s="201" customFormat="1">
      <c r="A1170" s="198"/>
      <c r="B1170" s="199"/>
      <c r="C1170" s="199" t="s">
        <v>432</v>
      </c>
      <c r="D1170" s="199"/>
      <c r="E1170" s="199" t="s">
        <v>271</v>
      </c>
      <c r="F1170" s="199">
        <v>4528</v>
      </c>
      <c r="G1170" s="199"/>
      <c r="H1170" s="199"/>
      <c r="I1170" s="199"/>
      <c r="J1170" s="381">
        <v>905.94</v>
      </c>
      <c r="K1170" s="199"/>
      <c r="L1170" s="200"/>
      <c r="M1170" s="199">
        <v>2</v>
      </c>
      <c r="N1170" s="71"/>
      <c r="O1170" s="200"/>
      <c r="P1170" s="269">
        <f t="shared" si="72"/>
        <v>452.97</v>
      </c>
      <c r="Q1170" s="199"/>
      <c r="R1170" s="199"/>
      <c r="S1170" s="199"/>
      <c r="T1170" s="382">
        <f t="shared" si="73"/>
        <v>2264</v>
      </c>
      <c r="U1170" s="199"/>
      <c r="V1170" s="199"/>
      <c r="W1170" s="199"/>
      <c r="X1170" s="200"/>
      <c r="Y1170" s="269">
        <v>905.94</v>
      </c>
      <c r="Z1170" s="269">
        <f t="shared" ca="1" si="74"/>
        <v>1012.64</v>
      </c>
      <c r="AA1170" s="389"/>
      <c r="AB1170" s="269">
        <f t="shared" si="75"/>
        <v>691</v>
      </c>
      <c r="AC1170" s="269">
        <v>872.03</v>
      </c>
      <c r="AD1170" s="199"/>
      <c r="AE1170" s="200"/>
      <c r="AF1170" s="200"/>
      <c r="AG1170" s="200"/>
      <c r="AH1170" s="75"/>
      <c r="AI1170" s="75"/>
      <c r="AJ1170" s="75"/>
      <c r="AK1170" s="75"/>
      <c r="AL1170" s="200"/>
    </row>
    <row r="1171" spans="1:38" s="201" customFormat="1">
      <c r="A1171" s="198"/>
      <c r="B1171" s="199"/>
      <c r="C1171" s="199" t="s">
        <v>432</v>
      </c>
      <c r="D1171" s="199"/>
      <c r="E1171" s="199" t="s">
        <v>441</v>
      </c>
      <c r="F1171" s="199">
        <v>3266</v>
      </c>
      <c r="G1171" s="199"/>
      <c r="H1171" s="199"/>
      <c r="I1171" s="199"/>
      <c r="J1171" s="381">
        <v>658.1</v>
      </c>
      <c r="K1171" s="199"/>
      <c r="L1171" s="200"/>
      <c r="M1171" s="199">
        <v>1</v>
      </c>
      <c r="N1171" s="71"/>
      <c r="O1171" s="200"/>
      <c r="P1171" s="269">
        <f t="shared" si="72"/>
        <v>658.1</v>
      </c>
      <c r="Q1171" s="199"/>
      <c r="R1171" s="199"/>
      <c r="S1171" s="199"/>
      <c r="T1171" s="382">
        <f t="shared" si="73"/>
        <v>3266</v>
      </c>
      <c r="U1171" s="199"/>
      <c r="V1171" s="199"/>
      <c r="W1171" s="199"/>
      <c r="X1171" s="200"/>
      <c r="Y1171" s="269">
        <v>658.1</v>
      </c>
      <c r="Z1171" s="269">
        <f t="shared" ca="1" si="74"/>
        <v>735.61</v>
      </c>
      <c r="AA1171" s="389"/>
      <c r="AB1171" s="269">
        <f t="shared" si="75"/>
        <v>501.96</v>
      </c>
      <c r="AC1171" s="269">
        <v>633.47</v>
      </c>
      <c r="AD1171" s="199"/>
      <c r="AE1171" s="200"/>
      <c r="AF1171" s="200"/>
      <c r="AG1171" s="200"/>
      <c r="AH1171" s="75"/>
      <c r="AI1171" s="75"/>
      <c r="AJ1171" s="75"/>
      <c r="AK1171" s="75"/>
      <c r="AL1171" s="200"/>
    </row>
    <row r="1172" spans="1:38" s="201" customFormat="1">
      <c r="A1172" s="198"/>
      <c r="B1172" s="199"/>
      <c r="C1172" s="199" t="s">
        <v>583</v>
      </c>
      <c r="D1172" s="199"/>
      <c r="E1172" s="199" t="s">
        <v>193</v>
      </c>
      <c r="F1172" s="199">
        <v>39802</v>
      </c>
      <c r="G1172" s="199"/>
      <c r="H1172" s="199"/>
      <c r="I1172" s="199"/>
      <c r="J1172" s="381">
        <v>8386.0400000000027</v>
      </c>
      <c r="K1172" s="199"/>
      <c r="L1172" s="200"/>
      <c r="M1172" s="199">
        <v>142</v>
      </c>
      <c r="N1172" s="71"/>
      <c r="O1172" s="200"/>
      <c r="P1172" s="269">
        <f t="shared" si="72"/>
        <v>59.056619718309875</v>
      </c>
      <c r="Q1172" s="199"/>
      <c r="R1172" s="199"/>
      <c r="S1172" s="199"/>
      <c r="T1172" s="382">
        <f t="shared" si="73"/>
        <v>280.2957746478873</v>
      </c>
      <c r="U1172" s="199"/>
      <c r="V1172" s="199"/>
      <c r="W1172" s="199"/>
      <c r="X1172" s="200"/>
      <c r="Y1172" s="269">
        <v>8386.0400000000027</v>
      </c>
      <c r="Z1172" s="269">
        <f t="shared" ca="1" si="74"/>
        <v>9373.73</v>
      </c>
      <c r="AA1172" s="389"/>
      <c r="AB1172" s="269">
        <f t="shared" si="75"/>
        <v>6396.43</v>
      </c>
      <c r="AC1172" s="269">
        <v>8072.18</v>
      </c>
      <c r="AD1172" s="199"/>
      <c r="AE1172" s="200"/>
      <c r="AF1172" s="200"/>
      <c r="AG1172" s="200"/>
      <c r="AH1172" s="75"/>
      <c r="AI1172" s="75"/>
      <c r="AJ1172" s="75"/>
      <c r="AK1172" s="75"/>
      <c r="AL1172" s="200"/>
    </row>
    <row r="1173" spans="1:38" s="201" customFormat="1">
      <c r="A1173" s="198"/>
      <c r="B1173" s="199"/>
      <c r="C1173" s="199" t="s">
        <v>434</v>
      </c>
      <c r="D1173" s="199"/>
      <c r="E1173" s="199" t="s">
        <v>110</v>
      </c>
      <c r="F1173" s="199">
        <v>93281</v>
      </c>
      <c r="G1173" s="199"/>
      <c r="H1173" s="199"/>
      <c r="I1173" s="199"/>
      <c r="J1173" s="381">
        <v>18004.409999999993</v>
      </c>
      <c r="K1173" s="199"/>
      <c r="L1173" s="200"/>
      <c r="M1173" s="199">
        <v>99</v>
      </c>
      <c r="N1173" s="71"/>
      <c r="O1173" s="200"/>
      <c r="P1173" s="269">
        <f t="shared" si="72"/>
        <v>181.8627272727272</v>
      </c>
      <c r="Q1173" s="199"/>
      <c r="R1173" s="199"/>
      <c r="S1173" s="199"/>
      <c r="T1173" s="382">
        <f t="shared" si="73"/>
        <v>942.23232323232321</v>
      </c>
      <c r="U1173" s="199"/>
      <c r="V1173" s="199"/>
      <c r="W1173" s="199"/>
      <c r="X1173" s="200"/>
      <c r="Y1173" s="269">
        <v>18004.409999999993</v>
      </c>
      <c r="Z1173" s="269">
        <f t="shared" ca="1" si="74"/>
        <v>20124.939999999999</v>
      </c>
      <c r="AA1173" s="389"/>
      <c r="AB1173" s="269">
        <f t="shared" si="75"/>
        <v>13732.82</v>
      </c>
      <c r="AC1173" s="269">
        <v>17330.560000000001</v>
      </c>
      <c r="AD1173" s="199"/>
      <c r="AE1173" s="200"/>
      <c r="AF1173" s="200"/>
      <c r="AG1173" s="200"/>
      <c r="AH1173" s="75"/>
      <c r="AI1173" s="75"/>
      <c r="AJ1173" s="75"/>
      <c r="AK1173" s="75"/>
      <c r="AL1173" s="200"/>
    </row>
    <row r="1174" spans="1:38" s="201" customFormat="1">
      <c r="A1174" s="198"/>
      <c r="B1174" s="199"/>
      <c r="C1174" s="199" t="s">
        <v>1468</v>
      </c>
      <c r="D1174" s="199"/>
      <c r="E1174" s="199" t="s">
        <v>113</v>
      </c>
      <c r="F1174" s="199">
        <v>106965</v>
      </c>
      <c r="G1174" s="199"/>
      <c r="H1174" s="199"/>
      <c r="I1174" s="199"/>
      <c r="J1174" s="381">
        <v>20395.740000000002</v>
      </c>
      <c r="K1174" s="199"/>
      <c r="L1174" s="200"/>
      <c r="M1174" s="199">
        <v>133</v>
      </c>
      <c r="N1174" s="71"/>
      <c r="O1174" s="200"/>
      <c r="P1174" s="269">
        <f t="shared" si="72"/>
        <v>153.35142857142858</v>
      </c>
      <c r="Q1174" s="199"/>
      <c r="R1174" s="199"/>
      <c r="S1174" s="199"/>
      <c r="T1174" s="382">
        <f t="shared" si="73"/>
        <v>804.24812030075191</v>
      </c>
      <c r="U1174" s="199"/>
      <c r="V1174" s="199"/>
      <c r="W1174" s="199"/>
      <c r="X1174" s="200"/>
      <c r="Y1174" s="269">
        <v>20395.740000000002</v>
      </c>
      <c r="Z1174" s="269">
        <f t="shared" ca="1" si="74"/>
        <v>22797.91</v>
      </c>
      <c r="AA1174" s="389"/>
      <c r="AB1174" s="269">
        <f t="shared" si="75"/>
        <v>15556.8</v>
      </c>
      <c r="AC1174" s="269">
        <v>19632.39</v>
      </c>
      <c r="AD1174" s="199"/>
      <c r="AE1174" s="200"/>
      <c r="AF1174" s="200"/>
      <c r="AG1174" s="200"/>
      <c r="AH1174" s="75"/>
      <c r="AI1174" s="75"/>
      <c r="AJ1174" s="75"/>
      <c r="AK1174" s="75"/>
      <c r="AL1174" s="200"/>
    </row>
    <row r="1175" spans="1:38" s="201" customFormat="1">
      <c r="A1175" s="198"/>
      <c r="B1175" s="199"/>
      <c r="C1175" s="199" t="s">
        <v>1468</v>
      </c>
      <c r="D1175" s="199"/>
      <c r="E1175" s="199" t="s">
        <v>103</v>
      </c>
      <c r="F1175" s="199">
        <v>705</v>
      </c>
      <c r="G1175" s="199"/>
      <c r="H1175" s="199"/>
      <c r="I1175" s="199"/>
      <c r="J1175" s="381">
        <v>134.76</v>
      </c>
      <c r="K1175" s="199"/>
      <c r="L1175" s="200"/>
      <c r="M1175" s="199">
        <v>1</v>
      </c>
      <c r="N1175" s="71"/>
      <c r="O1175" s="200"/>
      <c r="P1175" s="269">
        <f t="shared" si="72"/>
        <v>134.76</v>
      </c>
      <c r="Q1175" s="199"/>
      <c r="R1175" s="199"/>
      <c r="S1175" s="199"/>
      <c r="T1175" s="382">
        <f t="shared" si="73"/>
        <v>705</v>
      </c>
      <c r="U1175" s="199"/>
      <c r="V1175" s="199"/>
      <c r="W1175" s="199"/>
      <c r="X1175" s="200"/>
      <c r="Y1175" s="269">
        <v>134.76</v>
      </c>
      <c r="Z1175" s="269">
        <f t="shared" ca="1" si="74"/>
        <v>150.63</v>
      </c>
      <c r="AA1175" s="389"/>
      <c r="AB1175" s="269">
        <f t="shared" si="75"/>
        <v>102.79</v>
      </c>
      <c r="AC1175" s="269">
        <v>129.72</v>
      </c>
      <c r="AD1175" s="199"/>
      <c r="AE1175" s="200"/>
      <c r="AF1175" s="200"/>
      <c r="AG1175" s="200"/>
      <c r="AH1175" s="75"/>
      <c r="AI1175" s="75"/>
      <c r="AJ1175" s="75"/>
      <c r="AK1175" s="75"/>
      <c r="AL1175" s="200"/>
    </row>
    <row r="1176" spans="1:38" s="201" customFormat="1">
      <c r="A1176" s="198"/>
      <c r="B1176" s="199"/>
      <c r="C1176" s="199" t="s">
        <v>1468</v>
      </c>
      <c r="D1176" s="199"/>
      <c r="E1176" s="199" t="s">
        <v>157</v>
      </c>
      <c r="F1176" s="199">
        <v>2888</v>
      </c>
      <c r="G1176" s="199"/>
      <c r="H1176" s="199"/>
      <c r="I1176" s="199"/>
      <c r="J1176" s="381">
        <v>592.55999999999995</v>
      </c>
      <c r="K1176" s="199"/>
      <c r="L1176" s="200"/>
      <c r="M1176" s="199">
        <v>1</v>
      </c>
      <c r="N1176" s="71"/>
      <c r="O1176" s="200"/>
      <c r="P1176" s="269">
        <f t="shared" si="72"/>
        <v>592.55999999999995</v>
      </c>
      <c r="Q1176" s="199"/>
      <c r="R1176" s="199"/>
      <c r="S1176" s="199"/>
      <c r="T1176" s="382">
        <f t="shared" si="73"/>
        <v>2888</v>
      </c>
      <c r="U1176" s="199"/>
      <c r="V1176" s="199"/>
      <c r="W1176" s="199"/>
      <c r="X1176" s="200"/>
      <c r="Y1176" s="269">
        <v>592.55999999999995</v>
      </c>
      <c r="Z1176" s="269">
        <f t="shared" ca="1" si="74"/>
        <v>662.35</v>
      </c>
      <c r="AA1176" s="389"/>
      <c r="AB1176" s="269">
        <f t="shared" si="75"/>
        <v>451.97</v>
      </c>
      <c r="AC1176" s="269">
        <v>570.38</v>
      </c>
      <c r="AD1176" s="199"/>
      <c r="AE1176" s="200"/>
      <c r="AF1176" s="200"/>
      <c r="AG1176" s="200"/>
      <c r="AH1176" s="75"/>
      <c r="AI1176" s="75"/>
      <c r="AJ1176" s="75"/>
      <c r="AK1176" s="75"/>
      <c r="AL1176" s="200"/>
    </row>
    <row r="1177" spans="1:38" s="201" customFormat="1">
      <c r="A1177" s="198"/>
      <c r="B1177" s="199"/>
      <c r="C1177" s="199" t="s">
        <v>436</v>
      </c>
      <c r="D1177" s="199"/>
      <c r="E1177" s="199" t="s">
        <v>98</v>
      </c>
      <c r="F1177" s="199">
        <v>975</v>
      </c>
      <c r="G1177" s="199"/>
      <c r="H1177" s="199"/>
      <c r="I1177" s="199"/>
      <c r="J1177" s="381">
        <v>192.39</v>
      </c>
      <c r="K1177" s="199"/>
      <c r="L1177" s="200"/>
      <c r="M1177" s="199">
        <v>1</v>
      </c>
      <c r="N1177" s="71"/>
      <c r="O1177" s="200"/>
      <c r="P1177" s="269">
        <f t="shared" si="72"/>
        <v>192.39</v>
      </c>
      <c r="Q1177" s="199"/>
      <c r="R1177" s="199"/>
      <c r="S1177" s="199"/>
      <c r="T1177" s="382">
        <f t="shared" si="73"/>
        <v>975</v>
      </c>
      <c r="U1177" s="199"/>
      <c r="V1177" s="199"/>
      <c r="W1177" s="199"/>
      <c r="X1177" s="200"/>
      <c r="Y1177" s="269">
        <v>192.39</v>
      </c>
      <c r="Z1177" s="269">
        <f t="shared" ca="1" si="74"/>
        <v>215.05</v>
      </c>
      <c r="AA1177" s="389"/>
      <c r="AB1177" s="269">
        <f t="shared" si="75"/>
        <v>146.74</v>
      </c>
      <c r="AC1177" s="269">
        <v>185.19</v>
      </c>
      <c r="AD1177" s="199"/>
      <c r="AE1177" s="200"/>
      <c r="AF1177" s="200"/>
      <c r="AG1177" s="200"/>
      <c r="AH1177" s="75"/>
      <c r="AI1177" s="75"/>
      <c r="AJ1177" s="75"/>
      <c r="AK1177" s="75"/>
      <c r="AL1177" s="200"/>
    </row>
    <row r="1178" spans="1:38" s="201" customFormat="1">
      <c r="A1178" s="198"/>
      <c r="B1178" s="199"/>
      <c r="C1178" s="199" t="s">
        <v>436</v>
      </c>
      <c r="D1178" s="199"/>
      <c r="E1178" s="199" t="s">
        <v>96</v>
      </c>
      <c r="F1178" s="199">
        <v>1104</v>
      </c>
      <c r="G1178" s="199"/>
      <c r="H1178" s="199"/>
      <c r="I1178" s="199"/>
      <c r="J1178" s="381">
        <v>220.3</v>
      </c>
      <c r="K1178" s="199"/>
      <c r="L1178" s="200"/>
      <c r="M1178" s="199">
        <v>1</v>
      </c>
      <c r="N1178" s="71"/>
      <c r="O1178" s="200"/>
      <c r="P1178" s="269">
        <f t="shared" si="72"/>
        <v>220.3</v>
      </c>
      <c r="Q1178" s="199"/>
      <c r="R1178" s="199"/>
      <c r="S1178" s="199"/>
      <c r="T1178" s="382">
        <f t="shared" si="73"/>
        <v>1104</v>
      </c>
      <c r="U1178" s="199"/>
      <c r="V1178" s="199"/>
      <c r="W1178" s="199"/>
      <c r="X1178" s="200"/>
      <c r="Y1178" s="269">
        <v>220.3</v>
      </c>
      <c r="Z1178" s="269">
        <f t="shared" ca="1" si="74"/>
        <v>246.25</v>
      </c>
      <c r="AA1178" s="389"/>
      <c r="AB1178" s="269">
        <f t="shared" si="75"/>
        <v>168.03</v>
      </c>
      <c r="AC1178" s="269">
        <v>212.05</v>
      </c>
      <c r="AD1178" s="199"/>
      <c r="AE1178" s="200"/>
      <c r="AF1178" s="200"/>
      <c r="AG1178" s="200"/>
      <c r="AH1178" s="75"/>
      <c r="AI1178" s="75"/>
      <c r="AJ1178" s="75"/>
      <c r="AK1178" s="75"/>
      <c r="AL1178" s="200"/>
    </row>
    <row r="1179" spans="1:38" s="201" customFormat="1">
      <c r="A1179" s="198"/>
      <c r="B1179" s="199"/>
      <c r="C1179" s="199" t="s">
        <v>436</v>
      </c>
      <c r="D1179" s="199"/>
      <c r="E1179" s="199" t="s">
        <v>169</v>
      </c>
      <c r="F1179" s="199">
        <v>1111526</v>
      </c>
      <c r="G1179" s="199"/>
      <c r="H1179" s="199"/>
      <c r="I1179" s="199"/>
      <c r="J1179" s="381">
        <v>213844.68000000002</v>
      </c>
      <c r="K1179" s="199"/>
      <c r="L1179" s="200"/>
      <c r="M1179" s="199">
        <v>1118</v>
      </c>
      <c r="N1179" s="71"/>
      <c r="O1179" s="200"/>
      <c r="P1179" s="269">
        <f t="shared" si="72"/>
        <v>191.27431127012525</v>
      </c>
      <c r="Q1179" s="199"/>
      <c r="R1179" s="199"/>
      <c r="S1179" s="199"/>
      <c r="T1179" s="382">
        <f t="shared" si="73"/>
        <v>994.20930232558135</v>
      </c>
      <c r="U1179" s="199"/>
      <c r="V1179" s="199"/>
      <c r="W1179" s="199"/>
      <c r="X1179" s="200"/>
      <c r="Y1179" s="269">
        <v>213844.68000000002</v>
      </c>
      <c r="Z1179" s="269">
        <f t="shared" ca="1" si="74"/>
        <v>239030.91</v>
      </c>
      <c r="AA1179" s="389"/>
      <c r="AB1179" s="269">
        <f t="shared" si="75"/>
        <v>163109.48000000001</v>
      </c>
      <c r="AC1179" s="269">
        <v>205841.17</v>
      </c>
      <c r="AD1179" s="199"/>
      <c r="AE1179" s="200"/>
      <c r="AF1179" s="200"/>
      <c r="AG1179" s="200"/>
      <c r="AH1179" s="75"/>
      <c r="AI1179" s="75"/>
      <c r="AJ1179" s="75"/>
      <c r="AK1179" s="75"/>
      <c r="AL1179" s="200"/>
    </row>
    <row r="1180" spans="1:38" s="201" customFormat="1">
      <c r="A1180" s="198"/>
      <c r="B1180" s="199"/>
      <c r="C1180" s="199" t="s">
        <v>1469</v>
      </c>
      <c r="D1180" s="199"/>
      <c r="E1180" s="199" t="s">
        <v>113</v>
      </c>
      <c r="F1180" s="199">
        <v>7061</v>
      </c>
      <c r="G1180" s="199"/>
      <c r="H1180" s="199"/>
      <c r="I1180" s="199"/>
      <c r="J1180" s="381">
        <v>1413.21</v>
      </c>
      <c r="K1180" s="199"/>
      <c r="L1180" s="200"/>
      <c r="M1180" s="199">
        <v>6</v>
      </c>
      <c r="N1180" s="71"/>
      <c r="O1180" s="200"/>
      <c r="P1180" s="269">
        <f t="shared" si="72"/>
        <v>235.535</v>
      </c>
      <c r="Q1180" s="199"/>
      <c r="R1180" s="199"/>
      <c r="S1180" s="199"/>
      <c r="T1180" s="382">
        <f t="shared" si="73"/>
        <v>1176.8333333333333</v>
      </c>
      <c r="U1180" s="199"/>
      <c r="V1180" s="199"/>
      <c r="W1180" s="199"/>
      <c r="X1180" s="200"/>
      <c r="Y1180" s="269">
        <v>1413.21</v>
      </c>
      <c r="Z1180" s="269">
        <f t="shared" ca="1" si="74"/>
        <v>1579.66</v>
      </c>
      <c r="AA1180" s="389"/>
      <c r="AB1180" s="269">
        <f t="shared" si="75"/>
        <v>1077.92</v>
      </c>
      <c r="AC1180" s="269">
        <v>1360.32</v>
      </c>
      <c r="AD1180" s="199"/>
      <c r="AE1180" s="200"/>
      <c r="AF1180" s="200"/>
      <c r="AG1180" s="200"/>
      <c r="AH1180" s="75"/>
      <c r="AI1180" s="75"/>
      <c r="AJ1180" s="75"/>
      <c r="AK1180" s="75"/>
      <c r="AL1180" s="200"/>
    </row>
    <row r="1181" spans="1:38" s="201" customFormat="1">
      <c r="A1181" s="198"/>
      <c r="B1181" s="199"/>
      <c r="C1181" s="199" t="s">
        <v>437</v>
      </c>
      <c r="D1181" s="199"/>
      <c r="E1181" s="199" t="s">
        <v>193</v>
      </c>
      <c r="F1181" s="199">
        <v>73298</v>
      </c>
      <c r="G1181" s="199"/>
      <c r="H1181" s="199"/>
      <c r="I1181" s="199"/>
      <c r="J1181" s="381">
        <v>14237.13</v>
      </c>
      <c r="K1181" s="199"/>
      <c r="L1181" s="200"/>
      <c r="M1181" s="199">
        <v>80</v>
      </c>
      <c r="N1181" s="71"/>
      <c r="O1181" s="200"/>
      <c r="P1181" s="269">
        <f t="shared" si="72"/>
        <v>177.964125</v>
      </c>
      <c r="Q1181" s="199"/>
      <c r="R1181" s="199"/>
      <c r="S1181" s="199"/>
      <c r="T1181" s="382">
        <f t="shared" si="73"/>
        <v>916.22500000000002</v>
      </c>
      <c r="U1181" s="199"/>
      <c r="V1181" s="199"/>
      <c r="W1181" s="199"/>
      <c r="X1181" s="200"/>
      <c r="Y1181" s="269">
        <v>14237.13</v>
      </c>
      <c r="Z1181" s="269">
        <f t="shared" ca="1" si="74"/>
        <v>15913.95</v>
      </c>
      <c r="AA1181" s="389"/>
      <c r="AB1181" s="269">
        <f t="shared" si="75"/>
        <v>10859.33</v>
      </c>
      <c r="AC1181" s="269">
        <v>13704.28</v>
      </c>
      <c r="AD1181" s="199"/>
      <c r="AE1181" s="200"/>
      <c r="AF1181" s="200"/>
      <c r="AG1181" s="200"/>
      <c r="AH1181" s="75"/>
      <c r="AI1181" s="75"/>
      <c r="AJ1181" s="75"/>
      <c r="AK1181" s="75"/>
      <c r="AL1181" s="200"/>
    </row>
    <row r="1182" spans="1:38" s="201" customFormat="1">
      <c r="A1182" s="198"/>
      <c r="B1182" s="199"/>
      <c r="C1182" s="199" t="s">
        <v>438</v>
      </c>
      <c r="D1182" s="199"/>
      <c r="E1182" s="199" t="s">
        <v>439</v>
      </c>
      <c r="F1182" s="199">
        <v>2988090</v>
      </c>
      <c r="G1182" s="199"/>
      <c r="H1182" s="199"/>
      <c r="I1182" s="199"/>
      <c r="J1182" s="381">
        <v>563215.5700000003</v>
      </c>
      <c r="K1182" s="199"/>
      <c r="L1182" s="200"/>
      <c r="M1182" s="199">
        <v>2515</v>
      </c>
      <c r="N1182" s="71"/>
      <c r="O1182" s="200"/>
      <c r="P1182" s="269">
        <f t="shared" si="72"/>
        <v>223.94257256461245</v>
      </c>
      <c r="Q1182" s="199"/>
      <c r="R1182" s="199"/>
      <c r="S1182" s="199"/>
      <c r="T1182" s="382">
        <f t="shared" si="73"/>
        <v>1188.1073558648111</v>
      </c>
      <c r="U1182" s="199"/>
      <c r="V1182" s="199"/>
      <c r="W1182" s="199"/>
      <c r="X1182" s="200"/>
      <c r="Y1182" s="269">
        <v>563215.5700000003</v>
      </c>
      <c r="Z1182" s="269">
        <f t="shared" ca="1" si="74"/>
        <v>629550.06000000006</v>
      </c>
      <c r="AA1182" s="389"/>
      <c r="AB1182" s="269">
        <f t="shared" si="75"/>
        <v>429591.22</v>
      </c>
      <c r="AC1182" s="269">
        <v>542136.25</v>
      </c>
      <c r="AD1182" s="199"/>
      <c r="AE1182" s="200"/>
      <c r="AF1182" s="200"/>
      <c r="AG1182" s="200"/>
      <c r="AH1182" s="75"/>
      <c r="AI1182" s="75"/>
      <c r="AJ1182" s="75"/>
      <c r="AK1182" s="75"/>
      <c r="AL1182" s="200"/>
    </row>
    <row r="1183" spans="1:38" s="201" customFormat="1">
      <c r="A1183" s="198"/>
      <c r="B1183" s="199"/>
      <c r="C1183" s="199" t="s">
        <v>501</v>
      </c>
      <c r="D1183" s="199"/>
      <c r="E1183" s="199" t="s">
        <v>98</v>
      </c>
      <c r="F1183" s="199">
        <v>140271</v>
      </c>
      <c r="G1183" s="199"/>
      <c r="H1183" s="199"/>
      <c r="I1183" s="199"/>
      <c r="J1183" s="381">
        <v>26337.849999999995</v>
      </c>
      <c r="K1183" s="199"/>
      <c r="L1183" s="200"/>
      <c r="M1183" s="199">
        <v>175</v>
      </c>
      <c r="N1183" s="71"/>
      <c r="O1183" s="200"/>
      <c r="P1183" s="269">
        <f t="shared" si="72"/>
        <v>150.50199999999998</v>
      </c>
      <c r="Q1183" s="199"/>
      <c r="R1183" s="199"/>
      <c r="S1183" s="199"/>
      <c r="T1183" s="382">
        <f t="shared" si="73"/>
        <v>801.54857142857145</v>
      </c>
      <c r="U1183" s="199"/>
      <c r="V1183" s="199"/>
      <c r="W1183" s="199"/>
      <c r="X1183" s="200"/>
      <c r="Y1183" s="269">
        <v>26337.849999999995</v>
      </c>
      <c r="Z1183" s="269">
        <f t="shared" ca="1" si="74"/>
        <v>29439.87</v>
      </c>
      <c r="AA1183" s="389"/>
      <c r="AB1183" s="269">
        <f t="shared" si="75"/>
        <v>20089.13</v>
      </c>
      <c r="AC1183" s="269">
        <v>25352.11</v>
      </c>
      <c r="AD1183" s="199"/>
      <c r="AE1183" s="200"/>
      <c r="AF1183" s="200"/>
      <c r="AG1183" s="200"/>
      <c r="AH1183" s="75"/>
      <c r="AI1183" s="75"/>
      <c r="AJ1183" s="75"/>
      <c r="AK1183" s="75"/>
      <c r="AL1183" s="200"/>
    </row>
    <row r="1184" spans="1:38" s="201" customFormat="1">
      <c r="A1184" s="198"/>
      <c r="B1184" s="199"/>
      <c r="C1184" s="199" t="s">
        <v>502</v>
      </c>
      <c r="D1184" s="199"/>
      <c r="E1184" s="199" t="s">
        <v>100</v>
      </c>
      <c r="F1184" s="199">
        <v>232387</v>
      </c>
      <c r="G1184" s="199"/>
      <c r="H1184" s="199"/>
      <c r="I1184" s="199"/>
      <c r="J1184" s="381">
        <v>45191.280000000006</v>
      </c>
      <c r="K1184" s="199"/>
      <c r="L1184" s="200"/>
      <c r="M1184" s="199">
        <v>327</v>
      </c>
      <c r="N1184" s="71"/>
      <c r="O1184" s="200"/>
      <c r="P1184" s="269">
        <f t="shared" si="72"/>
        <v>138.19963302752296</v>
      </c>
      <c r="Q1184" s="199"/>
      <c r="R1184" s="199"/>
      <c r="S1184" s="199"/>
      <c r="T1184" s="382">
        <f t="shared" si="73"/>
        <v>710.66360856269114</v>
      </c>
      <c r="U1184" s="199"/>
      <c r="V1184" s="199"/>
      <c r="W1184" s="199"/>
      <c r="X1184" s="200"/>
      <c r="Y1184" s="269">
        <v>45191.280000000006</v>
      </c>
      <c r="Z1184" s="269">
        <f t="shared" ca="1" si="74"/>
        <v>50513.83</v>
      </c>
      <c r="AA1184" s="389"/>
      <c r="AB1184" s="269">
        <f t="shared" si="75"/>
        <v>34469.53</v>
      </c>
      <c r="AC1184" s="269">
        <v>43499.92</v>
      </c>
      <c r="AD1184" s="199"/>
      <c r="AE1184" s="200"/>
      <c r="AF1184" s="200"/>
      <c r="AG1184" s="200"/>
      <c r="AH1184" s="75"/>
      <c r="AI1184" s="75"/>
      <c r="AJ1184" s="75"/>
      <c r="AK1184" s="75"/>
      <c r="AL1184" s="200"/>
    </row>
    <row r="1185" spans="1:38" s="201" customFormat="1">
      <c r="A1185" s="198"/>
      <c r="B1185" s="199"/>
      <c r="C1185" s="199" t="s">
        <v>502</v>
      </c>
      <c r="D1185" s="199"/>
      <c r="E1185" s="199" t="s">
        <v>84</v>
      </c>
      <c r="F1185" s="199">
        <v>1324</v>
      </c>
      <c r="G1185" s="199"/>
      <c r="H1185" s="199"/>
      <c r="I1185" s="199"/>
      <c r="J1185" s="381">
        <v>265.11</v>
      </c>
      <c r="K1185" s="199"/>
      <c r="L1185" s="200"/>
      <c r="M1185" s="199">
        <v>1</v>
      </c>
      <c r="N1185" s="71"/>
      <c r="O1185" s="200"/>
      <c r="P1185" s="269">
        <f t="shared" si="72"/>
        <v>265.11</v>
      </c>
      <c r="Q1185" s="199"/>
      <c r="R1185" s="199"/>
      <c r="S1185" s="199"/>
      <c r="T1185" s="382">
        <f t="shared" si="73"/>
        <v>1324</v>
      </c>
      <c r="U1185" s="199"/>
      <c r="V1185" s="199"/>
      <c r="W1185" s="199"/>
      <c r="X1185" s="200"/>
      <c r="Y1185" s="269">
        <v>265.11</v>
      </c>
      <c r="Z1185" s="269">
        <f t="shared" ca="1" si="74"/>
        <v>296.33</v>
      </c>
      <c r="AA1185" s="389"/>
      <c r="AB1185" s="269">
        <f t="shared" si="75"/>
        <v>202.21</v>
      </c>
      <c r="AC1185" s="269">
        <v>255.19</v>
      </c>
      <c r="AD1185" s="199"/>
      <c r="AE1185" s="200"/>
      <c r="AF1185" s="200"/>
      <c r="AG1185" s="200"/>
      <c r="AH1185" s="75"/>
      <c r="AI1185" s="75"/>
      <c r="AJ1185" s="75"/>
      <c r="AK1185" s="75"/>
      <c r="AL1185" s="200"/>
    </row>
    <row r="1186" spans="1:38" s="201" customFormat="1">
      <c r="A1186" s="198"/>
      <c r="B1186" s="199"/>
      <c r="C1186" s="199" t="s">
        <v>440</v>
      </c>
      <c r="D1186" s="199"/>
      <c r="E1186" s="199" t="s">
        <v>92</v>
      </c>
      <c r="F1186" s="199">
        <v>3546</v>
      </c>
      <c r="G1186" s="199"/>
      <c r="H1186" s="199"/>
      <c r="I1186" s="199"/>
      <c r="J1186" s="381">
        <v>702.30000000000007</v>
      </c>
      <c r="K1186" s="199"/>
      <c r="L1186" s="200"/>
      <c r="M1186" s="199">
        <v>6</v>
      </c>
      <c r="N1186" s="71"/>
      <c r="O1186" s="200"/>
      <c r="P1186" s="269">
        <f t="shared" si="72"/>
        <v>117.05000000000001</v>
      </c>
      <c r="Q1186" s="199"/>
      <c r="R1186" s="199"/>
      <c r="S1186" s="199"/>
      <c r="T1186" s="382">
        <f t="shared" si="73"/>
        <v>591</v>
      </c>
      <c r="U1186" s="199"/>
      <c r="V1186" s="199"/>
      <c r="W1186" s="199"/>
      <c r="X1186" s="200"/>
      <c r="Y1186" s="269">
        <v>702.30000000000007</v>
      </c>
      <c r="Z1186" s="269">
        <f t="shared" ca="1" si="74"/>
        <v>785.02</v>
      </c>
      <c r="AA1186" s="389"/>
      <c r="AB1186" s="269">
        <f t="shared" si="75"/>
        <v>535.67999999999995</v>
      </c>
      <c r="AC1186" s="269">
        <v>676.02</v>
      </c>
      <c r="AD1186" s="199"/>
      <c r="AE1186" s="200"/>
      <c r="AF1186" s="200"/>
      <c r="AG1186" s="200"/>
      <c r="AH1186" s="75"/>
      <c r="AI1186" s="75"/>
      <c r="AJ1186" s="75"/>
      <c r="AK1186" s="75"/>
      <c r="AL1186" s="200"/>
    </row>
    <row r="1187" spans="1:38" s="201" customFormat="1">
      <c r="A1187" s="198"/>
      <c r="B1187" s="199"/>
      <c r="C1187" s="199" t="s">
        <v>440</v>
      </c>
      <c r="D1187" s="199"/>
      <c r="E1187" s="199" t="s">
        <v>441</v>
      </c>
      <c r="F1187" s="199">
        <v>3203507</v>
      </c>
      <c r="G1187" s="199"/>
      <c r="H1187" s="199"/>
      <c r="I1187" s="199"/>
      <c r="J1187" s="381">
        <v>607969.28999999876</v>
      </c>
      <c r="K1187" s="199"/>
      <c r="L1187" s="200"/>
      <c r="M1187" s="199">
        <v>2598</v>
      </c>
      <c r="N1187" s="71"/>
      <c r="O1187" s="200"/>
      <c r="P1187" s="269">
        <f t="shared" si="72"/>
        <v>234.01435334872932</v>
      </c>
      <c r="Q1187" s="199"/>
      <c r="R1187" s="199"/>
      <c r="S1187" s="199"/>
      <c r="T1187" s="382">
        <f t="shared" si="73"/>
        <v>1233.0665896843725</v>
      </c>
      <c r="U1187" s="199"/>
      <c r="V1187" s="199"/>
      <c r="W1187" s="199"/>
      <c r="X1187" s="200"/>
      <c r="Y1187" s="269">
        <v>607969.28999999876</v>
      </c>
      <c r="Z1187" s="269">
        <f t="shared" ca="1" si="74"/>
        <v>679574.79</v>
      </c>
      <c r="AA1187" s="389"/>
      <c r="AB1187" s="269">
        <f t="shared" si="75"/>
        <v>463727</v>
      </c>
      <c r="AC1187" s="269">
        <v>585214.98</v>
      </c>
      <c r="AD1187" s="199"/>
      <c r="AE1187" s="200"/>
      <c r="AF1187" s="200"/>
      <c r="AG1187" s="200"/>
      <c r="AH1187" s="75"/>
      <c r="AI1187" s="75"/>
      <c r="AJ1187" s="75"/>
      <c r="AK1187" s="75"/>
      <c r="AL1187" s="200"/>
    </row>
    <row r="1188" spans="1:38" s="201" customFormat="1">
      <c r="A1188" s="198"/>
      <c r="B1188" s="199"/>
      <c r="C1188" s="199" t="s">
        <v>440</v>
      </c>
      <c r="D1188" s="199"/>
      <c r="E1188" s="199" t="s">
        <v>161</v>
      </c>
      <c r="F1188" s="199">
        <v>445</v>
      </c>
      <c r="G1188" s="199"/>
      <c r="H1188" s="199"/>
      <c r="I1188" s="199"/>
      <c r="J1188" s="381">
        <v>89.27</v>
      </c>
      <c r="K1188" s="199"/>
      <c r="L1188" s="200"/>
      <c r="M1188" s="199">
        <v>1</v>
      </c>
      <c r="N1188" s="71"/>
      <c r="O1188" s="200"/>
      <c r="P1188" s="269">
        <f t="shared" si="72"/>
        <v>89.27</v>
      </c>
      <c r="Q1188" s="199"/>
      <c r="R1188" s="199"/>
      <c r="S1188" s="199"/>
      <c r="T1188" s="382">
        <f t="shared" si="73"/>
        <v>445</v>
      </c>
      <c r="U1188" s="199"/>
      <c r="V1188" s="199"/>
      <c r="W1188" s="199"/>
      <c r="X1188" s="200"/>
      <c r="Y1188" s="269">
        <v>89.27</v>
      </c>
      <c r="Z1188" s="269">
        <f t="shared" ca="1" si="74"/>
        <v>99.78</v>
      </c>
      <c r="AA1188" s="389"/>
      <c r="AB1188" s="269">
        <f t="shared" si="75"/>
        <v>68.09</v>
      </c>
      <c r="AC1188" s="269">
        <v>85.93</v>
      </c>
      <c r="AD1188" s="199"/>
      <c r="AE1188" s="200"/>
      <c r="AF1188" s="200"/>
      <c r="AG1188" s="200"/>
      <c r="AH1188" s="75"/>
      <c r="AI1188" s="75"/>
      <c r="AJ1188" s="75"/>
      <c r="AK1188" s="75"/>
      <c r="AL1188" s="200"/>
    </row>
    <row r="1189" spans="1:38" s="201" customFormat="1">
      <c r="A1189" s="198"/>
      <c r="B1189" s="199"/>
      <c r="C1189" s="199" t="s">
        <v>442</v>
      </c>
      <c r="D1189" s="199"/>
      <c r="E1189" s="199" t="s">
        <v>88</v>
      </c>
      <c r="F1189" s="199">
        <v>2434</v>
      </c>
      <c r="G1189" s="199"/>
      <c r="H1189" s="199"/>
      <c r="I1189" s="199"/>
      <c r="J1189" s="381">
        <v>493.44</v>
      </c>
      <c r="K1189" s="199"/>
      <c r="L1189" s="200"/>
      <c r="M1189" s="199">
        <v>1</v>
      </c>
      <c r="N1189" s="71"/>
      <c r="O1189" s="200"/>
      <c r="P1189" s="269">
        <f t="shared" si="72"/>
        <v>493.44</v>
      </c>
      <c r="Q1189" s="199"/>
      <c r="R1189" s="199"/>
      <c r="S1189" s="199"/>
      <c r="T1189" s="382">
        <f t="shared" si="73"/>
        <v>2434</v>
      </c>
      <c r="U1189" s="199"/>
      <c r="V1189" s="199"/>
      <c r="W1189" s="199"/>
      <c r="X1189" s="200"/>
      <c r="Y1189" s="269">
        <v>493.44</v>
      </c>
      <c r="Z1189" s="269">
        <f t="shared" ca="1" si="74"/>
        <v>551.55999999999995</v>
      </c>
      <c r="AA1189" s="389"/>
      <c r="AB1189" s="269">
        <f t="shared" si="75"/>
        <v>376.37</v>
      </c>
      <c r="AC1189" s="269">
        <v>474.97</v>
      </c>
      <c r="AD1189" s="199"/>
      <c r="AE1189" s="200"/>
      <c r="AF1189" s="200"/>
      <c r="AG1189" s="200"/>
      <c r="AH1189" s="75"/>
      <c r="AI1189" s="75"/>
      <c r="AJ1189" s="75"/>
      <c r="AK1189" s="75"/>
      <c r="AL1189" s="200"/>
    </row>
    <row r="1190" spans="1:38" s="201" customFormat="1">
      <c r="A1190" s="198"/>
      <c r="B1190" s="199"/>
      <c r="C1190" s="199" t="s">
        <v>442</v>
      </c>
      <c r="D1190" s="199"/>
      <c r="E1190" s="199" t="s">
        <v>148</v>
      </c>
      <c r="F1190" s="199">
        <v>1078595</v>
      </c>
      <c r="G1190" s="199"/>
      <c r="H1190" s="199"/>
      <c r="I1190" s="199"/>
      <c r="J1190" s="381">
        <v>208529.91000000006</v>
      </c>
      <c r="K1190" s="199"/>
      <c r="L1190" s="200"/>
      <c r="M1190" s="199">
        <v>1204</v>
      </c>
      <c r="N1190" s="71"/>
      <c r="O1190" s="200"/>
      <c r="P1190" s="269">
        <f t="shared" si="72"/>
        <v>173.19759966777414</v>
      </c>
      <c r="Q1190" s="199"/>
      <c r="R1190" s="199"/>
      <c r="S1190" s="199"/>
      <c r="T1190" s="382">
        <f t="shared" si="73"/>
        <v>895.84302325581393</v>
      </c>
      <c r="U1190" s="199"/>
      <c r="V1190" s="199"/>
      <c r="W1190" s="199"/>
      <c r="X1190" s="200"/>
      <c r="Y1190" s="269">
        <v>208529.91000000006</v>
      </c>
      <c r="Z1190" s="269">
        <f t="shared" ca="1" si="74"/>
        <v>233090.18</v>
      </c>
      <c r="AA1190" s="389"/>
      <c r="AB1190" s="269">
        <f t="shared" si="75"/>
        <v>159055.65</v>
      </c>
      <c r="AC1190" s="269">
        <v>200725.32</v>
      </c>
      <c r="AD1190" s="199"/>
      <c r="AE1190" s="200"/>
      <c r="AF1190" s="200"/>
      <c r="AG1190" s="200"/>
      <c r="AH1190" s="75"/>
      <c r="AI1190" s="75"/>
      <c r="AJ1190" s="75"/>
      <c r="AK1190" s="75"/>
      <c r="AL1190" s="200"/>
    </row>
    <row r="1191" spans="1:38" s="201" customFormat="1">
      <c r="A1191" s="198"/>
      <c r="B1191" s="199"/>
      <c r="C1191" s="199" t="s">
        <v>443</v>
      </c>
      <c r="D1191" s="199"/>
      <c r="E1191" s="199" t="s">
        <v>116</v>
      </c>
      <c r="F1191" s="199">
        <v>1650</v>
      </c>
      <c r="G1191" s="199"/>
      <c r="H1191" s="199"/>
      <c r="I1191" s="199"/>
      <c r="J1191" s="381">
        <v>333.72</v>
      </c>
      <c r="K1191" s="199"/>
      <c r="L1191" s="200"/>
      <c r="M1191" s="199">
        <v>1</v>
      </c>
      <c r="N1191" s="71"/>
      <c r="O1191" s="200"/>
      <c r="P1191" s="269">
        <f t="shared" si="72"/>
        <v>333.72</v>
      </c>
      <c r="Q1191" s="199"/>
      <c r="R1191" s="199"/>
      <c r="S1191" s="199"/>
      <c r="T1191" s="382">
        <f t="shared" si="73"/>
        <v>1650</v>
      </c>
      <c r="U1191" s="199"/>
      <c r="V1191" s="199"/>
      <c r="W1191" s="199"/>
      <c r="X1191" s="200"/>
      <c r="Y1191" s="269">
        <v>333.72</v>
      </c>
      <c r="Z1191" s="269">
        <f t="shared" ca="1" si="74"/>
        <v>373.02</v>
      </c>
      <c r="AA1191" s="389"/>
      <c r="AB1191" s="269">
        <f t="shared" si="75"/>
        <v>254.54</v>
      </c>
      <c r="AC1191" s="269">
        <v>321.23</v>
      </c>
      <c r="AD1191" s="199"/>
      <c r="AE1191" s="200"/>
      <c r="AF1191" s="200"/>
      <c r="AG1191" s="200"/>
      <c r="AH1191" s="75"/>
      <c r="AI1191" s="75"/>
      <c r="AJ1191" s="75"/>
      <c r="AK1191" s="75"/>
      <c r="AL1191" s="200"/>
    </row>
    <row r="1192" spans="1:38" s="201" customFormat="1">
      <c r="A1192" s="198"/>
      <c r="B1192" s="199"/>
      <c r="C1192" s="199" t="s">
        <v>443</v>
      </c>
      <c r="D1192" s="199"/>
      <c r="E1192" s="199" t="s">
        <v>161</v>
      </c>
      <c r="F1192" s="199">
        <v>812975</v>
      </c>
      <c r="G1192" s="199"/>
      <c r="H1192" s="199"/>
      <c r="I1192" s="199"/>
      <c r="J1192" s="381">
        <v>159650.53999999989</v>
      </c>
      <c r="K1192" s="199"/>
      <c r="L1192" s="200"/>
      <c r="M1192" s="199">
        <v>1003</v>
      </c>
      <c r="N1192" s="71"/>
      <c r="O1192" s="200"/>
      <c r="P1192" s="269">
        <f t="shared" si="72"/>
        <v>159.17302093718834</v>
      </c>
      <c r="Q1192" s="199"/>
      <c r="R1192" s="199"/>
      <c r="S1192" s="199"/>
      <c r="T1192" s="382">
        <f t="shared" si="73"/>
        <v>810.54336989032902</v>
      </c>
      <c r="U1192" s="199"/>
      <c r="V1192" s="199"/>
      <c r="W1192" s="199"/>
      <c r="X1192" s="200"/>
      <c r="Y1192" s="269">
        <v>159650.53999999989</v>
      </c>
      <c r="Z1192" s="269">
        <f t="shared" ca="1" si="74"/>
        <v>178453.89</v>
      </c>
      <c r="AA1192" s="389"/>
      <c r="AB1192" s="269">
        <f t="shared" si="75"/>
        <v>121773.04</v>
      </c>
      <c r="AC1192" s="269">
        <v>153675.34</v>
      </c>
      <c r="AD1192" s="199"/>
      <c r="AE1192" s="200"/>
      <c r="AF1192" s="200"/>
      <c r="AG1192" s="200"/>
      <c r="AH1192" s="75"/>
      <c r="AI1192" s="75"/>
      <c r="AJ1192" s="75"/>
      <c r="AK1192" s="75"/>
      <c r="AL1192" s="200"/>
    </row>
    <row r="1193" spans="1:38" s="201" customFormat="1">
      <c r="A1193" s="198"/>
      <c r="B1193" s="199"/>
      <c r="C1193" s="199" t="s">
        <v>1470</v>
      </c>
      <c r="D1193" s="199"/>
      <c r="E1193" s="199" t="s">
        <v>297</v>
      </c>
      <c r="F1193" s="199">
        <v>779</v>
      </c>
      <c r="G1193" s="199"/>
      <c r="H1193" s="199"/>
      <c r="I1193" s="199"/>
      <c r="J1193" s="381">
        <v>150.19</v>
      </c>
      <c r="K1193" s="199"/>
      <c r="L1193" s="200"/>
      <c r="M1193" s="199">
        <v>1</v>
      </c>
      <c r="N1193" s="71"/>
      <c r="O1193" s="200"/>
      <c r="P1193" s="269">
        <f t="shared" si="72"/>
        <v>150.19</v>
      </c>
      <c r="Q1193" s="199"/>
      <c r="R1193" s="199"/>
      <c r="S1193" s="199"/>
      <c r="T1193" s="382">
        <f t="shared" si="73"/>
        <v>779</v>
      </c>
      <c r="U1193" s="199"/>
      <c r="V1193" s="199"/>
      <c r="W1193" s="199"/>
      <c r="X1193" s="200"/>
      <c r="Y1193" s="269">
        <v>150.19</v>
      </c>
      <c r="Z1193" s="269">
        <f t="shared" ca="1" si="74"/>
        <v>167.88</v>
      </c>
      <c r="AA1193" s="389"/>
      <c r="AB1193" s="269">
        <f t="shared" si="75"/>
        <v>114.56</v>
      </c>
      <c r="AC1193" s="269">
        <v>144.57</v>
      </c>
      <c r="AD1193" s="199"/>
      <c r="AE1193" s="200"/>
      <c r="AF1193" s="200"/>
      <c r="AG1193" s="200"/>
      <c r="AH1193" s="75"/>
      <c r="AI1193" s="75"/>
      <c r="AJ1193" s="75"/>
      <c r="AK1193" s="75"/>
      <c r="AL1193" s="200"/>
    </row>
    <row r="1194" spans="1:38" s="201" customFormat="1">
      <c r="A1194" s="198"/>
      <c r="B1194" s="199"/>
      <c r="C1194" s="199" t="s">
        <v>444</v>
      </c>
      <c r="D1194" s="199"/>
      <c r="E1194" s="199" t="s">
        <v>285</v>
      </c>
      <c r="F1194" s="199">
        <v>650703</v>
      </c>
      <c r="G1194" s="199"/>
      <c r="H1194" s="199"/>
      <c r="I1194" s="199"/>
      <c r="J1194" s="381">
        <v>128304.31999999975</v>
      </c>
      <c r="K1194" s="199"/>
      <c r="L1194" s="200"/>
      <c r="M1194" s="199">
        <v>836</v>
      </c>
      <c r="N1194" s="71"/>
      <c r="O1194" s="200"/>
      <c r="P1194" s="269">
        <f t="shared" si="72"/>
        <v>153.47406698564563</v>
      </c>
      <c r="Q1194" s="199"/>
      <c r="R1194" s="199"/>
      <c r="S1194" s="199"/>
      <c r="T1194" s="382">
        <f t="shared" si="73"/>
        <v>778.35287081339709</v>
      </c>
      <c r="U1194" s="199"/>
      <c r="V1194" s="199"/>
      <c r="W1194" s="199"/>
      <c r="X1194" s="200"/>
      <c r="Y1194" s="269">
        <v>128304.31999999975</v>
      </c>
      <c r="Z1194" s="269">
        <f t="shared" ca="1" si="74"/>
        <v>143415.76999999999</v>
      </c>
      <c r="AA1194" s="389"/>
      <c r="AB1194" s="269">
        <f t="shared" si="75"/>
        <v>97863.79</v>
      </c>
      <c r="AC1194" s="269">
        <v>123502.31</v>
      </c>
      <c r="AD1194" s="199"/>
      <c r="AE1194" s="200"/>
      <c r="AF1194" s="200"/>
      <c r="AG1194" s="200"/>
      <c r="AH1194" s="75"/>
      <c r="AI1194" s="75"/>
      <c r="AJ1194" s="75"/>
      <c r="AK1194" s="75"/>
      <c r="AL1194" s="200"/>
    </row>
    <row r="1195" spans="1:38" s="201" customFormat="1">
      <c r="A1195" s="198"/>
      <c r="B1195" s="199"/>
      <c r="C1195" s="199" t="s">
        <v>477</v>
      </c>
      <c r="D1195" s="199"/>
      <c r="E1195" s="199" t="s">
        <v>242</v>
      </c>
      <c r="F1195" s="199">
        <v>649619</v>
      </c>
      <c r="G1195" s="199"/>
      <c r="H1195" s="199"/>
      <c r="I1195" s="199"/>
      <c r="J1195" s="381">
        <v>126988.67000000003</v>
      </c>
      <c r="K1195" s="199"/>
      <c r="L1195" s="200"/>
      <c r="M1195" s="199">
        <v>780</v>
      </c>
      <c r="N1195" s="71"/>
      <c r="O1195" s="200"/>
      <c r="P1195" s="269">
        <f t="shared" si="72"/>
        <v>162.8059871794872</v>
      </c>
      <c r="Q1195" s="199"/>
      <c r="R1195" s="199"/>
      <c r="S1195" s="199"/>
      <c r="T1195" s="382">
        <f t="shared" si="73"/>
        <v>832.84487179487178</v>
      </c>
      <c r="U1195" s="199"/>
      <c r="V1195" s="199"/>
      <c r="W1195" s="199"/>
      <c r="X1195" s="200"/>
      <c r="Y1195" s="269">
        <v>126988.67000000003</v>
      </c>
      <c r="Z1195" s="269">
        <f t="shared" ca="1" si="74"/>
        <v>141945.16</v>
      </c>
      <c r="AA1195" s="389"/>
      <c r="AB1195" s="269">
        <f t="shared" si="75"/>
        <v>96860.28</v>
      </c>
      <c r="AC1195" s="269">
        <v>122235.9</v>
      </c>
      <c r="AD1195" s="199"/>
      <c r="AE1195" s="200"/>
      <c r="AF1195" s="200"/>
      <c r="AG1195" s="200"/>
      <c r="AH1195" s="75"/>
      <c r="AI1195" s="75"/>
      <c r="AJ1195" s="75"/>
      <c r="AK1195" s="75"/>
      <c r="AL1195" s="200"/>
    </row>
    <row r="1196" spans="1:38" s="201" customFormat="1">
      <c r="A1196" s="198"/>
      <c r="B1196" s="199"/>
      <c r="C1196" s="199" t="s">
        <v>445</v>
      </c>
      <c r="D1196" s="199"/>
      <c r="E1196" s="199" t="s">
        <v>121</v>
      </c>
      <c r="F1196" s="199">
        <v>528571</v>
      </c>
      <c r="G1196" s="199"/>
      <c r="H1196" s="199"/>
      <c r="I1196" s="199"/>
      <c r="J1196" s="381">
        <v>103502.81000000001</v>
      </c>
      <c r="K1196" s="199"/>
      <c r="L1196" s="200"/>
      <c r="M1196" s="199">
        <v>586</v>
      </c>
      <c r="N1196" s="71"/>
      <c r="O1196" s="200"/>
      <c r="P1196" s="269">
        <f t="shared" si="72"/>
        <v>176.62595563139934</v>
      </c>
      <c r="Q1196" s="199"/>
      <c r="R1196" s="199"/>
      <c r="S1196" s="199"/>
      <c r="T1196" s="382">
        <f t="shared" si="73"/>
        <v>901.99829351535834</v>
      </c>
      <c r="U1196" s="199"/>
      <c r="V1196" s="199"/>
      <c r="W1196" s="199"/>
      <c r="X1196" s="200"/>
      <c r="Y1196" s="269">
        <v>103502.81000000001</v>
      </c>
      <c r="Z1196" s="269">
        <f t="shared" ca="1" si="74"/>
        <v>115693.18</v>
      </c>
      <c r="AA1196" s="389"/>
      <c r="AB1196" s="269">
        <f t="shared" si="75"/>
        <v>78946.5</v>
      </c>
      <c r="AC1196" s="269">
        <v>99629.04</v>
      </c>
      <c r="AD1196" s="199"/>
      <c r="AE1196" s="200"/>
      <c r="AF1196" s="200"/>
      <c r="AG1196" s="200"/>
      <c r="AH1196" s="75"/>
      <c r="AI1196" s="75"/>
      <c r="AJ1196" s="75"/>
      <c r="AK1196" s="75"/>
      <c r="AL1196" s="200"/>
    </row>
    <row r="1197" spans="1:38" s="201" customFormat="1">
      <c r="A1197" s="198"/>
      <c r="B1197" s="199"/>
      <c r="C1197" s="199" t="s">
        <v>446</v>
      </c>
      <c r="D1197" s="199"/>
      <c r="E1197" s="199" t="s">
        <v>146</v>
      </c>
      <c r="F1197" s="199">
        <v>4396</v>
      </c>
      <c r="G1197" s="199"/>
      <c r="H1197" s="199"/>
      <c r="I1197" s="199"/>
      <c r="J1197" s="381">
        <v>667.65</v>
      </c>
      <c r="K1197" s="199"/>
      <c r="L1197" s="200"/>
      <c r="M1197" s="199">
        <v>6</v>
      </c>
      <c r="N1197" s="71"/>
      <c r="O1197" s="200"/>
      <c r="P1197" s="269">
        <f t="shared" si="72"/>
        <v>111.27499999999999</v>
      </c>
      <c r="Q1197" s="199"/>
      <c r="R1197" s="199"/>
      <c r="S1197" s="199"/>
      <c r="T1197" s="382">
        <f t="shared" si="73"/>
        <v>732.66666666666663</v>
      </c>
      <c r="U1197" s="199"/>
      <c r="V1197" s="199"/>
      <c r="W1197" s="199"/>
      <c r="X1197" s="200"/>
      <c r="Y1197" s="269">
        <v>667.65</v>
      </c>
      <c r="Z1197" s="269">
        <f t="shared" ca="1" si="74"/>
        <v>746.28</v>
      </c>
      <c r="AA1197" s="389"/>
      <c r="AB1197" s="269">
        <f t="shared" si="75"/>
        <v>509.25</v>
      </c>
      <c r="AC1197" s="269">
        <v>642.66</v>
      </c>
      <c r="AD1197" s="199"/>
      <c r="AE1197" s="200"/>
      <c r="AF1197" s="200"/>
      <c r="AG1197" s="200"/>
      <c r="AH1197" s="75"/>
      <c r="AI1197" s="75"/>
      <c r="AJ1197" s="75"/>
      <c r="AK1197" s="75"/>
      <c r="AL1197" s="200"/>
    </row>
    <row r="1198" spans="1:38" s="201" customFormat="1">
      <c r="A1198" s="198"/>
      <c r="B1198" s="199"/>
      <c r="C1198" s="199" t="s">
        <v>446</v>
      </c>
      <c r="D1198" s="199"/>
      <c r="E1198" s="199" t="s">
        <v>447</v>
      </c>
      <c r="F1198" s="199">
        <v>308369</v>
      </c>
      <c r="G1198" s="199"/>
      <c r="H1198" s="199"/>
      <c r="I1198" s="199"/>
      <c r="J1198" s="381">
        <v>58884.629999999983</v>
      </c>
      <c r="K1198" s="199"/>
      <c r="L1198" s="200"/>
      <c r="M1198" s="199">
        <v>381</v>
      </c>
      <c r="N1198" s="71"/>
      <c r="O1198" s="200"/>
      <c r="P1198" s="269">
        <f t="shared" si="72"/>
        <v>154.55283464566924</v>
      </c>
      <c r="Q1198" s="199"/>
      <c r="R1198" s="199"/>
      <c r="S1198" s="199"/>
      <c r="T1198" s="382">
        <f t="shared" si="73"/>
        <v>809.3674540682415</v>
      </c>
      <c r="U1198" s="199"/>
      <c r="V1198" s="199"/>
      <c r="W1198" s="199"/>
      <c r="X1198" s="200"/>
      <c r="Y1198" s="269">
        <v>58884.629999999983</v>
      </c>
      <c r="Z1198" s="269">
        <f t="shared" ca="1" si="74"/>
        <v>65819.95</v>
      </c>
      <c r="AA1198" s="389"/>
      <c r="AB1198" s="269">
        <f t="shared" si="75"/>
        <v>44914.1</v>
      </c>
      <c r="AC1198" s="269">
        <v>56680.77</v>
      </c>
      <c r="AD1198" s="199"/>
      <c r="AE1198" s="200"/>
      <c r="AF1198" s="200"/>
      <c r="AG1198" s="200"/>
      <c r="AH1198" s="75"/>
      <c r="AI1198" s="75"/>
      <c r="AJ1198" s="75"/>
      <c r="AK1198" s="75"/>
      <c r="AL1198" s="200"/>
    </row>
    <row r="1199" spans="1:38" s="201" customFormat="1">
      <c r="A1199" s="198"/>
      <c r="B1199" s="199"/>
      <c r="C1199" s="199" t="s">
        <v>448</v>
      </c>
      <c r="D1199" s="199"/>
      <c r="E1199" s="199" t="s">
        <v>242</v>
      </c>
      <c r="F1199" s="199">
        <v>6284319</v>
      </c>
      <c r="G1199" s="199"/>
      <c r="H1199" s="199"/>
      <c r="I1199" s="199"/>
      <c r="J1199" s="381">
        <v>1205945.2400000035</v>
      </c>
      <c r="K1199" s="199"/>
      <c r="L1199" s="200"/>
      <c r="M1199" s="199">
        <v>7306</v>
      </c>
      <c r="N1199" s="71"/>
      <c r="O1199" s="200"/>
      <c r="P1199" s="269">
        <f t="shared" si="72"/>
        <v>165.06231042978422</v>
      </c>
      <c r="Q1199" s="199"/>
      <c r="R1199" s="199"/>
      <c r="S1199" s="199"/>
      <c r="T1199" s="382">
        <f t="shared" si="73"/>
        <v>860.15863673692854</v>
      </c>
      <c r="U1199" s="199"/>
      <c r="V1199" s="199"/>
      <c r="W1199" s="199"/>
      <c r="X1199" s="200"/>
      <c r="Y1199" s="269">
        <v>1205945.2400000035</v>
      </c>
      <c r="Z1199" s="269">
        <f t="shared" ca="1" si="74"/>
        <v>1347979.24</v>
      </c>
      <c r="AA1199" s="389"/>
      <c r="AB1199" s="269">
        <f t="shared" si="75"/>
        <v>919831.61</v>
      </c>
      <c r="AC1199" s="269">
        <v>1160810.6399999999</v>
      </c>
      <c r="AD1199" s="199"/>
      <c r="AE1199" s="200"/>
      <c r="AF1199" s="200"/>
      <c r="AG1199" s="200"/>
      <c r="AH1199" s="75"/>
      <c r="AI1199" s="75"/>
      <c r="AJ1199" s="75"/>
      <c r="AK1199" s="75"/>
      <c r="AL1199" s="200"/>
    </row>
    <row r="1200" spans="1:38" s="201" customFormat="1">
      <c r="A1200" s="198"/>
      <c r="B1200" s="199"/>
      <c r="C1200" s="199" t="s">
        <v>449</v>
      </c>
      <c r="D1200" s="199"/>
      <c r="E1200" s="199" t="s">
        <v>1442</v>
      </c>
      <c r="F1200" s="199">
        <v>943</v>
      </c>
      <c r="G1200" s="199"/>
      <c r="H1200" s="199"/>
      <c r="I1200" s="199"/>
      <c r="J1200" s="381">
        <v>182.72</v>
      </c>
      <c r="K1200" s="199"/>
      <c r="L1200" s="200"/>
      <c r="M1200" s="199">
        <v>1</v>
      </c>
      <c r="N1200" s="71"/>
      <c r="O1200" s="200"/>
      <c r="P1200" s="269">
        <f t="shared" si="72"/>
        <v>182.72</v>
      </c>
      <c r="Q1200" s="199"/>
      <c r="R1200" s="199"/>
      <c r="S1200" s="199"/>
      <c r="T1200" s="382">
        <f t="shared" si="73"/>
        <v>943</v>
      </c>
      <c r="U1200" s="199"/>
      <c r="V1200" s="199"/>
      <c r="W1200" s="199"/>
      <c r="X1200" s="200"/>
      <c r="Y1200" s="269">
        <v>182.72</v>
      </c>
      <c r="Z1200" s="269">
        <f t="shared" ca="1" si="74"/>
        <v>204.24</v>
      </c>
      <c r="AA1200" s="389"/>
      <c r="AB1200" s="269">
        <f t="shared" si="75"/>
        <v>139.37</v>
      </c>
      <c r="AC1200" s="269">
        <v>175.88</v>
      </c>
      <c r="AD1200" s="199"/>
      <c r="AE1200" s="200"/>
      <c r="AF1200" s="200"/>
      <c r="AG1200" s="200"/>
      <c r="AH1200" s="75"/>
      <c r="AI1200" s="75"/>
      <c r="AJ1200" s="75"/>
      <c r="AK1200" s="75"/>
      <c r="AL1200" s="200"/>
    </row>
    <row r="1201" spans="1:38" s="201" customFormat="1">
      <c r="A1201" s="198"/>
      <c r="B1201" s="199"/>
      <c r="C1201" s="199" t="s">
        <v>449</v>
      </c>
      <c r="D1201" s="199"/>
      <c r="E1201" s="199" t="s">
        <v>242</v>
      </c>
      <c r="F1201" s="199">
        <v>5096039</v>
      </c>
      <c r="G1201" s="199"/>
      <c r="H1201" s="199"/>
      <c r="I1201" s="199"/>
      <c r="J1201" s="381">
        <v>988954.34999999776</v>
      </c>
      <c r="K1201" s="199"/>
      <c r="L1201" s="200"/>
      <c r="M1201" s="199">
        <v>6083</v>
      </c>
      <c r="N1201" s="71"/>
      <c r="O1201" s="200"/>
      <c r="P1201" s="269">
        <f t="shared" si="72"/>
        <v>162.5767466710501</v>
      </c>
      <c r="Q1201" s="199"/>
      <c r="R1201" s="199"/>
      <c r="S1201" s="199"/>
      <c r="T1201" s="382">
        <f t="shared" si="73"/>
        <v>837.75094525727434</v>
      </c>
      <c r="U1201" s="199"/>
      <c r="V1201" s="199"/>
      <c r="W1201" s="199"/>
      <c r="X1201" s="200"/>
      <c r="Y1201" s="269">
        <v>988954.34999999776</v>
      </c>
      <c r="Z1201" s="269">
        <f t="shared" ca="1" si="74"/>
        <v>1105431.57</v>
      </c>
      <c r="AA1201" s="389"/>
      <c r="AB1201" s="269">
        <f t="shared" si="75"/>
        <v>754322.37</v>
      </c>
      <c r="AC1201" s="269">
        <v>951941.01</v>
      </c>
      <c r="AD1201" s="199"/>
      <c r="AE1201" s="200"/>
      <c r="AF1201" s="200"/>
      <c r="AG1201" s="200"/>
      <c r="AH1201" s="75"/>
      <c r="AI1201" s="75"/>
      <c r="AJ1201" s="75"/>
      <c r="AK1201" s="75"/>
      <c r="AL1201" s="200"/>
    </row>
    <row r="1202" spans="1:38" s="201" customFormat="1">
      <c r="A1202" s="198"/>
      <c r="B1202" s="199"/>
      <c r="C1202" s="199" t="s">
        <v>450</v>
      </c>
      <c r="D1202" s="199"/>
      <c r="E1202" s="199" t="s">
        <v>92</v>
      </c>
      <c r="F1202" s="199">
        <v>5798</v>
      </c>
      <c r="G1202" s="199"/>
      <c r="H1202" s="199"/>
      <c r="I1202" s="199"/>
      <c r="J1202" s="381">
        <v>1159.6999999999998</v>
      </c>
      <c r="K1202" s="199"/>
      <c r="L1202" s="200"/>
      <c r="M1202" s="199">
        <v>6</v>
      </c>
      <c r="N1202" s="71"/>
      <c r="O1202" s="200"/>
      <c r="P1202" s="269">
        <f t="shared" si="72"/>
        <v>193.2833333333333</v>
      </c>
      <c r="Q1202" s="199"/>
      <c r="R1202" s="199"/>
      <c r="S1202" s="199"/>
      <c r="T1202" s="382">
        <f t="shared" si="73"/>
        <v>966.33333333333337</v>
      </c>
      <c r="U1202" s="199"/>
      <c r="V1202" s="199"/>
      <c r="W1202" s="199"/>
      <c r="X1202" s="200"/>
      <c r="Y1202" s="269">
        <v>1159.6999999999998</v>
      </c>
      <c r="Z1202" s="269">
        <f t="shared" ca="1" si="74"/>
        <v>1296.29</v>
      </c>
      <c r="AA1202" s="389"/>
      <c r="AB1202" s="269">
        <f t="shared" si="75"/>
        <v>884.56</v>
      </c>
      <c r="AC1202" s="269">
        <v>1116.3</v>
      </c>
      <c r="AD1202" s="199"/>
      <c r="AE1202" s="200"/>
      <c r="AF1202" s="200"/>
      <c r="AG1202" s="200"/>
      <c r="AH1202" s="75"/>
      <c r="AI1202" s="75"/>
      <c r="AJ1202" s="75"/>
      <c r="AK1202" s="75"/>
      <c r="AL1202" s="200"/>
    </row>
    <row r="1203" spans="1:38" s="201" customFormat="1">
      <c r="A1203" s="198"/>
      <c r="B1203" s="199"/>
      <c r="C1203" s="199" t="s">
        <v>450</v>
      </c>
      <c r="D1203" s="199"/>
      <c r="E1203" s="199" t="s">
        <v>105</v>
      </c>
      <c r="F1203" s="199">
        <v>1076</v>
      </c>
      <c r="G1203" s="199"/>
      <c r="H1203" s="199"/>
      <c r="I1203" s="199"/>
      <c r="J1203" s="381">
        <v>213.93</v>
      </c>
      <c r="K1203" s="199"/>
      <c r="L1203" s="200"/>
      <c r="M1203" s="199">
        <v>1</v>
      </c>
      <c r="N1203" s="71"/>
      <c r="O1203" s="200"/>
      <c r="P1203" s="269">
        <f t="shared" si="72"/>
        <v>213.93</v>
      </c>
      <c r="Q1203" s="199"/>
      <c r="R1203" s="199"/>
      <c r="S1203" s="199"/>
      <c r="T1203" s="382">
        <f t="shared" si="73"/>
        <v>1076</v>
      </c>
      <c r="U1203" s="199"/>
      <c r="V1203" s="199"/>
      <c r="W1203" s="199"/>
      <c r="X1203" s="200"/>
      <c r="Y1203" s="269">
        <v>213.93</v>
      </c>
      <c r="Z1203" s="269">
        <f t="shared" ca="1" si="74"/>
        <v>239.13</v>
      </c>
      <c r="AA1203" s="389"/>
      <c r="AB1203" s="269">
        <f t="shared" si="75"/>
        <v>163.16999999999999</v>
      </c>
      <c r="AC1203" s="269">
        <v>205.92</v>
      </c>
      <c r="AD1203" s="199"/>
      <c r="AE1203" s="200"/>
      <c r="AF1203" s="200"/>
      <c r="AG1203" s="200"/>
      <c r="AH1203" s="75"/>
      <c r="AI1203" s="75"/>
      <c r="AJ1203" s="75"/>
      <c r="AK1203" s="75"/>
      <c r="AL1203" s="200"/>
    </row>
    <row r="1204" spans="1:38" s="201" customFormat="1">
      <c r="A1204" s="198"/>
      <c r="B1204" s="199"/>
      <c r="C1204" s="199" t="s">
        <v>450</v>
      </c>
      <c r="D1204" s="199"/>
      <c r="E1204" s="199" t="s">
        <v>157</v>
      </c>
      <c r="F1204" s="199">
        <v>14295233</v>
      </c>
      <c r="G1204" s="199"/>
      <c r="H1204" s="199"/>
      <c r="I1204" s="199"/>
      <c r="J1204" s="381">
        <v>2724172.650000006</v>
      </c>
      <c r="K1204" s="199"/>
      <c r="L1204" s="200"/>
      <c r="M1204" s="199">
        <v>14418</v>
      </c>
      <c r="N1204" s="71"/>
      <c r="O1204" s="200"/>
      <c r="P1204" s="269">
        <f t="shared" si="72"/>
        <v>188.94247815231003</v>
      </c>
      <c r="Q1204" s="199"/>
      <c r="R1204" s="199"/>
      <c r="S1204" s="199"/>
      <c r="T1204" s="382">
        <f t="shared" si="73"/>
        <v>991.48515744208623</v>
      </c>
      <c r="U1204" s="199"/>
      <c r="V1204" s="199"/>
      <c r="W1204" s="199"/>
      <c r="X1204" s="200"/>
      <c r="Y1204" s="269">
        <v>2724172.650000006</v>
      </c>
      <c r="Z1204" s="269">
        <f t="shared" ca="1" si="74"/>
        <v>3045020.67</v>
      </c>
      <c r="AA1204" s="389"/>
      <c r="AB1204" s="269">
        <f t="shared" si="75"/>
        <v>2077855.63</v>
      </c>
      <c r="AC1204" s="269">
        <v>2622215.75</v>
      </c>
      <c r="AD1204" s="199"/>
      <c r="AE1204" s="200"/>
      <c r="AF1204" s="200"/>
      <c r="AG1204" s="200"/>
      <c r="AH1204" s="75"/>
      <c r="AI1204" s="75"/>
      <c r="AJ1204" s="75"/>
      <c r="AK1204" s="75"/>
      <c r="AL1204" s="200"/>
    </row>
    <row r="1205" spans="1:38" s="201" customFormat="1">
      <c r="A1205" s="198"/>
      <c r="B1205" s="199"/>
      <c r="C1205" s="199" t="s">
        <v>450</v>
      </c>
      <c r="D1205" s="199"/>
      <c r="E1205" s="199" t="s">
        <v>352</v>
      </c>
      <c r="F1205" s="199">
        <v>357</v>
      </c>
      <c r="G1205" s="199"/>
      <c r="H1205" s="199"/>
      <c r="I1205" s="199"/>
      <c r="J1205" s="381">
        <v>72.92</v>
      </c>
      <c r="K1205" s="199"/>
      <c r="L1205" s="200"/>
      <c r="M1205" s="199">
        <v>1</v>
      </c>
      <c r="N1205" s="71"/>
      <c r="O1205" s="200"/>
      <c r="P1205" s="269">
        <f t="shared" si="72"/>
        <v>72.92</v>
      </c>
      <c r="Q1205" s="199"/>
      <c r="R1205" s="199"/>
      <c r="S1205" s="199"/>
      <c r="T1205" s="382">
        <f t="shared" si="73"/>
        <v>357</v>
      </c>
      <c r="U1205" s="199"/>
      <c r="V1205" s="199"/>
      <c r="W1205" s="199"/>
      <c r="X1205" s="200"/>
      <c r="Y1205" s="269">
        <v>72.92</v>
      </c>
      <c r="Z1205" s="269">
        <f t="shared" ca="1" si="74"/>
        <v>81.510000000000005</v>
      </c>
      <c r="AA1205" s="389"/>
      <c r="AB1205" s="269">
        <f t="shared" si="75"/>
        <v>55.62</v>
      </c>
      <c r="AC1205" s="269">
        <v>70.19</v>
      </c>
      <c r="AD1205" s="199"/>
      <c r="AE1205" s="200"/>
      <c r="AF1205" s="200"/>
      <c r="AG1205" s="200"/>
      <c r="AH1205" s="75"/>
      <c r="AI1205" s="75"/>
      <c r="AJ1205" s="75"/>
      <c r="AK1205" s="75"/>
      <c r="AL1205" s="200"/>
    </row>
    <row r="1206" spans="1:38" s="201" customFormat="1">
      <c r="A1206" s="198"/>
      <c r="B1206" s="199"/>
      <c r="C1206" s="199" t="s">
        <v>451</v>
      </c>
      <c r="D1206" s="199"/>
      <c r="E1206" s="199" t="s">
        <v>165</v>
      </c>
      <c r="F1206" s="199">
        <v>133</v>
      </c>
      <c r="G1206" s="199"/>
      <c r="H1206" s="199"/>
      <c r="I1206" s="199"/>
      <c r="J1206" s="381">
        <v>37.89</v>
      </c>
      <c r="K1206" s="199"/>
      <c r="L1206" s="200"/>
      <c r="M1206" s="199">
        <v>2</v>
      </c>
      <c r="N1206" s="71"/>
      <c r="O1206" s="200"/>
      <c r="P1206" s="269">
        <f t="shared" si="72"/>
        <v>18.945</v>
      </c>
      <c r="Q1206" s="199"/>
      <c r="R1206" s="199"/>
      <c r="S1206" s="199"/>
      <c r="T1206" s="382">
        <f t="shared" si="73"/>
        <v>66.5</v>
      </c>
      <c r="U1206" s="199"/>
      <c r="V1206" s="199"/>
      <c r="W1206" s="199"/>
      <c r="X1206" s="200"/>
      <c r="Y1206" s="269">
        <v>37.89</v>
      </c>
      <c r="Z1206" s="269">
        <f t="shared" ca="1" si="74"/>
        <v>42.35</v>
      </c>
      <c r="AA1206" s="389"/>
      <c r="AB1206" s="269">
        <f t="shared" si="75"/>
        <v>28.9</v>
      </c>
      <c r="AC1206" s="269">
        <v>36.47</v>
      </c>
      <c r="AD1206" s="199"/>
      <c r="AE1206" s="200"/>
      <c r="AF1206" s="200"/>
      <c r="AG1206" s="200"/>
      <c r="AH1206" s="75"/>
      <c r="AI1206" s="75"/>
      <c r="AJ1206" s="75"/>
      <c r="AK1206" s="75"/>
      <c r="AL1206" s="200"/>
    </row>
    <row r="1207" spans="1:38" s="201" customFormat="1">
      <c r="A1207" s="198"/>
      <c r="B1207" s="199"/>
      <c r="C1207" s="199" t="s">
        <v>451</v>
      </c>
      <c r="D1207" s="199"/>
      <c r="E1207" s="199" t="s">
        <v>229</v>
      </c>
      <c r="F1207" s="199">
        <v>408201</v>
      </c>
      <c r="G1207" s="199"/>
      <c r="H1207" s="199"/>
      <c r="I1207" s="199"/>
      <c r="J1207" s="381">
        <v>79407.65999999996</v>
      </c>
      <c r="K1207" s="199"/>
      <c r="L1207" s="200"/>
      <c r="M1207" s="199">
        <v>416</v>
      </c>
      <c r="N1207" s="71"/>
      <c r="O1207" s="200"/>
      <c r="P1207" s="269">
        <f t="shared" ref="P1207:P1220" si="76">J1207/M1207</f>
        <v>190.88379807692297</v>
      </c>
      <c r="Q1207" s="199"/>
      <c r="R1207" s="199"/>
      <c r="S1207" s="199"/>
      <c r="T1207" s="382">
        <f t="shared" ref="T1207:T1220" si="77">F1207/M1207</f>
        <v>981.25240384615381</v>
      </c>
      <c r="U1207" s="199"/>
      <c r="V1207" s="199"/>
      <c r="W1207" s="199"/>
      <c r="X1207" s="200"/>
      <c r="Y1207" s="269">
        <v>79407.65999999996</v>
      </c>
      <c r="Z1207" s="269">
        <f t="shared" ref="Z1207:Z1219" ca="1" si="78">ROUND($Z$1216*Y1207/$Y$1216,2)</f>
        <v>88760.15</v>
      </c>
      <c r="AA1207" s="389"/>
      <c r="AB1207" s="269">
        <f t="shared" ref="AB1207:AB1219" si="79">ROUND($AB$1228*Y1207/$Y$1228,2)</f>
        <v>60567.99</v>
      </c>
      <c r="AC1207" s="269">
        <v>76435.69</v>
      </c>
      <c r="AD1207" s="199"/>
      <c r="AE1207" s="200"/>
      <c r="AF1207" s="200"/>
      <c r="AG1207" s="200"/>
      <c r="AH1207" s="75"/>
      <c r="AI1207" s="75"/>
      <c r="AJ1207" s="75"/>
      <c r="AK1207" s="75"/>
      <c r="AL1207" s="200"/>
    </row>
    <row r="1208" spans="1:38" s="201" customFormat="1">
      <c r="A1208" s="198"/>
      <c r="B1208" s="199"/>
      <c r="C1208" s="199" t="s">
        <v>1471</v>
      </c>
      <c r="D1208" s="199"/>
      <c r="E1208" s="199" t="s">
        <v>210</v>
      </c>
      <c r="F1208" s="199">
        <v>2798</v>
      </c>
      <c r="G1208" s="199"/>
      <c r="H1208" s="199"/>
      <c r="I1208" s="199"/>
      <c r="J1208" s="381">
        <v>568.45000000000005</v>
      </c>
      <c r="K1208" s="199"/>
      <c r="L1208" s="200"/>
      <c r="M1208" s="199">
        <v>3</v>
      </c>
      <c r="N1208" s="71"/>
      <c r="O1208" s="200"/>
      <c r="P1208" s="269">
        <f t="shared" si="76"/>
        <v>189.48333333333335</v>
      </c>
      <c r="Q1208" s="199"/>
      <c r="R1208" s="199"/>
      <c r="S1208" s="199"/>
      <c r="T1208" s="382">
        <f t="shared" si="77"/>
        <v>932.66666666666663</v>
      </c>
      <c r="U1208" s="199"/>
      <c r="V1208" s="199"/>
      <c r="W1208" s="199"/>
      <c r="X1208" s="200"/>
      <c r="Y1208" s="269">
        <v>568.45000000000005</v>
      </c>
      <c r="Z1208" s="269">
        <f t="shared" ca="1" si="78"/>
        <v>635.4</v>
      </c>
      <c r="AA1208" s="389"/>
      <c r="AB1208" s="269">
        <f t="shared" si="79"/>
        <v>433.58</v>
      </c>
      <c r="AC1208" s="269">
        <v>547.16999999999996</v>
      </c>
      <c r="AD1208" s="199"/>
      <c r="AE1208" s="200"/>
      <c r="AF1208" s="200"/>
      <c r="AG1208" s="200"/>
      <c r="AH1208" s="75"/>
      <c r="AI1208" s="75"/>
      <c r="AJ1208" s="75"/>
      <c r="AK1208" s="75"/>
      <c r="AL1208" s="200"/>
    </row>
    <row r="1209" spans="1:38" s="201" customFormat="1">
      <c r="A1209" s="198"/>
      <c r="B1209" s="199"/>
      <c r="C1209" s="199" t="s">
        <v>1471</v>
      </c>
      <c r="D1209" s="199"/>
      <c r="E1209" s="199" t="s">
        <v>157</v>
      </c>
      <c r="F1209" s="199">
        <v>1088</v>
      </c>
      <c r="G1209" s="199"/>
      <c r="H1209" s="199"/>
      <c r="I1209" s="199"/>
      <c r="J1209" s="381">
        <v>215.22</v>
      </c>
      <c r="K1209" s="199"/>
      <c r="L1209" s="200"/>
      <c r="M1209" s="199">
        <v>1</v>
      </c>
      <c r="N1209" s="71"/>
      <c r="O1209" s="200"/>
      <c r="P1209" s="269">
        <f t="shared" si="76"/>
        <v>215.22</v>
      </c>
      <c r="Q1209" s="199"/>
      <c r="R1209" s="199"/>
      <c r="S1209" s="199"/>
      <c r="T1209" s="382">
        <f t="shared" si="77"/>
        <v>1088</v>
      </c>
      <c r="U1209" s="199"/>
      <c r="V1209" s="199"/>
      <c r="W1209" s="199"/>
      <c r="X1209" s="200"/>
      <c r="Y1209" s="269">
        <v>215.22</v>
      </c>
      <c r="Z1209" s="269">
        <f t="shared" ca="1" si="78"/>
        <v>240.57</v>
      </c>
      <c r="AA1209" s="389"/>
      <c r="AB1209" s="269">
        <f t="shared" si="79"/>
        <v>164.16</v>
      </c>
      <c r="AC1209" s="269">
        <v>207.17</v>
      </c>
      <c r="AD1209" s="199"/>
      <c r="AE1209" s="200"/>
      <c r="AF1209" s="200"/>
      <c r="AG1209" s="200"/>
      <c r="AH1209" s="75"/>
      <c r="AI1209" s="75"/>
      <c r="AJ1209" s="75"/>
      <c r="AK1209" s="75"/>
      <c r="AL1209" s="200"/>
    </row>
    <row r="1210" spans="1:38" s="201" customFormat="1">
      <c r="A1210" s="198"/>
      <c r="B1210" s="199"/>
      <c r="C1210" s="199" t="s">
        <v>1471</v>
      </c>
      <c r="D1210" s="199"/>
      <c r="E1210" s="199" t="s">
        <v>453</v>
      </c>
      <c r="F1210" s="199">
        <v>365377</v>
      </c>
      <c r="G1210" s="199"/>
      <c r="H1210" s="199"/>
      <c r="I1210" s="199"/>
      <c r="J1210" s="381">
        <v>69374.849999999991</v>
      </c>
      <c r="K1210" s="199"/>
      <c r="L1210" s="200"/>
      <c r="M1210" s="199">
        <v>322</v>
      </c>
      <c r="N1210" s="71"/>
      <c r="O1210" s="200"/>
      <c r="P1210" s="269">
        <f t="shared" si="76"/>
        <v>215.44984472049686</v>
      </c>
      <c r="Q1210" s="199"/>
      <c r="R1210" s="199"/>
      <c r="S1210" s="199"/>
      <c r="T1210" s="382">
        <f t="shared" si="77"/>
        <v>1134.7111801242236</v>
      </c>
      <c r="U1210" s="199"/>
      <c r="V1210" s="199"/>
      <c r="W1210" s="199"/>
      <c r="X1210" s="200"/>
      <c r="Y1210" s="269">
        <v>69374.849999999991</v>
      </c>
      <c r="Z1210" s="269">
        <f t="shared" ca="1" si="78"/>
        <v>77545.69</v>
      </c>
      <c r="AA1210" s="389"/>
      <c r="AB1210" s="269">
        <f t="shared" si="79"/>
        <v>52915.49</v>
      </c>
      <c r="AC1210" s="269">
        <v>66778.38</v>
      </c>
      <c r="AD1210" s="199"/>
      <c r="AE1210" s="200"/>
      <c r="AF1210" s="200"/>
      <c r="AG1210" s="200"/>
      <c r="AH1210" s="75"/>
      <c r="AI1210" s="75"/>
      <c r="AJ1210" s="75"/>
      <c r="AK1210" s="75"/>
      <c r="AL1210" s="200"/>
    </row>
    <row r="1211" spans="1:38" s="201" customFormat="1">
      <c r="A1211" s="198"/>
      <c r="B1211" s="199"/>
      <c r="C1211" s="199" t="s">
        <v>454</v>
      </c>
      <c r="D1211" s="199"/>
      <c r="E1211" s="199" t="s">
        <v>242</v>
      </c>
      <c r="F1211" s="199">
        <v>-964</v>
      </c>
      <c r="G1211" s="199"/>
      <c r="H1211" s="199"/>
      <c r="I1211" s="199"/>
      <c r="J1211" s="381">
        <v>-182.37</v>
      </c>
      <c r="K1211" s="199"/>
      <c r="L1211" s="200"/>
      <c r="M1211" s="199">
        <v>1</v>
      </c>
      <c r="N1211" s="71"/>
      <c r="O1211" s="200"/>
      <c r="P1211" s="269">
        <f t="shared" si="76"/>
        <v>-182.37</v>
      </c>
      <c r="Q1211" s="199"/>
      <c r="R1211" s="199"/>
      <c r="S1211" s="199"/>
      <c r="T1211" s="382">
        <f t="shared" si="77"/>
        <v>-964</v>
      </c>
      <c r="U1211" s="199"/>
      <c r="V1211" s="199"/>
      <c r="W1211" s="199"/>
      <c r="X1211" s="200"/>
      <c r="Y1211" s="269">
        <v>-182.37</v>
      </c>
      <c r="Z1211" s="269">
        <f t="shared" ca="1" si="78"/>
        <v>-203.85</v>
      </c>
      <c r="AA1211" s="389"/>
      <c r="AB1211" s="269">
        <f t="shared" si="79"/>
        <v>-139.1</v>
      </c>
      <c r="AC1211" s="269">
        <v>-175.54</v>
      </c>
      <c r="AD1211" s="199"/>
      <c r="AE1211" s="200"/>
      <c r="AF1211" s="200"/>
      <c r="AG1211" s="200"/>
      <c r="AH1211" s="75"/>
      <c r="AI1211" s="75"/>
      <c r="AJ1211" s="75"/>
      <c r="AK1211" s="75"/>
      <c r="AL1211" s="200"/>
    </row>
    <row r="1212" spans="1:38" s="201" customFormat="1">
      <c r="A1212" s="198"/>
      <c r="B1212" s="199"/>
      <c r="C1212" s="199" t="s">
        <v>454</v>
      </c>
      <c r="D1212" s="199"/>
      <c r="E1212" s="199" t="s">
        <v>123</v>
      </c>
      <c r="F1212" s="199">
        <v>1236903</v>
      </c>
      <c r="G1212" s="199"/>
      <c r="H1212" s="199"/>
      <c r="I1212" s="199"/>
      <c r="J1212" s="381">
        <v>232911.22</v>
      </c>
      <c r="K1212" s="199"/>
      <c r="L1212" s="200"/>
      <c r="M1212" s="199">
        <v>1649</v>
      </c>
      <c r="N1212" s="71"/>
      <c r="O1212" s="200"/>
      <c r="P1212" s="269">
        <f t="shared" si="76"/>
        <v>141.24391752577318</v>
      </c>
      <c r="Q1212" s="199"/>
      <c r="R1212" s="199"/>
      <c r="S1212" s="199"/>
      <c r="T1212" s="382">
        <f t="shared" si="77"/>
        <v>750.09278350515467</v>
      </c>
      <c r="U1212" s="199"/>
      <c r="V1212" s="199"/>
      <c r="W1212" s="199"/>
      <c r="X1212" s="200"/>
      <c r="Y1212" s="269">
        <v>232911.22</v>
      </c>
      <c r="Z1212" s="269">
        <f t="shared" ca="1" si="78"/>
        <v>260343.07</v>
      </c>
      <c r="AA1212" s="389"/>
      <c r="AB1212" s="269">
        <f t="shared" si="79"/>
        <v>177652.43</v>
      </c>
      <c r="AC1212" s="269">
        <v>224194.11</v>
      </c>
      <c r="AD1212" s="199"/>
      <c r="AE1212" s="200"/>
      <c r="AF1212" s="200"/>
      <c r="AG1212" s="200"/>
      <c r="AH1212" s="75"/>
      <c r="AI1212" s="75"/>
      <c r="AJ1212" s="75"/>
      <c r="AK1212" s="75"/>
      <c r="AL1212" s="200"/>
    </row>
    <row r="1213" spans="1:38" s="201" customFormat="1">
      <c r="A1213" s="198"/>
      <c r="B1213" s="199"/>
      <c r="C1213" s="199" t="s">
        <v>503</v>
      </c>
      <c r="D1213" s="199"/>
      <c r="E1213" s="199" t="s">
        <v>504</v>
      </c>
      <c r="F1213" s="199">
        <v>882</v>
      </c>
      <c r="G1213" s="199"/>
      <c r="H1213" s="199"/>
      <c r="I1213" s="199"/>
      <c r="J1213" s="381">
        <v>177.09</v>
      </c>
      <c r="K1213" s="199"/>
      <c r="L1213" s="200"/>
      <c r="M1213" s="199">
        <v>2</v>
      </c>
      <c r="N1213" s="71"/>
      <c r="O1213" s="200"/>
      <c r="P1213" s="269">
        <f t="shared" si="76"/>
        <v>88.545000000000002</v>
      </c>
      <c r="Q1213" s="199"/>
      <c r="R1213" s="199"/>
      <c r="S1213" s="199"/>
      <c r="T1213" s="382">
        <f t="shared" si="77"/>
        <v>441</v>
      </c>
      <c r="U1213" s="199"/>
      <c r="V1213" s="199"/>
      <c r="W1213" s="199"/>
      <c r="X1213" s="200"/>
      <c r="Y1213" s="269">
        <v>177.09</v>
      </c>
      <c r="Z1213" s="269">
        <f t="shared" ca="1" si="78"/>
        <v>197.95</v>
      </c>
      <c r="AA1213" s="389"/>
      <c r="AB1213" s="269">
        <f t="shared" si="79"/>
        <v>135.07</v>
      </c>
      <c r="AC1213" s="269">
        <v>170.46</v>
      </c>
      <c r="AD1213" s="199"/>
      <c r="AE1213" s="200"/>
      <c r="AF1213" s="200"/>
      <c r="AG1213" s="200"/>
      <c r="AH1213" s="75"/>
      <c r="AI1213" s="75"/>
      <c r="AJ1213" s="75"/>
      <c r="AK1213" s="75"/>
      <c r="AL1213" s="200"/>
    </row>
    <row r="1214" spans="1:38" s="201" customFormat="1">
      <c r="A1214" s="198"/>
      <c r="B1214" s="199"/>
      <c r="C1214" s="199" t="s">
        <v>1472</v>
      </c>
      <c r="D1214" s="199"/>
      <c r="E1214" s="199" t="s">
        <v>167</v>
      </c>
      <c r="F1214" s="199">
        <v>6130</v>
      </c>
      <c r="G1214" s="199"/>
      <c r="H1214" s="199"/>
      <c r="I1214" s="199"/>
      <c r="J1214" s="381">
        <v>1216.6099999999997</v>
      </c>
      <c r="K1214" s="199"/>
      <c r="L1214" s="200"/>
      <c r="M1214" s="199">
        <v>7</v>
      </c>
      <c r="N1214" s="71"/>
      <c r="O1214" s="200"/>
      <c r="P1214" s="269">
        <f t="shared" si="76"/>
        <v>173.80142857142852</v>
      </c>
      <c r="Q1214" s="199"/>
      <c r="R1214" s="199"/>
      <c r="S1214" s="199"/>
      <c r="T1214" s="382">
        <f t="shared" si="77"/>
        <v>875.71428571428567</v>
      </c>
      <c r="U1214" s="199"/>
      <c r="V1214" s="199"/>
      <c r="W1214" s="199"/>
      <c r="X1214" s="200"/>
      <c r="Y1214" s="269">
        <v>1216.6099999999997</v>
      </c>
      <c r="Z1214" s="269">
        <f t="shared" ca="1" si="78"/>
        <v>1359.9</v>
      </c>
      <c r="AA1214" s="389"/>
      <c r="AB1214" s="269">
        <f t="shared" si="79"/>
        <v>927.97</v>
      </c>
      <c r="AC1214" s="269">
        <v>1171.08</v>
      </c>
      <c r="AD1214" s="199"/>
      <c r="AE1214" s="200"/>
      <c r="AF1214" s="200"/>
      <c r="AG1214" s="200"/>
      <c r="AH1214" s="75"/>
      <c r="AI1214" s="75"/>
      <c r="AJ1214" s="75"/>
      <c r="AK1214" s="75"/>
      <c r="AL1214" s="200"/>
    </row>
    <row r="1215" spans="1:38" s="201" customFormat="1">
      <c r="A1215" s="198"/>
      <c r="B1215" s="199"/>
      <c r="C1215" s="199" t="s">
        <v>455</v>
      </c>
      <c r="D1215" s="199"/>
      <c r="E1215" s="199" t="s">
        <v>157</v>
      </c>
      <c r="F1215" s="199">
        <v>1104</v>
      </c>
      <c r="G1215" s="199"/>
      <c r="H1215" s="199"/>
      <c r="I1215" s="199"/>
      <c r="J1215" s="381">
        <v>215.71</v>
      </c>
      <c r="K1215" s="199"/>
      <c r="L1215" s="200"/>
      <c r="M1215" s="199">
        <v>1</v>
      </c>
      <c r="N1215" s="71"/>
      <c r="O1215" s="200"/>
      <c r="P1215" s="269">
        <f t="shared" si="76"/>
        <v>215.71</v>
      </c>
      <c r="Q1215" s="199"/>
      <c r="R1215" s="199"/>
      <c r="S1215" s="199"/>
      <c r="T1215" s="382">
        <f t="shared" si="77"/>
        <v>1104</v>
      </c>
      <c r="U1215" s="199"/>
      <c r="V1215" s="199"/>
      <c r="W1215" s="199"/>
      <c r="X1215" s="200"/>
      <c r="Y1215" s="269">
        <v>215.71</v>
      </c>
      <c r="Z1215" s="269">
        <f t="shared" ca="1" si="78"/>
        <v>241.12</v>
      </c>
      <c r="AA1215" s="389"/>
      <c r="AB1215" s="269">
        <f t="shared" si="79"/>
        <v>164.53</v>
      </c>
      <c r="AC1215" s="269">
        <v>207.64</v>
      </c>
      <c r="AD1215" s="199"/>
      <c r="AE1215" s="200"/>
      <c r="AF1215" s="200"/>
      <c r="AG1215" s="200"/>
      <c r="AH1215" s="75"/>
      <c r="AI1215" s="75"/>
      <c r="AJ1215" s="75"/>
      <c r="AK1215" s="75"/>
      <c r="AL1215" s="200"/>
    </row>
    <row r="1216" spans="1:38" s="201" customFormat="1">
      <c r="A1216" s="198"/>
      <c r="B1216" s="199"/>
      <c r="C1216" s="199" t="s">
        <v>455</v>
      </c>
      <c r="D1216" s="199"/>
      <c r="E1216" s="199" t="s">
        <v>453</v>
      </c>
      <c r="F1216" s="199">
        <v>196</v>
      </c>
      <c r="G1216" s="199"/>
      <c r="H1216" s="199"/>
      <c r="I1216" s="199"/>
      <c r="J1216" s="381">
        <v>44</v>
      </c>
      <c r="K1216" s="199"/>
      <c r="L1216" s="200"/>
      <c r="M1216" s="199">
        <v>1</v>
      </c>
      <c r="N1216" s="71"/>
      <c r="O1216" s="200"/>
      <c r="P1216" s="269">
        <f t="shared" si="76"/>
        <v>44</v>
      </c>
      <c r="Q1216" s="199"/>
      <c r="R1216" s="199"/>
      <c r="S1216" s="199"/>
      <c r="T1216" s="382">
        <f t="shared" si="77"/>
        <v>196</v>
      </c>
      <c r="U1216" s="199"/>
      <c r="V1216" s="199"/>
      <c r="W1216" s="199"/>
      <c r="X1216" s="200"/>
      <c r="Y1216" s="269">
        <v>44</v>
      </c>
      <c r="Z1216" s="269">
        <f t="shared" ca="1" si="78"/>
        <v>49.18</v>
      </c>
      <c r="AA1216" s="389"/>
      <c r="AB1216" s="269">
        <f t="shared" si="79"/>
        <v>33.56</v>
      </c>
      <c r="AC1216" s="269">
        <v>42.35</v>
      </c>
      <c r="AD1216" s="199"/>
      <c r="AE1216" s="200"/>
      <c r="AF1216" s="200"/>
      <c r="AG1216" s="200"/>
      <c r="AH1216" s="75"/>
      <c r="AI1216" s="75"/>
      <c r="AJ1216" s="75"/>
      <c r="AK1216" s="75"/>
      <c r="AL1216" s="200"/>
    </row>
    <row r="1217" spans="1:38" s="201" customFormat="1">
      <c r="A1217" s="198"/>
      <c r="B1217" s="199"/>
      <c r="C1217" s="199" t="s">
        <v>455</v>
      </c>
      <c r="D1217" s="199"/>
      <c r="E1217" s="199" t="s">
        <v>504</v>
      </c>
      <c r="F1217" s="199">
        <v>707</v>
      </c>
      <c r="G1217" s="199"/>
      <c r="H1217" s="199"/>
      <c r="I1217" s="199"/>
      <c r="J1217" s="381">
        <v>137.47999999999999</v>
      </c>
      <c r="K1217" s="199"/>
      <c r="L1217" s="200"/>
      <c r="M1217" s="199">
        <v>1</v>
      </c>
      <c r="N1217" s="71"/>
      <c r="O1217" s="200"/>
      <c r="P1217" s="269">
        <f t="shared" si="76"/>
        <v>137.47999999999999</v>
      </c>
      <c r="Q1217" s="199"/>
      <c r="R1217" s="199"/>
      <c r="S1217" s="199"/>
      <c r="T1217" s="382">
        <f t="shared" si="77"/>
        <v>707</v>
      </c>
      <c r="U1217" s="199"/>
      <c r="V1217" s="199"/>
      <c r="W1217" s="199"/>
      <c r="X1217" s="200"/>
      <c r="Y1217" s="269">
        <v>137.47999999999999</v>
      </c>
      <c r="Z1217" s="269">
        <f t="shared" ca="1" si="78"/>
        <v>153.66999999999999</v>
      </c>
      <c r="AA1217" s="389"/>
      <c r="AB1217" s="269">
        <f t="shared" si="79"/>
        <v>104.86</v>
      </c>
      <c r="AC1217" s="269">
        <v>132.33000000000001</v>
      </c>
      <c r="AD1217" s="199"/>
      <c r="AE1217" s="200"/>
      <c r="AF1217" s="200"/>
      <c r="AG1217" s="200"/>
      <c r="AH1217" s="75"/>
      <c r="AI1217" s="75"/>
      <c r="AJ1217" s="75"/>
      <c r="AK1217" s="75"/>
      <c r="AL1217" s="200"/>
    </row>
    <row r="1218" spans="1:38" s="201" customFormat="1">
      <c r="A1218" s="198"/>
      <c r="B1218" s="199"/>
      <c r="C1218" s="199" t="s">
        <v>455</v>
      </c>
      <c r="D1218" s="199"/>
      <c r="E1218" s="199" t="s">
        <v>352</v>
      </c>
      <c r="F1218" s="199">
        <v>3246442</v>
      </c>
      <c r="G1218" s="199"/>
      <c r="H1218" s="199"/>
      <c r="I1218" s="199"/>
      <c r="J1218" s="381">
        <v>619365.29999999912</v>
      </c>
      <c r="K1218" s="199"/>
      <c r="L1218" s="200"/>
      <c r="M1218" s="199">
        <v>3066</v>
      </c>
      <c r="N1218" s="71"/>
      <c r="O1218" s="200"/>
      <c r="P1218" s="269">
        <f t="shared" si="76"/>
        <v>202.01086105675117</v>
      </c>
      <c r="Q1218" s="199"/>
      <c r="R1218" s="199"/>
      <c r="S1218" s="199"/>
      <c r="T1218" s="382">
        <f t="shared" si="77"/>
        <v>1058.8525766470973</v>
      </c>
      <c r="U1218" s="199"/>
      <c r="V1218" s="199"/>
      <c r="W1218" s="199"/>
      <c r="X1218" s="200"/>
      <c r="Y1218" s="269">
        <v>619365.29999999912</v>
      </c>
      <c r="Z1218" s="269">
        <f t="shared" ca="1" si="78"/>
        <v>692313</v>
      </c>
      <c r="AA1218" s="389"/>
      <c r="AB1218" s="269">
        <f t="shared" si="79"/>
        <v>472419.28</v>
      </c>
      <c r="AC1218" s="269">
        <v>596184.48</v>
      </c>
      <c r="AD1218" s="199"/>
      <c r="AE1218" s="200"/>
      <c r="AF1218" s="200"/>
      <c r="AG1218" s="200"/>
      <c r="AH1218" s="75"/>
      <c r="AI1218" s="75"/>
      <c r="AJ1218" s="75"/>
      <c r="AK1218" s="75"/>
      <c r="AL1218" s="200"/>
    </row>
    <row r="1219" spans="1:38" s="201" customFormat="1">
      <c r="A1219" s="198"/>
      <c r="B1219" s="199"/>
      <c r="C1219" s="199" t="s">
        <v>1473</v>
      </c>
      <c r="D1219" s="199"/>
      <c r="E1219" s="199" t="s">
        <v>103</v>
      </c>
      <c r="F1219" s="199">
        <v>9224</v>
      </c>
      <c r="G1219" s="199"/>
      <c r="H1219" s="199"/>
      <c r="I1219" s="199"/>
      <c r="J1219" s="381">
        <v>1831.8</v>
      </c>
      <c r="K1219" s="199"/>
      <c r="L1219" s="200"/>
      <c r="M1219" s="199">
        <v>6</v>
      </c>
      <c r="N1219" s="71"/>
      <c r="O1219" s="200"/>
      <c r="P1219" s="269">
        <f t="shared" si="76"/>
        <v>305.3</v>
      </c>
      <c r="Q1219" s="199"/>
      <c r="R1219" s="199"/>
      <c r="S1219" s="199"/>
      <c r="T1219" s="382">
        <f t="shared" si="77"/>
        <v>1537.3333333333333</v>
      </c>
      <c r="U1219" s="199"/>
      <c r="V1219" s="199"/>
      <c r="W1219" s="199"/>
      <c r="X1219" s="200"/>
      <c r="Y1219" s="269">
        <v>1831.8</v>
      </c>
      <c r="Z1219" s="269">
        <f t="shared" ca="1" si="78"/>
        <v>2047.55</v>
      </c>
      <c r="AA1219" s="389"/>
      <c r="AB1219" s="269">
        <f t="shared" si="79"/>
        <v>1397.2</v>
      </c>
      <c r="AC1219" s="269">
        <v>1763.24</v>
      </c>
      <c r="AD1219" s="199"/>
      <c r="AE1219" s="200"/>
      <c r="AF1219" s="200"/>
      <c r="AG1219" s="200"/>
      <c r="AH1219" s="75"/>
      <c r="AI1219" s="75"/>
      <c r="AJ1219" s="75"/>
      <c r="AK1219" s="75"/>
      <c r="AL1219" s="200"/>
    </row>
    <row r="1220" spans="1:38" s="201" customFormat="1">
      <c r="A1220" s="198"/>
      <c r="B1220" s="199"/>
      <c r="C1220" s="199" t="s">
        <v>456</v>
      </c>
      <c r="D1220" s="199"/>
      <c r="E1220" s="199" t="s">
        <v>352</v>
      </c>
      <c r="F1220" s="199">
        <v>137529</v>
      </c>
      <c r="G1220" s="199"/>
      <c r="H1220" s="199"/>
      <c r="I1220" s="199"/>
      <c r="J1220" s="381">
        <v>28022.969999999987</v>
      </c>
      <c r="K1220" s="199"/>
      <c r="L1220" s="200"/>
      <c r="M1220" s="199">
        <v>355</v>
      </c>
      <c r="N1220" s="71"/>
      <c r="O1220" s="200"/>
      <c r="P1220" s="269">
        <f t="shared" si="76"/>
        <v>78.937943661971786</v>
      </c>
      <c r="Q1220" s="199"/>
      <c r="R1220" s="199"/>
      <c r="S1220" s="199"/>
      <c r="T1220" s="382">
        <f t="shared" si="77"/>
        <v>387.40563380281691</v>
      </c>
      <c r="U1220" s="199"/>
      <c r="V1220" s="199"/>
      <c r="W1220" s="199"/>
      <c r="X1220" s="200"/>
      <c r="Y1220" s="269">
        <v>28022.969999999987</v>
      </c>
      <c r="Z1220" s="269">
        <f ca="1">ROUND($Z$1216*Y1220/$Y$1216,2)</f>
        <v>31323.46</v>
      </c>
      <c r="AA1220" s="389"/>
      <c r="AB1220" s="269">
        <f>ROUND($AB$1228*Y1220/$Y$1228,2)</f>
        <v>21374.45</v>
      </c>
      <c r="AC1220" s="269">
        <v>26974.16</v>
      </c>
      <c r="AD1220" s="199"/>
      <c r="AE1220" s="200"/>
      <c r="AF1220" s="200"/>
      <c r="AG1220" s="200"/>
      <c r="AH1220" s="75"/>
      <c r="AI1220" s="75"/>
      <c r="AJ1220" s="75"/>
      <c r="AK1220" s="75"/>
      <c r="AL1220" s="200"/>
    </row>
    <row r="1221" spans="1:38" s="201" customFormat="1">
      <c r="A1221" s="198"/>
      <c r="B1221" s="199"/>
      <c r="C1221" s="199"/>
      <c r="D1221" s="199"/>
      <c r="E1221" s="199"/>
      <c r="F1221" s="199"/>
      <c r="G1221" s="199"/>
      <c r="H1221" s="199"/>
      <c r="I1221" s="199"/>
      <c r="J1221" s="381"/>
      <c r="K1221" s="199"/>
      <c r="L1221" s="200"/>
      <c r="M1221" s="199"/>
      <c r="N1221" s="71"/>
      <c r="O1221" s="200"/>
      <c r="P1221" s="269"/>
      <c r="Q1221" s="199"/>
      <c r="R1221" s="199"/>
      <c r="S1221" s="199"/>
      <c r="T1221" s="382"/>
      <c r="U1221" s="199"/>
      <c r="V1221" s="199"/>
      <c r="W1221" s="199"/>
      <c r="X1221" s="200"/>
      <c r="Y1221" s="269"/>
      <c r="Z1221" s="269"/>
      <c r="AA1221" s="389"/>
      <c r="AB1221" s="269"/>
      <c r="AC1221" s="269"/>
      <c r="AD1221" s="199"/>
      <c r="AE1221" s="200"/>
      <c r="AF1221" s="200"/>
      <c r="AG1221" s="200"/>
      <c r="AH1221" s="75"/>
      <c r="AI1221" s="75"/>
      <c r="AJ1221" s="75"/>
      <c r="AK1221" s="75"/>
      <c r="AL1221" s="200"/>
    </row>
    <row r="1222" spans="1:38" s="201" customFormat="1">
      <c r="A1222" s="198"/>
      <c r="B1222" s="199"/>
      <c r="C1222" s="199"/>
      <c r="D1222" s="199"/>
      <c r="E1222" s="199"/>
      <c r="F1222" s="199"/>
      <c r="G1222" s="199"/>
      <c r="H1222" s="199"/>
      <c r="I1222" s="199"/>
      <c r="J1222" s="381"/>
      <c r="K1222" s="199"/>
      <c r="L1222" s="200"/>
      <c r="M1222" s="199"/>
      <c r="N1222" s="71"/>
      <c r="O1222" s="200"/>
      <c r="P1222" s="269"/>
      <c r="Q1222" s="199"/>
      <c r="R1222" s="199"/>
      <c r="S1222" s="199"/>
      <c r="T1222" s="382"/>
      <c r="U1222" s="199"/>
      <c r="V1222" s="199"/>
      <c r="W1222" s="199"/>
      <c r="X1222" s="200"/>
      <c r="Y1222" s="269"/>
      <c r="Z1222" s="269"/>
      <c r="AA1222" s="389"/>
      <c r="AB1222" s="269"/>
      <c r="AC1222" s="269"/>
      <c r="AD1222" s="199"/>
      <c r="AE1222" s="200"/>
      <c r="AF1222" s="200"/>
      <c r="AG1222" s="200"/>
      <c r="AH1222" s="75"/>
      <c r="AI1222" s="75"/>
      <c r="AJ1222" s="75"/>
      <c r="AK1222" s="75"/>
      <c r="AL1222" s="200"/>
    </row>
    <row r="1223" spans="1:38" s="201" customFormat="1">
      <c r="A1223" s="198"/>
      <c r="B1223" s="199"/>
      <c r="C1223" s="199"/>
      <c r="D1223" s="199"/>
      <c r="E1223" s="199"/>
      <c r="F1223" s="199"/>
      <c r="G1223" s="199"/>
      <c r="H1223" s="199"/>
      <c r="I1223" s="199"/>
      <c r="J1223" s="381"/>
      <c r="K1223" s="199"/>
      <c r="L1223" s="200"/>
      <c r="M1223" s="199"/>
      <c r="N1223" s="71"/>
      <c r="O1223" s="200"/>
      <c r="P1223" s="269"/>
      <c r="Q1223" s="199"/>
      <c r="R1223" s="199"/>
      <c r="S1223" s="199"/>
      <c r="T1223" s="382"/>
      <c r="U1223" s="199"/>
      <c r="V1223" s="199"/>
      <c r="W1223" s="199"/>
      <c r="X1223" s="200"/>
      <c r="Y1223" s="269"/>
      <c r="Z1223" s="269"/>
      <c r="AA1223" s="389"/>
      <c r="AB1223" s="269"/>
      <c r="AC1223" s="269"/>
      <c r="AD1223" s="199"/>
      <c r="AE1223" s="200"/>
      <c r="AF1223" s="200"/>
      <c r="AG1223" s="200"/>
      <c r="AH1223" s="75"/>
      <c r="AI1223" s="75"/>
      <c r="AJ1223" s="75"/>
      <c r="AK1223" s="75"/>
      <c r="AL1223" s="200"/>
    </row>
    <row r="1224" spans="1:38" s="201" customFormat="1">
      <c r="A1224" s="198"/>
      <c r="B1224" s="199"/>
      <c r="C1224" s="199"/>
      <c r="D1224" s="199"/>
      <c r="E1224" s="199"/>
      <c r="F1224" s="199"/>
      <c r="G1224" s="199"/>
      <c r="H1224" s="199"/>
      <c r="I1224" s="199"/>
      <c r="J1224" s="381"/>
      <c r="K1224" s="199"/>
      <c r="L1224" s="200"/>
      <c r="M1224" s="199"/>
      <c r="N1224" s="71"/>
      <c r="O1224" s="200"/>
      <c r="P1224" s="269"/>
      <c r="Q1224" s="199"/>
      <c r="R1224" s="199"/>
      <c r="S1224" s="199"/>
      <c r="T1224" s="382"/>
      <c r="U1224" s="199"/>
      <c r="V1224" s="199"/>
      <c r="W1224" s="199"/>
      <c r="X1224" s="200"/>
      <c r="Y1224" s="269"/>
      <c r="Z1224" s="269"/>
      <c r="AA1224" s="389"/>
      <c r="AB1224" s="269"/>
      <c r="AC1224" s="269"/>
      <c r="AD1224" s="199"/>
      <c r="AE1224" s="200"/>
      <c r="AF1224" s="200"/>
      <c r="AG1224" s="200"/>
      <c r="AH1224" s="75"/>
      <c r="AI1224" s="75"/>
      <c r="AJ1224" s="75"/>
      <c r="AK1224" s="75"/>
      <c r="AL1224" s="200"/>
    </row>
    <row r="1225" spans="1:38" s="201" customFormat="1">
      <c r="A1225" s="198"/>
      <c r="B1225" s="199"/>
      <c r="C1225" s="199"/>
      <c r="D1225" s="199"/>
      <c r="E1225" s="199"/>
      <c r="F1225" s="199"/>
      <c r="G1225" s="199"/>
      <c r="H1225" s="199"/>
      <c r="I1225" s="199"/>
      <c r="J1225" s="381"/>
      <c r="K1225" s="199"/>
      <c r="L1225" s="200"/>
      <c r="M1225" s="199"/>
      <c r="N1225" s="71"/>
      <c r="O1225" s="200"/>
      <c r="P1225" s="269"/>
      <c r="Q1225" s="199"/>
      <c r="R1225" s="199"/>
      <c r="S1225" s="199"/>
      <c r="T1225" s="382"/>
      <c r="U1225" s="199"/>
      <c r="V1225" s="199"/>
      <c r="W1225" s="199"/>
      <c r="X1225" s="200"/>
      <c r="Y1225" s="269"/>
      <c r="Z1225" s="269"/>
      <c r="AA1225" s="389"/>
      <c r="AB1225" s="269"/>
      <c r="AC1225" s="269"/>
      <c r="AD1225" s="199"/>
      <c r="AE1225" s="200"/>
      <c r="AF1225" s="200"/>
      <c r="AG1225" s="200"/>
      <c r="AH1225" s="75"/>
      <c r="AI1225" s="75"/>
      <c r="AJ1225" s="75"/>
      <c r="AK1225" s="75"/>
      <c r="AL1225" s="200"/>
    </row>
    <row r="1226" spans="1:38" s="201" customFormat="1">
      <c r="A1226" s="198"/>
      <c r="B1226" s="199"/>
      <c r="C1226" s="199"/>
      <c r="D1226" s="199"/>
      <c r="E1226" s="199"/>
      <c r="F1226" s="199"/>
      <c r="G1226" s="199"/>
      <c r="H1226" s="199"/>
      <c r="I1226" s="199"/>
      <c r="J1226" s="381"/>
      <c r="K1226" s="199"/>
      <c r="L1226" s="200"/>
      <c r="M1226" s="199"/>
      <c r="N1226" s="71"/>
      <c r="O1226" s="200"/>
      <c r="P1226" s="269"/>
      <c r="Q1226" s="199"/>
      <c r="R1226" s="199"/>
      <c r="S1226" s="199"/>
      <c r="T1226" s="382"/>
      <c r="U1226" s="199"/>
      <c r="V1226" s="199"/>
      <c r="W1226" s="199"/>
      <c r="X1226" s="200"/>
      <c r="Y1226" s="269"/>
      <c r="Z1226" s="269"/>
      <c r="AA1226" s="389"/>
      <c r="AB1226" s="269"/>
      <c r="AC1226" s="269"/>
      <c r="AD1226" s="199"/>
      <c r="AE1226" s="200"/>
      <c r="AF1226" s="200"/>
      <c r="AG1226" s="200"/>
      <c r="AH1226" s="75"/>
      <c r="AI1226" s="75"/>
      <c r="AJ1226" s="75"/>
      <c r="AK1226" s="75"/>
      <c r="AL1226" s="200"/>
    </row>
    <row r="1227" spans="1:38" s="201" customFormat="1" ht="13.8" thickBot="1">
      <c r="A1227" s="198"/>
      <c r="B1227" s="93"/>
      <c r="C1227" s="93"/>
      <c r="D1227" s="93"/>
      <c r="E1227" s="93"/>
      <c r="F1227" s="93"/>
      <c r="G1227" s="93"/>
      <c r="H1227" s="93"/>
      <c r="I1227" s="93"/>
      <c r="J1227" s="383"/>
      <c r="K1227" s="93"/>
      <c r="L1227" s="200"/>
      <c r="M1227" s="93"/>
      <c r="N1227" s="85"/>
      <c r="O1227" s="200"/>
      <c r="P1227" s="269"/>
      <c r="Q1227" s="199"/>
      <c r="R1227" s="199"/>
      <c r="S1227" s="199"/>
      <c r="T1227" s="382"/>
      <c r="U1227" s="199"/>
      <c r="V1227" s="199"/>
      <c r="W1227" s="199"/>
      <c r="X1227" s="200"/>
      <c r="Y1227" s="399"/>
      <c r="Z1227" s="399"/>
      <c r="AA1227" s="389"/>
      <c r="AB1227" s="399"/>
      <c r="AC1227" s="399"/>
      <c r="AD1227" s="93"/>
      <c r="AE1227" s="200"/>
      <c r="AF1227" s="200"/>
      <c r="AG1227" s="200"/>
      <c r="AH1227" s="75"/>
      <c r="AI1227" s="75"/>
      <c r="AJ1227" s="75"/>
      <c r="AK1227" s="75"/>
      <c r="AL1227" s="200"/>
    </row>
    <row r="1228" spans="1:38" s="201" customFormat="1" ht="13.8" thickBot="1">
      <c r="A1228" s="198"/>
      <c r="B1228" s="94" t="s">
        <v>50</v>
      </c>
      <c r="C1228" s="205"/>
      <c r="D1228" s="205"/>
      <c r="E1228" s="205"/>
      <c r="F1228" s="384">
        <f>SUM(F630:F1227)</f>
        <v>490324337</v>
      </c>
      <c r="G1228" s="206"/>
      <c r="H1228" s="206"/>
      <c r="I1228" s="206"/>
      <c r="J1228" s="385">
        <f>SUM(J630:J1227)</f>
        <v>93712481.109999985</v>
      </c>
      <c r="K1228" s="420">
        <v>106246372</v>
      </c>
      <c r="L1228" s="200"/>
      <c r="M1228" s="384">
        <f>SUM(M630:M1227)</f>
        <v>499933</v>
      </c>
      <c r="N1228" s="97"/>
      <c r="O1228" s="200"/>
      <c r="P1228" s="269">
        <f t="shared" ref="P1228" si="80">J1228/M1228</f>
        <v>187.4500805307911</v>
      </c>
      <c r="Q1228" s="211" t="s">
        <v>51</v>
      </c>
      <c r="R1228" s="211" t="s">
        <v>51</v>
      </c>
      <c r="S1228" s="211" t="s">
        <v>51</v>
      </c>
      <c r="T1228" s="382">
        <f t="shared" ref="T1228" si="81">F1228/M1228</f>
        <v>980.7800985332035</v>
      </c>
      <c r="U1228" s="211" t="s">
        <v>51</v>
      </c>
      <c r="V1228" s="211" t="s">
        <v>51</v>
      </c>
      <c r="W1228" s="212" t="s">
        <v>51</v>
      </c>
      <c r="X1228" s="200"/>
      <c r="Y1228" s="400">
        <f>SUM(Y631:Y1220)</f>
        <v>93712481.109999985</v>
      </c>
      <c r="Z1228" s="401">
        <v>104749764</v>
      </c>
      <c r="AA1228" s="389"/>
      <c r="AB1228" s="387">
        <v>71478952</v>
      </c>
      <c r="AC1228" s="387">
        <f>SUM(AC631:AC1220)</f>
        <v>90205128.469999984</v>
      </c>
      <c r="AD1228" s="97"/>
      <c r="AE1228" s="200"/>
      <c r="AF1228" s="200"/>
      <c r="AG1228" s="200"/>
      <c r="AH1228" s="75"/>
      <c r="AI1228" s="75"/>
      <c r="AJ1228" s="75"/>
      <c r="AK1228" s="75"/>
      <c r="AL1228" s="200"/>
    </row>
    <row r="1229" spans="1:38" s="4" customFormat="1">
      <c r="A1229" s="56"/>
      <c r="M1229" s="51"/>
      <c r="P1229" s="394"/>
      <c r="T1229" s="408"/>
      <c r="Y1229" s="394"/>
      <c r="Z1229" s="389"/>
      <c r="AA1229" s="389"/>
      <c r="AB1229" s="394"/>
      <c r="AC1229" s="389"/>
      <c r="AH1229" s="75"/>
      <c r="AI1229" s="75"/>
      <c r="AJ1229" s="75"/>
      <c r="AK1229" s="75"/>
    </row>
    <row r="1230" spans="1:38" ht="66.599999999999994" thickBot="1">
      <c r="A1230" s="178">
        <v>43709</v>
      </c>
      <c r="B1230" s="79" t="s">
        <v>32</v>
      </c>
      <c r="C1230" s="79" t="s">
        <v>33</v>
      </c>
      <c r="D1230" s="79" t="s">
        <v>34</v>
      </c>
      <c r="E1230" s="79" t="s">
        <v>35</v>
      </c>
      <c r="F1230" s="79" t="s">
        <v>36</v>
      </c>
      <c r="G1230" s="79" t="s">
        <v>36</v>
      </c>
      <c r="H1230" s="79" t="s">
        <v>37</v>
      </c>
      <c r="I1230" s="79" t="s">
        <v>37</v>
      </c>
      <c r="J1230" s="79" t="s">
        <v>38</v>
      </c>
      <c r="K1230" s="79" t="s">
        <v>39</v>
      </c>
      <c r="L1230" s="62"/>
      <c r="M1230" s="50" t="s">
        <v>40</v>
      </c>
      <c r="N1230" s="49" t="s">
        <v>40</v>
      </c>
      <c r="O1230" s="72"/>
      <c r="P1230" s="406" t="s">
        <v>41</v>
      </c>
      <c r="Q1230" s="69" t="s">
        <v>41</v>
      </c>
      <c r="R1230" s="69" t="s">
        <v>42</v>
      </c>
      <c r="S1230" s="69" t="s">
        <v>42</v>
      </c>
      <c r="T1230" s="410" t="s">
        <v>43</v>
      </c>
      <c r="U1230" s="69" t="s">
        <v>43</v>
      </c>
      <c r="V1230" s="69" t="s">
        <v>44</v>
      </c>
      <c r="W1230" s="69" t="s">
        <v>44</v>
      </c>
      <c r="X1230" s="72"/>
      <c r="Y1230" s="398" t="s">
        <v>45</v>
      </c>
      <c r="Z1230" s="398" t="s">
        <v>46</v>
      </c>
      <c r="AB1230" s="398" t="s">
        <v>47</v>
      </c>
      <c r="AC1230" s="398" t="s">
        <v>48</v>
      </c>
      <c r="AD1230" s="50" t="s">
        <v>49</v>
      </c>
      <c r="AE1230" s="4"/>
      <c r="AF1230" s="4"/>
    </row>
    <row r="1231" spans="1:38" s="201" customFormat="1" ht="13.8" thickBot="1">
      <c r="A1231" s="198"/>
      <c r="B1231" s="180"/>
      <c r="C1231" s="199" t="s">
        <v>1397</v>
      </c>
      <c r="D1231" s="199"/>
      <c r="E1231" s="199" t="s">
        <v>1397</v>
      </c>
      <c r="F1231" s="199"/>
      <c r="G1231" s="199"/>
      <c r="H1231" s="199"/>
      <c r="I1231" s="199"/>
      <c r="J1231" s="381"/>
      <c r="K1231" s="420">
        <v>96802365</v>
      </c>
      <c r="L1231" s="200"/>
      <c r="M1231" s="199"/>
      <c r="N1231" s="71"/>
      <c r="O1231" s="200"/>
      <c r="P1231" s="269" t="e">
        <f>J1231/M1231</f>
        <v>#DIV/0!</v>
      </c>
      <c r="Q1231" s="199"/>
      <c r="R1231" s="199"/>
      <c r="S1231" s="199"/>
      <c r="T1231" s="382" t="e">
        <f>F1231/M1231</f>
        <v>#DIV/0!</v>
      </c>
      <c r="U1231" s="199"/>
      <c r="V1231" s="199"/>
      <c r="W1231" s="199"/>
      <c r="X1231" s="200"/>
      <c r="Y1231" s="164"/>
      <c r="Z1231" s="404"/>
      <c r="AA1231" s="200"/>
      <c r="AB1231" s="199"/>
      <c r="AC1231" s="164"/>
      <c r="AD1231" s="199"/>
      <c r="AE1231" s="200"/>
      <c r="AF1231" s="200"/>
      <c r="AG1231" s="200"/>
      <c r="AH1231" s="75"/>
      <c r="AI1231" s="75"/>
      <c r="AJ1231" s="75"/>
      <c r="AK1231" s="75"/>
      <c r="AL1231" s="200"/>
    </row>
    <row r="1232" spans="1:38" s="201" customFormat="1">
      <c r="A1232" s="198"/>
      <c r="B1232" s="199"/>
      <c r="C1232" s="199" t="s">
        <v>87</v>
      </c>
      <c r="D1232" s="199"/>
      <c r="E1232" s="199" t="s">
        <v>88</v>
      </c>
      <c r="F1232" s="199">
        <v>3002037</v>
      </c>
      <c r="G1232" s="199"/>
      <c r="H1232" s="199"/>
      <c r="I1232" s="199"/>
      <c r="J1232" s="381">
        <v>519401.35999999993</v>
      </c>
      <c r="K1232" s="199"/>
      <c r="L1232" s="200"/>
      <c r="M1232" s="199">
        <v>4314</v>
      </c>
      <c r="N1232" s="71"/>
      <c r="O1232" s="200"/>
      <c r="P1232" s="269">
        <f t="shared" ref="P1232:P1295" si="82">J1232/M1232</f>
        <v>120.39901715345385</v>
      </c>
      <c r="Q1232" s="199"/>
      <c r="R1232" s="199"/>
      <c r="S1232" s="199"/>
      <c r="T1232" s="382">
        <f t="shared" ref="T1232:T1295" si="83">F1232/M1232</f>
        <v>695.88247566063978</v>
      </c>
      <c r="U1232" s="199"/>
      <c r="V1232" s="199"/>
      <c r="W1232" s="199"/>
      <c r="X1232" s="200"/>
      <c r="Y1232" s="199">
        <v>519401.35999999993</v>
      </c>
      <c r="Z1232" s="199">
        <f t="shared" ref="Z1232:Z1295" si="84">ROUND($Z$1783*Y1232/$Y$1783,2)</f>
        <v>576599.91</v>
      </c>
      <c r="AA1232" s="200"/>
      <c r="AB1232" s="199">
        <f t="shared" ref="AB1232:AB1295" si="85">ROUND($AB$1783*Y1232/$Y$1783,2)</f>
        <v>431370.18</v>
      </c>
      <c r="AC1232" s="164">
        <v>515752.6</v>
      </c>
      <c r="AD1232" s="199"/>
      <c r="AE1232" s="200"/>
      <c r="AF1232" s="200"/>
      <c r="AG1232" s="200"/>
      <c r="AH1232" s="75"/>
      <c r="AI1232" s="75"/>
      <c r="AJ1232" s="75"/>
      <c r="AK1232" s="75"/>
      <c r="AL1232" s="200"/>
    </row>
    <row r="1233" spans="1:38" s="201" customFormat="1">
      <c r="A1233" s="198"/>
      <c r="B1233" s="199"/>
      <c r="C1233" s="199" t="s">
        <v>87</v>
      </c>
      <c r="D1233" s="199"/>
      <c r="E1233" s="199" t="s">
        <v>148</v>
      </c>
      <c r="F1233" s="199">
        <v>269</v>
      </c>
      <c r="G1233" s="199"/>
      <c r="H1233" s="199"/>
      <c r="I1233" s="199"/>
      <c r="J1233" s="381">
        <v>51.15</v>
      </c>
      <c r="K1233" s="199"/>
      <c r="L1233" s="200"/>
      <c r="M1233" s="199">
        <v>1</v>
      </c>
      <c r="N1233" s="71"/>
      <c r="O1233" s="200"/>
      <c r="P1233" s="269">
        <f t="shared" si="82"/>
        <v>51.15</v>
      </c>
      <c r="Q1233" s="199"/>
      <c r="R1233" s="199"/>
      <c r="S1233" s="199"/>
      <c r="T1233" s="382">
        <f t="shared" si="83"/>
        <v>269</v>
      </c>
      <c r="U1233" s="199"/>
      <c r="V1233" s="199"/>
      <c r="W1233" s="199"/>
      <c r="X1233" s="200"/>
      <c r="Y1233" s="199">
        <v>51.15</v>
      </c>
      <c r="Z1233" s="199">
        <f t="shared" si="84"/>
        <v>56.78</v>
      </c>
      <c r="AA1233" s="200"/>
      <c r="AB1233" s="199">
        <f t="shared" si="85"/>
        <v>42.48</v>
      </c>
      <c r="AC1233" s="164">
        <v>50.79</v>
      </c>
      <c r="AD1233" s="199"/>
      <c r="AE1233" s="200"/>
      <c r="AF1233" s="200"/>
      <c r="AG1233" s="200"/>
      <c r="AH1233" s="75"/>
      <c r="AI1233" s="75"/>
      <c r="AJ1233" s="75"/>
      <c r="AK1233" s="75"/>
      <c r="AL1233" s="200"/>
    </row>
    <row r="1234" spans="1:38" s="201" customFormat="1">
      <c r="A1234" s="198"/>
      <c r="B1234" s="199"/>
      <c r="C1234" s="199" t="s">
        <v>87</v>
      </c>
      <c r="D1234" s="199"/>
      <c r="E1234" s="199" t="s">
        <v>89</v>
      </c>
      <c r="F1234" s="199">
        <v>143618</v>
      </c>
      <c r="G1234" s="199"/>
      <c r="H1234" s="199"/>
      <c r="I1234" s="199"/>
      <c r="J1234" s="381">
        <v>24505.370000000003</v>
      </c>
      <c r="K1234" s="199"/>
      <c r="L1234" s="200"/>
      <c r="M1234" s="199">
        <v>183</v>
      </c>
      <c r="N1234" s="71"/>
      <c r="O1234" s="200"/>
      <c r="P1234" s="269">
        <f t="shared" si="82"/>
        <v>133.90912568306013</v>
      </c>
      <c r="Q1234" s="199"/>
      <c r="R1234" s="199"/>
      <c r="S1234" s="199"/>
      <c r="T1234" s="382">
        <f t="shared" si="83"/>
        <v>784.79781420765028</v>
      </c>
      <c r="U1234" s="199"/>
      <c r="V1234" s="199"/>
      <c r="W1234" s="199"/>
      <c r="X1234" s="200"/>
      <c r="Y1234" s="199">
        <v>24505.370000000003</v>
      </c>
      <c r="Z1234" s="199">
        <f t="shared" si="84"/>
        <v>27204</v>
      </c>
      <c r="AA1234" s="200"/>
      <c r="AB1234" s="199">
        <f t="shared" si="85"/>
        <v>20352.060000000001</v>
      </c>
      <c r="AC1234" s="164">
        <v>24333.22</v>
      </c>
      <c r="AD1234" s="199"/>
      <c r="AE1234" s="200"/>
      <c r="AF1234" s="200"/>
      <c r="AG1234" s="200"/>
      <c r="AH1234" s="75"/>
      <c r="AI1234" s="75"/>
      <c r="AJ1234" s="75"/>
      <c r="AK1234" s="75"/>
      <c r="AL1234" s="200"/>
    </row>
    <row r="1235" spans="1:38" s="201" customFormat="1">
      <c r="A1235" s="198"/>
      <c r="B1235" s="199"/>
      <c r="C1235" s="199" t="s">
        <v>90</v>
      </c>
      <c r="D1235" s="199"/>
      <c r="E1235" s="199" t="s">
        <v>88</v>
      </c>
      <c r="F1235" s="199">
        <v>644276</v>
      </c>
      <c r="G1235" s="199"/>
      <c r="H1235" s="199"/>
      <c r="I1235" s="199"/>
      <c r="J1235" s="381">
        <v>111039.55999999984</v>
      </c>
      <c r="K1235" s="199"/>
      <c r="L1235" s="200"/>
      <c r="M1235" s="199">
        <v>909</v>
      </c>
      <c r="N1235" s="71"/>
      <c r="O1235" s="200"/>
      <c r="P1235" s="269">
        <f t="shared" si="82"/>
        <v>122.15573157315714</v>
      </c>
      <c r="Q1235" s="199"/>
      <c r="R1235" s="199"/>
      <c r="S1235" s="199"/>
      <c r="T1235" s="382">
        <f t="shared" si="83"/>
        <v>708.77447744774474</v>
      </c>
      <c r="U1235" s="199"/>
      <c r="V1235" s="199"/>
      <c r="W1235" s="199"/>
      <c r="X1235" s="200"/>
      <c r="Y1235" s="199">
        <v>111039.55999999984</v>
      </c>
      <c r="Z1235" s="199">
        <f t="shared" si="84"/>
        <v>123267.68</v>
      </c>
      <c r="AA1235" s="200"/>
      <c r="AB1235" s="199">
        <f t="shared" si="85"/>
        <v>92219.93</v>
      </c>
      <c r="AC1235" s="164">
        <v>110259.51</v>
      </c>
      <c r="AD1235" s="199"/>
      <c r="AE1235" s="200"/>
      <c r="AF1235" s="200"/>
      <c r="AG1235" s="200"/>
      <c r="AH1235" s="75"/>
      <c r="AI1235" s="75"/>
      <c r="AJ1235" s="75"/>
      <c r="AK1235" s="75"/>
      <c r="AL1235" s="200"/>
    </row>
    <row r="1236" spans="1:38" s="201" customFormat="1">
      <c r="A1236" s="198"/>
      <c r="B1236" s="199"/>
      <c r="C1236" s="199" t="s">
        <v>90</v>
      </c>
      <c r="D1236" s="199"/>
      <c r="E1236" s="199" t="s">
        <v>89</v>
      </c>
      <c r="F1236" s="199">
        <v>1975</v>
      </c>
      <c r="G1236" s="199"/>
      <c r="H1236" s="199"/>
      <c r="I1236" s="199"/>
      <c r="J1236" s="381">
        <v>352.93</v>
      </c>
      <c r="K1236" s="199"/>
      <c r="L1236" s="200"/>
      <c r="M1236" s="199">
        <v>2</v>
      </c>
      <c r="N1236" s="71"/>
      <c r="O1236" s="200"/>
      <c r="P1236" s="269">
        <f t="shared" si="82"/>
        <v>176.465</v>
      </c>
      <c r="Q1236" s="199"/>
      <c r="R1236" s="199"/>
      <c r="S1236" s="199"/>
      <c r="T1236" s="382">
        <f t="shared" si="83"/>
        <v>987.5</v>
      </c>
      <c r="U1236" s="199"/>
      <c r="V1236" s="199"/>
      <c r="W1236" s="199"/>
      <c r="X1236" s="200"/>
      <c r="Y1236" s="199">
        <v>352.93</v>
      </c>
      <c r="Z1236" s="199">
        <f t="shared" si="84"/>
        <v>391.8</v>
      </c>
      <c r="AA1236" s="200"/>
      <c r="AB1236" s="199">
        <f t="shared" si="85"/>
        <v>293.11</v>
      </c>
      <c r="AC1236" s="164">
        <v>350.45</v>
      </c>
      <c r="AD1236" s="199"/>
      <c r="AE1236" s="200"/>
      <c r="AF1236" s="200"/>
      <c r="AG1236" s="200"/>
      <c r="AH1236" s="75"/>
      <c r="AI1236" s="75"/>
      <c r="AJ1236" s="75"/>
      <c r="AK1236" s="75"/>
      <c r="AL1236" s="200"/>
    </row>
    <row r="1237" spans="1:38" s="201" customFormat="1">
      <c r="A1237" s="198"/>
      <c r="B1237" s="199"/>
      <c r="C1237" s="199" t="s">
        <v>91</v>
      </c>
      <c r="D1237" s="199"/>
      <c r="E1237" s="199" t="s">
        <v>92</v>
      </c>
      <c r="F1237" s="199">
        <v>369549</v>
      </c>
      <c r="G1237" s="199"/>
      <c r="H1237" s="199"/>
      <c r="I1237" s="199"/>
      <c r="J1237" s="381">
        <v>61683.319999999956</v>
      </c>
      <c r="K1237" s="199"/>
      <c r="L1237" s="200"/>
      <c r="M1237" s="199">
        <v>539</v>
      </c>
      <c r="N1237" s="71"/>
      <c r="O1237" s="200"/>
      <c r="P1237" s="269">
        <f t="shared" si="82"/>
        <v>114.44029684601105</v>
      </c>
      <c r="Q1237" s="199"/>
      <c r="R1237" s="199"/>
      <c r="S1237" s="199"/>
      <c r="T1237" s="382">
        <f t="shared" si="83"/>
        <v>685.61966604823749</v>
      </c>
      <c r="U1237" s="199"/>
      <c r="V1237" s="199"/>
      <c r="W1237" s="199"/>
      <c r="X1237" s="200"/>
      <c r="Y1237" s="199">
        <v>61683.319999999956</v>
      </c>
      <c r="Z1237" s="199">
        <f t="shared" si="84"/>
        <v>68476.13</v>
      </c>
      <c r="AA1237" s="200"/>
      <c r="AB1237" s="199">
        <f t="shared" si="85"/>
        <v>51228.87</v>
      </c>
      <c r="AC1237" s="164">
        <v>61250</v>
      </c>
      <c r="AD1237" s="199"/>
      <c r="AE1237" s="200"/>
      <c r="AF1237" s="200"/>
      <c r="AG1237" s="200"/>
      <c r="AH1237" s="75"/>
      <c r="AI1237" s="75"/>
      <c r="AJ1237" s="75"/>
      <c r="AK1237" s="75"/>
      <c r="AL1237" s="200"/>
    </row>
    <row r="1238" spans="1:38" s="201" customFormat="1">
      <c r="A1238" s="198"/>
      <c r="B1238" s="199"/>
      <c r="C1238" s="199" t="s">
        <v>545</v>
      </c>
      <c r="D1238" s="199"/>
      <c r="E1238" s="199" t="s">
        <v>165</v>
      </c>
      <c r="F1238" s="199">
        <v>17756</v>
      </c>
      <c r="G1238" s="199"/>
      <c r="H1238" s="199"/>
      <c r="I1238" s="199"/>
      <c r="J1238" s="381">
        <v>2734.61</v>
      </c>
      <c r="K1238" s="199"/>
      <c r="L1238" s="200"/>
      <c r="M1238" s="199">
        <v>20</v>
      </c>
      <c r="N1238" s="71"/>
      <c r="O1238" s="200"/>
      <c r="P1238" s="269">
        <f t="shared" si="82"/>
        <v>136.73050000000001</v>
      </c>
      <c r="Q1238" s="199"/>
      <c r="R1238" s="199"/>
      <c r="S1238" s="199"/>
      <c r="T1238" s="382">
        <f t="shared" si="83"/>
        <v>887.8</v>
      </c>
      <c r="U1238" s="199"/>
      <c r="V1238" s="199"/>
      <c r="W1238" s="199"/>
      <c r="X1238" s="200"/>
      <c r="Y1238" s="199">
        <v>2734.61</v>
      </c>
      <c r="Z1238" s="199">
        <f t="shared" si="84"/>
        <v>3035.76</v>
      </c>
      <c r="AA1238" s="200"/>
      <c r="AB1238" s="199">
        <f t="shared" si="85"/>
        <v>2271.13</v>
      </c>
      <c r="AC1238" s="164">
        <v>2715.4</v>
      </c>
      <c r="AD1238" s="199"/>
      <c r="AE1238" s="200"/>
      <c r="AF1238" s="200"/>
      <c r="AG1238" s="200"/>
      <c r="AH1238" s="75"/>
      <c r="AI1238" s="75"/>
      <c r="AJ1238" s="75"/>
      <c r="AK1238" s="75"/>
      <c r="AL1238" s="200"/>
    </row>
    <row r="1239" spans="1:38" s="201" customFormat="1">
      <c r="A1239" s="198"/>
      <c r="B1239" s="199"/>
      <c r="C1239" s="199" t="s">
        <v>93</v>
      </c>
      <c r="D1239" s="199"/>
      <c r="E1239" s="199" t="s">
        <v>94</v>
      </c>
      <c r="F1239" s="199">
        <v>999226</v>
      </c>
      <c r="G1239" s="199"/>
      <c r="H1239" s="199"/>
      <c r="I1239" s="199"/>
      <c r="J1239" s="381">
        <v>173139.92999999988</v>
      </c>
      <c r="K1239" s="199"/>
      <c r="L1239" s="200"/>
      <c r="M1239" s="199">
        <v>968</v>
      </c>
      <c r="N1239" s="71"/>
      <c r="O1239" s="200"/>
      <c r="P1239" s="269">
        <f t="shared" si="82"/>
        <v>178.86356404958664</v>
      </c>
      <c r="Q1239" s="199"/>
      <c r="R1239" s="199"/>
      <c r="S1239" s="199"/>
      <c r="T1239" s="382">
        <f t="shared" si="83"/>
        <v>1032.2582644628098</v>
      </c>
      <c r="U1239" s="199"/>
      <c r="V1239" s="199"/>
      <c r="W1239" s="199"/>
      <c r="X1239" s="200"/>
      <c r="Y1239" s="199">
        <v>173139.92999999988</v>
      </c>
      <c r="Z1239" s="199">
        <f t="shared" si="84"/>
        <v>192206.79</v>
      </c>
      <c r="AA1239" s="200"/>
      <c r="AB1239" s="199">
        <f t="shared" si="85"/>
        <v>143795.16</v>
      </c>
      <c r="AC1239" s="164">
        <v>171923.63</v>
      </c>
      <c r="AD1239" s="199"/>
      <c r="AE1239" s="200"/>
      <c r="AF1239" s="200"/>
      <c r="AG1239" s="200"/>
      <c r="AH1239" s="75"/>
      <c r="AI1239" s="75"/>
      <c r="AJ1239" s="75"/>
      <c r="AK1239" s="75"/>
      <c r="AL1239" s="200"/>
    </row>
    <row r="1240" spans="1:38" s="201" customFormat="1">
      <c r="A1240" s="198"/>
      <c r="B1240" s="199"/>
      <c r="C1240" s="199" t="s">
        <v>93</v>
      </c>
      <c r="D1240" s="199"/>
      <c r="E1240" s="199" t="s">
        <v>210</v>
      </c>
      <c r="F1240" s="199">
        <v>2695</v>
      </c>
      <c r="G1240" s="199"/>
      <c r="H1240" s="199"/>
      <c r="I1240" s="199"/>
      <c r="J1240" s="381">
        <v>487.04</v>
      </c>
      <c r="K1240" s="199"/>
      <c r="L1240" s="200"/>
      <c r="M1240" s="199">
        <v>2</v>
      </c>
      <c r="N1240" s="71"/>
      <c r="O1240" s="200"/>
      <c r="P1240" s="269">
        <f t="shared" si="82"/>
        <v>243.52</v>
      </c>
      <c r="Q1240" s="199"/>
      <c r="R1240" s="199"/>
      <c r="S1240" s="199"/>
      <c r="T1240" s="382">
        <f t="shared" si="83"/>
        <v>1347.5</v>
      </c>
      <c r="U1240" s="199"/>
      <c r="V1240" s="199"/>
      <c r="W1240" s="199"/>
      <c r="X1240" s="200"/>
      <c r="Y1240" s="199">
        <v>487.04</v>
      </c>
      <c r="Z1240" s="199">
        <f t="shared" si="84"/>
        <v>540.66999999999996</v>
      </c>
      <c r="AA1240" s="200"/>
      <c r="AB1240" s="199">
        <f t="shared" si="85"/>
        <v>404.49</v>
      </c>
      <c r="AC1240" s="164">
        <v>483.62</v>
      </c>
      <c r="AD1240" s="199"/>
      <c r="AE1240" s="200"/>
      <c r="AF1240" s="200"/>
      <c r="AG1240" s="200"/>
      <c r="AH1240" s="75"/>
      <c r="AI1240" s="75"/>
      <c r="AJ1240" s="75"/>
      <c r="AK1240" s="75"/>
      <c r="AL1240" s="200"/>
    </row>
    <row r="1241" spans="1:38" s="201" customFormat="1">
      <c r="A1241" s="198"/>
      <c r="B1241" s="199"/>
      <c r="C1241" s="199" t="s">
        <v>480</v>
      </c>
      <c r="D1241" s="199"/>
      <c r="E1241" s="199" t="s">
        <v>441</v>
      </c>
      <c r="F1241" s="199">
        <v>36602</v>
      </c>
      <c r="G1241" s="199"/>
      <c r="H1241" s="199"/>
      <c r="I1241" s="199"/>
      <c r="J1241" s="381">
        <v>6350.170000000001</v>
      </c>
      <c r="K1241" s="199"/>
      <c r="L1241" s="200"/>
      <c r="M1241" s="199">
        <v>29</v>
      </c>
      <c r="N1241" s="71"/>
      <c r="O1241" s="200"/>
      <c r="P1241" s="269">
        <f t="shared" si="82"/>
        <v>218.97137931034487</v>
      </c>
      <c r="Q1241" s="199"/>
      <c r="R1241" s="199"/>
      <c r="S1241" s="199"/>
      <c r="T1241" s="382">
        <f t="shared" si="83"/>
        <v>1262.1379310344828</v>
      </c>
      <c r="U1241" s="199"/>
      <c r="V1241" s="199"/>
      <c r="W1241" s="199"/>
      <c r="X1241" s="200"/>
      <c r="Y1241" s="199">
        <v>6350.170000000001</v>
      </c>
      <c r="Z1241" s="199">
        <f t="shared" si="84"/>
        <v>7049.48</v>
      </c>
      <c r="AA1241" s="200"/>
      <c r="AB1241" s="199">
        <f t="shared" si="85"/>
        <v>5273.91</v>
      </c>
      <c r="AC1241" s="164">
        <v>6305.56</v>
      </c>
      <c r="AD1241" s="199"/>
      <c r="AE1241" s="200"/>
      <c r="AF1241" s="200"/>
      <c r="AG1241" s="200"/>
      <c r="AH1241" s="75"/>
      <c r="AI1241" s="75"/>
      <c r="AJ1241" s="75"/>
      <c r="AK1241" s="75"/>
      <c r="AL1241" s="200"/>
    </row>
    <row r="1242" spans="1:38" s="201" customFormat="1">
      <c r="A1242" s="198"/>
      <c r="B1242" s="199"/>
      <c r="C1242" s="199" t="s">
        <v>1398</v>
      </c>
      <c r="D1242" s="199"/>
      <c r="E1242" s="199" t="s">
        <v>84</v>
      </c>
      <c r="F1242" s="199">
        <v>183</v>
      </c>
      <c r="G1242" s="199"/>
      <c r="H1242" s="199"/>
      <c r="I1242" s="199"/>
      <c r="J1242" s="381">
        <v>37.26</v>
      </c>
      <c r="K1242" s="199"/>
      <c r="L1242" s="200"/>
      <c r="M1242" s="199">
        <v>1</v>
      </c>
      <c r="N1242" s="71"/>
      <c r="O1242" s="200"/>
      <c r="P1242" s="269">
        <f t="shared" si="82"/>
        <v>37.26</v>
      </c>
      <c r="Q1242" s="199"/>
      <c r="R1242" s="199"/>
      <c r="S1242" s="199"/>
      <c r="T1242" s="382">
        <f t="shared" si="83"/>
        <v>183</v>
      </c>
      <c r="U1242" s="199"/>
      <c r="V1242" s="199"/>
      <c r="W1242" s="199"/>
      <c r="X1242" s="200"/>
      <c r="Y1242" s="199">
        <v>37.26</v>
      </c>
      <c r="Z1242" s="199">
        <f t="shared" si="84"/>
        <v>41.36</v>
      </c>
      <c r="AA1242" s="200"/>
      <c r="AB1242" s="199">
        <f t="shared" si="85"/>
        <v>30.94</v>
      </c>
      <c r="AC1242" s="164">
        <v>37</v>
      </c>
      <c r="AD1242" s="199"/>
      <c r="AE1242" s="200"/>
      <c r="AF1242" s="200"/>
      <c r="AG1242" s="200"/>
      <c r="AH1242" s="75"/>
      <c r="AI1242" s="75"/>
      <c r="AJ1242" s="75"/>
      <c r="AK1242" s="75"/>
      <c r="AL1242" s="200"/>
    </row>
    <row r="1243" spans="1:38" s="201" customFormat="1">
      <c r="A1243" s="198"/>
      <c r="B1243" s="199"/>
      <c r="C1243" s="199" t="s">
        <v>95</v>
      </c>
      <c r="D1243" s="199"/>
      <c r="E1243" s="199" t="s">
        <v>96</v>
      </c>
      <c r="F1243" s="199">
        <v>31593</v>
      </c>
      <c r="G1243" s="199"/>
      <c r="H1243" s="199"/>
      <c r="I1243" s="199"/>
      <c r="J1243" s="381">
        <v>5135.130000000001</v>
      </c>
      <c r="K1243" s="199"/>
      <c r="L1243" s="200"/>
      <c r="M1243" s="199">
        <v>30</v>
      </c>
      <c r="N1243" s="71"/>
      <c r="O1243" s="200"/>
      <c r="P1243" s="269">
        <f t="shared" si="82"/>
        <v>171.17100000000002</v>
      </c>
      <c r="Q1243" s="199"/>
      <c r="R1243" s="199"/>
      <c r="S1243" s="199"/>
      <c r="T1243" s="382">
        <f t="shared" si="83"/>
        <v>1053.0999999999999</v>
      </c>
      <c r="U1243" s="199"/>
      <c r="V1243" s="199"/>
      <c r="W1243" s="199"/>
      <c r="X1243" s="200"/>
      <c r="Y1243" s="199">
        <v>5135.130000000001</v>
      </c>
      <c r="Z1243" s="199">
        <f t="shared" si="84"/>
        <v>5700.63</v>
      </c>
      <c r="AA1243" s="200"/>
      <c r="AB1243" s="199">
        <f t="shared" si="85"/>
        <v>4264.8</v>
      </c>
      <c r="AC1243" s="164">
        <v>5099.0600000000004</v>
      </c>
      <c r="AD1243" s="199"/>
      <c r="AE1243" s="200"/>
      <c r="AF1243" s="200"/>
      <c r="AG1243" s="200"/>
      <c r="AH1243" s="75"/>
      <c r="AI1243" s="75"/>
      <c r="AJ1243" s="75"/>
      <c r="AK1243" s="75"/>
      <c r="AL1243" s="200"/>
    </row>
    <row r="1244" spans="1:38" s="201" customFormat="1">
      <c r="A1244" s="198"/>
      <c r="B1244" s="199"/>
      <c r="C1244" s="199" t="s">
        <v>97</v>
      </c>
      <c r="D1244" s="199"/>
      <c r="E1244" s="199" t="s">
        <v>98</v>
      </c>
      <c r="F1244" s="199">
        <v>3798098</v>
      </c>
      <c r="G1244" s="199"/>
      <c r="H1244" s="199"/>
      <c r="I1244" s="199"/>
      <c r="J1244" s="381">
        <v>653027.34000000102</v>
      </c>
      <c r="K1244" s="199"/>
      <c r="L1244" s="200"/>
      <c r="M1244" s="199">
        <v>3997</v>
      </c>
      <c r="N1244" s="71"/>
      <c r="O1244" s="200"/>
      <c r="P1244" s="269">
        <f t="shared" si="82"/>
        <v>163.3793695271456</v>
      </c>
      <c r="Q1244" s="199"/>
      <c r="R1244" s="199"/>
      <c r="S1244" s="199"/>
      <c r="T1244" s="382">
        <f t="shared" si="83"/>
        <v>950.23717788341253</v>
      </c>
      <c r="U1244" s="199"/>
      <c r="V1244" s="199"/>
      <c r="W1244" s="199"/>
      <c r="X1244" s="200"/>
      <c r="Y1244" s="199">
        <v>653027.34000000102</v>
      </c>
      <c r="Z1244" s="199">
        <f t="shared" si="84"/>
        <v>724941.32</v>
      </c>
      <c r="AA1244" s="200"/>
      <c r="AB1244" s="199">
        <f t="shared" si="85"/>
        <v>542348.44999999995</v>
      </c>
      <c r="AC1244" s="164">
        <v>648439.87</v>
      </c>
      <c r="AD1244" s="199"/>
      <c r="AE1244" s="200"/>
      <c r="AF1244" s="200"/>
      <c r="AG1244" s="200"/>
      <c r="AH1244" s="75"/>
      <c r="AI1244" s="75"/>
      <c r="AJ1244" s="75"/>
      <c r="AK1244" s="75"/>
      <c r="AL1244" s="200"/>
    </row>
    <row r="1245" spans="1:38" s="201" customFormat="1">
      <c r="A1245" s="198"/>
      <c r="B1245" s="199"/>
      <c r="C1245" s="199" t="s">
        <v>99</v>
      </c>
      <c r="D1245" s="199"/>
      <c r="E1245" s="199" t="s">
        <v>101</v>
      </c>
      <c r="F1245" s="199">
        <v>8075393</v>
      </c>
      <c r="G1245" s="199"/>
      <c r="H1245" s="199"/>
      <c r="I1245" s="199"/>
      <c r="J1245" s="381">
        <v>1384955.6199999996</v>
      </c>
      <c r="K1245" s="199"/>
      <c r="L1245" s="200"/>
      <c r="M1245" s="199">
        <v>16275</v>
      </c>
      <c r="N1245" s="71"/>
      <c r="O1245" s="200"/>
      <c r="P1245" s="269">
        <f t="shared" si="82"/>
        <v>85.097119508448515</v>
      </c>
      <c r="Q1245" s="199"/>
      <c r="R1245" s="199"/>
      <c r="S1245" s="199"/>
      <c r="T1245" s="382">
        <f t="shared" si="83"/>
        <v>496.18390168970814</v>
      </c>
      <c r="U1245" s="199"/>
      <c r="V1245" s="199"/>
      <c r="W1245" s="199"/>
      <c r="X1245" s="200"/>
      <c r="Y1245" s="199">
        <v>1384955.6199999996</v>
      </c>
      <c r="Z1245" s="199">
        <f t="shared" si="84"/>
        <v>1537472.46</v>
      </c>
      <c r="AA1245" s="200"/>
      <c r="AB1245" s="199">
        <f t="shared" si="85"/>
        <v>1150225.25</v>
      </c>
      <c r="AC1245" s="164">
        <v>1375226.4</v>
      </c>
      <c r="AD1245" s="199"/>
      <c r="AE1245" s="200"/>
      <c r="AF1245" s="200"/>
      <c r="AG1245" s="200"/>
      <c r="AH1245" s="75"/>
      <c r="AI1245" s="75"/>
      <c r="AJ1245" s="75"/>
      <c r="AK1245" s="75"/>
      <c r="AL1245" s="200"/>
    </row>
    <row r="1246" spans="1:38" s="201" customFormat="1">
      <c r="A1246" s="198"/>
      <c r="B1246" s="199"/>
      <c r="C1246" s="199" t="s">
        <v>1399</v>
      </c>
      <c r="D1246" s="199"/>
      <c r="E1246" s="199" t="s">
        <v>161</v>
      </c>
      <c r="F1246" s="199">
        <v>1410</v>
      </c>
      <c r="G1246" s="199"/>
      <c r="H1246" s="199"/>
      <c r="I1246" s="199"/>
      <c r="J1246" s="381">
        <v>255.42</v>
      </c>
      <c r="K1246" s="199"/>
      <c r="L1246" s="200"/>
      <c r="M1246" s="199">
        <v>1</v>
      </c>
      <c r="N1246" s="71"/>
      <c r="O1246" s="200"/>
      <c r="P1246" s="269">
        <f t="shared" si="82"/>
        <v>255.42</v>
      </c>
      <c r="Q1246" s="199"/>
      <c r="R1246" s="199"/>
      <c r="S1246" s="199"/>
      <c r="T1246" s="382">
        <f t="shared" si="83"/>
        <v>1410</v>
      </c>
      <c r="U1246" s="199"/>
      <c r="V1246" s="199"/>
      <c r="W1246" s="199"/>
      <c r="X1246" s="200"/>
      <c r="Y1246" s="199">
        <v>255.42</v>
      </c>
      <c r="Z1246" s="199">
        <f t="shared" si="84"/>
        <v>283.55</v>
      </c>
      <c r="AA1246" s="200"/>
      <c r="AB1246" s="199">
        <f t="shared" si="85"/>
        <v>212.13</v>
      </c>
      <c r="AC1246" s="164">
        <v>253.63</v>
      </c>
      <c r="AD1246" s="199"/>
      <c r="AE1246" s="200"/>
      <c r="AF1246" s="200"/>
      <c r="AG1246" s="200"/>
      <c r="AH1246" s="75"/>
      <c r="AI1246" s="75"/>
      <c r="AJ1246" s="75"/>
      <c r="AK1246" s="75"/>
      <c r="AL1246" s="200"/>
    </row>
    <row r="1247" spans="1:38" s="201" customFormat="1">
      <c r="A1247" s="198"/>
      <c r="B1247" s="199"/>
      <c r="C1247" s="199" t="s">
        <v>547</v>
      </c>
      <c r="D1247" s="199"/>
      <c r="E1247" s="199" t="s">
        <v>264</v>
      </c>
      <c r="F1247" s="199">
        <v>4723</v>
      </c>
      <c r="G1247" s="199"/>
      <c r="H1247" s="199"/>
      <c r="I1247" s="199"/>
      <c r="J1247" s="381">
        <v>869.8</v>
      </c>
      <c r="K1247" s="199"/>
      <c r="L1247" s="200"/>
      <c r="M1247" s="199">
        <v>3</v>
      </c>
      <c r="N1247" s="71"/>
      <c r="O1247" s="200"/>
      <c r="P1247" s="269">
        <f t="shared" si="82"/>
        <v>289.93333333333334</v>
      </c>
      <c r="Q1247" s="199"/>
      <c r="R1247" s="199"/>
      <c r="S1247" s="199"/>
      <c r="T1247" s="382">
        <f t="shared" si="83"/>
        <v>1574.3333333333333</v>
      </c>
      <c r="U1247" s="199"/>
      <c r="V1247" s="199"/>
      <c r="W1247" s="199"/>
      <c r="X1247" s="200"/>
      <c r="Y1247" s="199">
        <v>869.8</v>
      </c>
      <c r="Z1247" s="199">
        <f t="shared" si="84"/>
        <v>965.59</v>
      </c>
      <c r="AA1247" s="200"/>
      <c r="AB1247" s="199">
        <f t="shared" si="85"/>
        <v>722.38</v>
      </c>
      <c r="AC1247" s="164">
        <v>863.69</v>
      </c>
      <c r="AD1247" s="199"/>
      <c r="AE1247" s="200"/>
      <c r="AF1247" s="200"/>
      <c r="AG1247" s="200"/>
      <c r="AH1247" s="75"/>
      <c r="AI1247" s="75"/>
      <c r="AJ1247" s="75"/>
      <c r="AK1247" s="75"/>
      <c r="AL1247" s="200"/>
    </row>
    <row r="1248" spans="1:38" s="201" customFormat="1">
      <c r="A1248" s="198"/>
      <c r="B1248" s="199"/>
      <c r="C1248" s="199" t="s">
        <v>102</v>
      </c>
      <c r="D1248" s="199"/>
      <c r="E1248" s="199" t="s">
        <v>103</v>
      </c>
      <c r="F1248" s="199">
        <v>56830</v>
      </c>
      <c r="G1248" s="199"/>
      <c r="H1248" s="199"/>
      <c r="I1248" s="199"/>
      <c r="J1248" s="381">
        <v>9679.2000000000025</v>
      </c>
      <c r="K1248" s="199"/>
      <c r="L1248" s="200"/>
      <c r="M1248" s="199">
        <v>59</v>
      </c>
      <c r="N1248" s="71"/>
      <c r="O1248" s="200"/>
      <c r="P1248" s="269">
        <f t="shared" si="82"/>
        <v>164.05423728813562</v>
      </c>
      <c r="Q1248" s="199"/>
      <c r="R1248" s="199"/>
      <c r="S1248" s="199"/>
      <c r="T1248" s="382">
        <f t="shared" si="83"/>
        <v>963.22033898305085</v>
      </c>
      <c r="U1248" s="199"/>
      <c r="V1248" s="199"/>
      <c r="W1248" s="199"/>
      <c r="X1248" s="200"/>
      <c r="Y1248" s="199">
        <v>9679.2000000000025</v>
      </c>
      <c r="Z1248" s="199">
        <f t="shared" si="84"/>
        <v>10745.11</v>
      </c>
      <c r="AA1248" s="200"/>
      <c r="AB1248" s="199">
        <f t="shared" si="85"/>
        <v>8038.71</v>
      </c>
      <c r="AC1248" s="164">
        <v>9611.2000000000007</v>
      </c>
      <c r="AD1248" s="199"/>
      <c r="AE1248" s="200"/>
      <c r="AF1248" s="200"/>
      <c r="AG1248" s="200"/>
      <c r="AH1248" s="75"/>
      <c r="AI1248" s="75"/>
      <c r="AJ1248" s="75"/>
      <c r="AK1248" s="75"/>
      <c r="AL1248" s="200"/>
    </row>
    <row r="1249" spans="1:38" s="201" customFormat="1">
      <c r="A1249" s="198"/>
      <c r="B1249" s="199"/>
      <c r="C1249" s="199" t="s">
        <v>104</v>
      </c>
      <c r="D1249" s="199"/>
      <c r="E1249" s="199" t="s">
        <v>105</v>
      </c>
      <c r="F1249" s="199">
        <v>273446</v>
      </c>
      <c r="G1249" s="199"/>
      <c r="H1249" s="199"/>
      <c r="I1249" s="199"/>
      <c r="J1249" s="381">
        <v>47146.660000000025</v>
      </c>
      <c r="K1249" s="199"/>
      <c r="L1249" s="200"/>
      <c r="M1249" s="199">
        <v>226</v>
      </c>
      <c r="N1249" s="71"/>
      <c r="O1249" s="200"/>
      <c r="P1249" s="269">
        <f t="shared" si="82"/>
        <v>208.61353982300895</v>
      </c>
      <c r="Q1249" s="199"/>
      <c r="R1249" s="199"/>
      <c r="S1249" s="199"/>
      <c r="T1249" s="382">
        <f t="shared" si="83"/>
        <v>1209.9380530973451</v>
      </c>
      <c r="U1249" s="199"/>
      <c r="V1249" s="199"/>
      <c r="W1249" s="199"/>
      <c r="X1249" s="200"/>
      <c r="Y1249" s="199">
        <v>47146.660000000025</v>
      </c>
      <c r="Z1249" s="199">
        <f t="shared" si="84"/>
        <v>52338.64</v>
      </c>
      <c r="AA1249" s="200"/>
      <c r="AB1249" s="199">
        <f t="shared" si="85"/>
        <v>39155.97</v>
      </c>
      <c r="AC1249" s="164">
        <v>46815.46</v>
      </c>
      <c r="AD1249" s="199"/>
      <c r="AE1249" s="200"/>
      <c r="AF1249" s="200"/>
      <c r="AG1249" s="200"/>
      <c r="AH1249" s="75"/>
      <c r="AI1249" s="75"/>
      <c r="AJ1249" s="75"/>
      <c r="AK1249" s="75"/>
      <c r="AL1249" s="200"/>
    </row>
    <row r="1250" spans="1:38" s="201" customFormat="1">
      <c r="A1250" s="198"/>
      <c r="B1250" s="199"/>
      <c r="C1250" s="199" t="s">
        <v>104</v>
      </c>
      <c r="D1250" s="199"/>
      <c r="E1250" s="199" t="s">
        <v>222</v>
      </c>
      <c r="F1250" s="199">
        <v>8526</v>
      </c>
      <c r="G1250" s="199"/>
      <c r="H1250" s="199"/>
      <c r="I1250" s="199"/>
      <c r="J1250" s="381">
        <v>1552.71</v>
      </c>
      <c r="K1250" s="199"/>
      <c r="L1250" s="200"/>
      <c r="M1250" s="199">
        <v>10</v>
      </c>
      <c r="N1250" s="71"/>
      <c r="O1250" s="200"/>
      <c r="P1250" s="269">
        <f t="shared" si="82"/>
        <v>155.27100000000002</v>
      </c>
      <c r="Q1250" s="199"/>
      <c r="R1250" s="199"/>
      <c r="S1250" s="199"/>
      <c r="T1250" s="382">
        <f t="shared" si="83"/>
        <v>852.6</v>
      </c>
      <c r="U1250" s="199"/>
      <c r="V1250" s="199"/>
      <c r="W1250" s="199"/>
      <c r="X1250" s="200"/>
      <c r="Y1250" s="199">
        <v>1552.71</v>
      </c>
      <c r="Z1250" s="199">
        <f t="shared" si="84"/>
        <v>1723.7</v>
      </c>
      <c r="AA1250" s="200"/>
      <c r="AB1250" s="199">
        <f t="shared" si="85"/>
        <v>1289.55</v>
      </c>
      <c r="AC1250" s="164">
        <v>1541.8</v>
      </c>
      <c r="AD1250" s="199"/>
      <c r="AE1250" s="200"/>
      <c r="AF1250" s="200"/>
      <c r="AG1250" s="200"/>
      <c r="AH1250" s="75"/>
      <c r="AI1250" s="75"/>
      <c r="AJ1250" s="75"/>
      <c r="AK1250" s="75"/>
      <c r="AL1250" s="200"/>
    </row>
    <row r="1251" spans="1:38" s="201" customFormat="1">
      <c r="A1251" s="198"/>
      <c r="B1251" s="199"/>
      <c r="C1251" s="199" t="s">
        <v>106</v>
      </c>
      <c r="D1251" s="199"/>
      <c r="E1251" s="199" t="s">
        <v>1400</v>
      </c>
      <c r="F1251" s="199">
        <v>2448</v>
      </c>
      <c r="G1251" s="199"/>
      <c r="H1251" s="199"/>
      <c r="I1251" s="199"/>
      <c r="J1251" s="381">
        <v>455.8</v>
      </c>
      <c r="K1251" s="199"/>
      <c r="L1251" s="200"/>
      <c r="M1251" s="199">
        <v>1</v>
      </c>
      <c r="N1251" s="71"/>
      <c r="O1251" s="200"/>
      <c r="P1251" s="269">
        <f t="shared" si="82"/>
        <v>455.8</v>
      </c>
      <c r="Q1251" s="199"/>
      <c r="R1251" s="199"/>
      <c r="S1251" s="199"/>
      <c r="T1251" s="382">
        <f t="shared" si="83"/>
        <v>2448</v>
      </c>
      <c r="U1251" s="199"/>
      <c r="V1251" s="199"/>
      <c r="W1251" s="199"/>
      <c r="X1251" s="200"/>
      <c r="Y1251" s="199">
        <v>455.8</v>
      </c>
      <c r="Z1251" s="199">
        <f t="shared" si="84"/>
        <v>505.99</v>
      </c>
      <c r="AA1251" s="200"/>
      <c r="AB1251" s="199">
        <f t="shared" si="85"/>
        <v>378.55</v>
      </c>
      <c r="AC1251" s="164">
        <v>452.6</v>
      </c>
      <c r="AD1251" s="199"/>
      <c r="AE1251" s="200"/>
      <c r="AF1251" s="200"/>
      <c r="AG1251" s="200"/>
      <c r="AH1251" s="75"/>
      <c r="AI1251" s="75"/>
      <c r="AJ1251" s="75"/>
      <c r="AK1251" s="75"/>
      <c r="AL1251" s="200"/>
    </row>
    <row r="1252" spans="1:38" s="201" customFormat="1">
      <c r="A1252" s="198"/>
      <c r="B1252" s="199"/>
      <c r="C1252" s="199" t="s">
        <v>106</v>
      </c>
      <c r="D1252" s="199"/>
      <c r="E1252" s="199" t="s">
        <v>107</v>
      </c>
      <c r="F1252" s="199">
        <v>8918563</v>
      </c>
      <c r="G1252" s="199"/>
      <c r="H1252" s="199"/>
      <c r="I1252" s="199"/>
      <c r="J1252" s="381">
        <v>1594723.97</v>
      </c>
      <c r="K1252" s="199"/>
      <c r="L1252" s="200"/>
      <c r="M1252" s="199">
        <v>5602</v>
      </c>
      <c r="N1252" s="71"/>
      <c r="O1252" s="200"/>
      <c r="P1252" s="269">
        <f t="shared" si="82"/>
        <v>284.67046947518742</v>
      </c>
      <c r="Q1252" s="199"/>
      <c r="R1252" s="199"/>
      <c r="S1252" s="199"/>
      <c r="T1252" s="382">
        <f t="shared" si="83"/>
        <v>1592.0319528739735</v>
      </c>
      <c r="U1252" s="199"/>
      <c r="V1252" s="199"/>
      <c r="W1252" s="199"/>
      <c r="X1252" s="200"/>
      <c r="Y1252" s="199">
        <v>1594723.97</v>
      </c>
      <c r="Z1252" s="199">
        <f t="shared" si="84"/>
        <v>1770341.34</v>
      </c>
      <c r="AA1252" s="200"/>
      <c r="AB1252" s="199">
        <f t="shared" si="85"/>
        <v>1324440.83</v>
      </c>
      <c r="AC1252" s="164">
        <v>1583521.14</v>
      </c>
      <c r="AD1252" s="199"/>
      <c r="AE1252" s="200"/>
      <c r="AF1252" s="200"/>
      <c r="AG1252" s="200"/>
      <c r="AH1252" s="75"/>
      <c r="AI1252" s="75"/>
      <c r="AJ1252" s="75"/>
      <c r="AK1252" s="75"/>
      <c r="AL1252" s="200"/>
    </row>
    <row r="1253" spans="1:38" s="201" customFormat="1">
      <c r="A1253" s="198"/>
      <c r="B1253" s="199"/>
      <c r="C1253" s="199" t="s">
        <v>106</v>
      </c>
      <c r="D1253" s="199"/>
      <c r="E1253" s="199" t="s">
        <v>146</v>
      </c>
      <c r="F1253" s="199">
        <v>4880</v>
      </c>
      <c r="G1253" s="199"/>
      <c r="H1253" s="199"/>
      <c r="I1253" s="199"/>
      <c r="J1253" s="381">
        <v>917.73</v>
      </c>
      <c r="K1253" s="199"/>
      <c r="L1253" s="200"/>
      <c r="M1253" s="199">
        <v>1</v>
      </c>
      <c r="N1253" s="71"/>
      <c r="O1253" s="200"/>
      <c r="P1253" s="269">
        <f t="shared" si="82"/>
        <v>917.73</v>
      </c>
      <c r="Q1253" s="199"/>
      <c r="R1253" s="199"/>
      <c r="S1253" s="199"/>
      <c r="T1253" s="382">
        <f t="shared" si="83"/>
        <v>4880</v>
      </c>
      <c r="U1253" s="199"/>
      <c r="V1253" s="199"/>
      <c r="W1253" s="199"/>
      <c r="X1253" s="200"/>
      <c r="Y1253" s="199">
        <v>917.73</v>
      </c>
      <c r="Z1253" s="199">
        <f t="shared" si="84"/>
        <v>1018.79</v>
      </c>
      <c r="AA1253" s="200"/>
      <c r="AB1253" s="199">
        <f t="shared" si="85"/>
        <v>762.19</v>
      </c>
      <c r="AC1253" s="164">
        <v>911.28</v>
      </c>
      <c r="AD1253" s="199"/>
      <c r="AE1253" s="200"/>
      <c r="AF1253" s="200"/>
      <c r="AG1253" s="200"/>
      <c r="AH1253" s="75"/>
      <c r="AI1253" s="75"/>
      <c r="AJ1253" s="75"/>
      <c r="AK1253" s="75"/>
      <c r="AL1253" s="200"/>
    </row>
    <row r="1254" spans="1:38" s="201" customFormat="1">
      <c r="A1254" s="198"/>
      <c r="B1254" s="199"/>
      <c r="C1254" s="199" t="s">
        <v>106</v>
      </c>
      <c r="D1254" s="199"/>
      <c r="E1254" s="199" t="s">
        <v>582</v>
      </c>
      <c r="F1254" s="199">
        <v>1311</v>
      </c>
      <c r="G1254" s="199"/>
      <c r="H1254" s="199"/>
      <c r="I1254" s="199"/>
      <c r="J1254" s="381">
        <v>237.22</v>
      </c>
      <c r="K1254" s="199"/>
      <c r="L1254" s="200"/>
      <c r="M1254" s="199">
        <v>1</v>
      </c>
      <c r="N1254" s="71"/>
      <c r="O1254" s="200"/>
      <c r="P1254" s="269">
        <f t="shared" si="82"/>
        <v>237.22</v>
      </c>
      <c r="Q1254" s="199"/>
      <c r="R1254" s="199"/>
      <c r="S1254" s="199"/>
      <c r="T1254" s="382">
        <f t="shared" si="83"/>
        <v>1311</v>
      </c>
      <c r="U1254" s="199"/>
      <c r="V1254" s="199"/>
      <c r="W1254" s="199"/>
      <c r="X1254" s="200"/>
      <c r="Y1254" s="199">
        <v>237.22</v>
      </c>
      <c r="Z1254" s="199">
        <f t="shared" si="84"/>
        <v>263.33999999999997</v>
      </c>
      <c r="AA1254" s="200"/>
      <c r="AB1254" s="199">
        <f t="shared" si="85"/>
        <v>197.01</v>
      </c>
      <c r="AC1254" s="164">
        <v>235.55</v>
      </c>
      <c r="AD1254" s="199"/>
      <c r="AE1254" s="200"/>
      <c r="AF1254" s="200"/>
      <c r="AG1254" s="200"/>
      <c r="AH1254" s="75"/>
      <c r="AI1254" s="75"/>
      <c r="AJ1254" s="75"/>
      <c r="AK1254" s="75"/>
      <c r="AL1254" s="200"/>
    </row>
    <row r="1255" spans="1:38" s="201" customFormat="1">
      <c r="A1255" s="198"/>
      <c r="B1255" s="199"/>
      <c r="C1255" s="199" t="s">
        <v>108</v>
      </c>
      <c r="D1255" s="199"/>
      <c r="E1255" s="199" t="s">
        <v>100</v>
      </c>
      <c r="F1255" s="199">
        <v>16172</v>
      </c>
      <c r="G1255" s="199"/>
      <c r="H1255" s="199"/>
      <c r="I1255" s="199"/>
      <c r="J1255" s="381">
        <v>2897.25</v>
      </c>
      <c r="K1255" s="199"/>
      <c r="L1255" s="200"/>
      <c r="M1255" s="199">
        <v>18</v>
      </c>
      <c r="N1255" s="71"/>
      <c r="O1255" s="200"/>
      <c r="P1255" s="269">
        <f t="shared" si="82"/>
        <v>160.95833333333334</v>
      </c>
      <c r="Q1255" s="199"/>
      <c r="R1255" s="199"/>
      <c r="S1255" s="199"/>
      <c r="T1255" s="382">
        <f t="shared" si="83"/>
        <v>898.44444444444446</v>
      </c>
      <c r="U1255" s="199"/>
      <c r="V1255" s="199"/>
      <c r="W1255" s="199"/>
      <c r="X1255" s="200"/>
      <c r="Y1255" s="199">
        <v>2897.25</v>
      </c>
      <c r="Z1255" s="199">
        <f t="shared" si="84"/>
        <v>3216.31</v>
      </c>
      <c r="AA1255" s="200"/>
      <c r="AB1255" s="199">
        <f t="shared" si="85"/>
        <v>2406.21</v>
      </c>
      <c r="AC1255" s="164">
        <v>2876.9</v>
      </c>
      <c r="AD1255" s="199"/>
      <c r="AE1255" s="200"/>
      <c r="AF1255" s="200"/>
      <c r="AG1255" s="200"/>
      <c r="AH1255" s="75"/>
      <c r="AI1255" s="75"/>
      <c r="AJ1255" s="75"/>
      <c r="AK1255" s="75"/>
      <c r="AL1255" s="200"/>
    </row>
    <row r="1256" spans="1:38" s="201" customFormat="1">
      <c r="A1256" s="198"/>
      <c r="B1256" s="199"/>
      <c r="C1256" s="199" t="s">
        <v>108</v>
      </c>
      <c r="D1256" s="199"/>
      <c r="E1256" s="199" t="s">
        <v>84</v>
      </c>
      <c r="F1256" s="199">
        <v>5627978</v>
      </c>
      <c r="G1256" s="199"/>
      <c r="H1256" s="199"/>
      <c r="I1256" s="199"/>
      <c r="J1256" s="381">
        <v>983086.0099999978</v>
      </c>
      <c r="K1256" s="199"/>
      <c r="L1256" s="200"/>
      <c r="M1256" s="199">
        <v>5315</v>
      </c>
      <c r="N1256" s="71"/>
      <c r="O1256" s="200"/>
      <c r="P1256" s="269">
        <f t="shared" si="82"/>
        <v>184.96444214487258</v>
      </c>
      <c r="Q1256" s="199"/>
      <c r="R1256" s="199"/>
      <c r="S1256" s="199"/>
      <c r="T1256" s="382">
        <f t="shared" si="83"/>
        <v>1058.8857949200376</v>
      </c>
      <c r="U1256" s="199"/>
      <c r="V1256" s="199"/>
      <c r="W1256" s="199"/>
      <c r="X1256" s="200"/>
      <c r="Y1256" s="199">
        <v>983086.0099999978</v>
      </c>
      <c r="Z1256" s="199">
        <f t="shared" si="84"/>
        <v>1091347.3700000001</v>
      </c>
      <c r="AA1256" s="200"/>
      <c r="AB1256" s="199">
        <f t="shared" si="85"/>
        <v>816466.85</v>
      </c>
      <c r="AC1256" s="164">
        <v>976179.89</v>
      </c>
      <c r="AD1256" s="199"/>
      <c r="AE1256" s="200"/>
      <c r="AF1256" s="200"/>
      <c r="AG1256" s="200"/>
      <c r="AH1256" s="75"/>
      <c r="AI1256" s="75"/>
      <c r="AJ1256" s="75"/>
      <c r="AK1256" s="75"/>
      <c r="AL1256" s="200"/>
    </row>
    <row r="1257" spans="1:38" s="201" customFormat="1">
      <c r="A1257" s="198"/>
      <c r="B1257" s="199"/>
      <c r="C1257" s="199" t="s">
        <v>109</v>
      </c>
      <c r="D1257" s="199"/>
      <c r="E1257" s="199" t="s">
        <v>110</v>
      </c>
      <c r="F1257" s="199">
        <v>2112431</v>
      </c>
      <c r="G1257" s="199"/>
      <c r="H1257" s="199"/>
      <c r="I1257" s="199"/>
      <c r="J1257" s="381">
        <v>367041.27000000101</v>
      </c>
      <c r="K1257" s="199"/>
      <c r="L1257" s="200"/>
      <c r="M1257" s="199">
        <v>2962</v>
      </c>
      <c r="N1257" s="71"/>
      <c r="O1257" s="200"/>
      <c r="P1257" s="269">
        <f t="shared" si="82"/>
        <v>123.91670155300507</v>
      </c>
      <c r="Q1257" s="199"/>
      <c r="R1257" s="199"/>
      <c r="S1257" s="199"/>
      <c r="T1257" s="382">
        <f t="shared" si="83"/>
        <v>713.17724510465905</v>
      </c>
      <c r="U1257" s="199"/>
      <c r="V1257" s="199"/>
      <c r="W1257" s="199"/>
      <c r="X1257" s="200"/>
      <c r="Y1257" s="199">
        <v>367041.27000000101</v>
      </c>
      <c r="Z1257" s="199">
        <f t="shared" si="84"/>
        <v>407461.32</v>
      </c>
      <c r="AA1257" s="200"/>
      <c r="AB1257" s="199">
        <f t="shared" si="85"/>
        <v>304832.96999999997</v>
      </c>
      <c r="AC1257" s="164">
        <v>364462.83</v>
      </c>
      <c r="AD1257" s="199"/>
      <c r="AE1257" s="200"/>
      <c r="AF1257" s="200"/>
      <c r="AG1257" s="200"/>
      <c r="AH1257" s="75"/>
      <c r="AI1257" s="75"/>
      <c r="AJ1257" s="75"/>
      <c r="AK1257" s="75"/>
      <c r="AL1257" s="200"/>
    </row>
    <row r="1258" spans="1:38" s="201" customFormat="1">
      <c r="A1258" s="198"/>
      <c r="B1258" s="199"/>
      <c r="C1258" s="199" t="s">
        <v>109</v>
      </c>
      <c r="D1258" s="199"/>
      <c r="E1258" s="199" t="s">
        <v>111</v>
      </c>
      <c r="F1258" s="199">
        <v>1449316</v>
      </c>
      <c r="G1258" s="199"/>
      <c r="H1258" s="199"/>
      <c r="I1258" s="199"/>
      <c r="J1258" s="381">
        <v>260708.25999999983</v>
      </c>
      <c r="K1258" s="199"/>
      <c r="L1258" s="200"/>
      <c r="M1258" s="199">
        <v>1275</v>
      </c>
      <c r="N1258" s="71"/>
      <c r="O1258" s="200"/>
      <c r="P1258" s="269">
        <f t="shared" si="82"/>
        <v>204.47706666666653</v>
      </c>
      <c r="Q1258" s="199"/>
      <c r="R1258" s="199"/>
      <c r="S1258" s="199"/>
      <c r="T1258" s="382">
        <f t="shared" si="83"/>
        <v>1136.718431372549</v>
      </c>
      <c r="U1258" s="199"/>
      <c r="V1258" s="199"/>
      <c r="W1258" s="199"/>
      <c r="X1258" s="200"/>
      <c r="Y1258" s="199">
        <v>260708.25999999983</v>
      </c>
      <c r="Z1258" s="199">
        <f t="shared" si="84"/>
        <v>289418.49</v>
      </c>
      <c r="AA1258" s="200"/>
      <c r="AB1258" s="199">
        <f t="shared" si="85"/>
        <v>216521.9</v>
      </c>
      <c r="AC1258" s="164">
        <v>258876.79999999999</v>
      </c>
      <c r="AD1258" s="199"/>
      <c r="AE1258" s="200"/>
      <c r="AF1258" s="200"/>
      <c r="AG1258" s="200"/>
      <c r="AH1258" s="75"/>
      <c r="AI1258" s="75"/>
      <c r="AJ1258" s="75"/>
      <c r="AK1258" s="75"/>
      <c r="AL1258" s="200"/>
    </row>
    <row r="1259" spans="1:38" s="201" customFormat="1">
      <c r="A1259" s="198"/>
      <c r="B1259" s="199"/>
      <c r="C1259" s="199" t="s">
        <v>109</v>
      </c>
      <c r="D1259" s="199"/>
      <c r="E1259" s="199" t="s">
        <v>115</v>
      </c>
      <c r="F1259" s="199">
        <v>1093</v>
      </c>
      <c r="G1259" s="199"/>
      <c r="H1259" s="199"/>
      <c r="I1259" s="199"/>
      <c r="J1259" s="381">
        <v>196.53</v>
      </c>
      <c r="K1259" s="199"/>
      <c r="L1259" s="200"/>
      <c r="M1259" s="199">
        <v>2</v>
      </c>
      <c r="N1259" s="71"/>
      <c r="O1259" s="200"/>
      <c r="P1259" s="269">
        <f t="shared" si="82"/>
        <v>98.265000000000001</v>
      </c>
      <c r="Q1259" s="199"/>
      <c r="R1259" s="199"/>
      <c r="S1259" s="199"/>
      <c r="T1259" s="382">
        <f t="shared" si="83"/>
        <v>546.5</v>
      </c>
      <c r="U1259" s="199"/>
      <c r="V1259" s="199"/>
      <c r="W1259" s="199"/>
      <c r="X1259" s="200"/>
      <c r="Y1259" s="199">
        <v>196.53</v>
      </c>
      <c r="Z1259" s="199">
        <f t="shared" si="84"/>
        <v>218.17</v>
      </c>
      <c r="AA1259" s="200"/>
      <c r="AB1259" s="199">
        <f t="shared" si="85"/>
        <v>163.22</v>
      </c>
      <c r="AC1259" s="164">
        <v>195.15</v>
      </c>
      <c r="AD1259" s="199"/>
      <c r="AE1259" s="200"/>
      <c r="AF1259" s="200"/>
      <c r="AG1259" s="200"/>
      <c r="AH1259" s="75"/>
      <c r="AI1259" s="75"/>
      <c r="AJ1259" s="75"/>
      <c r="AK1259" s="75"/>
      <c r="AL1259" s="200"/>
    </row>
    <row r="1260" spans="1:38" s="201" customFormat="1">
      <c r="A1260" s="198"/>
      <c r="B1260" s="199"/>
      <c r="C1260" s="199" t="s">
        <v>109</v>
      </c>
      <c r="D1260" s="199"/>
      <c r="E1260" s="199" t="s">
        <v>116</v>
      </c>
      <c r="F1260" s="199">
        <v>8293</v>
      </c>
      <c r="G1260" s="199"/>
      <c r="H1260" s="199"/>
      <c r="I1260" s="199"/>
      <c r="J1260" s="381">
        <v>1383.7</v>
      </c>
      <c r="K1260" s="199"/>
      <c r="L1260" s="200"/>
      <c r="M1260" s="199">
        <v>10</v>
      </c>
      <c r="N1260" s="71"/>
      <c r="O1260" s="200"/>
      <c r="P1260" s="269">
        <f t="shared" si="82"/>
        <v>138.37</v>
      </c>
      <c r="Q1260" s="199"/>
      <c r="R1260" s="199"/>
      <c r="S1260" s="199"/>
      <c r="T1260" s="382">
        <f t="shared" si="83"/>
        <v>829.3</v>
      </c>
      <c r="U1260" s="199"/>
      <c r="V1260" s="199"/>
      <c r="W1260" s="199"/>
      <c r="X1260" s="200"/>
      <c r="Y1260" s="199">
        <v>1383.7</v>
      </c>
      <c r="Z1260" s="199">
        <f t="shared" si="84"/>
        <v>1536.08</v>
      </c>
      <c r="AA1260" s="200"/>
      <c r="AB1260" s="199">
        <f t="shared" si="85"/>
        <v>1149.18</v>
      </c>
      <c r="AC1260" s="164">
        <v>1373.98</v>
      </c>
      <c r="AD1260" s="199"/>
      <c r="AE1260" s="200"/>
      <c r="AF1260" s="200"/>
      <c r="AG1260" s="200"/>
      <c r="AH1260" s="75"/>
      <c r="AI1260" s="75"/>
      <c r="AJ1260" s="75"/>
      <c r="AK1260" s="75"/>
      <c r="AL1260" s="200"/>
    </row>
    <row r="1261" spans="1:38" s="201" customFormat="1">
      <c r="A1261" s="198"/>
      <c r="B1261" s="199"/>
      <c r="C1261" s="199" t="s">
        <v>112</v>
      </c>
      <c r="D1261" s="199"/>
      <c r="E1261" s="199" t="s">
        <v>113</v>
      </c>
      <c r="F1261" s="199">
        <v>580728</v>
      </c>
      <c r="G1261" s="199"/>
      <c r="H1261" s="199"/>
      <c r="I1261" s="199"/>
      <c r="J1261" s="381">
        <v>99918.209999999992</v>
      </c>
      <c r="K1261" s="199"/>
      <c r="L1261" s="200"/>
      <c r="M1261" s="199">
        <v>498</v>
      </c>
      <c r="N1261" s="71"/>
      <c r="O1261" s="200"/>
      <c r="P1261" s="269">
        <f t="shared" si="82"/>
        <v>200.63897590361444</v>
      </c>
      <c r="Q1261" s="199"/>
      <c r="R1261" s="199"/>
      <c r="S1261" s="199"/>
      <c r="T1261" s="382">
        <f t="shared" si="83"/>
        <v>1166.1204819277109</v>
      </c>
      <c r="U1261" s="199"/>
      <c r="V1261" s="199"/>
      <c r="W1261" s="199"/>
      <c r="X1261" s="200"/>
      <c r="Y1261" s="199">
        <v>99918.209999999992</v>
      </c>
      <c r="Z1261" s="199">
        <f t="shared" si="84"/>
        <v>110921.60000000001</v>
      </c>
      <c r="AA1261" s="200"/>
      <c r="AB1261" s="199">
        <f t="shared" si="85"/>
        <v>82983.490000000005</v>
      </c>
      <c r="AC1261" s="164">
        <v>99216.29</v>
      </c>
      <c r="AD1261" s="199"/>
      <c r="AE1261" s="200"/>
      <c r="AF1261" s="200"/>
      <c r="AG1261" s="200"/>
      <c r="AH1261" s="75"/>
      <c r="AI1261" s="75"/>
      <c r="AJ1261" s="75"/>
      <c r="AK1261" s="75"/>
      <c r="AL1261" s="200"/>
    </row>
    <row r="1262" spans="1:38" s="201" customFormat="1">
      <c r="A1262" s="198"/>
      <c r="B1262" s="199"/>
      <c r="C1262" s="199" t="s">
        <v>1401</v>
      </c>
      <c r="D1262" s="199"/>
      <c r="E1262" s="199" t="s">
        <v>278</v>
      </c>
      <c r="F1262" s="199">
        <v>681</v>
      </c>
      <c r="G1262" s="199"/>
      <c r="H1262" s="199"/>
      <c r="I1262" s="199"/>
      <c r="J1262" s="381">
        <v>119.96</v>
      </c>
      <c r="K1262" s="199"/>
      <c r="L1262" s="200"/>
      <c r="M1262" s="199">
        <v>1</v>
      </c>
      <c r="N1262" s="71"/>
      <c r="O1262" s="200"/>
      <c r="P1262" s="269">
        <f t="shared" si="82"/>
        <v>119.96</v>
      </c>
      <c r="Q1262" s="199"/>
      <c r="R1262" s="199"/>
      <c r="S1262" s="199"/>
      <c r="T1262" s="382">
        <f t="shared" si="83"/>
        <v>681</v>
      </c>
      <c r="U1262" s="199"/>
      <c r="V1262" s="199"/>
      <c r="W1262" s="199"/>
      <c r="X1262" s="200"/>
      <c r="Y1262" s="199">
        <v>119.96</v>
      </c>
      <c r="Z1262" s="199">
        <f t="shared" si="84"/>
        <v>133.16999999999999</v>
      </c>
      <c r="AA1262" s="200"/>
      <c r="AB1262" s="199">
        <f t="shared" si="85"/>
        <v>99.63</v>
      </c>
      <c r="AC1262" s="164">
        <v>119.12</v>
      </c>
      <c r="AD1262" s="199"/>
      <c r="AE1262" s="200"/>
      <c r="AF1262" s="200"/>
      <c r="AG1262" s="200"/>
      <c r="AH1262" s="75"/>
      <c r="AI1262" s="75"/>
      <c r="AJ1262" s="75"/>
      <c r="AK1262" s="75"/>
      <c r="AL1262" s="200"/>
    </row>
    <row r="1263" spans="1:38" s="201" customFormat="1">
      <c r="A1263" s="198"/>
      <c r="B1263" s="199"/>
      <c r="C1263" s="199" t="s">
        <v>1402</v>
      </c>
      <c r="D1263" s="199"/>
      <c r="E1263" s="199" t="s">
        <v>96</v>
      </c>
      <c r="F1263" s="199">
        <v>22257</v>
      </c>
      <c r="G1263" s="199"/>
      <c r="H1263" s="199"/>
      <c r="I1263" s="199"/>
      <c r="J1263" s="381">
        <v>3976.78</v>
      </c>
      <c r="K1263" s="199"/>
      <c r="L1263" s="200"/>
      <c r="M1263" s="199">
        <v>27</v>
      </c>
      <c r="N1263" s="71"/>
      <c r="O1263" s="200"/>
      <c r="P1263" s="269">
        <f t="shared" si="82"/>
        <v>147.28814814814817</v>
      </c>
      <c r="Q1263" s="199"/>
      <c r="R1263" s="199"/>
      <c r="S1263" s="199"/>
      <c r="T1263" s="382">
        <f t="shared" si="83"/>
        <v>824.33333333333337</v>
      </c>
      <c r="U1263" s="199"/>
      <c r="V1263" s="199"/>
      <c r="W1263" s="199"/>
      <c r="X1263" s="200"/>
      <c r="Y1263" s="199">
        <v>3976.78</v>
      </c>
      <c r="Z1263" s="199">
        <f t="shared" si="84"/>
        <v>4414.72</v>
      </c>
      <c r="AA1263" s="200"/>
      <c r="AB1263" s="199">
        <f t="shared" si="85"/>
        <v>3302.77</v>
      </c>
      <c r="AC1263" s="164">
        <v>3948.84</v>
      </c>
      <c r="AD1263" s="199"/>
      <c r="AE1263" s="200"/>
      <c r="AF1263" s="200"/>
      <c r="AG1263" s="200"/>
      <c r="AH1263" s="75"/>
      <c r="AI1263" s="75"/>
      <c r="AJ1263" s="75"/>
      <c r="AK1263" s="75"/>
      <c r="AL1263" s="200"/>
    </row>
    <row r="1264" spans="1:38" s="201" customFormat="1">
      <c r="A1264" s="198"/>
      <c r="B1264" s="199"/>
      <c r="C1264" s="199" t="s">
        <v>1403</v>
      </c>
      <c r="D1264" s="199"/>
      <c r="E1264" s="199" t="s">
        <v>116</v>
      </c>
      <c r="F1264" s="199">
        <v>640</v>
      </c>
      <c r="G1264" s="199"/>
      <c r="H1264" s="199"/>
      <c r="I1264" s="199"/>
      <c r="J1264" s="381">
        <v>114.24</v>
      </c>
      <c r="K1264" s="199"/>
      <c r="L1264" s="200"/>
      <c r="M1264" s="199">
        <v>1</v>
      </c>
      <c r="N1264" s="71"/>
      <c r="O1264" s="200"/>
      <c r="P1264" s="269">
        <f t="shared" si="82"/>
        <v>114.24</v>
      </c>
      <c r="Q1264" s="199"/>
      <c r="R1264" s="199"/>
      <c r="S1264" s="199"/>
      <c r="T1264" s="382">
        <f t="shared" si="83"/>
        <v>640</v>
      </c>
      <c r="U1264" s="199"/>
      <c r="V1264" s="199"/>
      <c r="W1264" s="199"/>
      <c r="X1264" s="200"/>
      <c r="Y1264" s="199">
        <v>114.24</v>
      </c>
      <c r="Z1264" s="199">
        <f t="shared" si="84"/>
        <v>126.82</v>
      </c>
      <c r="AA1264" s="200"/>
      <c r="AB1264" s="199">
        <f t="shared" si="85"/>
        <v>94.88</v>
      </c>
      <c r="AC1264" s="164">
        <v>113.44</v>
      </c>
      <c r="AD1264" s="199"/>
      <c r="AE1264" s="200"/>
      <c r="AF1264" s="200"/>
      <c r="AG1264" s="200"/>
      <c r="AH1264" s="75"/>
      <c r="AI1264" s="75"/>
      <c r="AJ1264" s="75"/>
      <c r="AK1264" s="75"/>
      <c r="AL1264" s="200"/>
    </row>
    <row r="1265" spans="1:38" s="201" customFormat="1">
      <c r="A1265" s="198"/>
      <c r="B1265" s="199"/>
      <c r="C1265" s="199" t="s">
        <v>114</v>
      </c>
      <c r="D1265" s="199"/>
      <c r="E1265" s="199" t="s">
        <v>110</v>
      </c>
      <c r="F1265" s="199">
        <v>869</v>
      </c>
      <c r="G1265" s="199"/>
      <c r="H1265" s="199"/>
      <c r="I1265" s="199"/>
      <c r="J1265" s="381">
        <v>154.76</v>
      </c>
      <c r="K1265" s="199"/>
      <c r="L1265" s="200"/>
      <c r="M1265" s="199">
        <v>1</v>
      </c>
      <c r="N1265" s="71"/>
      <c r="O1265" s="200"/>
      <c r="P1265" s="269">
        <f t="shared" si="82"/>
        <v>154.76</v>
      </c>
      <c r="Q1265" s="199"/>
      <c r="R1265" s="199"/>
      <c r="S1265" s="199"/>
      <c r="T1265" s="382">
        <f t="shared" si="83"/>
        <v>869</v>
      </c>
      <c r="U1265" s="199"/>
      <c r="V1265" s="199"/>
      <c r="W1265" s="199"/>
      <c r="X1265" s="200"/>
      <c r="Y1265" s="199">
        <v>154.76</v>
      </c>
      <c r="Z1265" s="199">
        <f t="shared" si="84"/>
        <v>171.8</v>
      </c>
      <c r="AA1265" s="200"/>
      <c r="AB1265" s="199">
        <f t="shared" si="85"/>
        <v>128.53</v>
      </c>
      <c r="AC1265" s="164">
        <v>153.66999999999999</v>
      </c>
      <c r="AD1265" s="199"/>
      <c r="AE1265" s="200"/>
      <c r="AF1265" s="200"/>
      <c r="AG1265" s="200"/>
      <c r="AH1265" s="75"/>
      <c r="AI1265" s="75"/>
      <c r="AJ1265" s="75"/>
      <c r="AK1265" s="75"/>
      <c r="AL1265" s="200"/>
    </row>
    <row r="1266" spans="1:38" s="201" customFormat="1">
      <c r="A1266" s="198"/>
      <c r="B1266" s="199"/>
      <c r="C1266" s="199" t="s">
        <v>114</v>
      </c>
      <c r="D1266" s="199"/>
      <c r="E1266" s="199" t="s">
        <v>115</v>
      </c>
      <c r="F1266" s="199">
        <v>5583537</v>
      </c>
      <c r="G1266" s="199"/>
      <c r="H1266" s="199"/>
      <c r="I1266" s="199"/>
      <c r="J1266" s="381">
        <v>1002834.2199999989</v>
      </c>
      <c r="K1266" s="199"/>
      <c r="L1266" s="200"/>
      <c r="M1266" s="199">
        <v>5403</v>
      </c>
      <c r="N1266" s="71"/>
      <c r="O1266" s="200"/>
      <c r="P1266" s="269">
        <f t="shared" si="82"/>
        <v>185.60692578197279</v>
      </c>
      <c r="Q1266" s="199"/>
      <c r="R1266" s="199"/>
      <c r="S1266" s="199"/>
      <c r="T1266" s="382">
        <f t="shared" si="83"/>
        <v>1033.4142143253748</v>
      </c>
      <c r="U1266" s="199"/>
      <c r="V1266" s="199"/>
      <c r="W1266" s="199"/>
      <c r="X1266" s="200"/>
      <c r="Y1266" s="199">
        <v>1002834.2199999989</v>
      </c>
      <c r="Z1266" s="199">
        <f t="shared" si="84"/>
        <v>1113270.33</v>
      </c>
      <c r="AA1266" s="200"/>
      <c r="AB1266" s="199">
        <f t="shared" si="85"/>
        <v>832868.02</v>
      </c>
      <c r="AC1266" s="164">
        <v>995789.37</v>
      </c>
      <c r="AD1266" s="199"/>
      <c r="AE1266" s="200"/>
      <c r="AF1266" s="200"/>
      <c r="AG1266" s="200"/>
      <c r="AH1266" s="75"/>
      <c r="AI1266" s="75"/>
      <c r="AJ1266" s="75"/>
      <c r="AK1266" s="75"/>
      <c r="AL1266" s="200"/>
    </row>
    <row r="1267" spans="1:38" s="201" customFormat="1">
      <c r="A1267" s="198"/>
      <c r="B1267" s="199"/>
      <c r="C1267" s="199" t="s">
        <v>603</v>
      </c>
      <c r="D1267" s="199"/>
      <c r="E1267" s="199" t="s">
        <v>115</v>
      </c>
      <c r="F1267" s="199">
        <v>21629</v>
      </c>
      <c r="G1267" s="199"/>
      <c r="H1267" s="199"/>
      <c r="I1267" s="199"/>
      <c r="J1267" s="381">
        <v>3770.2499999999995</v>
      </c>
      <c r="K1267" s="199"/>
      <c r="L1267" s="200"/>
      <c r="M1267" s="199">
        <v>20</v>
      </c>
      <c r="N1267" s="71"/>
      <c r="O1267" s="200"/>
      <c r="P1267" s="269">
        <f t="shared" si="82"/>
        <v>188.51249999999999</v>
      </c>
      <c r="Q1267" s="199"/>
      <c r="R1267" s="199"/>
      <c r="S1267" s="199"/>
      <c r="T1267" s="382">
        <f t="shared" si="83"/>
        <v>1081.45</v>
      </c>
      <c r="U1267" s="199"/>
      <c r="V1267" s="199"/>
      <c r="W1267" s="199"/>
      <c r="X1267" s="200"/>
      <c r="Y1267" s="199">
        <v>3770.2499999999995</v>
      </c>
      <c r="Z1267" s="199">
        <f t="shared" si="84"/>
        <v>4185.4399999999996</v>
      </c>
      <c r="AA1267" s="200"/>
      <c r="AB1267" s="199">
        <f t="shared" si="85"/>
        <v>3131.25</v>
      </c>
      <c r="AC1267" s="164">
        <v>3743.76</v>
      </c>
      <c r="AD1267" s="199"/>
      <c r="AE1267" s="200"/>
      <c r="AF1267" s="200"/>
      <c r="AG1267" s="200"/>
      <c r="AH1267" s="75"/>
      <c r="AI1267" s="75"/>
      <c r="AJ1267" s="75"/>
      <c r="AK1267" s="75"/>
      <c r="AL1267" s="200"/>
    </row>
    <row r="1268" spans="1:38" s="201" customFormat="1">
      <c r="A1268" s="198"/>
      <c r="B1268" s="199"/>
      <c r="C1268" s="199" t="s">
        <v>728</v>
      </c>
      <c r="D1268" s="199"/>
      <c r="E1268" s="199" t="s">
        <v>110</v>
      </c>
      <c r="F1268" s="199">
        <v>1826</v>
      </c>
      <c r="G1268" s="199"/>
      <c r="H1268" s="199"/>
      <c r="I1268" s="199"/>
      <c r="J1268" s="381">
        <v>337.58</v>
      </c>
      <c r="K1268" s="199"/>
      <c r="L1268" s="200"/>
      <c r="M1268" s="199">
        <v>1</v>
      </c>
      <c r="N1268" s="71"/>
      <c r="O1268" s="200"/>
      <c r="P1268" s="269">
        <f t="shared" si="82"/>
        <v>337.58</v>
      </c>
      <c r="Q1268" s="199"/>
      <c r="R1268" s="199"/>
      <c r="S1268" s="199"/>
      <c r="T1268" s="382">
        <f t="shared" si="83"/>
        <v>1826</v>
      </c>
      <c r="U1268" s="199"/>
      <c r="V1268" s="199"/>
      <c r="W1268" s="199"/>
      <c r="X1268" s="200"/>
      <c r="Y1268" s="199">
        <v>337.58</v>
      </c>
      <c r="Z1268" s="199">
        <f t="shared" si="84"/>
        <v>374.76</v>
      </c>
      <c r="AA1268" s="200"/>
      <c r="AB1268" s="199">
        <f t="shared" si="85"/>
        <v>280.36</v>
      </c>
      <c r="AC1268" s="164">
        <v>335.21</v>
      </c>
      <c r="AD1268" s="199"/>
      <c r="AE1268" s="200"/>
      <c r="AF1268" s="200"/>
      <c r="AG1268" s="200"/>
      <c r="AH1268" s="75"/>
      <c r="AI1268" s="75"/>
      <c r="AJ1268" s="75"/>
      <c r="AK1268" s="75"/>
      <c r="AL1268" s="200"/>
    </row>
    <row r="1269" spans="1:38" s="201" customFormat="1">
      <c r="A1269" s="198"/>
      <c r="B1269" s="199"/>
      <c r="C1269" s="199" t="s">
        <v>728</v>
      </c>
      <c r="D1269" s="199"/>
      <c r="E1269" s="199" t="s">
        <v>115</v>
      </c>
      <c r="F1269" s="199">
        <v>93689</v>
      </c>
      <c r="G1269" s="199"/>
      <c r="H1269" s="199"/>
      <c r="I1269" s="199"/>
      <c r="J1269" s="381">
        <v>16646.160000000003</v>
      </c>
      <c r="K1269" s="199"/>
      <c r="L1269" s="200"/>
      <c r="M1269" s="199">
        <v>94</v>
      </c>
      <c r="N1269" s="71"/>
      <c r="O1269" s="200"/>
      <c r="P1269" s="269">
        <f t="shared" si="82"/>
        <v>177.08680851063835</v>
      </c>
      <c r="Q1269" s="199"/>
      <c r="R1269" s="199"/>
      <c r="S1269" s="199"/>
      <c r="T1269" s="382">
        <f t="shared" si="83"/>
        <v>996.69148936170211</v>
      </c>
      <c r="U1269" s="199"/>
      <c r="V1269" s="199"/>
      <c r="W1269" s="199"/>
      <c r="X1269" s="200"/>
      <c r="Y1269" s="199">
        <v>16646.160000000003</v>
      </c>
      <c r="Z1269" s="199">
        <f t="shared" si="84"/>
        <v>18479.3</v>
      </c>
      <c r="AA1269" s="200"/>
      <c r="AB1269" s="199">
        <f t="shared" si="85"/>
        <v>13824.87</v>
      </c>
      <c r="AC1269" s="164">
        <v>16529.22</v>
      </c>
      <c r="AD1269" s="199"/>
      <c r="AE1269" s="200"/>
      <c r="AF1269" s="200"/>
      <c r="AG1269" s="200"/>
      <c r="AH1269" s="75"/>
      <c r="AI1269" s="75"/>
      <c r="AJ1269" s="75"/>
      <c r="AK1269" s="75"/>
      <c r="AL1269" s="200"/>
    </row>
    <row r="1270" spans="1:38" s="201" customFormat="1">
      <c r="A1270" s="198"/>
      <c r="B1270" s="199"/>
      <c r="C1270" s="199" t="s">
        <v>1404</v>
      </c>
      <c r="D1270" s="199"/>
      <c r="E1270" s="199" t="s">
        <v>115</v>
      </c>
      <c r="F1270" s="199">
        <v>16237</v>
      </c>
      <c r="G1270" s="199"/>
      <c r="H1270" s="199"/>
      <c r="I1270" s="199"/>
      <c r="J1270" s="381">
        <v>2997.61</v>
      </c>
      <c r="K1270" s="199"/>
      <c r="L1270" s="200"/>
      <c r="M1270" s="199">
        <v>12</v>
      </c>
      <c r="N1270" s="71"/>
      <c r="O1270" s="200"/>
      <c r="P1270" s="269">
        <f t="shared" si="82"/>
        <v>249.80083333333334</v>
      </c>
      <c r="Q1270" s="199"/>
      <c r="R1270" s="199"/>
      <c r="S1270" s="199"/>
      <c r="T1270" s="382">
        <f t="shared" si="83"/>
        <v>1353.0833333333333</v>
      </c>
      <c r="U1270" s="199"/>
      <c r="V1270" s="199"/>
      <c r="W1270" s="199"/>
      <c r="X1270" s="200"/>
      <c r="Y1270" s="199">
        <v>2997.61</v>
      </c>
      <c r="Z1270" s="199">
        <f t="shared" si="84"/>
        <v>3327.72</v>
      </c>
      <c r="AA1270" s="200"/>
      <c r="AB1270" s="199">
        <f t="shared" si="85"/>
        <v>2489.56</v>
      </c>
      <c r="AC1270" s="164">
        <v>2976.55</v>
      </c>
      <c r="AD1270" s="199"/>
      <c r="AE1270" s="200"/>
      <c r="AF1270" s="200"/>
      <c r="AG1270" s="200"/>
      <c r="AH1270" s="75"/>
      <c r="AI1270" s="75"/>
      <c r="AJ1270" s="75"/>
      <c r="AK1270" s="75"/>
      <c r="AL1270" s="200"/>
    </row>
    <row r="1271" spans="1:38" s="201" customFormat="1">
      <c r="A1271" s="198"/>
      <c r="B1271" s="199"/>
      <c r="C1271" s="199" t="s">
        <v>1405</v>
      </c>
      <c r="D1271" s="199"/>
      <c r="E1271" s="199" t="s">
        <v>115</v>
      </c>
      <c r="F1271" s="199">
        <v>29028</v>
      </c>
      <c r="G1271" s="199"/>
      <c r="H1271" s="199"/>
      <c r="I1271" s="199"/>
      <c r="J1271" s="381">
        <v>5318.5599999999995</v>
      </c>
      <c r="K1271" s="199"/>
      <c r="L1271" s="200"/>
      <c r="M1271" s="199">
        <v>24</v>
      </c>
      <c r="N1271" s="71"/>
      <c r="O1271" s="200"/>
      <c r="P1271" s="269">
        <f t="shared" si="82"/>
        <v>221.60666666666665</v>
      </c>
      <c r="Q1271" s="199"/>
      <c r="R1271" s="199"/>
      <c r="S1271" s="199"/>
      <c r="T1271" s="382">
        <f t="shared" si="83"/>
        <v>1209.5</v>
      </c>
      <c r="U1271" s="199"/>
      <c r="V1271" s="199"/>
      <c r="W1271" s="199"/>
      <c r="X1271" s="200"/>
      <c r="Y1271" s="199">
        <v>5318.5599999999995</v>
      </c>
      <c r="Z1271" s="199">
        <f t="shared" si="84"/>
        <v>5904.26</v>
      </c>
      <c r="AA1271" s="200"/>
      <c r="AB1271" s="199">
        <f t="shared" si="85"/>
        <v>4417.1400000000003</v>
      </c>
      <c r="AC1271" s="164">
        <v>5281.2</v>
      </c>
      <c r="AD1271" s="199"/>
      <c r="AE1271" s="200"/>
      <c r="AF1271" s="200"/>
      <c r="AG1271" s="200"/>
      <c r="AH1271" s="75"/>
      <c r="AI1271" s="75"/>
      <c r="AJ1271" s="75"/>
      <c r="AK1271" s="75"/>
      <c r="AL1271" s="200"/>
    </row>
    <row r="1272" spans="1:38" s="201" customFormat="1">
      <c r="A1272" s="198"/>
      <c r="B1272" s="199"/>
      <c r="C1272" s="199" t="s">
        <v>117</v>
      </c>
      <c r="D1272" s="199"/>
      <c r="E1272" s="199" t="s">
        <v>115</v>
      </c>
      <c r="F1272" s="199">
        <v>1656</v>
      </c>
      <c r="G1272" s="199"/>
      <c r="H1272" s="199"/>
      <c r="I1272" s="199"/>
      <c r="J1272" s="381">
        <v>229.85</v>
      </c>
      <c r="K1272" s="199"/>
      <c r="L1272" s="200"/>
      <c r="M1272" s="199">
        <v>2</v>
      </c>
      <c r="N1272" s="71"/>
      <c r="O1272" s="200"/>
      <c r="P1272" s="269">
        <f t="shared" si="82"/>
        <v>114.925</v>
      </c>
      <c r="Q1272" s="199"/>
      <c r="R1272" s="199"/>
      <c r="S1272" s="199"/>
      <c r="T1272" s="382">
        <f t="shared" si="83"/>
        <v>828</v>
      </c>
      <c r="U1272" s="199"/>
      <c r="V1272" s="199"/>
      <c r="W1272" s="199"/>
      <c r="X1272" s="200"/>
      <c r="Y1272" s="199">
        <v>229.85</v>
      </c>
      <c r="Z1272" s="199">
        <f t="shared" si="84"/>
        <v>255.16</v>
      </c>
      <c r="AA1272" s="200"/>
      <c r="AB1272" s="199">
        <f t="shared" si="85"/>
        <v>190.89</v>
      </c>
      <c r="AC1272" s="164">
        <v>228.24</v>
      </c>
      <c r="AD1272" s="199"/>
      <c r="AE1272" s="200"/>
      <c r="AF1272" s="200"/>
      <c r="AG1272" s="200"/>
      <c r="AH1272" s="75"/>
      <c r="AI1272" s="75"/>
      <c r="AJ1272" s="75"/>
      <c r="AK1272" s="75"/>
      <c r="AL1272" s="200"/>
    </row>
    <row r="1273" spans="1:38" s="201" customFormat="1">
      <c r="A1273" s="198"/>
      <c r="B1273" s="199"/>
      <c r="C1273" s="199" t="s">
        <v>117</v>
      </c>
      <c r="D1273" s="199"/>
      <c r="E1273" s="199" t="s">
        <v>116</v>
      </c>
      <c r="F1273" s="199">
        <v>3113793</v>
      </c>
      <c r="G1273" s="199"/>
      <c r="H1273" s="199"/>
      <c r="I1273" s="199"/>
      <c r="J1273" s="381">
        <v>554356.09000000078</v>
      </c>
      <c r="K1273" s="199"/>
      <c r="L1273" s="200"/>
      <c r="M1273" s="199">
        <v>4006</v>
      </c>
      <c r="N1273" s="71"/>
      <c r="O1273" s="200"/>
      <c r="P1273" s="269">
        <f t="shared" si="82"/>
        <v>138.38145032451342</v>
      </c>
      <c r="Q1273" s="199"/>
      <c r="R1273" s="199"/>
      <c r="S1273" s="199"/>
      <c r="T1273" s="382">
        <f t="shared" si="83"/>
        <v>777.28232651023461</v>
      </c>
      <c r="U1273" s="199"/>
      <c r="V1273" s="199"/>
      <c r="W1273" s="199"/>
      <c r="X1273" s="200"/>
      <c r="Y1273" s="199">
        <v>554356.09000000078</v>
      </c>
      <c r="Z1273" s="199">
        <f t="shared" si="84"/>
        <v>615404</v>
      </c>
      <c r="AA1273" s="200"/>
      <c r="AB1273" s="199">
        <f t="shared" si="85"/>
        <v>460400.58</v>
      </c>
      <c r="AC1273" s="164">
        <v>550461.77</v>
      </c>
      <c r="AD1273" s="199"/>
      <c r="AE1273" s="200"/>
      <c r="AF1273" s="200"/>
      <c r="AG1273" s="200"/>
      <c r="AH1273" s="75"/>
      <c r="AI1273" s="75"/>
      <c r="AJ1273" s="75"/>
      <c r="AK1273" s="75"/>
      <c r="AL1273" s="200"/>
    </row>
    <row r="1274" spans="1:38" s="201" customFormat="1">
      <c r="A1274" s="198"/>
      <c r="B1274" s="199"/>
      <c r="C1274" s="199" t="s">
        <v>1406</v>
      </c>
      <c r="D1274" s="199"/>
      <c r="E1274" s="199" t="s">
        <v>121</v>
      </c>
      <c r="F1274" s="199">
        <v>2753</v>
      </c>
      <c r="G1274" s="199"/>
      <c r="H1274" s="199"/>
      <c r="I1274" s="199"/>
      <c r="J1274" s="381">
        <v>499.15</v>
      </c>
      <c r="K1274" s="199"/>
      <c r="L1274" s="200"/>
      <c r="M1274" s="199">
        <v>3</v>
      </c>
      <c r="N1274" s="71"/>
      <c r="O1274" s="200"/>
      <c r="P1274" s="269">
        <f t="shared" si="82"/>
        <v>166.38333333333333</v>
      </c>
      <c r="Q1274" s="199"/>
      <c r="R1274" s="199"/>
      <c r="S1274" s="199"/>
      <c r="T1274" s="382">
        <f t="shared" si="83"/>
        <v>917.66666666666663</v>
      </c>
      <c r="U1274" s="199"/>
      <c r="V1274" s="199"/>
      <c r="W1274" s="199"/>
      <c r="X1274" s="200"/>
      <c r="Y1274" s="199">
        <v>499.15</v>
      </c>
      <c r="Z1274" s="199">
        <f t="shared" si="84"/>
        <v>554.12</v>
      </c>
      <c r="AA1274" s="200"/>
      <c r="AB1274" s="199">
        <f t="shared" si="85"/>
        <v>414.55</v>
      </c>
      <c r="AC1274" s="164">
        <v>495.64</v>
      </c>
      <c r="AD1274" s="199"/>
      <c r="AE1274" s="200"/>
      <c r="AF1274" s="200"/>
      <c r="AG1274" s="200"/>
      <c r="AH1274" s="75"/>
      <c r="AI1274" s="75"/>
      <c r="AJ1274" s="75"/>
      <c r="AK1274" s="75"/>
      <c r="AL1274" s="200"/>
    </row>
    <row r="1275" spans="1:38" s="201" customFormat="1">
      <c r="A1275" s="198"/>
      <c r="B1275" s="199"/>
      <c r="C1275" s="199" t="s">
        <v>1407</v>
      </c>
      <c r="D1275" s="199"/>
      <c r="E1275" s="199" t="s">
        <v>103</v>
      </c>
      <c r="F1275" s="199">
        <v>1920</v>
      </c>
      <c r="G1275" s="199"/>
      <c r="H1275" s="199"/>
      <c r="I1275" s="199"/>
      <c r="J1275" s="381">
        <v>355.47</v>
      </c>
      <c r="K1275" s="199"/>
      <c r="L1275" s="200"/>
      <c r="M1275" s="199">
        <v>1</v>
      </c>
      <c r="N1275" s="71"/>
      <c r="O1275" s="200"/>
      <c r="P1275" s="269">
        <f t="shared" si="82"/>
        <v>355.47</v>
      </c>
      <c r="Q1275" s="199"/>
      <c r="R1275" s="199"/>
      <c r="S1275" s="199"/>
      <c r="T1275" s="382">
        <f t="shared" si="83"/>
        <v>1920</v>
      </c>
      <c r="U1275" s="199"/>
      <c r="V1275" s="199"/>
      <c r="W1275" s="199"/>
      <c r="X1275" s="200"/>
      <c r="Y1275" s="199">
        <v>355.47</v>
      </c>
      <c r="Z1275" s="199">
        <f t="shared" si="84"/>
        <v>394.62</v>
      </c>
      <c r="AA1275" s="200"/>
      <c r="AB1275" s="199">
        <f t="shared" si="85"/>
        <v>295.22000000000003</v>
      </c>
      <c r="AC1275" s="164">
        <v>352.97</v>
      </c>
      <c r="AD1275" s="199"/>
      <c r="AE1275" s="200"/>
      <c r="AF1275" s="200"/>
      <c r="AG1275" s="200"/>
      <c r="AH1275" s="75"/>
      <c r="AI1275" s="75"/>
      <c r="AJ1275" s="75"/>
      <c r="AK1275" s="75"/>
      <c r="AL1275" s="200"/>
    </row>
    <row r="1276" spans="1:38" s="201" customFormat="1">
      <c r="A1276" s="198"/>
      <c r="B1276" s="199"/>
      <c r="C1276" s="199" t="s">
        <v>729</v>
      </c>
      <c r="D1276" s="199"/>
      <c r="E1276" s="199" t="s">
        <v>96</v>
      </c>
      <c r="F1276" s="199">
        <v>5150</v>
      </c>
      <c r="G1276" s="199"/>
      <c r="H1276" s="199"/>
      <c r="I1276" s="199"/>
      <c r="J1276" s="381">
        <v>936.91000000000008</v>
      </c>
      <c r="K1276" s="199"/>
      <c r="L1276" s="200"/>
      <c r="M1276" s="199">
        <v>4</v>
      </c>
      <c r="N1276" s="71"/>
      <c r="O1276" s="200"/>
      <c r="P1276" s="269">
        <f t="shared" si="82"/>
        <v>234.22750000000002</v>
      </c>
      <c r="Q1276" s="199"/>
      <c r="R1276" s="199"/>
      <c r="S1276" s="199"/>
      <c r="T1276" s="382">
        <f t="shared" si="83"/>
        <v>1287.5</v>
      </c>
      <c r="U1276" s="199"/>
      <c r="V1276" s="199"/>
      <c r="W1276" s="199"/>
      <c r="X1276" s="200"/>
      <c r="Y1276" s="199">
        <v>936.91000000000008</v>
      </c>
      <c r="Z1276" s="199">
        <f t="shared" si="84"/>
        <v>1040.0899999999999</v>
      </c>
      <c r="AA1276" s="200"/>
      <c r="AB1276" s="199">
        <f t="shared" si="85"/>
        <v>778.12</v>
      </c>
      <c r="AC1276" s="164">
        <v>930.33</v>
      </c>
      <c r="AD1276" s="199"/>
      <c r="AE1276" s="200"/>
      <c r="AF1276" s="200"/>
      <c r="AG1276" s="200"/>
      <c r="AH1276" s="75"/>
      <c r="AI1276" s="75"/>
      <c r="AJ1276" s="75"/>
      <c r="AK1276" s="75"/>
      <c r="AL1276" s="200"/>
    </row>
    <row r="1277" spans="1:38" s="201" customFormat="1">
      <c r="A1277" s="198"/>
      <c r="B1277" s="199"/>
      <c r="C1277" s="199" t="s">
        <v>118</v>
      </c>
      <c r="D1277" s="199"/>
      <c r="E1277" s="199" t="s">
        <v>119</v>
      </c>
      <c r="F1277" s="199">
        <v>430297</v>
      </c>
      <c r="G1277" s="199"/>
      <c r="H1277" s="199"/>
      <c r="I1277" s="199"/>
      <c r="J1277" s="381">
        <v>74254.880000000077</v>
      </c>
      <c r="K1277" s="199"/>
      <c r="L1277" s="200"/>
      <c r="M1277" s="199">
        <v>410</v>
      </c>
      <c r="N1277" s="71"/>
      <c r="O1277" s="200"/>
      <c r="P1277" s="269">
        <f t="shared" si="82"/>
        <v>181.10946341463435</v>
      </c>
      <c r="Q1277" s="199"/>
      <c r="R1277" s="199"/>
      <c r="S1277" s="199"/>
      <c r="T1277" s="382">
        <f t="shared" si="83"/>
        <v>1049.5048780487805</v>
      </c>
      <c r="U1277" s="199"/>
      <c r="V1277" s="199"/>
      <c r="W1277" s="199"/>
      <c r="X1277" s="200"/>
      <c r="Y1277" s="199">
        <v>74254.880000000077</v>
      </c>
      <c r="Z1277" s="199">
        <f t="shared" si="84"/>
        <v>82432.12</v>
      </c>
      <c r="AA1277" s="200"/>
      <c r="AB1277" s="199">
        <f t="shared" si="85"/>
        <v>61669.73</v>
      </c>
      <c r="AC1277" s="164">
        <v>73733.240000000005</v>
      </c>
      <c r="AD1277" s="199"/>
      <c r="AE1277" s="200"/>
      <c r="AF1277" s="200"/>
      <c r="AG1277" s="200"/>
      <c r="AH1277" s="75"/>
      <c r="AI1277" s="75"/>
      <c r="AJ1277" s="75"/>
      <c r="AK1277" s="75"/>
      <c r="AL1277" s="200"/>
    </row>
    <row r="1278" spans="1:38" s="201" customFormat="1">
      <c r="A1278" s="198"/>
      <c r="B1278" s="199"/>
      <c r="C1278" s="199" t="s">
        <v>120</v>
      </c>
      <c r="D1278" s="199"/>
      <c r="E1278" s="199" t="s">
        <v>121</v>
      </c>
      <c r="F1278" s="199">
        <v>237422</v>
      </c>
      <c r="G1278" s="199"/>
      <c r="H1278" s="199"/>
      <c r="I1278" s="199"/>
      <c r="J1278" s="381">
        <v>41718.200000000019</v>
      </c>
      <c r="K1278" s="199"/>
      <c r="L1278" s="200"/>
      <c r="M1278" s="199">
        <v>268</v>
      </c>
      <c r="N1278" s="71"/>
      <c r="O1278" s="200"/>
      <c r="P1278" s="269">
        <f t="shared" si="82"/>
        <v>155.66492537313439</v>
      </c>
      <c r="Q1278" s="199"/>
      <c r="R1278" s="199"/>
      <c r="S1278" s="199"/>
      <c r="T1278" s="382">
        <f t="shared" si="83"/>
        <v>885.90298507462683</v>
      </c>
      <c r="U1278" s="199"/>
      <c r="V1278" s="199"/>
      <c r="W1278" s="199"/>
      <c r="X1278" s="200"/>
      <c r="Y1278" s="199">
        <v>41718.200000000019</v>
      </c>
      <c r="Z1278" s="199">
        <f t="shared" si="84"/>
        <v>46312.37</v>
      </c>
      <c r="AA1278" s="200"/>
      <c r="AB1278" s="199">
        <f t="shared" si="85"/>
        <v>34647.56</v>
      </c>
      <c r="AC1278" s="164">
        <v>41425.129999999997</v>
      </c>
      <c r="AD1278" s="199"/>
      <c r="AE1278" s="200"/>
      <c r="AF1278" s="200"/>
      <c r="AG1278" s="200"/>
      <c r="AH1278" s="75"/>
      <c r="AI1278" s="75"/>
      <c r="AJ1278" s="75"/>
      <c r="AK1278" s="75"/>
      <c r="AL1278" s="200"/>
    </row>
    <row r="1279" spans="1:38" s="201" customFormat="1">
      <c r="A1279" s="198"/>
      <c r="B1279" s="199"/>
      <c r="C1279" s="199" t="s">
        <v>124</v>
      </c>
      <c r="D1279" s="199"/>
      <c r="E1279" s="199" t="s">
        <v>123</v>
      </c>
      <c r="F1279" s="199">
        <v>261948</v>
      </c>
      <c r="G1279" s="199"/>
      <c r="H1279" s="199"/>
      <c r="I1279" s="199"/>
      <c r="J1279" s="381">
        <v>45961.219999999994</v>
      </c>
      <c r="K1279" s="199"/>
      <c r="L1279" s="200"/>
      <c r="M1279" s="199">
        <v>250</v>
      </c>
      <c r="N1279" s="71"/>
      <c r="O1279" s="200"/>
      <c r="P1279" s="269">
        <f t="shared" si="82"/>
        <v>183.84487999999999</v>
      </c>
      <c r="Q1279" s="199"/>
      <c r="R1279" s="199"/>
      <c r="S1279" s="199"/>
      <c r="T1279" s="382">
        <f t="shared" si="83"/>
        <v>1047.7919999999999</v>
      </c>
      <c r="U1279" s="199"/>
      <c r="V1279" s="199"/>
      <c r="W1279" s="199"/>
      <c r="X1279" s="200"/>
      <c r="Y1279" s="199">
        <v>45961.219999999994</v>
      </c>
      <c r="Z1279" s="199">
        <f t="shared" si="84"/>
        <v>51022.65</v>
      </c>
      <c r="AA1279" s="200"/>
      <c r="AB1279" s="199">
        <f t="shared" si="85"/>
        <v>38171.440000000002</v>
      </c>
      <c r="AC1279" s="164">
        <v>45638.35</v>
      </c>
      <c r="AD1279" s="199"/>
      <c r="AE1279" s="200"/>
      <c r="AF1279" s="200"/>
      <c r="AG1279" s="200"/>
      <c r="AH1279" s="75"/>
      <c r="AI1279" s="75"/>
      <c r="AJ1279" s="75"/>
      <c r="AK1279" s="75"/>
      <c r="AL1279" s="200"/>
    </row>
    <row r="1280" spans="1:38" s="201" customFormat="1">
      <c r="A1280" s="198"/>
      <c r="B1280" s="199"/>
      <c r="C1280" s="199" t="s">
        <v>125</v>
      </c>
      <c r="D1280" s="199"/>
      <c r="E1280" s="199" t="s">
        <v>92</v>
      </c>
      <c r="F1280" s="199">
        <v>4190118</v>
      </c>
      <c r="G1280" s="199"/>
      <c r="H1280" s="199"/>
      <c r="I1280" s="199"/>
      <c r="J1280" s="381">
        <v>720580.61000000301</v>
      </c>
      <c r="K1280" s="199"/>
      <c r="L1280" s="200"/>
      <c r="M1280" s="199">
        <v>4312</v>
      </c>
      <c r="N1280" s="71"/>
      <c r="O1280" s="200"/>
      <c r="P1280" s="269">
        <f t="shared" si="82"/>
        <v>167.1105310760675</v>
      </c>
      <c r="Q1280" s="199"/>
      <c r="R1280" s="199"/>
      <c r="S1280" s="199"/>
      <c r="T1280" s="382">
        <f t="shared" si="83"/>
        <v>971.7342300556586</v>
      </c>
      <c r="U1280" s="199"/>
      <c r="V1280" s="199"/>
      <c r="W1280" s="199"/>
      <c r="X1280" s="200"/>
      <c r="Y1280" s="199">
        <v>720580.61000000301</v>
      </c>
      <c r="Z1280" s="199">
        <f t="shared" si="84"/>
        <v>799933.82</v>
      </c>
      <c r="AA1280" s="200"/>
      <c r="AB1280" s="199">
        <f t="shared" si="85"/>
        <v>598452.4</v>
      </c>
      <c r="AC1280" s="164">
        <v>715518.58</v>
      </c>
      <c r="AD1280" s="199"/>
      <c r="AE1280" s="200"/>
      <c r="AF1280" s="200"/>
      <c r="AG1280" s="200"/>
      <c r="AH1280" s="75"/>
      <c r="AI1280" s="75"/>
      <c r="AJ1280" s="75"/>
      <c r="AK1280" s="75"/>
      <c r="AL1280" s="200"/>
    </row>
    <row r="1281" spans="1:38" s="201" customFormat="1">
      <c r="A1281" s="198"/>
      <c r="B1281" s="199"/>
      <c r="C1281" s="199" t="s">
        <v>125</v>
      </c>
      <c r="D1281" s="199"/>
      <c r="E1281" s="199" t="s">
        <v>441</v>
      </c>
      <c r="F1281" s="199">
        <v>6623</v>
      </c>
      <c r="G1281" s="199"/>
      <c r="H1281" s="199"/>
      <c r="I1281" s="199"/>
      <c r="J1281" s="381">
        <v>1160.49</v>
      </c>
      <c r="K1281" s="199"/>
      <c r="L1281" s="200"/>
      <c r="M1281" s="199">
        <v>6</v>
      </c>
      <c r="N1281" s="71"/>
      <c r="O1281" s="200"/>
      <c r="P1281" s="269">
        <f t="shared" si="82"/>
        <v>193.41499999999999</v>
      </c>
      <c r="Q1281" s="199"/>
      <c r="R1281" s="199"/>
      <c r="S1281" s="199"/>
      <c r="T1281" s="382">
        <f t="shared" si="83"/>
        <v>1103.8333333333333</v>
      </c>
      <c r="U1281" s="199"/>
      <c r="V1281" s="199"/>
      <c r="W1281" s="199"/>
      <c r="X1281" s="200"/>
      <c r="Y1281" s="199">
        <v>1160.49</v>
      </c>
      <c r="Z1281" s="199">
        <f t="shared" si="84"/>
        <v>1288.29</v>
      </c>
      <c r="AA1281" s="200"/>
      <c r="AB1281" s="199">
        <f t="shared" si="85"/>
        <v>963.8</v>
      </c>
      <c r="AC1281" s="164">
        <v>1152.3399999999999</v>
      </c>
      <c r="AD1281" s="199"/>
      <c r="AE1281" s="200"/>
      <c r="AF1281" s="200"/>
      <c r="AG1281" s="200"/>
      <c r="AH1281" s="75"/>
      <c r="AI1281" s="75"/>
      <c r="AJ1281" s="75"/>
      <c r="AK1281" s="75"/>
      <c r="AL1281" s="200"/>
    </row>
    <row r="1282" spans="1:38" s="201" customFormat="1">
      <c r="A1282" s="198"/>
      <c r="B1282" s="199"/>
      <c r="C1282" s="199" t="s">
        <v>1408</v>
      </c>
      <c r="D1282" s="199"/>
      <c r="E1282" s="199" t="s">
        <v>113</v>
      </c>
      <c r="F1282" s="199">
        <v>1181</v>
      </c>
      <c r="G1282" s="199"/>
      <c r="H1282" s="199"/>
      <c r="I1282" s="199"/>
      <c r="J1282" s="381">
        <v>212.5</v>
      </c>
      <c r="K1282" s="199"/>
      <c r="L1282" s="200"/>
      <c r="M1282" s="199">
        <v>1</v>
      </c>
      <c r="N1282" s="71"/>
      <c r="O1282" s="200"/>
      <c r="P1282" s="269">
        <f t="shared" si="82"/>
        <v>212.5</v>
      </c>
      <c r="Q1282" s="199"/>
      <c r="R1282" s="199"/>
      <c r="S1282" s="199"/>
      <c r="T1282" s="382">
        <f t="shared" si="83"/>
        <v>1181</v>
      </c>
      <c r="U1282" s="199"/>
      <c r="V1282" s="199"/>
      <c r="W1282" s="199"/>
      <c r="X1282" s="200"/>
      <c r="Y1282" s="199">
        <v>212.5</v>
      </c>
      <c r="Z1282" s="199">
        <f t="shared" si="84"/>
        <v>235.9</v>
      </c>
      <c r="AA1282" s="200"/>
      <c r="AB1282" s="199">
        <f t="shared" si="85"/>
        <v>176.48</v>
      </c>
      <c r="AC1282" s="164">
        <v>211.01</v>
      </c>
      <c r="AD1282" s="199"/>
      <c r="AE1282" s="200"/>
      <c r="AF1282" s="200"/>
      <c r="AG1282" s="200"/>
      <c r="AH1282" s="75"/>
      <c r="AI1282" s="75"/>
      <c r="AJ1282" s="75"/>
      <c r="AK1282" s="75"/>
      <c r="AL1282" s="200"/>
    </row>
    <row r="1283" spans="1:38" s="201" customFormat="1">
      <c r="A1283" s="198"/>
      <c r="B1283" s="199"/>
      <c r="C1283" s="199" t="s">
        <v>482</v>
      </c>
      <c r="D1283" s="199"/>
      <c r="E1283" s="199" t="s">
        <v>127</v>
      </c>
      <c r="F1283" s="199">
        <v>1769</v>
      </c>
      <c r="G1283" s="199"/>
      <c r="H1283" s="199"/>
      <c r="I1283" s="199"/>
      <c r="J1283" s="381">
        <v>254.02999999999997</v>
      </c>
      <c r="K1283" s="199"/>
      <c r="L1283" s="200"/>
      <c r="M1283" s="199">
        <v>3</v>
      </c>
      <c r="N1283" s="71"/>
      <c r="O1283" s="200"/>
      <c r="P1283" s="269">
        <f t="shared" si="82"/>
        <v>84.676666666666662</v>
      </c>
      <c r="Q1283" s="199"/>
      <c r="R1283" s="199"/>
      <c r="S1283" s="199"/>
      <c r="T1283" s="382">
        <f t="shared" si="83"/>
        <v>589.66666666666663</v>
      </c>
      <c r="U1283" s="199"/>
      <c r="V1283" s="199"/>
      <c r="W1283" s="199"/>
      <c r="X1283" s="200"/>
      <c r="Y1283" s="199">
        <v>254.02999999999997</v>
      </c>
      <c r="Z1283" s="199">
        <f t="shared" si="84"/>
        <v>282</v>
      </c>
      <c r="AA1283" s="200"/>
      <c r="AB1283" s="199">
        <f t="shared" si="85"/>
        <v>210.98</v>
      </c>
      <c r="AC1283" s="164">
        <v>252.25</v>
      </c>
      <c r="AD1283" s="199"/>
      <c r="AE1283" s="200"/>
      <c r="AF1283" s="200"/>
      <c r="AG1283" s="200"/>
      <c r="AH1283" s="75"/>
      <c r="AI1283" s="75"/>
      <c r="AJ1283" s="75"/>
      <c r="AK1283" s="75"/>
      <c r="AL1283" s="200"/>
    </row>
    <row r="1284" spans="1:38" s="201" customFormat="1">
      <c r="A1284" s="198"/>
      <c r="B1284" s="199"/>
      <c r="C1284" s="199" t="s">
        <v>482</v>
      </c>
      <c r="D1284" s="199"/>
      <c r="E1284" s="199" t="s">
        <v>113</v>
      </c>
      <c r="F1284" s="199">
        <v>18809</v>
      </c>
      <c r="G1284" s="199"/>
      <c r="H1284" s="199"/>
      <c r="I1284" s="199"/>
      <c r="J1284" s="381">
        <v>3191.9399999999996</v>
      </c>
      <c r="K1284" s="199"/>
      <c r="L1284" s="200"/>
      <c r="M1284" s="199">
        <v>26</v>
      </c>
      <c r="N1284" s="71"/>
      <c r="O1284" s="200"/>
      <c r="P1284" s="269">
        <f t="shared" si="82"/>
        <v>122.76692307692306</v>
      </c>
      <c r="Q1284" s="199"/>
      <c r="R1284" s="199"/>
      <c r="S1284" s="199"/>
      <c r="T1284" s="382">
        <f t="shared" si="83"/>
        <v>723.42307692307691</v>
      </c>
      <c r="U1284" s="199"/>
      <c r="V1284" s="199"/>
      <c r="W1284" s="199"/>
      <c r="X1284" s="200"/>
      <c r="Y1284" s="199">
        <v>3191.9399999999996</v>
      </c>
      <c r="Z1284" s="199">
        <f t="shared" si="84"/>
        <v>3543.45</v>
      </c>
      <c r="AA1284" s="200"/>
      <c r="AB1284" s="199">
        <f t="shared" si="85"/>
        <v>2650.95</v>
      </c>
      <c r="AC1284" s="164">
        <v>3169.52</v>
      </c>
      <c r="AD1284" s="199"/>
      <c r="AE1284" s="200"/>
      <c r="AF1284" s="200"/>
      <c r="AG1284" s="200"/>
      <c r="AH1284" s="75"/>
      <c r="AI1284" s="75"/>
      <c r="AJ1284" s="75"/>
      <c r="AK1284" s="75"/>
      <c r="AL1284" s="200"/>
    </row>
    <row r="1285" spans="1:38" s="201" customFormat="1">
      <c r="A1285" s="198"/>
      <c r="B1285" s="199"/>
      <c r="C1285" s="199" t="s">
        <v>548</v>
      </c>
      <c r="D1285" s="199"/>
      <c r="E1285" s="199" t="s">
        <v>1409</v>
      </c>
      <c r="F1285" s="199">
        <v>429</v>
      </c>
      <c r="G1285" s="199"/>
      <c r="H1285" s="199"/>
      <c r="I1285" s="199"/>
      <c r="J1285" s="381">
        <v>78.5</v>
      </c>
      <c r="K1285" s="199"/>
      <c r="L1285" s="200"/>
      <c r="M1285" s="199">
        <v>1</v>
      </c>
      <c r="N1285" s="71"/>
      <c r="O1285" s="200"/>
      <c r="P1285" s="269">
        <f t="shared" si="82"/>
        <v>78.5</v>
      </c>
      <c r="Q1285" s="199"/>
      <c r="R1285" s="199"/>
      <c r="S1285" s="199"/>
      <c r="T1285" s="382">
        <f t="shared" si="83"/>
        <v>429</v>
      </c>
      <c r="U1285" s="199"/>
      <c r="V1285" s="199"/>
      <c r="W1285" s="199"/>
      <c r="X1285" s="200"/>
      <c r="Y1285" s="199">
        <v>78.5</v>
      </c>
      <c r="Z1285" s="199">
        <f t="shared" si="84"/>
        <v>87.14</v>
      </c>
      <c r="AA1285" s="200"/>
      <c r="AB1285" s="199">
        <f t="shared" si="85"/>
        <v>65.2</v>
      </c>
      <c r="AC1285" s="164">
        <v>77.95</v>
      </c>
      <c r="AD1285" s="199"/>
      <c r="AE1285" s="200"/>
      <c r="AF1285" s="200"/>
      <c r="AG1285" s="200"/>
      <c r="AH1285" s="75"/>
      <c r="AI1285" s="75"/>
      <c r="AJ1285" s="75"/>
      <c r="AK1285" s="75"/>
      <c r="AL1285" s="200"/>
    </row>
    <row r="1286" spans="1:38" s="201" customFormat="1">
      <c r="A1286" s="198"/>
      <c r="B1286" s="199"/>
      <c r="C1286" s="199" t="s">
        <v>548</v>
      </c>
      <c r="D1286" s="199"/>
      <c r="E1286" s="199" t="s">
        <v>365</v>
      </c>
      <c r="F1286" s="199">
        <v>4197</v>
      </c>
      <c r="G1286" s="199"/>
      <c r="H1286" s="199"/>
      <c r="I1286" s="199"/>
      <c r="J1286" s="381">
        <v>686.13</v>
      </c>
      <c r="K1286" s="199"/>
      <c r="L1286" s="200"/>
      <c r="M1286" s="199">
        <v>5</v>
      </c>
      <c r="N1286" s="71"/>
      <c r="O1286" s="200"/>
      <c r="P1286" s="269">
        <f t="shared" si="82"/>
        <v>137.226</v>
      </c>
      <c r="Q1286" s="199"/>
      <c r="R1286" s="199"/>
      <c r="S1286" s="199"/>
      <c r="T1286" s="382">
        <f t="shared" si="83"/>
        <v>839.4</v>
      </c>
      <c r="U1286" s="199"/>
      <c r="V1286" s="199"/>
      <c r="W1286" s="199"/>
      <c r="X1286" s="200"/>
      <c r="Y1286" s="199">
        <v>686.13</v>
      </c>
      <c r="Z1286" s="199">
        <f t="shared" si="84"/>
        <v>761.69</v>
      </c>
      <c r="AA1286" s="200"/>
      <c r="AB1286" s="199">
        <f t="shared" si="85"/>
        <v>569.84</v>
      </c>
      <c r="AC1286" s="164">
        <v>681.31</v>
      </c>
      <c r="AD1286" s="199"/>
      <c r="AE1286" s="200"/>
      <c r="AF1286" s="200"/>
      <c r="AG1286" s="200"/>
      <c r="AH1286" s="75"/>
      <c r="AI1286" s="75"/>
      <c r="AJ1286" s="75"/>
      <c r="AK1286" s="75"/>
      <c r="AL1286" s="200"/>
    </row>
    <row r="1287" spans="1:38" s="201" customFormat="1">
      <c r="A1287" s="198"/>
      <c r="B1287" s="199"/>
      <c r="C1287" s="199" t="s">
        <v>126</v>
      </c>
      <c r="D1287" s="199"/>
      <c r="E1287" s="199" t="s">
        <v>127</v>
      </c>
      <c r="F1287" s="199">
        <v>1740304</v>
      </c>
      <c r="G1287" s="199"/>
      <c r="H1287" s="199"/>
      <c r="I1287" s="199"/>
      <c r="J1287" s="381">
        <v>302110.13999999914</v>
      </c>
      <c r="K1287" s="199"/>
      <c r="L1287" s="200"/>
      <c r="M1287" s="199">
        <v>2099</v>
      </c>
      <c r="N1287" s="71"/>
      <c r="O1287" s="200"/>
      <c r="P1287" s="269">
        <f t="shared" si="82"/>
        <v>143.9305097665551</v>
      </c>
      <c r="Q1287" s="199"/>
      <c r="R1287" s="199"/>
      <c r="S1287" s="199"/>
      <c r="T1287" s="382">
        <f t="shared" si="83"/>
        <v>829.11100524059077</v>
      </c>
      <c r="U1287" s="199"/>
      <c r="V1287" s="199"/>
      <c r="W1287" s="199"/>
      <c r="X1287" s="200"/>
      <c r="Y1287" s="199">
        <v>302110.13999999914</v>
      </c>
      <c r="Z1287" s="199">
        <f t="shared" si="84"/>
        <v>335379.71000000002</v>
      </c>
      <c r="AA1287" s="200"/>
      <c r="AB1287" s="199">
        <f t="shared" si="85"/>
        <v>250906.75</v>
      </c>
      <c r="AC1287" s="164">
        <v>299987.84000000003</v>
      </c>
      <c r="AD1287" s="199"/>
      <c r="AE1287" s="200"/>
      <c r="AF1287" s="200"/>
      <c r="AG1287" s="200"/>
      <c r="AH1287" s="75"/>
      <c r="AI1287" s="75"/>
      <c r="AJ1287" s="75"/>
      <c r="AK1287" s="75"/>
      <c r="AL1287" s="200"/>
    </row>
    <row r="1288" spans="1:38" s="201" customFormat="1">
      <c r="A1288" s="198"/>
      <c r="B1288" s="199"/>
      <c r="C1288" s="199" t="s">
        <v>126</v>
      </c>
      <c r="D1288" s="199"/>
      <c r="E1288" s="199" t="s">
        <v>210</v>
      </c>
      <c r="F1288" s="199">
        <v>2464</v>
      </c>
      <c r="G1288" s="199"/>
      <c r="H1288" s="199"/>
      <c r="I1288" s="199"/>
      <c r="J1288" s="381">
        <v>218.07</v>
      </c>
      <c r="K1288" s="199"/>
      <c r="L1288" s="200"/>
      <c r="M1288" s="199">
        <v>1</v>
      </c>
      <c r="N1288" s="71"/>
      <c r="O1288" s="200"/>
      <c r="P1288" s="269">
        <f t="shared" si="82"/>
        <v>218.07</v>
      </c>
      <c r="Q1288" s="199"/>
      <c r="R1288" s="199"/>
      <c r="S1288" s="199"/>
      <c r="T1288" s="382">
        <f t="shared" si="83"/>
        <v>2464</v>
      </c>
      <c r="U1288" s="199"/>
      <c r="V1288" s="199"/>
      <c r="W1288" s="199"/>
      <c r="X1288" s="200"/>
      <c r="Y1288" s="199">
        <v>218.07</v>
      </c>
      <c r="Z1288" s="199">
        <f t="shared" si="84"/>
        <v>242.08</v>
      </c>
      <c r="AA1288" s="200"/>
      <c r="AB1288" s="199">
        <f t="shared" si="85"/>
        <v>181.11</v>
      </c>
      <c r="AC1288" s="164">
        <v>216.54</v>
      </c>
      <c r="AD1288" s="199"/>
      <c r="AE1288" s="200"/>
      <c r="AF1288" s="200"/>
      <c r="AG1288" s="200"/>
      <c r="AH1288" s="75"/>
      <c r="AI1288" s="75"/>
      <c r="AJ1288" s="75"/>
      <c r="AK1288" s="75"/>
      <c r="AL1288" s="200"/>
    </row>
    <row r="1289" spans="1:38" s="201" customFormat="1">
      <c r="A1289" s="198"/>
      <c r="B1289" s="199"/>
      <c r="C1289" s="199" t="s">
        <v>128</v>
      </c>
      <c r="D1289" s="199"/>
      <c r="E1289" s="199" t="s">
        <v>96</v>
      </c>
      <c r="F1289" s="199">
        <v>496028</v>
      </c>
      <c r="G1289" s="199"/>
      <c r="H1289" s="199"/>
      <c r="I1289" s="199"/>
      <c r="J1289" s="381">
        <v>85244.350000000035</v>
      </c>
      <c r="K1289" s="199"/>
      <c r="L1289" s="200"/>
      <c r="M1289" s="199">
        <v>517</v>
      </c>
      <c r="N1289" s="71"/>
      <c r="O1289" s="200"/>
      <c r="P1289" s="269">
        <f t="shared" si="82"/>
        <v>164.8826885880078</v>
      </c>
      <c r="Q1289" s="199"/>
      <c r="R1289" s="199"/>
      <c r="S1289" s="199"/>
      <c r="T1289" s="382">
        <f t="shared" si="83"/>
        <v>959.43520309477753</v>
      </c>
      <c r="U1289" s="199"/>
      <c r="V1289" s="199"/>
      <c r="W1289" s="199"/>
      <c r="X1289" s="200"/>
      <c r="Y1289" s="199">
        <v>85244.350000000035</v>
      </c>
      <c r="Z1289" s="199">
        <f t="shared" si="84"/>
        <v>94631.8</v>
      </c>
      <c r="AA1289" s="200"/>
      <c r="AB1289" s="199">
        <f t="shared" si="85"/>
        <v>70796.639999999999</v>
      </c>
      <c r="AC1289" s="164">
        <v>84645.51</v>
      </c>
      <c r="AD1289" s="199"/>
      <c r="AE1289" s="200"/>
      <c r="AF1289" s="200"/>
      <c r="AG1289" s="200"/>
      <c r="AH1289" s="75"/>
      <c r="AI1289" s="75"/>
      <c r="AJ1289" s="75"/>
      <c r="AK1289" s="75"/>
      <c r="AL1289" s="200"/>
    </row>
    <row r="1290" spans="1:38" s="201" customFormat="1">
      <c r="A1290" s="198"/>
      <c r="B1290" s="199"/>
      <c r="C1290" s="199" t="s">
        <v>1410</v>
      </c>
      <c r="D1290" s="199"/>
      <c r="E1290" s="199" t="s">
        <v>264</v>
      </c>
      <c r="F1290" s="199">
        <v>47</v>
      </c>
      <c r="G1290" s="199"/>
      <c r="H1290" s="199"/>
      <c r="I1290" s="199"/>
      <c r="J1290" s="381">
        <v>13.61</v>
      </c>
      <c r="K1290" s="199"/>
      <c r="L1290" s="200"/>
      <c r="M1290" s="199">
        <v>1</v>
      </c>
      <c r="N1290" s="71"/>
      <c r="O1290" s="200"/>
      <c r="P1290" s="269">
        <f t="shared" si="82"/>
        <v>13.61</v>
      </c>
      <c r="Q1290" s="199"/>
      <c r="R1290" s="199"/>
      <c r="S1290" s="199"/>
      <c r="T1290" s="382">
        <f t="shared" si="83"/>
        <v>47</v>
      </c>
      <c r="U1290" s="199"/>
      <c r="V1290" s="199"/>
      <c r="W1290" s="199"/>
      <c r="X1290" s="200"/>
      <c r="Y1290" s="199">
        <v>13.61</v>
      </c>
      <c r="Z1290" s="199">
        <f t="shared" si="84"/>
        <v>15.11</v>
      </c>
      <c r="AA1290" s="200"/>
      <c r="AB1290" s="199">
        <f t="shared" si="85"/>
        <v>11.3</v>
      </c>
      <c r="AC1290" s="164">
        <v>13.51</v>
      </c>
      <c r="AD1290" s="199"/>
      <c r="AE1290" s="200"/>
      <c r="AF1290" s="200"/>
      <c r="AG1290" s="200"/>
      <c r="AH1290" s="75"/>
      <c r="AI1290" s="75"/>
      <c r="AJ1290" s="75"/>
      <c r="AK1290" s="75"/>
      <c r="AL1290" s="200"/>
    </row>
    <row r="1291" spans="1:38" s="201" customFormat="1">
      <c r="A1291" s="198"/>
      <c r="B1291" s="199"/>
      <c r="C1291" s="199" t="s">
        <v>129</v>
      </c>
      <c r="D1291" s="199"/>
      <c r="E1291" s="199" t="s">
        <v>96</v>
      </c>
      <c r="F1291" s="199">
        <v>172414</v>
      </c>
      <c r="G1291" s="199"/>
      <c r="H1291" s="199"/>
      <c r="I1291" s="199"/>
      <c r="J1291" s="381">
        <v>29842.290000000015</v>
      </c>
      <c r="K1291" s="199"/>
      <c r="L1291" s="200"/>
      <c r="M1291" s="199">
        <v>204</v>
      </c>
      <c r="N1291" s="71"/>
      <c r="O1291" s="200"/>
      <c r="P1291" s="269">
        <f t="shared" si="82"/>
        <v>146.28573529411773</v>
      </c>
      <c r="Q1291" s="199"/>
      <c r="R1291" s="199"/>
      <c r="S1291" s="199"/>
      <c r="T1291" s="382">
        <f t="shared" si="83"/>
        <v>845.16666666666663</v>
      </c>
      <c r="U1291" s="199"/>
      <c r="V1291" s="199"/>
      <c r="W1291" s="199"/>
      <c r="X1291" s="200"/>
      <c r="Y1291" s="199">
        <v>29842.290000000015</v>
      </c>
      <c r="Z1291" s="199">
        <f t="shared" si="84"/>
        <v>33128.639999999999</v>
      </c>
      <c r="AA1291" s="200"/>
      <c r="AB1291" s="199">
        <f t="shared" si="85"/>
        <v>24784.44</v>
      </c>
      <c r="AC1291" s="164">
        <v>29632.65</v>
      </c>
      <c r="AD1291" s="199"/>
      <c r="AE1291" s="200"/>
      <c r="AF1291" s="200"/>
      <c r="AG1291" s="200"/>
      <c r="AH1291" s="75"/>
      <c r="AI1291" s="75"/>
      <c r="AJ1291" s="75"/>
      <c r="AK1291" s="75"/>
      <c r="AL1291" s="200"/>
    </row>
    <row r="1292" spans="1:38" s="201" customFormat="1">
      <c r="A1292" s="198"/>
      <c r="B1292" s="199"/>
      <c r="C1292" s="199" t="s">
        <v>130</v>
      </c>
      <c r="D1292" s="199"/>
      <c r="E1292" s="199" t="s">
        <v>131</v>
      </c>
      <c r="F1292" s="199">
        <v>6988</v>
      </c>
      <c r="G1292" s="199"/>
      <c r="H1292" s="199"/>
      <c r="I1292" s="199"/>
      <c r="J1292" s="381">
        <v>1283.1600000000001</v>
      </c>
      <c r="K1292" s="199"/>
      <c r="L1292" s="200"/>
      <c r="M1292" s="199">
        <v>5</v>
      </c>
      <c r="N1292" s="71"/>
      <c r="O1292" s="200"/>
      <c r="P1292" s="269">
        <f t="shared" si="82"/>
        <v>256.63200000000001</v>
      </c>
      <c r="Q1292" s="199"/>
      <c r="R1292" s="199"/>
      <c r="S1292" s="199"/>
      <c r="T1292" s="382">
        <f t="shared" si="83"/>
        <v>1397.6</v>
      </c>
      <c r="U1292" s="199"/>
      <c r="V1292" s="199"/>
      <c r="W1292" s="199"/>
      <c r="X1292" s="200"/>
      <c r="Y1292" s="199">
        <v>1283.1600000000001</v>
      </c>
      <c r="Z1292" s="199">
        <f t="shared" si="84"/>
        <v>1424.47</v>
      </c>
      <c r="AA1292" s="200"/>
      <c r="AB1292" s="199">
        <f t="shared" si="85"/>
        <v>1065.68</v>
      </c>
      <c r="AC1292" s="164">
        <v>1274.1500000000001</v>
      </c>
      <c r="AD1292" s="199"/>
      <c r="AE1292" s="200"/>
      <c r="AF1292" s="200"/>
      <c r="AG1292" s="200"/>
      <c r="AH1292" s="75"/>
      <c r="AI1292" s="75"/>
      <c r="AJ1292" s="75"/>
      <c r="AK1292" s="75"/>
      <c r="AL1292" s="200"/>
    </row>
    <row r="1293" spans="1:38" s="201" customFormat="1">
      <c r="A1293" s="198"/>
      <c r="B1293" s="199"/>
      <c r="C1293" s="199" t="s">
        <v>132</v>
      </c>
      <c r="D1293" s="199"/>
      <c r="E1293" s="199" t="s">
        <v>115</v>
      </c>
      <c r="F1293" s="199">
        <v>1695154</v>
      </c>
      <c r="G1293" s="199"/>
      <c r="H1293" s="199"/>
      <c r="I1293" s="199"/>
      <c r="J1293" s="381">
        <v>305870.0500000008</v>
      </c>
      <c r="K1293" s="199"/>
      <c r="L1293" s="200"/>
      <c r="M1293" s="199">
        <v>1434</v>
      </c>
      <c r="N1293" s="71"/>
      <c r="O1293" s="200"/>
      <c r="P1293" s="269">
        <f t="shared" si="82"/>
        <v>213.29850069735062</v>
      </c>
      <c r="Q1293" s="199"/>
      <c r="R1293" s="199"/>
      <c r="S1293" s="199"/>
      <c r="T1293" s="382">
        <f t="shared" si="83"/>
        <v>1182.115760111576</v>
      </c>
      <c r="U1293" s="199"/>
      <c r="V1293" s="199"/>
      <c r="W1293" s="199"/>
      <c r="X1293" s="200"/>
      <c r="Y1293" s="199">
        <v>305870.0500000008</v>
      </c>
      <c r="Z1293" s="199">
        <f t="shared" si="84"/>
        <v>339553.68</v>
      </c>
      <c r="AA1293" s="200"/>
      <c r="AB1293" s="199">
        <f t="shared" si="85"/>
        <v>254029.41</v>
      </c>
      <c r="AC1293" s="164">
        <v>303721.33</v>
      </c>
      <c r="AD1293" s="199"/>
      <c r="AE1293" s="200"/>
      <c r="AF1293" s="200"/>
      <c r="AG1293" s="200"/>
      <c r="AH1293" s="75"/>
      <c r="AI1293" s="75"/>
      <c r="AJ1293" s="75"/>
      <c r="AK1293" s="75"/>
      <c r="AL1293" s="200"/>
    </row>
    <row r="1294" spans="1:38" s="201" customFormat="1">
      <c r="A1294" s="198"/>
      <c r="B1294" s="199"/>
      <c r="C1294" s="199" t="s">
        <v>133</v>
      </c>
      <c r="D1294" s="199"/>
      <c r="E1294" s="199" t="s">
        <v>134</v>
      </c>
      <c r="F1294" s="199">
        <v>252765</v>
      </c>
      <c r="G1294" s="199"/>
      <c r="H1294" s="199"/>
      <c r="I1294" s="199"/>
      <c r="J1294" s="381">
        <v>42270.560000000027</v>
      </c>
      <c r="K1294" s="199"/>
      <c r="L1294" s="200"/>
      <c r="M1294" s="199">
        <v>266</v>
      </c>
      <c r="N1294" s="71"/>
      <c r="O1294" s="200"/>
      <c r="P1294" s="269">
        <f t="shared" si="82"/>
        <v>158.91187969924823</v>
      </c>
      <c r="Q1294" s="199"/>
      <c r="R1294" s="199"/>
      <c r="S1294" s="199"/>
      <c r="T1294" s="382">
        <f t="shared" si="83"/>
        <v>950.24436090225561</v>
      </c>
      <c r="U1294" s="199"/>
      <c r="V1294" s="199"/>
      <c r="W1294" s="199"/>
      <c r="X1294" s="200"/>
      <c r="Y1294" s="199">
        <v>42270.560000000027</v>
      </c>
      <c r="Z1294" s="199">
        <f t="shared" si="84"/>
        <v>46925.56</v>
      </c>
      <c r="AA1294" s="200"/>
      <c r="AB1294" s="199">
        <f t="shared" si="85"/>
        <v>35106.300000000003</v>
      </c>
      <c r="AC1294" s="164">
        <v>41973.61</v>
      </c>
      <c r="AD1294" s="199"/>
      <c r="AE1294" s="200"/>
      <c r="AF1294" s="200"/>
      <c r="AG1294" s="200"/>
      <c r="AH1294" s="75"/>
      <c r="AI1294" s="75"/>
      <c r="AJ1294" s="75"/>
      <c r="AK1294" s="75"/>
      <c r="AL1294" s="200"/>
    </row>
    <row r="1295" spans="1:38" s="201" customFormat="1">
      <c r="A1295" s="198"/>
      <c r="B1295" s="199"/>
      <c r="C1295" s="199" t="s">
        <v>135</v>
      </c>
      <c r="D1295" s="199"/>
      <c r="E1295" s="199" t="s">
        <v>136</v>
      </c>
      <c r="F1295" s="199">
        <v>9690245</v>
      </c>
      <c r="G1295" s="199"/>
      <c r="H1295" s="199"/>
      <c r="I1295" s="199"/>
      <c r="J1295" s="381">
        <v>1648739.2500000068</v>
      </c>
      <c r="K1295" s="199"/>
      <c r="L1295" s="200"/>
      <c r="M1295" s="199">
        <v>12060</v>
      </c>
      <c r="N1295" s="71"/>
      <c r="O1295" s="200"/>
      <c r="P1295" s="269">
        <f t="shared" si="82"/>
        <v>136.71138059701548</v>
      </c>
      <c r="Q1295" s="199"/>
      <c r="R1295" s="199"/>
      <c r="S1295" s="199"/>
      <c r="T1295" s="382">
        <f t="shared" si="83"/>
        <v>803.50290215588723</v>
      </c>
      <c r="U1295" s="199"/>
      <c r="V1295" s="199"/>
      <c r="W1295" s="199"/>
      <c r="X1295" s="200"/>
      <c r="Y1295" s="199">
        <v>1648739.2500000068</v>
      </c>
      <c r="Z1295" s="199">
        <f t="shared" si="84"/>
        <v>1830305</v>
      </c>
      <c r="AA1295" s="200"/>
      <c r="AB1295" s="199">
        <f t="shared" si="85"/>
        <v>1369301.29</v>
      </c>
      <c r="AC1295" s="164">
        <v>1637156.96</v>
      </c>
      <c r="AD1295" s="199"/>
      <c r="AE1295" s="200"/>
      <c r="AF1295" s="200"/>
      <c r="AG1295" s="200"/>
      <c r="AH1295" s="75"/>
      <c r="AI1295" s="75"/>
      <c r="AJ1295" s="75"/>
      <c r="AK1295" s="75"/>
      <c r="AL1295" s="200"/>
    </row>
    <row r="1296" spans="1:38" s="201" customFormat="1">
      <c r="A1296" s="198"/>
      <c r="B1296" s="199"/>
      <c r="C1296" s="199" t="s">
        <v>138</v>
      </c>
      <c r="D1296" s="199"/>
      <c r="E1296" s="199" t="s">
        <v>139</v>
      </c>
      <c r="F1296" s="199">
        <v>4986475</v>
      </c>
      <c r="G1296" s="199"/>
      <c r="H1296" s="199"/>
      <c r="I1296" s="199"/>
      <c r="J1296" s="381">
        <v>876106.98000000266</v>
      </c>
      <c r="K1296" s="199"/>
      <c r="L1296" s="200"/>
      <c r="M1296" s="199">
        <v>9216</v>
      </c>
      <c r="N1296" s="71"/>
      <c r="O1296" s="200"/>
      <c r="P1296" s="269">
        <f t="shared" ref="P1296:P1359" si="86">J1296/M1296</f>
        <v>95.063691406250285</v>
      </c>
      <c r="Q1296" s="199"/>
      <c r="R1296" s="199"/>
      <c r="S1296" s="199"/>
      <c r="T1296" s="382">
        <f t="shared" ref="T1296:T1359" si="87">F1296/M1296</f>
        <v>541.06716579861109</v>
      </c>
      <c r="U1296" s="199"/>
      <c r="V1296" s="199"/>
      <c r="W1296" s="199"/>
      <c r="X1296" s="200"/>
      <c r="Y1296" s="199">
        <v>876106.98000000266</v>
      </c>
      <c r="Z1296" s="199">
        <f t="shared" ref="Z1296:Z1359" si="88">ROUND($Z$1783*Y1296/$Y$1783,2)</f>
        <v>972587.38</v>
      </c>
      <c r="AA1296" s="200"/>
      <c r="AB1296" s="199">
        <f t="shared" ref="AB1296:AB1359" si="89">ROUND($AB$1783*Y1296/$Y$1783,2)</f>
        <v>727619.25</v>
      </c>
      <c r="AC1296" s="164">
        <v>869952.39</v>
      </c>
      <c r="AD1296" s="199"/>
      <c r="AE1296" s="200"/>
      <c r="AF1296" s="200"/>
      <c r="AG1296" s="200"/>
      <c r="AH1296" s="75"/>
      <c r="AI1296" s="75"/>
      <c r="AJ1296" s="75"/>
      <c r="AK1296" s="75"/>
      <c r="AL1296" s="200"/>
    </row>
    <row r="1297" spans="1:38" s="201" customFormat="1">
      <c r="A1297" s="198"/>
      <c r="B1297" s="199"/>
      <c r="C1297" s="199" t="s">
        <v>138</v>
      </c>
      <c r="D1297" s="199"/>
      <c r="E1297" s="199" t="s">
        <v>100</v>
      </c>
      <c r="F1297" s="199">
        <v>327</v>
      </c>
      <c r="G1297" s="199"/>
      <c r="H1297" s="199"/>
      <c r="I1297" s="199"/>
      <c r="J1297" s="381">
        <v>60.27</v>
      </c>
      <c r="K1297" s="199"/>
      <c r="L1297" s="200"/>
      <c r="M1297" s="199">
        <v>1</v>
      </c>
      <c r="N1297" s="71"/>
      <c r="O1297" s="200"/>
      <c r="P1297" s="269">
        <f t="shared" si="86"/>
        <v>60.27</v>
      </c>
      <c r="Q1297" s="199"/>
      <c r="R1297" s="199"/>
      <c r="S1297" s="199"/>
      <c r="T1297" s="382">
        <f t="shared" si="87"/>
        <v>327</v>
      </c>
      <c r="U1297" s="199"/>
      <c r="V1297" s="199"/>
      <c r="W1297" s="199"/>
      <c r="X1297" s="200"/>
      <c r="Y1297" s="199">
        <v>60.27</v>
      </c>
      <c r="Z1297" s="199">
        <f t="shared" si="88"/>
        <v>66.91</v>
      </c>
      <c r="AA1297" s="200"/>
      <c r="AB1297" s="199">
        <f t="shared" si="89"/>
        <v>50.06</v>
      </c>
      <c r="AC1297" s="164">
        <v>59.85</v>
      </c>
      <c r="AD1297" s="199"/>
      <c r="AE1297" s="200"/>
      <c r="AF1297" s="200"/>
      <c r="AG1297" s="200"/>
      <c r="AH1297" s="75"/>
      <c r="AI1297" s="75"/>
      <c r="AJ1297" s="75"/>
      <c r="AK1297" s="75"/>
      <c r="AL1297" s="200"/>
    </row>
    <row r="1298" spans="1:38" s="201" customFormat="1">
      <c r="A1298" s="198"/>
      <c r="B1298" s="199"/>
      <c r="C1298" s="199" t="s">
        <v>1411</v>
      </c>
      <c r="D1298" s="199"/>
      <c r="E1298" s="199" t="s">
        <v>115</v>
      </c>
      <c r="F1298" s="199">
        <v>67373</v>
      </c>
      <c r="G1298" s="199"/>
      <c r="H1298" s="199"/>
      <c r="I1298" s="199"/>
      <c r="J1298" s="381">
        <v>11872.209999999997</v>
      </c>
      <c r="K1298" s="199"/>
      <c r="L1298" s="200"/>
      <c r="M1298" s="199">
        <v>53</v>
      </c>
      <c r="N1298" s="71"/>
      <c r="O1298" s="200"/>
      <c r="P1298" s="269">
        <f t="shared" si="86"/>
        <v>224.00396226415089</v>
      </c>
      <c r="Q1298" s="199"/>
      <c r="R1298" s="199"/>
      <c r="S1298" s="199"/>
      <c r="T1298" s="382">
        <f t="shared" si="87"/>
        <v>1271.1886792452831</v>
      </c>
      <c r="U1298" s="199"/>
      <c r="V1298" s="199"/>
      <c r="W1298" s="199"/>
      <c r="X1298" s="200"/>
      <c r="Y1298" s="199">
        <v>11872.209999999997</v>
      </c>
      <c r="Z1298" s="199">
        <f t="shared" si="88"/>
        <v>13179.63</v>
      </c>
      <c r="AA1298" s="200"/>
      <c r="AB1298" s="199">
        <f t="shared" si="89"/>
        <v>9860.0400000000009</v>
      </c>
      <c r="AC1298" s="164">
        <v>11788.81</v>
      </c>
      <c r="AD1298" s="199"/>
      <c r="AE1298" s="200"/>
      <c r="AF1298" s="200"/>
      <c r="AG1298" s="200"/>
      <c r="AH1298" s="75"/>
      <c r="AI1298" s="75"/>
      <c r="AJ1298" s="75"/>
      <c r="AK1298" s="75"/>
      <c r="AL1298" s="200"/>
    </row>
    <row r="1299" spans="1:38" s="201" customFormat="1">
      <c r="A1299" s="198"/>
      <c r="B1299" s="199"/>
      <c r="C1299" s="199" t="s">
        <v>1412</v>
      </c>
      <c r="D1299" s="199"/>
      <c r="E1299" s="199" t="s">
        <v>110</v>
      </c>
      <c r="F1299" s="199">
        <v>10318</v>
      </c>
      <c r="G1299" s="199"/>
      <c r="H1299" s="199"/>
      <c r="I1299" s="199"/>
      <c r="J1299" s="381">
        <v>1095.53</v>
      </c>
      <c r="K1299" s="199"/>
      <c r="L1299" s="200"/>
      <c r="M1299" s="199">
        <v>10</v>
      </c>
      <c r="N1299" s="71"/>
      <c r="O1299" s="200"/>
      <c r="P1299" s="269">
        <f t="shared" si="86"/>
        <v>109.553</v>
      </c>
      <c r="Q1299" s="199"/>
      <c r="R1299" s="199"/>
      <c r="S1299" s="199"/>
      <c r="T1299" s="382">
        <f t="shared" si="87"/>
        <v>1031.8</v>
      </c>
      <c r="U1299" s="199"/>
      <c r="V1299" s="199"/>
      <c r="W1299" s="199"/>
      <c r="X1299" s="200"/>
      <c r="Y1299" s="199">
        <v>1095.53</v>
      </c>
      <c r="Z1299" s="199">
        <f t="shared" si="88"/>
        <v>1216.17</v>
      </c>
      <c r="AA1299" s="200"/>
      <c r="AB1299" s="199">
        <f t="shared" si="89"/>
        <v>909.85</v>
      </c>
      <c r="AC1299" s="164">
        <v>1087.83</v>
      </c>
      <c r="AD1299" s="199"/>
      <c r="AE1299" s="200"/>
      <c r="AF1299" s="200"/>
      <c r="AG1299" s="200"/>
      <c r="AH1299" s="75"/>
      <c r="AI1299" s="75"/>
      <c r="AJ1299" s="75"/>
      <c r="AK1299" s="75"/>
      <c r="AL1299" s="200"/>
    </row>
    <row r="1300" spans="1:38" s="201" customFormat="1">
      <c r="A1300" s="198"/>
      <c r="B1300" s="199"/>
      <c r="C1300" s="199" t="s">
        <v>140</v>
      </c>
      <c r="D1300" s="199"/>
      <c r="E1300" s="199" t="s">
        <v>131</v>
      </c>
      <c r="F1300" s="199">
        <v>1227</v>
      </c>
      <c r="G1300" s="199"/>
      <c r="H1300" s="199"/>
      <c r="I1300" s="199"/>
      <c r="J1300" s="381">
        <v>222.84</v>
      </c>
      <c r="K1300" s="199"/>
      <c r="L1300" s="200"/>
      <c r="M1300" s="199">
        <v>1</v>
      </c>
      <c r="N1300" s="71"/>
      <c r="O1300" s="200"/>
      <c r="P1300" s="269">
        <f t="shared" si="86"/>
        <v>222.84</v>
      </c>
      <c r="Q1300" s="199"/>
      <c r="R1300" s="199"/>
      <c r="S1300" s="199"/>
      <c r="T1300" s="382">
        <f t="shared" si="87"/>
        <v>1227</v>
      </c>
      <c r="U1300" s="199"/>
      <c r="V1300" s="199"/>
      <c r="W1300" s="199"/>
      <c r="X1300" s="200"/>
      <c r="Y1300" s="199">
        <v>222.84</v>
      </c>
      <c r="Z1300" s="199">
        <f t="shared" si="88"/>
        <v>247.38</v>
      </c>
      <c r="AA1300" s="200"/>
      <c r="AB1300" s="199">
        <f t="shared" si="89"/>
        <v>185.07</v>
      </c>
      <c r="AC1300" s="164">
        <v>221.27</v>
      </c>
      <c r="AD1300" s="199"/>
      <c r="AE1300" s="200"/>
      <c r="AF1300" s="200"/>
      <c r="AG1300" s="200"/>
      <c r="AH1300" s="75"/>
      <c r="AI1300" s="75"/>
      <c r="AJ1300" s="75"/>
      <c r="AK1300" s="75"/>
      <c r="AL1300" s="200"/>
    </row>
    <row r="1301" spans="1:38" s="201" customFormat="1">
      <c r="A1301" s="198"/>
      <c r="B1301" s="199"/>
      <c r="C1301" s="199" t="s">
        <v>140</v>
      </c>
      <c r="D1301" s="199"/>
      <c r="E1301" s="199" t="s">
        <v>136</v>
      </c>
      <c r="F1301" s="199">
        <v>124773</v>
      </c>
      <c r="G1301" s="199"/>
      <c r="H1301" s="199"/>
      <c r="I1301" s="199"/>
      <c r="J1301" s="381">
        <v>21338.28999999999</v>
      </c>
      <c r="K1301" s="199"/>
      <c r="L1301" s="200"/>
      <c r="M1301" s="199">
        <v>147</v>
      </c>
      <c r="N1301" s="71"/>
      <c r="O1301" s="200"/>
      <c r="P1301" s="269">
        <f t="shared" si="86"/>
        <v>145.1584353741496</v>
      </c>
      <c r="Q1301" s="199"/>
      <c r="R1301" s="199"/>
      <c r="S1301" s="199"/>
      <c r="T1301" s="382">
        <f t="shared" si="87"/>
        <v>848.79591836734699</v>
      </c>
      <c r="U1301" s="199"/>
      <c r="V1301" s="199"/>
      <c r="W1301" s="199"/>
      <c r="X1301" s="200"/>
      <c r="Y1301" s="199">
        <v>21338.28999999999</v>
      </c>
      <c r="Z1301" s="199">
        <f t="shared" si="88"/>
        <v>23688.15</v>
      </c>
      <c r="AA1301" s="200"/>
      <c r="AB1301" s="199">
        <f t="shared" si="89"/>
        <v>17721.75</v>
      </c>
      <c r="AC1301" s="164">
        <v>21188.39</v>
      </c>
      <c r="AD1301" s="199"/>
      <c r="AE1301" s="200"/>
      <c r="AF1301" s="200"/>
      <c r="AG1301" s="200"/>
      <c r="AH1301" s="75"/>
      <c r="AI1301" s="75"/>
      <c r="AJ1301" s="75"/>
      <c r="AK1301" s="75"/>
      <c r="AL1301" s="200"/>
    </row>
    <row r="1302" spans="1:38" s="201" customFormat="1">
      <c r="A1302" s="198"/>
      <c r="B1302" s="199"/>
      <c r="C1302" s="199" t="s">
        <v>140</v>
      </c>
      <c r="D1302" s="199"/>
      <c r="E1302" s="199" t="s">
        <v>165</v>
      </c>
      <c r="F1302" s="199">
        <v>842</v>
      </c>
      <c r="G1302" s="199"/>
      <c r="H1302" s="199"/>
      <c r="I1302" s="199"/>
      <c r="J1302" s="381">
        <v>150.46</v>
      </c>
      <c r="K1302" s="199"/>
      <c r="L1302" s="200"/>
      <c r="M1302" s="199">
        <v>1</v>
      </c>
      <c r="N1302" s="71"/>
      <c r="O1302" s="200"/>
      <c r="P1302" s="269">
        <f t="shared" si="86"/>
        <v>150.46</v>
      </c>
      <c r="Q1302" s="199"/>
      <c r="R1302" s="199"/>
      <c r="S1302" s="199"/>
      <c r="T1302" s="382">
        <f t="shared" si="87"/>
        <v>842</v>
      </c>
      <c r="U1302" s="199"/>
      <c r="V1302" s="199"/>
      <c r="W1302" s="199"/>
      <c r="X1302" s="200"/>
      <c r="Y1302" s="199">
        <v>150.46</v>
      </c>
      <c r="Z1302" s="199">
        <f t="shared" si="88"/>
        <v>167.03</v>
      </c>
      <c r="AA1302" s="200"/>
      <c r="AB1302" s="199">
        <f t="shared" si="89"/>
        <v>124.96</v>
      </c>
      <c r="AC1302" s="164">
        <v>149.4</v>
      </c>
      <c r="AD1302" s="199"/>
      <c r="AE1302" s="200"/>
      <c r="AF1302" s="200"/>
      <c r="AG1302" s="200"/>
      <c r="AH1302" s="75"/>
      <c r="AI1302" s="75"/>
      <c r="AJ1302" s="75"/>
      <c r="AK1302" s="75"/>
      <c r="AL1302" s="200"/>
    </row>
    <row r="1303" spans="1:38" s="201" customFormat="1">
      <c r="A1303" s="198"/>
      <c r="B1303" s="199"/>
      <c r="C1303" s="199" t="s">
        <v>141</v>
      </c>
      <c r="D1303" s="199"/>
      <c r="E1303" s="199" t="s">
        <v>142</v>
      </c>
      <c r="F1303" s="199">
        <v>937534</v>
      </c>
      <c r="G1303" s="199"/>
      <c r="H1303" s="199"/>
      <c r="I1303" s="199"/>
      <c r="J1303" s="381">
        <v>164521.64000000004</v>
      </c>
      <c r="K1303" s="199"/>
      <c r="L1303" s="200"/>
      <c r="M1303" s="199">
        <v>1080</v>
      </c>
      <c r="N1303" s="71"/>
      <c r="O1303" s="200"/>
      <c r="P1303" s="269">
        <f t="shared" si="86"/>
        <v>152.33485185185188</v>
      </c>
      <c r="Q1303" s="199"/>
      <c r="R1303" s="199"/>
      <c r="S1303" s="199"/>
      <c r="T1303" s="382">
        <f t="shared" si="87"/>
        <v>868.08703703703702</v>
      </c>
      <c r="U1303" s="199"/>
      <c r="V1303" s="199"/>
      <c r="W1303" s="199"/>
      <c r="X1303" s="200"/>
      <c r="Y1303" s="199">
        <v>164521.64000000004</v>
      </c>
      <c r="Z1303" s="199">
        <f t="shared" si="88"/>
        <v>182639.42</v>
      </c>
      <c r="AA1303" s="200"/>
      <c r="AB1303" s="199">
        <f t="shared" si="89"/>
        <v>136637.54999999999</v>
      </c>
      <c r="AC1303" s="164">
        <v>163365.89000000001</v>
      </c>
      <c r="AD1303" s="199"/>
      <c r="AE1303" s="200"/>
      <c r="AF1303" s="200"/>
      <c r="AG1303" s="200"/>
      <c r="AH1303" s="75"/>
      <c r="AI1303" s="75"/>
      <c r="AJ1303" s="75"/>
      <c r="AK1303" s="75"/>
      <c r="AL1303" s="200"/>
    </row>
    <row r="1304" spans="1:38" s="201" customFormat="1">
      <c r="A1304" s="198"/>
      <c r="B1304" s="199"/>
      <c r="C1304" s="199" t="s">
        <v>141</v>
      </c>
      <c r="D1304" s="199"/>
      <c r="E1304" s="199" t="s">
        <v>143</v>
      </c>
      <c r="F1304" s="199">
        <v>1327</v>
      </c>
      <c r="G1304" s="199"/>
      <c r="H1304" s="199"/>
      <c r="I1304" s="199"/>
      <c r="J1304" s="381">
        <v>234.32</v>
      </c>
      <c r="K1304" s="199"/>
      <c r="L1304" s="200"/>
      <c r="M1304" s="199">
        <v>2</v>
      </c>
      <c r="N1304" s="71"/>
      <c r="O1304" s="200"/>
      <c r="P1304" s="269">
        <f t="shared" si="86"/>
        <v>117.16</v>
      </c>
      <c r="Q1304" s="199"/>
      <c r="R1304" s="199"/>
      <c r="S1304" s="199"/>
      <c r="T1304" s="382">
        <f t="shared" si="87"/>
        <v>663.5</v>
      </c>
      <c r="U1304" s="199"/>
      <c r="V1304" s="199"/>
      <c r="W1304" s="199"/>
      <c r="X1304" s="200"/>
      <c r="Y1304" s="199">
        <v>234.32</v>
      </c>
      <c r="Z1304" s="199">
        <f t="shared" si="88"/>
        <v>260.12</v>
      </c>
      <c r="AA1304" s="200"/>
      <c r="AB1304" s="199">
        <f t="shared" si="89"/>
        <v>194.61</v>
      </c>
      <c r="AC1304" s="164">
        <v>232.67</v>
      </c>
      <c r="AD1304" s="199"/>
      <c r="AE1304" s="200"/>
      <c r="AF1304" s="200"/>
      <c r="AG1304" s="200"/>
      <c r="AH1304" s="75"/>
      <c r="AI1304" s="75"/>
      <c r="AJ1304" s="75"/>
      <c r="AK1304" s="75"/>
      <c r="AL1304" s="200"/>
    </row>
    <row r="1305" spans="1:38" s="201" customFormat="1">
      <c r="A1305" s="198"/>
      <c r="B1305" s="199"/>
      <c r="C1305" s="199" t="s">
        <v>141</v>
      </c>
      <c r="D1305" s="199"/>
      <c r="E1305" s="199" t="s">
        <v>316</v>
      </c>
      <c r="F1305" s="199">
        <v>1520</v>
      </c>
      <c r="G1305" s="199"/>
      <c r="H1305" s="199"/>
      <c r="I1305" s="199"/>
      <c r="J1305" s="381">
        <v>275.55</v>
      </c>
      <c r="K1305" s="199"/>
      <c r="L1305" s="200"/>
      <c r="M1305" s="199">
        <v>1</v>
      </c>
      <c r="N1305" s="71"/>
      <c r="O1305" s="200"/>
      <c r="P1305" s="269">
        <f t="shared" si="86"/>
        <v>275.55</v>
      </c>
      <c r="Q1305" s="199"/>
      <c r="R1305" s="199"/>
      <c r="S1305" s="199"/>
      <c r="T1305" s="382">
        <f t="shared" si="87"/>
        <v>1520</v>
      </c>
      <c r="U1305" s="199"/>
      <c r="V1305" s="199"/>
      <c r="W1305" s="199"/>
      <c r="X1305" s="200"/>
      <c r="Y1305" s="199">
        <v>275.55</v>
      </c>
      <c r="Z1305" s="199">
        <f t="shared" si="88"/>
        <v>305.89</v>
      </c>
      <c r="AA1305" s="200"/>
      <c r="AB1305" s="199">
        <f t="shared" si="89"/>
        <v>228.85</v>
      </c>
      <c r="AC1305" s="164">
        <v>273.61</v>
      </c>
      <c r="AD1305" s="199"/>
      <c r="AE1305" s="200"/>
      <c r="AF1305" s="200"/>
      <c r="AG1305" s="200"/>
      <c r="AH1305" s="75"/>
      <c r="AI1305" s="75"/>
      <c r="AJ1305" s="75"/>
      <c r="AK1305" s="75"/>
      <c r="AL1305" s="200"/>
    </row>
    <row r="1306" spans="1:38" s="201" customFormat="1">
      <c r="A1306" s="198"/>
      <c r="B1306" s="199"/>
      <c r="C1306" s="199" t="s">
        <v>141</v>
      </c>
      <c r="D1306" s="199"/>
      <c r="E1306" s="199" t="s">
        <v>372</v>
      </c>
      <c r="F1306" s="199">
        <v>2952</v>
      </c>
      <c r="G1306" s="199"/>
      <c r="H1306" s="199"/>
      <c r="I1306" s="199"/>
      <c r="J1306" s="381">
        <v>535.64</v>
      </c>
      <c r="K1306" s="199"/>
      <c r="L1306" s="200"/>
      <c r="M1306" s="199">
        <v>2</v>
      </c>
      <c r="N1306" s="71"/>
      <c r="O1306" s="200"/>
      <c r="P1306" s="269">
        <f t="shared" si="86"/>
        <v>267.82</v>
      </c>
      <c r="Q1306" s="199"/>
      <c r="R1306" s="199"/>
      <c r="S1306" s="199"/>
      <c r="T1306" s="382">
        <f t="shared" si="87"/>
        <v>1476</v>
      </c>
      <c r="U1306" s="199"/>
      <c r="V1306" s="199"/>
      <c r="W1306" s="199"/>
      <c r="X1306" s="200"/>
      <c r="Y1306" s="199">
        <v>535.64</v>
      </c>
      <c r="Z1306" s="199">
        <f t="shared" si="88"/>
        <v>594.63</v>
      </c>
      <c r="AA1306" s="200"/>
      <c r="AB1306" s="199">
        <f t="shared" si="89"/>
        <v>444.86</v>
      </c>
      <c r="AC1306" s="164">
        <v>531.88</v>
      </c>
      <c r="AD1306" s="199"/>
      <c r="AE1306" s="200"/>
      <c r="AF1306" s="200"/>
      <c r="AG1306" s="200"/>
      <c r="AH1306" s="75"/>
      <c r="AI1306" s="75"/>
      <c r="AJ1306" s="75"/>
      <c r="AK1306" s="75"/>
      <c r="AL1306" s="200"/>
    </row>
    <row r="1307" spans="1:38" s="201" customFormat="1">
      <c r="A1307" s="198"/>
      <c r="B1307" s="199"/>
      <c r="C1307" s="199" t="s">
        <v>141</v>
      </c>
      <c r="D1307" s="199"/>
      <c r="E1307" s="199" t="s">
        <v>430</v>
      </c>
      <c r="F1307" s="199">
        <v>1244</v>
      </c>
      <c r="G1307" s="199"/>
      <c r="H1307" s="199"/>
      <c r="I1307" s="199"/>
      <c r="J1307" s="381">
        <v>232.69</v>
      </c>
      <c r="K1307" s="199"/>
      <c r="L1307" s="200"/>
      <c r="M1307" s="199">
        <v>2</v>
      </c>
      <c r="N1307" s="71"/>
      <c r="O1307" s="200"/>
      <c r="P1307" s="269">
        <f t="shared" si="86"/>
        <v>116.345</v>
      </c>
      <c r="Q1307" s="199"/>
      <c r="R1307" s="199"/>
      <c r="S1307" s="199"/>
      <c r="T1307" s="382">
        <f t="shared" si="87"/>
        <v>622</v>
      </c>
      <c r="U1307" s="199"/>
      <c r="V1307" s="199"/>
      <c r="W1307" s="199"/>
      <c r="X1307" s="200"/>
      <c r="Y1307" s="199">
        <v>232.69</v>
      </c>
      <c r="Z1307" s="199">
        <f t="shared" si="88"/>
        <v>258.31</v>
      </c>
      <c r="AA1307" s="200"/>
      <c r="AB1307" s="199">
        <f t="shared" si="89"/>
        <v>193.25</v>
      </c>
      <c r="AC1307" s="164">
        <v>231.06</v>
      </c>
      <c r="AD1307" s="199"/>
      <c r="AE1307" s="200"/>
      <c r="AF1307" s="200"/>
      <c r="AG1307" s="200"/>
      <c r="AH1307" s="75"/>
      <c r="AI1307" s="75"/>
      <c r="AJ1307" s="75"/>
      <c r="AK1307" s="75"/>
      <c r="AL1307" s="200"/>
    </row>
    <row r="1308" spans="1:38" s="201" customFormat="1">
      <c r="A1308" s="198"/>
      <c r="B1308" s="199"/>
      <c r="C1308" s="199" t="s">
        <v>141</v>
      </c>
      <c r="D1308" s="199"/>
      <c r="E1308" s="199" t="s">
        <v>582</v>
      </c>
      <c r="F1308" s="199">
        <v>705</v>
      </c>
      <c r="G1308" s="199"/>
      <c r="H1308" s="199"/>
      <c r="I1308" s="199"/>
      <c r="J1308" s="381">
        <v>123.66</v>
      </c>
      <c r="K1308" s="199"/>
      <c r="L1308" s="200"/>
      <c r="M1308" s="199">
        <v>1</v>
      </c>
      <c r="N1308" s="71"/>
      <c r="O1308" s="200"/>
      <c r="P1308" s="269">
        <f t="shared" si="86"/>
        <v>123.66</v>
      </c>
      <c r="Q1308" s="199"/>
      <c r="R1308" s="199"/>
      <c r="S1308" s="199"/>
      <c r="T1308" s="382">
        <f t="shared" si="87"/>
        <v>705</v>
      </c>
      <c r="U1308" s="199"/>
      <c r="V1308" s="199"/>
      <c r="W1308" s="199"/>
      <c r="X1308" s="200"/>
      <c r="Y1308" s="199">
        <v>123.66</v>
      </c>
      <c r="Z1308" s="199">
        <f t="shared" si="88"/>
        <v>137.28</v>
      </c>
      <c r="AA1308" s="200"/>
      <c r="AB1308" s="199">
        <f t="shared" si="89"/>
        <v>102.7</v>
      </c>
      <c r="AC1308" s="164">
        <v>122.79</v>
      </c>
      <c r="AD1308" s="199"/>
      <c r="AE1308" s="200"/>
      <c r="AF1308" s="200"/>
      <c r="AG1308" s="200"/>
      <c r="AH1308" s="75"/>
      <c r="AI1308" s="75"/>
      <c r="AJ1308" s="75"/>
      <c r="AK1308" s="75"/>
      <c r="AL1308" s="200"/>
    </row>
    <row r="1309" spans="1:38" s="201" customFormat="1">
      <c r="A1309" s="198"/>
      <c r="B1309" s="199"/>
      <c r="C1309" s="199" t="s">
        <v>144</v>
      </c>
      <c r="D1309" s="199"/>
      <c r="E1309" s="199" t="s">
        <v>142</v>
      </c>
      <c r="F1309" s="199">
        <v>67730</v>
      </c>
      <c r="G1309" s="199"/>
      <c r="H1309" s="199"/>
      <c r="I1309" s="199"/>
      <c r="J1309" s="381">
        <v>11651.79</v>
      </c>
      <c r="K1309" s="199"/>
      <c r="L1309" s="200"/>
      <c r="M1309" s="199">
        <v>59</v>
      </c>
      <c r="N1309" s="71"/>
      <c r="O1309" s="200"/>
      <c r="P1309" s="269">
        <f t="shared" si="86"/>
        <v>197.48796610169492</v>
      </c>
      <c r="Q1309" s="199"/>
      <c r="R1309" s="199"/>
      <c r="S1309" s="199"/>
      <c r="T1309" s="382">
        <f t="shared" si="87"/>
        <v>1147.9661016949153</v>
      </c>
      <c r="U1309" s="199"/>
      <c r="V1309" s="199"/>
      <c r="W1309" s="199"/>
      <c r="X1309" s="200"/>
      <c r="Y1309" s="199">
        <v>11651.79</v>
      </c>
      <c r="Z1309" s="199">
        <f t="shared" si="88"/>
        <v>12934.93</v>
      </c>
      <c r="AA1309" s="200"/>
      <c r="AB1309" s="199">
        <f t="shared" si="89"/>
        <v>9676.98</v>
      </c>
      <c r="AC1309" s="164">
        <v>11569.94</v>
      </c>
      <c r="AD1309" s="199"/>
      <c r="AE1309" s="200"/>
      <c r="AF1309" s="200"/>
      <c r="AG1309" s="200"/>
      <c r="AH1309" s="75"/>
      <c r="AI1309" s="75"/>
      <c r="AJ1309" s="75"/>
      <c r="AK1309" s="75"/>
      <c r="AL1309" s="200"/>
    </row>
    <row r="1310" spans="1:38" s="201" customFormat="1">
      <c r="A1310" s="198"/>
      <c r="B1310" s="199"/>
      <c r="C1310" s="199" t="s">
        <v>1413</v>
      </c>
      <c r="D1310" s="199"/>
      <c r="E1310" s="199" t="s">
        <v>113</v>
      </c>
      <c r="F1310" s="199">
        <v>581</v>
      </c>
      <c r="G1310" s="199"/>
      <c r="H1310" s="199"/>
      <c r="I1310" s="199"/>
      <c r="J1310" s="381">
        <v>103.05</v>
      </c>
      <c r="K1310" s="199"/>
      <c r="L1310" s="200"/>
      <c r="M1310" s="199">
        <v>1</v>
      </c>
      <c r="N1310" s="71"/>
      <c r="O1310" s="200"/>
      <c r="P1310" s="269">
        <f t="shared" si="86"/>
        <v>103.05</v>
      </c>
      <c r="Q1310" s="199"/>
      <c r="R1310" s="199"/>
      <c r="S1310" s="199"/>
      <c r="T1310" s="382">
        <f t="shared" si="87"/>
        <v>581</v>
      </c>
      <c r="U1310" s="199"/>
      <c r="V1310" s="199"/>
      <c r="W1310" s="199"/>
      <c r="X1310" s="200"/>
      <c r="Y1310" s="199">
        <v>103.05</v>
      </c>
      <c r="Z1310" s="199">
        <f t="shared" si="88"/>
        <v>114.4</v>
      </c>
      <c r="AA1310" s="200"/>
      <c r="AB1310" s="199">
        <f t="shared" si="89"/>
        <v>85.58</v>
      </c>
      <c r="AC1310" s="164">
        <v>102.33</v>
      </c>
      <c r="AD1310" s="199"/>
      <c r="AE1310" s="200"/>
      <c r="AF1310" s="200"/>
      <c r="AG1310" s="200"/>
      <c r="AH1310" s="75"/>
      <c r="AI1310" s="75"/>
      <c r="AJ1310" s="75"/>
      <c r="AK1310" s="75"/>
      <c r="AL1310" s="200"/>
    </row>
    <row r="1311" spans="1:38" s="201" customFormat="1">
      <c r="A1311" s="198"/>
      <c r="B1311" s="199"/>
      <c r="C1311" s="199" t="s">
        <v>145</v>
      </c>
      <c r="D1311" s="199"/>
      <c r="E1311" s="199" t="s">
        <v>146</v>
      </c>
      <c r="F1311" s="199">
        <v>403094</v>
      </c>
      <c r="G1311" s="199"/>
      <c r="H1311" s="199"/>
      <c r="I1311" s="199"/>
      <c r="J1311" s="381">
        <v>68225.590000000127</v>
      </c>
      <c r="K1311" s="199"/>
      <c r="L1311" s="200"/>
      <c r="M1311" s="199">
        <v>646</v>
      </c>
      <c r="N1311" s="71"/>
      <c r="O1311" s="200"/>
      <c r="P1311" s="269">
        <f t="shared" si="86"/>
        <v>105.61236842105284</v>
      </c>
      <c r="Q1311" s="199"/>
      <c r="R1311" s="199"/>
      <c r="S1311" s="199"/>
      <c r="T1311" s="382">
        <f t="shared" si="87"/>
        <v>623.98452012383905</v>
      </c>
      <c r="U1311" s="199"/>
      <c r="V1311" s="199"/>
      <c r="W1311" s="199"/>
      <c r="X1311" s="200"/>
      <c r="Y1311" s="199">
        <v>68225.590000000127</v>
      </c>
      <c r="Z1311" s="199">
        <f t="shared" si="88"/>
        <v>75738.86</v>
      </c>
      <c r="AA1311" s="200"/>
      <c r="AB1311" s="199">
        <f t="shared" si="89"/>
        <v>56662.32</v>
      </c>
      <c r="AC1311" s="164">
        <v>67746.31</v>
      </c>
      <c r="AD1311" s="199"/>
      <c r="AE1311" s="200"/>
      <c r="AF1311" s="200"/>
      <c r="AG1311" s="200"/>
      <c r="AH1311" s="75"/>
      <c r="AI1311" s="75"/>
      <c r="AJ1311" s="75"/>
      <c r="AK1311" s="75"/>
      <c r="AL1311" s="200"/>
    </row>
    <row r="1312" spans="1:38" s="201" customFormat="1">
      <c r="A1312" s="198"/>
      <c r="B1312" s="199"/>
      <c r="C1312" s="199" t="s">
        <v>550</v>
      </c>
      <c r="D1312" s="199"/>
      <c r="E1312" s="199" t="s">
        <v>551</v>
      </c>
      <c r="F1312" s="199">
        <v>2929</v>
      </c>
      <c r="G1312" s="199"/>
      <c r="H1312" s="199"/>
      <c r="I1312" s="199"/>
      <c r="J1312" s="381">
        <v>541.9</v>
      </c>
      <c r="K1312" s="199"/>
      <c r="L1312" s="200"/>
      <c r="M1312" s="199">
        <v>2</v>
      </c>
      <c r="N1312" s="71"/>
      <c r="O1312" s="200"/>
      <c r="P1312" s="269">
        <f t="shared" si="86"/>
        <v>270.95</v>
      </c>
      <c r="Q1312" s="199"/>
      <c r="R1312" s="199"/>
      <c r="S1312" s="199"/>
      <c r="T1312" s="382">
        <f t="shared" si="87"/>
        <v>1464.5</v>
      </c>
      <c r="U1312" s="199"/>
      <c r="V1312" s="199"/>
      <c r="W1312" s="199"/>
      <c r="X1312" s="200"/>
      <c r="Y1312" s="199">
        <v>541.9</v>
      </c>
      <c r="Z1312" s="199">
        <f t="shared" si="88"/>
        <v>601.58000000000004</v>
      </c>
      <c r="AA1312" s="200"/>
      <c r="AB1312" s="199">
        <f t="shared" si="89"/>
        <v>450.06</v>
      </c>
      <c r="AC1312" s="164">
        <v>538.09</v>
      </c>
      <c r="AD1312" s="199"/>
      <c r="AE1312" s="200"/>
      <c r="AF1312" s="200"/>
      <c r="AG1312" s="200"/>
      <c r="AH1312" s="75"/>
      <c r="AI1312" s="75"/>
      <c r="AJ1312" s="75"/>
      <c r="AK1312" s="75"/>
      <c r="AL1312" s="200"/>
    </row>
    <row r="1313" spans="1:38" s="201" customFormat="1">
      <c r="A1313" s="198"/>
      <c r="B1313" s="199"/>
      <c r="C1313" s="199" t="s">
        <v>730</v>
      </c>
      <c r="D1313" s="199"/>
      <c r="E1313" s="199" t="s">
        <v>295</v>
      </c>
      <c r="F1313" s="199">
        <v>4283</v>
      </c>
      <c r="G1313" s="199"/>
      <c r="H1313" s="199"/>
      <c r="I1313" s="199"/>
      <c r="J1313" s="381">
        <v>694.12</v>
      </c>
      <c r="K1313" s="199"/>
      <c r="L1313" s="200"/>
      <c r="M1313" s="199">
        <v>9</v>
      </c>
      <c r="N1313" s="71"/>
      <c r="O1313" s="200"/>
      <c r="P1313" s="269">
        <f t="shared" si="86"/>
        <v>77.12444444444445</v>
      </c>
      <c r="Q1313" s="199"/>
      <c r="R1313" s="199"/>
      <c r="S1313" s="199"/>
      <c r="T1313" s="382">
        <f t="shared" si="87"/>
        <v>475.88888888888891</v>
      </c>
      <c r="U1313" s="199"/>
      <c r="V1313" s="199"/>
      <c r="W1313" s="199"/>
      <c r="X1313" s="200"/>
      <c r="Y1313" s="199">
        <v>694.12</v>
      </c>
      <c r="Z1313" s="199">
        <f t="shared" si="88"/>
        <v>770.56</v>
      </c>
      <c r="AA1313" s="200"/>
      <c r="AB1313" s="199">
        <f t="shared" si="89"/>
        <v>576.48</v>
      </c>
      <c r="AC1313" s="164">
        <v>689.24</v>
      </c>
      <c r="AD1313" s="199"/>
      <c r="AE1313" s="200"/>
      <c r="AF1313" s="200"/>
      <c r="AG1313" s="200"/>
      <c r="AH1313" s="75"/>
      <c r="AI1313" s="75"/>
      <c r="AJ1313" s="75"/>
      <c r="AK1313" s="75"/>
      <c r="AL1313" s="200"/>
    </row>
    <row r="1314" spans="1:38" s="201" customFormat="1">
      <c r="A1314" s="198"/>
      <c r="B1314" s="199"/>
      <c r="C1314" s="199" t="s">
        <v>147</v>
      </c>
      <c r="D1314" s="199"/>
      <c r="E1314" s="199" t="s">
        <v>148</v>
      </c>
      <c r="F1314" s="199">
        <v>4095776</v>
      </c>
      <c r="G1314" s="199"/>
      <c r="H1314" s="199"/>
      <c r="I1314" s="199"/>
      <c r="J1314" s="381">
        <v>713539.85000000033</v>
      </c>
      <c r="K1314" s="199"/>
      <c r="L1314" s="200"/>
      <c r="M1314" s="199">
        <v>4800</v>
      </c>
      <c r="N1314" s="71"/>
      <c r="O1314" s="200"/>
      <c r="P1314" s="269">
        <f t="shared" si="86"/>
        <v>148.65413541666675</v>
      </c>
      <c r="Q1314" s="199"/>
      <c r="R1314" s="199"/>
      <c r="S1314" s="199"/>
      <c r="T1314" s="382">
        <f t="shared" si="87"/>
        <v>853.28666666666663</v>
      </c>
      <c r="U1314" s="199"/>
      <c r="V1314" s="199"/>
      <c r="W1314" s="199"/>
      <c r="X1314" s="200"/>
      <c r="Y1314" s="199">
        <v>713539.85000000033</v>
      </c>
      <c r="Z1314" s="199">
        <f t="shared" si="88"/>
        <v>792117.71</v>
      </c>
      <c r="AA1314" s="200"/>
      <c r="AB1314" s="199">
        <f t="shared" si="89"/>
        <v>592604.94999999995</v>
      </c>
      <c r="AC1314" s="164">
        <v>708527.28</v>
      </c>
      <c r="AD1314" s="199"/>
      <c r="AE1314" s="200"/>
      <c r="AF1314" s="200"/>
      <c r="AG1314" s="200"/>
      <c r="AH1314" s="75"/>
      <c r="AI1314" s="75"/>
      <c r="AJ1314" s="75"/>
      <c r="AK1314" s="75"/>
      <c r="AL1314" s="200"/>
    </row>
    <row r="1315" spans="1:38" s="201" customFormat="1">
      <c r="A1315" s="198"/>
      <c r="B1315" s="199"/>
      <c r="C1315" s="199" t="s">
        <v>147</v>
      </c>
      <c r="D1315" s="199"/>
      <c r="E1315" s="199" t="s">
        <v>150</v>
      </c>
      <c r="F1315" s="199">
        <v>1365</v>
      </c>
      <c r="G1315" s="199"/>
      <c r="H1315" s="199"/>
      <c r="I1315" s="199"/>
      <c r="J1315" s="381">
        <v>120.73</v>
      </c>
      <c r="K1315" s="199"/>
      <c r="L1315" s="200"/>
      <c r="M1315" s="199">
        <v>1</v>
      </c>
      <c r="N1315" s="71"/>
      <c r="O1315" s="200"/>
      <c r="P1315" s="269">
        <f t="shared" si="86"/>
        <v>120.73</v>
      </c>
      <c r="Q1315" s="199"/>
      <c r="R1315" s="199"/>
      <c r="S1315" s="199"/>
      <c r="T1315" s="382">
        <f t="shared" si="87"/>
        <v>1365</v>
      </c>
      <c r="U1315" s="199"/>
      <c r="V1315" s="199"/>
      <c r="W1315" s="199"/>
      <c r="X1315" s="200"/>
      <c r="Y1315" s="199">
        <v>120.73</v>
      </c>
      <c r="Z1315" s="199">
        <f t="shared" si="88"/>
        <v>134.03</v>
      </c>
      <c r="AA1315" s="200"/>
      <c r="AB1315" s="199">
        <f t="shared" si="89"/>
        <v>100.27</v>
      </c>
      <c r="AC1315" s="164">
        <v>119.88</v>
      </c>
      <c r="AD1315" s="199"/>
      <c r="AE1315" s="200"/>
      <c r="AF1315" s="200"/>
      <c r="AG1315" s="200"/>
      <c r="AH1315" s="75"/>
      <c r="AI1315" s="75"/>
      <c r="AJ1315" s="75"/>
      <c r="AK1315" s="75"/>
      <c r="AL1315" s="200"/>
    </row>
    <row r="1316" spans="1:38" s="201" customFormat="1">
      <c r="A1316" s="198"/>
      <c r="B1316" s="199"/>
      <c r="C1316" s="199" t="s">
        <v>147</v>
      </c>
      <c r="D1316" s="199"/>
      <c r="E1316" s="199" t="s">
        <v>242</v>
      </c>
      <c r="F1316" s="199">
        <v>13749</v>
      </c>
      <c r="G1316" s="199"/>
      <c r="H1316" s="199"/>
      <c r="I1316" s="199"/>
      <c r="J1316" s="381">
        <v>2480.85</v>
      </c>
      <c r="K1316" s="199"/>
      <c r="L1316" s="200"/>
      <c r="M1316" s="199">
        <v>36</v>
      </c>
      <c r="N1316" s="71"/>
      <c r="O1316" s="200"/>
      <c r="P1316" s="269">
        <f t="shared" si="86"/>
        <v>68.912499999999994</v>
      </c>
      <c r="Q1316" s="199"/>
      <c r="R1316" s="199"/>
      <c r="S1316" s="199"/>
      <c r="T1316" s="382">
        <f t="shared" si="87"/>
        <v>381.91666666666669</v>
      </c>
      <c r="U1316" s="199"/>
      <c r="V1316" s="199"/>
      <c r="W1316" s="199"/>
      <c r="X1316" s="200"/>
      <c r="Y1316" s="199">
        <v>2480.85</v>
      </c>
      <c r="Z1316" s="199">
        <f t="shared" si="88"/>
        <v>2754.05</v>
      </c>
      <c r="AA1316" s="200"/>
      <c r="AB1316" s="199">
        <f t="shared" si="89"/>
        <v>2060.38</v>
      </c>
      <c r="AC1316" s="164">
        <v>2463.42</v>
      </c>
      <c r="AD1316" s="199"/>
      <c r="AE1316" s="200"/>
      <c r="AF1316" s="200"/>
      <c r="AG1316" s="200"/>
      <c r="AH1316" s="75"/>
      <c r="AI1316" s="75"/>
      <c r="AJ1316" s="75"/>
      <c r="AK1316" s="75"/>
      <c r="AL1316" s="200"/>
    </row>
    <row r="1317" spans="1:38" s="201" customFormat="1">
      <c r="A1317" s="198"/>
      <c r="B1317" s="199"/>
      <c r="C1317" s="199" t="s">
        <v>604</v>
      </c>
      <c r="D1317" s="199"/>
      <c r="E1317" s="199" t="s">
        <v>148</v>
      </c>
      <c r="F1317" s="199">
        <v>232697</v>
      </c>
      <c r="G1317" s="199"/>
      <c r="H1317" s="199"/>
      <c r="I1317" s="199"/>
      <c r="J1317" s="381">
        <v>41175.619999999995</v>
      </c>
      <c r="K1317" s="199"/>
      <c r="L1317" s="200"/>
      <c r="M1317" s="199">
        <v>310</v>
      </c>
      <c r="N1317" s="71"/>
      <c r="O1317" s="200"/>
      <c r="P1317" s="269">
        <f t="shared" si="86"/>
        <v>132.82458064516126</v>
      </c>
      <c r="Q1317" s="199"/>
      <c r="R1317" s="199"/>
      <c r="S1317" s="199"/>
      <c r="T1317" s="382">
        <f t="shared" si="87"/>
        <v>750.63548387096773</v>
      </c>
      <c r="U1317" s="199"/>
      <c r="V1317" s="199"/>
      <c r="W1317" s="199"/>
      <c r="X1317" s="200"/>
      <c r="Y1317" s="199">
        <v>41175.619999999995</v>
      </c>
      <c r="Z1317" s="199">
        <f t="shared" si="88"/>
        <v>45710.04</v>
      </c>
      <c r="AA1317" s="200"/>
      <c r="AB1317" s="199">
        <f t="shared" si="89"/>
        <v>34196.94</v>
      </c>
      <c r="AC1317" s="164">
        <v>40886.36</v>
      </c>
      <c r="AD1317" s="199"/>
      <c r="AE1317" s="200"/>
      <c r="AF1317" s="200"/>
      <c r="AG1317" s="200"/>
      <c r="AH1317" s="75"/>
      <c r="AI1317" s="75"/>
      <c r="AJ1317" s="75"/>
      <c r="AK1317" s="75"/>
      <c r="AL1317" s="200"/>
    </row>
    <row r="1318" spans="1:38" s="201" customFormat="1">
      <c r="A1318" s="198"/>
      <c r="B1318" s="199"/>
      <c r="C1318" s="199" t="s">
        <v>604</v>
      </c>
      <c r="D1318" s="199"/>
      <c r="E1318" s="199" t="s">
        <v>187</v>
      </c>
      <c r="F1318" s="199">
        <v>381</v>
      </c>
      <c r="G1318" s="199"/>
      <c r="H1318" s="199"/>
      <c r="I1318" s="199"/>
      <c r="J1318" s="381">
        <v>70</v>
      </c>
      <c r="K1318" s="199"/>
      <c r="L1318" s="200"/>
      <c r="M1318" s="199">
        <v>1</v>
      </c>
      <c r="N1318" s="71"/>
      <c r="O1318" s="200"/>
      <c r="P1318" s="269">
        <f t="shared" si="86"/>
        <v>70</v>
      </c>
      <c r="Q1318" s="199"/>
      <c r="R1318" s="199"/>
      <c r="S1318" s="199"/>
      <c r="T1318" s="382">
        <f t="shared" si="87"/>
        <v>381</v>
      </c>
      <c r="U1318" s="199"/>
      <c r="V1318" s="199"/>
      <c r="W1318" s="199"/>
      <c r="X1318" s="200"/>
      <c r="Y1318" s="199">
        <v>70</v>
      </c>
      <c r="Z1318" s="199">
        <f t="shared" si="88"/>
        <v>77.709999999999994</v>
      </c>
      <c r="AA1318" s="200"/>
      <c r="AB1318" s="199">
        <f t="shared" si="89"/>
        <v>58.14</v>
      </c>
      <c r="AC1318" s="164">
        <v>69.510000000000005</v>
      </c>
      <c r="AD1318" s="199"/>
      <c r="AE1318" s="200"/>
      <c r="AF1318" s="200"/>
      <c r="AG1318" s="200"/>
      <c r="AH1318" s="75"/>
      <c r="AI1318" s="75"/>
      <c r="AJ1318" s="75"/>
      <c r="AK1318" s="75"/>
      <c r="AL1318" s="200"/>
    </row>
    <row r="1319" spans="1:38" s="201" customFormat="1">
      <c r="A1319" s="198"/>
      <c r="B1319" s="199"/>
      <c r="C1319" s="199" t="s">
        <v>149</v>
      </c>
      <c r="D1319" s="199"/>
      <c r="E1319" s="199" t="s">
        <v>88</v>
      </c>
      <c r="F1319" s="199">
        <v>3527</v>
      </c>
      <c r="G1319" s="199"/>
      <c r="H1319" s="199"/>
      <c r="I1319" s="199"/>
      <c r="J1319" s="381">
        <v>638.11</v>
      </c>
      <c r="K1319" s="199"/>
      <c r="L1319" s="200"/>
      <c r="M1319" s="199">
        <v>3</v>
      </c>
      <c r="N1319" s="71"/>
      <c r="O1319" s="200"/>
      <c r="P1319" s="269">
        <f t="shared" si="86"/>
        <v>212.70333333333335</v>
      </c>
      <c r="Q1319" s="199"/>
      <c r="R1319" s="199"/>
      <c r="S1319" s="199"/>
      <c r="T1319" s="382">
        <f t="shared" si="87"/>
        <v>1175.6666666666667</v>
      </c>
      <c r="U1319" s="199"/>
      <c r="V1319" s="199"/>
      <c r="W1319" s="199"/>
      <c r="X1319" s="200"/>
      <c r="Y1319" s="199">
        <v>638.11</v>
      </c>
      <c r="Z1319" s="199">
        <f t="shared" si="88"/>
        <v>708.38</v>
      </c>
      <c r="AA1319" s="200"/>
      <c r="AB1319" s="199">
        <f t="shared" si="89"/>
        <v>529.96</v>
      </c>
      <c r="AC1319" s="164">
        <v>633.63</v>
      </c>
      <c r="AD1319" s="199"/>
      <c r="AE1319" s="200"/>
      <c r="AF1319" s="200"/>
      <c r="AG1319" s="200"/>
      <c r="AH1319" s="75"/>
      <c r="AI1319" s="75"/>
      <c r="AJ1319" s="75"/>
      <c r="AK1319" s="75"/>
      <c r="AL1319" s="200"/>
    </row>
    <row r="1320" spans="1:38" s="201" customFormat="1">
      <c r="A1320" s="198"/>
      <c r="B1320" s="199"/>
      <c r="C1320" s="199" t="s">
        <v>149</v>
      </c>
      <c r="D1320" s="199"/>
      <c r="E1320" s="199" t="s">
        <v>148</v>
      </c>
      <c r="F1320" s="199">
        <v>5393</v>
      </c>
      <c r="G1320" s="199"/>
      <c r="H1320" s="199"/>
      <c r="I1320" s="199"/>
      <c r="J1320" s="381">
        <v>812.74</v>
      </c>
      <c r="K1320" s="199"/>
      <c r="L1320" s="200"/>
      <c r="M1320" s="199">
        <v>8</v>
      </c>
      <c r="N1320" s="71"/>
      <c r="O1320" s="200"/>
      <c r="P1320" s="269">
        <f t="shared" si="86"/>
        <v>101.5925</v>
      </c>
      <c r="Q1320" s="199"/>
      <c r="R1320" s="199"/>
      <c r="S1320" s="199"/>
      <c r="T1320" s="382">
        <f t="shared" si="87"/>
        <v>674.125</v>
      </c>
      <c r="U1320" s="199"/>
      <c r="V1320" s="199"/>
      <c r="W1320" s="199"/>
      <c r="X1320" s="200"/>
      <c r="Y1320" s="199">
        <v>812.74</v>
      </c>
      <c r="Z1320" s="199">
        <f t="shared" si="88"/>
        <v>902.24</v>
      </c>
      <c r="AA1320" s="200"/>
      <c r="AB1320" s="199">
        <f t="shared" si="89"/>
        <v>674.99</v>
      </c>
      <c r="AC1320" s="164">
        <v>807.03</v>
      </c>
      <c r="AD1320" s="199"/>
      <c r="AE1320" s="200"/>
      <c r="AF1320" s="200"/>
      <c r="AG1320" s="200"/>
      <c r="AH1320" s="75"/>
      <c r="AI1320" s="75"/>
      <c r="AJ1320" s="75"/>
      <c r="AK1320" s="75"/>
      <c r="AL1320" s="200"/>
    </row>
    <row r="1321" spans="1:38" s="201" customFormat="1">
      <c r="A1321" s="198"/>
      <c r="B1321" s="199"/>
      <c r="C1321" s="199" t="s">
        <v>149</v>
      </c>
      <c r="D1321" s="199"/>
      <c r="E1321" s="199" t="s">
        <v>146</v>
      </c>
      <c r="F1321" s="199">
        <v>3429133</v>
      </c>
      <c r="G1321" s="199"/>
      <c r="H1321" s="199"/>
      <c r="I1321" s="199"/>
      <c r="J1321" s="381">
        <v>582413.75000000035</v>
      </c>
      <c r="K1321" s="199"/>
      <c r="L1321" s="200"/>
      <c r="M1321" s="199">
        <v>4492</v>
      </c>
      <c r="N1321" s="71"/>
      <c r="O1321" s="200"/>
      <c r="P1321" s="269">
        <f t="shared" si="86"/>
        <v>129.65577693677656</v>
      </c>
      <c r="Q1321" s="199"/>
      <c r="R1321" s="199"/>
      <c r="S1321" s="199"/>
      <c r="T1321" s="382">
        <f t="shared" si="87"/>
        <v>763.38668744434551</v>
      </c>
      <c r="U1321" s="199"/>
      <c r="V1321" s="199"/>
      <c r="W1321" s="199"/>
      <c r="X1321" s="200"/>
      <c r="Y1321" s="199">
        <v>582413.75000000035</v>
      </c>
      <c r="Z1321" s="199">
        <f t="shared" si="88"/>
        <v>646551.48</v>
      </c>
      <c r="AA1321" s="200"/>
      <c r="AB1321" s="199">
        <f t="shared" si="89"/>
        <v>483702.86</v>
      </c>
      <c r="AC1321" s="164">
        <v>578322.32999999996</v>
      </c>
      <c r="AD1321" s="199"/>
      <c r="AE1321" s="200"/>
      <c r="AF1321" s="200"/>
      <c r="AG1321" s="200"/>
      <c r="AH1321" s="75"/>
      <c r="AI1321" s="75"/>
      <c r="AJ1321" s="75"/>
      <c r="AK1321" s="75"/>
      <c r="AL1321" s="200"/>
    </row>
    <row r="1322" spans="1:38" s="201" customFormat="1">
      <c r="A1322" s="198"/>
      <c r="B1322" s="199"/>
      <c r="C1322" s="199" t="s">
        <v>149</v>
      </c>
      <c r="D1322" s="199"/>
      <c r="E1322" s="199" t="s">
        <v>242</v>
      </c>
      <c r="F1322" s="199">
        <v>914</v>
      </c>
      <c r="G1322" s="199"/>
      <c r="H1322" s="199"/>
      <c r="I1322" s="199"/>
      <c r="J1322" s="381">
        <v>162.16</v>
      </c>
      <c r="K1322" s="199"/>
      <c r="L1322" s="200"/>
      <c r="M1322" s="199">
        <v>1</v>
      </c>
      <c r="N1322" s="71"/>
      <c r="O1322" s="200"/>
      <c r="P1322" s="269">
        <f t="shared" si="86"/>
        <v>162.16</v>
      </c>
      <c r="Q1322" s="199"/>
      <c r="R1322" s="199"/>
      <c r="S1322" s="199"/>
      <c r="T1322" s="382">
        <f t="shared" si="87"/>
        <v>914</v>
      </c>
      <c r="U1322" s="199"/>
      <c r="V1322" s="199"/>
      <c r="W1322" s="199"/>
      <c r="X1322" s="200"/>
      <c r="Y1322" s="199">
        <v>162.16</v>
      </c>
      <c r="Z1322" s="199">
        <f t="shared" si="88"/>
        <v>180.02</v>
      </c>
      <c r="AA1322" s="200"/>
      <c r="AB1322" s="199">
        <f t="shared" si="89"/>
        <v>134.68</v>
      </c>
      <c r="AC1322" s="164">
        <v>161.02000000000001</v>
      </c>
      <c r="AD1322" s="199"/>
      <c r="AE1322" s="200"/>
      <c r="AF1322" s="200"/>
      <c r="AG1322" s="200"/>
      <c r="AH1322" s="75"/>
      <c r="AI1322" s="75"/>
      <c r="AJ1322" s="75"/>
      <c r="AK1322" s="75"/>
      <c r="AL1322" s="200"/>
    </row>
    <row r="1323" spans="1:38" s="201" customFormat="1">
      <c r="A1323" s="198"/>
      <c r="B1323" s="199"/>
      <c r="C1323" s="199" t="s">
        <v>149</v>
      </c>
      <c r="D1323" s="199"/>
      <c r="E1323" s="199" t="s">
        <v>123</v>
      </c>
      <c r="F1323" s="199">
        <v>1194</v>
      </c>
      <c r="G1323" s="199"/>
      <c r="H1323" s="199"/>
      <c r="I1323" s="199"/>
      <c r="J1323" s="381">
        <v>215.06</v>
      </c>
      <c r="K1323" s="199"/>
      <c r="L1323" s="200"/>
      <c r="M1323" s="199">
        <v>1</v>
      </c>
      <c r="N1323" s="71"/>
      <c r="O1323" s="200"/>
      <c r="P1323" s="269">
        <f t="shared" si="86"/>
        <v>215.06</v>
      </c>
      <c r="Q1323" s="199"/>
      <c r="R1323" s="199"/>
      <c r="S1323" s="199"/>
      <c r="T1323" s="382">
        <f t="shared" si="87"/>
        <v>1194</v>
      </c>
      <c r="U1323" s="199"/>
      <c r="V1323" s="199"/>
      <c r="W1323" s="199"/>
      <c r="X1323" s="200"/>
      <c r="Y1323" s="199">
        <v>215.06</v>
      </c>
      <c r="Z1323" s="199">
        <f t="shared" si="88"/>
        <v>238.74</v>
      </c>
      <c r="AA1323" s="200"/>
      <c r="AB1323" s="199">
        <f t="shared" si="89"/>
        <v>178.61</v>
      </c>
      <c r="AC1323" s="164">
        <v>213.55</v>
      </c>
      <c r="AD1323" s="199"/>
      <c r="AE1323" s="200"/>
      <c r="AF1323" s="200"/>
      <c r="AG1323" s="200"/>
      <c r="AH1323" s="75"/>
      <c r="AI1323" s="75"/>
      <c r="AJ1323" s="75"/>
      <c r="AK1323" s="75"/>
      <c r="AL1323" s="200"/>
    </row>
    <row r="1324" spans="1:38" s="201" customFormat="1">
      <c r="A1324" s="198"/>
      <c r="B1324" s="199"/>
      <c r="C1324" s="199" t="s">
        <v>458</v>
      </c>
      <c r="D1324" s="199"/>
      <c r="E1324" s="199" t="s">
        <v>148</v>
      </c>
      <c r="F1324" s="199">
        <v>4946</v>
      </c>
      <c r="G1324" s="199"/>
      <c r="H1324" s="199"/>
      <c r="I1324" s="199"/>
      <c r="J1324" s="381">
        <v>907.31999999999994</v>
      </c>
      <c r="K1324" s="199"/>
      <c r="L1324" s="200"/>
      <c r="M1324" s="199">
        <v>3</v>
      </c>
      <c r="N1324" s="71"/>
      <c r="O1324" s="200"/>
      <c r="P1324" s="269">
        <f t="shared" si="86"/>
        <v>302.44</v>
      </c>
      <c r="Q1324" s="199"/>
      <c r="R1324" s="199"/>
      <c r="S1324" s="199"/>
      <c r="T1324" s="382">
        <f t="shared" si="87"/>
        <v>1648.6666666666667</v>
      </c>
      <c r="U1324" s="199"/>
      <c r="V1324" s="199"/>
      <c r="W1324" s="199"/>
      <c r="X1324" s="200"/>
      <c r="Y1324" s="199">
        <v>907.31999999999994</v>
      </c>
      <c r="Z1324" s="199">
        <f t="shared" si="88"/>
        <v>1007.24</v>
      </c>
      <c r="AA1324" s="200"/>
      <c r="AB1324" s="199">
        <f t="shared" si="89"/>
        <v>753.54</v>
      </c>
      <c r="AC1324" s="164">
        <v>900.95</v>
      </c>
      <c r="AD1324" s="199"/>
      <c r="AE1324" s="200"/>
      <c r="AF1324" s="200"/>
      <c r="AG1324" s="200"/>
      <c r="AH1324" s="75"/>
      <c r="AI1324" s="75"/>
      <c r="AJ1324" s="75"/>
      <c r="AK1324" s="75"/>
      <c r="AL1324" s="200"/>
    </row>
    <row r="1325" spans="1:38" s="201" customFormat="1">
      <c r="A1325" s="198"/>
      <c r="B1325" s="199"/>
      <c r="C1325" s="199" t="s">
        <v>458</v>
      </c>
      <c r="D1325" s="199"/>
      <c r="E1325" s="199" t="s">
        <v>150</v>
      </c>
      <c r="F1325" s="199">
        <v>572339</v>
      </c>
      <c r="G1325" s="199"/>
      <c r="H1325" s="199"/>
      <c r="I1325" s="199"/>
      <c r="J1325" s="381">
        <v>100031.60999999999</v>
      </c>
      <c r="K1325" s="199"/>
      <c r="L1325" s="200"/>
      <c r="M1325" s="199">
        <v>679</v>
      </c>
      <c r="N1325" s="71"/>
      <c r="O1325" s="200"/>
      <c r="P1325" s="269">
        <f t="shared" si="86"/>
        <v>147.32195876288657</v>
      </c>
      <c r="Q1325" s="199"/>
      <c r="R1325" s="199"/>
      <c r="S1325" s="199"/>
      <c r="T1325" s="382">
        <f t="shared" si="87"/>
        <v>842.91458026509576</v>
      </c>
      <c r="U1325" s="199"/>
      <c r="V1325" s="199"/>
      <c r="W1325" s="199"/>
      <c r="X1325" s="200"/>
      <c r="Y1325" s="199">
        <v>100031.60999999999</v>
      </c>
      <c r="Z1325" s="199">
        <f t="shared" si="88"/>
        <v>111047.49</v>
      </c>
      <c r="AA1325" s="200"/>
      <c r="AB1325" s="199">
        <f t="shared" si="89"/>
        <v>83077.67</v>
      </c>
      <c r="AC1325" s="164">
        <v>99328.89</v>
      </c>
      <c r="AD1325" s="199"/>
      <c r="AE1325" s="200"/>
      <c r="AF1325" s="200"/>
      <c r="AG1325" s="200"/>
      <c r="AH1325" s="75"/>
      <c r="AI1325" s="75"/>
      <c r="AJ1325" s="75"/>
      <c r="AK1325" s="75"/>
      <c r="AL1325" s="200"/>
    </row>
    <row r="1326" spans="1:38" s="201" customFormat="1">
      <c r="A1326" s="198"/>
      <c r="B1326" s="199"/>
      <c r="C1326" s="199" t="s">
        <v>151</v>
      </c>
      <c r="D1326" s="199"/>
      <c r="E1326" s="199" t="s">
        <v>100</v>
      </c>
      <c r="F1326" s="199">
        <v>106101</v>
      </c>
      <c r="G1326" s="199"/>
      <c r="H1326" s="199"/>
      <c r="I1326" s="199"/>
      <c r="J1326" s="381">
        <v>17938.640000000007</v>
      </c>
      <c r="K1326" s="199"/>
      <c r="L1326" s="200"/>
      <c r="M1326" s="199">
        <v>163</v>
      </c>
      <c r="N1326" s="71"/>
      <c r="O1326" s="200"/>
      <c r="P1326" s="269">
        <f t="shared" si="86"/>
        <v>110.05300613496937</v>
      </c>
      <c r="Q1326" s="199"/>
      <c r="R1326" s="199"/>
      <c r="S1326" s="199"/>
      <c r="T1326" s="382">
        <f t="shared" si="87"/>
        <v>650.92638036809819</v>
      </c>
      <c r="U1326" s="199"/>
      <c r="V1326" s="199"/>
      <c r="W1326" s="199"/>
      <c r="X1326" s="200"/>
      <c r="Y1326" s="199">
        <v>17938.640000000007</v>
      </c>
      <c r="Z1326" s="199">
        <f t="shared" si="88"/>
        <v>19914.11</v>
      </c>
      <c r="AA1326" s="200"/>
      <c r="AB1326" s="199">
        <f t="shared" si="89"/>
        <v>14898.29</v>
      </c>
      <c r="AC1326" s="164">
        <v>17812.62</v>
      </c>
      <c r="AD1326" s="199"/>
      <c r="AE1326" s="200"/>
      <c r="AF1326" s="200"/>
      <c r="AG1326" s="200"/>
      <c r="AH1326" s="75"/>
      <c r="AI1326" s="75"/>
      <c r="AJ1326" s="75"/>
      <c r="AK1326" s="75"/>
      <c r="AL1326" s="200"/>
    </row>
    <row r="1327" spans="1:38" s="201" customFormat="1">
      <c r="A1327" s="198"/>
      <c r="B1327" s="199"/>
      <c r="C1327" s="199" t="s">
        <v>151</v>
      </c>
      <c r="D1327" s="199"/>
      <c r="E1327" s="199" t="s">
        <v>84</v>
      </c>
      <c r="F1327" s="199">
        <v>196565</v>
      </c>
      <c r="G1327" s="199"/>
      <c r="H1327" s="199"/>
      <c r="I1327" s="199"/>
      <c r="J1327" s="381">
        <v>33055.14999999998</v>
      </c>
      <c r="K1327" s="199"/>
      <c r="L1327" s="200"/>
      <c r="M1327" s="199">
        <v>333</v>
      </c>
      <c r="N1327" s="71"/>
      <c r="O1327" s="200"/>
      <c r="P1327" s="269">
        <f t="shared" si="86"/>
        <v>99.264714714714657</v>
      </c>
      <c r="Q1327" s="199"/>
      <c r="R1327" s="199"/>
      <c r="S1327" s="199"/>
      <c r="T1327" s="382">
        <f t="shared" si="87"/>
        <v>590.28528528528534</v>
      </c>
      <c r="U1327" s="199"/>
      <c r="V1327" s="199"/>
      <c r="W1327" s="199"/>
      <c r="X1327" s="200"/>
      <c r="Y1327" s="199">
        <v>33055.14999999998</v>
      </c>
      <c r="Z1327" s="199">
        <f t="shared" si="88"/>
        <v>36695.32</v>
      </c>
      <c r="AA1327" s="200"/>
      <c r="AB1327" s="199">
        <f t="shared" si="89"/>
        <v>27452.77</v>
      </c>
      <c r="AC1327" s="164">
        <v>32822.94</v>
      </c>
      <c r="AD1327" s="199"/>
      <c r="AE1327" s="200"/>
      <c r="AF1327" s="200"/>
      <c r="AG1327" s="200"/>
      <c r="AH1327" s="75"/>
      <c r="AI1327" s="75"/>
      <c r="AJ1327" s="75"/>
      <c r="AK1327" s="75"/>
      <c r="AL1327" s="200"/>
    </row>
    <row r="1328" spans="1:38" s="201" customFormat="1">
      <c r="A1328" s="198"/>
      <c r="B1328" s="199"/>
      <c r="C1328" s="199" t="s">
        <v>151</v>
      </c>
      <c r="D1328" s="199"/>
      <c r="E1328" s="199" t="s">
        <v>121</v>
      </c>
      <c r="F1328" s="199">
        <v>1014</v>
      </c>
      <c r="G1328" s="199"/>
      <c r="H1328" s="199"/>
      <c r="I1328" s="199"/>
      <c r="J1328" s="381">
        <v>182.45</v>
      </c>
      <c r="K1328" s="199"/>
      <c r="L1328" s="200"/>
      <c r="M1328" s="199">
        <v>1</v>
      </c>
      <c r="N1328" s="71"/>
      <c r="O1328" s="200"/>
      <c r="P1328" s="269">
        <f t="shared" si="86"/>
        <v>182.45</v>
      </c>
      <c r="Q1328" s="199"/>
      <c r="R1328" s="199"/>
      <c r="S1328" s="199"/>
      <c r="T1328" s="382">
        <f t="shared" si="87"/>
        <v>1014</v>
      </c>
      <c r="U1328" s="199"/>
      <c r="V1328" s="199"/>
      <c r="W1328" s="199"/>
      <c r="X1328" s="200"/>
      <c r="Y1328" s="199">
        <v>182.45</v>
      </c>
      <c r="Z1328" s="199">
        <f t="shared" si="88"/>
        <v>202.54</v>
      </c>
      <c r="AA1328" s="200"/>
      <c r="AB1328" s="199">
        <f t="shared" si="89"/>
        <v>151.53</v>
      </c>
      <c r="AC1328" s="164">
        <v>181.17</v>
      </c>
      <c r="AD1328" s="199"/>
      <c r="AE1328" s="200"/>
      <c r="AF1328" s="200"/>
      <c r="AG1328" s="200"/>
      <c r="AH1328" s="75"/>
      <c r="AI1328" s="75"/>
      <c r="AJ1328" s="75"/>
      <c r="AK1328" s="75"/>
      <c r="AL1328" s="200"/>
    </row>
    <row r="1329" spans="1:38" s="201" customFormat="1">
      <c r="A1329" s="198"/>
      <c r="B1329" s="199"/>
      <c r="C1329" s="199" t="s">
        <v>152</v>
      </c>
      <c r="D1329" s="199"/>
      <c r="E1329" s="199" t="s">
        <v>153</v>
      </c>
      <c r="F1329" s="199">
        <v>125293</v>
      </c>
      <c r="G1329" s="199"/>
      <c r="H1329" s="199"/>
      <c r="I1329" s="199"/>
      <c r="J1329" s="381">
        <v>21310.46999999999</v>
      </c>
      <c r="K1329" s="199"/>
      <c r="L1329" s="200"/>
      <c r="M1329" s="199">
        <v>143</v>
      </c>
      <c r="N1329" s="71"/>
      <c r="O1329" s="200"/>
      <c r="P1329" s="269">
        <f t="shared" si="86"/>
        <v>149.02426573426567</v>
      </c>
      <c r="Q1329" s="199"/>
      <c r="R1329" s="199"/>
      <c r="S1329" s="199"/>
      <c r="T1329" s="382">
        <f t="shared" si="87"/>
        <v>876.17482517482517</v>
      </c>
      <c r="U1329" s="199"/>
      <c r="V1329" s="199"/>
      <c r="W1329" s="199"/>
      <c r="X1329" s="200"/>
      <c r="Y1329" s="199">
        <v>21310.46999999999</v>
      </c>
      <c r="Z1329" s="199">
        <f t="shared" si="88"/>
        <v>23657.26</v>
      </c>
      <c r="AA1329" s="200"/>
      <c r="AB1329" s="199">
        <f t="shared" si="89"/>
        <v>17698.650000000001</v>
      </c>
      <c r="AC1329" s="164">
        <v>21160.77</v>
      </c>
      <c r="AD1329" s="199"/>
      <c r="AE1329" s="200"/>
      <c r="AF1329" s="200"/>
      <c r="AG1329" s="200"/>
      <c r="AH1329" s="75"/>
      <c r="AI1329" s="75"/>
      <c r="AJ1329" s="75"/>
      <c r="AK1329" s="75"/>
      <c r="AL1329" s="200"/>
    </row>
    <row r="1330" spans="1:38" s="201" customFormat="1">
      <c r="A1330" s="198"/>
      <c r="B1330" s="199"/>
      <c r="C1330" s="199" t="s">
        <v>154</v>
      </c>
      <c r="D1330" s="199"/>
      <c r="E1330" s="199" t="s">
        <v>155</v>
      </c>
      <c r="F1330" s="199">
        <v>2315391</v>
      </c>
      <c r="G1330" s="199"/>
      <c r="H1330" s="199"/>
      <c r="I1330" s="199"/>
      <c r="J1330" s="381">
        <v>398011.91000000027</v>
      </c>
      <c r="K1330" s="199"/>
      <c r="L1330" s="200"/>
      <c r="M1330" s="199">
        <v>2404</v>
      </c>
      <c r="N1330" s="71"/>
      <c r="O1330" s="200"/>
      <c r="P1330" s="269">
        <f t="shared" si="86"/>
        <v>165.5623585690517</v>
      </c>
      <c r="Q1330" s="199"/>
      <c r="R1330" s="199"/>
      <c r="S1330" s="199"/>
      <c r="T1330" s="382">
        <f t="shared" si="87"/>
        <v>963.14101497504157</v>
      </c>
      <c r="U1330" s="199"/>
      <c r="V1330" s="199"/>
      <c r="W1330" s="199"/>
      <c r="X1330" s="200"/>
      <c r="Y1330" s="199">
        <v>398011.91000000027</v>
      </c>
      <c r="Z1330" s="199">
        <f t="shared" si="88"/>
        <v>441842.57</v>
      </c>
      <c r="AA1330" s="200"/>
      <c r="AB1330" s="199">
        <f t="shared" si="89"/>
        <v>330554.53000000003</v>
      </c>
      <c r="AC1330" s="164">
        <v>395215.9</v>
      </c>
      <c r="AD1330" s="199"/>
      <c r="AE1330" s="200"/>
      <c r="AF1330" s="200"/>
      <c r="AG1330" s="200"/>
      <c r="AH1330" s="75"/>
      <c r="AI1330" s="75"/>
      <c r="AJ1330" s="75"/>
      <c r="AK1330" s="75"/>
      <c r="AL1330" s="200"/>
    </row>
    <row r="1331" spans="1:38" s="201" customFormat="1">
      <c r="A1331" s="198"/>
      <c r="B1331" s="199"/>
      <c r="C1331" s="199" t="s">
        <v>156</v>
      </c>
      <c r="D1331" s="199"/>
      <c r="E1331" s="199" t="s">
        <v>157</v>
      </c>
      <c r="F1331" s="199">
        <v>426251</v>
      </c>
      <c r="G1331" s="199"/>
      <c r="H1331" s="199"/>
      <c r="I1331" s="199"/>
      <c r="J1331" s="381">
        <v>72699.73</v>
      </c>
      <c r="K1331" s="199"/>
      <c r="L1331" s="200"/>
      <c r="M1331" s="199">
        <v>464</v>
      </c>
      <c r="N1331" s="71"/>
      <c r="O1331" s="200"/>
      <c r="P1331" s="269">
        <f t="shared" si="86"/>
        <v>156.68045258620688</v>
      </c>
      <c r="Q1331" s="199"/>
      <c r="R1331" s="199"/>
      <c r="S1331" s="199"/>
      <c r="T1331" s="382">
        <f t="shared" si="87"/>
        <v>918.64439655172418</v>
      </c>
      <c r="U1331" s="199"/>
      <c r="V1331" s="199"/>
      <c r="W1331" s="199"/>
      <c r="X1331" s="200"/>
      <c r="Y1331" s="199">
        <v>72699.73</v>
      </c>
      <c r="Z1331" s="199">
        <f t="shared" si="88"/>
        <v>80705.710000000006</v>
      </c>
      <c r="AA1331" s="200"/>
      <c r="AB1331" s="199">
        <f t="shared" si="89"/>
        <v>60378.15</v>
      </c>
      <c r="AC1331" s="164">
        <v>72189.02</v>
      </c>
      <c r="AD1331" s="199"/>
      <c r="AE1331" s="200"/>
      <c r="AF1331" s="200"/>
      <c r="AG1331" s="200"/>
      <c r="AH1331" s="75"/>
      <c r="AI1331" s="75"/>
      <c r="AJ1331" s="75"/>
      <c r="AK1331" s="75"/>
      <c r="AL1331" s="200"/>
    </row>
    <row r="1332" spans="1:38" s="201" customFormat="1">
      <c r="A1332" s="198"/>
      <c r="B1332" s="199"/>
      <c r="C1332" s="199" t="s">
        <v>588</v>
      </c>
      <c r="D1332" s="199"/>
      <c r="E1332" s="199" t="s">
        <v>116</v>
      </c>
      <c r="F1332" s="199">
        <v>739</v>
      </c>
      <c r="G1332" s="199"/>
      <c r="H1332" s="199"/>
      <c r="I1332" s="199"/>
      <c r="J1332" s="381">
        <v>136.65</v>
      </c>
      <c r="K1332" s="199"/>
      <c r="L1332" s="200"/>
      <c r="M1332" s="199">
        <v>2</v>
      </c>
      <c r="N1332" s="71"/>
      <c r="O1332" s="200"/>
      <c r="P1332" s="269">
        <f t="shared" si="86"/>
        <v>68.325000000000003</v>
      </c>
      <c r="Q1332" s="199"/>
      <c r="R1332" s="199"/>
      <c r="S1332" s="199"/>
      <c r="T1332" s="382">
        <f t="shared" si="87"/>
        <v>369.5</v>
      </c>
      <c r="U1332" s="199"/>
      <c r="V1332" s="199"/>
      <c r="W1332" s="199"/>
      <c r="X1332" s="200"/>
      <c r="Y1332" s="199">
        <v>136.65</v>
      </c>
      <c r="Z1332" s="199">
        <f t="shared" si="88"/>
        <v>151.69999999999999</v>
      </c>
      <c r="AA1332" s="200"/>
      <c r="AB1332" s="199">
        <f t="shared" si="89"/>
        <v>113.49</v>
      </c>
      <c r="AC1332" s="164">
        <v>135.69</v>
      </c>
      <c r="AD1332" s="199"/>
      <c r="AE1332" s="200"/>
      <c r="AF1332" s="200"/>
      <c r="AG1332" s="200"/>
      <c r="AH1332" s="75"/>
      <c r="AI1332" s="75"/>
      <c r="AJ1332" s="75"/>
      <c r="AK1332" s="75"/>
      <c r="AL1332" s="200"/>
    </row>
    <row r="1333" spans="1:38" s="201" customFormat="1">
      <c r="A1333" s="198"/>
      <c r="B1333" s="199"/>
      <c r="C1333" s="199" t="s">
        <v>158</v>
      </c>
      <c r="D1333" s="199"/>
      <c r="E1333" s="199" t="s">
        <v>159</v>
      </c>
      <c r="F1333" s="199">
        <v>1452042</v>
      </c>
      <c r="G1333" s="199"/>
      <c r="H1333" s="199"/>
      <c r="I1333" s="199"/>
      <c r="J1333" s="381">
        <v>247286.10000000015</v>
      </c>
      <c r="K1333" s="199"/>
      <c r="L1333" s="200"/>
      <c r="M1333" s="199">
        <v>1479</v>
      </c>
      <c r="N1333" s="71"/>
      <c r="O1333" s="200"/>
      <c r="P1333" s="269">
        <f t="shared" si="86"/>
        <v>167.19817444219078</v>
      </c>
      <c r="Q1333" s="199"/>
      <c r="R1333" s="199"/>
      <c r="S1333" s="199"/>
      <c r="T1333" s="382">
        <f t="shared" si="87"/>
        <v>981.77281947261667</v>
      </c>
      <c r="U1333" s="199"/>
      <c r="V1333" s="199"/>
      <c r="W1333" s="199"/>
      <c r="X1333" s="200"/>
      <c r="Y1333" s="199">
        <v>247286.10000000015</v>
      </c>
      <c r="Z1333" s="199">
        <f t="shared" si="88"/>
        <v>274518.23</v>
      </c>
      <c r="AA1333" s="200"/>
      <c r="AB1333" s="199">
        <f t="shared" si="89"/>
        <v>205374.61</v>
      </c>
      <c r="AC1333" s="164">
        <v>245548.93</v>
      </c>
      <c r="AD1333" s="199"/>
      <c r="AE1333" s="200"/>
      <c r="AF1333" s="200"/>
      <c r="AG1333" s="200"/>
      <c r="AH1333" s="75"/>
      <c r="AI1333" s="75"/>
      <c r="AJ1333" s="75"/>
      <c r="AK1333" s="75"/>
      <c r="AL1333" s="200"/>
    </row>
    <row r="1334" spans="1:38" s="201" customFormat="1">
      <c r="A1334" s="198"/>
      <c r="B1334" s="199"/>
      <c r="C1334" s="199" t="s">
        <v>160</v>
      </c>
      <c r="D1334" s="199"/>
      <c r="E1334" s="199" t="s">
        <v>116</v>
      </c>
      <c r="F1334" s="199">
        <v>1551</v>
      </c>
      <c r="G1334" s="199"/>
      <c r="H1334" s="199"/>
      <c r="I1334" s="199"/>
      <c r="J1334" s="381">
        <v>283.02999999999997</v>
      </c>
      <c r="K1334" s="199"/>
      <c r="L1334" s="200"/>
      <c r="M1334" s="199">
        <v>1</v>
      </c>
      <c r="N1334" s="71"/>
      <c r="O1334" s="200"/>
      <c r="P1334" s="269">
        <f t="shared" si="86"/>
        <v>283.02999999999997</v>
      </c>
      <c r="Q1334" s="199"/>
      <c r="R1334" s="199"/>
      <c r="S1334" s="199"/>
      <c r="T1334" s="382">
        <f t="shared" si="87"/>
        <v>1551</v>
      </c>
      <c r="U1334" s="199"/>
      <c r="V1334" s="199"/>
      <c r="W1334" s="199"/>
      <c r="X1334" s="200"/>
      <c r="Y1334" s="199">
        <v>283.02999999999997</v>
      </c>
      <c r="Z1334" s="199">
        <f t="shared" si="88"/>
        <v>314.2</v>
      </c>
      <c r="AA1334" s="200"/>
      <c r="AB1334" s="199">
        <f t="shared" si="89"/>
        <v>235.06</v>
      </c>
      <c r="AC1334" s="164">
        <v>281.04000000000002</v>
      </c>
      <c r="AD1334" s="199"/>
      <c r="AE1334" s="200"/>
      <c r="AF1334" s="200"/>
      <c r="AG1334" s="200"/>
      <c r="AH1334" s="75"/>
      <c r="AI1334" s="75"/>
      <c r="AJ1334" s="75"/>
      <c r="AK1334" s="75"/>
      <c r="AL1334" s="200"/>
    </row>
    <row r="1335" spans="1:38" s="201" customFormat="1">
      <c r="A1335" s="198"/>
      <c r="B1335" s="199"/>
      <c r="C1335" s="199" t="s">
        <v>160</v>
      </c>
      <c r="D1335" s="199"/>
      <c r="E1335" s="199" t="s">
        <v>161</v>
      </c>
      <c r="F1335" s="199">
        <v>472779</v>
      </c>
      <c r="G1335" s="199"/>
      <c r="H1335" s="199"/>
      <c r="I1335" s="199"/>
      <c r="J1335" s="381">
        <v>82851.880000000019</v>
      </c>
      <c r="K1335" s="199"/>
      <c r="L1335" s="200"/>
      <c r="M1335" s="199">
        <v>470</v>
      </c>
      <c r="N1335" s="71"/>
      <c r="O1335" s="200"/>
      <c r="P1335" s="269">
        <f t="shared" si="86"/>
        <v>176.28059574468088</v>
      </c>
      <c r="Q1335" s="199"/>
      <c r="R1335" s="199"/>
      <c r="S1335" s="199"/>
      <c r="T1335" s="382">
        <f t="shared" si="87"/>
        <v>1005.9127659574468</v>
      </c>
      <c r="U1335" s="199"/>
      <c r="V1335" s="199"/>
      <c r="W1335" s="199"/>
      <c r="X1335" s="200"/>
      <c r="Y1335" s="199">
        <v>82851.880000000019</v>
      </c>
      <c r="Z1335" s="199">
        <f t="shared" si="88"/>
        <v>91975.86</v>
      </c>
      <c r="AA1335" s="200"/>
      <c r="AB1335" s="199">
        <f t="shared" si="89"/>
        <v>68809.66</v>
      </c>
      <c r="AC1335" s="164">
        <v>82269.850000000006</v>
      </c>
      <c r="AD1335" s="199"/>
      <c r="AE1335" s="200"/>
      <c r="AF1335" s="200"/>
      <c r="AG1335" s="200"/>
      <c r="AH1335" s="75"/>
      <c r="AI1335" s="75"/>
      <c r="AJ1335" s="75"/>
      <c r="AK1335" s="75"/>
      <c r="AL1335" s="200"/>
    </row>
    <row r="1336" spans="1:38" s="201" customFormat="1">
      <c r="A1336" s="198"/>
      <c r="B1336" s="199"/>
      <c r="C1336" s="199" t="s">
        <v>162</v>
      </c>
      <c r="D1336" s="199"/>
      <c r="E1336" s="199" t="s">
        <v>163</v>
      </c>
      <c r="F1336" s="199">
        <v>853823</v>
      </c>
      <c r="G1336" s="199"/>
      <c r="H1336" s="199"/>
      <c r="I1336" s="199"/>
      <c r="J1336" s="381">
        <v>150146.04000000018</v>
      </c>
      <c r="K1336" s="199"/>
      <c r="L1336" s="200"/>
      <c r="M1336" s="199">
        <v>888</v>
      </c>
      <c r="N1336" s="71"/>
      <c r="O1336" s="200"/>
      <c r="P1336" s="269">
        <f t="shared" si="86"/>
        <v>169.0833783783786</v>
      </c>
      <c r="Q1336" s="199"/>
      <c r="R1336" s="199"/>
      <c r="S1336" s="199"/>
      <c r="T1336" s="382">
        <f t="shared" si="87"/>
        <v>961.51238738738743</v>
      </c>
      <c r="U1336" s="199"/>
      <c r="V1336" s="199"/>
      <c r="W1336" s="199"/>
      <c r="X1336" s="200"/>
      <c r="Y1336" s="199">
        <v>150146.04000000018</v>
      </c>
      <c r="Z1336" s="199">
        <f t="shared" si="88"/>
        <v>166680.72</v>
      </c>
      <c r="AA1336" s="200"/>
      <c r="AB1336" s="199">
        <f t="shared" si="89"/>
        <v>124698.41</v>
      </c>
      <c r="AC1336" s="164">
        <v>149091.26999999999</v>
      </c>
      <c r="AD1336" s="199"/>
      <c r="AE1336" s="200"/>
      <c r="AF1336" s="200"/>
      <c r="AG1336" s="200"/>
      <c r="AH1336" s="75"/>
      <c r="AI1336" s="75"/>
      <c r="AJ1336" s="75"/>
      <c r="AK1336" s="75"/>
      <c r="AL1336" s="200"/>
    </row>
    <row r="1337" spans="1:38" s="201" customFormat="1">
      <c r="A1337" s="198"/>
      <c r="B1337" s="199"/>
      <c r="C1337" s="199" t="s">
        <v>1414</v>
      </c>
      <c r="D1337" s="199"/>
      <c r="E1337" s="199" t="s">
        <v>271</v>
      </c>
      <c r="F1337" s="199">
        <v>5576</v>
      </c>
      <c r="G1337" s="199"/>
      <c r="H1337" s="199"/>
      <c r="I1337" s="199"/>
      <c r="J1337" s="381">
        <v>1020.5100000000001</v>
      </c>
      <c r="K1337" s="199"/>
      <c r="L1337" s="200"/>
      <c r="M1337" s="199">
        <v>5</v>
      </c>
      <c r="N1337" s="71"/>
      <c r="O1337" s="200"/>
      <c r="P1337" s="269">
        <f t="shared" si="86"/>
        <v>204.10200000000003</v>
      </c>
      <c r="Q1337" s="199"/>
      <c r="R1337" s="199"/>
      <c r="S1337" s="199"/>
      <c r="T1337" s="382">
        <f t="shared" si="87"/>
        <v>1115.2</v>
      </c>
      <c r="U1337" s="199"/>
      <c r="V1337" s="199"/>
      <c r="W1337" s="199"/>
      <c r="X1337" s="200"/>
      <c r="Y1337" s="199">
        <v>1020.5100000000001</v>
      </c>
      <c r="Z1337" s="199">
        <f t="shared" si="88"/>
        <v>1132.8900000000001</v>
      </c>
      <c r="AA1337" s="200"/>
      <c r="AB1337" s="199">
        <f t="shared" si="89"/>
        <v>847.55</v>
      </c>
      <c r="AC1337" s="164">
        <v>1013.34</v>
      </c>
      <c r="AD1337" s="199"/>
      <c r="AE1337" s="200"/>
      <c r="AF1337" s="200"/>
      <c r="AG1337" s="200"/>
      <c r="AH1337" s="75"/>
      <c r="AI1337" s="75"/>
      <c r="AJ1337" s="75"/>
      <c r="AK1337" s="75"/>
      <c r="AL1337" s="200"/>
    </row>
    <row r="1338" spans="1:38" s="201" customFormat="1">
      <c r="A1338" s="198"/>
      <c r="B1338" s="199"/>
      <c r="C1338" s="199" t="s">
        <v>1415</v>
      </c>
      <c r="D1338" s="199"/>
      <c r="E1338" s="199" t="s">
        <v>153</v>
      </c>
      <c r="F1338" s="199">
        <v>2435</v>
      </c>
      <c r="G1338" s="199"/>
      <c r="H1338" s="199"/>
      <c r="I1338" s="199"/>
      <c r="J1338" s="381">
        <v>440.19</v>
      </c>
      <c r="K1338" s="199"/>
      <c r="L1338" s="200"/>
      <c r="M1338" s="199">
        <v>2</v>
      </c>
      <c r="N1338" s="71"/>
      <c r="O1338" s="200"/>
      <c r="P1338" s="269">
        <f t="shared" si="86"/>
        <v>220.095</v>
      </c>
      <c r="Q1338" s="199"/>
      <c r="R1338" s="199"/>
      <c r="S1338" s="199"/>
      <c r="T1338" s="382">
        <f t="shared" si="87"/>
        <v>1217.5</v>
      </c>
      <c r="U1338" s="199"/>
      <c r="V1338" s="199"/>
      <c r="W1338" s="199"/>
      <c r="X1338" s="200"/>
      <c r="Y1338" s="199">
        <v>440.19</v>
      </c>
      <c r="Z1338" s="199">
        <f t="shared" si="88"/>
        <v>488.67</v>
      </c>
      <c r="AA1338" s="200"/>
      <c r="AB1338" s="199">
        <f t="shared" si="89"/>
        <v>365.58</v>
      </c>
      <c r="AC1338" s="164">
        <v>437.1</v>
      </c>
      <c r="AD1338" s="199"/>
      <c r="AE1338" s="200"/>
      <c r="AF1338" s="200"/>
      <c r="AG1338" s="200"/>
      <c r="AH1338" s="75"/>
      <c r="AI1338" s="75"/>
      <c r="AJ1338" s="75"/>
      <c r="AK1338" s="75"/>
      <c r="AL1338" s="200"/>
    </row>
    <row r="1339" spans="1:38" s="201" customFormat="1">
      <c r="A1339" s="198"/>
      <c r="B1339" s="199"/>
      <c r="C1339" s="199" t="s">
        <v>164</v>
      </c>
      <c r="D1339" s="199"/>
      <c r="E1339" s="199" t="s">
        <v>165</v>
      </c>
      <c r="F1339" s="199">
        <v>332007</v>
      </c>
      <c r="G1339" s="199"/>
      <c r="H1339" s="199"/>
      <c r="I1339" s="199"/>
      <c r="J1339" s="381">
        <v>56590.689999999966</v>
      </c>
      <c r="K1339" s="199"/>
      <c r="L1339" s="200"/>
      <c r="M1339" s="199">
        <v>353</v>
      </c>
      <c r="N1339" s="71"/>
      <c r="O1339" s="200"/>
      <c r="P1339" s="269">
        <f t="shared" si="86"/>
        <v>160.31356940509906</v>
      </c>
      <c r="Q1339" s="199"/>
      <c r="R1339" s="199"/>
      <c r="S1339" s="199"/>
      <c r="T1339" s="382">
        <f t="shared" si="87"/>
        <v>940.52974504249289</v>
      </c>
      <c r="U1339" s="199"/>
      <c r="V1339" s="199"/>
      <c r="W1339" s="199"/>
      <c r="X1339" s="200"/>
      <c r="Y1339" s="199">
        <v>56590.689999999966</v>
      </c>
      <c r="Z1339" s="199">
        <f t="shared" si="88"/>
        <v>62822.68</v>
      </c>
      <c r="AA1339" s="200"/>
      <c r="AB1339" s="199">
        <f t="shared" si="89"/>
        <v>46999.37</v>
      </c>
      <c r="AC1339" s="164">
        <v>56193.14</v>
      </c>
      <c r="AD1339" s="199"/>
      <c r="AE1339" s="200"/>
      <c r="AF1339" s="200"/>
      <c r="AG1339" s="200"/>
      <c r="AH1339" s="75"/>
      <c r="AI1339" s="75"/>
      <c r="AJ1339" s="75"/>
      <c r="AK1339" s="75"/>
      <c r="AL1339" s="200"/>
    </row>
    <row r="1340" spans="1:38" s="201" customFormat="1">
      <c r="A1340" s="198"/>
      <c r="B1340" s="199"/>
      <c r="C1340" s="199" t="s">
        <v>553</v>
      </c>
      <c r="D1340" s="199"/>
      <c r="E1340" s="199" t="s">
        <v>113</v>
      </c>
      <c r="F1340" s="199">
        <v>12218</v>
      </c>
      <c r="G1340" s="199"/>
      <c r="H1340" s="199"/>
      <c r="I1340" s="199"/>
      <c r="J1340" s="381">
        <v>2251.08</v>
      </c>
      <c r="K1340" s="199"/>
      <c r="L1340" s="200"/>
      <c r="M1340" s="199">
        <v>20</v>
      </c>
      <c r="N1340" s="71"/>
      <c r="O1340" s="200"/>
      <c r="P1340" s="269">
        <f t="shared" si="86"/>
        <v>112.554</v>
      </c>
      <c r="Q1340" s="199"/>
      <c r="R1340" s="199"/>
      <c r="S1340" s="199"/>
      <c r="T1340" s="382">
        <f t="shared" si="87"/>
        <v>610.9</v>
      </c>
      <c r="U1340" s="199"/>
      <c r="V1340" s="199"/>
      <c r="W1340" s="199"/>
      <c r="X1340" s="200"/>
      <c r="Y1340" s="199">
        <v>2251.08</v>
      </c>
      <c r="Z1340" s="199">
        <f t="shared" si="88"/>
        <v>2498.98</v>
      </c>
      <c r="AA1340" s="200"/>
      <c r="AB1340" s="199">
        <f t="shared" si="89"/>
        <v>1869.55</v>
      </c>
      <c r="AC1340" s="164">
        <v>2235.27</v>
      </c>
      <c r="AD1340" s="199"/>
      <c r="AE1340" s="200"/>
      <c r="AF1340" s="200"/>
      <c r="AG1340" s="200"/>
      <c r="AH1340" s="75"/>
      <c r="AI1340" s="75"/>
      <c r="AJ1340" s="75"/>
      <c r="AK1340" s="75"/>
      <c r="AL1340" s="200"/>
    </row>
    <row r="1341" spans="1:38" s="201" customFormat="1">
      <c r="A1341" s="198"/>
      <c r="B1341" s="199"/>
      <c r="C1341" s="199" t="s">
        <v>166</v>
      </c>
      <c r="D1341" s="199"/>
      <c r="E1341" s="199" t="s">
        <v>167</v>
      </c>
      <c r="F1341" s="199">
        <v>399984</v>
      </c>
      <c r="G1341" s="199"/>
      <c r="H1341" s="199"/>
      <c r="I1341" s="199"/>
      <c r="J1341" s="381">
        <v>69802.050000000017</v>
      </c>
      <c r="K1341" s="199"/>
      <c r="L1341" s="200"/>
      <c r="M1341" s="199">
        <v>410</v>
      </c>
      <c r="N1341" s="71"/>
      <c r="O1341" s="200"/>
      <c r="P1341" s="269">
        <f t="shared" si="86"/>
        <v>170.24890243902442</v>
      </c>
      <c r="Q1341" s="199"/>
      <c r="R1341" s="199"/>
      <c r="S1341" s="199"/>
      <c r="T1341" s="382">
        <f t="shared" si="87"/>
        <v>975.57073170731712</v>
      </c>
      <c r="U1341" s="199"/>
      <c r="V1341" s="199"/>
      <c r="W1341" s="199"/>
      <c r="X1341" s="200"/>
      <c r="Y1341" s="199">
        <v>69802.050000000017</v>
      </c>
      <c r="Z1341" s="199">
        <f t="shared" si="88"/>
        <v>77488.929999999993</v>
      </c>
      <c r="AA1341" s="200"/>
      <c r="AB1341" s="199">
        <f t="shared" si="89"/>
        <v>57971.59</v>
      </c>
      <c r="AC1341" s="164">
        <v>69311.7</v>
      </c>
      <c r="AD1341" s="199"/>
      <c r="AE1341" s="200"/>
      <c r="AF1341" s="200"/>
      <c r="AG1341" s="200"/>
      <c r="AH1341" s="75"/>
      <c r="AI1341" s="75"/>
      <c r="AJ1341" s="75"/>
      <c r="AK1341" s="75"/>
      <c r="AL1341" s="200"/>
    </row>
    <row r="1342" spans="1:38" s="201" customFormat="1">
      <c r="A1342" s="198"/>
      <c r="B1342" s="199"/>
      <c r="C1342" s="199" t="s">
        <v>166</v>
      </c>
      <c r="D1342" s="199"/>
      <c r="E1342" s="199" t="s">
        <v>161</v>
      </c>
      <c r="F1342" s="199">
        <v>667</v>
      </c>
      <c r="G1342" s="199"/>
      <c r="H1342" s="199"/>
      <c r="I1342" s="199"/>
      <c r="J1342" s="381">
        <v>119.37</v>
      </c>
      <c r="K1342" s="199"/>
      <c r="L1342" s="200"/>
      <c r="M1342" s="199">
        <v>1</v>
      </c>
      <c r="N1342" s="71"/>
      <c r="O1342" s="200"/>
      <c r="P1342" s="269">
        <f t="shared" si="86"/>
        <v>119.37</v>
      </c>
      <c r="Q1342" s="199"/>
      <c r="R1342" s="199"/>
      <c r="S1342" s="199"/>
      <c r="T1342" s="382">
        <f t="shared" si="87"/>
        <v>667</v>
      </c>
      <c r="U1342" s="199"/>
      <c r="V1342" s="199"/>
      <c r="W1342" s="199"/>
      <c r="X1342" s="200"/>
      <c r="Y1342" s="199">
        <v>119.37</v>
      </c>
      <c r="Z1342" s="199">
        <f t="shared" si="88"/>
        <v>132.52000000000001</v>
      </c>
      <c r="AA1342" s="200"/>
      <c r="AB1342" s="199">
        <f t="shared" si="89"/>
        <v>99.14</v>
      </c>
      <c r="AC1342" s="164">
        <v>118.53</v>
      </c>
      <c r="AD1342" s="199"/>
      <c r="AE1342" s="200"/>
      <c r="AF1342" s="200"/>
      <c r="AG1342" s="200"/>
      <c r="AH1342" s="75"/>
      <c r="AI1342" s="75"/>
      <c r="AJ1342" s="75"/>
      <c r="AK1342" s="75"/>
      <c r="AL1342" s="200"/>
    </row>
    <row r="1343" spans="1:38" s="201" customFormat="1">
      <c r="A1343" s="198"/>
      <c r="B1343" s="199"/>
      <c r="C1343" s="199" t="s">
        <v>168</v>
      </c>
      <c r="D1343" s="199"/>
      <c r="E1343" s="199" t="s">
        <v>169</v>
      </c>
      <c r="F1343" s="199">
        <v>445509</v>
      </c>
      <c r="G1343" s="199"/>
      <c r="H1343" s="199"/>
      <c r="I1343" s="199"/>
      <c r="J1343" s="381">
        <v>74712.270000000019</v>
      </c>
      <c r="K1343" s="199"/>
      <c r="L1343" s="200"/>
      <c r="M1343" s="199">
        <v>626</v>
      </c>
      <c r="N1343" s="71"/>
      <c r="O1343" s="200"/>
      <c r="P1343" s="269">
        <f t="shared" si="86"/>
        <v>119.34867412140578</v>
      </c>
      <c r="Q1343" s="199"/>
      <c r="R1343" s="199"/>
      <c r="S1343" s="199"/>
      <c r="T1343" s="382">
        <f t="shared" si="87"/>
        <v>711.67571884984022</v>
      </c>
      <c r="U1343" s="199"/>
      <c r="V1343" s="199"/>
      <c r="W1343" s="199"/>
      <c r="X1343" s="200"/>
      <c r="Y1343" s="199">
        <v>74712.270000000019</v>
      </c>
      <c r="Z1343" s="199">
        <f t="shared" si="88"/>
        <v>82939.88</v>
      </c>
      <c r="AA1343" s="200"/>
      <c r="AB1343" s="199">
        <f t="shared" si="89"/>
        <v>62049.599999999999</v>
      </c>
      <c r="AC1343" s="164">
        <v>74187.42</v>
      </c>
      <c r="AD1343" s="199"/>
      <c r="AE1343" s="200"/>
      <c r="AF1343" s="200"/>
      <c r="AG1343" s="200"/>
      <c r="AH1343" s="75"/>
      <c r="AI1343" s="75"/>
      <c r="AJ1343" s="75"/>
      <c r="AK1343" s="75"/>
      <c r="AL1343" s="200"/>
    </row>
    <row r="1344" spans="1:38" s="201" customFormat="1">
      <c r="A1344" s="198"/>
      <c r="B1344" s="199"/>
      <c r="C1344" s="199" t="s">
        <v>552</v>
      </c>
      <c r="D1344" s="199"/>
      <c r="E1344" s="199" t="s">
        <v>367</v>
      </c>
      <c r="F1344" s="199">
        <v>568</v>
      </c>
      <c r="G1344" s="199"/>
      <c r="H1344" s="199"/>
      <c r="I1344" s="199"/>
      <c r="J1344" s="381">
        <v>116.46000000000001</v>
      </c>
      <c r="K1344" s="199"/>
      <c r="L1344" s="200"/>
      <c r="M1344" s="199">
        <v>4</v>
      </c>
      <c r="N1344" s="71"/>
      <c r="O1344" s="200"/>
      <c r="P1344" s="269">
        <f t="shared" si="86"/>
        <v>29.115000000000002</v>
      </c>
      <c r="Q1344" s="199"/>
      <c r="R1344" s="199"/>
      <c r="S1344" s="199"/>
      <c r="T1344" s="382">
        <f t="shared" si="87"/>
        <v>142</v>
      </c>
      <c r="U1344" s="199"/>
      <c r="V1344" s="199"/>
      <c r="W1344" s="199"/>
      <c r="X1344" s="200"/>
      <c r="Y1344" s="199">
        <v>116.46000000000001</v>
      </c>
      <c r="Z1344" s="199">
        <f t="shared" si="88"/>
        <v>129.29</v>
      </c>
      <c r="AA1344" s="200"/>
      <c r="AB1344" s="199">
        <f t="shared" si="89"/>
        <v>96.72</v>
      </c>
      <c r="AC1344" s="164">
        <v>115.64</v>
      </c>
      <c r="AD1344" s="199"/>
      <c r="AE1344" s="200"/>
      <c r="AF1344" s="200"/>
      <c r="AG1344" s="200"/>
      <c r="AH1344" s="75"/>
      <c r="AI1344" s="75"/>
      <c r="AJ1344" s="75"/>
      <c r="AK1344" s="75"/>
      <c r="AL1344" s="200"/>
    </row>
    <row r="1345" spans="1:38" s="201" customFormat="1">
      <c r="A1345" s="198"/>
      <c r="B1345" s="199"/>
      <c r="C1345" s="199" t="s">
        <v>170</v>
      </c>
      <c r="D1345" s="199"/>
      <c r="E1345" s="199" t="s">
        <v>171</v>
      </c>
      <c r="F1345" s="199">
        <v>1206769</v>
      </c>
      <c r="G1345" s="199"/>
      <c r="H1345" s="199"/>
      <c r="I1345" s="199"/>
      <c r="J1345" s="381">
        <v>208630.99999999962</v>
      </c>
      <c r="K1345" s="199"/>
      <c r="L1345" s="200"/>
      <c r="M1345" s="199">
        <v>1133</v>
      </c>
      <c r="N1345" s="71"/>
      <c r="O1345" s="200"/>
      <c r="P1345" s="269">
        <f t="shared" si="86"/>
        <v>184.14033539276224</v>
      </c>
      <c r="Q1345" s="199"/>
      <c r="R1345" s="199"/>
      <c r="S1345" s="199"/>
      <c r="T1345" s="382">
        <f t="shared" si="87"/>
        <v>1065.1094439541041</v>
      </c>
      <c r="U1345" s="199"/>
      <c r="V1345" s="199"/>
      <c r="W1345" s="199"/>
      <c r="X1345" s="200"/>
      <c r="Y1345" s="199">
        <v>208630.99999999962</v>
      </c>
      <c r="Z1345" s="199">
        <f t="shared" si="88"/>
        <v>231606.28</v>
      </c>
      <c r="AA1345" s="200"/>
      <c r="AB1345" s="199">
        <f t="shared" si="89"/>
        <v>173271</v>
      </c>
      <c r="AC1345" s="164">
        <v>207165.38</v>
      </c>
      <c r="AD1345" s="199"/>
      <c r="AE1345" s="200"/>
      <c r="AF1345" s="200"/>
      <c r="AG1345" s="200"/>
      <c r="AH1345" s="75"/>
      <c r="AI1345" s="75"/>
      <c r="AJ1345" s="75"/>
      <c r="AK1345" s="75"/>
      <c r="AL1345" s="200"/>
    </row>
    <row r="1346" spans="1:38" s="201" customFormat="1">
      <c r="A1346" s="198"/>
      <c r="B1346" s="199"/>
      <c r="C1346" s="199" t="s">
        <v>172</v>
      </c>
      <c r="D1346" s="199"/>
      <c r="E1346" s="199" t="s">
        <v>173</v>
      </c>
      <c r="F1346" s="199">
        <v>2780562</v>
      </c>
      <c r="G1346" s="199"/>
      <c r="H1346" s="199"/>
      <c r="I1346" s="199"/>
      <c r="J1346" s="381">
        <v>470927.45999999874</v>
      </c>
      <c r="K1346" s="199"/>
      <c r="L1346" s="200"/>
      <c r="M1346" s="199">
        <v>3341</v>
      </c>
      <c r="N1346" s="71"/>
      <c r="O1346" s="200"/>
      <c r="P1346" s="269">
        <f t="shared" si="86"/>
        <v>140.9540436994908</v>
      </c>
      <c r="Q1346" s="199"/>
      <c r="R1346" s="199"/>
      <c r="S1346" s="199"/>
      <c r="T1346" s="382">
        <f t="shared" si="87"/>
        <v>832.25441484585451</v>
      </c>
      <c r="U1346" s="199"/>
      <c r="V1346" s="199"/>
      <c r="W1346" s="199"/>
      <c r="X1346" s="200"/>
      <c r="Y1346" s="199">
        <v>470927.45999999874</v>
      </c>
      <c r="Z1346" s="199">
        <f t="shared" si="88"/>
        <v>522787.87</v>
      </c>
      <c r="AA1346" s="200"/>
      <c r="AB1346" s="199">
        <f t="shared" si="89"/>
        <v>391111.92</v>
      </c>
      <c r="AC1346" s="164">
        <v>467619.23</v>
      </c>
      <c r="AD1346" s="199"/>
      <c r="AE1346" s="200"/>
      <c r="AF1346" s="200"/>
      <c r="AG1346" s="200"/>
      <c r="AH1346" s="75"/>
      <c r="AI1346" s="75"/>
      <c r="AJ1346" s="75"/>
      <c r="AK1346" s="75"/>
      <c r="AL1346" s="200"/>
    </row>
    <row r="1347" spans="1:38" s="201" customFormat="1">
      <c r="A1347" s="198"/>
      <c r="B1347" s="199"/>
      <c r="C1347" s="199" t="s">
        <v>172</v>
      </c>
      <c r="D1347" s="199"/>
      <c r="E1347" s="199" t="s">
        <v>228</v>
      </c>
      <c r="F1347" s="199">
        <v>624</v>
      </c>
      <c r="G1347" s="199"/>
      <c r="H1347" s="199"/>
      <c r="I1347" s="199"/>
      <c r="J1347" s="381">
        <v>110.9</v>
      </c>
      <c r="K1347" s="199"/>
      <c r="L1347" s="200"/>
      <c r="M1347" s="199">
        <v>1</v>
      </c>
      <c r="N1347" s="71"/>
      <c r="O1347" s="200"/>
      <c r="P1347" s="269">
        <f t="shared" si="86"/>
        <v>110.9</v>
      </c>
      <c r="Q1347" s="199"/>
      <c r="R1347" s="199"/>
      <c r="S1347" s="199"/>
      <c r="T1347" s="382">
        <f t="shared" si="87"/>
        <v>624</v>
      </c>
      <c r="U1347" s="199"/>
      <c r="V1347" s="199"/>
      <c r="W1347" s="199"/>
      <c r="X1347" s="200"/>
      <c r="Y1347" s="199">
        <v>110.9</v>
      </c>
      <c r="Z1347" s="199">
        <f t="shared" si="88"/>
        <v>123.11</v>
      </c>
      <c r="AA1347" s="200"/>
      <c r="AB1347" s="199">
        <f t="shared" si="89"/>
        <v>92.1</v>
      </c>
      <c r="AC1347" s="164">
        <v>110.12</v>
      </c>
      <c r="AD1347" s="199"/>
      <c r="AE1347" s="200"/>
      <c r="AF1347" s="200"/>
      <c r="AG1347" s="200"/>
      <c r="AH1347" s="75"/>
      <c r="AI1347" s="75"/>
      <c r="AJ1347" s="75"/>
      <c r="AK1347" s="75"/>
      <c r="AL1347" s="200"/>
    </row>
    <row r="1348" spans="1:38" s="201" customFormat="1">
      <c r="A1348" s="198"/>
      <c r="B1348" s="199"/>
      <c r="C1348" s="199" t="s">
        <v>174</v>
      </c>
      <c r="D1348" s="199"/>
      <c r="E1348" s="199" t="s">
        <v>175</v>
      </c>
      <c r="F1348" s="199">
        <v>4715609</v>
      </c>
      <c r="G1348" s="199"/>
      <c r="H1348" s="199"/>
      <c r="I1348" s="199"/>
      <c r="J1348" s="381">
        <v>797199.68000000273</v>
      </c>
      <c r="K1348" s="199"/>
      <c r="L1348" s="200"/>
      <c r="M1348" s="199">
        <v>5885</v>
      </c>
      <c r="N1348" s="71"/>
      <c r="O1348" s="200"/>
      <c r="P1348" s="269">
        <f t="shared" si="86"/>
        <v>135.46298725573538</v>
      </c>
      <c r="Q1348" s="199"/>
      <c r="R1348" s="199"/>
      <c r="S1348" s="199"/>
      <c r="T1348" s="382">
        <f t="shared" si="87"/>
        <v>801.29294817332197</v>
      </c>
      <c r="U1348" s="199"/>
      <c r="V1348" s="199"/>
      <c r="W1348" s="199"/>
      <c r="X1348" s="200"/>
      <c r="Y1348" s="199">
        <v>797199.68000000273</v>
      </c>
      <c r="Z1348" s="199">
        <f t="shared" si="88"/>
        <v>884990.49</v>
      </c>
      <c r="AA1348" s="200"/>
      <c r="AB1348" s="199">
        <f t="shared" si="89"/>
        <v>662085.62</v>
      </c>
      <c r="AC1348" s="164">
        <v>791599.4</v>
      </c>
      <c r="AD1348" s="199"/>
      <c r="AE1348" s="200"/>
      <c r="AF1348" s="200"/>
      <c r="AG1348" s="200"/>
      <c r="AH1348" s="75"/>
      <c r="AI1348" s="75"/>
      <c r="AJ1348" s="75"/>
      <c r="AK1348" s="75"/>
      <c r="AL1348" s="200"/>
    </row>
    <row r="1349" spans="1:38" s="201" customFormat="1">
      <c r="A1349" s="198"/>
      <c r="B1349" s="199"/>
      <c r="C1349" s="199" t="s">
        <v>176</v>
      </c>
      <c r="D1349" s="199"/>
      <c r="E1349" s="199" t="s">
        <v>146</v>
      </c>
      <c r="F1349" s="199">
        <v>364971</v>
      </c>
      <c r="G1349" s="199"/>
      <c r="H1349" s="199"/>
      <c r="I1349" s="199"/>
      <c r="J1349" s="381">
        <v>62762.05</v>
      </c>
      <c r="K1349" s="199"/>
      <c r="L1349" s="200"/>
      <c r="M1349" s="199">
        <v>364</v>
      </c>
      <c r="N1349" s="71"/>
      <c r="O1349" s="200"/>
      <c r="P1349" s="269">
        <f t="shared" si="86"/>
        <v>172.42321428571429</v>
      </c>
      <c r="Q1349" s="199"/>
      <c r="R1349" s="199"/>
      <c r="S1349" s="199"/>
      <c r="T1349" s="382">
        <f t="shared" si="87"/>
        <v>1002.6675824175824</v>
      </c>
      <c r="U1349" s="199"/>
      <c r="V1349" s="199"/>
      <c r="W1349" s="199"/>
      <c r="X1349" s="200"/>
      <c r="Y1349" s="199">
        <v>62762.05</v>
      </c>
      <c r="Z1349" s="199">
        <f t="shared" si="88"/>
        <v>69673.66</v>
      </c>
      <c r="AA1349" s="200"/>
      <c r="AB1349" s="199">
        <f t="shared" si="89"/>
        <v>52124.77</v>
      </c>
      <c r="AC1349" s="164">
        <v>62321.15</v>
      </c>
      <c r="AD1349" s="199"/>
      <c r="AE1349" s="200"/>
      <c r="AF1349" s="200"/>
      <c r="AG1349" s="200"/>
      <c r="AH1349" s="75"/>
      <c r="AI1349" s="75"/>
      <c r="AJ1349" s="75"/>
      <c r="AK1349" s="75"/>
      <c r="AL1349" s="200"/>
    </row>
    <row r="1350" spans="1:38" s="201" customFormat="1">
      <c r="A1350" s="198"/>
      <c r="B1350" s="199"/>
      <c r="C1350" s="199" t="s">
        <v>176</v>
      </c>
      <c r="D1350" s="199"/>
      <c r="E1350" s="199" t="s">
        <v>191</v>
      </c>
      <c r="F1350" s="199">
        <v>459</v>
      </c>
      <c r="G1350" s="199"/>
      <c r="H1350" s="199"/>
      <c r="I1350" s="199"/>
      <c r="J1350" s="381">
        <v>82.8</v>
      </c>
      <c r="K1350" s="199"/>
      <c r="L1350" s="200"/>
      <c r="M1350" s="199">
        <v>1</v>
      </c>
      <c r="N1350" s="71"/>
      <c r="O1350" s="200"/>
      <c r="P1350" s="269">
        <f t="shared" si="86"/>
        <v>82.8</v>
      </c>
      <c r="Q1350" s="199"/>
      <c r="R1350" s="199"/>
      <c r="S1350" s="199"/>
      <c r="T1350" s="382">
        <f t="shared" si="87"/>
        <v>459</v>
      </c>
      <c r="U1350" s="199"/>
      <c r="V1350" s="199"/>
      <c r="W1350" s="199"/>
      <c r="X1350" s="200"/>
      <c r="Y1350" s="199">
        <v>82.8</v>
      </c>
      <c r="Z1350" s="199">
        <f t="shared" si="88"/>
        <v>91.92</v>
      </c>
      <c r="AA1350" s="200"/>
      <c r="AB1350" s="199">
        <f t="shared" si="89"/>
        <v>68.77</v>
      </c>
      <c r="AC1350" s="164">
        <v>82.22</v>
      </c>
      <c r="AD1350" s="199"/>
      <c r="AE1350" s="200"/>
      <c r="AF1350" s="200"/>
      <c r="AG1350" s="200"/>
      <c r="AH1350" s="75"/>
      <c r="AI1350" s="75"/>
      <c r="AJ1350" s="75"/>
      <c r="AK1350" s="75"/>
      <c r="AL1350" s="200"/>
    </row>
    <row r="1351" spans="1:38" s="201" customFormat="1">
      <c r="A1351" s="198"/>
      <c r="B1351" s="199"/>
      <c r="C1351" s="199" t="s">
        <v>1416</v>
      </c>
      <c r="D1351" s="199"/>
      <c r="E1351" s="199" t="s">
        <v>136</v>
      </c>
      <c r="F1351" s="199">
        <v>101</v>
      </c>
      <c r="G1351" s="199"/>
      <c r="H1351" s="199"/>
      <c r="I1351" s="199"/>
      <c r="J1351" s="381">
        <v>28.94</v>
      </c>
      <c r="K1351" s="199"/>
      <c r="L1351" s="200"/>
      <c r="M1351" s="199">
        <v>2</v>
      </c>
      <c r="N1351" s="71"/>
      <c r="O1351" s="200"/>
      <c r="P1351" s="269">
        <f t="shared" si="86"/>
        <v>14.47</v>
      </c>
      <c r="Q1351" s="199"/>
      <c r="R1351" s="199"/>
      <c r="S1351" s="199"/>
      <c r="T1351" s="382">
        <f t="shared" si="87"/>
        <v>50.5</v>
      </c>
      <c r="U1351" s="199"/>
      <c r="V1351" s="199"/>
      <c r="W1351" s="199"/>
      <c r="X1351" s="200"/>
      <c r="Y1351" s="199">
        <v>28.94</v>
      </c>
      <c r="Z1351" s="199">
        <f t="shared" si="88"/>
        <v>32.130000000000003</v>
      </c>
      <c r="AA1351" s="200"/>
      <c r="AB1351" s="199">
        <f t="shared" si="89"/>
        <v>24.04</v>
      </c>
      <c r="AC1351" s="164">
        <v>28.74</v>
      </c>
      <c r="AD1351" s="199"/>
      <c r="AE1351" s="200"/>
      <c r="AF1351" s="200"/>
      <c r="AG1351" s="200"/>
      <c r="AH1351" s="75"/>
      <c r="AI1351" s="75"/>
      <c r="AJ1351" s="75"/>
      <c r="AK1351" s="75"/>
      <c r="AL1351" s="200"/>
    </row>
    <row r="1352" spans="1:38" s="201" customFormat="1">
      <c r="A1352" s="198"/>
      <c r="B1352" s="199"/>
      <c r="C1352" s="199" t="s">
        <v>177</v>
      </c>
      <c r="D1352" s="199"/>
      <c r="E1352" s="199" t="s">
        <v>148</v>
      </c>
      <c r="F1352" s="199">
        <v>1404615</v>
      </c>
      <c r="G1352" s="199"/>
      <c r="H1352" s="199"/>
      <c r="I1352" s="199"/>
      <c r="J1352" s="381">
        <v>245868.53999999951</v>
      </c>
      <c r="K1352" s="199"/>
      <c r="L1352" s="200"/>
      <c r="M1352" s="199">
        <v>1845</v>
      </c>
      <c r="N1352" s="71"/>
      <c r="O1352" s="200"/>
      <c r="P1352" s="269">
        <f t="shared" si="86"/>
        <v>133.26208130081275</v>
      </c>
      <c r="Q1352" s="199"/>
      <c r="R1352" s="199"/>
      <c r="S1352" s="199"/>
      <c r="T1352" s="382">
        <f t="shared" si="87"/>
        <v>761.30894308943084</v>
      </c>
      <c r="U1352" s="199"/>
      <c r="V1352" s="199"/>
      <c r="W1352" s="199"/>
      <c r="X1352" s="200"/>
      <c r="Y1352" s="199">
        <v>245868.53999999951</v>
      </c>
      <c r="Z1352" s="199">
        <f t="shared" si="88"/>
        <v>272944.57</v>
      </c>
      <c r="AA1352" s="200"/>
      <c r="AB1352" s="199">
        <f t="shared" si="89"/>
        <v>204197.3</v>
      </c>
      <c r="AC1352" s="164">
        <v>244141.33</v>
      </c>
      <c r="AD1352" s="199"/>
      <c r="AE1352" s="200"/>
      <c r="AF1352" s="200"/>
      <c r="AG1352" s="200"/>
      <c r="AH1352" s="75"/>
      <c r="AI1352" s="75"/>
      <c r="AJ1352" s="75"/>
      <c r="AK1352" s="75"/>
      <c r="AL1352" s="200"/>
    </row>
    <row r="1353" spans="1:38" s="201" customFormat="1">
      <c r="A1353" s="198"/>
      <c r="B1353" s="199"/>
      <c r="C1353" s="199" t="s">
        <v>178</v>
      </c>
      <c r="D1353" s="199"/>
      <c r="E1353" s="199" t="s">
        <v>157</v>
      </c>
      <c r="F1353" s="199">
        <v>758781</v>
      </c>
      <c r="G1353" s="199"/>
      <c r="H1353" s="199"/>
      <c r="I1353" s="199"/>
      <c r="J1353" s="381">
        <v>123538.42999999986</v>
      </c>
      <c r="K1353" s="199"/>
      <c r="L1353" s="200"/>
      <c r="M1353" s="199">
        <v>987</v>
      </c>
      <c r="N1353" s="71"/>
      <c r="O1353" s="200"/>
      <c r="P1353" s="269">
        <f t="shared" si="86"/>
        <v>125.16558257345477</v>
      </c>
      <c r="Q1353" s="199"/>
      <c r="R1353" s="199"/>
      <c r="S1353" s="199"/>
      <c r="T1353" s="382">
        <f t="shared" si="87"/>
        <v>768.775075987842</v>
      </c>
      <c r="U1353" s="199"/>
      <c r="V1353" s="199"/>
      <c r="W1353" s="199"/>
      <c r="X1353" s="200"/>
      <c r="Y1353" s="199">
        <v>123538.42999999986</v>
      </c>
      <c r="Z1353" s="199">
        <f t="shared" si="88"/>
        <v>137142.98000000001</v>
      </c>
      <c r="AA1353" s="200"/>
      <c r="AB1353" s="199">
        <f t="shared" si="89"/>
        <v>102600.42</v>
      </c>
      <c r="AC1353" s="164">
        <v>122670.58</v>
      </c>
      <c r="AD1353" s="199"/>
      <c r="AE1353" s="200"/>
      <c r="AF1353" s="200"/>
      <c r="AG1353" s="200"/>
      <c r="AH1353" s="75"/>
      <c r="AI1353" s="75"/>
      <c r="AJ1353" s="75"/>
      <c r="AK1353" s="75"/>
      <c r="AL1353" s="200"/>
    </row>
    <row r="1354" spans="1:38" s="201" customFormat="1">
      <c r="A1354" s="198"/>
      <c r="B1354" s="199"/>
      <c r="C1354" s="199" t="s">
        <v>179</v>
      </c>
      <c r="D1354" s="199"/>
      <c r="E1354" s="199" t="s">
        <v>180</v>
      </c>
      <c r="F1354" s="199">
        <v>340740</v>
      </c>
      <c r="G1354" s="199"/>
      <c r="H1354" s="199"/>
      <c r="I1354" s="199"/>
      <c r="J1354" s="381">
        <v>59619.640000000029</v>
      </c>
      <c r="K1354" s="199"/>
      <c r="L1354" s="200"/>
      <c r="M1354" s="199">
        <v>335</v>
      </c>
      <c r="N1354" s="71"/>
      <c r="O1354" s="200"/>
      <c r="P1354" s="269">
        <f t="shared" si="86"/>
        <v>177.96907462686576</v>
      </c>
      <c r="Q1354" s="199"/>
      <c r="R1354" s="199"/>
      <c r="S1354" s="199"/>
      <c r="T1354" s="382">
        <f t="shared" si="87"/>
        <v>1017.1343283582089</v>
      </c>
      <c r="U1354" s="199"/>
      <c r="V1354" s="199"/>
      <c r="W1354" s="199"/>
      <c r="X1354" s="200"/>
      <c r="Y1354" s="199">
        <v>59619.640000000029</v>
      </c>
      <c r="Z1354" s="199">
        <f t="shared" si="88"/>
        <v>66185.19</v>
      </c>
      <c r="AA1354" s="200"/>
      <c r="AB1354" s="199">
        <f t="shared" si="89"/>
        <v>49514.96</v>
      </c>
      <c r="AC1354" s="164">
        <v>59200.82</v>
      </c>
      <c r="AD1354" s="199"/>
      <c r="AE1354" s="200"/>
      <c r="AF1354" s="200"/>
      <c r="AG1354" s="200"/>
      <c r="AH1354" s="75"/>
      <c r="AI1354" s="75"/>
      <c r="AJ1354" s="75"/>
      <c r="AK1354" s="75"/>
      <c r="AL1354" s="200"/>
    </row>
    <row r="1355" spans="1:38" s="201" customFormat="1">
      <c r="A1355" s="198"/>
      <c r="B1355" s="199"/>
      <c r="C1355" s="199" t="s">
        <v>179</v>
      </c>
      <c r="D1355" s="199"/>
      <c r="E1355" s="199" t="s">
        <v>193</v>
      </c>
      <c r="F1355" s="199">
        <v>1302</v>
      </c>
      <c r="G1355" s="199"/>
      <c r="H1355" s="199"/>
      <c r="I1355" s="199"/>
      <c r="J1355" s="381">
        <v>236.36</v>
      </c>
      <c r="K1355" s="199"/>
      <c r="L1355" s="200"/>
      <c r="M1355" s="199">
        <v>1</v>
      </c>
      <c r="N1355" s="71"/>
      <c r="O1355" s="200"/>
      <c r="P1355" s="269">
        <f t="shared" si="86"/>
        <v>236.36</v>
      </c>
      <c r="Q1355" s="199"/>
      <c r="R1355" s="199"/>
      <c r="S1355" s="199"/>
      <c r="T1355" s="382">
        <f t="shared" si="87"/>
        <v>1302</v>
      </c>
      <c r="U1355" s="199"/>
      <c r="V1355" s="199"/>
      <c r="W1355" s="199"/>
      <c r="X1355" s="200"/>
      <c r="Y1355" s="199">
        <v>236.36</v>
      </c>
      <c r="Z1355" s="199">
        <f t="shared" si="88"/>
        <v>262.39</v>
      </c>
      <c r="AA1355" s="200"/>
      <c r="AB1355" s="199">
        <f t="shared" si="89"/>
        <v>196.3</v>
      </c>
      <c r="AC1355" s="164">
        <v>234.7</v>
      </c>
      <c r="AD1355" s="199"/>
      <c r="AE1355" s="200"/>
      <c r="AF1355" s="200"/>
      <c r="AG1355" s="200"/>
      <c r="AH1355" s="75"/>
      <c r="AI1355" s="75"/>
      <c r="AJ1355" s="75"/>
      <c r="AK1355" s="75"/>
      <c r="AL1355" s="200"/>
    </row>
    <row r="1356" spans="1:38" s="201" customFormat="1">
      <c r="A1356" s="198"/>
      <c r="B1356" s="199"/>
      <c r="C1356" s="199" t="s">
        <v>1417</v>
      </c>
      <c r="D1356" s="199"/>
      <c r="E1356" s="199" t="s">
        <v>88</v>
      </c>
      <c r="F1356" s="199">
        <v>2819</v>
      </c>
      <c r="G1356" s="199"/>
      <c r="H1356" s="199"/>
      <c r="I1356" s="199"/>
      <c r="J1356" s="381">
        <v>504.76</v>
      </c>
      <c r="K1356" s="199"/>
      <c r="L1356" s="200"/>
      <c r="M1356" s="199">
        <v>3</v>
      </c>
      <c r="N1356" s="71"/>
      <c r="O1356" s="200"/>
      <c r="P1356" s="269">
        <f t="shared" si="86"/>
        <v>168.25333333333333</v>
      </c>
      <c r="Q1356" s="199"/>
      <c r="R1356" s="199"/>
      <c r="S1356" s="199"/>
      <c r="T1356" s="382">
        <f t="shared" si="87"/>
        <v>939.66666666666663</v>
      </c>
      <c r="U1356" s="199"/>
      <c r="V1356" s="199"/>
      <c r="W1356" s="199"/>
      <c r="X1356" s="200"/>
      <c r="Y1356" s="199">
        <v>504.76</v>
      </c>
      <c r="Z1356" s="199">
        <f t="shared" si="88"/>
        <v>560.35</v>
      </c>
      <c r="AA1356" s="200"/>
      <c r="AB1356" s="199">
        <f t="shared" si="89"/>
        <v>419.21</v>
      </c>
      <c r="AC1356" s="164">
        <v>501.21</v>
      </c>
      <c r="AD1356" s="199"/>
      <c r="AE1356" s="200"/>
      <c r="AF1356" s="200"/>
      <c r="AG1356" s="200"/>
      <c r="AH1356" s="75"/>
      <c r="AI1356" s="75"/>
      <c r="AJ1356" s="75"/>
      <c r="AK1356" s="75"/>
      <c r="AL1356" s="200"/>
    </row>
    <row r="1357" spans="1:38" s="201" customFormat="1">
      <c r="A1357" s="198"/>
      <c r="B1357" s="199"/>
      <c r="C1357" s="199" t="s">
        <v>181</v>
      </c>
      <c r="D1357" s="199"/>
      <c r="E1357" s="199" t="s">
        <v>123</v>
      </c>
      <c r="F1357" s="199">
        <v>204724</v>
      </c>
      <c r="G1357" s="199"/>
      <c r="H1357" s="199"/>
      <c r="I1357" s="199"/>
      <c r="J1357" s="381">
        <v>35125.609999999986</v>
      </c>
      <c r="K1357" s="199"/>
      <c r="L1357" s="200"/>
      <c r="M1357" s="199">
        <v>234</v>
      </c>
      <c r="N1357" s="71"/>
      <c r="O1357" s="200"/>
      <c r="P1357" s="269">
        <f t="shared" si="86"/>
        <v>150.10944444444439</v>
      </c>
      <c r="Q1357" s="199"/>
      <c r="R1357" s="199"/>
      <c r="S1357" s="199"/>
      <c r="T1357" s="382">
        <f t="shared" si="87"/>
        <v>874.88888888888891</v>
      </c>
      <c r="U1357" s="199"/>
      <c r="V1357" s="199"/>
      <c r="W1357" s="199"/>
      <c r="X1357" s="200"/>
      <c r="Y1357" s="199">
        <v>35125.609999999986</v>
      </c>
      <c r="Z1357" s="199">
        <f t="shared" si="88"/>
        <v>38993.78</v>
      </c>
      <c r="AA1357" s="200"/>
      <c r="AB1357" s="199">
        <f t="shared" si="89"/>
        <v>29172.32</v>
      </c>
      <c r="AC1357" s="164">
        <v>34878.85</v>
      </c>
      <c r="AD1357" s="199"/>
      <c r="AE1357" s="200"/>
      <c r="AF1357" s="200"/>
      <c r="AG1357" s="200"/>
      <c r="AH1357" s="75"/>
      <c r="AI1357" s="75"/>
      <c r="AJ1357" s="75"/>
      <c r="AK1357" s="75"/>
      <c r="AL1357" s="200"/>
    </row>
    <row r="1358" spans="1:38" s="201" customFormat="1">
      <c r="A1358" s="198"/>
      <c r="B1358" s="199"/>
      <c r="C1358" s="199" t="s">
        <v>516</v>
      </c>
      <c r="D1358" s="199"/>
      <c r="E1358" s="199" t="s">
        <v>96</v>
      </c>
      <c r="F1358" s="199">
        <v>1852</v>
      </c>
      <c r="G1358" s="199"/>
      <c r="H1358" s="199"/>
      <c r="I1358" s="199"/>
      <c r="J1358" s="381">
        <v>345.74</v>
      </c>
      <c r="K1358" s="199"/>
      <c r="L1358" s="200"/>
      <c r="M1358" s="199">
        <v>5</v>
      </c>
      <c r="N1358" s="71"/>
      <c r="O1358" s="200"/>
      <c r="P1358" s="269">
        <f t="shared" si="86"/>
        <v>69.147999999999996</v>
      </c>
      <c r="Q1358" s="199"/>
      <c r="R1358" s="199"/>
      <c r="S1358" s="199"/>
      <c r="T1358" s="382">
        <f t="shared" si="87"/>
        <v>370.4</v>
      </c>
      <c r="U1358" s="199"/>
      <c r="V1358" s="199"/>
      <c r="W1358" s="199"/>
      <c r="X1358" s="200"/>
      <c r="Y1358" s="199">
        <v>345.74</v>
      </c>
      <c r="Z1358" s="199">
        <f t="shared" si="88"/>
        <v>383.81</v>
      </c>
      <c r="AA1358" s="200"/>
      <c r="AB1358" s="199">
        <f t="shared" si="89"/>
        <v>287.14</v>
      </c>
      <c r="AC1358" s="164">
        <v>343.31</v>
      </c>
      <c r="AD1358" s="199"/>
      <c r="AE1358" s="200"/>
      <c r="AF1358" s="200"/>
      <c r="AG1358" s="200"/>
      <c r="AH1358" s="75"/>
      <c r="AI1358" s="75"/>
      <c r="AJ1358" s="75"/>
      <c r="AK1358" s="75"/>
      <c r="AL1358" s="200"/>
    </row>
    <row r="1359" spans="1:38" s="201" customFormat="1">
      <c r="A1359" s="198"/>
      <c r="B1359" s="199"/>
      <c r="C1359" s="199" t="s">
        <v>483</v>
      </c>
      <c r="D1359" s="199"/>
      <c r="E1359" s="199" t="s">
        <v>165</v>
      </c>
      <c r="F1359" s="199">
        <v>81947</v>
      </c>
      <c r="G1359" s="199"/>
      <c r="H1359" s="199"/>
      <c r="I1359" s="199"/>
      <c r="J1359" s="381">
        <v>14100.390000000005</v>
      </c>
      <c r="K1359" s="199"/>
      <c r="L1359" s="200"/>
      <c r="M1359" s="199">
        <v>100</v>
      </c>
      <c r="N1359" s="71"/>
      <c r="O1359" s="200"/>
      <c r="P1359" s="269">
        <f t="shared" si="86"/>
        <v>141.00390000000004</v>
      </c>
      <c r="Q1359" s="199"/>
      <c r="R1359" s="199"/>
      <c r="S1359" s="199"/>
      <c r="T1359" s="382">
        <f t="shared" si="87"/>
        <v>819.47</v>
      </c>
      <c r="U1359" s="199"/>
      <c r="V1359" s="199"/>
      <c r="W1359" s="199"/>
      <c r="X1359" s="200"/>
      <c r="Y1359" s="199">
        <v>14100.390000000005</v>
      </c>
      <c r="Z1359" s="199">
        <f t="shared" si="88"/>
        <v>15653.18</v>
      </c>
      <c r="AA1359" s="200"/>
      <c r="AB1359" s="199">
        <f t="shared" si="89"/>
        <v>11710.57</v>
      </c>
      <c r="AC1359" s="164">
        <v>14001.34</v>
      </c>
      <c r="AD1359" s="199"/>
      <c r="AE1359" s="200"/>
      <c r="AF1359" s="200"/>
      <c r="AG1359" s="200"/>
      <c r="AH1359" s="75"/>
      <c r="AI1359" s="75"/>
      <c r="AJ1359" s="75"/>
      <c r="AK1359" s="75"/>
      <c r="AL1359" s="200"/>
    </row>
    <row r="1360" spans="1:38" s="201" customFormat="1">
      <c r="A1360" s="198"/>
      <c r="B1360" s="199"/>
      <c r="C1360" s="199" t="s">
        <v>182</v>
      </c>
      <c r="D1360" s="199"/>
      <c r="E1360" s="199" t="s">
        <v>183</v>
      </c>
      <c r="F1360" s="199">
        <v>171507</v>
      </c>
      <c r="G1360" s="199"/>
      <c r="H1360" s="199"/>
      <c r="I1360" s="199"/>
      <c r="J1360" s="381">
        <v>29035.039999999979</v>
      </c>
      <c r="K1360" s="199"/>
      <c r="L1360" s="200"/>
      <c r="M1360" s="199">
        <v>198</v>
      </c>
      <c r="N1360" s="71"/>
      <c r="O1360" s="200"/>
      <c r="P1360" s="269">
        <f t="shared" ref="P1360:P1423" si="90">J1360/M1360</f>
        <v>146.64161616161604</v>
      </c>
      <c r="Q1360" s="199"/>
      <c r="R1360" s="199"/>
      <c r="S1360" s="199"/>
      <c r="T1360" s="382">
        <f t="shared" ref="T1360:T1423" si="91">F1360/M1360</f>
        <v>866.19696969696975</v>
      </c>
      <c r="U1360" s="199"/>
      <c r="V1360" s="199"/>
      <c r="W1360" s="199"/>
      <c r="X1360" s="200"/>
      <c r="Y1360" s="199">
        <v>29035.039999999979</v>
      </c>
      <c r="Z1360" s="199">
        <f t="shared" ref="Z1360:Z1423" si="92">ROUND($Z$1783*Y1360/$Y$1783,2)</f>
        <v>32232.49</v>
      </c>
      <c r="AA1360" s="200"/>
      <c r="AB1360" s="199">
        <f t="shared" ref="AB1360:AB1423" si="93">ROUND($AB$1783*Y1360/$Y$1783,2)</f>
        <v>24114.01</v>
      </c>
      <c r="AC1360" s="164">
        <v>28831.07</v>
      </c>
      <c r="AD1360" s="199"/>
      <c r="AE1360" s="200"/>
      <c r="AF1360" s="200"/>
      <c r="AG1360" s="200"/>
      <c r="AH1360" s="75"/>
      <c r="AI1360" s="75"/>
      <c r="AJ1360" s="75"/>
      <c r="AK1360" s="75"/>
      <c r="AL1360" s="200"/>
    </row>
    <row r="1361" spans="1:38" s="201" customFormat="1">
      <c r="A1361" s="198"/>
      <c r="B1361" s="199"/>
      <c r="C1361" s="199" t="s">
        <v>184</v>
      </c>
      <c r="D1361" s="199"/>
      <c r="E1361" s="199" t="s">
        <v>136</v>
      </c>
      <c r="F1361" s="199">
        <v>3491</v>
      </c>
      <c r="G1361" s="199"/>
      <c r="H1361" s="199"/>
      <c r="I1361" s="199"/>
      <c r="J1361" s="381">
        <v>637.65</v>
      </c>
      <c r="K1361" s="199"/>
      <c r="L1361" s="200"/>
      <c r="M1361" s="199">
        <v>2</v>
      </c>
      <c r="N1361" s="71"/>
      <c r="O1361" s="200"/>
      <c r="P1361" s="269">
        <f t="shared" si="90"/>
        <v>318.82499999999999</v>
      </c>
      <c r="Q1361" s="199"/>
      <c r="R1361" s="199"/>
      <c r="S1361" s="199"/>
      <c r="T1361" s="382">
        <f t="shared" si="91"/>
        <v>1745.5</v>
      </c>
      <c r="U1361" s="199"/>
      <c r="V1361" s="199"/>
      <c r="W1361" s="199"/>
      <c r="X1361" s="200"/>
      <c r="Y1361" s="199">
        <v>637.65</v>
      </c>
      <c r="Z1361" s="199">
        <f t="shared" si="92"/>
        <v>707.87</v>
      </c>
      <c r="AA1361" s="200"/>
      <c r="AB1361" s="199">
        <f t="shared" si="93"/>
        <v>529.58000000000004</v>
      </c>
      <c r="AC1361" s="164">
        <v>633.16999999999996</v>
      </c>
      <c r="AD1361" s="199"/>
      <c r="AE1361" s="200"/>
      <c r="AF1361" s="200"/>
      <c r="AG1361" s="200"/>
      <c r="AH1361" s="75"/>
      <c r="AI1361" s="75"/>
      <c r="AJ1361" s="75"/>
      <c r="AK1361" s="75"/>
      <c r="AL1361" s="200"/>
    </row>
    <row r="1362" spans="1:38" s="201" customFormat="1">
      <c r="A1362" s="198"/>
      <c r="B1362" s="199"/>
      <c r="C1362" s="199" t="s">
        <v>184</v>
      </c>
      <c r="D1362" s="199"/>
      <c r="E1362" s="199" t="s">
        <v>185</v>
      </c>
      <c r="F1362" s="199">
        <v>202461</v>
      </c>
      <c r="G1362" s="199"/>
      <c r="H1362" s="199"/>
      <c r="I1362" s="199"/>
      <c r="J1362" s="381">
        <v>35478.580000000016</v>
      </c>
      <c r="K1362" s="199"/>
      <c r="L1362" s="200"/>
      <c r="M1362" s="199">
        <v>221</v>
      </c>
      <c r="N1362" s="71"/>
      <c r="O1362" s="200"/>
      <c r="P1362" s="269">
        <f t="shared" si="90"/>
        <v>160.53656108597292</v>
      </c>
      <c r="Q1362" s="199"/>
      <c r="R1362" s="199"/>
      <c r="S1362" s="199"/>
      <c r="T1362" s="382">
        <f t="shared" si="91"/>
        <v>916.11312217194575</v>
      </c>
      <c r="U1362" s="199"/>
      <c r="V1362" s="199"/>
      <c r="W1362" s="199"/>
      <c r="X1362" s="200"/>
      <c r="Y1362" s="199">
        <v>35478.580000000016</v>
      </c>
      <c r="Z1362" s="199">
        <f t="shared" si="92"/>
        <v>39385.620000000003</v>
      </c>
      <c r="AA1362" s="200"/>
      <c r="AB1362" s="199">
        <f t="shared" si="93"/>
        <v>29465.46</v>
      </c>
      <c r="AC1362" s="164">
        <v>35229.35</v>
      </c>
      <c r="AD1362" s="199"/>
      <c r="AE1362" s="200"/>
      <c r="AF1362" s="200"/>
      <c r="AG1362" s="200"/>
      <c r="AH1362" s="75"/>
      <c r="AI1362" s="75"/>
      <c r="AJ1362" s="75"/>
      <c r="AK1362" s="75"/>
      <c r="AL1362" s="200"/>
    </row>
    <row r="1363" spans="1:38" s="201" customFormat="1">
      <c r="A1363" s="198"/>
      <c r="B1363" s="199"/>
      <c r="C1363" s="199" t="s">
        <v>184</v>
      </c>
      <c r="D1363" s="199"/>
      <c r="E1363" s="199" t="s">
        <v>379</v>
      </c>
      <c r="F1363" s="199">
        <v>721</v>
      </c>
      <c r="G1363" s="199"/>
      <c r="H1363" s="199"/>
      <c r="I1363" s="199"/>
      <c r="J1363" s="381">
        <v>127.22</v>
      </c>
      <c r="K1363" s="199"/>
      <c r="L1363" s="200"/>
      <c r="M1363" s="199">
        <v>1</v>
      </c>
      <c r="N1363" s="71"/>
      <c r="O1363" s="200"/>
      <c r="P1363" s="269">
        <f t="shared" si="90"/>
        <v>127.22</v>
      </c>
      <c r="Q1363" s="199"/>
      <c r="R1363" s="199"/>
      <c r="S1363" s="199"/>
      <c r="T1363" s="382">
        <f t="shared" si="91"/>
        <v>721</v>
      </c>
      <c r="U1363" s="199"/>
      <c r="V1363" s="199"/>
      <c r="W1363" s="199"/>
      <c r="X1363" s="200"/>
      <c r="Y1363" s="199">
        <v>127.22</v>
      </c>
      <c r="Z1363" s="199">
        <f t="shared" si="92"/>
        <v>141.22999999999999</v>
      </c>
      <c r="AA1363" s="200"/>
      <c r="AB1363" s="199">
        <f t="shared" si="93"/>
        <v>105.66</v>
      </c>
      <c r="AC1363" s="164">
        <v>126.33</v>
      </c>
      <c r="AD1363" s="199"/>
      <c r="AE1363" s="200"/>
      <c r="AF1363" s="200"/>
      <c r="AG1363" s="200"/>
      <c r="AH1363" s="75"/>
      <c r="AI1363" s="75"/>
      <c r="AJ1363" s="75"/>
      <c r="AK1363" s="75"/>
      <c r="AL1363" s="200"/>
    </row>
    <row r="1364" spans="1:38" s="201" customFormat="1">
      <c r="A1364" s="198"/>
      <c r="B1364" s="199"/>
      <c r="C1364" s="199" t="s">
        <v>186</v>
      </c>
      <c r="D1364" s="199"/>
      <c r="E1364" s="199" t="s">
        <v>187</v>
      </c>
      <c r="F1364" s="199">
        <v>448603</v>
      </c>
      <c r="G1364" s="199"/>
      <c r="H1364" s="199"/>
      <c r="I1364" s="199"/>
      <c r="J1364" s="381">
        <v>77216.030000000057</v>
      </c>
      <c r="K1364" s="199"/>
      <c r="L1364" s="200"/>
      <c r="M1364" s="199">
        <v>659</v>
      </c>
      <c r="N1364" s="71"/>
      <c r="O1364" s="200"/>
      <c r="P1364" s="269">
        <f t="shared" si="90"/>
        <v>117.17151745068294</v>
      </c>
      <c r="Q1364" s="199"/>
      <c r="R1364" s="199"/>
      <c r="S1364" s="199"/>
      <c r="T1364" s="382">
        <f t="shared" si="91"/>
        <v>680.73292867981786</v>
      </c>
      <c r="U1364" s="199"/>
      <c r="V1364" s="199"/>
      <c r="W1364" s="199"/>
      <c r="X1364" s="200"/>
      <c r="Y1364" s="199">
        <v>77216.030000000057</v>
      </c>
      <c r="Z1364" s="199">
        <f t="shared" si="92"/>
        <v>85719.37</v>
      </c>
      <c r="AA1364" s="200"/>
      <c r="AB1364" s="199">
        <f t="shared" si="93"/>
        <v>64129.01</v>
      </c>
      <c r="AC1364" s="164">
        <v>76673.59</v>
      </c>
      <c r="AD1364" s="199"/>
      <c r="AE1364" s="200"/>
      <c r="AF1364" s="200"/>
      <c r="AG1364" s="200"/>
      <c r="AH1364" s="75"/>
      <c r="AI1364" s="75"/>
      <c r="AJ1364" s="75"/>
      <c r="AK1364" s="75"/>
      <c r="AL1364" s="200"/>
    </row>
    <row r="1365" spans="1:38" s="201" customFormat="1">
      <c r="A1365" s="198"/>
      <c r="B1365" s="199"/>
      <c r="C1365" s="199" t="s">
        <v>188</v>
      </c>
      <c r="D1365" s="199"/>
      <c r="E1365" s="199" t="s">
        <v>189</v>
      </c>
      <c r="F1365" s="199">
        <v>91042</v>
      </c>
      <c r="G1365" s="199"/>
      <c r="H1365" s="199"/>
      <c r="I1365" s="199"/>
      <c r="J1365" s="381">
        <v>15498.369999999995</v>
      </c>
      <c r="K1365" s="199"/>
      <c r="L1365" s="200"/>
      <c r="M1365" s="199">
        <v>121</v>
      </c>
      <c r="N1365" s="71"/>
      <c r="O1365" s="200"/>
      <c r="P1365" s="269">
        <f t="shared" si="90"/>
        <v>128.08570247933881</v>
      </c>
      <c r="Q1365" s="199"/>
      <c r="R1365" s="199"/>
      <c r="S1365" s="199"/>
      <c r="T1365" s="382">
        <f t="shared" si="91"/>
        <v>752.41322314049592</v>
      </c>
      <c r="U1365" s="199"/>
      <c r="V1365" s="199"/>
      <c r="W1365" s="199"/>
      <c r="X1365" s="200"/>
      <c r="Y1365" s="199">
        <v>15498.369999999995</v>
      </c>
      <c r="Z1365" s="199">
        <f t="shared" si="92"/>
        <v>17205.11</v>
      </c>
      <c r="AA1365" s="200"/>
      <c r="AB1365" s="199">
        <f t="shared" si="93"/>
        <v>12871.62</v>
      </c>
      <c r="AC1365" s="164">
        <v>15389.49</v>
      </c>
      <c r="AD1365" s="199"/>
      <c r="AE1365" s="200"/>
      <c r="AF1365" s="200"/>
      <c r="AG1365" s="200"/>
      <c r="AH1365" s="75"/>
      <c r="AI1365" s="75"/>
      <c r="AJ1365" s="75"/>
      <c r="AK1365" s="75"/>
      <c r="AL1365" s="200"/>
    </row>
    <row r="1366" spans="1:38" s="201" customFormat="1">
      <c r="A1366" s="198"/>
      <c r="B1366" s="199"/>
      <c r="C1366" s="199" t="s">
        <v>190</v>
      </c>
      <c r="D1366" s="199"/>
      <c r="E1366" s="199" t="s">
        <v>191</v>
      </c>
      <c r="F1366" s="199">
        <v>583871</v>
      </c>
      <c r="G1366" s="199"/>
      <c r="H1366" s="199"/>
      <c r="I1366" s="199"/>
      <c r="J1366" s="381">
        <v>102476.2099999999</v>
      </c>
      <c r="K1366" s="199"/>
      <c r="L1366" s="200"/>
      <c r="M1366" s="199">
        <v>875</v>
      </c>
      <c r="N1366" s="71"/>
      <c r="O1366" s="200"/>
      <c r="P1366" s="269">
        <f t="shared" si="90"/>
        <v>117.11566857142846</v>
      </c>
      <c r="Q1366" s="199"/>
      <c r="R1366" s="199"/>
      <c r="S1366" s="199"/>
      <c r="T1366" s="382">
        <f t="shared" si="91"/>
        <v>667.28114285714287</v>
      </c>
      <c r="U1366" s="199"/>
      <c r="V1366" s="199"/>
      <c r="W1366" s="199"/>
      <c r="X1366" s="200"/>
      <c r="Y1366" s="199">
        <v>102476.2099999999</v>
      </c>
      <c r="Z1366" s="199">
        <f t="shared" si="92"/>
        <v>113761.3</v>
      </c>
      <c r="AA1366" s="200"/>
      <c r="AB1366" s="199">
        <f t="shared" si="93"/>
        <v>85107.94</v>
      </c>
      <c r="AC1366" s="164">
        <v>101756.32</v>
      </c>
      <c r="AD1366" s="199"/>
      <c r="AE1366" s="200"/>
      <c r="AF1366" s="200"/>
      <c r="AG1366" s="200"/>
      <c r="AH1366" s="75"/>
      <c r="AI1366" s="75"/>
      <c r="AJ1366" s="75"/>
      <c r="AK1366" s="75"/>
      <c r="AL1366" s="200"/>
    </row>
    <row r="1367" spans="1:38" s="201" customFormat="1">
      <c r="A1367" s="198"/>
      <c r="B1367" s="199"/>
      <c r="C1367" s="199" t="s">
        <v>190</v>
      </c>
      <c r="D1367" s="199"/>
      <c r="E1367" s="199" t="s">
        <v>123</v>
      </c>
      <c r="F1367" s="199">
        <v>911</v>
      </c>
      <c r="G1367" s="199"/>
      <c r="H1367" s="199"/>
      <c r="I1367" s="199"/>
      <c r="J1367" s="381">
        <v>162.76</v>
      </c>
      <c r="K1367" s="199"/>
      <c r="L1367" s="200"/>
      <c r="M1367" s="199">
        <v>1</v>
      </c>
      <c r="N1367" s="71"/>
      <c r="O1367" s="200"/>
      <c r="P1367" s="269">
        <f t="shared" si="90"/>
        <v>162.76</v>
      </c>
      <c r="Q1367" s="199"/>
      <c r="R1367" s="199"/>
      <c r="S1367" s="199"/>
      <c r="T1367" s="382">
        <f t="shared" si="91"/>
        <v>911</v>
      </c>
      <c r="U1367" s="199"/>
      <c r="V1367" s="199"/>
      <c r="W1367" s="199"/>
      <c r="X1367" s="200"/>
      <c r="Y1367" s="199">
        <v>162.76</v>
      </c>
      <c r="Z1367" s="199">
        <f t="shared" si="92"/>
        <v>180.68</v>
      </c>
      <c r="AA1367" s="200"/>
      <c r="AB1367" s="199">
        <f t="shared" si="93"/>
        <v>135.16999999999999</v>
      </c>
      <c r="AC1367" s="164">
        <v>161.62</v>
      </c>
      <c r="AD1367" s="199"/>
      <c r="AE1367" s="200"/>
      <c r="AF1367" s="200"/>
      <c r="AG1367" s="200"/>
      <c r="AH1367" s="75"/>
      <c r="AI1367" s="75"/>
      <c r="AJ1367" s="75"/>
      <c r="AK1367" s="75"/>
      <c r="AL1367" s="200"/>
    </row>
    <row r="1368" spans="1:38" s="201" customFormat="1">
      <c r="A1368" s="198"/>
      <c r="B1368" s="199"/>
      <c r="C1368" s="199" t="s">
        <v>1418</v>
      </c>
      <c r="D1368" s="199"/>
      <c r="E1368" s="199" t="s">
        <v>439</v>
      </c>
      <c r="F1368" s="199">
        <v>221725</v>
      </c>
      <c r="G1368" s="199"/>
      <c r="H1368" s="199"/>
      <c r="I1368" s="199"/>
      <c r="J1368" s="381">
        <v>37600.870000000003</v>
      </c>
      <c r="K1368" s="199"/>
      <c r="L1368" s="200"/>
      <c r="M1368" s="199">
        <v>211</v>
      </c>
      <c r="N1368" s="71"/>
      <c r="O1368" s="200"/>
      <c r="P1368" s="269">
        <f t="shared" si="90"/>
        <v>178.20317535545024</v>
      </c>
      <c r="Q1368" s="199"/>
      <c r="R1368" s="199"/>
      <c r="S1368" s="199"/>
      <c r="T1368" s="382">
        <f t="shared" si="91"/>
        <v>1050.829383886256</v>
      </c>
      <c r="U1368" s="199"/>
      <c r="V1368" s="199"/>
      <c r="W1368" s="199"/>
      <c r="X1368" s="200"/>
      <c r="Y1368" s="199">
        <v>37600.870000000003</v>
      </c>
      <c r="Z1368" s="199">
        <f t="shared" si="92"/>
        <v>41741.629999999997</v>
      </c>
      <c r="AA1368" s="200"/>
      <c r="AB1368" s="199">
        <f t="shared" si="93"/>
        <v>31228.05</v>
      </c>
      <c r="AC1368" s="164">
        <v>37336.730000000003</v>
      </c>
      <c r="AD1368" s="199"/>
      <c r="AE1368" s="200"/>
      <c r="AF1368" s="200"/>
      <c r="AG1368" s="200"/>
      <c r="AH1368" s="75"/>
      <c r="AI1368" s="75"/>
      <c r="AJ1368" s="75"/>
      <c r="AK1368" s="75"/>
      <c r="AL1368" s="200"/>
    </row>
    <row r="1369" spans="1:38" s="201" customFormat="1">
      <c r="A1369" s="198"/>
      <c r="B1369" s="199"/>
      <c r="C1369" s="199" t="s">
        <v>1418</v>
      </c>
      <c r="D1369" s="199"/>
      <c r="E1369" s="199" t="s">
        <v>441</v>
      </c>
      <c r="F1369" s="199">
        <v>623</v>
      </c>
      <c r="G1369" s="199"/>
      <c r="H1369" s="199"/>
      <c r="I1369" s="199"/>
      <c r="J1369" s="381">
        <v>112.01</v>
      </c>
      <c r="K1369" s="199"/>
      <c r="L1369" s="200"/>
      <c r="M1369" s="199">
        <v>1</v>
      </c>
      <c r="N1369" s="71"/>
      <c r="O1369" s="200"/>
      <c r="P1369" s="269">
        <f t="shared" si="90"/>
        <v>112.01</v>
      </c>
      <c r="Q1369" s="199"/>
      <c r="R1369" s="199"/>
      <c r="S1369" s="199"/>
      <c r="T1369" s="382">
        <f t="shared" si="91"/>
        <v>623</v>
      </c>
      <c r="U1369" s="199"/>
      <c r="V1369" s="199"/>
      <c r="W1369" s="199"/>
      <c r="X1369" s="200"/>
      <c r="Y1369" s="199">
        <v>112.01</v>
      </c>
      <c r="Z1369" s="199">
        <f t="shared" si="92"/>
        <v>124.34</v>
      </c>
      <c r="AA1369" s="200"/>
      <c r="AB1369" s="199">
        <f t="shared" si="93"/>
        <v>93.03</v>
      </c>
      <c r="AC1369" s="164">
        <v>111.22</v>
      </c>
      <c r="AD1369" s="199"/>
      <c r="AE1369" s="200"/>
      <c r="AF1369" s="200"/>
      <c r="AG1369" s="200"/>
      <c r="AH1369" s="75"/>
      <c r="AI1369" s="75"/>
      <c r="AJ1369" s="75"/>
      <c r="AK1369" s="75"/>
      <c r="AL1369" s="200"/>
    </row>
    <row r="1370" spans="1:38" s="201" customFormat="1">
      <c r="A1370" s="198"/>
      <c r="B1370" s="199"/>
      <c r="C1370" s="199" t="s">
        <v>1418</v>
      </c>
      <c r="D1370" s="199"/>
      <c r="E1370" s="199" t="s">
        <v>1419</v>
      </c>
      <c r="F1370" s="199">
        <v>896</v>
      </c>
      <c r="G1370" s="199"/>
      <c r="H1370" s="199"/>
      <c r="I1370" s="199"/>
      <c r="J1370" s="381">
        <v>158.66</v>
      </c>
      <c r="K1370" s="199"/>
      <c r="L1370" s="200"/>
      <c r="M1370" s="199">
        <v>1</v>
      </c>
      <c r="N1370" s="71"/>
      <c r="O1370" s="200"/>
      <c r="P1370" s="269">
        <f t="shared" si="90"/>
        <v>158.66</v>
      </c>
      <c r="Q1370" s="199"/>
      <c r="R1370" s="199"/>
      <c r="S1370" s="199"/>
      <c r="T1370" s="382">
        <f t="shared" si="91"/>
        <v>896</v>
      </c>
      <c r="U1370" s="199"/>
      <c r="V1370" s="199"/>
      <c r="W1370" s="199"/>
      <c r="X1370" s="200"/>
      <c r="Y1370" s="199">
        <v>158.66</v>
      </c>
      <c r="Z1370" s="199">
        <f t="shared" si="92"/>
        <v>176.13</v>
      </c>
      <c r="AA1370" s="200"/>
      <c r="AB1370" s="199">
        <f t="shared" si="93"/>
        <v>131.77000000000001</v>
      </c>
      <c r="AC1370" s="164">
        <v>157.55000000000001</v>
      </c>
      <c r="AD1370" s="199"/>
      <c r="AE1370" s="200"/>
      <c r="AF1370" s="200"/>
      <c r="AG1370" s="200"/>
      <c r="AH1370" s="75"/>
      <c r="AI1370" s="75"/>
      <c r="AJ1370" s="75"/>
      <c r="AK1370" s="75"/>
      <c r="AL1370" s="200"/>
    </row>
    <row r="1371" spans="1:38" s="201" customFormat="1">
      <c r="A1371" s="198"/>
      <c r="B1371" s="199"/>
      <c r="C1371" s="199" t="s">
        <v>1418</v>
      </c>
      <c r="D1371" s="199"/>
      <c r="E1371" s="199" t="s">
        <v>515</v>
      </c>
      <c r="F1371" s="199">
        <v>2515</v>
      </c>
      <c r="G1371" s="199"/>
      <c r="H1371" s="199"/>
      <c r="I1371" s="199"/>
      <c r="J1371" s="381">
        <v>453.07</v>
      </c>
      <c r="K1371" s="199"/>
      <c r="L1371" s="200"/>
      <c r="M1371" s="199">
        <v>3</v>
      </c>
      <c r="N1371" s="71"/>
      <c r="O1371" s="200"/>
      <c r="P1371" s="269">
        <f t="shared" si="90"/>
        <v>151.02333333333334</v>
      </c>
      <c r="Q1371" s="199"/>
      <c r="R1371" s="199"/>
      <c r="S1371" s="199"/>
      <c r="T1371" s="382">
        <f t="shared" si="91"/>
        <v>838.33333333333337</v>
      </c>
      <c r="U1371" s="199"/>
      <c r="V1371" s="199"/>
      <c r="W1371" s="199"/>
      <c r="X1371" s="200"/>
      <c r="Y1371" s="199">
        <v>453.07</v>
      </c>
      <c r="Z1371" s="199">
        <f t="shared" si="92"/>
        <v>502.96</v>
      </c>
      <c r="AA1371" s="200"/>
      <c r="AB1371" s="199">
        <f t="shared" si="93"/>
        <v>376.28</v>
      </c>
      <c r="AC1371" s="164">
        <v>449.89</v>
      </c>
      <c r="AD1371" s="199"/>
      <c r="AE1371" s="200"/>
      <c r="AF1371" s="200"/>
      <c r="AG1371" s="200"/>
      <c r="AH1371" s="75"/>
      <c r="AI1371" s="75"/>
      <c r="AJ1371" s="75"/>
      <c r="AK1371" s="75"/>
      <c r="AL1371" s="200"/>
    </row>
    <row r="1372" spans="1:38" s="201" customFormat="1">
      <c r="A1372" s="198"/>
      <c r="B1372" s="199"/>
      <c r="C1372" s="199" t="s">
        <v>192</v>
      </c>
      <c r="D1372" s="199"/>
      <c r="E1372" s="199" t="s">
        <v>193</v>
      </c>
      <c r="F1372" s="199">
        <v>402843</v>
      </c>
      <c r="G1372" s="199"/>
      <c r="H1372" s="199"/>
      <c r="I1372" s="199"/>
      <c r="J1372" s="381">
        <v>69839.899999999892</v>
      </c>
      <c r="K1372" s="199"/>
      <c r="L1372" s="200"/>
      <c r="M1372" s="199">
        <v>493</v>
      </c>
      <c r="N1372" s="71"/>
      <c r="O1372" s="200"/>
      <c r="P1372" s="269">
        <f t="shared" si="90"/>
        <v>141.66308316429999</v>
      </c>
      <c r="Q1372" s="199"/>
      <c r="R1372" s="199"/>
      <c r="S1372" s="199"/>
      <c r="T1372" s="382">
        <f t="shared" si="91"/>
        <v>817.12576064908717</v>
      </c>
      <c r="U1372" s="199"/>
      <c r="V1372" s="199"/>
      <c r="W1372" s="199"/>
      <c r="X1372" s="200"/>
      <c r="Y1372" s="199">
        <v>69839.899999999892</v>
      </c>
      <c r="Z1372" s="199">
        <f t="shared" si="92"/>
        <v>77530.95</v>
      </c>
      <c r="AA1372" s="200"/>
      <c r="AB1372" s="199">
        <f t="shared" si="93"/>
        <v>58003.03</v>
      </c>
      <c r="AC1372" s="164">
        <v>69349.279999999999</v>
      </c>
      <c r="AD1372" s="199"/>
      <c r="AE1372" s="200"/>
      <c r="AF1372" s="200"/>
      <c r="AG1372" s="200"/>
      <c r="AH1372" s="75"/>
      <c r="AI1372" s="75"/>
      <c r="AJ1372" s="75"/>
      <c r="AK1372" s="75"/>
      <c r="AL1372" s="200"/>
    </row>
    <row r="1373" spans="1:38" s="201" customFormat="1">
      <c r="A1373" s="198"/>
      <c r="B1373" s="199"/>
      <c r="C1373" s="199" t="s">
        <v>1420</v>
      </c>
      <c r="D1373" s="199"/>
      <c r="E1373" s="199" t="s">
        <v>242</v>
      </c>
      <c r="F1373" s="199">
        <v>48200</v>
      </c>
      <c r="G1373" s="199"/>
      <c r="H1373" s="199"/>
      <c r="I1373" s="199"/>
      <c r="J1373" s="381">
        <v>8657.8299999999981</v>
      </c>
      <c r="K1373" s="199"/>
      <c r="L1373" s="200"/>
      <c r="M1373" s="199">
        <v>69</v>
      </c>
      <c r="N1373" s="71"/>
      <c r="O1373" s="200"/>
      <c r="P1373" s="269">
        <f t="shared" si="90"/>
        <v>125.47579710144925</v>
      </c>
      <c r="Q1373" s="199"/>
      <c r="R1373" s="199"/>
      <c r="S1373" s="199"/>
      <c r="T1373" s="382">
        <f t="shared" si="91"/>
        <v>698.55072463768113</v>
      </c>
      <c r="U1373" s="199"/>
      <c r="V1373" s="199"/>
      <c r="W1373" s="199"/>
      <c r="X1373" s="200"/>
      <c r="Y1373" s="199">
        <v>8657.8299999999981</v>
      </c>
      <c r="Z1373" s="199">
        <f t="shared" si="92"/>
        <v>9611.26</v>
      </c>
      <c r="AA1373" s="200"/>
      <c r="AB1373" s="199">
        <f t="shared" si="93"/>
        <v>7190.45</v>
      </c>
      <c r="AC1373" s="164">
        <v>8597.01</v>
      </c>
      <c r="AD1373" s="199"/>
      <c r="AE1373" s="200"/>
      <c r="AF1373" s="200"/>
      <c r="AG1373" s="200"/>
      <c r="AH1373" s="75"/>
      <c r="AI1373" s="75"/>
      <c r="AJ1373" s="75"/>
      <c r="AK1373" s="75"/>
      <c r="AL1373" s="200"/>
    </row>
    <row r="1374" spans="1:38" s="201" customFormat="1">
      <c r="A1374" s="198"/>
      <c r="B1374" s="199"/>
      <c r="C1374" s="199" t="s">
        <v>459</v>
      </c>
      <c r="D1374" s="199"/>
      <c r="E1374" s="199" t="s">
        <v>146</v>
      </c>
      <c r="F1374" s="199">
        <v>121195</v>
      </c>
      <c r="G1374" s="199"/>
      <c r="H1374" s="199"/>
      <c r="I1374" s="199"/>
      <c r="J1374" s="381">
        <v>22056.479999999996</v>
      </c>
      <c r="K1374" s="199"/>
      <c r="L1374" s="200"/>
      <c r="M1374" s="199">
        <v>315</v>
      </c>
      <c r="N1374" s="71"/>
      <c r="O1374" s="200"/>
      <c r="P1374" s="269">
        <f t="shared" si="90"/>
        <v>70.020571428571415</v>
      </c>
      <c r="Q1374" s="199"/>
      <c r="R1374" s="199"/>
      <c r="S1374" s="199"/>
      <c r="T1374" s="382">
        <f t="shared" si="91"/>
        <v>384.74603174603175</v>
      </c>
      <c r="U1374" s="199"/>
      <c r="V1374" s="199"/>
      <c r="W1374" s="199"/>
      <c r="X1374" s="200"/>
      <c r="Y1374" s="199">
        <v>22056.479999999996</v>
      </c>
      <c r="Z1374" s="199">
        <f t="shared" si="92"/>
        <v>24485.43</v>
      </c>
      <c r="AA1374" s="200"/>
      <c r="AB1374" s="199">
        <f t="shared" si="93"/>
        <v>18318.22</v>
      </c>
      <c r="AC1374" s="164">
        <v>21901.53</v>
      </c>
      <c r="AD1374" s="199"/>
      <c r="AE1374" s="200"/>
      <c r="AF1374" s="200"/>
      <c r="AG1374" s="200"/>
      <c r="AH1374" s="75"/>
      <c r="AI1374" s="75"/>
      <c r="AJ1374" s="75"/>
      <c r="AK1374" s="75"/>
      <c r="AL1374" s="200"/>
    </row>
    <row r="1375" spans="1:38" s="201" customFormat="1">
      <c r="A1375" s="198"/>
      <c r="B1375" s="199"/>
      <c r="C1375" s="199" t="s">
        <v>459</v>
      </c>
      <c r="D1375" s="199"/>
      <c r="E1375" s="199" t="s">
        <v>242</v>
      </c>
      <c r="F1375" s="199">
        <v>505</v>
      </c>
      <c r="G1375" s="199"/>
      <c r="H1375" s="199"/>
      <c r="I1375" s="199"/>
      <c r="J1375" s="381">
        <v>90.37</v>
      </c>
      <c r="K1375" s="199"/>
      <c r="L1375" s="200"/>
      <c r="M1375" s="199">
        <v>1</v>
      </c>
      <c r="N1375" s="71"/>
      <c r="O1375" s="200"/>
      <c r="P1375" s="269">
        <f t="shared" si="90"/>
        <v>90.37</v>
      </c>
      <c r="Q1375" s="199"/>
      <c r="R1375" s="199"/>
      <c r="S1375" s="199"/>
      <c r="T1375" s="382">
        <f t="shared" si="91"/>
        <v>505</v>
      </c>
      <c r="U1375" s="199"/>
      <c r="V1375" s="199"/>
      <c r="W1375" s="199"/>
      <c r="X1375" s="200"/>
      <c r="Y1375" s="199">
        <v>90.37</v>
      </c>
      <c r="Z1375" s="199">
        <f t="shared" si="92"/>
        <v>100.32</v>
      </c>
      <c r="AA1375" s="200"/>
      <c r="AB1375" s="199">
        <f t="shared" si="93"/>
        <v>75.05</v>
      </c>
      <c r="AC1375" s="164">
        <v>89.74</v>
      </c>
      <c r="AD1375" s="199"/>
      <c r="AE1375" s="200"/>
      <c r="AF1375" s="200"/>
      <c r="AG1375" s="200"/>
      <c r="AH1375" s="75"/>
      <c r="AI1375" s="75"/>
      <c r="AJ1375" s="75"/>
      <c r="AK1375" s="75"/>
      <c r="AL1375" s="200"/>
    </row>
    <row r="1376" spans="1:38" s="201" customFormat="1">
      <c r="A1376" s="198"/>
      <c r="B1376" s="199"/>
      <c r="C1376" s="199" t="s">
        <v>194</v>
      </c>
      <c r="D1376" s="199"/>
      <c r="E1376" s="199" t="s">
        <v>592</v>
      </c>
      <c r="F1376" s="199"/>
      <c r="G1376" s="199"/>
      <c r="H1376" s="199"/>
      <c r="I1376" s="199"/>
      <c r="J1376" s="381">
        <v>5.41</v>
      </c>
      <c r="K1376" s="199"/>
      <c r="L1376" s="200"/>
      <c r="M1376" s="199">
        <v>1</v>
      </c>
      <c r="N1376" s="71"/>
      <c r="O1376" s="200"/>
      <c r="P1376" s="269">
        <f t="shared" si="90"/>
        <v>5.41</v>
      </c>
      <c r="Q1376" s="199"/>
      <c r="R1376" s="199"/>
      <c r="S1376" s="199"/>
      <c r="T1376" s="382">
        <f t="shared" si="91"/>
        <v>0</v>
      </c>
      <c r="U1376" s="199"/>
      <c r="V1376" s="199"/>
      <c r="W1376" s="199"/>
      <c r="X1376" s="200"/>
      <c r="Y1376" s="199">
        <v>5.41</v>
      </c>
      <c r="Z1376" s="199">
        <f t="shared" si="92"/>
        <v>6.01</v>
      </c>
      <c r="AA1376" s="200"/>
      <c r="AB1376" s="199">
        <f t="shared" si="93"/>
        <v>4.49</v>
      </c>
      <c r="AC1376" s="164">
        <v>5.37</v>
      </c>
      <c r="AD1376" s="199"/>
      <c r="AE1376" s="200"/>
      <c r="AF1376" s="200"/>
      <c r="AG1376" s="200"/>
      <c r="AH1376" s="75"/>
      <c r="AI1376" s="75"/>
      <c r="AJ1376" s="75"/>
      <c r="AK1376" s="75"/>
      <c r="AL1376" s="200"/>
    </row>
    <row r="1377" spans="1:38" s="201" customFormat="1">
      <c r="A1377" s="198"/>
      <c r="B1377" s="199"/>
      <c r="C1377" s="199" t="s">
        <v>194</v>
      </c>
      <c r="D1377" s="199"/>
      <c r="E1377" s="199" t="s">
        <v>195</v>
      </c>
      <c r="F1377" s="199">
        <v>184399</v>
      </c>
      <c r="G1377" s="199"/>
      <c r="H1377" s="199"/>
      <c r="I1377" s="199"/>
      <c r="J1377" s="381">
        <v>32671.7</v>
      </c>
      <c r="K1377" s="199"/>
      <c r="L1377" s="200"/>
      <c r="M1377" s="199">
        <v>199</v>
      </c>
      <c r="N1377" s="71"/>
      <c r="O1377" s="200"/>
      <c r="P1377" s="269">
        <f t="shared" si="90"/>
        <v>164.17939698492464</v>
      </c>
      <c r="Q1377" s="199"/>
      <c r="R1377" s="199"/>
      <c r="S1377" s="199"/>
      <c r="T1377" s="382">
        <f t="shared" si="91"/>
        <v>926.6281407035176</v>
      </c>
      <c r="U1377" s="199"/>
      <c r="V1377" s="199"/>
      <c r="W1377" s="199"/>
      <c r="X1377" s="200"/>
      <c r="Y1377" s="199">
        <v>32671.7</v>
      </c>
      <c r="Z1377" s="199">
        <f t="shared" si="92"/>
        <v>36269.64</v>
      </c>
      <c r="AA1377" s="200"/>
      <c r="AB1377" s="199">
        <f t="shared" si="93"/>
        <v>27134.31</v>
      </c>
      <c r="AC1377" s="164">
        <v>32442.18</v>
      </c>
      <c r="AD1377" s="199"/>
      <c r="AE1377" s="200"/>
      <c r="AF1377" s="200"/>
      <c r="AG1377" s="200"/>
      <c r="AH1377" s="75"/>
      <c r="AI1377" s="75"/>
      <c r="AJ1377" s="75"/>
      <c r="AK1377" s="75"/>
      <c r="AL1377" s="200"/>
    </row>
    <row r="1378" spans="1:38" s="201" customFormat="1">
      <c r="A1378" s="198"/>
      <c r="B1378" s="199"/>
      <c r="C1378" s="199" t="s">
        <v>196</v>
      </c>
      <c r="D1378" s="199"/>
      <c r="E1378" s="199" t="s">
        <v>197</v>
      </c>
      <c r="F1378" s="199">
        <v>210240</v>
      </c>
      <c r="G1378" s="199"/>
      <c r="H1378" s="199"/>
      <c r="I1378" s="199"/>
      <c r="J1378" s="381">
        <v>36634.259999999987</v>
      </c>
      <c r="K1378" s="199"/>
      <c r="L1378" s="200"/>
      <c r="M1378" s="199">
        <v>215</v>
      </c>
      <c r="N1378" s="71"/>
      <c r="O1378" s="200"/>
      <c r="P1378" s="269">
        <f t="shared" si="90"/>
        <v>170.39190697674414</v>
      </c>
      <c r="Q1378" s="199"/>
      <c r="R1378" s="199"/>
      <c r="S1378" s="199"/>
      <c r="T1378" s="382">
        <f t="shared" si="91"/>
        <v>977.8604651162791</v>
      </c>
      <c r="U1378" s="199"/>
      <c r="V1378" s="199"/>
      <c r="W1378" s="199"/>
      <c r="X1378" s="200"/>
      <c r="Y1378" s="199">
        <v>36634.259999999987</v>
      </c>
      <c r="Z1378" s="199">
        <f t="shared" si="92"/>
        <v>40668.57</v>
      </c>
      <c r="AA1378" s="200"/>
      <c r="AB1378" s="199">
        <f t="shared" si="93"/>
        <v>30425.27</v>
      </c>
      <c r="AC1378" s="164">
        <v>36376.910000000003</v>
      </c>
      <c r="AD1378" s="199"/>
      <c r="AE1378" s="200"/>
      <c r="AF1378" s="200"/>
      <c r="AG1378" s="200"/>
      <c r="AH1378" s="75"/>
      <c r="AI1378" s="75"/>
      <c r="AJ1378" s="75"/>
      <c r="AK1378" s="75"/>
      <c r="AL1378" s="200"/>
    </row>
    <row r="1379" spans="1:38" s="201" customFormat="1">
      <c r="A1379" s="198"/>
      <c r="B1379" s="199"/>
      <c r="C1379" s="199" t="s">
        <v>196</v>
      </c>
      <c r="D1379" s="199"/>
      <c r="E1379" s="199" t="s">
        <v>165</v>
      </c>
      <c r="F1379" s="199">
        <v>6921</v>
      </c>
      <c r="G1379" s="199"/>
      <c r="H1379" s="199"/>
      <c r="I1379" s="199"/>
      <c r="J1379" s="381">
        <v>1282.0700000000002</v>
      </c>
      <c r="K1379" s="199"/>
      <c r="L1379" s="200"/>
      <c r="M1379" s="199">
        <v>3</v>
      </c>
      <c r="N1379" s="71"/>
      <c r="O1379" s="200"/>
      <c r="P1379" s="269">
        <f t="shared" si="90"/>
        <v>427.35666666666674</v>
      </c>
      <c r="Q1379" s="199"/>
      <c r="R1379" s="199"/>
      <c r="S1379" s="199"/>
      <c r="T1379" s="382">
        <f t="shared" si="91"/>
        <v>2307</v>
      </c>
      <c r="U1379" s="199"/>
      <c r="V1379" s="199"/>
      <c r="W1379" s="199"/>
      <c r="X1379" s="200"/>
      <c r="Y1379" s="199">
        <v>1282.0700000000002</v>
      </c>
      <c r="Z1379" s="199">
        <f t="shared" si="92"/>
        <v>1423.26</v>
      </c>
      <c r="AA1379" s="200"/>
      <c r="AB1379" s="199">
        <f t="shared" si="93"/>
        <v>1064.78</v>
      </c>
      <c r="AC1379" s="164">
        <v>1273.06</v>
      </c>
      <c r="AD1379" s="199"/>
      <c r="AE1379" s="200"/>
      <c r="AF1379" s="200"/>
      <c r="AG1379" s="200"/>
      <c r="AH1379" s="75"/>
      <c r="AI1379" s="75"/>
      <c r="AJ1379" s="75"/>
      <c r="AK1379" s="75"/>
      <c r="AL1379" s="200"/>
    </row>
    <row r="1380" spans="1:38" s="201" customFormat="1">
      <c r="A1380" s="198"/>
      <c r="B1380" s="199"/>
      <c r="C1380" s="199" t="s">
        <v>198</v>
      </c>
      <c r="D1380" s="199"/>
      <c r="E1380" s="199" t="s">
        <v>84</v>
      </c>
      <c r="F1380" s="199">
        <v>263</v>
      </c>
      <c r="G1380" s="199"/>
      <c r="H1380" s="199"/>
      <c r="I1380" s="199"/>
      <c r="J1380" s="381">
        <v>50.99</v>
      </c>
      <c r="K1380" s="199"/>
      <c r="L1380" s="200"/>
      <c r="M1380" s="199">
        <v>1</v>
      </c>
      <c r="N1380" s="71"/>
      <c r="O1380" s="200"/>
      <c r="P1380" s="269">
        <f t="shared" si="90"/>
        <v>50.99</v>
      </c>
      <c r="Q1380" s="199"/>
      <c r="R1380" s="199"/>
      <c r="S1380" s="199"/>
      <c r="T1380" s="382">
        <f t="shared" si="91"/>
        <v>263</v>
      </c>
      <c r="U1380" s="199"/>
      <c r="V1380" s="199"/>
      <c r="W1380" s="199"/>
      <c r="X1380" s="200"/>
      <c r="Y1380" s="199">
        <v>50.99</v>
      </c>
      <c r="Z1380" s="199">
        <f t="shared" si="92"/>
        <v>56.61</v>
      </c>
      <c r="AA1380" s="200"/>
      <c r="AB1380" s="199">
        <f t="shared" si="93"/>
        <v>42.35</v>
      </c>
      <c r="AC1380" s="164">
        <v>50.63</v>
      </c>
      <c r="AD1380" s="199"/>
      <c r="AE1380" s="200"/>
      <c r="AF1380" s="200"/>
      <c r="AG1380" s="200"/>
      <c r="AH1380" s="75"/>
      <c r="AI1380" s="75"/>
      <c r="AJ1380" s="75"/>
      <c r="AK1380" s="75"/>
      <c r="AL1380" s="200"/>
    </row>
    <row r="1381" spans="1:38" s="201" customFormat="1">
      <c r="A1381" s="198"/>
      <c r="B1381" s="199"/>
      <c r="C1381" s="199" t="s">
        <v>198</v>
      </c>
      <c r="D1381" s="199"/>
      <c r="E1381" s="199" t="s">
        <v>199</v>
      </c>
      <c r="F1381" s="199">
        <v>915322</v>
      </c>
      <c r="G1381" s="199"/>
      <c r="H1381" s="199"/>
      <c r="I1381" s="199"/>
      <c r="J1381" s="381">
        <v>156973.53999999969</v>
      </c>
      <c r="K1381" s="199"/>
      <c r="L1381" s="200"/>
      <c r="M1381" s="199">
        <v>994</v>
      </c>
      <c r="N1381" s="71"/>
      <c r="O1381" s="200"/>
      <c r="P1381" s="269">
        <f t="shared" si="90"/>
        <v>157.92106639839002</v>
      </c>
      <c r="Q1381" s="199"/>
      <c r="R1381" s="199"/>
      <c r="S1381" s="199"/>
      <c r="T1381" s="382">
        <f t="shared" si="91"/>
        <v>920.84708249496987</v>
      </c>
      <c r="U1381" s="199"/>
      <c r="V1381" s="199"/>
      <c r="W1381" s="199"/>
      <c r="X1381" s="200"/>
      <c r="Y1381" s="199">
        <v>156973.53999999969</v>
      </c>
      <c r="Z1381" s="199">
        <f t="shared" si="92"/>
        <v>174260.09</v>
      </c>
      <c r="AA1381" s="200"/>
      <c r="AB1381" s="199">
        <f t="shared" si="93"/>
        <v>130368.75</v>
      </c>
      <c r="AC1381" s="164">
        <v>155870.81</v>
      </c>
      <c r="AD1381" s="199"/>
      <c r="AE1381" s="200"/>
      <c r="AF1381" s="200"/>
      <c r="AG1381" s="200"/>
      <c r="AH1381" s="75"/>
      <c r="AI1381" s="75"/>
      <c r="AJ1381" s="75"/>
      <c r="AK1381" s="75"/>
      <c r="AL1381" s="200"/>
    </row>
    <row r="1382" spans="1:38" s="201" customFormat="1">
      <c r="A1382" s="198"/>
      <c r="B1382" s="199"/>
      <c r="C1382" s="199" t="s">
        <v>198</v>
      </c>
      <c r="D1382" s="199"/>
      <c r="E1382" s="199" t="s">
        <v>121</v>
      </c>
      <c r="F1382" s="199">
        <v>1296</v>
      </c>
      <c r="G1382" s="199"/>
      <c r="H1382" s="199"/>
      <c r="I1382" s="199"/>
      <c r="J1382" s="381">
        <v>234.81</v>
      </c>
      <c r="K1382" s="199"/>
      <c r="L1382" s="200"/>
      <c r="M1382" s="199">
        <v>1</v>
      </c>
      <c r="N1382" s="71"/>
      <c r="O1382" s="200"/>
      <c r="P1382" s="269">
        <f t="shared" si="90"/>
        <v>234.81</v>
      </c>
      <c r="Q1382" s="199"/>
      <c r="R1382" s="199"/>
      <c r="S1382" s="199"/>
      <c r="T1382" s="382">
        <f t="shared" si="91"/>
        <v>1296</v>
      </c>
      <c r="U1382" s="199"/>
      <c r="V1382" s="199"/>
      <c r="W1382" s="199"/>
      <c r="X1382" s="200"/>
      <c r="Y1382" s="199">
        <v>234.81</v>
      </c>
      <c r="Z1382" s="199">
        <f t="shared" si="92"/>
        <v>260.67</v>
      </c>
      <c r="AA1382" s="200"/>
      <c r="AB1382" s="199">
        <f t="shared" si="93"/>
        <v>195.01</v>
      </c>
      <c r="AC1382" s="164">
        <v>233.16</v>
      </c>
      <c r="AD1382" s="199"/>
      <c r="AE1382" s="200"/>
      <c r="AF1382" s="200"/>
      <c r="AG1382" s="200"/>
      <c r="AH1382" s="75"/>
      <c r="AI1382" s="75"/>
      <c r="AJ1382" s="75"/>
      <c r="AK1382" s="75"/>
      <c r="AL1382" s="200"/>
    </row>
    <row r="1383" spans="1:38" s="201" customFormat="1">
      <c r="A1383" s="198"/>
      <c r="B1383" s="199"/>
      <c r="C1383" s="199" t="s">
        <v>1421</v>
      </c>
      <c r="D1383" s="199"/>
      <c r="E1383" s="199" t="s">
        <v>157</v>
      </c>
      <c r="F1383" s="199">
        <v>5894</v>
      </c>
      <c r="G1383" s="199"/>
      <c r="H1383" s="199"/>
      <c r="I1383" s="199"/>
      <c r="J1383" s="381">
        <v>964.03</v>
      </c>
      <c r="K1383" s="199"/>
      <c r="L1383" s="200"/>
      <c r="M1383" s="199">
        <v>6</v>
      </c>
      <c r="N1383" s="71"/>
      <c r="O1383" s="200"/>
      <c r="P1383" s="269">
        <f t="shared" si="90"/>
        <v>160.67166666666665</v>
      </c>
      <c r="Q1383" s="199"/>
      <c r="R1383" s="199"/>
      <c r="S1383" s="199"/>
      <c r="T1383" s="382">
        <f t="shared" si="91"/>
        <v>982.33333333333337</v>
      </c>
      <c r="U1383" s="199"/>
      <c r="V1383" s="199"/>
      <c r="W1383" s="199"/>
      <c r="X1383" s="200"/>
      <c r="Y1383" s="199">
        <v>964.03</v>
      </c>
      <c r="Z1383" s="199">
        <f t="shared" si="92"/>
        <v>1070.19</v>
      </c>
      <c r="AA1383" s="200"/>
      <c r="AB1383" s="199">
        <f t="shared" si="93"/>
        <v>800.64</v>
      </c>
      <c r="AC1383" s="164">
        <v>957.26</v>
      </c>
      <c r="AD1383" s="199"/>
      <c r="AE1383" s="200"/>
      <c r="AF1383" s="200"/>
      <c r="AG1383" s="200"/>
      <c r="AH1383" s="75"/>
      <c r="AI1383" s="75"/>
      <c r="AJ1383" s="75"/>
      <c r="AK1383" s="75"/>
      <c r="AL1383" s="200"/>
    </row>
    <row r="1384" spans="1:38" s="201" customFormat="1">
      <c r="A1384" s="198"/>
      <c r="B1384" s="199"/>
      <c r="C1384" s="199" t="s">
        <v>506</v>
      </c>
      <c r="D1384" s="199"/>
      <c r="E1384" s="199" t="s">
        <v>142</v>
      </c>
      <c r="F1384" s="199">
        <v>53963</v>
      </c>
      <c r="G1384" s="199"/>
      <c r="H1384" s="199"/>
      <c r="I1384" s="199"/>
      <c r="J1384" s="381">
        <v>9707.1800000000021</v>
      </c>
      <c r="K1384" s="199"/>
      <c r="L1384" s="200"/>
      <c r="M1384" s="199">
        <v>39</v>
      </c>
      <c r="N1384" s="71"/>
      <c r="O1384" s="200"/>
      <c r="P1384" s="269">
        <f t="shared" si="90"/>
        <v>248.90205128205133</v>
      </c>
      <c r="Q1384" s="199"/>
      <c r="R1384" s="199"/>
      <c r="S1384" s="199"/>
      <c r="T1384" s="382">
        <f t="shared" si="91"/>
        <v>1383.6666666666667</v>
      </c>
      <c r="U1384" s="199"/>
      <c r="V1384" s="199"/>
      <c r="W1384" s="199"/>
      <c r="X1384" s="200"/>
      <c r="Y1384" s="199">
        <v>9707.1800000000021</v>
      </c>
      <c r="Z1384" s="199">
        <f t="shared" si="92"/>
        <v>10776.17</v>
      </c>
      <c r="AA1384" s="200"/>
      <c r="AB1384" s="199">
        <f t="shared" si="93"/>
        <v>8061.95</v>
      </c>
      <c r="AC1384" s="164">
        <v>9638.99</v>
      </c>
      <c r="AD1384" s="199"/>
      <c r="AE1384" s="200"/>
      <c r="AF1384" s="200"/>
      <c r="AG1384" s="200"/>
      <c r="AH1384" s="75"/>
      <c r="AI1384" s="75"/>
      <c r="AJ1384" s="75"/>
      <c r="AK1384" s="75"/>
      <c r="AL1384" s="200"/>
    </row>
    <row r="1385" spans="1:38" s="201" customFormat="1">
      <c r="A1385" s="198"/>
      <c r="B1385" s="199"/>
      <c r="C1385" s="199" t="s">
        <v>1422</v>
      </c>
      <c r="D1385" s="199"/>
      <c r="E1385" s="199" t="s">
        <v>98</v>
      </c>
      <c r="F1385" s="199">
        <v>1452</v>
      </c>
      <c r="G1385" s="199"/>
      <c r="H1385" s="199"/>
      <c r="I1385" s="199"/>
      <c r="J1385" s="381">
        <v>258.31</v>
      </c>
      <c r="K1385" s="199"/>
      <c r="L1385" s="200"/>
      <c r="M1385" s="199">
        <v>2</v>
      </c>
      <c r="N1385" s="71"/>
      <c r="O1385" s="200"/>
      <c r="P1385" s="269">
        <f t="shared" si="90"/>
        <v>129.155</v>
      </c>
      <c r="Q1385" s="199"/>
      <c r="R1385" s="199"/>
      <c r="S1385" s="199"/>
      <c r="T1385" s="382">
        <f t="shared" si="91"/>
        <v>726</v>
      </c>
      <c r="U1385" s="199"/>
      <c r="V1385" s="199"/>
      <c r="W1385" s="199"/>
      <c r="X1385" s="200"/>
      <c r="Y1385" s="199">
        <v>258.31</v>
      </c>
      <c r="Z1385" s="199">
        <f t="shared" si="92"/>
        <v>286.76</v>
      </c>
      <c r="AA1385" s="200"/>
      <c r="AB1385" s="199">
        <f t="shared" si="93"/>
        <v>214.53</v>
      </c>
      <c r="AC1385" s="164">
        <v>256.5</v>
      </c>
      <c r="AD1385" s="199"/>
      <c r="AE1385" s="200"/>
      <c r="AF1385" s="200"/>
      <c r="AG1385" s="200"/>
      <c r="AH1385" s="75"/>
      <c r="AI1385" s="75"/>
      <c r="AJ1385" s="75"/>
      <c r="AK1385" s="75"/>
      <c r="AL1385" s="200"/>
    </row>
    <row r="1386" spans="1:38" s="201" customFormat="1">
      <c r="A1386" s="198"/>
      <c r="B1386" s="199"/>
      <c r="C1386" s="199" t="s">
        <v>1423</v>
      </c>
      <c r="D1386" s="199"/>
      <c r="E1386" s="199" t="s">
        <v>92</v>
      </c>
      <c r="F1386" s="199">
        <v>2340</v>
      </c>
      <c r="G1386" s="199"/>
      <c r="H1386" s="199"/>
      <c r="I1386" s="199"/>
      <c r="J1386" s="381">
        <v>427.70000000000005</v>
      </c>
      <c r="K1386" s="199"/>
      <c r="L1386" s="200"/>
      <c r="M1386" s="199">
        <v>2</v>
      </c>
      <c r="N1386" s="71"/>
      <c r="O1386" s="200"/>
      <c r="P1386" s="269">
        <f t="shared" si="90"/>
        <v>213.85000000000002</v>
      </c>
      <c r="Q1386" s="199"/>
      <c r="R1386" s="199"/>
      <c r="S1386" s="199"/>
      <c r="T1386" s="382">
        <f t="shared" si="91"/>
        <v>1170</v>
      </c>
      <c r="U1386" s="199"/>
      <c r="V1386" s="199"/>
      <c r="W1386" s="199"/>
      <c r="X1386" s="200"/>
      <c r="Y1386" s="199">
        <v>427.70000000000005</v>
      </c>
      <c r="Z1386" s="199">
        <f t="shared" si="92"/>
        <v>474.8</v>
      </c>
      <c r="AA1386" s="200"/>
      <c r="AB1386" s="199">
        <f t="shared" si="93"/>
        <v>355.21</v>
      </c>
      <c r="AC1386" s="164">
        <v>424.7</v>
      </c>
      <c r="AD1386" s="199"/>
      <c r="AE1386" s="200"/>
      <c r="AF1386" s="200"/>
      <c r="AG1386" s="200"/>
      <c r="AH1386" s="75"/>
      <c r="AI1386" s="75"/>
      <c r="AJ1386" s="75"/>
      <c r="AK1386" s="75"/>
      <c r="AL1386" s="200"/>
    </row>
    <row r="1387" spans="1:38" s="201" customFormat="1">
      <c r="A1387" s="198"/>
      <c r="B1387" s="199"/>
      <c r="C1387" s="199" t="s">
        <v>1423</v>
      </c>
      <c r="D1387" s="199"/>
      <c r="E1387" s="199" t="s">
        <v>441</v>
      </c>
      <c r="F1387" s="199">
        <v>1298</v>
      </c>
      <c r="G1387" s="199"/>
      <c r="H1387" s="199"/>
      <c r="I1387" s="199"/>
      <c r="J1387" s="381">
        <v>234.17000000000002</v>
      </c>
      <c r="K1387" s="199"/>
      <c r="L1387" s="200"/>
      <c r="M1387" s="199">
        <v>2</v>
      </c>
      <c r="N1387" s="71"/>
      <c r="O1387" s="200"/>
      <c r="P1387" s="269">
        <f t="shared" si="90"/>
        <v>117.08500000000001</v>
      </c>
      <c r="Q1387" s="199"/>
      <c r="R1387" s="199"/>
      <c r="S1387" s="199"/>
      <c r="T1387" s="382">
        <f t="shared" si="91"/>
        <v>649</v>
      </c>
      <c r="U1387" s="199"/>
      <c r="V1387" s="199"/>
      <c r="W1387" s="199"/>
      <c r="X1387" s="200"/>
      <c r="Y1387" s="199">
        <v>234.17000000000002</v>
      </c>
      <c r="Z1387" s="199">
        <f t="shared" si="92"/>
        <v>259.95999999999998</v>
      </c>
      <c r="AA1387" s="200"/>
      <c r="AB1387" s="199">
        <f t="shared" si="93"/>
        <v>194.48</v>
      </c>
      <c r="AC1387" s="164">
        <v>232.52</v>
      </c>
      <c r="AD1387" s="199"/>
      <c r="AE1387" s="200"/>
      <c r="AF1387" s="200"/>
      <c r="AG1387" s="200"/>
      <c r="AH1387" s="75"/>
      <c r="AI1387" s="75"/>
      <c r="AJ1387" s="75"/>
      <c r="AK1387" s="75"/>
      <c r="AL1387" s="200"/>
    </row>
    <row r="1388" spans="1:38" s="201" customFormat="1">
      <c r="A1388" s="198"/>
      <c r="B1388" s="199"/>
      <c r="C1388" s="199" t="s">
        <v>484</v>
      </c>
      <c r="D1388" s="199"/>
      <c r="E1388" s="199" t="s">
        <v>430</v>
      </c>
      <c r="F1388" s="199">
        <v>7536</v>
      </c>
      <c r="G1388" s="199"/>
      <c r="H1388" s="199"/>
      <c r="I1388" s="199"/>
      <c r="J1388" s="381">
        <v>1398.87</v>
      </c>
      <c r="K1388" s="199"/>
      <c r="L1388" s="200"/>
      <c r="M1388" s="199">
        <v>4</v>
      </c>
      <c r="N1388" s="71"/>
      <c r="O1388" s="200"/>
      <c r="P1388" s="269">
        <f t="shared" si="90"/>
        <v>349.71749999999997</v>
      </c>
      <c r="Q1388" s="199"/>
      <c r="R1388" s="199"/>
      <c r="S1388" s="199"/>
      <c r="T1388" s="382">
        <f t="shared" si="91"/>
        <v>1884</v>
      </c>
      <c r="U1388" s="199"/>
      <c r="V1388" s="199"/>
      <c r="W1388" s="199"/>
      <c r="X1388" s="200"/>
      <c r="Y1388" s="199">
        <v>1398.87</v>
      </c>
      <c r="Z1388" s="199">
        <f t="shared" si="92"/>
        <v>1552.92</v>
      </c>
      <c r="AA1388" s="200"/>
      <c r="AB1388" s="199">
        <f t="shared" si="93"/>
        <v>1161.78</v>
      </c>
      <c r="AC1388" s="164">
        <v>1389.04</v>
      </c>
      <c r="AD1388" s="199"/>
      <c r="AE1388" s="200"/>
      <c r="AF1388" s="200"/>
      <c r="AG1388" s="200"/>
      <c r="AH1388" s="75"/>
      <c r="AI1388" s="75"/>
      <c r="AJ1388" s="75"/>
      <c r="AK1388" s="75"/>
      <c r="AL1388" s="200"/>
    </row>
    <row r="1389" spans="1:38" s="201" customFormat="1">
      <c r="A1389" s="198"/>
      <c r="B1389" s="199"/>
      <c r="C1389" s="199" t="s">
        <v>557</v>
      </c>
      <c r="D1389" s="199"/>
      <c r="E1389" s="199" t="s">
        <v>376</v>
      </c>
      <c r="F1389" s="199">
        <v>15244</v>
      </c>
      <c r="G1389" s="199"/>
      <c r="H1389" s="199"/>
      <c r="I1389" s="199"/>
      <c r="J1389" s="381">
        <v>2605.9199999999996</v>
      </c>
      <c r="K1389" s="199"/>
      <c r="L1389" s="200"/>
      <c r="M1389" s="199">
        <v>20</v>
      </c>
      <c r="N1389" s="71"/>
      <c r="O1389" s="200"/>
      <c r="P1389" s="269">
        <f t="shared" si="90"/>
        <v>130.29599999999999</v>
      </c>
      <c r="Q1389" s="199"/>
      <c r="R1389" s="199"/>
      <c r="S1389" s="199"/>
      <c r="T1389" s="382">
        <f t="shared" si="91"/>
        <v>762.2</v>
      </c>
      <c r="U1389" s="199"/>
      <c r="V1389" s="199"/>
      <c r="W1389" s="199"/>
      <c r="X1389" s="200"/>
      <c r="Y1389" s="199">
        <v>2605.9199999999996</v>
      </c>
      <c r="Z1389" s="199">
        <f t="shared" si="92"/>
        <v>2892.89</v>
      </c>
      <c r="AA1389" s="200"/>
      <c r="AB1389" s="199">
        <f t="shared" si="93"/>
        <v>2164.25</v>
      </c>
      <c r="AC1389" s="164">
        <v>2587.61</v>
      </c>
      <c r="AD1389" s="199"/>
      <c r="AE1389" s="200"/>
      <c r="AF1389" s="200"/>
      <c r="AG1389" s="200"/>
      <c r="AH1389" s="75"/>
      <c r="AI1389" s="75"/>
      <c r="AJ1389" s="75"/>
      <c r="AK1389" s="75"/>
      <c r="AL1389" s="200"/>
    </row>
    <row r="1390" spans="1:38" s="201" customFormat="1">
      <c r="A1390" s="198"/>
      <c r="B1390" s="199"/>
      <c r="C1390" s="199" t="s">
        <v>201</v>
      </c>
      <c r="D1390" s="199"/>
      <c r="E1390" s="199" t="s">
        <v>180</v>
      </c>
      <c r="F1390" s="199">
        <v>609</v>
      </c>
      <c r="G1390" s="199"/>
      <c r="H1390" s="199"/>
      <c r="I1390" s="199"/>
      <c r="J1390" s="381">
        <v>54.37</v>
      </c>
      <c r="K1390" s="199"/>
      <c r="L1390" s="200"/>
      <c r="M1390" s="199">
        <v>1</v>
      </c>
      <c r="N1390" s="71"/>
      <c r="O1390" s="200"/>
      <c r="P1390" s="269">
        <f t="shared" si="90"/>
        <v>54.37</v>
      </c>
      <c r="Q1390" s="199"/>
      <c r="R1390" s="199"/>
      <c r="S1390" s="199"/>
      <c r="T1390" s="382">
        <f t="shared" si="91"/>
        <v>609</v>
      </c>
      <c r="U1390" s="199"/>
      <c r="V1390" s="199"/>
      <c r="W1390" s="199"/>
      <c r="X1390" s="200"/>
      <c r="Y1390" s="199">
        <v>54.37</v>
      </c>
      <c r="Z1390" s="199">
        <f t="shared" si="92"/>
        <v>60.36</v>
      </c>
      <c r="AA1390" s="200"/>
      <c r="AB1390" s="199">
        <f t="shared" si="93"/>
        <v>45.16</v>
      </c>
      <c r="AC1390" s="164">
        <v>53.99</v>
      </c>
      <c r="AD1390" s="199"/>
      <c r="AE1390" s="200"/>
      <c r="AF1390" s="200"/>
      <c r="AG1390" s="200"/>
      <c r="AH1390" s="75"/>
      <c r="AI1390" s="75"/>
      <c r="AJ1390" s="75"/>
      <c r="AK1390" s="75"/>
      <c r="AL1390" s="200"/>
    </row>
    <row r="1391" spans="1:38" s="201" customFormat="1">
      <c r="A1391" s="198"/>
      <c r="B1391" s="199"/>
      <c r="C1391" s="199" t="s">
        <v>201</v>
      </c>
      <c r="D1391" s="199"/>
      <c r="E1391" s="199" t="s">
        <v>193</v>
      </c>
      <c r="F1391" s="199">
        <v>1701523</v>
      </c>
      <c r="G1391" s="199"/>
      <c r="H1391" s="199"/>
      <c r="I1391" s="199"/>
      <c r="J1391" s="381">
        <v>291837.59999999916</v>
      </c>
      <c r="K1391" s="199"/>
      <c r="L1391" s="200"/>
      <c r="M1391" s="199">
        <v>2363</v>
      </c>
      <c r="N1391" s="71"/>
      <c r="O1391" s="200"/>
      <c r="P1391" s="269">
        <f t="shared" si="90"/>
        <v>123.50300465509909</v>
      </c>
      <c r="Q1391" s="199"/>
      <c r="R1391" s="199"/>
      <c r="S1391" s="199"/>
      <c r="T1391" s="382">
        <f t="shared" si="91"/>
        <v>720.06898011002966</v>
      </c>
      <c r="U1391" s="199"/>
      <c r="V1391" s="199"/>
      <c r="W1391" s="199"/>
      <c r="X1391" s="200"/>
      <c r="Y1391" s="199">
        <v>291837.59999999916</v>
      </c>
      <c r="Z1391" s="199">
        <f t="shared" si="92"/>
        <v>323975.92</v>
      </c>
      <c r="AA1391" s="200"/>
      <c r="AB1391" s="199">
        <f t="shared" si="93"/>
        <v>242375.26</v>
      </c>
      <c r="AC1391" s="164">
        <v>289787.46000000002</v>
      </c>
      <c r="AD1391" s="199"/>
      <c r="AE1391" s="200"/>
      <c r="AF1391" s="200"/>
      <c r="AG1391" s="200"/>
      <c r="AH1391" s="75"/>
      <c r="AI1391" s="75"/>
      <c r="AJ1391" s="75"/>
      <c r="AK1391" s="75"/>
      <c r="AL1391" s="200"/>
    </row>
    <row r="1392" spans="1:38" s="201" customFormat="1">
      <c r="A1392" s="198"/>
      <c r="B1392" s="199"/>
      <c r="C1392" s="199" t="s">
        <v>201</v>
      </c>
      <c r="D1392" s="199"/>
      <c r="E1392" s="199" t="s">
        <v>84</v>
      </c>
      <c r="F1392" s="199">
        <v>418</v>
      </c>
      <c r="G1392" s="199"/>
      <c r="H1392" s="199"/>
      <c r="I1392" s="199"/>
      <c r="J1392" s="381">
        <v>76.5</v>
      </c>
      <c r="K1392" s="199"/>
      <c r="L1392" s="200"/>
      <c r="M1392" s="199">
        <v>1</v>
      </c>
      <c r="N1392" s="71"/>
      <c r="O1392" s="200"/>
      <c r="P1392" s="269">
        <f t="shared" si="90"/>
        <v>76.5</v>
      </c>
      <c r="Q1392" s="199"/>
      <c r="R1392" s="199"/>
      <c r="S1392" s="199"/>
      <c r="T1392" s="382">
        <f t="shared" si="91"/>
        <v>418</v>
      </c>
      <c r="U1392" s="199"/>
      <c r="V1392" s="199"/>
      <c r="W1392" s="199"/>
      <c r="X1392" s="200"/>
      <c r="Y1392" s="199">
        <v>76.5</v>
      </c>
      <c r="Z1392" s="199">
        <f t="shared" si="92"/>
        <v>84.92</v>
      </c>
      <c r="AA1392" s="200"/>
      <c r="AB1392" s="199">
        <f t="shared" si="93"/>
        <v>63.53</v>
      </c>
      <c r="AC1392" s="164">
        <v>75.959999999999994</v>
      </c>
      <c r="AD1392" s="199"/>
      <c r="AE1392" s="200"/>
      <c r="AF1392" s="200"/>
      <c r="AG1392" s="200"/>
      <c r="AH1392" s="75"/>
      <c r="AI1392" s="75"/>
      <c r="AJ1392" s="75"/>
      <c r="AK1392" s="75"/>
      <c r="AL1392" s="200"/>
    </row>
    <row r="1393" spans="1:38" s="201" customFormat="1">
      <c r="A1393" s="198"/>
      <c r="B1393" s="199"/>
      <c r="C1393" s="199" t="s">
        <v>201</v>
      </c>
      <c r="D1393" s="199"/>
      <c r="E1393" s="199" t="s">
        <v>367</v>
      </c>
      <c r="F1393" s="199"/>
      <c r="G1393" s="199"/>
      <c r="H1393" s="199"/>
      <c r="I1393" s="199"/>
      <c r="J1393" s="381">
        <v>-130.66</v>
      </c>
      <c r="K1393" s="199"/>
      <c r="L1393" s="200"/>
      <c r="M1393" s="199">
        <v>1</v>
      </c>
      <c r="N1393" s="71"/>
      <c r="O1393" s="200"/>
      <c r="P1393" s="269">
        <f t="shared" si="90"/>
        <v>-130.66</v>
      </c>
      <c r="Q1393" s="199"/>
      <c r="R1393" s="199"/>
      <c r="S1393" s="199"/>
      <c r="T1393" s="382">
        <f t="shared" si="91"/>
        <v>0</v>
      </c>
      <c r="U1393" s="199"/>
      <c r="V1393" s="199"/>
      <c r="W1393" s="199"/>
      <c r="X1393" s="200"/>
      <c r="Y1393" s="199">
        <v>-130.66</v>
      </c>
      <c r="Z1393" s="199">
        <f t="shared" si="92"/>
        <v>-145.05000000000001</v>
      </c>
      <c r="AA1393" s="200"/>
      <c r="AB1393" s="199">
        <f t="shared" si="93"/>
        <v>-108.51</v>
      </c>
      <c r="AC1393" s="164">
        <v>-129.74</v>
      </c>
      <c r="AD1393" s="199"/>
      <c r="AE1393" s="200"/>
      <c r="AF1393" s="200"/>
      <c r="AG1393" s="200"/>
      <c r="AH1393" s="75"/>
      <c r="AI1393" s="75"/>
      <c r="AJ1393" s="75"/>
      <c r="AK1393" s="75"/>
      <c r="AL1393" s="200"/>
    </row>
    <row r="1394" spans="1:38" s="201" customFormat="1">
      <c r="A1394" s="198"/>
      <c r="B1394" s="199"/>
      <c r="C1394" s="199" t="s">
        <v>83</v>
      </c>
      <c r="D1394" s="199"/>
      <c r="E1394" s="199" t="s">
        <v>100</v>
      </c>
      <c r="F1394" s="199">
        <v>1046</v>
      </c>
      <c r="G1394" s="199"/>
      <c r="H1394" s="199"/>
      <c r="I1394" s="199"/>
      <c r="J1394" s="381">
        <v>190.22</v>
      </c>
      <c r="K1394" s="199"/>
      <c r="L1394" s="200"/>
      <c r="M1394" s="199">
        <v>2</v>
      </c>
      <c r="N1394" s="71"/>
      <c r="O1394" s="200"/>
      <c r="P1394" s="269">
        <f t="shared" si="90"/>
        <v>95.11</v>
      </c>
      <c r="Q1394" s="199"/>
      <c r="R1394" s="199"/>
      <c r="S1394" s="199"/>
      <c r="T1394" s="382">
        <f t="shared" si="91"/>
        <v>523</v>
      </c>
      <c r="U1394" s="199"/>
      <c r="V1394" s="199"/>
      <c r="W1394" s="199"/>
      <c r="X1394" s="200"/>
      <c r="Y1394" s="199">
        <v>190.22</v>
      </c>
      <c r="Z1394" s="199">
        <f t="shared" si="92"/>
        <v>211.17</v>
      </c>
      <c r="AA1394" s="200"/>
      <c r="AB1394" s="199">
        <f t="shared" si="93"/>
        <v>157.97999999999999</v>
      </c>
      <c r="AC1394" s="164">
        <v>188.88</v>
      </c>
      <c r="AD1394" s="199"/>
      <c r="AE1394" s="200"/>
      <c r="AF1394" s="200"/>
      <c r="AG1394" s="200"/>
      <c r="AH1394" s="75"/>
      <c r="AI1394" s="75"/>
      <c r="AJ1394" s="75"/>
      <c r="AK1394" s="75"/>
      <c r="AL1394" s="200"/>
    </row>
    <row r="1395" spans="1:38" s="201" customFormat="1">
      <c r="A1395" s="198"/>
      <c r="B1395" s="199"/>
      <c r="C1395" s="199" t="s">
        <v>83</v>
      </c>
      <c r="D1395" s="199"/>
      <c r="E1395" s="199" t="s">
        <v>84</v>
      </c>
      <c r="F1395" s="199">
        <v>5126878</v>
      </c>
      <c r="G1395" s="199"/>
      <c r="H1395" s="199"/>
      <c r="I1395" s="199"/>
      <c r="J1395" s="381">
        <v>893304.55999999749</v>
      </c>
      <c r="K1395" s="199"/>
      <c r="L1395" s="200"/>
      <c r="M1395" s="199">
        <v>5965</v>
      </c>
      <c r="N1395" s="71"/>
      <c r="O1395" s="200"/>
      <c r="P1395" s="269">
        <f t="shared" si="90"/>
        <v>149.75767979882608</v>
      </c>
      <c r="Q1395" s="199"/>
      <c r="R1395" s="199"/>
      <c r="S1395" s="199"/>
      <c r="T1395" s="382">
        <f t="shared" si="91"/>
        <v>859.49337803855826</v>
      </c>
      <c r="U1395" s="199"/>
      <c r="V1395" s="199"/>
      <c r="W1395" s="199"/>
      <c r="X1395" s="200"/>
      <c r="Y1395" s="199">
        <v>893304.55999999749</v>
      </c>
      <c r="Z1395" s="199">
        <f t="shared" si="92"/>
        <v>991678.82</v>
      </c>
      <c r="AA1395" s="200"/>
      <c r="AB1395" s="199">
        <f t="shared" si="93"/>
        <v>741902.08</v>
      </c>
      <c r="AC1395" s="164">
        <v>887029.15</v>
      </c>
      <c r="AD1395" s="199"/>
      <c r="AE1395" s="200"/>
      <c r="AF1395" s="200"/>
      <c r="AG1395" s="200"/>
      <c r="AH1395" s="75"/>
      <c r="AI1395" s="75"/>
      <c r="AJ1395" s="75"/>
      <c r="AK1395" s="75"/>
      <c r="AL1395" s="200"/>
    </row>
    <row r="1396" spans="1:38" s="201" customFormat="1">
      <c r="A1396" s="198"/>
      <c r="B1396" s="199"/>
      <c r="C1396" s="199" t="s">
        <v>83</v>
      </c>
      <c r="D1396" s="199"/>
      <c r="E1396" s="199" t="s">
        <v>121</v>
      </c>
      <c r="F1396" s="199">
        <v>781</v>
      </c>
      <c r="G1396" s="199"/>
      <c r="H1396" s="199"/>
      <c r="I1396" s="199"/>
      <c r="J1396" s="381">
        <v>139.07</v>
      </c>
      <c r="K1396" s="199"/>
      <c r="L1396" s="200"/>
      <c r="M1396" s="199">
        <v>1</v>
      </c>
      <c r="N1396" s="71"/>
      <c r="O1396" s="200"/>
      <c r="P1396" s="269">
        <f t="shared" si="90"/>
        <v>139.07</v>
      </c>
      <c r="Q1396" s="199"/>
      <c r="R1396" s="199"/>
      <c r="S1396" s="199"/>
      <c r="T1396" s="382">
        <f t="shared" si="91"/>
        <v>781</v>
      </c>
      <c r="U1396" s="199"/>
      <c r="V1396" s="199"/>
      <c r="W1396" s="199"/>
      <c r="X1396" s="200"/>
      <c r="Y1396" s="199">
        <v>139.07</v>
      </c>
      <c r="Z1396" s="199">
        <f t="shared" si="92"/>
        <v>154.38</v>
      </c>
      <c r="AA1396" s="200"/>
      <c r="AB1396" s="199">
        <f t="shared" si="93"/>
        <v>115.5</v>
      </c>
      <c r="AC1396" s="164">
        <v>138.09</v>
      </c>
      <c r="AD1396" s="199"/>
      <c r="AE1396" s="200"/>
      <c r="AF1396" s="200"/>
      <c r="AG1396" s="200"/>
      <c r="AH1396" s="75"/>
      <c r="AI1396" s="75"/>
      <c r="AJ1396" s="75"/>
      <c r="AK1396" s="75"/>
      <c r="AL1396" s="200"/>
    </row>
    <row r="1397" spans="1:38" s="201" customFormat="1">
      <c r="A1397" s="198"/>
      <c r="B1397" s="199"/>
      <c r="C1397" s="199" t="s">
        <v>203</v>
      </c>
      <c r="D1397" s="199"/>
      <c r="E1397" s="199" t="s">
        <v>123</v>
      </c>
      <c r="F1397" s="199">
        <v>132900</v>
      </c>
      <c r="G1397" s="199"/>
      <c r="H1397" s="199"/>
      <c r="I1397" s="199"/>
      <c r="J1397" s="381">
        <v>22694.489999999983</v>
      </c>
      <c r="K1397" s="199"/>
      <c r="L1397" s="200"/>
      <c r="M1397" s="199">
        <v>157</v>
      </c>
      <c r="N1397" s="71"/>
      <c r="O1397" s="200"/>
      <c r="P1397" s="269">
        <f t="shared" si="90"/>
        <v>144.55089171974512</v>
      </c>
      <c r="Q1397" s="199"/>
      <c r="R1397" s="199"/>
      <c r="S1397" s="199"/>
      <c r="T1397" s="382">
        <f t="shared" si="91"/>
        <v>846.49681528662416</v>
      </c>
      <c r="U1397" s="199"/>
      <c r="V1397" s="199"/>
      <c r="W1397" s="199"/>
      <c r="X1397" s="200"/>
      <c r="Y1397" s="199">
        <v>22694.489999999983</v>
      </c>
      <c r="Z1397" s="199">
        <f t="shared" si="92"/>
        <v>25193.7</v>
      </c>
      <c r="AA1397" s="200"/>
      <c r="AB1397" s="199">
        <f t="shared" si="93"/>
        <v>18848.099999999999</v>
      </c>
      <c r="AC1397" s="164">
        <v>22535.06</v>
      </c>
      <c r="AD1397" s="199"/>
      <c r="AE1397" s="200"/>
      <c r="AF1397" s="200"/>
      <c r="AG1397" s="200"/>
      <c r="AH1397" s="75"/>
      <c r="AI1397" s="75"/>
      <c r="AJ1397" s="75"/>
      <c r="AK1397" s="75"/>
      <c r="AL1397" s="200"/>
    </row>
    <row r="1398" spans="1:38" s="201" customFormat="1">
      <c r="A1398" s="198"/>
      <c r="B1398" s="199"/>
      <c r="C1398" s="199" t="s">
        <v>204</v>
      </c>
      <c r="D1398" s="199"/>
      <c r="E1398" s="199" t="s">
        <v>96</v>
      </c>
      <c r="F1398" s="199">
        <v>387847</v>
      </c>
      <c r="G1398" s="199"/>
      <c r="H1398" s="199"/>
      <c r="I1398" s="199"/>
      <c r="J1398" s="381">
        <v>67396.520000000033</v>
      </c>
      <c r="K1398" s="199"/>
      <c r="L1398" s="200"/>
      <c r="M1398" s="199">
        <v>468</v>
      </c>
      <c r="N1398" s="71"/>
      <c r="O1398" s="200"/>
      <c r="P1398" s="269">
        <f t="shared" si="90"/>
        <v>144.00965811965818</v>
      </c>
      <c r="Q1398" s="199"/>
      <c r="R1398" s="199"/>
      <c r="S1398" s="199"/>
      <c r="T1398" s="382">
        <f t="shared" si="91"/>
        <v>828.732905982906</v>
      </c>
      <c r="U1398" s="199"/>
      <c r="V1398" s="199"/>
      <c r="W1398" s="199"/>
      <c r="X1398" s="200"/>
      <c r="Y1398" s="199">
        <v>67396.520000000033</v>
      </c>
      <c r="Z1398" s="199">
        <f t="shared" si="92"/>
        <v>74818.490000000005</v>
      </c>
      <c r="AA1398" s="200"/>
      <c r="AB1398" s="199">
        <f t="shared" si="93"/>
        <v>55973.760000000002</v>
      </c>
      <c r="AC1398" s="164">
        <v>66923.06</v>
      </c>
      <c r="AD1398" s="199"/>
      <c r="AE1398" s="200"/>
      <c r="AF1398" s="200"/>
      <c r="AG1398" s="200"/>
      <c r="AH1398" s="75"/>
      <c r="AI1398" s="75"/>
      <c r="AJ1398" s="75"/>
      <c r="AK1398" s="75"/>
      <c r="AL1398" s="200"/>
    </row>
    <row r="1399" spans="1:38" s="201" customFormat="1">
      <c r="A1399" s="198"/>
      <c r="B1399" s="199"/>
      <c r="C1399" s="199" t="s">
        <v>205</v>
      </c>
      <c r="D1399" s="199"/>
      <c r="E1399" s="199" t="s">
        <v>165</v>
      </c>
      <c r="F1399" s="199">
        <v>2605241</v>
      </c>
      <c r="G1399" s="199"/>
      <c r="H1399" s="199"/>
      <c r="I1399" s="199"/>
      <c r="J1399" s="381">
        <v>445399.95000000042</v>
      </c>
      <c r="K1399" s="199"/>
      <c r="L1399" s="200"/>
      <c r="M1399" s="199">
        <v>2795</v>
      </c>
      <c r="N1399" s="71"/>
      <c r="O1399" s="200"/>
      <c r="P1399" s="269">
        <f t="shared" si="90"/>
        <v>159.35597495527742</v>
      </c>
      <c r="Q1399" s="199"/>
      <c r="R1399" s="199"/>
      <c r="S1399" s="199"/>
      <c r="T1399" s="382">
        <f t="shared" si="91"/>
        <v>932.10769230769233</v>
      </c>
      <c r="U1399" s="199"/>
      <c r="V1399" s="199"/>
      <c r="W1399" s="199"/>
      <c r="X1399" s="200"/>
      <c r="Y1399" s="199">
        <v>445399.95000000042</v>
      </c>
      <c r="Z1399" s="199">
        <f t="shared" si="92"/>
        <v>494449.17</v>
      </c>
      <c r="AA1399" s="200"/>
      <c r="AB1399" s="199">
        <f t="shared" si="93"/>
        <v>369910.96</v>
      </c>
      <c r="AC1399" s="164">
        <v>442271.04</v>
      </c>
      <c r="AD1399" s="199"/>
      <c r="AE1399" s="200"/>
      <c r="AF1399" s="200"/>
      <c r="AG1399" s="200"/>
      <c r="AH1399" s="75"/>
      <c r="AI1399" s="75"/>
      <c r="AJ1399" s="75"/>
      <c r="AK1399" s="75"/>
      <c r="AL1399" s="200"/>
    </row>
    <row r="1400" spans="1:38" s="201" customFormat="1">
      <c r="A1400" s="198"/>
      <c r="B1400" s="199"/>
      <c r="C1400" s="199" t="s">
        <v>1424</v>
      </c>
      <c r="D1400" s="199"/>
      <c r="E1400" s="199" t="s">
        <v>96</v>
      </c>
      <c r="F1400" s="199"/>
      <c r="G1400" s="199"/>
      <c r="H1400" s="199"/>
      <c r="I1400" s="199"/>
      <c r="J1400" s="381">
        <v>6.13</v>
      </c>
      <c r="K1400" s="199"/>
      <c r="L1400" s="200"/>
      <c r="M1400" s="199">
        <v>1</v>
      </c>
      <c r="N1400" s="71"/>
      <c r="O1400" s="200"/>
      <c r="P1400" s="269">
        <f t="shared" si="90"/>
        <v>6.13</v>
      </c>
      <c r="Q1400" s="199"/>
      <c r="R1400" s="199"/>
      <c r="S1400" s="199"/>
      <c r="T1400" s="382">
        <f t="shared" si="91"/>
        <v>0</v>
      </c>
      <c r="U1400" s="199"/>
      <c r="V1400" s="199"/>
      <c r="W1400" s="199"/>
      <c r="X1400" s="200"/>
      <c r="Y1400" s="199">
        <v>6.13</v>
      </c>
      <c r="Z1400" s="199">
        <f t="shared" si="92"/>
        <v>6.81</v>
      </c>
      <c r="AA1400" s="200"/>
      <c r="AB1400" s="199">
        <f t="shared" si="93"/>
        <v>5.09</v>
      </c>
      <c r="AC1400" s="164">
        <v>6.09</v>
      </c>
      <c r="AD1400" s="199"/>
      <c r="AE1400" s="200"/>
      <c r="AF1400" s="200"/>
      <c r="AG1400" s="200"/>
      <c r="AH1400" s="75"/>
      <c r="AI1400" s="75"/>
      <c r="AJ1400" s="75"/>
      <c r="AK1400" s="75"/>
      <c r="AL1400" s="200"/>
    </row>
    <row r="1401" spans="1:38" s="201" customFormat="1">
      <c r="A1401" s="198"/>
      <c r="B1401" s="199"/>
      <c r="C1401" s="199" t="s">
        <v>559</v>
      </c>
      <c r="D1401" s="199"/>
      <c r="E1401" s="199" t="s">
        <v>295</v>
      </c>
      <c r="F1401" s="199">
        <v>6646</v>
      </c>
      <c r="G1401" s="199"/>
      <c r="H1401" s="199"/>
      <c r="I1401" s="199"/>
      <c r="J1401" s="381">
        <v>1208.5800000000002</v>
      </c>
      <c r="K1401" s="199"/>
      <c r="L1401" s="200"/>
      <c r="M1401" s="199">
        <v>10</v>
      </c>
      <c r="N1401" s="71"/>
      <c r="O1401" s="200"/>
      <c r="P1401" s="269">
        <f t="shared" si="90"/>
        <v>120.85800000000002</v>
      </c>
      <c r="Q1401" s="199"/>
      <c r="R1401" s="199"/>
      <c r="S1401" s="199"/>
      <c r="T1401" s="382">
        <f t="shared" si="91"/>
        <v>664.6</v>
      </c>
      <c r="U1401" s="199"/>
      <c r="V1401" s="199"/>
      <c r="W1401" s="199"/>
      <c r="X1401" s="200"/>
      <c r="Y1401" s="199">
        <v>1208.5800000000002</v>
      </c>
      <c r="Z1401" s="199">
        <f t="shared" si="92"/>
        <v>1341.67</v>
      </c>
      <c r="AA1401" s="200"/>
      <c r="AB1401" s="199">
        <f t="shared" si="93"/>
        <v>1003.74</v>
      </c>
      <c r="AC1401" s="164">
        <v>1200.0899999999999</v>
      </c>
      <c r="AD1401" s="199"/>
      <c r="AE1401" s="200"/>
      <c r="AF1401" s="200"/>
      <c r="AG1401" s="200"/>
      <c r="AH1401" s="75"/>
      <c r="AI1401" s="75"/>
      <c r="AJ1401" s="75"/>
      <c r="AK1401" s="75"/>
      <c r="AL1401" s="200"/>
    </row>
    <row r="1402" spans="1:38" s="201" customFormat="1">
      <c r="A1402" s="198"/>
      <c r="B1402" s="199"/>
      <c r="C1402" s="199" t="s">
        <v>206</v>
      </c>
      <c r="D1402" s="199"/>
      <c r="E1402" s="199" t="s">
        <v>207</v>
      </c>
      <c r="F1402" s="199">
        <v>590816</v>
      </c>
      <c r="G1402" s="199"/>
      <c r="H1402" s="199"/>
      <c r="I1402" s="199"/>
      <c r="J1402" s="381">
        <v>103082.91000000006</v>
      </c>
      <c r="K1402" s="199"/>
      <c r="L1402" s="200"/>
      <c r="M1402" s="199">
        <v>653</v>
      </c>
      <c r="N1402" s="71"/>
      <c r="O1402" s="200"/>
      <c r="P1402" s="269">
        <f t="shared" si="90"/>
        <v>157.86050535987758</v>
      </c>
      <c r="Q1402" s="199"/>
      <c r="R1402" s="199"/>
      <c r="S1402" s="199"/>
      <c r="T1402" s="382">
        <f t="shared" si="91"/>
        <v>904.77182235834607</v>
      </c>
      <c r="U1402" s="199"/>
      <c r="V1402" s="199"/>
      <c r="W1402" s="199"/>
      <c r="X1402" s="200"/>
      <c r="Y1402" s="199">
        <v>103082.91000000006</v>
      </c>
      <c r="Z1402" s="199">
        <f t="shared" si="92"/>
        <v>114434.81</v>
      </c>
      <c r="AA1402" s="200"/>
      <c r="AB1402" s="199">
        <f t="shared" si="93"/>
        <v>85611.82</v>
      </c>
      <c r="AC1402" s="164">
        <v>102358.76</v>
      </c>
      <c r="AD1402" s="199"/>
      <c r="AE1402" s="200"/>
      <c r="AF1402" s="200"/>
      <c r="AG1402" s="200"/>
      <c r="AH1402" s="75"/>
      <c r="AI1402" s="75"/>
      <c r="AJ1402" s="75"/>
      <c r="AK1402" s="75"/>
      <c r="AL1402" s="200"/>
    </row>
    <row r="1403" spans="1:38" s="201" customFormat="1">
      <c r="A1403" s="198"/>
      <c r="B1403" s="199"/>
      <c r="C1403" s="199" t="s">
        <v>486</v>
      </c>
      <c r="D1403" s="199"/>
      <c r="E1403" s="199" t="s">
        <v>1425</v>
      </c>
      <c r="F1403" s="199">
        <v>794</v>
      </c>
      <c r="G1403" s="199"/>
      <c r="H1403" s="199"/>
      <c r="I1403" s="199"/>
      <c r="J1403" s="381">
        <v>139.81</v>
      </c>
      <c r="K1403" s="199"/>
      <c r="L1403" s="200"/>
      <c r="M1403" s="199">
        <v>1</v>
      </c>
      <c r="N1403" s="71"/>
      <c r="O1403" s="200"/>
      <c r="P1403" s="269">
        <f t="shared" si="90"/>
        <v>139.81</v>
      </c>
      <c r="Q1403" s="199"/>
      <c r="R1403" s="199"/>
      <c r="S1403" s="199"/>
      <c r="T1403" s="382">
        <f t="shared" si="91"/>
        <v>794</v>
      </c>
      <c r="U1403" s="199"/>
      <c r="V1403" s="199"/>
      <c r="W1403" s="199"/>
      <c r="X1403" s="200"/>
      <c r="Y1403" s="199">
        <v>139.81</v>
      </c>
      <c r="Z1403" s="199">
        <f t="shared" si="92"/>
        <v>155.21</v>
      </c>
      <c r="AA1403" s="200"/>
      <c r="AB1403" s="199">
        <f t="shared" si="93"/>
        <v>116.11</v>
      </c>
      <c r="AC1403" s="164">
        <v>138.83000000000001</v>
      </c>
      <c r="AD1403" s="199"/>
      <c r="AE1403" s="200"/>
      <c r="AF1403" s="200"/>
      <c r="AG1403" s="200"/>
      <c r="AH1403" s="75"/>
      <c r="AI1403" s="75"/>
      <c r="AJ1403" s="75"/>
      <c r="AK1403" s="75"/>
      <c r="AL1403" s="200"/>
    </row>
    <row r="1404" spans="1:38" s="201" customFormat="1">
      <c r="A1404" s="198"/>
      <c r="B1404" s="199"/>
      <c r="C1404" s="199" t="s">
        <v>486</v>
      </c>
      <c r="D1404" s="199"/>
      <c r="E1404" s="199" t="s">
        <v>487</v>
      </c>
      <c r="F1404" s="199">
        <v>5454</v>
      </c>
      <c r="G1404" s="199"/>
      <c r="H1404" s="199"/>
      <c r="I1404" s="199"/>
      <c r="J1404" s="381">
        <v>943.80000000000007</v>
      </c>
      <c r="K1404" s="199"/>
      <c r="L1404" s="200"/>
      <c r="M1404" s="199">
        <v>4</v>
      </c>
      <c r="N1404" s="71"/>
      <c r="O1404" s="200"/>
      <c r="P1404" s="269">
        <f t="shared" si="90"/>
        <v>235.95000000000002</v>
      </c>
      <c r="Q1404" s="199"/>
      <c r="R1404" s="199"/>
      <c r="S1404" s="199"/>
      <c r="T1404" s="382">
        <f t="shared" si="91"/>
        <v>1363.5</v>
      </c>
      <c r="U1404" s="199"/>
      <c r="V1404" s="199"/>
      <c r="W1404" s="199"/>
      <c r="X1404" s="200"/>
      <c r="Y1404" s="199">
        <v>943.80000000000007</v>
      </c>
      <c r="Z1404" s="199">
        <f t="shared" si="92"/>
        <v>1047.74</v>
      </c>
      <c r="AA1404" s="200"/>
      <c r="AB1404" s="199">
        <f t="shared" si="93"/>
        <v>783.84</v>
      </c>
      <c r="AC1404" s="164">
        <v>937.17</v>
      </c>
      <c r="AD1404" s="199"/>
      <c r="AE1404" s="200"/>
      <c r="AF1404" s="200"/>
      <c r="AG1404" s="200"/>
      <c r="AH1404" s="75"/>
      <c r="AI1404" s="75"/>
      <c r="AJ1404" s="75"/>
      <c r="AK1404" s="75"/>
      <c r="AL1404" s="200"/>
    </row>
    <row r="1405" spans="1:38" s="201" customFormat="1">
      <c r="A1405" s="198"/>
      <c r="B1405" s="199"/>
      <c r="C1405" s="199" t="s">
        <v>208</v>
      </c>
      <c r="D1405" s="199"/>
      <c r="E1405" s="199" t="s">
        <v>84</v>
      </c>
      <c r="F1405" s="199">
        <v>88794</v>
      </c>
      <c r="G1405" s="199"/>
      <c r="H1405" s="199"/>
      <c r="I1405" s="199"/>
      <c r="J1405" s="381">
        <v>14904.310000000007</v>
      </c>
      <c r="K1405" s="199"/>
      <c r="L1405" s="200"/>
      <c r="M1405" s="199">
        <v>72</v>
      </c>
      <c r="N1405" s="71"/>
      <c r="O1405" s="200"/>
      <c r="P1405" s="269">
        <f t="shared" si="90"/>
        <v>207.00430555555565</v>
      </c>
      <c r="Q1405" s="199"/>
      <c r="R1405" s="199"/>
      <c r="S1405" s="199"/>
      <c r="T1405" s="382">
        <f t="shared" si="91"/>
        <v>1233.25</v>
      </c>
      <c r="U1405" s="199"/>
      <c r="V1405" s="199"/>
      <c r="W1405" s="199"/>
      <c r="X1405" s="200"/>
      <c r="Y1405" s="199">
        <v>14904.310000000007</v>
      </c>
      <c r="Z1405" s="199">
        <f t="shared" si="92"/>
        <v>16545.63</v>
      </c>
      <c r="AA1405" s="200"/>
      <c r="AB1405" s="199">
        <f t="shared" si="93"/>
        <v>12378.24</v>
      </c>
      <c r="AC1405" s="164">
        <v>14799.61</v>
      </c>
      <c r="AD1405" s="199"/>
      <c r="AE1405" s="200"/>
      <c r="AF1405" s="200"/>
      <c r="AG1405" s="200"/>
      <c r="AH1405" s="75"/>
      <c r="AI1405" s="75"/>
      <c r="AJ1405" s="75"/>
      <c r="AK1405" s="75"/>
      <c r="AL1405" s="200"/>
    </row>
    <row r="1406" spans="1:38" s="201" customFormat="1">
      <c r="A1406" s="198"/>
      <c r="B1406" s="199"/>
      <c r="C1406" s="199" t="s">
        <v>208</v>
      </c>
      <c r="D1406" s="199"/>
      <c r="E1406" s="199" t="s">
        <v>121</v>
      </c>
      <c r="F1406" s="199">
        <v>440333</v>
      </c>
      <c r="G1406" s="199"/>
      <c r="H1406" s="199"/>
      <c r="I1406" s="199"/>
      <c r="J1406" s="381">
        <v>75492.339999999953</v>
      </c>
      <c r="K1406" s="199"/>
      <c r="L1406" s="200"/>
      <c r="M1406" s="199">
        <v>393</v>
      </c>
      <c r="N1406" s="71"/>
      <c r="O1406" s="200"/>
      <c r="P1406" s="269">
        <f t="shared" si="90"/>
        <v>192.09246819338409</v>
      </c>
      <c r="Q1406" s="199"/>
      <c r="R1406" s="199"/>
      <c r="S1406" s="199"/>
      <c r="T1406" s="382">
        <f t="shared" si="91"/>
        <v>1120.4402035623409</v>
      </c>
      <c r="U1406" s="199"/>
      <c r="V1406" s="199"/>
      <c r="W1406" s="199"/>
      <c r="X1406" s="200"/>
      <c r="Y1406" s="199">
        <v>75492.339999999953</v>
      </c>
      <c r="Z1406" s="199">
        <f t="shared" si="92"/>
        <v>83805.86</v>
      </c>
      <c r="AA1406" s="200"/>
      <c r="AB1406" s="199">
        <f t="shared" si="93"/>
        <v>62697.46</v>
      </c>
      <c r="AC1406" s="164">
        <v>74962.009999999995</v>
      </c>
      <c r="AD1406" s="199"/>
      <c r="AE1406" s="200"/>
      <c r="AF1406" s="200"/>
      <c r="AG1406" s="200"/>
      <c r="AH1406" s="75"/>
      <c r="AI1406" s="75"/>
      <c r="AJ1406" s="75"/>
      <c r="AK1406" s="75"/>
      <c r="AL1406" s="200"/>
    </row>
    <row r="1407" spans="1:38" s="201" customFormat="1">
      <c r="A1407" s="198"/>
      <c r="B1407" s="199"/>
      <c r="C1407" s="199" t="s">
        <v>209</v>
      </c>
      <c r="D1407" s="199"/>
      <c r="E1407" s="199" t="s">
        <v>127</v>
      </c>
      <c r="F1407" s="199">
        <v>2000</v>
      </c>
      <c r="G1407" s="199"/>
      <c r="H1407" s="199"/>
      <c r="I1407" s="199"/>
      <c r="J1407" s="381">
        <v>360.85</v>
      </c>
      <c r="K1407" s="199"/>
      <c r="L1407" s="200"/>
      <c r="M1407" s="199">
        <v>1</v>
      </c>
      <c r="N1407" s="71"/>
      <c r="O1407" s="200"/>
      <c r="P1407" s="269">
        <f t="shared" si="90"/>
        <v>360.85</v>
      </c>
      <c r="Q1407" s="199"/>
      <c r="R1407" s="199"/>
      <c r="S1407" s="199"/>
      <c r="T1407" s="382">
        <f t="shared" si="91"/>
        <v>2000</v>
      </c>
      <c r="U1407" s="199"/>
      <c r="V1407" s="199"/>
      <c r="W1407" s="199"/>
      <c r="X1407" s="200"/>
      <c r="Y1407" s="199">
        <v>360.85</v>
      </c>
      <c r="Z1407" s="199">
        <f t="shared" si="92"/>
        <v>400.59</v>
      </c>
      <c r="AA1407" s="200"/>
      <c r="AB1407" s="199">
        <f t="shared" si="93"/>
        <v>299.69</v>
      </c>
      <c r="AC1407" s="164">
        <v>358.32</v>
      </c>
      <c r="AD1407" s="199"/>
      <c r="AE1407" s="200"/>
      <c r="AF1407" s="200"/>
      <c r="AG1407" s="200"/>
      <c r="AH1407" s="75"/>
      <c r="AI1407" s="75"/>
      <c r="AJ1407" s="75"/>
      <c r="AK1407" s="75"/>
      <c r="AL1407" s="200"/>
    </row>
    <row r="1408" spans="1:38" s="201" customFormat="1">
      <c r="A1408" s="198"/>
      <c r="B1408" s="199"/>
      <c r="C1408" s="199" t="s">
        <v>209</v>
      </c>
      <c r="D1408" s="199"/>
      <c r="E1408" s="199" t="s">
        <v>210</v>
      </c>
      <c r="F1408" s="199">
        <v>5294079</v>
      </c>
      <c r="G1408" s="199"/>
      <c r="H1408" s="199"/>
      <c r="I1408" s="199"/>
      <c r="J1408" s="381">
        <v>902632.52000000188</v>
      </c>
      <c r="K1408" s="199"/>
      <c r="L1408" s="200"/>
      <c r="M1408" s="199">
        <v>6075</v>
      </c>
      <c r="N1408" s="71"/>
      <c r="O1408" s="200"/>
      <c r="P1408" s="269">
        <f t="shared" si="90"/>
        <v>148.58148477366285</v>
      </c>
      <c r="Q1408" s="199"/>
      <c r="R1408" s="199"/>
      <c r="S1408" s="199"/>
      <c r="T1408" s="382">
        <f t="shared" si="91"/>
        <v>871.45333333333338</v>
      </c>
      <c r="U1408" s="199"/>
      <c r="V1408" s="199"/>
      <c r="W1408" s="199"/>
      <c r="X1408" s="200"/>
      <c r="Y1408" s="199">
        <v>902632.52000000188</v>
      </c>
      <c r="Z1408" s="199">
        <f t="shared" si="92"/>
        <v>1002034.02</v>
      </c>
      <c r="AA1408" s="200"/>
      <c r="AB1408" s="199">
        <f t="shared" si="93"/>
        <v>749649.09</v>
      </c>
      <c r="AC1408" s="164">
        <v>896291.58</v>
      </c>
      <c r="AD1408" s="199"/>
      <c r="AE1408" s="200"/>
      <c r="AF1408" s="200"/>
      <c r="AG1408" s="200"/>
      <c r="AH1408" s="75"/>
      <c r="AI1408" s="75"/>
      <c r="AJ1408" s="75"/>
      <c r="AK1408" s="75"/>
      <c r="AL1408" s="200"/>
    </row>
    <row r="1409" spans="1:38" s="201" customFormat="1">
      <c r="A1409" s="198"/>
      <c r="B1409" s="199"/>
      <c r="C1409" s="199" t="s">
        <v>211</v>
      </c>
      <c r="D1409" s="199"/>
      <c r="E1409" s="199" t="s">
        <v>148</v>
      </c>
      <c r="F1409" s="199">
        <v>1285074</v>
      </c>
      <c r="G1409" s="199"/>
      <c r="H1409" s="199"/>
      <c r="I1409" s="199"/>
      <c r="J1409" s="381">
        <v>221592.00999999995</v>
      </c>
      <c r="K1409" s="199"/>
      <c r="L1409" s="200"/>
      <c r="M1409" s="199">
        <v>1738</v>
      </c>
      <c r="N1409" s="71"/>
      <c r="O1409" s="200"/>
      <c r="P1409" s="269">
        <f t="shared" si="90"/>
        <v>127.49827963176061</v>
      </c>
      <c r="Q1409" s="199"/>
      <c r="R1409" s="199"/>
      <c r="S1409" s="199"/>
      <c r="T1409" s="382">
        <f t="shared" si="91"/>
        <v>739.39815880322215</v>
      </c>
      <c r="U1409" s="199"/>
      <c r="V1409" s="199"/>
      <c r="W1409" s="199"/>
      <c r="X1409" s="200"/>
      <c r="Y1409" s="199">
        <v>221592.00999999995</v>
      </c>
      <c r="Z1409" s="199">
        <f t="shared" si="92"/>
        <v>245994.61</v>
      </c>
      <c r="AA1409" s="200"/>
      <c r="AB1409" s="199">
        <f t="shared" si="93"/>
        <v>184035.3</v>
      </c>
      <c r="AC1409" s="164">
        <v>220035.34</v>
      </c>
      <c r="AD1409" s="199"/>
      <c r="AE1409" s="200"/>
      <c r="AF1409" s="200"/>
      <c r="AG1409" s="200"/>
      <c r="AH1409" s="75"/>
      <c r="AI1409" s="75"/>
      <c r="AJ1409" s="75"/>
      <c r="AK1409" s="75"/>
      <c r="AL1409" s="200"/>
    </row>
    <row r="1410" spans="1:38" s="201" customFormat="1">
      <c r="A1410" s="198"/>
      <c r="B1410" s="199"/>
      <c r="C1410" s="199" t="s">
        <v>211</v>
      </c>
      <c r="D1410" s="199"/>
      <c r="E1410" s="199" t="s">
        <v>1426</v>
      </c>
      <c r="F1410" s="199">
        <v>1038</v>
      </c>
      <c r="G1410" s="199"/>
      <c r="H1410" s="199"/>
      <c r="I1410" s="199"/>
      <c r="J1410" s="381">
        <v>186.13</v>
      </c>
      <c r="K1410" s="199"/>
      <c r="L1410" s="200"/>
      <c r="M1410" s="199">
        <v>1</v>
      </c>
      <c r="N1410" s="71"/>
      <c r="O1410" s="200"/>
      <c r="P1410" s="269">
        <f t="shared" si="90"/>
        <v>186.13</v>
      </c>
      <c r="Q1410" s="199"/>
      <c r="R1410" s="199"/>
      <c r="S1410" s="199"/>
      <c r="T1410" s="382">
        <f t="shared" si="91"/>
        <v>1038</v>
      </c>
      <c r="U1410" s="199"/>
      <c r="V1410" s="199"/>
      <c r="W1410" s="199"/>
      <c r="X1410" s="200"/>
      <c r="Y1410" s="199">
        <v>186.13</v>
      </c>
      <c r="Z1410" s="199">
        <f t="shared" si="92"/>
        <v>206.63</v>
      </c>
      <c r="AA1410" s="200"/>
      <c r="AB1410" s="199">
        <f t="shared" si="93"/>
        <v>154.58000000000001</v>
      </c>
      <c r="AC1410" s="164">
        <v>184.82</v>
      </c>
      <c r="AD1410" s="199"/>
      <c r="AE1410" s="200"/>
      <c r="AF1410" s="200"/>
      <c r="AG1410" s="200"/>
      <c r="AH1410" s="75"/>
      <c r="AI1410" s="75"/>
      <c r="AJ1410" s="75"/>
      <c r="AK1410" s="75"/>
      <c r="AL1410" s="200"/>
    </row>
    <row r="1411" spans="1:38" s="201" customFormat="1">
      <c r="A1411" s="198"/>
      <c r="B1411" s="199"/>
      <c r="C1411" s="199" t="s">
        <v>212</v>
      </c>
      <c r="D1411" s="199"/>
      <c r="E1411" s="199" t="s">
        <v>213</v>
      </c>
      <c r="F1411" s="199">
        <v>689994</v>
      </c>
      <c r="G1411" s="199"/>
      <c r="H1411" s="199"/>
      <c r="I1411" s="199"/>
      <c r="J1411" s="381">
        <v>121177.24000000014</v>
      </c>
      <c r="K1411" s="199"/>
      <c r="L1411" s="200"/>
      <c r="M1411" s="199">
        <v>715</v>
      </c>
      <c r="N1411" s="71"/>
      <c r="O1411" s="200"/>
      <c r="P1411" s="269">
        <f t="shared" si="90"/>
        <v>169.47865734265753</v>
      </c>
      <c r="Q1411" s="199"/>
      <c r="R1411" s="199"/>
      <c r="S1411" s="199"/>
      <c r="T1411" s="382">
        <f t="shared" si="91"/>
        <v>965.02657342657346</v>
      </c>
      <c r="U1411" s="199"/>
      <c r="V1411" s="199"/>
      <c r="W1411" s="199"/>
      <c r="X1411" s="200"/>
      <c r="Y1411" s="199">
        <v>121177.24000000014</v>
      </c>
      <c r="Z1411" s="199">
        <f t="shared" si="92"/>
        <v>134521.76</v>
      </c>
      <c r="AA1411" s="200"/>
      <c r="AB1411" s="199">
        <f t="shared" si="93"/>
        <v>100639.41</v>
      </c>
      <c r="AC1411" s="164">
        <v>120325.98</v>
      </c>
      <c r="AD1411" s="199"/>
      <c r="AE1411" s="200"/>
      <c r="AF1411" s="200"/>
      <c r="AG1411" s="200"/>
      <c r="AH1411" s="75"/>
      <c r="AI1411" s="75"/>
      <c r="AJ1411" s="75"/>
      <c r="AK1411" s="75"/>
      <c r="AL1411" s="200"/>
    </row>
    <row r="1412" spans="1:38" s="201" customFormat="1">
      <c r="A1412" s="198"/>
      <c r="B1412" s="199"/>
      <c r="C1412" s="199" t="s">
        <v>212</v>
      </c>
      <c r="D1412" s="199"/>
      <c r="E1412" s="199" t="s">
        <v>121</v>
      </c>
      <c r="F1412" s="199">
        <v>1005</v>
      </c>
      <c r="G1412" s="199"/>
      <c r="H1412" s="199"/>
      <c r="I1412" s="199"/>
      <c r="J1412" s="381">
        <v>180.48</v>
      </c>
      <c r="K1412" s="199"/>
      <c r="L1412" s="200"/>
      <c r="M1412" s="199">
        <v>1</v>
      </c>
      <c r="N1412" s="71"/>
      <c r="O1412" s="200"/>
      <c r="P1412" s="269">
        <f t="shared" si="90"/>
        <v>180.48</v>
      </c>
      <c r="Q1412" s="199"/>
      <c r="R1412" s="199"/>
      <c r="S1412" s="199"/>
      <c r="T1412" s="382">
        <f t="shared" si="91"/>
        <v>1005</v>
      </c>
      <c r="U1412" s="199"/>
      <c r="V1412" s="199"/>
      <c r="W1412" s="199"/>
      <c r="X1412" s="200"/>
      <c r="Y1412" s="199">
        <v>180.48</v>
      </c>
      <c r="Z1412" s="199">
        <f t="shared" si="92"/>
        <v>200.36</v>
      </c>
      <c r="AA1412" s="200"/>
      <c r="AB1412" s="199">
        <f t="shared" si="93"/>
        <v>149.88999999999999</v>
      </c>
      <c r="AC1412" s="164">
        <v>179.21</v>
      </c>
      <c r="AD1412" s="199"/>
      <c r="AE1412" s="200"/>
      <c r="AF1412" s="200"/>
      <c r="AG1412" s="200"/>
      <c r="AH1412" s="75"/>
      <c r="AI1412" s="75"/>
      <c r="AJ1412" s="75"/>
      <c r="AK1412" s="75"/>
      <c r="AL1412" s="200"/>
    </row>
    <row r="1413" spans="1:38" s="201" customFormat="1">
      <c r="A1413" s="198"/>
      <c r="B1413" s="199"/>
      <c r="C1413" s="199" t="s">
        <v>214</v>
      </c>
      <c r="D1413" s="199"/>
      <c r="E1413" s="199" t="s">
        <v>215</v>
      </c>
      <c r="F1413" s="199">
        <v>217714</v>
      </c>
      <c r="G1413" s="199"/>
      <c r="H1413" s="199"/>
      <c r="I1413" s="199"/>
      <c r="J1413" s="381">
        <v>36906.03</v>
      </c>
      <c r="K1413" s="199"/>
      <c r="L1413" s="200"/>
      <c r="M1413" s="199">
        <v>189</v>
      </c>
      <c r="N1413" s="71"/>
      <c r="O1413" s="200"/>
      <c r="P1413" s="269">
        <f t="shared" si="90"/>
        <v>195.26999999999998</v>
      </c>
      <c r="Q1413" s="199"/>
      <c r="R1413" s="199"/>
      <c r="S1413" s="199"/>
      <c r="T1413" s="382">
        <f t="shared" si="91"/>
        <v>1151.9259259259259</v>
      </c>
      <c r="U1413" s="199"/>
      <c r="V1413" s="199"/>
      <c r="W1413" s="199"/>
      <c r="X1413" s="200"/>
      <c r="Y1413" s="199">
        <v>36906.03</v>
      </c>
      <c r="Z1413" s="199">
        <f t="shared" si="92"/>
        <v>40970.269999999997</v>
      </c>
      <c r="AA1413" s="200"/>
      <c r="AB1413" s="199">
        <f t="shared" si="93"/>
        <v>30650.98</v>
      </c>
      <c r="AC1413" s="164">
        <v>36646.769999999997</v>
      </c>
      <c r="AD1413" s="199"/>
      <c r="AE1413" s="200"/>
      <c r="AF1413" s="200"/>
      <c r="AG1413" s="200"/>
      <c r="AH1413" s="75"/>
      <c r="AI1413" s="75"/>
      <c r="AJ1413" s="75"/>
      <c r="AK1413" s="75"/>
      <c r="AL1413" s="200"/>
    </row>
    <row r="1414" spans="1:38" s="201" customFormat="1">
      <c r="A1414" s="198"/>
      <c r="B1414" s="199"/>
      <c r="C1414" s="199" t="s">
        <v>216</v>
      </c>
      <c r="D1414" s="199"/>
      <c r="E1414" s="199" t="s">
        <v>561</v>
      </c>
      <c r="F1414" s="199">
        <v>915</v>
      </c>
      <c r="G1414" s="199"/>
      <c r="H1414" s="199"/>
      <c r="I1414" s="199"/>
      <c r="J1414" s="381">
        <v>163.36000000000001</v>
      </c>
      <c r="K1414" s="199"/>
      <c r="L1414" s="200"/>
      <c r="M1414" s="199">
        <v>1</v>
      </c>
      <c r="N1414" s="71"/>
      <c r="O1414" s="200"/>
      <c r="P1414" s="269">
        <f t="shared" si="90"/>
        <v>163.36000000000001</v>
      </c>
      <c r="Q1414" s="199"/>
      <c r="R1414" s="199"/>
      <c r="S1414" s="199"/>
      <c r="T1414" s="382">
        <f t="shared" si="91"/>
        <v>915</v>
      </c>
      <c r="U1414" s="199"/>
      <c r="V1414" s="199"/>
      <c r="W1414" s="199"/>
      <c r="X1414" s="200"/>
      <c r="Y1414" s="199">
        <v>163.36000000000001</v>
      </c>
      <c r="Z1414" s="199">
        <f t="shared" si="92"/>
        <v>181.35</v>
      </c>
      <c r="AA1414" s="200"/>
      <c r="AB1414" s="199">
        <f t="shared" si="93"/>
        <v>135.66999999999999</v>
      </c>
      <c r="AC1414" s="164">
        <v>162.21</v>
      </c>
      <c r="AD1414" s="199"/>
      <c r="AE1414" s="200"/>
      <c r="AF1414" s="200"/>
      <c r="AG1414" s="200"/>
      <c r="AH1414" s="75"/>
      <c r="AI1414" s="75"/>
      <c r="AJ1414" s="75"/>
      <c r="AK1414" s="75"/>
      <c r="AL1414" s="200"/>
    </row>
    <row r="1415" spans="1:38" s="201" customFormat="1">
      <c r="A1415" s="198"/>
      <c r="B1415" s="199"/>
      <c r="C1415" s="199" t="s">
        <v>216</v>
      </c>
      <c r="D1415" s="199"/>
      <c r="E1415" s="199" t="s">
        <v>136</v>
      </c>
      <c r="F1415" s="199">
        <v>78790</v>
      </c>
      <c r="G1415" s="199"/>
      <c r="H1415" s="199"/>
      <c r="I1415" s="199"/>
      <c r="J1415" s="381">
        <v>13889.130000000001</v>
      </c>
      <c r="K1415" s="199"/>
      <c r="L1415" s="200"/>
      <c r="M1415" s="199">
        <v>106</v>
      </c>
      <c r="N1415" s="71"/>
      <c r="O1415" s="200"/>
      <c r="P1415" s="269">
        <f t="shared" si="90"/>
        <v>131.02952830188681</v>
      </c>
      <c r="Q1415" s="199"/>
      <c r="R1415" s="199"/>
      <c r="S1415" s="199"/>
      <c r="T1415" s="382">
        <f t="shared" si="91"/>
        <v>743.30188679245282</v>
      </c>
      <c r="U1415" s="199"/>
      <c r="V1415" s="199"/>
      <c r="W1415" s="199"/>
      <c r="X1415" s="200"/>
      <c r="Y1415" s="199">
        <v>13889.130000000001</v>
      </c>
      <c r="Z1415" s="199">
        <f t="shared" si="92"/>
        <v>15418.66</v>
      </c>
      <c r="AA1415" s="200"/>
      <c r="AB1415" s="199">
        <f t="shared" si="93"/>
        <v>11535.12</v>
      </c>
      <c r="AC1415" s="164">
        <v>13791.56</v>
      </c>
      <c r="AD1415" s="199"/>
      <c r="AE1415" s="200"/>
      <c r="AF1415" s="200"/>
      <c r="AG1415" s="200"/>
      <c r="AH1415" s="75"/>
      <c r="AI1415" s="75"/>
      <c r="AJ1415" s="75"/>
      <c r="AK1415" s="75"/>
      <c r="AL1415" s="200"/>
    </row>
    <row r="1416" spans="1:38" s="201" customFormat="1">
      <c r="A1416" s="198"/>
      <c r="B1416" s="199"/>
      <c r="C1416" s="199" t="s">
        <v>216</v>
      </c>
      <c r="D1416" s="199"/>
      <c r="E1416" s="199" t="s">
        <v>218</v>
      </c>
      <c r="F1416" s="199">
        <v>4266</v>
      </c>
      <c r="G1416" s="199"/>
      <c r="H1416" s="199"/>
      <c r="I1416" s="199"/>
      <c r="J1416" s="381">
        <v>790.75</v>
      </c>
      <c r="K1416" s="199"/>
      <c r="L1416" s="200"/>
      <c r="M1416" s="199">
        <v>2</v>
      </c>
      <c r="N1416" s="71"/>
      <c r="O1416" s="200"/>
      <c r="P1416" s="269">
        <f t="shared" si="90"/>
        <v>395.375</v>
      </c>
      <c r="Q1416" s="199"/>
      <c r="R1416" s="199"/>
      <c r="S1416" s="199"/>
      <c r="T1416" s="382">
        <f t="shared" si="91"/>
        <v>2133</v>
      </c>
      <c r="U1416" s="199"/>
      <c r="V1416" s="199"/>
      <c r="W1416" s="199"/>
      <c r="X1416" s="200"/>
      <c r="Y1416" s="199">
        <v>790.75</v>
      </c>
      <c r="Z1416" s="199">
        <f t="shared" si="92"/>
        <v>877.83</v>
      </c>
      <c r="AA1416" s="200"/>
      <c r="AB1416" s="199">
        <f t="shared" si="93"/>
        <v>656.73</v>
      </c>
      <c r="AC1416" s="164">
        <v>785.2</v>
      </c>
      <c r="AD1416" s="199"/>
      <c r="AE1416" s="200"/>
      <c r="AF1416" s="200"/>
      <c r="AG1416" s="200"/>
      <c r="AH1416" s="75"/>
      <c r="AI1416" s="75"/>
      <c r="AJ1416" s="75"/>
      <c r="AK1416" s="75"/>
      <c r="AL1416" s="200"/>
    </row>
    <row r="1417" spans="1:38" s="201" customFormat="1">
      <c r="A1417" s="198"/>
      <c r="B1417" s="199"/>
      <c r="C1417" s="199" t="s">
        <v>217</v>
      </c>
      <c r="D1417" s="199"/>
      <c r="E1417" s="199" t="s">
        <v>136</v>
      </c>
      <c r="F1417" s="199"/>
      <c r="G1417" s="199"/>
      <c r="H1417" s="199"/>
      <c r="I1417" s="199"/>
      <c r="J1417" s="381">
        <v>5.77</v>
      </c>
      <c r="K1417" s="199"/>
      <c r="L1417" s="200"/>
      <c r="M1417" s="199">
        <v>1</v>
      </c>
      <c r="N1417" s="71"/>
      <c r="O1417" s="200"/>
      <c r="P1417" s="269">
        <f t="shared" si="90"/>
        <v>5.77</v>
      </c>
      <c r="Q1417" s="199"/>
      <c r="R1417" s="199"/>
      <c r="S1417" s="199"/>
      <c r="T1417" s="382">
        <f t="shared" si="91"/>
        <v>0</v>
      </c>
      <c r="U1417" s="199"/>
      <c r="V1417" s="199"/>
      <c r="W1417" s="199"/>
      <c r="X1417" s="200"/>
      <c r="Y1417" s="199">
        <v>5.77</v>
      </c>
      <c r="Z1417" s="199">
        <f t="shared" si="92"/>
        <v>6.41</v>
      </c>
      <c r="AA1417" s="200"/>
      <c r="AB1417" s="199">
        <f t="shared" si="93"/>
        <v>4.79</v>
      </c>
      <c r="AC1417" s="164">
        <v>5.73</v>
      </c>
      <c r="AD1417" s="199"/>
      <c r="AE1417" s="200"/>
      <c r="AF1417" s="200"/>
      <c r="AG1417" s="200"/>
      <c r="AH1417" s="75"/>
      <c r="AI1417" s="75"/>
      <c r="AJ1417" s="75"/>
      <c r="AK1417" s="75"/>
      <c r="AL1417" s="200"/>
    </row>
    <row r="1418" spans="1:38" s="201" customFormat="1">
      <c r="A1418" s="198"/>
      <c r="B1418" s="199"/>
      <c r="C1418" s="199" t="s">
        <v>217</v>
      </c>
      <c r="D1418" s="199"/>
      <c r="E1418" s="199" t="s">
        <v>218</v>
      </c>
      <c r="F1418" s="199">
        <v>236980</v>
      </c>
      <c r="G1418" s="199"/>
      <c r="H1418" s="199"/>
      <c r="I1418" s="199"/>
      <c r="J1418" s="381">
        <v>41618.239999999976</v>
      </c>
      <c r="K1418" s="199"/>
      <c r="L1418" s="200"/>
      <c r="M1418" s="199">
        <v>272</v>
      </c>
      <c r="N1418" s="71"/>
      <c r="O1418" s="200"/>
      <c r="P1418" s="269">
        <f t="shared" si="90"/>
        <v>153.00823529411755</v>
      </c>
      <c r="Q1418" s="199"/>
      <c r="R1418" s="199"/>
      <c r="S1418" s="199"/>
      <c r="T1418" s="382">
        <f t="shared" si="91"/>
        <v>871.25</v>
      </c>
      <c r="U1418" s="199"/>
      <c r="V1418" s="199"/>
      <c r="W1418" s="199"/>
      <c r="X1418" s="200"/>
      <c r="Y1418" s="199">
        <v>41618.239999999976</v>
      </c>
      <c r="Z1418" s="199">
        <f t="shared" si="92"/>
        <v>46201.41</v>
      </c>
      <c r="AA1418" s="200"/>
      <c r="AB1418" s="199">
        <f t="shared" si="93"/>
        <v>34564.54</v>
      </c>
      <c r="AC1418" s="164">
        <v>41325.870000000003</v>
      </c>
      <c r="AD1418" s="199"/>
      <c r="AE1418" s="200"/>
      <c r="AF1418" s="200"/>
      <c r="AG1418" s="200"/>
      <c r="AH1418" s="75"/>
      <c r="AI1418" s="75"/>
      <c r="AJ1418" s="75"/>
      <c r="AK1418" s="75"/>
      <c r="AL1418" s="200"/>
    </row>
    <row r="1419" spans="1:38" s="201" customFormat="1">
      <c r="A1419" s="198"/>
      <c r="B1419" s="199"/>
      <c r="C1419" s="199" t="s">
        <v>517</v>
      </c>
      <c r="D1419" s="199"/>
      <c r="E1419" s="199" t="s">
        <v>113</v>
      </c>
      <c r="F1419" s="199">
        <v>1649</v>
      </c>
      <c r="G1419" s="199"/>
      <c r="H1419" s="199"/>
      <c r="I1419" s="199"/>
      <c r="J1419" s="381">
        <v>255.2</v>
      </c>
      <c r="K1419" s="199"/>
      <c r="L1419" s="200"/>
      <c r="M1419" s="199">
        <v>3</v>
      </c>
      <c r="N1419" s="71"/>
      <c r="O1419" s="200"/>
      <c r="P1419" s="269">
        <f t="shared" si="90"/>
        <v>85.066666666666663</v>
      </c>
      <c r="Q1419" s="199"/>
      <c r="R1419" s="199"/>
      <c r="S1419" s="199"/>
      <c r="T1419" s="382">
        <f t="shared" si="91"/>
        <v>549.66666666666663</v>
      </c>
      <c r="U1419" s="199"/>
      <c r="V1419" s="199"/>
      <c r="W1419" s="199"/>
      <c r="X1419" s="200"/>
      <c r="Y1419" s="199">
        <v>255.2</v>
      </c>
      <c r="Z1419" s="199">
        <f t="shared" si="92"/>
        <v>283.3</v>
      </c>
      <c r="AA1419" s="200"/>
      <c r="AB1419" s="199">
        <f t="shared" si="93"/>
        <v>211.95</v>
      </c>
      <c r="AC1419" s="164">
        <v>253.41</v>
      </c>
      <c r="AD1419" s="199"/>
      <c r="AE1419" s="200"/>
      <c r="AF1419" s="200"/>
      <c r="AG1419" s="200"/>
      <c r="AH1419" s="75"/>
      <c r="AI1419" s="75"/>
      <c r="AJ1419" s="75"/>
      <c r="AK1419" s="75"/>
      <c r="AL1419" s="200"/>
    </row>
    <row r="1420" spans="1:38" s="201" customFormat="1">
      <c r="A1420" s="198"/>
      <c r="B1420" s="199"/>
      <c r="C1420" s="199" t="s">
        <v>219</v>
      </c>
      <c r="D1420" s="199"/>
      <c r="E1420" s="199" t="s">
        <v>100</v>
      </c>
      <c r="F1420" s="199">
        <v>16976</v>
      </c>
      <c r="G1420" s="199"/>
      <c r="H1420" s="199"/>
      <c r="I1420" s="199"/>
      <c r="J1420" s="381">
        <v>2990.9400000000005</v>
      </c>
      <c r="K1420" s="199"/>
      <c r="L1420" s="200"/>
      <c r="M1420" s="199">
        <v>20</v>
      </c>
      <c r="N1420" s="71"/>
      <c r="O1420" s="200"/>
      <c r="P1420" s="269">
        <f t="shared" si="90"/>
        <v>149.54700000000003</v>
      </c>
      <c r="Q1420" s="199"/>
      <c r="R1420" s="199"/>
      <c r="S1420" s="199"/>
      <c r="T1420" s="382">
        <f t="shared" si="91"/>
        <v>848.8</v>
      </c>
      <c r="U1420" s="199"/>
      <c r="V1420" s="199"/>
      <c r="W1420" s="199"/>
      <c r="X1420" s="200"/>
      <c r="Y1420" s="199">
        <v>2990.9400000000005</v>
      </c>
      <c r="Z1420" s="199">
        <f t="shared" si="92"/>
        <v>3320.31</v>
      </c>
      <c r="AA1420" s="200"/>
      <c r="AB1420" s="199">
        <f t="shared" si="93"/>
        <v>2484.02</v>
      </c>
      <c r="AC1420" s="164">
        <v>2969.93</v>
      </c>
      <c r="AD1420" s="199"/>
      <c r="AE1420" s="200"/>
      <c r="AF1420" s="200"/>
      <c r="AG1420" s="200"/>
      <c r="AH1420" s="75"/>
      <c r="AI1420" s="75"/>
      <c r="AJ1420" s="75"/>
      <c r="AK1420" s="75"/>
      <c r="AL1420" s="200"/>
    </row>
    <row r="1421" spans="1:38" s="201" customFormat="1">
      <c r="A1421" s="198"/>
      <c r="B1421" s="199"/>
      <c r="C1421" s="199" t="s">
        <v>1427</v>
      </c>
      <c r="D1421" s="199"/>
      <c r="E1421" s="199" t="s">
        <v>564</v>
      </c>
      <c r="F1421" s="199">
        <v>362</v>
      </c>
      <c r="G1421" s="199"/>
      <c r="H1421" s="199"/>
      <c r="I1421" s="199"/>
      <c r="J1421" s="381">
        <v>67.08</v>
      </c>
      <c r="K1421" s="199"/>
      <c r="L1421" s="200"/>
      <c r="M1421" s="199">
        <v>1</v>
      </c>
      <c r="N1421" s="71"/>
      <c r="O1421" s="200"/>
      <c r="P1421" s="269">
        <f t="shared" si="90"/>
        <v>67.08</v>
      </c>
      <c r="Q1421" s="199"/>
      <c r="R1421" s="199"/>
      <c r="S1421" s="199"/>
      <c r="T1421" s="382">
        <f t="shared" si="91"/>
        <v>362</v>
      </c>
      <c r="U1421" s="199"/>
      <c r="V1421" s="199"/>
      <c r="W1421" s="199"/>
      <c r="X1421" s="200"/>
      <c r="Y1421" s="199">
        <v>67.08</v>
      </c>
      <c r="Z1421" s="199">
        <f t="shared" si="92"/>
        <v>74.47</v>
      </c>
      <c r="AA1421" s="200"/>
      <c r="AB1421" s="199">
        <f t="shared" si="93"/>
        <v>55.71</v>
      </c>
      <c r="AC1421" s="164">
        <v>66.61</v>
      </c>
      <c r="AD1421" s="199"/>
      <c r="AE1421" s="200"/>
      <c r="AF1421" s="200"/>
      <c r="AG1421" s="200"/>
      <c r="AH1421" s="75"/>
      <c r="AI1421" s="75"/>
      <c r="AJ1421" s="75"/>
      <c r="AK1421" s="75"/>
      <c r="AL1421" s="200"/>
    </row>
    <row r="1422" spans="1:38" s="201" customFormat="1">
      <c r="A1422" s="198"/>
      <c r="B1422" s="199"/>
      <c r="C1422" s="199" t="s">
        <v>1427</v>
      </c>
      <c r="D1422" s="199"/>
      <c r="E1422" s="199" t="s">
        <v>116</v>
      </c>
      <c r="F1422" s="199">
        <v>4529</v>
      </c>
      <c r="G1422" s="199"/>
      <c r="H1422" s="199"/>
      <c r="I1422" s="199"/>
      <c r="J1422" s="381">
        <v>768.61</v>
      </c>
      <c r="K1422" s="199"/>
      <c r="L1422" s="200"/>
      <c r="M1422" s="199">
        <v>6</v>
      </c>
      <c r="N1422" s="71"/>
      <c r="O1422" s="200"/>
      <c r="P1422" s="269">
        <f t="shared" si="90"/>
        <v>128.10166666666666</v>
      </c>
      <c r="Q1422" s="199"/>
      <c r="R1422" s="199"/>
      <c r="S1422" s="199"/>
      <c r="T1422" s="382">
        <f t="shared" si="91"/>
        <v>754.83333333333337</v>
      </c>
      <c r="U1422" s="199"/>
      <c r="V1422" s="199"/>
      <c r="W1422" s="199"/>
      <c r="X1422" s="200"/>
      <c r="Y1422" s="199">
        <v>768.61</v>
      </c>
      <c r="Z1422" s="199">
        <f t="shared" si="92"/>
        <v>853.25</v>
      </c>
      <c r="AA1422" s="200"/>
      <c r="AB1422" s="199">
        <f t="shared" si="93"/>
        <v>638.34</v>
      </c>
      <c r="AC1422" s="164">
        <v>763.21</v>
      </c>
      <c r="AD1422" s="199"/>
      <c r="AE1422" s="200"/>
      <c r="AF1422" s="200"/>
      <c r="AG1422" s="200"/>
      <c r="AH1422" s="75"/>
      <c r="AI1422" s="75"/>
      <c r="AJ1422" s="75"/>
      <c r="AK1422" s="75"/>
      <c r="AL1422" s="200"/>
    </row>
    <row r="1423" spans="1:38" s="201" customFormat="1">
      <c r="A1423" s="198"/>
      <c r="B1423" s="199"/>
      <c r="C1423" s="199" t="s">
        <v>563</v>
      </c>
      <c r="D1423" s="199"/>
      <c r="E1423" s="199" t="s">
        <v>564</v>
      </c>
      <c r="F1423" s="199">
        <v>21246</v>
      </c>
      <c r="G1423" s="199"/>
      <c r="H1423" s="199"/>
      <c r="I1423" s="199"/>
      <c r="J1423" s="381">
        <v>3649.6000000000013</v>
      </c>
      <c r="K1423" s="199"/>
      <c r="L1423" s="200"/>
      <c r="M1423" s="199">
        <v>36</v>
      </c>
      <c r="N1423" s="71"/>
      <c r="O1423" s="200"/>
      <c r="P1423" s="269">
        <f t="shared" si="90"/>
        <v>101.37777777777781</v>
      </c>
      <c r="Q1423" s="199"/>
      <c r="R1423" s="199"/>
      <c r="S1423" s="199"/>
      <c r="T1423" s="382">
        <f t="shared" si="91"/>
        <v>590.16666666666663</v>
      </c>
      <c r="U1423" s="199"/>
      <c r="V1423" s="199"/>
      <c r="W1423" s="199"/>
      <c r="X1423" s="200"/>
      <c r="Y1423" s="199">
        <v>3649.6000000000013</v>
      </c>
      <c r="Z1423" s="199">
        <f t="shared" si="92"/>
        <v>4051.51</v>
      </c>
      <c r="AA1423" s="200"/>
      <c r="AB1423" s="199">
        <f t="shared" si="93"/>
        <v>3031.04</v>
      </c>
      <c r="AC1423" s="164">
        <v>3623.96</v>
      </c>
      <c r="AD1423" s="199"/>
      <c r="AE1423" s="200"/>
      <c r="AF1423" s="200"/>
      <c r="AG1423" s="200"/>
      <c r="AH1423" s="75"/>
      <c r="AI1423" s="75"/>
      <c r="AJ1423" s="75"/>
      <c r="AK1423" s="75"/>
      <c r="AL1423" s="200"/>
    </row>
    <row r="1424" spans="1:38" s="201" customFormat="1">
      <c r="A1424" s="198"/>
      <c r="B1424" s="199"/>
      <c r="C1424" s="199" t="s">
        <v>221</v>
      </c>
      <c r="D1424" s="199"/>
      <c r="E1424" s="199" t="s">
        <v>222</v>
      </c>
      <c r="F1424" s="199">
        <v>98541</v>
      </c>
      <c r="G1424" s="199"/>
      <c r="H1424" s="199"/>
      <c r="I1424" s="199"/>
      <c r="J1424" s="381">
        <v>16844.810000000005</v>
      </c>
      <c r="K1424" s="199"/>
      <c r="L1424" s="200"/>
      <c r="M1424" s="199">
        <v>93</v>
      </c>
      <c r="N1424" s="71"/>
      <c r="O1424" s="200"/>
      <c r="P1424" s="269">
        <f t="shared" ref="P1424:P1487" si="94">J1424/M1424</f>
        <v>181.12698924731188</v>
      </c>
      <c r="Q1424" s="199"/>
      <c r="R1424" s="199"/>
      <c r="S1424" s="199"/>
      <c r="T1424" s="382">
        <f t="shared" ref="T1424:T1487" si="95">F1424/M1424</f>
        <v>1059.5806451612902</v>
      </c>
      <c r="U1424" s="199"/>
      <c r="V1424" s="199"/>
      <c r="W1424" s="199"/>
      <c r="X1424" s="200"/>
      <c r="Y1424" s="199">
        <v>16844.810000000005</v>
      </c>
      <c r="Z1424" s="199">
        <f t="shared" ref="Z1424:Z1487" si="96">ROUND($Z$1783*Y1424/$Y$1783,2)</f>
        <v>18699.830000000002</v>
      </c>
      <c r="AA1424" s="200"/>
      <c r="AB1424" s="199">
        <f t="shared" ref="AB1424:AB1487" si="97">ROUND($AB$1783*Y1424/$Y$1783,2)</f>
        <v>13989.85</v>
      </c>
      <c r="AC1424" s="164">
        <v>16726.48</v>
      </c>
      <c r="AD1424" s="199"/>
      <c r="AE1424" s="200"/>
      <c r="AF1424" s="200"/>
      <c r="AG1424" s="200"/>
      <c r="AH1424" s="75"/>
      <c r="AI1424" s="75"/>
      <c r="AJ1424" s="75"/>
      <c r="AK1424" s="75"/>
      <c r="AL1424" s="200"/>
    </row>
    <row r="1425" spans="1:38" s="201" customFormat="1">
      <c r="A1425" s="198"/>
      <c r="B1425" s="199"/>
      <c r="C1425" s="199" t="s">
        <v>223</v>
      </c>
      <c r="D1425" s="199"/>
      <c r="E1425" s="199" t="s">
        <v>148</v>
      </c>
      <c r="F1425" s="199">
        <v>549797</v>
      </c>
      <c r="G1425" s="199"/>
      <c r="H1425" s="199"/>
      <c r="I1425" s="199"/>
      <c r="J1425" s="381">
        <v>94655.95000000007</v>
      </c>
      <c r="K1425" s="199"/>
      <c r="L1425" s="200"/>
      <c r="M1425" s="199">
        <v>682</v>
      </c>
      <c r="N1425" s="71"/>
      <c r="O1425" s="200"/>
      <c r="P1425" s="269">
        <f t="shared" si="94"/>
        <v>138.7917155425221</v>
      </c>
      <c r="Q1425" s="199"/>
      <c r="R1425" s="199"/>
      <c r="S1425" s="199"/>
      <c r="T1425" s="382">
        <f t="shared" si="95"/>
        <v>806.1539589442815</v>
      </c>
      <c r="U1425" s="199"/>
      <c r="V1425" s="199"/>
      <c r="W1425" s="199"/>
      <c r="X1425" s="200"/>
      <c r="Y1425" s="199">
        <v>94655.95000000007</v>
      </c>
      <c r="Z1425" s="199">
        <f t="shared" si="96"/>
        <v>105079.84</v>
      </c>
      <c r="AA1425" s="200"/>
      <c r="AB1425" s="199">
        <f t="shared" si="97"/>
        <v>78613.11</v>
      </c>
      <c r="AC1425" s="164">
        <v>93991</v>
      </c>
      <c r="AD1425" s="199"/>
      <c r="AE1425" s="200"/>
      <c r="AF1425" s="200"/>
      <c r="AG1425" s="200"/>
      <c r="AH1425" s="75"/>
      <c r="AI1425" s="75"/>
      <c r="AJ1425" s="75"/>
      <c r="AK1425" s="75"/>
      <c r="AL1425" s="200"/>
    </row>
    <row r="1426" spans="1:38" s="201" customFormat="1">
      <c r="A1426" s="198"/>
      <c r="B1426" s="199"/>
      <c r="C1426" s="199" t="s">
        <v>223</v>
      </c>
      <c r="D1426" s="199"/>
      <c r="E1426" s="199" t="s">
        <v>187</v>
      </c>
      <c r="F1426" s="199">
        <v>20665</v>
      </c>
      <c r="G1426" s="199"/>
      <c r="H1426" s="199"/>
      <c r="I1426" s="199"/>
      <c r="J1426" s="381">
        <v>3541.01</v>
      </c>
      <c r="K1426" s="199"/>
      <c r="L1426" s="200"/>
      <c r="M1426" s="199">
        <v>36</v>
      </c>
      <c r="N1426" s="71"/>
      <c r="O1426" s="200"/>
      <c r="P1426" s="269">
        <f t="shared" si="94"/>
        <v>98.361388888888897</v>
      </c>
      <c r="Q1426" s="199"/>
      <c r="R1426" s="199"/>
      <c r="S1426" s="199"/>
      <c r="T1426" s="382">
        <f t="shared" si="95"/>
        <v>574.02777777777783</v>
      </c>
      <c r="U1426" s="199"/>
      <c r="V1426" s="199"/>
      <c r="W1426" s="199"/>
      <c r="X1426" s="200"/>
      <c r="Y1426" s="199">
        <v>3541.01</v>
      </c>
      <c r="Z1426" s="199">
        <f t="shared" si="96"/>
        <v>3930.96</v>
      </c>
      <c r="AA1426" s="200"/>
      <c r="AB1426" s="199">
        <f t="shared" si="97"/>
        <v>2940.86</v>
      </c>
      <c r="AC1426" s="164">
        <v>3516.13</v>
      </c>
      <c r="AD1426" s="199"/>
      <c r="AE1426" s="200"/>
      <c r="AF1426" s="200"/>
      <c r="AG1426" s="200"/>
      <c r="AH1426" s="75"/>
      <c r="AI1426" s="75"/>
      <c r="AJ1426" s="75"/>
      <c r="AK1426" s="75"/>
      <c r="AL1426" s="200"/>
    </row>
    <row r="1427" spans="1:38" s="201" customFormat="1">
      <c r="A1427" s="198"/>
      <c r="B1427" s="199"/>
      <c r="C1427" s="199" t="s">
        <v>488</v>
      </c>
      <c r="D1427" s="199"/>
      <c r="E1427" s="199" t="s">
        <v>92</v>
      </c>
      <c r="F1427" s="199">
        <v>6415</v>
      </c>
      <c r="G1427" s="199"/>
      <c r="H1427" s="199"/>
      <c r="I1427" s="199"/>
      <c r="J1427" s="381">
        <v>1162.75</v>
      </c>
      <c r="K1427" s="199"/>
      <c r="L1427" s="200"/>
      <c r="M1427" s="199">
        <v>6</v>
      </c>
      <c r="N1427" s="71"/>
      <c r="O1427" s="200"/>
      <c r="P1427" s="269">
        <f t="shared" si="94"/>
        <v>193.79166666666666</v>
      </c>
      <c r="Q1427" s="199"/>
      <c r="R1427" s="199"/>
      <c r="S1427" s="199"/>
      <c r="T1427" s="382">
        <f t="shared" si="95"/>
        <v>1069.1666666666667</v>
      </c>
      <c r="U1427" s="199"/>
      <c r="V1427" s="199"/>
      <c r="W1427" s="199"/>
      <c r="X1427" s="200"/>
      <c r="Y1427" s="199">
        <v>1162.75</v>
      </c>
      <c r="Z1427" s="199">
        <f t="shared" si="96"/>
        <v>1290.8</v>
      </c>
      <c r="AA1427" s="200"/>
      <c r="AB1427" s="199">
        <f t="shared" si="97"/>
        <v>965.68</v>
      </c>
      <c r="AC1427" s="164">
        <v>1154.58</v>
      </c>
      <c r="AD1427" s="199"/>
      <c r="AE1427" s="200"/>
      <c r="AF1427" s="200"/>
      <c r="AG1427" s="200"/>
      <c r="AH1427" s="75"/>
      <c r="AI1427" s="75"/>
      <c r="AJ1427" s="75"/>
      <c r="AK1427" s="75"/>
      <c r="AL1427" s="200"/>
    </row>
    <row r="1428" spans="1:38" s="201" customFormat="1">
      <c r="A1428" s="198"/>
      <c r="B1428" s="199"/>
      <c r="C1428" s="199" t="s">
        <v>224</v>
      </c>
      <c r="D1428" s="199"/>
      <c r="E1428" s="199" t="s">
        <v>96</v>
      </c>
      <c r="F1428" s="199">
        <v>339109</v>
      </c>
      <c r="G1428" s="199"/>
      <c r="H1428" s="199"/>
      <c r="I1428" s="199"/>
      <c r="J1428" s="381">
        <v>58360.439999999981</v>
      </c>
      <c r="K1428" s="199"/>
      <c r="L1428" s="200"/>
      <c r="M1428" s="199">
        <v>353</v>
      </c>
      <c r="N1428" s="71"/>
      <c r="O1428" s="200"/>
      <c r="P1428" s="269">
        <f t="shared" si="94"/>
        <v>165.32702549575066</v>
      </c>
      <c r="Q1428" s="199"/>
      <c r="R1428" s="199"/>
      <c r="S1428" s="199"/>
      <c r="T1428" s="382">
        <f t="shared" si="95"/>
        <v>960.64872521246457</v>
      </c>
      <c r="U1428" s="199"/>
      <c r="V1428" s="199"/>
      <c r="W1428" s="199"/>
      <c r="X1428" s="200"/>
      <c r="Y1428" s="199">
        <v>58360.439999999981</v>
      </c>
      <c r="Z1428" s="199">
        <f t="shared" si="96"/>
        <v>64787.32</v>
      </c>
      <c r="AA1428" s="200"/>
      <c r="AB1428" s="199">
        <f t="shared" si="97"/>
        <v>48469.17</v>
      </c>
      <c r="AC1428" s="164">
        <v>57950.46</v>
      </c>
      <c r="AD1428" s="199"/>
      <c r="AE1428" s="200"/>
      <c r="AF1428" s="200"/>
      <c r="AG1428" s="200"/>
      <c r="AH1428" s="75"/>
      <c r="AI1428" s="75"/>
      <c r="AJ1428" s="75"/>
      <c r="AK1428" s="75"/>
      <c r="AL1428" s="200"/>
    </row>
    <row r="1429" spans="1:38" s="201" customFormat="1">
      <c r="A1429" s="198"/>
      <c r="B1429" s="199"/>
      <c r="C1429" s="199" t="s">
        <v>741</v>
      </c>
      <c r="D1429" s="199"/>
      <c r="E1429" s="199" t="s">
        <v>430</v>
      </c>
      <c r="F1429" s="199">
        <v>1309</v>
      </c>
      <c r="G1429" s="199"/>
      <c r="H1429" s="199"/>
      <c r="I1429" s="199"/>
      <c r="J1429" s="381">
        <v>244.22</v>
      </c>
      <c r="K1429" s="199"/>
      <c r="L1429" s="200"/>
      <c r="M1429" s="199">
        <v>3</v>
      </c>
      <c r="N1429" s="71"/>
      <c r="O1429" s="200"/>
      <c r="P1429" s="269">
        <f t="shared" si="94"/>
        <v>81.406666666666666</v>
      </c>
      <c r="Q1429" s="199"/>
      <c r="R1429" s="199"/>
      <c r="S1429" s="199"/>
      <c r="T1429" s="382">
        <f t="shared" si="95"/>
        <v>436.33333333333331</v>
      </c>
      <c r="U1429" s="199"/>
      <c r="V1429" s="199"/>
      <c r="W1429" s="199"/>
      <c r="X1429" s="200"/>
      <c r="Y1429" s="199">
        <v>244.22</v>
      </c>
      <c r="Z1429" s="199">
        <f t="shared" si="96"/>
        <v>271.11</v>
      </c>
      <c r="AA1429" s="200"/>
      <c r="AB1429" s="199">
        <f t="shared" si="97"/>
        <v>202.83</v>
      </c>
      <c r="AC1429" s="164">
        <v>242.5</v>
      </c>
      <c r="AD1429" s="199"/>
      <c r="AE1429" s="200"/>
      <c r="AF1429" s="200"/>
      <c r="AG1429" s="200"/>
      <c r="AH1429" s="75"/>
      <c r="AI1429" s="75"/>
      <c r="AJ1429" s="75"/>
      <c r="AK1429" s="75"/>
      <c r="AL1429" s="200"/>
    </row>
    <row r="1430" spans="1:38" s="201" customFormat="1">
      <c r="A1430" s="198"/>
      <c r="B1430" s="199"/>
      <c r="C1430" s="199" t="s">
        <v>225</v>
      </c>
      <c r="D1430" s="199"/>
      <c r="E1430" s="199" t="s">
        <v>226</v>
      </c>
      <c r="F1430" s="199">
        <v>228590</v>
      </c>
      <c r="G1430" s="199"/>
      <c r="H1430" s="199"/>
      <c r="I1430" s="199"/>
      <c r="J1430" s="381">
        <v>42062.449999999953</v>
      </c>
      <c r="K1430" s="199"/>
      <c r="L1430" s="200"/>
      <c r="M1430" s="199">
        <v>322</v>
      </c>
      <c r="N1430" s="71"/>
      <c r="O1430" s="200"/>
      <c r="P1430" s="269">
        <f t="shared" si="94"/>
        <v>130.6287267080744</v>
      </c>
      <c r="Q1430" s="199"/>
      <c r="R1430" s="199"/>
      <c r="S1430" s="199"/>
      <c r="T1430" s="382">
        <f t="shared" si="95"/>
        <v>709.90683229813669</v>
      </c>
      <c r="U1430" s="199"/>
      <c r="V1430" s="199"/>
      <c r="W1430" s="199"/>
      <c r="X1430" s="200"/>
      <c r="Y1430" s="199">
        <v>42062.449999999953</v>
      </c>
      <c r="Z1430" s="199">
        <f t="shared" si="96"/>
        <v>46694.53</v>
      </c>
      <c r="AA1430" s="200"/>
      <c r="AB1430" s="199">
        <f t="shared" si="97"/>
        <v>34933.46</v>
      </c>
      <c r="AC1430" s="164">
        <v>41766.959999999999</v>
      </c>
      <c r="AD1430" s="199"/>
      <c r="AE1430" s="200"/>
      <c r="AF1430" s="200"/>
      <c r="AG1430" s="200"/>
      <c r="AH1430" s="75"/>
      <c r="AI1430" s="75"/>
      <c r="AJ1430" s="75"/>
      <c r="AK1430" s="75"/>
      <c r="AL1430" s="200"/>
    </row>
    <row r="1431" spans="1:38" s="201" customFormat="1">
      <c r="A1431" s="198"/>
      <c r="B1431" s="199"/>
      <c r="C1431" s="199" t="s">
        <v>608</v>
      </c>
      <c r="D1431" s="199"/>
      <c r="E1431" s="199" t="s">
        <v>228</v>
      </c>
      <c r="F1431" s="199">
        <v>3796</v>
      </c>
      <c r="G1431" s="199"/>
      <c r="H1431" s="199"/>
      <c r="I1431" s="199"/>
      <c r="J1431" s="381">
        <v>691.94999999999993</v>
      </c>
      <c r="K1431" s="199"/>
      <c r="L1431" s="200"/>
      <c r="M1431" s="199">
        <v>5</v>
      </c>
      <c r="N1431" s="71"/>
      <c r="O1431" s="200"/>
      <c r="P1431" s="269">
        <f t="shared" si="94"/>
        <v>138.38999999999999</v>
      </c>
      <c r="Q1431" s="199"/>
      <c r="R1431" s="199"/>
      <c r="S1431" s="199"/>
      <c r="T1431" s="382">
        <f t="shared" si="95"/>
        <v>759.2</v>
      </c>
      <c r="U1431" s="199"/>
      <c r="V1431" s="199"/>
      <c r="W1431" s="199"/>
      <c r="X1431" s="200"/>
      <c r="Y1431" s="199">
        <v>691.94999999999993</v>
      </c>
      <c r="Z1431" s="199">
        <f t="shared" si="96"/>
        <v>768.15</v>
      </c>
      <c r="AA1431" s="200"/>
      <c r="AB1431" s="199">
        <f t="shared" si="97"/>
        <v>574.66999999999996</v>
      </c>
      <c r="AC1431" s="164">
        <v>687.09</v>
      </c>
      <c r="AD1431" s="199"/>
      <c r="AE1431" s="200"/>
      <c r="AF1431" s="200"/>
      <c r="AG1431" s="200"/>
      <c r="AH1431" s="75"/>
      <c r="AI1431" s="75"/>
      <c r="AJ1431" s="75"/>
      <c r="AK1431" s="75"/>
      <c r="AL1431" s="200"/>
    </row>
    <row r="1432" spans="1:38" s="201" customFormat="1">
      <c r="A1432" s="198"/>
      <c r="B1432" s="199"/>
      <c r="C1432" s="199" t="s">
        <v>608</v>
      </c>
      <c r="D1432" s="199"/>
      <c r="E1432" s="199" t="s">
        <v>229</v>
      </c>
      <c r="F1432" s="199">
        <v>178231</v>
      </c>
      <c r="G1432" s="199"/>
      <c r="H1432" s="199"/>
      <c r="I1432" s="199"/>
      <c r="J1432" s="381">
        <v>31797.510000000009</v>
      </c>
      <c r="K1432" s="199"/>
      <c r="L1432" s="200"/>
      <c r="M1432" s="199">
        <v>144</v>
      </c>
      <c r="N1432" s="71"/>
      <c r="O1432" s="200"/>
      <c r="P1432" s="269">
        <f t="shared" si="94"/>
        <v>220.81604166666673</v>
      </c>
      <c r="Q1432" s="199"/>
      <c r="R1432" s="199"/>
      <c r="S1432" s="199"/>
      <c r="T1432" s="382">
        <f t="shared" si="95"/>
        <v>1237.7152777777778</v>
      </c>
      <c r="U1432" s="199"/>
      <c r="V1432" s="199"/>
      <c r="W1432" s="199"/>
      <c r="X1432" s="200"/>
      <c r="Y1432" s="199">
        <v>31797.510000000009</v>
      </c>
      <c r="Z1432" s="199">
        <f t="shared" si="96"/>
        <v>35299.18</v>
      </c>
      <c r="AA1432" s="200"/>
      <c r="AB1432" s="199">
        <f t="shared" si="97"/>
        <v>26408.28</v>
      </c>
      <c r="AC1432" s="164">
        <v>31574.13</v>
      </c>
      <c r="AD1432" s="199"/>
      <c r="AE1432" s="200"/>
      <c r="AF1432" s="200"/>
      <c r="AG1432" s="200"/>
      <c r="AH1432" s="75"/>
      <c r="AI1432" s="75"/>
      <c r="AJ1432" s="75"/>
      <c r="AK1432" s="75"/>
      <c r="AL1432" s="200"/>
    </row>
    <row r="1433" spans="1:38" s="201" customFormat="1">
      <c r="A1433" s="198"/>
      <c r="B1433" s="199"/>
      <c r="C1433" s="199" t="s">
        <v>608</v>
      </c>
      <c r="D1433" s="199"/>
      <c r="E1433" s="199" t="s">
        <v>489</v>
      </c>
      <c r="F1433" s="199">
        <v>5706</v>
      </c>
      <c r="G1433" s="199"/>
      <c r="H1433" s="199"/>
      <c r="I1433" s="199"/>
      <c r="J1433" s="381">
        <v>1045.73</v>
      </c>
      <c r="K1433" s="199"/>
      <c r="L1433" s="200"/>
      <c r="M1433" s="199">
        <v>4</v>
      </c>
      <c r="N1433" s="71"/>
      <c r="O1433" s="200"/>
      <c r="P1433" s="269">
        <f t="shared" si="94"/>
        <v>261.4325</v>
      </c>
      <c r="Q1433" s="199"/>
      <c r="R1433" s="199"/>
      <c r="S1433" s="199"/>
      <c r="T1433" s="382">
        <f t="shared" si="95"/>
        <v>1426.5</v>
      </c>
      <c r="U1433" s="199"/>
      <c r="V1433" s="199"/>
      <c r="W1433" s="199"/>
      <c r="X1433" s="200"/>
      <c r="Y1433" s="199">
        <v>1045.73</v>
      </c>
      <c r="Z1433" s="199">
        <f t="shared" si="96"/>
        <v>1160.8900000000001</v>
      </c>
      <c r="AA1433" s="200"/>
      <c r="AB1433" s="199">
        <f t="shared" si="97"/>
        <v>868.49</v>
      </c>
      <c r="AC1433" s="164">
        <v>1038.3800000000001</v>
      </c>
      <c r="AD1433" s="199"/>
      <c r="AE1433" s="200"/>
      <c r="AF1433" s="200"/>
      <c r="AG1433" s="200"/>
      <c r="AH1433" s="75"/>
      <c r="AI1433" s="75"/>
      <c r="AJ1433" s="75"/>
      <c r="AK1433" s="75"/>
      <c r="AL1433" s="200"/>
    </row>
    <row r="1434" spans="1:38" s="201" customFormat="1">
      <c r="A1434" s="198"/>
      <c r="B1434" s="199"/>
      <c r="C1434" s="199" t="s">
        <v>227</v>
      </c>
      <c r="D1434" s="199"/>
      <c r="E1434" s="199" t="s">
        <v>228</v>
      </c>
      <c r="F1434" s="199">
        <v>4527231</v>
      </c>
      <c r="G1434" s="199"/>
      <c r="H1434" s="199"/>
      <c r="I1434" s="199"/>
      <c r="J1434" s="381">
        <v>779953.21999999858</v>
      </c>
      <c r="K1434" s="199"/>
      <c r="L1434" s="200"/>
      <c r="M1434" s="199">
        <v>3937</v>
      </c>
      <c r="N1434" s="71"/>
      <c r="O1434" s="200"/>
      <c r="P1434" s="269">
        <f t="shared" si="94"/>
        <v>198.10851409702784</v>
      </c>
      <c r="Q1434" s="199"/>
      <c r="R1434" s="199"/>
      <c r="S1434" s="199"/>
      <c r="T1434" s="382">
        <f t="shared" si="95"/>
        <v>1149.9189738379478</v>
      </c>
      <c r="U1434" s="199"/>
      <c r="V1434" s="199"/>
      <c r="W1434" s="199"/>
      <c r="X1434" s="200"/>
      <c r="Y1434" s="199">
        <v>779953.21999999858</v>
      </c>
      <c r="Z1434" s="199">
        <f t="shared" si="96"/>
        <v>865844.78</v>
      </c>
      <c r="AA1434" s="200"/>
      <c r="AB1434" s="199">
        <f t="shared" si="97"/>
        <v>647762.18999999994</v>
      </c>
      <c r="AC1434" s="164">
        <v>774474.1</v>
      </c>
      <c r="AD1434" s="199"/>
      <c r="AE1434" s="200"/>
      <c r="AF1434" s="200"/>
      <c r="AG1434" s="200"/>
      <c r="AH1434" s="75"/>
      <c r="AI1434" s="75"/>
      <c r="AJ1434" s="75"/>
      <c r="AK1434" s="75"/>
      <c r="AL1434" s="200"/>
    </row>
    <row r="1435" spans="1:38" s="201" customFormat="1">
      <c r="A1435" s="198"/>
      <c r="B1435" s="199"/>
      <c r="C1435" s="199" t="s">
        <v>227</v>
      </c>
      <c r="D1435" s="199"/>
      <c r="E1435" s="199" t="s">
        <v>222</v>
      </c>
      <c r="F1435" s="199">
        <v>824</v>
      </c>
      <c r="G1435" s="199"/>
      <c r="H1435" s="199"/>
      <c r="I1435" s="199"/>
      <c r="J1435" s="381">
        <v>146.15</v>
      </c>
      <c r="K1435" s="199"/>
      <c r="L1435" s="200"/>
      <c r="M1435" s="199">
        <v>1</v>
      </c>
      <c r="N1435" s="71"/>
      <c r="O1435" s="200"/>
      <c r="P1435" s="269">
        <f t="shared" si="94"/>
        <v>146.15</v>
      </c>
      <c r="Q1435" s="199"/>
      <c r="R1435" s="199"/>
      <c r="S1435" s="199"/>
      <c r="T1435" s="382">
        <f t="shared" si="95"/>
        <v>824</v>
      </c>
      <c r="U1435" s="199"/>
      <c r="V1435" s="199"/>
      <c r="W1435" s="199"/>
      <c r="X1435" s="200"/>
      <c r="Y1435" s="199">
        <v>146.15</v>
      </c>
      <c r="Z1435" s="199">
        <f t="shared" si="96"/>
        <v>162.24</v>
      </c>
      <c r="AA1435" s="200"/>
      <c r="AB1435" s="199">
        <f t="shared" si="97"/>
        <v>121.38</v>
      </c>
      <c r="AC1435" s="164">
        <v>145.12</v>
      </c>
      <c r="AD1435" s="199"/>
      <c r="AE1435" s="200"/>
      <c r="AF1435" s="200"/>
      <c r="AG1435" s="200"/>
      <c r="AH1435" s="75"/>
      <c r="AI1435" s="75"/>
      <c r="AJ1435" s="75"/>
      <c r="AK1435" s="75"/>
      <c r="AL1435" s="200"/>
    </row>
    <row r="1436" spans="1:38" s="201" customFormat="1">
      <c r="A1436" s="198"/>
      <c r="B1436" s="199"/>
      <c r="C1436" s="199" t="s">
        <v>227</v>
      </c>
      <c r="D1436" s="199"/>
      <c r="E1436" s="199" t="s">
        <v>229</v>
      </c>
      <c r="F1436" s="199">
        <v>4732</v>
      </c>
      <c r="G1436" s="199"/>
      <c r="H1436" s="199"/>
      <c r="I1436" s="199"/>
      <c r="J1436" s="381">
        <v>876.17</v>
      </c>
      <c r="K1436" s="199"/>
      <c r="L1436" s="200"/>
      <c r="M1436" s="199">
        <v>1</v>
      </c>
      <c r="N1436" s="71"/>
      <c r="O1436" s="200"/>
      <c r="P1436" s="269">
        <f t="shared" si="94"/>
        <v>876.17</v>
      </c>
      <c r="Q1436" s="199"/>
      <c r="R1436" s="199"/>
      <c r="S1436" s="199"/>
      <c r="T1436" s="382">
        <f t="shared" si="95"/>
        <v>4732</v>
      </c>
      <c r="U1436" s="199"/>
      <c r="V1436" s="199"/>
      <c r="W1436" s="199"/>
      <c r="X1436" s="200"/>
      <c r="Y1436" s="199">
        <v>876.17</v>
      </c>
      <c r="Z1436" s="199">
        <f t="shared" si="96"/>
        <v>972.66</v>
      </c>
      <c r="AA1436" s="200"/>
      <c r="AB1436" s="199">
        <f t="shared" si="97"/>
        <v>727.67</v>
      </c>
      <c r="AC1436" s="164">
        <v>870.01</v>
      </c>
      <c r="AD1436" s="199"/>
      <c r="AE1436" s="200"/>
      <c r="AF1436" s="200"/>
      <c r="AG1436" s="200"/>
      <c r="AH1436" s="75"/>
      <c r="AI1436" s="75"/>
      <c r="AJ1436" s="75"/>
      <c r="AK1436" s="75"/>
      <c r="AL1436" s="200"/>
    </row>
    <row r="1437" spans="1:38" s="201" customFormat="1">
      <c r="A1437" s="198"/>
      <c r="B1437" s="199"/>
      <c r="C1437" s="199" t="s">
        <v>464</v>
      </c>
      <c r="D1437" s="199"/>
      <c r="E1437" s="199" t="s">
        <v>228</v>
      </c>
      <c r="F1437" s="199">
        <v>22793</v>
      </c>
      <c r="G1437" s="199"/>
      <c r="H1437" s="199"/>
      <c r="I1437" s="199"/>
      <c r="J1437" s="381">
        <v>3686.23</v>
      </c>
      <c r="K1437" s="199"/>
      <c r="L1437" s="200"/>
      <c r="M1437" s="199">
        <v>26</v>
      </c>
      <c r="N1437" s="71"/>
      <c r="O1437" s="200"/>
      <c r="P1437" s="269">
        <f t="shared" si="94"/>
        <v>141.77807692307692</v>
      </c>
      <c r="Q1437" s="199"/>
      <c r="R1437" s="199"/>
      <c r="S1437" s="199"/>
      <c r="T1437" s="382">
        <f t="shared" si="95"/>
        <v>876.65384615384619</v>
      </c>
      <c r="U1437" s="199"/>
      <c r="V1437" s="199"/>
      <c r="W1437" s="199"/>
      <c r="X1437" s="200"/>
      <c r="Y1437" s="199">
        <v>3686.23</v>
      </c>
      <c r="Z1437" s="199">
        <f t="shared" si="96"/>
        <v>4092.17</v>
      </c>
      <c r="AA1437" s="200"/>
      <c r="AB1437" s="199">
        <f t="shared" si="97"/>
        <v>3061.47</v>
      </c>
      <c r="AC1437" s="164">
        <v>3660.33</v>
      </c>
      <c r="AD1437" s="199"/>
      <c r="AE1437" s="200"/>
      <c r="AF1437" s="200"/>
      <c r="AG1437" s="200"/>
      <c r="AH1437" s="75"/>
      <c r="AI1437" s="75"/>
      <c r="AJ1437" s="75"/>
      <c r="AK1437" s="75"/>
      <c r="AL1437" s="200"/>
    </row>
    <row r="1438" spans="1:38" s="201" customFormat="1">
      <c r="A1438" s="198"/>
      <c r="B1438" s="199"/>
      <c r="C1438" s="199" t="s">
        <v>230</v>
      </c>
      <c r="D1438" s="199"/>
      <c r="E1438" s="199" t="s">
        <v>215</v>
      </c>
      <c r="F1438" s="199">
        <v>855</v>
      </c>
      <c r="G1438" s="199"/>
      <c r="H1438" s="199"/>
      <c r="I1438" s="199"/>
      <c r="J1438" s="381">
        <v>151.05000000000001</v>
      </c>
      <c r="K1438" s="199"/>
      <c r="L1438" s="200"/>
      <c r="M1438" s="199">
        <v>1</v>
      </c>
      <c r="N1438" s="71"/>
      <c r="O1438" s="200"/>
      <c r="P1438" s="269">
        <f t="shared" si="94"/>
        <v>151.05000000000001</v>
      </c>
      <c r="Q1438" s="199"/>
      <c r="R1438" s="199"/>
      <c r="S1438" s="199"/>
      <c r="T1438" s="382">
        <f t="shared" si="95"/>
        <v>855</v>
      </c>
      <c r="U1438" s="199"/>
      <c r="V1438" s="199"/>
      <c r="W1438" s="199"/>
      <c r="X1438" s="200"/>
      <c r="Y1438" s="199">
        <v>151.05000000000001</v>
      </c>
      <c r="Z1438" s="199">
        <f t="shared" si="96"/>
        <v>167.68</v>
      </c>
      <c r="AA1438" s="200"/>
      <c r="AB1438" s="199">
        <f t="shared" si="97"/>
        <v>125.45</v>
      </c>
      <c r="AC1438" s="164">
        <v>149.99</v>
      </c>
      <c r="AD1438" s="199"/>
      <c r="AE1438" s="200"/>
      <c r="AF1438" s="200"/>
      <c r="AG1438" s="200"/>
      <c r="AH1438" s="75"/>
      <c r="AI1438" s="75"/>
      <c r="AJ1438" s="75"/>
      <c r="AK1438" s="75"/>
      <c r="AL1438" s="200"/>
    </row>
    <row r="1439" spans="1:38" s="201" customFormat="1">
      <c r="A1439" s="198"/>
      <c r="B1439" s="199"/>
      <c r="C1439" s="199" t="s">
        <v>230</v>
      </c>
      <c r="D1439" s="199"/>
      <c r="E1439" s="199" t="s">
        <v>88</v>
      </c>
      <c r="F1439" s="199">
        <v>7108</v>
      </c>
      <c r="G1439" s="199"/>
      <c r="H1439" s="199"/>
      <c r="I1439" s="199"/>
      <c r="J1439" s="381">
        <v>1279.8500000000001</v>
      </c>
      <c r="K1439" s="199"/>
      <c r="L1439" s="200"/>
      <c r="M1439" s="199">
        <v>15</v>
      </c>
      <c r="N1439" s="71"/>
      <c r="O1439" s="200"/>
      <c r="P1439" s="269">
        <f t="shared" si="94"/>
        <v>85.323333333333338</v>
      </c>
      <c r="Q1439" s="199"/>
      <c r="R1439" s="199"/>
      <c r="S1439" s="199"/>
      <c r="T1439" s="382">
        <f t="shared" si="95"/>
        <v>473.86666666666667</v>
      </c>
      <c r="U1439" s="199"/>
      <c r="V1439" s="199"/>
      <c r="W1439" s="199"/>
      <c r="X1439" s="200"/>
      <c r="Y1439" s="199">
        <v>1279.8500000000001</v>
      </c>
      <c r="Z1439" s="199">
        <f t="shared" si="96"/>
        <v>1420.79</v>
      </c>
      <c r="AA1439" s="200"/>
      <c r="AB1439" s="199">
        <f t="shared" si="97"/>
        <v>1062.93</v>
      </c>
      <c r="AC1439" s="164">
        <v>1270.8599999999999</v>
      </c>
      <c r="AD1439" s="199"/>
      <c r="AE1439" s="200"/>
      <c r="AF1439" s="200"/>
      <c r="AG1439" s="200"/>
      <c r="AH1439" s="75"/>
      <c r="AI1439" s="75"/>
      <c r="AJ1439" s="75"/>
      <c r="AK1439" s="75"/>
      <c r="AL1439" s="200"/>
    </row>
    <row r="1440" spans="1:38" s="201" customFormat="1">
      <c r="A1440" s="198"/>
      <c r="B1440" s="199"/>
      <c r="C1440" s="199" t="s">
        <v>230</v>
      </c>
      <c r="D1440" s="199"/>
      <c r="E1440" s="199" t="s">
        <v>89</v>
      </c>
      <c r="F1440" s="199">
        <v>3784140</v>
      </c>
      <c r="G1440" s="199"/>
      <c r="H1440" s="199"/>
      <c r="I1440" s="199"/>
      <c r="J1440" s="381">
        <v>646403.5399999998</v>
      </c>
      <c r="K1440" s="199"/>
      <c r="L1440" s="200"/>
      <c r="M1440" s="199">
        <v>5882</v>
      </c>
      <c r="N1440" s="71"/>
      <c r="O1440" s="200"/>
      <c r="P1440" s="269">
        <f t="shared" si="94"/>
        <v>109.89519551173068</v>
      </c>
      <c r="Q1440" s="199"/>
      <c r="R1440" s="199"/>
      <c r="S1440" s="199"/>
      <c r="T1440" s="382">
        <f t="shared" si="95"/>
        <v>643.34240054403267</v>
      </c>
      <c r="U1440" s="199"/>
      <c r="V1440" s="199"/>
      <c r="W1440" s="199"/>
      <c r="X1440" s="200"/>
      <c r="Y1440" s="199">
        <v>646403.5399999998</v>
      </c>
      <c r="Z1440" s="199">
        <f t="shared" si="96"/>
        <v>717588.08</v>
      </c>
      <c r="AA1440" s="200"/>
      <c r="AB1440" s="199">
        <f t="shared" si="97"/>
        <v>536847.29</v>
      </c>
      <c r="AC1440" s="164">
        <v>641862.6</v>
      </c>
      <c r="AD1440" s="199"/>
      <c r="AE1440" s="200"/>
      <c r="AF1440" s="200"/>
      <c r="AG1440" s="200"/>
      <c r="AH1440" s="75"/>
      <c r="AI1440" s="75"/>
      <c r="AJ1440" s="75"/>
      <c r="AK1440" s="75"/>
      <c r="AL1440" s="200"/>
    </row>
    <row r="1441" spans="1:38" s="201" customFormat="1">
      <c r="A1441" s="198"/>
      <c r="B1441" s="199"/>
      <c r="C1441" s="199" t="s">
        <v>230</v>
      </c>
      <c r="D1441" s="199"/>
      <c r="E1441" s="199" t="s">
        <v>360</v>
      </c>
      <c r="F1441" s="199">
        <v>405</v>
      </c>
      <c r="G1441" s="199"/>
      <c r="H1441" s="199"/>
      <c r="I1441" s="199"/>
      <c r="J1441" s="381">
        <v>73.69</v>
      </c>
      <c r="K1441" s="199"/>
      <c r="L1441" s="200"/>
      <c r="M1441" s="199">
        <v>1</v>
      </c>
      <c r="N1441" s="71"/>
      <c r="O1441" s="200"/>
      <c r="P1441" s="269">
        <f t="shared" si="94"/>
        <v>73.69</v>
      </c>
      <c r="Q1441" s="199"/>
      <c r="R1441" s="199"/>
      <c r="S1441" s="199"/>
      <c r="T1441" s="382">
        <f t="shared" si="95"/>
        <v>405</v>
      </c>
      <c r="U1441" s="199"/>
      <c r="V1441" s="199"/>
      <c r="W1441" s="199"/>
      <c r="X1441" s="200"/>
      <c r="Y1441" s="199">
        <v>73.69</v>
      </c>
      <c r="Z1441" s="199">
        <f t="shared" si="96"/>
        <v>81.81</v>
      </c>
      <c r="AA1441" s="200"/>
      <c r="AB1441" s="199">
        <f t="shared" si="97"/>
        <v>61.2</v>
      </c>
      <c r="AC1441" s="164">
        <v>73.17</v>
      </c>
      <c r="AD1441" s="199"/>
      <c r="AE1441" s="200"/>
      <c r="AF1441" s="200"/>
      <c r="AG1441" s="200"/>
      <c r="AH1441" s="75"/>
      <c r="AI1441" s="75"/>
      <c r="AJ1441" s="75"/>
      <c r="AK1441" s="75"/>
      <c r="AL1441" s="200"/>
    </row>
    <row r="1442" spans="1:38" s="201" customFormat="1">
      <c r="A1442" s="198"/>
      <c r="B1442" s="199"/>
      <c r="C1442" s="199" t="s">
        <v>230</v>
      </c>
      <c r="D1442" s="199"/>
      <c r="E1442" s="199" t="s">
        <v>121</v>
      </c>
      <c r="F1442" s="199">
        <v>58</v>
      </c>
      <c r="G1442" s="199"/>
      <c r="H1442" s="199"/>
      <c r="I1442" s="199"/>
      <c r="J1442" s="381">
        <v>15</v>
      </c>
      <c r="K1442" s="199"/>
      <c r="L1442" s="200"/>
      <c r="M1442" s="199">
        <v>1</v>
      </c>
      <c r="N1442" s="71"/>
      <c r="O1442" s="200"/>
      <c r="P1442" s="269">
        <f t="shared" si="94"/>
        <v>15</v>
      </c>
      <c r="Q1442" s="199"/>
      <c r="R1442" s="199"/>
      <c r="S1442" s="199"/>
      <c r="T1442" s="382">
        <f t="shared" si="95"/>
        <v>58</v>
      </c>
      <c r="U1442" s="199"/>
      <c r="V1442" s="199"/>
      <c r="W1442" s="199"/>
      <c r="X1442" s="200"/>
      <c r="Y1442" s="199">
        <v>15</v>
      </c>
      <c r="Z1442" s="199">
        <f t="shared" si="96"/>
        <v>16.649999999999999</v>
      </c>
      <c r="AA1442" s="200"/>
      <c r="AB1442" s="199">
        <f t="shared" si="97"/>
        <v>12.46</v>
      </c>
      <c r="AC1442" s="164">
        <v>14.89</v>
      </c>
      <c r="AD1442" s="199"/>
      <c r="AE1442" s="200"/>
      <c r="AF1442" s="200"/>
      <c r="AG1442" s="200"/>
      <c r="AH1442" s="75"/>
      <c r="AI1442" s="75"/>
      <c r="AJ1442" s="75"/>
      <c r="AK1442" s="75"/>
      <c r="AL1442" s="200"/>
    </row>
    <row r="1443" spans="1:38" s="201" customFormat="1">
      <c r="A1443" s="198"/>
      <c r="B1443" s="199"/>
      <c r="C1443" s="199" t="s">
        <v>231</v>
      </c>
      <c r="D1443" s="199"/>
      <c r="E1443" s="199" t="s">
        <v>232</v>
      </c>
      <c r="F1443" s="199">
        <v>15482</v>
      </c>
      <c r="G1443" s="199"/>
      <c r="H1443" s="199"/>
      <c r="I1443" s="199"/>
      <c r="J1443" s="381">
        <v>2891.77</v>
      </c>
      <c r="K1443" s="199"/>
      <c r="L1443" s="200"/>
      <c r="M1443" s="199">
        <v>46</v>
      </c>
      <c r="N1443" s="71"/>
      <c r="O1443" s="200"/>
      <c r="P1443" s="269">
        <f t="shared" si="94"/>
        <v>62.864565217391302</v>
      </c>
      <c r="Q1443" s="199"/>
      <c r="R1443" s="199"/>
      <c r="S1443" s="199"/>
      <c r="T1443" s="382">
        <f t="shared" si="95"/>
        <v>336.56521739130437</v>
      </c>
      <c r="U1443" s="199"/>
      <c r="V1443" s="199"/>
      <c r="W1443" s="199"/>
      <c r="X1443" s="200"/>
      <c r="Y1443" s="199">
        <v>2891.77</v>
      </c>
      <c r="Z1443" s="199">
        <f t="shared" si="96"/>
        <v>3210.22</v>
      </c>
      <c r="AA1443" s="200"/>
      <c r="AB1443" s="199">
        <f t="shared" si="97"/>
        <v>2401.66</v>
      </c>
      <c r="AC1443" s="164">
        <v>2871.46</v>
      </c>
      <c r="AD1443" s="199"/>
      <c r="AE1443" s="200"/>
      <c r="AF1443" s="200"/>
      <c r="AG1443" s="200"/>
      <c r="AH1443" s="75"/>
      <c r="AI1443" s="75"/>
      <c r="AJ1443" s="75"/>
      <c r="AK1443" s="75"/>
      <c r="AL1443" s="200"/>
    </row>
    <row r="1444" spans="1:38" s="201" customFormat="1">
      <c r="A1444" s="198"/>
      <c r="B1444" s="199"/>
      <c r="C1444" s="199" t="s">
        <v>233</v>
      </c>
      <c r="D1444" s="199"/>
      <c r="E1444" s="199" t="s">
        <v>89</v>
      </c>
      <c r="F1444" s="199">
        <v>2331</v>
      </c>
      <c r="G1444" s="199"/>
      <c r="H1444" s="199"/>
      <c r="I1444" s="199"/>
      <c r="J1444" s="381">
        <v>430.64</v>
      </c>
      <c r="K1444" s="199"/>
      <c r="L1444" s="200"/>
      <c r="M1444" s="199">
        <v>1</v>
      </c>
      <c r="N1444" s="71"/>
      <c r="O1444" s="200"/>
      <c r="P1444" s="269">
        <f t="shared" si="94"/>
        <v>430.64</v>
      </c>
      <c r="Q1444" s="199"/>
      <c r="R1444" s="199"/>
      <c r="S1444" s="199"/>
      <c r="T1444" s="382">
        <f t="shared" si="95"/>
        <v>2331</v>
      </c>
      <c r="U1444" s="199"/>
      <c r="V1444" s="199"/>
      <c r="W1444" s="199"/>
      <c r="X1444" s="200"/>
      <c r="Y1444" s="199">
        <v>430.64</v>
      </c>
      <c r="Z1444" s="199">
        <f t="shared" si="96"/>
        <v>478.06</v>
      </c>
      <c r="AA1444" s="200"/>
      <c r="AB1444" s="199">
        <f t="shared" si="97"/>
        <v>357.65</v>
      </c>
      <c r="AC1444" s="164">
        <v>427.61</v>
      </c>
      <c r="AD1444" s="199"/>
      <c r="AE1444" s="200"/>
      <c r="AF1444" s="200"/>
      <c r="AG1444" s="200"/>
      <c r="AH1444" s="75"/>
      <c r="AI1444" s="75"/>
      <c r="AJ1444" s="75"/>
      <c r="AK1444" s="75"/>
      <c r="AL1444" s="200"/>
    </row>
    <row r="1445" spans="1:38" s="201" customFormat="1">
      <c r="A1445" s="198"/>
      <c r="B1445" s="199"/>
      <c r="C1445" s="199" t="s">
        <v>233</v>
      </c>
      <c r="D1445" s="199"/>
      <c r="E1445" s="199" t="s">
        <v>193</v>
      </c>
      <c r="F1445" s="199">
        <v>908053</v>
      </c>
      <c r="G1445" s="199"/>
      <c r="H1445" s="199"/>
      <c r="I1445" s="199"/>
      <c r="J1445" s="381">
        <v>158675.22000000012</v>
      </c>
      <c r="K1445" s="199"/>
      <c r="L1445" s="200"/>
      <c r="M1445" s="199">
        <v>893</v>
      </c>
      <c r="N1445" s="71"/>
      <c r="O1445" s="200"/>
      <c r="P1445" s="269">
        <f t="shared" si="94"/>
        <v>177.68781634938424</v>
      </c>
      <c r="Q1445" s="199"/>
      <c r="R1445" s="199"/>
      <c r="S1445" s="199"/>
      <c r="T1445" s="382">
        <f t="shared" si="95"/>
        <v>1016.8566629339306</v>
      </c>
      <c r="U1445" s="199"/>
      <c r="V1445" s="199"/>
      <c r="W1445" s="199"/>
      <c r="X1445" s="200"/>
      <c r="Y1445" s="199">
        <v>158675.22000000012</v>
      </c>
      <c r="Z1445" s="199">
        <f t="shared" si="96"/>
        <v>176149.17</v>
      </c>
      <c r="AA1445" s="200"/>
      <c r="AB1445" s="199">
        <f t="shared" si="97"/>
        <v>131782.01999999999</v>
      </c>
      <c r="AC1445" s="164">
        <v>157560.54</v>
      </c>
      <c r="AD1445" s="199"/>
      <c r="AE1445" s="200"/>
      <c r="AF1445" s="200"/>
      <c r="AG1445" s="200"/>
      <c r="AH1445" s="75"/>
      <c r="AI1445" s="75"/>
      <c r="AJ1445" s="75"/>
      <c r="AK1445" s="75"/>
      <c r="AL1445" s="200"/>
    </row>
    <row r="1446" spans="1:38" s="201" customFormat="1">
      <c r="A1446" s="198"/>
      <c r="B1446" s="199"/>
      <c r="C1446" s="199" t="s">
        <v>234</v>
      </c>
      <c r="D1446" s="199"/>
      <c r="E1446" s="199" t="s">
        <v>235</v>
      </c>
      <c r="F1446" s="199">
        <v>914050</v>
      </c>
      <c r="G1446" s="199"/>
      <c r="H1446" s="199"/>
      <c r="I1446" s="199"/>
      <c r="J1446" s="381">
        <v>158013.75000000003</v>
      </c>
      <c r="K1446" s="199"/>
      <c r="L1446" s="200"/>
      <c r="M1446" s="199">
        <v>850</v>
      </c>
      <c r="N1446" s="71"/>
      <c r="O1446" s="200"/>
      <c r="P1446" s="269">
        <f t="shared" si="94"/>
        <v>185.89852941176474</v>
      </c>
      <c r="Q1446" s="199"/>
      <c r="R1446" s="199"/>
      <c r="S1446" s="199"/>
      <c r="T1446" s="382">
        <f t="shared" si="95"/>
        <v>1075.3529411764705</v>
      </c>
      <c r="U1446" s="199"/>
      <c r="V1446" s="199"/>
      <c r="W1446" s="199"/>
      <c r="X1446" s="200"/>
      <c r="Y1446" s="199">
        <v>158013.75000000003</v>
      </c>
      <c r="Z1446" s="199">
        <f t="shared" si="96"/>
        <v>175414.85</v>
      </c>
      <c r="AA1446" s="200"/>
      <c r="AB1446" s="199">
        <f t="shared" si="97"/>
        <v>131232.66</v>
      </c>
      <c r="AC1446" s="164">
        <v>156903.71</v>
      </c>
      <c r="AD1446" s="199"/>
      <c r="AE1446" s="200"/>
      <c r="AF1446" s="200"/>
      <c r="AG1446" s="200"/>
      <c r="AH1446" s="75"/>
      <c r="AI1446" s="75"/>
      <c r="AJ1446" s="75"/>
      <c r="AK1446" s="75"/>
      <c r="AL1446" s="200"/>
    </row>
    <row r="1447" spans="1:38" s="201" customFormat="1">
      <c r="A1447" s="198"/>
      <c r="B1447" s="199"/>
      <c r="C1447" s="199" t="s">
        <v>236</v>
      </c>
      <c r="D1447" s="199"/>
      <c r="E1447" s="199" t="s">
        <v>237</v>
      </c>
      <c r="F1447" s="199">
        <v>2075590</v>
      </c>
      <c r="G1447" s="199"/>
      <c r="H1447" s="199"/>
      <c r="I1447" s="199"/>
      <c r="J1447" s="381">
        <v>357653.21000000054</v>
      </c>
      <c r="K1447" s="199"/>
      <c r="L1447" s="200"/>
      <c r="M1447" s="199">
        <v>2008</v>
      </c>
      <c r="N1447" s="71"/>
      <c r="O1447" s="200"/>
      <c r="P1447" s="269">
        <f t="shared" si="94"/>
        <v>178.11414840637477</v>
      </c>
      <c r="Q1447" s="199"/>
      <c r="R1447" s="199"/>
      <c r="S1447" s="199"/>
      <c r="T1447" s="382">
        <f t="shared" si="95"/>
        <v>1033.6603585657369</v>
      </c>
      <c r="U1447" s="199"/>
      <c r="V1447" s="199"/>
      <c r="W1447" s="199"/>
      <c r="X1447" s="200"/>
      <c r="Y1447" s="199">
        <v>357653.21000000054</v>
      </c>
      <c r="Z1447" s="199">
        <f t="shared" si="96"/>
        <v>397039.41</v>
      </c>
      <c r="AA1447" s="200"/>
      <c r="AB1447" s="199">
        <f t="shared" si="97"/>
        <v>297036.05</v>
      </c>
      <c r="AC1447" s="164">
        <v>355140.72</v>
      </c>
      <c r="AD1447" s="199"/>
      <c r="AE1447" s="200"/>
      <c r="AF1447" s="200"/>
      <c r="AG1447" s="200"/>
      <c r="AH1447" s="75"/>
      <c r="AI1447" s="75"/>
      <c r="AJ1447" s="75"/>
      <c r="AK1447" s="75"/>
      <c r="AL1447" s="200"/>
    </row>
    <row r="1448" spans="1:38" s="201" customFormat="1">
      <c r="A1448" s="198"/>
      <c r="B1448" s="199"/>
      <c r="C1448" s="199" t="s">
        <v>238</v>
      </c>
      <c r="D1448" s="199"/>
      <c r="E1448" s="199" t="s">
        <v>105</v>
      </c>
      <c r="F1448" s="199">
        <v>5554935</v>
      </c>
      <c r="G1448" s="199"/>
      <c r="H1448" s="199"/>
      <c r="I1448" s="199"/>
      <c r="J1448" s="381">
        <v>944286.52000000293</v>
      </c>
      <c r="K1448" s="199"/>
      <c r="L1448" s="200"/>
      <c r="M1448" s="199">
        <v>7637</v>
      </c>
      <c r="N1448" s="71"/>
      <c r="O1448" s="200"/>
      <c r="P1448" s="269">
        <f t="shared" si="94"/>
        <v>123.64626423988516</v>
      </c>
      <c r="Q1448" s="199"/>
      <c r="R1448" s="199"/>
      <c r="S1448" s="199"/>
      <c r="T1448" s="382">
        <f t="shared" si="95"/>
        <v>727.37135000654712</v>
      </c>
      <c r="U1448" s="199"/>
      <c r="V1448" s="199"/>
      <c r="W1448" s="199"/>
      <c r="X1448" s="200"/>
      <c r="Y1448" s="199">
        <v>944286.52000000293</v>
      </c>
      <c r="Z1448" s="199">
        <f t="shared" si="96"/>
        <v>1048275.12</v>
      </c>
      <c r="AA1448" s="200"/>
      <c r="AB1448" s="199">
        <f t="shared" si="97"/>
        <v>784243.32</v>
      </c>
      <c r="AC1448" s="164">
        <v>937652.97</v>
      </c>
      <c r="AD1448" s="199"/>
      <c r="AE1448" s="200"/>
      <c r="AF1448" s="200"/>
      <c r="AG1448" s="200"/>
      <c r="AH1448" s="75"/>
      <c r="AI1448" s="75"/>
      <c r="AJ1448" s="75"/>
      <c r="AK1448" s="75"/>
      <c r="AL1448" s="200"/>
    </row>
    <row r="1449" spans="1:38" s="201" customFormat="1">
      <c r="A1449" s="198"/>
      <c r="B1449" s="199"/>
      <c r="C1449" s="199" t="s">
        <v>238</v>
      </c>
      <c r="D1449" s="199"/>
      <c r="E1449" s="199" t="s">
        <v>157</v>
      </c>
      <c r="F1449" s="199">
        <v>10</v>
      </c>
      <c r="G1449" s="199"/>
      <c r="H1449" s="199"/>
      <c r="I1449" s="199"/>
      <c r="J1449" s="381">
        <v>7.09</v>
      </c>
      <c r="K1449" s="199"/>
      <c r="L1449" s="200"/>
      <c r="M1449" s="199">
        <v>1</v>
      </c>
      <c r="N1449" s="71"/>
      <c r="O1449" s="200"/>
      <c r="P1449" s="269">
        <f t="shared" si="94"/>
        <v>7.09</v>
      </c>
      <c r="Q1449" s="199"/>
      <c r="R1449" s="199"/>
      <c r="S1449" s="199"/>
      <c r="T1449" s="382">
        <f t="shared" si="95"/>
        <v>10</v>
      </c>
      <c r="U1449" s="199"/>
      <c r="V1449" s="199"/>
      <c r="W1449" s="199"/>
      <c r="X1449" s="200"/>
      <c r="Y1449" s="199">
        <v>7.09</v>
      </c>
      <c r="Z1449" s="199">
        <f t="shared" si="96"/>
        <v>7.87</v>
      </c>
      <c r="AA1449" s="200"/>
      <c r="AB1449" s="199">
        <f t="shared" si="97"/>
        <v>5.89</v>
      </c>
      <c r="AC1449" s="164">
        <v>7.04</v>
      </c>
      <c r="AD1449" s="199"/>
      <c r="AE1449" s="200"/>
      <c r="AF1449" s="200"/>
      <c r="AG1449" s="200"/>
      <c r="AH1449" s="75"/>
      <c r="AI1449" s="75"/>
      <c r="AJ1449" s="75"/>
      <c r="AK1449" s="75"/>
      <c r="AL1449" s="200"/>
    </row>
    <row r="1450" spans="1:38" s="201" customFormat="1">
      <c r="A1450" s="198"/>
      <c r="B1450" s="199"/>
      <c r="C1450" s="199" t="s">
        <v>238</v>
      </c>
      <c r="D1450" s="199"/>
      <c r="E1450" s="199" t="s">
        <v>515</v>
      </c>
      <c r="F1450" s="199">
        <v>253</v>
      </c>
      <c r="G1450" s="199"/>
      <c r="H1450" s="199"/>
      <c r="I1450" s="199"/>
      <c r="J1450" s="381">
        <v>48.15</v>
      </c>
      <c r="K1450" s="199"/>
      <c r="L1450" s="200"/>
      <c r="M1450" s="199">
        <v>1</v>
      </c>
      <c r="N1450" s="71"/>
      <c r="O1450" s="200"/>
      <c r="P1450" s="269">
        <f t="shared" si="94"/>
        <v>48.15</v>
      </c>
      <c r="Q1450" s="199"/>
      <c r="R1450" s="199"/>
      <c r="S1450" s="199"/>
      <c r="T1450" s="382">
        <f t="shared" si="95"/>
        <v>253</v>
      </c>
      <c r="U1450" s="199"/>
      <c r="V1450" s="199"/>
      <c r="W1450" s="199"/>
      <c r="X1450" s="200"/>
      <c r="Y1450" s="199">
        <v>48.15</v>
      </c>
      <c r="Z1450" s="199">
        <f t="shared" si="96"/>
        <v>53.45</v>
      </c>
      <c r="AA1450" s="200"/>
      <c r="AB1450" s="199">
        <f t="shared" si="97"/>
        <v>39.99</v>
      </c>
      <c r="AC1450" s="164">
        <v>47.81</v>
      </c>
      <c r="AD1450" s="199"/>
      <c r="AE1450" s="200"/>
      <c r="AF1450" s="200"/>
      <c r="AG1450" s="200"/>
      <c r="AH1450" s="75"/>
      <c r="AI1450" s="75"/>
      <c r="AJ1450" s="75"/>
      <c r="AK1450" s="75"/>
      <c r="AL1450" s="200"/>
    </row>
    <row r="1451" spans="1:38" s="201" customFormat="1">
      <c r="A1451" s="198"/>
      <c r="B1451" s="199"/>
      <c r="C1451" s="199" t="s">
        <v>238</v>
      </c>
      <c r="D1451" s="199"/>
      <c r="E1451" s="199" t="s">
        <v>222</v>
      </c>
      <c r="F1451" s="199">
        <v>1592</v>
      </c>
      <c r="G1451" s="199"/>
      <c r="H1451" s="199"/>
      <c r="I1451" s="199"/>
      <c r="J1451" s="381">
        <v>281.59000000000003</v>
      </c>
      <c r="K1451" s="199"/>
      <c r="L1451" s="200"/>
      <c r="M1451" s="199">
        <v>2</v>
      </c>
      <c r="N1451" s="71"/>
      <c r="O1451" s="200"/>
      <c r="P1451" s="269">
        <f t="shared" si="94"/>
        <v>140.79500000000002</v>
      </c>
      <c r="Q1451" s="199"/>
      <c r="R1451" s="199"/>
      <c r="S1451" s="199"/>
      <c r="T1451" s="382">
        <f t="shared" si="95"/>
        <v>796</v>
      </c>
      <c r="U1451" s="199"/>
      <c r="V1451" s="199"/>
      <c r="W1451" s="199"/>
      <c r="X1451" s="200"/>
      <c r="Y1451" s="199">
        <v>281.59000000000003</v>
      </c>
      <c r="Z1451" s="199">
        <f t="shared" si="96"/>
        <v>312.60000000000002</v>
      </c>
      <c r="AA1451" s="200"/>
      <c r="AB1451" s="199">
        <f t="shared" si="97"/>
        <v>233.86</v>
      </c>
      <c r="AC1451" s="164">
        <v>279.61</v>
      </c>
      <c r="AD1451" s="199"/>
      <c r="AE1451" s="200"/>
      <c r="AF1451" s="200"/>
      <c r="AG1451" s="200"/>
      <c r="AH1451" s="75"/>
      <c r="AI1451" s="75"/>
      <c r="AJ1451" s="75"/>
      <c r="AK1451" s="75"/>
      <c r="AL1451" s="200"/>
    </row>
    <row r="1452" spans="1:38" s="201" customFormat="1">
      <c r="A1452" s="198"/>
      <c r="B1452" s="199"/>
      <c r="C1452" s="199" t="s">
        <v>239</v>
      </c>
      <c r="D1452" s="199"/>
      <c r="E1452" s="199" t="s">
        <v>146</v>
      </c>
      <c r="F1452" s="199">
        <v>1659</v>
      </c>
      <c r="G1452" s="199"/>
      <c r="H1452" s="199"/>
      <c r="I1452" s="199"/>
      <c r="J1452" s="381">
        <v>304.39999999999998</v>
      </c>
      <c r="K1452" s="199"/>
      <c r="L1452" s="200"/>
      <c r="M1452" s="199">
        <v>1</v>
      </c>
      <c r="N1452" s="71"/>
      <c r="O1452" s="200"/>
      <c r="P1452" s="269">
        <f t="shared" si="94"/>
        <v>304.39999999999998</v>
      </c>
      <c r="Q1452" s="199"/>
      <c r="R1452" s="199"/>
      <c r="S1452" s="199"/>
      <c r="T1452" s="382">
        <f t="shared" si="95"/>
        <v>1659</v>
      </c>
      <c r="U1452" s="199"/>
      <c r="V1452" s="199"/>
      <c r="W1452" s="199"/>
      <c r="X1452" s="200"/>
      <c r="Y1452" s="199">
        <v>304.39999999999998</v>
      </c>
      <c r="Z1452" s="199">
        <f t="shared" si="96"/>
        <v>337.92</v>
      </c>
      <c r="AA1452" s="200"/>
      <c r="AB1452" s="199">
        <f t="shared" si="97"/>
        <v>252.81</v>
      </c>
      <c r="AC1452" s="164">
        <v>302.26</v>
      </c>
      <c r="AD1452" s="199"/>
      <c r="AE1452" s="200"/>
      <c r="AF1452" s="200"/>
      <c r="AG1452" s="200"/>
      <c r="AH1452" s="75"/>
      <c r="AI1452" s="75"/>
      <c r="AJ1452" s="75"/>
      <c r="AK1452" s="75"/>
      <c r="AL1452" s="200"/>
    </row>
    <row r="1453" spans="1:38" s="201" customFormat="1">
      <c r="A1453" s="198"/>
      <c r="B1453" s="199"/>
      <c r="C1453" s="199" t="s">
        <v>239</v>
      </c>
      <c r="D1453" s="199"/>
      <c r="E1453" s="199" t="s">
        <v>240</v>
      </c>
      <c r="F1453" s="199">
        <v>292708</v>
      </c>
      <c r="G1453" s="199"/>
      <c r="H1453" s="199"/>
      <c r="I1453" s="199"/>
      <c r="J1453" s="381">
        <v>48419.800000000017</v>
      </c>
      <c r="K1453" s="199"/>
      <c r="L1453" s="200"/>
      <c r="M1453" s="199">
        <v>291</v>
      </c>
      <c r="N1453" s="71"/>
      <c r="O1453" s="200"/>
      <c r="P1453" s="269">
        <f t="shared" si="94"/>
        <v>166.39106529209627</v>
      </c>
      <c r="Q1453" s="199"/>
      <c r="R1453" s="199"/>
      <c r="S1453" s="199"/>
      <c r="T1453" s="382">
        <f t="shared" si="95"/>
        <v>1005.8694158075601</v>
      </c>
      <c r="U1453" s="199"/>
      <c r="V1453" s="199"/>
      <c r="W1453" s="199"/>
      <c r="X1453" s="200"/>
      <c r="Y1453" s="199">
        <v>48419.800000000017</v>
      </c>
      <c r="Z1453" s="199">
        <f t="shared" si="96"/>
        <v>53751.98</v>
      </c>
      <c r="AA1453" s="200"/>
      <c r="AB1453" s="199">
        <f t="shared" si="97"/>
        <v>40213.33</v>
      </c>
      <c r="AC1453" s="164">
        <v>48079.65</v>
      </c>
      <c r="AD1453" s="199"/>
      <c r="AE1453" s="200"/>
      <c r="AF1453" s="200"/>
      <c r="AG1453" s="200"/>
      <c r="AH1453" s="75"/>
      <c r="AI1453" s="75"/>
      <c r="AJ1453" s="75"/>
      <c r="AK1453" s="75"/>
      <c r="AL1453" s="200"/>
    </row>
    <row r="1454" spans="1:38" s="201" customFormat="1">
      <c r="A1454" s="198"/>
      <c r="B1454" s="199"/>
      <c r="C1454" s="199" t="s">
        <v>744</v>
      </c>
      <c r="D1454" s="199"/>
      <c r="E1454" s="199" t="s">
        <v>136</v>
      </c>
      <c r="F1454" s="199">
        <v>2985</v>
      </c>
      <c r="G1454" s="199"/>
      <c r="H1454" s="199"/>
      <c r="I1454" s="199"/>
      <c r="J1454" s="381">
        <v>542.6099999999999</v>
      </c>
      <c r="K1454" s="199"/>
      <c r="L1454" s="200"/>
      <c r="M1454" s="199">
        <v>6</v>
      </c>
      <c r="N1454" s="71"/>
      <c r="O1454" s="200"/>
      <c r="P1454" s="269">
        <f t="shared" si="94"/>
        <v>90.434999999999988</v>
      </c>
      <c r="Q1454" s="199"/>
      <c r="R1454" s="199"/>
      <c r="S1454" s="199"/>
      <c r="T1454" s="382">
        <f t="shared" si="95"/>
        <v>497.5</v>
      </c>
      <c r="U1454" s="199"/>
      <c r="V1454" s="199"/>
      <c r="W1454" s="199"/>
      <c r="X1454" s="200"/>
      <c r="Y1454" s="199">
        <v>542.6099999999999</v>
      </c>
      <c r="Z1454" s="199">
        <f t="shared" si="96"/>
        <v>602.36</v>
      </c>
      <c r="AA1454" s="200"/>
      <c r="AB1454" s="199">
        <f t="shared" si="97"/>
        <v>450.65</v>
      </c>
      <c r="AC1454" s="164">
        <v>538.79999999999995</v>
      </c>
      <c r="AD1454" s="199"/>
      <c r="AE1454" s="200"/>
      <c r="AF1454" s="200"/>
      <c r="AG1454" s="200"/>
      <c r="AH1454" s="75"/>
      <c r="AI1454" s="75"/>
      <c r="AJ1454" s="75"/>
      <c r="AK1454" s="75"/>
      <c r="AL1454" s="200"/>
    </row>
    <row r="1455" spans="1:38" s="201" customFormat="1">
      <c r="A1455" s="198"/>
      <c r="B1455" s="199"/>
      <c r="C1455" s="199" t="s">
        <v>241</v>
      </c>
      <c r="D1455" s="199"/>
      <c r="E1455" s="199" t="s">
        <v>242</v>
      </c>
      <c r="F1455" s="199">
        <v>22870</v>
      </c>
      <c r="G1455" s="199"/>
      <c r="H1455" s="199"/>
      <c r="I1455" s="199"/>
      <c r="J1455" s="381">
        <v>4275.3200000000015</v>
      </c>
      <c r="K1455" s="199"/>
      <c r="L1455" s="200"/>
      <c r="M1455" s="199">
        <v>54</v>
      </c>
      <c r="N1455" s="71"/>
      <c r="O1455" s="200"/>
      <c r="P1455" s="269">
        <f t="shared" si="94"/>
        <v>79.172592592592622</v>
      </c>
      <c r="Q1455" s="199"/>
      <c r="R1455" s="199"/>
      <c r="S1455" s="199"/>
      <c r="T1455" s="382">
        <f t="shared" si="95"/>
        <v>423.51851851851853</v>
      </c>
      <c r="U1455" s="199"/>
      <c r="V1455" s="199"/>
      <c r="W1455" s="199"/>
      <c r="X1455" s="200"/>
      <c r="Y1455" s="199">
        <v>4275.3200000000015</v>
      </c>
      <c r="Z1455" s="199">
        <f t="shared" si="96"/>
        <v>4746.1400000000003</v>
      </c>
      <c r="AA1455" s="200"/>
      <c r="AB1455" s="199">
        <f t="shared" si="97"/>
        <v>3550.71</v>
      </c>
      <c r="AC1455" s="164">
        <v>4245.29</v>
      </c>
      <c r="AD1455" s="199"/>
      <c r="AE1455" s="200"/>
      <c r="AF1455" s="200"/>
      <c r="AG1455" s="200"/>
      <c r="AH1455" s="75"/>
      <c r="AI1455" s="75"/>
      <c r="AJ1455" s="75"/>
      <c r="AK1455" s="75"/>
      <c r="AL1455" s="200"/>
    </row>
    <row r="1456" spans="1:38" s="201" customFormat="1">
      <c r="A1456" s="198"/>
      <c r="B1456" s="199"/>
      <c r="C1456" s="199" t="s">
        <v>244</v>
      </c>
      <c r="D1456" s="199"/>
      <c r="E1456" s="199" t="s">
        <v>193</v>
      </c>
      <c r="F1456" s="199">
        <v>164016</v>
      </c>
      <c r="G1456" s="199"/>
      <c r="H1456" s="199"/>
      <c r="I1456" s="199"/>
      <c r="J1456" s="381">
        <v>29525.129999999986</v>
      </c>
      <c r="K1456" s="199"/>
      <c r="L1456" s="200"/>
      <c r="M1456" s="199">
        <v>403</v>
      </c>
      <c r="N1456" s="71"/>
      <c r="O1456" s="200"/>
      <c r="P1456" s="269">
        <f t="shared" si="94"/>
        <v>73.263349875930487</v>
      </c>
      <c r="Q1456" s="199"/>
      <c r="R1456" s="199"/>
      <c r="S1456" s="199"/>
      <c r="T1456" s="382">
        <f t="shared" si="95"/>
        <v>406.98759305210916</v>
      </c>
      <c r="U1456" s="199"/>
      <c r="V1456" s="199"/>
      <c r="W1456" s="199"/>
      <c r="X1456" s="200"/>
      <c r="Y1456" s="199">
        <v>29525.129999999986</v>
      </c>
      <c r="Z1456" s="199">
        <f t="shared" si="96"/>
        <v>32776.559999999998</v>
      </c>
      <c r="AA1456" s="200"/>
      <c r="AB1456" s="199">
        <f t="shared" si="97"/>
        <v>24521.040000000001</v>
      </c>
      <c r="AC1456" s="164">
        <v>29317.72</v>
      </c>
      <c r="AD1456" s="199"/>
      <c r="AE1456" s="200"/>
      <c r="AF1456" s="200"/>
      <c r="AG1456" s="200"/>
      <c r="AH1456" s="75"/>
      <c r="AI1456" s="75"/>
      <c r="AJ1456" s="75"/>
      <c r="AK1456" s="75"/>
      <c r="AL1456" s="200"/>
    </row>
    <row r="1457" spans="1:38" s="201" customFormat="1">
      <c r="A1457" s="198"/>
      <c r="B1457" s="199"/>
      <c r="C1457" s="199" t="s">
        <v>245</v>
      </c>
      <c r="D1457" s="199"/>
      <c r="E1457" s="199" t="s">
        <v>246</v>
      </c>
      <c r="F1457" s="199">
        <v>376942</v>
      </c>
      <c r="G1457" s="199"/>
      <c r="H1457" s="199"/>
      <c r="I1457" s="199"/>
      <c r="J1457" s="381">
        <v>64105.300000000047</v>
      </c>
      <c r="K1457" s="199"/>
      <c r="L1457" s="200"/>
      <c r="M1457" s="199">
        <v>495</v>
      </c>
      <c r="N1457" s="71"/>
      <c r="O1457" s="200"/>
      <c r="P1457" s="269">
        <f t="shared" si="94"/>
        <v>129.50565656565666</v>
      </c>
      <c r="Q1457" s="199"/>
      <c r="R1457" s="199"/>
      <c r="S1457" s="199"/>
      <c r="T1457" s="382">
        <f t="shared" si="95"/>
        <v>761.49898989898986</v>
      </c>
      <c r="U1457" s="199"/>
      <c r="V1457" s="199"/>
      <c r="W1457" s="199"/>
      <c r="X1457" s="200"/>
      <c r="Y1457" s="199">
        <v>64105.300000000047</v>
      </c>
      <c r="Z1457" s="199">
        <f t="shared" si="96"/>
        <v>71164.83</v>
      </c>
      <c r="AA1457" s="200"/>
      <c r="AB1457" s="199">
        <f t="shared" si="97"/>
        <v>53240.36</v>
      </c>
      <c r="AC1457" s="164">
        <v>63654.96</v>
      </c>
      <c r="AD1457" s="199"/>
      <c r="AE1457" s="200"/>
      <c r="AF1457" s="200"/>
      <c r="AG1457" s="200"/>
      <c r="AH1457" s="75"/>
      <c r="AI1457" s="75"/>
      <c r="AJ1457" s="75"/>
      <c r="AK1457" s="75"/>
      <c r="AL1457" s="200"/>
    </row>
    <row r="1458" spans="1:38" s="201" customFormat="1">
      <c r="A1458" s="198"/>
      <c r="B1458" s="199"/>
      <c r="C1458" s="199" t="s">
        <v>566</v>
      </c>
      <c r="D1458" s="199"/>
      <c r="E1458" s="199" t="s">
        <v>338</v>
      </c>
      <c r="F1458" s="199">
        <v>941</v>
      </c>
      <c r="G1458" s="199"/>
      <c r="H1458" s="199"/>
      <c r="I1458" s="199"/>
      <c r="J1458" s="381">
        <v>173.25</v>
      </c>
      <c r="K1458" s="199"/>
      <c r="L1458" s="200"/>
      <c r="M1458" s="199">
        <v>2</v>
      </c>
      <c r="N1458" s="71"/>
      <c r="O1458" s="200"/>
      <c r="P1458" s="269">
        <f t="shared" si="94"/>
        <v>86.625</v>
      </c>
      <c r="Q1458" s="199"/>
      <c r="R1458" s="199"/>
      <c r="S1458" s="199"/>
      <c r="T1458" s="382">
        <f t="shared" si="95"/>
        <v>470.5</v>
      </c>
      <c r="U1458" s="199"/>
      <c r="V1458" s="199"/>
      <c r="W1458" s="199"/>
      <c r="X1458" s="200"/>
      <c r="Y1458" s="199">
        <v>173.25</v>
      </c>
      <c r="Z1458" s="199">
        <f t="shared" si="96"/>
        <v>192.33</v>
      </c>
      <c r="AA1458" s="200"/>
      <c r="AB1458" s="199">
        <f t="shared" si="97"/>
        <v>143.88999999999999</v>
      </c>
      <c r="AC1458" s="164">
        <v>172.03</v>
      </c>
      <c r="AD1458" s="199"/>
      <c r="AE1458" s="200"/>
      <c r="AF1458" s="200"/>
      <c r="AG1458" s="200"/>
      <c r="AH1458" s="75"/>
      <c r="AI1458" s="75"/>
      <c r="AJ1458" s="75"/>
      <c r="AK1458" s="75"/>
      <c r="AL1458" s="200"/>
    </row>
    <row r="1459" spans="1:38" s="201" customFormat="1">
      <c r="A1459" s="198"/>
      <c r="B1459" s="199"/>
      <c r="C1459" s="199" t="s">
        <v>247</v>
      </c>
      <c r="D1459" s="199"/>
      <c r="E1459" s="199" t="s">
        <v>248</v>
      </c>
      <c r="F1459" s="199">
        <v>294802</v>
      </c>
      <c r="G1459" s="199"/>
      <c r="H1459" s="199"/>
      <c r="I1459" s="199"/>
      <c r="J1459" s="381">
        <v>50735.659999999989</v>
      </c>
      <c r="K1459" s="199"/>
      <c r="L1459" s="200"/>
      <c r="M1459" s="199">
        <v>300</v>
      </c>
      <c r="N1459" s="71"/>
      <c r="O1459" s="200"/>
      <c r="P1459" s="269">
        <f t="shared" si="94"/>
        <v>169.11886666666663</v>
      </c>
      <c r="Q1459" s="199"/>
      <c r="R1459" s="199"/>
      <c r="S1459" s="199"/>
      <c r="T1459" s="382">
        <f t="shared" si="95"/>
        <v>982.67333333333329</v>
      </c>
      <c r="U1459" s="199"/>
      <c r="V1459" s="199"/>
      <c r="W1459" s="199"/>
      <c r="X1459" s="200"/>
      <c r="Y1459" s="199">
        <v>50735.659999999989</v>
      </c>
      <c r="Z1459" s="199">
        <f t="shared" si="96"/>
        <v>56322.87</v>
      </c>
      <c r="AA1459" s="200"/>
      <c r="AB1459" s="199">
        <f t="shared" si="97"/>
        <v>42136.68</v>
      </c>
      <c r="AC1459" s="164">
        <v>50379.25</v>
      </c>
      <c r="AD1459" s="199"/>
      <c r="AE1459" s="200"/>
      <c r="AF1459" s="200"/>
      <c r="AG1459" s="200"/>
      <c r="AH1459" s="75"/>
      <c r="AI1459" s="75"/>
      <c r="AJ1459" s="75"/>
      <c r="AK1459" s="75"/>
      <c r="AL1459" s="200"/>
    </row>
    <row r="1460" spans="1:38" s="201" customFormat="1">
      <c r="A1460" s="198"/>
      <c r="B1460" s="199"/>
      <c r="C1460" s="199" t="s">
        <v>249</v>
      </c>
      <c r="D1460" s="199"/>
      <c r="E1460" s="199" t="s">
        <v>250</v>
      </c>
      <c r="F1460" s="199">
        <v>174678</v>
      </c>
      <c r="G1460" s="199"/>
      <c r="H1460" s="199"/>
      <c r="I1460" s="199"/>
      <c r="J1460" s="381">
        <v>29542.299999999996</v>
      </c>
      <c r="K1460" s="199"/>
      <c r="L1460" s="200"/>
      <c r="M1460" s="199">
        <v>227</v>
      </c>
      <c r="N1460" s="71"/>
      <c r="O1460" s="200"/>
      <c r="P1460" s="269">
        <f t="shared" si="94"/>
        <v>130.14229074889866</v>
      </c>
      <c r="Q1460" s="199"/>
      <c r="R1460" s="199"/>
      <c r="S1460" s="199"/>
      <c r="T1460" s="382">
        <f t="shared" si="95"/>
        <v>769.50660792951544</v>
      </c>
      <c r="U1460" s="199"/>
      <c r="V1460" s="199"/>
      <c r="W1460" s="199"/>
      <c r="X1460" s="200"/>
      <c r="Y1460" s="199">
        <v>29542.299999999996</v>
      </c>
      <c r="Z1460" s="199">
        <f t="shared" si="96"/>
        <v>32795.620000000003</v>
      </c>
      <c r="AA1460" s="200"/>
      <c r="AB1460" s="199">
        <f t="shared" si="97"/>
        <v>24535.3</v>
      </c>
      <c r="AC1460" s="164">
        <v>29334.77</v>
      </c>
      <c r="AD1460" s="199"/>
      <c r="AE1460" s="200"/>
      <c r="AF1460" s="200"/>
      <c r="AG1460" s="200"/>
      <c r="AH1460" s="75"/>
      <c r="AI1460" s="75"/>
      <c r="AJ1460" s="75"/>
      <c r="AK1460" s="75"/>
      <c r="AL1460" s="200"/>
    </row>
    <row r="1461" spans="1:38" s="201" customFormat="1">
      <c r="A1461" s="198"/>
      <c r="B1461" s="199"/>
      <c r="C1461" s="199" t="s">
        <v>466</v>
      </c>
      <c r="D1461" s="199"/>
      <c r="E1461" s="199" t="s">
        <v>365</v>
      </c>
      <c r="F1461" s="199">
        <v>38751</v>
      </c>
      <c r="G1461" s="199"/>
      <c r="H1461" s="199"/>
      <c r="I1461" s="199"/>
      <c r="J1461" s="381">
        <v>6818</v>
      </c>
      <c r="K1461" s="199"/>
      <c r="L1461" s="200"/>
      <c r="M1461" s="199">
        <v>21</v>
      </c>
      <c r="N1461" s="71"/>
      <c r="O1461" s="200"/>
      <c r="P1461" s="269">
        <f t="shared" si="94"/>
        <v>324.66666666666669</v>
      </c>
      <c r="Q1461" s="199"/>
      <c r="R1461" s="199"/>
      <c r="S1461" s="199"/>
      <c r="T1461" s="382">
        <f t="shared" si="95"/>
        <v>1845.2857142857142</v>
      </c>
      <c r="U1461" s="199"/>
      <c r="V1461" s="199"/>
      <c r="W1461" s="199"/>
      <c r="X1461" s="200"/>
      <c r="Y1461" s="199">
        <v>6818</v>
      </c>
      <c r="Z1461" s="199">
        <f t="shared" si="96"/>
        <v>7568.83</v>
      </c>
      <c r="AA1461" s="200"/>
      <c r="AB1461" s="199">
        <f t="shared" si="97"/>
        <v>5662.45</v>
      </c>
      <c r="AC1461" s="164">
        <v>6770.1</v>
      </c>
      <c r="AD1461" s="199"/>
      <c r="AE1461" s="200"/>
      <c r="AF1461" s="200"/>
      <c r="AG1461" s="200"/>
      <c r="AH1461" s="75"/>
      <c r="AI1461" s="75"/>
      <c r="AJ1461" s="75"/>
      <c r="AK1461" s="75"/>
      <c r="AL1461" s="200"/>
    </row>
    <row r="1462" spans="1:38" s="201" customFormat="1">
      <c r="A1462" s="198"/>
      <c r="B1462" s="199"/>
      <c r="C1462" s="199" t="s">
        <v>251</v>
      </c>
      <c r="D1462" s="199"/>
      <c r="E1462" s="199" t="s">
        <v>96</v>
      </c>
      <c r="F1462" s="199">
        <v>5814235</v>
      </c>
      <c r="G1462" s="199"/>
      <c r="H1462" s="199"/>
      <c r="I1462" s="199"/>
      <c r="J1462" s="381">
        <v>1010234.3199999995</v>
      </c>
      <c r="K1462" s="199"/>
      <c r="L1462" s="200"/>
      <c r="M1462" s="199">
        <v>6409</v>
      </c>
      <c r="N1462" s="71"/>
      <c r="O1462" s="200"/>
      <c r="P1462" s="269">
        <f t="shared" si="94"/>
        <v>157.62744889998433</v>
      </c>
      <c r="Q1462" s="199"/>
      <c r="R1462" s="199"/>
      <c r="S1462" s="199"/>
      <c r="T1462" s="382">
        <f t="shared" si="95"/>
        <v>907.19847090029646</v>
      </c>
      <c r="U1462" s="199"/>
      <c r="V1462" s="199"/>
      <c r="W1462" s="199"/>
      <c r="X1462" s="200"/>
      <c r="Y1462" s="199">
        <v>1010234.3199999995</v>
      </c>
      <c r="Z1462" s="199">
        <f t="shared" si="96"/>
        <v>1121485.3600000001</v>
      </c>
      <c r="AA1462" s="200"/>
      <c r="AB1462" s="199">
        <f t="shared" si="97"/>
        <v>839013.9</v>
      </c>
      <c r="AC1462" s="164">
        <v>1003137.49</v>
      </c>
      <c r="AD1462" s="199"/>
      <c r="AE1462" s="200"/>
      <c r="AF1462" s="200"/>
      <c r="AG1462" s="200"/>
      <c r="AH1462" s="75"/>
      <c r="AI1462" s="75"/>
      <c r="AJ1462" s="75"/>
      <c r="AK1462" s="75"/>
      <c r="AL1462" s="200"/>
    </row>
    <row r="1463" spans="1:38" s="201" customFormat="1">
      <c r="A1463" s="198"/>
      <c r="B1463" s="199"/>
      <c r="C1463" s="199" t="s">
        <v>251</v>
      </c>
      <c r="D1463" s="199"/>
      <c r="E1463" s="199" t="s">
        <v>157</v>
      </c>
      <c r="F1463" s="199">
        <v>2188</v>
      </c>
      <c r="G1463" s="199"/>
      <c r="H1463" s="199"/>
      <c r="I1463" s="199"/>
      <c r="J1463" s="381">
        <v>393.77</v>
      </c>
      <c r="K1463" s="199"/>
      <c r="L1463" s="200"/>
      <c r="M1463" s="199">
        <v>2</v>
      </c>
      <c r="N1463" s="71"/>
      <c r="O1463" s="200"/>
      <c r="P1463" s="269">
        <f t="shared" si="94"/>
        <v>196.88499999999999</v>
      </c>
      <c r="Q1463" s="199"/>
      <c r="R1463" s="199"/>
      <c r="S1463" s="199"/>
      <c r="T1463" s="382">
        <f t="shared" si="95"/>
        <v>1094</v>
      </c>
      <c r="U1463" s="199"/>
      <c r="V1463" s="199"/>
      <c r="W1463" s="199"/>
      <c r="X1463" s="200"/>
      <c r="Y1463" s="199">
        <v>393.77</v>
      </c>
      <c r="Z1463" s="199">
        <f t="shared" si="96"/>
        <v>437.13</v>
      </c>
      <c r="AA1463" s="200"/>
      <c r="AB1463" s="199">
        <f t="shared" si="97"/>
        <v>327.02999999999997</v>
      </c>
      <c r="AC1463" s="164">
        <v>391</v>
      </c>
      <c r="AD1463" s="199"/>
      <c r="AE1463" s="200"/>
      <c r="AF1463" s="200"/>
      <c r="AG1463" s="200"/>
      <c r="AH1463" s="75"/>
      <c r="AI1463" s="75"/>
      <c r="AJ1463" s="75"/>
      <c r="AK1463" s="75"/>
      <c r="AL1463" s="200"/>
    </row>
    <row r="1464" spans="1:38" s="201" customFormat="1">
      <c r="A1464" s="198"/>
      <c r="B1464" s="199"/>
      <c r="C1464" s="199" t="s">
        <v>252</v>
      </c>
      <c r="D1464" s="199"/>
      <c r="E1464" s="199" t="s">
        <v>253</v>
      </c>
      <c r="F1464" s="199">
        <v>132806</v>
      </c>
      <c r="G1464" s="199"/>
      <c r="H1464" s="199"/>
      <c r="I1464" s="199"/>
      <c r="J1464" s="381">
        <v>22990.760000000006</v>
      </c>
      <c r="K1464" s="199"/>
      <c r="L1464" s="200"/>
      <c r="M1464" s="199">
        <v>164</v>
      </c>
      <c r="N1464" s="71"/>
      <c r="O1464" s="200"/>
      <c r="P1464" s="269">
        <f t="shared" si="94"/>
        <v>140.18756097560978</v>
      </c>
      <c r="Q1464" s="199"/>
      <c r="R1464" s="199"/>
      <c r="S1464" s="199"/>
      <c r="T1464" s="382">
        <f t="shared" si="95"/>
        <v>809.79268292682923</v>
      </c>
      <c r="U1464" s="199"/>
      <c r="V1464" s="199"/>
      <c r="W1464" s="199"/>
      <c r="X1464" s="200"/>
      <c r="Y1464" s="199">
        <v>22990.760000000006</v>
      </c>
      <c r="Z1464" s="199">
        <f t="shared" si="96"/>
        <v>25522.59</v>
      </c>
      <c r="AA1464" s="200"/>
      <c r="AB1464" s="199">
        <f t="shared" si="97"/>
        <v>19094.150000000001</v>
      </c>
      <c r="AC1464" s="164">
        <v>22829.25</v>
      </c>
      <c r="AD1464" s="199"/>
      <c r="AE1464" s="200"/>
      <c r="AF1464" s="200"/>
      <c r="AG1464" s="200"/>
      <c r="AH1464" s="75"/>
      <c r="AI1464" s="75"/>
      <c r="AJ1464" s="75"/>
      <c r="AK1464" s="75"/>
      <c r="AL1464" s="200"/>
    </row>
    <row r="1465" spans="1:38" s="201" customFormat="1">
      <c r="A1465" s="198"/>
      <c r="B1465" s="199"/>
      <c r="C1465" s="199" t="s">
        <v>254</v>
      </c>
      <c r="D1465" s="199"/>
      <c r="E1465" s="199" t="s">
        <v>229</v>
      </c>
      <c r="F1465" s="199">
        <v>235119</v>
      </c>
      <c r="G1465" s="199"/>
      <c r="H1465" s="199"/>
      <c r="I1465" s="199"/>
      <c r="J1465" s="381">
        <v>39924.949999999968</v>
      </c>
      <c r="K1465" s="199"/>
      <c r="L1465" s="200"/>
      <c r="M1465" s="199">
        <v>250</v>
      </c>
      <c r="N1465" s="71"/>
      <c r="O1465" s="200"/>
      <c r="P1465" s="269">
        <f t="shared" si="94"/>
        <v>159.69979999999987</v>
      </c>
      <c r="Q1465" s="199"/>
      <c r="R1465" s="199"/>
      <c r="S1465" s="199"/>
      <c r="T1465" s="382">
        <f t="shared" si="95"/>
        <v>940.476</v>
      </c>
      <c r="U1465" s="199"/>
      <c r="V1465" s="199"/>
      <c r="W1465" s="199"/>
      <c r="X1465" s="200"/>
      <c r="Y1465" s="199">
        <v>39924.949999999968</v>
      </c>
      <c r="Z1465" s="199">
        <f t="shared" si="96"/>
        <v>44321.64</v>
      </c>
      <c r="AA1465" s="200"/>
      <c r="AB1465" s="199">
        <f t="shared" si="97"/>
        <v>33158.239999999998</v>
      </c>
      <c r="AC1465" s="164">
        <v>39644.480000000003</v>
      </c>
      <c r="AD1465" s="199"/>
      <c r="AE1465" s="200"/>
      <c r="AF1465" s="200"/>
      <c r="AG1465" s="200"/>
      <c r="AH1465" s="75"/>
      <c r="AI1465" s="75"/>
      <c r="AJ1465" s="75"/>
      <c r="AK1465" s="75"/>
      <c r="AL1465" s="200"/>
    </row>
    <row r="1466" spans="1:38" s="201" customFormat="1">
      <c r="A1466" s="198"/>
      <c r="B1466" s="199"/>
      <c r="C1466" s="199" t="s">
        <v>747</v>
      </c>
      <c r="D1466" s="199"/>
      <c r="E1466" s="199" t="s">
        <v>222</v>
      </c>
      <c r="F1466" s="199">
        <v>7550</v>
      </c>
      <c r="G1466" s="199"/>
      <c r="H1466" s="199"/>
      <c r="I1466" s="199"/>
      <c r="J1466" s="381">
        <v>1258.3699999999999</v>
      </c>
      <c r="K1466" s="199"/>
      <c r="L1466" s="200"/>
      <c r="M1466" s="199">
        <v>8</v>
      </c>
      <c r="N1466" s="71"/>
      <c r="O1466" s="200"/>
      <c r="P1466" s="269">
        <f t="shared" si="94"/>
        <v>157.29624999999999</v>
      </c>
      <c r="Q1466" s="199"/>
      <c r="R1466" s="199"/>
      <c r="S1466" s="199"/>
      <c r="T1466" s="382">
        <f t="shared" si="95"/>
        <v>943.75</v>
      </c>
      <c r="U1466" s="199"/>
      <c r="V1466" s="199"/>
      <c r="W1466" s="199"/>
      <c r="X1466" s="200"/>
      <c r="Y1466" s="199">
        <v>1258.3699999999999</v>
      </c>
      <c r="Z1466" s="199">
        <f t="shared" si="96"/>
        <v>1396.95</v>
      </c>
      <c r="AA1466" s="200"/>
      <c r="AB1466" s="199">
        <f t="shared" si="97"/>
        <v>1045.0899999999999</v>
      </c>
      <c r="AC1466" s="164">
        <v>1249.53</v>
      </c>
      <c r="AD1466" s="199"/>
      <c r="AE1466" s="200"/>
      <c r="AF1466" s="200"/>
      <c r="AG1466" s="200"/>
      <c r="AH1466" s="75"/>
      <c r="AI1466" s="75"/>
      <c r="AJ1466" s="75"/>
      <c r="AK1466" s="75"/>
      <c r="AL1466" s="200"/>
    </row>
    <row r="1467" spans="1:38" s="201" customFormat="1">
      <c r="A1467" s="198"/>
      <c r="B1467" s="199"/>
      <c r="C1467" s="199" t="s">
        <v>591</v>
      </c>
      <c r="D1467" s="199"/>
      <c r="E1467" s="199" t="s">
        <v>295</v>
      </c>
      <c r="F1467" s="199">
        <v>34253</v>
      </c>
      <c r="G1467" s="199"/>
      <c r="H1467" s="199"/>
      <c r="I1467" s="199"/>
      <c r="J1467" s="381">
        <v>6217.4399999999987</v>
      </c>
      <c r="K1467" s="199"/>
      <c r="L1467" s="200"/>
      <c r="M1467" s="199">
        <v>58</v>
      </c>
      <c r="N1467" s="71"/>
      <c r="O1467" s="200"/>
      <c r="P1467" s="269">
        <f t="shared" si="94"/>
        <v>107.19724137931033</v>
      </c>
      <c r="Q1467" s="199"/>
      <c r="R1467" s="199"/>
      <c r="S1467" s="199"/>
      <c r="T1467" s="382">
        <f t="shared" si="95"/>
        <v>590.56896551724139</v>
      </c>
      <c r="U1467" s="199"/>
      <c r="V1467" s="199"/>
      <c r="W1467" s="199"/>
      <c r="X1467" s="200"/>
      <c r="Y1467" s="199">
        <v>6217.4399999999987</v>
      </c>
      <c r="Z1467" s="199">
        <f t="shared" si="96"/>
        <v>6902.13</v>
      </c>
      <c r="AA1467" s="200"/>
      <c r="AB1467" s="199">
        <f t="shared" si="97"/>
        <v>5163.67</v>
      </c>
      <c r="AC1467" s="164">
        <v>6173.76</v>
      </c>
      <c r="AD1467" s="199"/>
      <c r="AE1467" s="200"/>
      <c r="AF1467" s="200"/>
      <c r="AG1467" s="200"/>
      <c r="AH1467" s="75"/>
      <c r="AI1467" s="75"/>
      <c r="AJ1467" s="75"/>
      <c r="AK1467" s="75"/>
      <c r="AL1467" s="200"/>
    </row>
    <row r="1468" spans="1:38" s="201" customFormat="1">
      <c r="A1468" s="198"/>
      <c r="B1468" s="199"/>
      <c r="C1468" s="199" t="s">
        <v>1428</v>
      </c>
      <c r="D1468" s="199"/>
      <c r="E1468" s="199" t="s">
        <v>323</v>
      </c>
      <c r="F1468" s="199">
        <v>2729</v>
      </c>
      <c r="G1468" s="199"/>
      <c r="H1468" s="199"/>
      <c r="I1468" s="199"/>
      <c r="J1468" s="381">
        <v>508.98</v>
      </c>
      <c r="K1468" s="199"/>
      <c r="L1468" s="200"/>
      <c r="M1468" s="199">
        <v>1</v>
      </c>
      <c r="N1468" s="71"/>
      <c r="O1468" s="200"/>
      <c r="P1468" s="269">
        <f t="shared" si="94"/>
        <v>508.98</v>
      </c>
      <c r="Q1468" s="199"/>
      <c r="R1468" s="199"/>
      <c r="S1468" s="199"/>
      <c r="T1468" s="382">
        <f t="shared" si="95"/>
        <v>2729</v>
      </c>
      <c r="U1468" s="199"/>
      <c r="V1468" s="199"/>
      <c r="W1468" s="199"/>
      <c r="X1468" s="200"/>
      <c r="Y1468" s="199">
        <v>508.98</v>
      </c>
      <c r="Z1468" s="199">
        <f t="shared" si="96"/>
        <v>565.03</v>
      </c>
      <c r="AA1468" s="200"/>
      <c r="AB1468" s="199">
        <f t="shared" si="97"/>
        <v>422.72</v>
      </c>
      <c r="AC1468" s="164">
        <v>505.4</v>
      </c>
      <c r="AD1468" s="199"/>
      <c r="AE1468" s="200"/>
      <c r="AF1468" s="200"/>
      <c r="AG1468" s="200"/>
      <c r="AH1468" s="75"/>
      <c r="AI1468" s="75"/>
      <c r="AJ1468" s="75"/>
      <c r="AK1468" s="75"/>
      <c r="AL1468" s="200"/>
    </row>
    <row r="1469" spans="1:38" s="201" customFormat="1">
      <c r="A1469" s="198"/>
      <c r="B1469" s="199"/>
      <c r="C1469" s="199" t="s">
        <v>255</v>
      </c>
      <c r="D1469" s="199"/>
      <c r="E1469" s="199" t="s">
        <v>256</v>
      </c>
      <c r="F1469" s="199">
        <v>274574</v>
      </c>
      <c r="G1469" s="199"/>
      <c r="H1469" s="199"/>
      <c r="I1469" s="199"/>
      <c r="J1469" s="381">
        <v>47752.669999999984</v>
      </c>
      <c r="K1469" s="199"/>
      <c r="L1469" s="200"/>
      <c r="M1469" s="199">
        <v>216</v>
      </c>
      <c r="N1469" s="71"/>
      <c r="O1469" s="200"/>
      <c r="P1469" s="269">
        <f t="shared" si="94"/>
        <v>221.07717592592584</v>
      </c>
      <c r="Q1469" s="199"/>
      <c r="R1469" s="199"/>
      <c r="S1469" s="199"/>
      <c r="T1469" s="382">
        <f t="shared" si="95"/>
        <v>1271.1759259259259</v>
      </c>
      <c r="U1469" s="199"/>
      <c r="V1469" s="199"/>
      <c r="W1469" s="199"/>
      <c r="X1469" s="200"/>
      <c r="Y1469" s="199">
        <v>47752.669999999984</v>
      </c>
      <c r="Z1469" s="199">
        <f t="shared" si="96"/>
        <v>53011.38</v>
      </c>
      <c r="AA1469" s="200"/>
      <c r="AB1469" s="199">
        <f t="shared" si="97"/>
        <v>39659.269999999997</v>
      </c>
      <c r="AC1469" s="164">
        <v>47417.21</v>
      </c>
      <c r="AD1469" s="199"/>
      <c r="AE1469" s="200"/>
      <c r="AF1469" s="200"/>
      <c r="AG1469" s="200"/>
      <c r="AH1469" s="75"/>
      <c r="AI1469" s="75"/>
      <c r="AJ1469" s="75"/>
      <c r="AK1469" s="75"/>
      <c r="AL1469" s="200"/>
    </row>
    <row r="1470" spans="1:38" s="201" customFormat="1">
      <c r="A1470" s="198"/>
      <c r="B1470" s="199"/>
      <c r="C1470" s="199" t="s">
        <v>257</v>
      </c>
      <c r="D1470" s="199"/>
      <c r="E1470" s="199" t="s">
        <v>115</v>
      </c>
      <c r="F1470" s="199">
        <v>1771301</v>
      </c>
      <c r="G1470" s="199"/>
      <c r="H1470" s="199"/>
      <c r="I1470" s="199"/>
      <c r="J1470" s="381">
        <v>317923.49000000034</v>
      </c>
      <c r="K1470" s="199"/>
      <c r="L1470" s="200"/>
      <c r="M1470" s="199">
        <v>1228</v>
      </c>
      <c r="N1470" s="71"/>
      <c r="O1470" s="200"/>
      <c r="P1470" s="269">
        <f t="shared" si="94"/>
        <v>258.89535016286675</v>
      </c>
      <c r="Q1470" s="199"/>
      <c r="R1470" s="199"/>
      <c r="S1470" s="199"/>
      <c r="T1470" s="382">
        <f t="shared" si="95"/>
        <v>1442.4275244299674</v>
      </c>
      <c r="U1470" s="199"/>
      <c r="V1470" s="199"/>
      <c r="W1470" s="199"/>
      <c r="X1470" s="200"/>
      <c r="Y1470" s="199">
        <v>317923.49000000034</v>
      </c>
      <c r="Z1470" s="199">
        <f t="shared" si="96"/>
        <v>352934.49</v>
      </c>
      <c r="AA1470" s="200"/>
      <c r="AB1470" s="199">
        <f t="shared" si="97"/>
        <v>264039.96000000002</v>
      </c>
      <c r="AC1470" s="164">
        <v>315690.09999999998</v>
      </c>
      <c r="AD1470" s="199"/>
      <c r="AE1470" s="200"/>
      <c r="AF1470" s="200"/>
      <c r="AG1470" s="200"/>
      <c r="AH1470" s="75"/>
      <c r="AI1470" s="75"/>
      <c r="AJ1470" s="75"/>
      <c r="AK1470" s="75"/>
      <c r="AL1470" s="200"/>
    </row>
    <row r="1471" spans="1:38" s="201" customFormat="1">
      <c r="A1471" s="198"/>
      <c r="B1471" s="199"/>
      <c r="C1471" s="199" t="s">
        <v>1429</v>
      </c>
      <c r="D1471" s="199"/>
      <c r="E1471" s="199" t="s">
        <v>115</v>
      </c>
      <c r="F1471" s="199">
        <v>15650</v>
      </c>
      <c r="G1471" s="199"/>
      <c r="H1471" s="199"/>
      <c r="I1471" s="199"/>
      <c r="J1471" s="381">
        <v>2754.829999999999</v>
      </c>
      <c r="K1471" s="199"/>
      <c r="L1471" s="200"/>
      <c r="M1471" s="199">
        <v>12</v>
      </c>
      <c r="N1471" s="71"/>
      <c r="O1471" s="200"/>
      <c r="P1471" s="269">
        <f t="shared" si="94"/>
        <v>229.56916666666658</v>
      </c>
      <c r="Q1471" s="199"/>
      <c r="R1471" s="199"/>
      <c r="S1471" s="199"/>
      <c r="T1471" s="382">
        <f t="shared" si="95"/>
        <v>1304.1666666666667</v>
      </c>
      <c r="U1471" s="199"/>
      <c r="V1471" s="199"/>
      <c r="W1471" s="199"/>
      <c r="X1471" s="200"/>
      <c r="Y1471" s="199">
        <v>2754.829999999999</v>
      </c>
      <c r="Z1471" s="199">
        <f t="shared" si="96"/>
        <v>3058.2</v>
      </c>
      <c r="AA1471" s="200"/>
      <c r="AB1471" s="199">
        <f t="shared" si="97"/>
        <v>2287.9299999999998</v>
      </c>
      <c r="AC1471" s="164">
        <v>2735.48</v>
      </c>
      <c r="AD1471" s="199"/>
      <c r="AE1471" s="200"/>
      <c r="AF1471" s="200"/>
      <c r="AG1471" s="200"/>
      <c r="AH1471" s="75"/>
      <c r="AI1471" s="75"/>
      <c r="AJ1471" s="75"/>
      <c r="AK1471" s="75"/>
      <c r="AL1471" s="200"/>
    </row>
    <row r="1472" spans="1:38" s="201" customFormat="1">
      <c r="A1472" s="198"/>
      <c r="B1472" s="199"/>
      <c r="C1472" s="199" t="s">
        <v>1430</v>
      </c>
      <c r="D1472" s="199"/>
      <c r="E1472" s="199" t="s">
        <v>213</v>
      </c>
      <c r="F1472" s="199">
        <v>1224</v>
      </c>
      <c r="G1472" s="199"/>
      <c r="H1472" s="199"/>
      <c r="I1472" s="199"/>
      <c r="J1472" s="381">
        <v>222.71</v>
      </c>
      <c r="K1472" s="199"/>
      <c r="L1472" s="200"/>
      <c r="M1472" s="199">
        <v>1</v>
      </c>
      <c r="N1472" s="71"/>
      <c r="O1472" s="200"/>
      <c r="P1472" s="269">
        <f t="shared" si="94"/>
        <v>222.71</v>
      </c>
      <c r="Q1472" s="199"/>
      <c r="R1472" s="199"/>
      <c r="S1472" s="199"/>
      <c r="T1472" s="382">
        <f t="shared" si="95"/>
        <v>1224</v>
      </c>
      <c r="U1472" s="199"/>
      <c r="V1472" s="199"/>
      <c r="W1472" s="199"/>
      <c r="X1472" s="200"/>
      <c r="Y1472" s="199">
        <v>222.71</v>
      </c>
      <c r="Z1472" s="199">
        <f t="shared" si="96"/>
        <v>247.24</v>
      </c>
      <c r="AA1472" s="200"/>
      <c r="AB1472" s="199">
        <f t="shared" si="97"/>
        <v>184.96</v>
      </c>
      <c r="AC1472" s="164">
        <v>221.15</v>
      </c>
      <c r="AD1472" s="199"/>
      <c r="AE1472" s="200"/>
      <c r="AF1472" s="200"/>
      <c r="AG1472" s="200"/>
      <c r="AH1472" s="75"/>
      <c r="AI1472" s="75"/>
      <c r="AJ1472" s="75"/>
      <c r="AK1472" s="75"/>
      <c r="AL1472" s="200"/>
    </row>
    <row r="1473" spans="1:38" s="201" customFormat="1">
      <c r="A1473" s="198"/>
      <c r="B1473" s="199"/>
      <c r="C1473" s="199" t="s">
        <v>258</v>
      </c>
      <c r="D1473" s="199"/>
      <c r="E1473" s="199" t="s">
        <v>259</v>
      </c>
      <c r="F1473" s="199">
        <v>176544</v>
      </c>
      <c r="G1473" s="199"/>
      <c r="H1473" s="199"/>
      <c r="I1473" s="199"/>
      <c r="J1473" s="381">
        <v>30868.819999999989</v>
      </c>
      <c r="K1473" s="199"/>
      <c r="L1473" s="200"/>
      <c r="M1473" s="199">
        <v>224</v>
      </c>
      <c r="N1473" s="71"/>
      <c r="O1473" s="200"/>
      <c r="P1473" s="269">
        <f t="shared" si="94"/>
        <v>137.80723214285709</v>
      </c>
      <c r="Q1473" s="199"/>
      <c r="R1473" s="199"/>
      <c r="S1473" s="199"/>
      <c r="T1473" s="382">
        <f t="shared" si="95"/>
        <v>788.14285714285711</v>
      </c>
      <c r="U1473" s="199"/>
      <c r="V1473" s="199"/>
      <c r="W1473" s="199"/>
      <c r="X1473" s="200"/>
      <c r="Y1473" s="199">
        <v>30868.819999999989</v>
      </c>
      <c r="Z1473" s="199">
        <f t="shared" si="96"/>
        <v>34268.22</v>
      </c>
      <c r="AA1473" s="200"/>
      <c r="AB1473" s="199">
        <f t="shared" si="97"/>
        <v>25636.99</v>
      </c>
      <c r="AC1473" s="164">
        <v>30651.97</v>
      </c>
      <c r="AD1473" s="199"/>
      <c r="AE1473" s="200"/>
      <c r="AF1473" s="200"/>
      <c r="AG1473" s="200"/>
      <c r="AH1473" s="75"/>
      <c r="AI1473" s="75"/>
      <c r="AJ1473" s="75"/>
      <c r="AK1473" s="75"/>
      <c r="AL1473" s="200"/>
    </row>
    <row r="1474" spans="1:38" s="201" customFormat="1">
      <c r="A1474" s="198"/>
      <c r="B1474" s="199"/>
      <c r="C1474" s="199" t="s">
        <v>260</v>
      </c>
      <c r="D1474" s="199"/>
      <c r="E1474" s="199" t="s">
        <v>261</v>
      </c>
      <c r="F1474" s="199">
        <v>137769</v>
      </c>
      <c r="G1474" s="199"/>
      <c r="H1474" s="199"/>
      <c r="I1474" s="199"/>
      <c r="J1474" s="381">
        <v>23067.930000000015</v>
      </c>
      <c r="K1474" s="199"/>
      <c r="L1474" s="200"/>
      <c r="M1474" s="199">
        <v>250</v>
      </c>
      <c r="N1474" s="71"/>
      <c r="O1474" s="200"/>
      <c r="P1474" s="269">
        <f t="shared" si="94"/>
        <v>92.271720000000059</v>
      </c>
      <c r="Q1474" s="199"/>
      <c r="R1474" s="199"/>
      <c r="S1474" s="199"/>
      <c r="T1474" s="382">
        <f t="shared" si="95"/>
        <v>551.07600000000002</v>
      </c>
      <c r="U1474" s="199"/>
      <c r="V1474" s="199"/>
      <c r="W1474" s="199"/>
      <c r="X1474" s="200"/>
      <c r="Y1474" s="199">
        <v>23067.930000000015</v>
      </c>
      <c r="Z1474" s="199">
        <f t="shared" si="96"/>
        <v>25608.26</v>
      </c>
      <c r="AA1474" s="200"/>
      <c r="AB1474" s="199">
        <f t="shared" si="97"/>
        <v>19158.240000000002</v>
      </c>
      <c r="AC1474" s="164">
        <v>22905.88</v>
      </c>
      <c r="AD1474" s="199"/>
      <c r="AE1474" s="200"/>
      <c r="AF1474" s="200"/>
      <c r="AG1474" s="200"/>
      <c r="AH1474" s="75"/>
      <c r="AI1474" s="75"/>
      <c r="AJ1474" s="75"/>
      <c r="AK1474" s="75"/>
      <c r="AL1474" s="200"/>
    </row>
    <row r="1475" spans="1:38" s="201" customFormat="1">
      <c r="A1475" s="198"/>
      <c r="B1475" s="199"/>
      <c r="C1475" s="199" t="s">
        <v>467</v>
      </c>
      <c r="D1475" s="199"/>
      <c r="E1475" s="199" t="s">
        <v>111</v>
      </c>
      <c r="F1475" s="199">
        <v>5546</v>
      </c>
      <c r="G1475" s="199"/>
      <c r="H1475" s="199"/>
      <c r="I1475" s="199"/>
      <c r="J1475" s="381">
        <v>995.08999999999992</v>
      </c>
      <c r="K1475" s="199"/>
      <c r="L1475" s="200"/>
      <c r="M1475" s="199">
        <v>4</v>
      </c>
      <c r="N1475" s="71"/>
      <c r="O1475" s="200"/>
      <c r="P1475" s="269">
        <f t="shared" si="94"/>
        <v>248.77249999999998</v>
      </c>
      <c r="Q1475" s="199"/>
      <c r="R1475" s="199"/>
      <c r="S1475" s="199"/>
      <c r="T1475" s="382">
        <f t="shared" si="95"/>
        <v>1386.5</v>
      </c>
      <c r="U1475" s="199"/>
      <c r="V1475" s="199"/>
      <c r="W1475" s="199"/>
      <c r="X1475" s="200"/>
      <c r="Y1475" s="199">
        <v>995.08999999999992</v>
      </c>
      <c r="Z1475" s="199">
        <f t="shared" si="96"/>
        <v>1104.67</v>
      </c>
      <c r="AA1475" s="200"/>
      <c r="AB1475" s="199">
        <f t="shared" si="97"/>
        <v>826.44</v>
      </c>
      <c r="AC1475" s="164">
        <v>988.1</v>
      </c>
      <c r="AD1475" s="199"/>
      <c r="AE1475" s="200"/>
      <c r="AF1475" s="200"/>
      <c r="AG1475" s="200"/>
      <c r="AH1475" s="75"/>
      <c r="AI1475" s="75"/>
      <c r="AJ1475" s="75"/>
      <c r="AK1475" s="75"/>
      <c r="AL1475" s="200"/>
    </row>
    <row r="1476" spans="1:38" s="201" customFormat="1">
      <c r="A1476" s="198"/>
      <c r="B1476" s="199"/>
      <c r="C1476" s="199" t="s">
        <v>467</v>
      </c>
      <c r="D1476" s="199"/>
      <c r="E1476" s="199" t="s">
        <v>115</v>
      </c>
      <c r="F1476" s="199">
        <v>444938</v>
      </c>
      <c r="G1476" s="199"/>
      <c r="H1476" s="199"/>
      <c r="I1476" s="199"/>
      <c r="J1476" s="381">
        <v>79536.37999999999</v>
      </c>
      <c r="K1476" s="199"/>
      <c r="L1476" s="200"/>
      <c r="M1476" s="199">
        <v>374</v>
      </c>
      <c r="N1476" s="71"/>
      <c r="O1476" s="200"/>
      <c r="P1476" s="269">
        <f t="shared" si="94"/>
        <v>212.66411764705879</v>
      </c>
      <c r="Q1476" s="199"/>
      <c r="R1476" s="199"/>
      <c r="S1476" s="199"/>
      <c r="T1476" s="382">
        <f t="shared" si="95"/>
        <v>1189.6737967914439</v>
      </c>
      <c r="U1476" s="199"/>
      <c r="V1476" s="199"/>
      <c r="W1476" s="199"/>
      <c r="X1476" s="200"/>
      <c r="Y1476" s="199">
        <v>79536.37999999999</v>
      </c>
      <c r="Z1476" s="199">
        <f t="shared" si="96"/>
        <v>88295.24</v>
      </c>
      <c r="AA1476" s="200"/>
      <c r="AB1476" s="199">
        <f t="shared" si="97"/>
        <v>66056.09</v>
      </c>
      <c r="AC1476" s="164">
        <v>78977.64</v>
      </c>
      <c r="AD1476" s="199"/>
      <c r="AE1476" s="200"/>
      <c r="AF1476" s="200"/>
      <c r="AG1476" s="200"/>
      <c r="AH1476" s="75"/>
      <c r="AI1476" s="75"/>
      <c r="AJ1476" s="75"/>
      <c r="AK1476" s="75"/>
      <c r="AL1476" s="200"/>
    </row>
    <row r="1477" spans="1:38" s="201" customFormat="1">
      <c r="A1477" s="198"/>
      <c r="B1477" s="199"/>
      <c r="C1477" s="199" t="s">
        <v>562</v>
      </c>
      <c r="D1477" s="199"/>
      <c r="E1477" s="199" t="s">
        <v>285</v>
      </c>
      <c r="F1477" s="199">
        <v>2073</v>
      </c>
      <c r="G1477" s="199"/>
      <c r="H1477" s="199"/>
      <c r="I1477" s="199"/>
      <c r="J1477" s="381">
        <v>198.35</v>
      </c>
      <c r="K1477" s="199"/>
      <c r="L1477" s="200"/>
      <c r="M1477" s="199">
        <v>5</v>
      </c>
      <c r="N1477" s="71"/>
      <c r="O1477" s="200"/>
      <c r="P1477" s="269">
        <f t="shared" si="94"/>
        <v>39.67</v>
      </c>
      <c r="Q1477" s="199"/>
      <c r="R1477" s="199"/>
      <c r="S1477" s="199"/>
      <c r="T1477" s="382">
        <f t="shared" si="95"/>
        <v>414.6</v>
      </c>
      <c r="U1477" s="199"/>
      <c r="V1477" s="199"/>
      <c r="W1477" s="199"/>
      <c r="X1477" s="200"/>
      <c r="Y1477" s="199">
        <v>198.35</v>
      </c>
      <c r="Z1477" s="199">
        <f t="shared" si="96"/>
        <v>220.19</v>
      </c>
      <c r="AA1477" s="200"/>
      <c r="AB1477" s="199">
        <f t="shared" si="97"/>
        <v>164.73</v>
      </c>
      <c r="AC1477" s="164">
        <v>196.96</v>
      </c>
      <c r="AD1477" s="199"/>
      <c r="AE1477" s="200"/>
      <c r="AF1477" s="200"/>
      <c r="AG1477" s="200"/>
      <c r="AH1477" s="75"/>
      <c r="AI1477" s="75"/>
      <c r="AJ1477" s="75"/>
      <c r="AK1477" s="75"/>
      <c r="AL1477" s="200"/>
    </row>
    <row r="1478" spans="1:38" s="201" customFormat="1">
      <c r="A1478" s="198"/>
      <c r="B1478" s="199"/>
      <c r="C1478" s="199" t="s">
        <v>507</v>
      </c>
      <c r="D1478" s="199"/>
      <c r="E1478" s="199" t="s">
        <v>136</v>
      </c>
      <c r="F1478" s="199">
        <v>19323</v>
      </c>
      <c r="G1478" s="199"/>
      <c r="H1478" s="199"/>
      <c r="I1478" s="199"/>
      <c r="J1478" s="381">
        <v>3048.37</v>
      </c>
      <c r="K1478" s="199"/>
      <c r="L1478" s="200"/>
      <c r="M1478" s="199">
        <v>17</v>
      </c>
      <c r="N1478" s="71"/>
      <c r="O1478" s="200"/>
      <c r="P1478" s="269">
        <f t="shared" si="94"/>
        <v>179.31588235294117</v>
      </c>
      <c r="Q1478" s="199"/>
      <c r="R1478" s="199"/>
      <c r="S1478" s="199"/>
      <c r="T1478" s="382">
        <f t="shared" si="95"/>
        <v>1136.6470588235295</v>
      </c>
      <c r="U1478" s="199"/>
      <c r="V1478" s="199"/>
      <c r="W1478" s="199"/>
      <c r="X1478" s="200"/>
      <c r="Y1478" s="199">
        <v>3048.37</v>
      </c>
      <c r="Z1478" s="199">
        <f t="shared" si="96"/>
        <v>3384.07</v>
      </c>
      <c r="AA1478" s="200"/>
      <c r="AB1478" s="199">
        <f t="shared" si="97"/>
        <v>2531.71</v>
      </c>
      <c r="AC1478" s="164">
        <v>3026.96</v>
      </c>
      <c r="AD1478" s="199"/>
      <c r="AE1478" s="200"/>
      <c r="AF1478" s="200"/>
      <c r="AG1478" s="200"/>
      <c r="AH1478" s="75"/>
      <c r="AI1478" s="75"/>
      <c r="AJ1478" s="75"/>
      <c r="AK1478" s="75"/>
      <c r="AL1478" s="200"/>
    </row>
    <row r="1479" spans="1:38" s="201" customFormat="1">
      <c r="A1479" s="198"/>
      <c r="B1479" s="199"/>
      <c r="C1479" s="199" t="s">
        <v>507</v>
      </c>
      <c r="D1479" s="199"/>
      <c r="E1479" s="199" t="s">
        <v>568</v>
      </c>
      <c r="F1479" s="199">
        <v>5209</v>
      </c>
      <c r="G1479" s="199"/>
      <c r="H1479" s="199"/>
      <c r="I1479" s="199"/>
      <c r="J1479" s="381">
        <v>865.31999999999994</v>
      </c>
      <c r="K1479" s="199"/>
      <c r="L1479" s="200"/>
      <c r="M1479" s="199">
        <v>5</v>
      </c>
      <c r="N1479" s="71"/>
      <c r="O1479" s="200"/>
      <c r="P1479" s="269">
        <f t="shared" si="94"/>
        <v>173.06399999999999</v>
      </c>
      <c r="Q1479" s="199"/>
      <c r="R1479" s="199"/>
      <c r="S1479" s="199"/>
      <c r="T1479" s="382">
        <f t="shared" si="95"/>
        <v>1041.8</v>
      </c>
      <c r="U1479" s="199"/>
      <c r="V1479" s="199"/>
      <c r="W1479" s="199"/>
      <c r="X1479" s="200"/>
      <c r="Y1479" s="199">
        <v>865.31999999999994</v>
      </c>
      <c r="Z1479" s="199">
        <f t="shared" si="96"/>
        <v>960.61</v>
      </c>
      <c r="AA1479" s="200"/>
      <c r="AB1479" s="199">
        <f t="shared" si="97"/>
        <v>718.66</v>
      </c>
      <c r="AC1479" s="164">
        <v>859.24</v>
      </c>
      <c r="AD1479" s="199"/>
      <c r="AE1479" s="200"/>
      <c r="AF1479" s="200"/>
      <c r="AG1479" s="200"/>
      <c r="AH1479" s="75"/>
      <c r="AI1479" s="75"/>
      <c r="AJ1479" s="75"/>
      <c r="AK1479" s="75"/>
      <c r="AL1479" s="200"/>
    </row>
    <row r="1480" spans="1:38" s="201" customFormat="1">
      <c r="A1480" s="198"/>
      <c r="B1480" s="199"/>
      <c r="C1480" s="199" t="s">
        <v>609</v>
      </c>
      <c r="D1480" s="199"/>
      <c r="E1480" s="199" t="s">
        <v>136</v>
      </c>
      <c r="F1480" s="199">
        <v>1005</v>
      </c>
      <c r="G1480" s="199"/>
      <c r="H1480" s="199"/>
      <c r="I1480" s="199"/>
      <c r="J1480" s="381">
        <v>187.84</v>
      </c>
      <c r="K1480" s="199"/>
      <c r="L1480" s="200"/>
      <c r="M1480" s="199">
        <v>3</v>
      </c>
      <c r="N1480" s="71"/>
      <c r="O1480" s="200"/>
      <c r="P1480" s="269">
        <f t="shared" si="94"/>
        <v>62.613333333333337</v>
      </c>
      <c r="Q1480" s="199"/>
      <c r="R1480" s="199"/>
      <c r="S1480" s="199"/>
      <c r="T1480" s="382">
        <f t="shared" si="95"/>
        <v>335</v>
      </c>
      <c r="U1480" s="199"/>
      <c r="V1480" s="199"/>
      <c r="W1480" s="199"/>
      <c r="X1480" s="200"/>
      <c r="Y1480" s="199">
        <v>187.84</v>
      </c>
      <c r="Z1480" s="199">
        <f t="shared" si="96"/>
        <v>208.53</v>
      </c>
      <c r="AA1480" s="200"/>
      <c r="AB1480" s="199">
        <f t="shared" si="97"/>
        <v>156</v>
      </c>
      <c r="AC1480" s="164">
        <v>186.52</v>
      </c>
      <c r="AD1480" s="199"/>
      <c r="AE1480" s="200"/>
      <c r="AF1480" s="200"/>
      <c r="AG1480" s="200"/>
      <c r="AH1480" s="75"/>
      <c r="AI1480" s="75"/>
      <c r="AJ1480" s="75"/>
      <c r="AK1480" s="75"/>
      <c r="AL1480" s="200"/>
    </row>
    <row r="1481" spans="1:38" s="201" customFormat="1">
      <c r="A1481" s="198"/>
      <c r="B1481" s="199"/>
      <c r="C1481" s="199" t="s">
        <v>262</v>
      </c>
      <c r="D1481" s="199"/>
      <c r="E1481" s="199" t="s">
        <v>113</v>
      </c>
      <c r="F1481" s="199">
        <v>387020</v>
      </c>
      <c r="G1481" s="199"/>
      <c r="H1481" s="199"/>
      <c r="I1481" s="199"/>
      <c r="J1481" s="381">
        <v>67013.98</v>
      </c>
      <c r="K1481" s="199"/>
      <c r="L1481" s="200"/>
      <c r="M1481" s="199">
        <v>461</v>
      </c>
      <c r="N1481" s="71"/>
      <c r="O1481" s="200"/>
      <c r="P1481" s="269">
        <f t="shared" si="94"/>
        <v>145.36655097613883</v>
      </c>
      <c r="Q1481" s="199"/>
      <c r="R1481" s="199"/>
      <c r="S1481" s="199"/>
      <c r="T1481" s="382">
        <f t="shared" si="95"/>
        <v>839.52277657266814</v>
      </c>
      <c r="U1481" s="199"/>
      <c r="V1481" s="199"/>
      <c r="W1481" s="199"/>
      <c r="X1481" s="200"/>
      <c r="Y1481" s="199">
        <v>67013.98</v>
      </c>
      <c r="Z1481" s="199">
        <f t="shared" si="96"/>
        <v>74393.83</v>
      </c>
      <c r="AA1481" s="200"/>
      <c r="AB1481" s="199">
        <f t="shared" si="97"/>
        <v>55656.06</v>
      </c>
      <c r="AC1481" s="164">
        <v>66543.210000000006</v>
      </c>
      <c r="AD1481" s="199"/>
      <c r="AE1481" s="200"/>
      <c r="AF1481" s="200"/>
      <c r="AG1481" s="200"/>
      <c r="AH1481" s="75"/>
      <c r="AI1481" s="75"/>
      <c r="AJ1481" s="75"/>
      <c r="AK1481" s="75"/>
      <c r="AL1481" s="200"/>
    </row>
    <row r="1482" spans="1:38" s="201" customFormat="1">
      <c r="A1482" s="198"/>
      <c r="B1482" s="199"/>
      <c r="C1482" s="199" t="s">
        <v>263</v>
      </c>
      <c r="D1482" s="199"/>
      <c r="E1482" s="199" t="s">
        <v>264</v>
      </c>
      <c r="F1482" s="199">
        <v>3250419</v>
      </c>
      <c r="G1482" s="199"/>
      <c r="H1482" s="199"/>
      <c r="I1482" s="199"/>
      <c r="J1482" s="381">
        <v>563908.21000000078</v>
      </c>
      <c r="K1482" s="199"/>
      <c r="L1482" s="200"/>
      <c r="M1482" s="199">
        <v>2170</v>
      </c>
      <c r="N1482" s="71"/>
      <c r="O1482" s="200"/>
      <c r="P1482" s="269">
        <f t="shared" si="94"/>
        <v>259.86553456221236</v>
      </c>
      <c r="Q1482" s="199"/>
      <c r="R1482" s="199"/>
      <c r="S1482" s="199"/>
      <c r="T1482" s="382">
        <f t="shared" si="95"/>
        <v>1497.888940092166</v>
      </c>
      <c r="U1482" s="199"/>
      <c r="V1482" s="199"/>
      <c r="W1482" s="199"/>
      <c r="X1482" s="200"/>
      <c r="Y1482" s="199">
        <v>563908.21000000078</v>
      </c>
      <c r="Z1482" s="199">
        <f t="shared" si="96"/>
        <v>626008.03</v>
      </c>
      <c r="AA1482" s="200"/>
      <c r="AB1482" s="199">
        <f t="shared" si="97"/>
        <v>468333.75</v>
      </c>
      <c r="AC1482" s="164">
        <v>559946.79</v>
      </c>
      <c r="AD1482" s="199"/>
      <c r="AE1482" s="200"/>
      <c r="AF1482" s="200"/>
      <c r="AG1482" s="200"/>
      <c r="AH1482" s="75"/>
      <c r="AI1482" s="75"/>
      <c r="AJ1482" s="75"/>
      <c r="AK1482" s="75"/>
      <c r="AL1482" s="200"/>
    </row>
    <row r="1483" spans="1:38" s="201" customFormat="1">
      <c r="A1483" s="198"/>
      <c r="B1483" s="199"/>
      <c r="C1483" s="199" t="s">
        <v>749</v>
      </c>
      <c r="D1483" s="199"/>
      <c r="E1483" s="199" t="s">
        <v>228</v>
      </c>
      <c r="F1483" s="199">
        <v>30575</v>
      </c>
      <c r="G1483" s="199"/>
      <c r="H1483" s="199"/>
      <c r="I1483" s="199"/>
      <c r="J1483" s="381">
        <v>5151.0700000000006</v>
      </c>
      <c r="K1483" s="199"/>
      <c r="L1483" s="200"/>
      <c r="M1483" s="199">
        <v>28</v>
      </c>
      <c r="N1483" s="71"/>
      <c r="O1483" s="200"/>
      <c r="P1483" s="269">
        <f t="shared" si="94"/>
        <v>183.96678571428575</v>
      </c>
      <c r="Q1483" s="199"/>
      <c r="R1483" s="199"/>
      <c r="S1483" s="199"/>
      <c r="T1483" s="382">
        <f t="shared" si="95"/>
        <v>1091.9642857142858</v>
      </c>
      <c r="U1483" s="199"/>
      <c r="V1483" s="199"/>
      <c r="W1483" s="199"/>
      <c r="X1483" s="200"/>
      <c r="Y1483" s="199">
        <v>5151.0700000000006</v>
      </c>
      <c r="Z1483" s="199">
        <f t="shared" si="96"/>
        <v>5718.33</v>
      </c>
      <c r="AA1483" s="200"/>
      <c r="AB1483" s="199">
        <f t="shared" si="97"/>
        <v>4278.04</v>
      </c>
      <c r="AC1483" s="164">
        <v>5114.88</v>
      </c>
      <c r="AD1483" s="199"/>
      <c r="AE1483" s="200"/>
      <c r="AF1483" s="200"/>
      <c r="AG1483" s="200"/>
      <c r="AH1483" s="75"/>
      <c r="AI1483" s="75"/>
      <c r="AJ1483" s="75"/>
      <c r="AK1483" s="75"/>
      <c r="AL1483" s="200"/>
    </row>
    <row r="1484" spans="1:38" s="201" customFormat="1">
      <c r="A1484" s="198"/>
      <c r="B1484" s="199"/>
      <c r="C1484" s="199" t="s">
        <v>265</v>
      </c>
      <c r="D1484" s="199"/>
      <c r="E1484" s="199" t="s">
        <v>228</v>
      </c>
      <c r="F1484" s="199">
        <v>106080</v>
      </c>
      <c r="G1484" s="199"/>
      <c r="H1484" s="199"/>
      <c r="I1484" s="199"/>
      <c r="J1484" s="381">
        <v>17295.560000000001</v>
      </c>
      <c r="K1484" s="199"/>
      <c r="L1484" s="200"/>
      <c r="M1484" s="199">
        <v>102</v>
      </c>
      <c r="N1484" s="71"/>
      <c r="O1484" s="200"/>
      <c r="P1484" s="269">
        <f t="shared" si="94"/>
        <v>169.56431372549022</v>
      </c>
      <c r="Q1484" s="199"/>
      <c r="R1484" s="199"/>
      <c r="S1484" s="199"/>
      <c r="T1484" s="382">
        <f t="shared" si="95"/>
        <v>1040</v>
      </c>
      <c r="U1484" s="199"/>
      <c r="V1484" s="199"/>
      <c r="W1484" s="199"/>
      <c r="X1484" s="200"/>
      <c r="Y1484" s="199">
        <v>17295.560000000001</v>
      </c>
      <c r="Z1484" s="199">
        <f t="shared" si="96"/>
        <v>19200.22</v>
      </c>
      <c r="AA1484" s="200"/>
      <c r="AB1484" s="199">
        <f t="shared" si="97"/>
        <v>14364.21</v>
      </c>
      <c r="AC1484" s="164">
        <v>17174.060000000001</v>
      </c>
      <c r="AD1484" s="199"/>
      <c r="AE1484" s="200"/>
      <c r="AF1484" s="200"/>
      <c r="AG1484" s="200"/>
      <c r="AH1484" s="75"/>
      <c r="AI1484" s="75"/>
      <c r="AJ1484" s="75"/>
      <c r="AK1484" s="75"/>
      <c r="AL1484" s="200"/>
    </row>
    <row r="1485" spans="1:38" s="201" customFormat="1">
      <c r="A1485" s="198"/>
      <c r="B1485" s="199"/>
      <c r="C1485" s="199" t="s">
        <v>266</v>
      </c>
      <c r="D1485" s="199"/>
      <c r="E1485" s="199" t="s">
        <v>113</v>
      </c>
      <c r="F1485" s="199">
        <v>29265</v>
      </c>
      <c r="G1485" s="199"/>
      <c r="H1485" s="199"/>
      <c r="I1485" s="199"/>
      <c r="J1485" s="381">
        <v>4735.7300000000005</v>
      </c>
      <c r="K1485" s="199"/>
      <c r="L1485" s="200"/>
      <c r="M1485" s="199">
        <v>31</v>
      </c>
      <c r="N1485" s="71"/>
      <c r="O1485" s="200"/>
      <c r="P1485" s="269">
        <f t="shared" si="94"/>
        <v>152.76548387096776</v>
      </c>
      <c r="Q1485" s="199"/>
      <c r="R1485" s="199"/>
      <c r="S1485" s="199"/>
      <c r="T1485" s="382">
        <f t="shared" si="95"/>
        <v>944.0322580645161</v>
      </c>
      <c r="U1485" s="199"/>
      <c r="V1485" s="199"/>
      <c r="W1485" s="199"/>
      <c r="X1485" s="200"/>
      <c r="Y1485" s="199">
        <v>4735.7300000000005</v>
      </c>
      <c r="Z1485" s="199">
        <f t="shared" si="96"/>
        <v>5257.25</v>
      </c>
      <c r="AA1485" s="200"/>
      <c r="AB1485" s="199">
        <f t="shared" si="97"/>
        <v>3933.09</v>
      </c>
      <c r="AC1485" s="164">
        <v>4702.46</v>
      </c>
      <c r="AD1485" s="199"/>
      <c r="AE1485" s="200"/>
      <c r="AF1485" s="200"/>
      <c r="AG1485" s="200"/>
      <c r="AH1485" s="75"/>
      <c r="AI1485" s="75"/>
      <c r="AJ1485" s="75"/>
      <c r="AK1485" s="75"/>
      <c r="AL1485" s="200"/>
    </row>
    <row r="1486" spans="1:38" s="201" customFormat="1">
      <c r="A1486" s="198"/>
      <c r="B1486" s="199"/>
      <c r="C1486" s="199" t="s">
        <v>565</v>
      </c>
      <c r="D1486" s="199"/>
      <c r="E1486" s="199" t="s">
        <v>167</v>
      </c>
      <c r="F1486" s="199">
        <v>5784</v>
      </c>
      <c r="G1486" s="199"/>
      <c r="H1486" s="199"/>
      <c r="I1486" s="199"/>
      <c r="J1486" s="381">
        <v>1068.2299999999998</v>
      </c>
      <c r="K1486" s="199"/>
      <c r="L1486" s="200"/>
      <c r="M1486" s="199">
        <v>12</v>
      </c>
      <c r="N1486" s="71"/>
      <c r="O1486" s="200"/>
      <c r="P1486" s="269">
        <f t="shared" si="94"/>
        <v>89.019166666666649</v>
      </c>
      <c r="Q1486" s="199"/>
      <c r="R1486" s="199"/>
      <c r="S1486" s="199"/>
      <c r="T1486" s="382">
        <f t="shared" si="95"/>
        <v>482</v>
      </c>
      <c r="U1486" s="199"/>
      <c r="V1486" s="199"/>
      <c r="W1486" s="199"/>
      <c r="X1486" s="200"/>
      <c r="Y1486" s="199">
        <v>1068.2299999999998</v>
      </c>
      <c r="Z1486" s="199">
        <f t="shared" si="96"/>
        <v>1185.8699999999999</v>
      </c>
      <c r="AA1486" s="200"/>
      <c r="AB1486" s="199">
        <f t="shared" si="97"/>
        <v>887.18</v>
      </c>
      <c r="AC1486" s="164">
        <v>1060.73</v>
      </c>
      <c r="AD1486" s="199"/>
      <c r="AE1486" s="200"/>
      <c r="AF1486" s="200"/>
      <c r="AG1486" s="200"/>
      <c r="AH1486" s="75"/>
      <c r="AI1486" s="75"/>
      <c r="AJ1486" s="75"/>
      <c r="AK1486" s="75"/>
      <c r="AL1486" s="200"/>
    </row>
    <row r="1487" spans="1:38" s="201" customFormat="1">
      <c r="A1487" s="198"/>
      <c r="B1487" s="199"/>
      <c r="C1487" s="199" t="s">
        <v>267</v>
      </c>
      <c r="D1487" s="199"/>
      <c r="E1487" s="199" t="s">
        <v>113</v>
      </c>
      <c r="F1487" s="199">
        <v>2419</v>
      </c>
      <c r="G1487" s="199"/>
      <c r="H1487" s="199"/>
      <c r="I1487" s="199"/>
      <c r="J1487" s="381">
        <v>435.56000000000006</v>
      </c>
      <c r="K1487" s="199"/>
      <c r="L1487" s="200"/>
      <c r="M1487" s="199">
        <v>3</v>
      </c>
      <c r="N1487" s="71"/>
      <c r="O1487" s="200"/>
      <c r="P1487" s="269">
        <f t="shared" si="94"/>
        <v>145.1866666666667</v>
      </c>
      <c r="Q1487" s="199"/>
      <c r="R1487" s="199"/>
      <c r="S1487" s="199"/>
      <c r="T1487" s="382">
        <f t="shared" si="95"/>
        <v>806.33333333333337</v>
      </c>
      <c r="U1487" s="199"/>
      <c r="V1487" s="199"/>
      <c r="W1487" s="199"/>
      <c r="X1487" s="200"/>
      <c r="Y1487" s="199">
        <v>435.56000000000006</v>
      </c>
      <c r="Z1487" s="199">
        <f t="shared" si="96"/>
        <v>483.53</v>
      </c>
      <c r="AA1487" s="200"/>
      <c r="AB1487" s="199">
        <f t="shared" si="97"/>
        <v>361.74</v>
      </c>
      <c r="AC1487" s="164">
        <v>432.5</v>
      </c>
      <c r="AD1487" s="199"/>
      <c r="AE1487" s="200"/>
      <c r="AF1487" s="200"/>
      <c r="AG1487" s="200"/>
      <c r="AH1487" s="75"/>
      <c r="AI1487" s="75"/>
      <c r="AJ1487" s="75"/>
      <c r="AK1487" s="75"/>
      <c r="AL1487" s="200"/>
    </row>
    <row r="1488" spans="1:38" s="201" customFormat="1">
      <c r="A1488" s="198"/>
      <c r="B1488" s="199"/>
      <c r="C1488" s="199" t="s">
        <v>1432</v>
      </c>
      <c r="D1488" s="199"/>
      <c r="E1488" s="199" t="s">
        <v>264</v>
      </c>
      <c r="F1488" s="199"/>
      <c r="G1488" s="199"/>
      <c r="H1488" s="199"/>
      <c r="I1488" s="199"/>
      <c r="J1488" s="381">
        <v>5.41</v>
      </c>
      <c r="K1488" s="199"/>
      <c r="L1488" s="200"/>
      <c r="M1488" s="199">
        <v>1</v>
      </c>
      <c r="N1488" s="71"/>
      <c r="O1488" s="200"/>
      <c r="P1488" s="269">
        <f t="shared" ref="P1488:P1551" si="98">J1488/M1488</f>
        <v>5.41</v>
      </c>
      <c r="Q1488" s="199"/>
      <c r="R1488" s="199"/>
      <c r="S1488" s="199"/>
      <c r="T1488" s="382">
        <f t="shared" ref="T1488:T1551" si="99">F1488/M1488</f>
        <v>0</v>
      </c>
      <c r="U1488" s="199"/>
      <c r="V1488" s="199"/>
      <c r="W1488" s="199"/>
      <c r="X1488" s="200"/>
      <c r="Y1488" s="199">
        <v>5.41</v>
      </c>
      <c r="Z1488" s="199">
        <f t="shared" ref="Z1488:Z1551" si="100">ROUND($Z$1783*Y1488/$Y$1783,2)</f>
        <v>6.01</v>
      </c>
      <c r="AA1488" s="200"/>
      <c r="AB1488" s="199">
        <f t="shared" ref="AB1488:AB1551" si="101">ROUND($AB$1783*Y1488/$Y$1783,2)</f>
        <v>4.49</v>
      </c>
      <c r="AC1488" s="164">
        <v>5.37</v>
      </c>
      <c r="AD1488" s="199"/>
      <c r="AE1488" s="200"/>
      <c r="AF1488" s="200"/>
      <c r="AG1488" s="200"/>
      <c r="AH1488" s="75"/>
      <c r="AI1488" s="75"/>
      <c r="AJ1488" s="75"/>
      <c r="AK1488" s="75"/>
      <c r="AL1488" s="200"/>
    </row>
    <row r="1489" spans="1:38" s="201" customFormat="1">
      <c r="A1489" s="198"/>
      <c r="B1489" s="199"/>
      <c r="C1489" s="199" t="s">
        <v>268</v>
      </c>
      <c r="D1489" s="199"/>
      <c r="E1489" s="199" t="s">
        <v>269</v>
      </c>
      <c r="F1489" s="199">
        <v>891228</v>
      </c>
      <c r="G1489" s="199"/>
      <c r="H1489" s="199"/>
      <c r="I1489" s="199"/>
      <c r="J1489" s="381">
        <v>153988.36999999985</v>
      </c>
      <c r="K1489" s="199"/>
      <c r="L1489" s="200"/>
      <c r="M1489" s="199">
        <v>1173</v>
      </c>
      <c r="N1489" s="71"/>
      <c r="O1489" s="200"/>
      <c r="P1489" s="269">
        <f t="shared" si="98"/>
        <v>131.27738277919852</v>
      </c>
      <c r="Q1489" s="199"/>
      <c r="R1489" s="199"/>
      <c r="S1489" s="199"/>
      <c r="T1489" s="382">
        <f t="shared" si="99"/>
        <v>759.78516624040924</v>
      </c>
      <c r="U1489" s="199"/>
      <c r="V1489" s="199"/>
      <c r="W1489" s="199"/>
      <c r="X1489" s="200"/>
      <c r="Y1489" s="199">
        <v>153988.36999999985</v>
      </c>
      <c r="Z1489" s="199">
        <f t="shared" si="100"/>
        <v>170946.18</v>
      </c>
      <c r="AA1489" s="200"/>
      <c r="AB1489" s="199">
        <f t="shared" si="101"/>
        <v>127889.52</v>
      </c>
      <c r="AC1489" s="164">
        <v>152906.60999999999</v>
      </c>
      <c r="AD1489" s="199"/>
      <c r="AE1489" s="200"/>
      <c r="AF1489" s="200"/>
      <c r="AG1489" s="200"/>
      <c r="AH1489" s="75"/>
      <c r="AI1489" s="75"/>
      <c r="AJ1489" s="75"/>
      <c r="AK1489" s="75"/>
      <c r="AL1489" s="200"/>
    </row>
    <row r="1490" spans="1:38" s="201" customFormat="1">
      <c r="A1490" s="198"/>
      <c r="B1490" s="199"/>
      <c r="C1490" s="199" t="s">
        <v>270</v>
      </c>
      <c r="D1490" s="199"/>
      <c r="E1490" s="199" t="s">
        <v>269</v>
      </c>
      <c r="F1490" s="199">
        <v>1041</v>
      </c>
      <c r="G1490" s="199"/>
      <c r="H1490" s="199"/>
      <c r="I1490" s="199"/>
      <c r="J1490" s="381">
        <v>187.93</v>
      </c>
      <c r="K1490" s="199"/>
      <c r="L1490" s="200"/>
      <c r="M1490" s="199">
        <v>1</v>
      </c>
      <c r="N1490" s="71"/>
      <c r="O1490" s="200"/>
      <c r="P1490" s="269">
        <f t="shared" si="98"/>
        <v>187.93</v>
      </c>
      <c r="Q1490" s="199"/>
      <c r="R1490" s="199"/>
      <c r="S1490" s="199"/>
      <c r="T1490" s="382">
        <f t="shared" si="99"/>
        <v>1041</v>
      </c>
      <c r="U1490" s="199"/>
      <c r="V1490" s="199"/>
      <c r="W1490" s="199"/>
      <c r="X1490" s="200"/>
      <c r="Y1490" s="199">
        <v>187.93</v>
      </c>
      <c r="Z1490" s="199">
        <f t="shared" si="100"/>
        <v>208.63</v>
      </c>
      <c r="AA1490" s="200"/>
      <c r="AB1490" s="199">
        <f t="shared" si="101"/>
        <v>156.08000000000001</v>
      </c>
      <c r="AC1490" s="164">
        <v>186.61</v>
      </c>
      <c r="AD1490" s="199"/>
      <c r="AE1490" s="200"/>
      <c r="AF1490" s="200"/>
      <c r="AG1490" s="200"/>
      <c r="AH1490" s="75"/>
      <c r="AI1490" s="75"/>
      <c r="AJ1490" s="75"/>
      <c r="AK1490" s="75"/>
      <c r="AL1490" s="200"/>
    </row>
    <row r="1491" spans="1:38" s="201" customFormat="1">
      <c r="A1491" s="198"/>
      <c r="B1491" s="199"/>
      <c r="C1491" s="199" t="s">
        <v>270</v>
      </c>
      <c r="D1491" s="199"/>
      <c r="E1491" s="199" t="s">
        <v>271</v>
      </c>
      <c r="F1491" s="199">
        <v>1716444</v>
      </c>
      <c r="G1491" s="199"/>
      <c r="H1491" s="199"/>
      <c r="I1491" s="199"/>
      <c r="J1491" s="381">
        <v>297092.51999999961</v>
      </c>
      <c r="K1491" s="199"/>
      <c r="L1491" s="200"/>
      <c r="M1491" s="199">
        <v>1212</v>
      </c>
      <c r="N1491" s="71"/>
      <c r="O1491" s="200"/>
      <c r="P1491" s="269">
        <f t="shared" si="98"/>
        <v>245.12584158415808</v>
      </c>
      <c r="Q1491" s="199"/>
      <c r="R1491" s="199"/>
      <c r="S1491" s="199"/>
      <c r="T1491" s="382">
        <f t="shared" si="99"/>
        <v>1416.2079207920792</v>
      </c>
      <c r="U1491" s="199"/>
      <c r="V1491" s="199"/>
      <c r="W1491" s="199"/>
      <c r="X1491" s="200"/>
      <c r="Y1491" s="199">
        <v>297092.51999999961</v>
      </c>
      <c r="Z1491" s="199">
        <f t="shared" si="100"/>
        <v>329809.53000000003</v>
      </c>
      <c r="AA1491" s="200"/>
      <c r="AB1491" s="199">
        <f t="shared" si="101"/>
        <v>246739.54</v>
      </c>
      <c r="AC1491" s="164">
        <v>295005.46000000002</v>
      </c>
      <c r="AD1491" s="199"/>
      <c r="AE1491" s="200"/>
      <c r="AF1491" s="200"/>
      <c r="AG1491" s="200"/>
      <c r="AH1491" s="75"/>
      <c r="AI1491" s="75"/>
      <c r="AJ1491" s="75"/>
      <c r="AK1491" s="75"/>
      <c r="AL1491" s="200"/>
    </row>
    <row r="1492" spans="1:38" s="201" customFormat="1">
      <c r="A1492" s="198"/>
      <c r="B1492" s="199"/>
      <c r="C1492" s="199" t="s">
        <v>569</v>
      </c>
      <c r="D1492" s="199"/>
      <c r="E1492" s="199" t="s">
        <v>222</v>
      </c>
      <c r="F1492" s="199">
        <v>23818</v>
      </c>
      <c r="G1492" s="199"/>
      <c r="H1492" s="199"/>
      <c r="I1492" s="199"/>
      <c r="J1492" s="381">
        <v>4465.3700000000008</v>
      </c>
      <c r="K1492" s="199"/>
      <c r="L1492" s="200"/>
      <c r="M1492" s="199">
        <v>85</v>
      </c>
      <c r="N1492" s="71"/>
      <c r="O1492" s="200"/>
      <c r="P1492" s="269">
        <f t="shared" si="98"/>
        <v>52.533764705882362</v>
      </c>
      <c r="Q1492" s="199"/>
      <c r="R1492" s="199"/>
      <c r="S1492" s="199"/>
      <c r="T1492" s="382">
        <f t="shared" si="99"/>
        <v>280.21176470588233</v>
      </c>
      <c r="U1492" s="199"/>
      <c r="V1492" s="199"/>
      <c r="W1492" s="199"/>
      <c r="X1492" s="200"/>
      <c r="Y1492" s="199">
        <v>4465.3700000000008</v>
      </c>
      <c r="Z1492" s="199">
        <f t="shared" si="100"/>
        <v>4957.1099999999997</v>
      </c>
      <c r="AA1492" s="200"/>
      <c r="AB1492" s="199">
        <f t="shared" si="101"/>
        <v>3708.55</v>
      </c>
      <c r="AC1492" s="164">
        <v>4434</v>
      </c>
      <c r="AD1492" s="199"/>
      <c r="AE1492" s="200"/>
      <c r="AF1492" s="200"/>
      <c r="AG1492" s="200"/>
      <c r="AH1492" s="75"/>
      <c r="AI1492" s="75"/>
      <c r="AJ1492" s="75"/>
      <c r="AK1492" s="75"/>
      <c r="AL1492" s="200"/>
    </row>
    <row r="1493" spans="1:38" s="201" customFormat="1">
      <c r="A1493" s="198"/>
      <c r="B1493" s="199"/>
      <c r="C1493" s="199" t="s">
        <v>1433</v>
      </c>
      <c r="D1493" s="199"/>
      <c r="E1493" s="199" t="s">
        <v>222</v>
      </c>
      <c r="F1493" s="199">
        <v>8590</v>
      </c>
      <c r="G1493" s="199"/>
      <c r="H1493" s="199"/>
      <c r="I1493" s="199"/>
      <c r="J1493" s="381">
        <v>1374.7199999999998</v>
      </c>
      <c r="K1493" s="199"/>
      <c r="L1493" s="200"/>
      <c r="M1493" s="199">
        <v>13</v>
      </c>
      <c r="N1493" s="71"/>
      <c r="O1493" s="200"/>
      <c r="P1493" s="269">
        <f t="shared" si="98"/>
        <v>105.74769230769229</v>
      </c>
      <c r="Q1493" s="199"/>
      <c r="R1493" s="199"/>
      <c r="S1493" s="199"/>
      <c r="T1493" s="382">
        <f t="shared" si="99"/>
        <v>660.76923076923072</v>
      </c>
      <c r="U1493" s="199"/>
      <c r="V1493" s="199"/>
      <c r="W1493" s="199"/>
      <c r="X1493" s="200"/>
      <c r="Y1493" s="199">
        <v>1374.7199999999998</v>
      </c>
      <c r="Z1493" s="199">
        <f t="shared" si="100"/>
        <v>1526.11</v>
      </c>
      <c r="AA1493" s="200"/>
      <c r="AB1493" s="199">
        <f t="shared" si="101"/>
        <v>1141.72</v>
      </c>
      <c r="AC1493" s="164">
        <v>1365.06</v>
      </c>
      <c r="AD1493" s="199"/>
      <c r="AE1493" s="200"/>
      <c r="AF1493" s="200"/>
      <c r="AG1493" s="200"/>
      <c r="AH1493" s="75"/>
      <c r="AI1493" s="75"/>
      <c r="AJ1493" s="75"/>
      <c r="AK1493" s="75"/>
      <c r="AL1493" s="200"/>
    </row>
    <row r="1494" spans="1:38" s="201" customFormat="1">
      <c r="A1494" s="198"/>
      <c r="B1494" s="199"/>
      <c r="C1494" s="199" t="s">
        <v>1434</v>
      </c>
      <c r="D1494" s="199"/>
      <c r="E1494" s="199" t="s">
        <v>210</v>
      </c>
      <c r="F1494" s="199">
        <v>2010</v>
      </c>
      <c r="G1494" s="199"/>
      <c r="H1494" s="199"/>
      <c r="I1494" s="199"/>
      <c r="J1494" s="381">
        <v>362.93000000000006</v>
      </c>
      <c r="K1494" s="199"/>
      <c r="L1494" s="200"/>
      <c r="M1494" s="199">
        <v>4</v>
      </c>
      <c r="N1494" s="71"/>
      <c r="O1494" s="200"/>
      <c r="P1494" s="269">
        <f t="shared" si="98"/>
        <v>90.732500000000016</v>
      </c>
      <c r="Q1494" s="199"/>
      <c r="R1494" s="199"/>
      <c r="S1494" s="199"/>
      <c r="T1494" s="382">
        <f t="shared" si="99"/>
        <v>502.5</v>
      </c>
      <c r="U1494" s="199"/>
      <c r="V1494" s="199"/>
      <c r="W1494" s="199"/>
      <c r="X1494" s="200"/>
      <c r="Y1494" s="199">
        <v>362.93000000000006</v>
      </c>
      <c r="Z1494" s="199">
        <f t="shared" si="100"/>
        <v>402.9</v>
      </c>
      <c r="AA1494" s="200"/>
      <c r="AB1494" s="199">
        <f t="shared" si="101"/>
        <v>301.42</v>
      </c>
      <c r="AC1494" s="164">
        <v>360.38</v>
      </c>
      <c r="AD1494" s="199"/>
      <c r="AE1494" s="200"/>
      <c r="AF1494" s="200"/>
      <c r="AG1494" s="200"/>
      <c r="AH1494" s="75"/>
      <c r="AI1494" s="75"/>
      <c r="AJ1494" s="75"/>
      <c r="AK1494" s="75"/>
      <c r="AL1494" s="200"/>
    </row>
    <row r="1495" spans="1:38" s="201" customFormat="1">
      <c r="A1495" s="198"/>
      <c r="B1495" s="199"/>
      <c r="C1495" s="199" t="s">
        <v>272</v>
      </c>
      <c r="D1495" s="199"/>
      <c r="E1495" s="199" t="s">
        <v>143</v>
      </c>
      <c r="F1495" s="199">
        <v>669852</v>
      </c>
      <c r="G1495" s="199"/>
      <c r="H1495" s="199"/>
      <c r="I1495" s="199"/>
      <c r="J1495" s="381">
        <v>117805.31000000006</v>
      </c>
      <c r="K1495" s="199"/>
      <c r="L1495" s="200"/>
      <c r="M1495" s="199">
        <v>613</v>
      </c>
      <c r="N1495" s="71"/>
      <c r="O1495" s="200"/>
      <c r="P1495" s="269">
        <f t="shared" si="98"/>
        <v>192.17831973898868</v>
      </c>
      <c r="Q1495" s="199"/>
      <c r="R1495" s="199"/>
      <c r="S1495" s="199"/>
      <c r="T1495" s="382">
        <f t="shared" si="99"/>
        <v>1092.7438825448614</v>
      </c>
      <c r="U1495" s="199"/>
      <c r="V1495" s="199"/>
      <c r="W1495" s="199"/>
      <c r="X1495" s="200"/>
      <c r="Y1495" s="199">
        <v>117805.31000000006</v>
      </c>
      <c r="Z1495" s="199">
        <f t="shared" si="100"/>
        <v>130778.5</v>
      </c>
      <c r="AA1495" s="200"/>
      <c r="AB1495" s="199">
        <f t="shared" si="101"/>
        <v>97838.98</v>
      </c>
      <c r="AC1495" s="164">
        <v>116977.74</v>
      </c>
      <c r="AD1495" s="199"/>
      <c r="AE1495" s="200"/>
      <c r="AF1495" s="200"/>
      <c r="AG1495" s="200"/>
      <c r="AH1495" s="75"/>
      <c r="AI1495" s="75"/>
      <c r="AJ1495" s="75"/>
      <c r="AK1495" s="75"/>
      <c r="AL1495" s="200"/>
    </row>
    <row r="1496" spans="1:38" s="201" customFormat="1">
      <c r="A1496" s="198"/>
      <c r="B1496" s="199"/>
      <c r="C1496" s="199" t="s">
        <v>273</v>
      </c>
      <c r="D1496" s="199"/>
      <c r="E1496" s="199" t="s">
        <v>136</v>
      </c>
      <c r="F1496" s="199">
        <v>596</v>
      </c>
      <c r="G1496" s="199"/>
      <c r="H1496" s="199"/>
      <c r="I1496" s="199"/>
      <c r="J1496" s="381">
        <v>107.29</v>
      </c>
      <c r="K1496" s="199"/>
      <c r="L1496" s="200"/>
      <c r="M1496" s="199">
        <v>1</v>
      </c>
      <c r="N1496" s="71"/>
      <c r="O1496" s="200"/>
      <c r="P1496" s="269">
        <f t="shared" si="98"/>
        <v>107.29</v>
      </c>
      <c r="Q1496" s="199"/>
      <c r="R1496" s="199"/>
      <c r="S1496" s="199"/>
      <c r="T1496" s="382">
        <f t="shared" si="99"/>
        <v>596</v>
      </c>
      <c r="U1496" s="199"/>
      <c r="V1496" s="199"/>
      <c r="W1496" s="199"/>
      <c r="X1496" s="200"/>
      <c r="Y1496" s="199">
        <v>107.29</v>
      </c>
      <c r="Z1496" s="199">
        <f t="shared" si="100"/>
        <v>119.11</v>
      </c>
      <c r="AA1496" s="200"/>
      <c r="AB1496" s="199">
        <f t="shared" si="101"/>
        <v>89.11</v>
      </c>
      <c r="AC1496" s="164">
        <v>106.54</v>
      </c>
      <c r="AD1496" s="199"/>
      <c r="AE1496" s="200"/>
      <c r="AF1496" s="200"/>
      <c r="AG1496" s="200"/>
      <c r="AH1496" s="75"/>
      <c r="AI1496" s="75"/>
      <c r="AJ1496" s="75"/>
      <c r="AK1496" s="75"/>
      <c r="AL1496" s="200"/>
    </row>
    <row r="1497" spans="1:38" s="201" customFormat="1">
      <c r="A1497" s="198"/>
      <c r="B1497" s="199"/>
      <c r="C1497" s="199" t="s">
        <v>273</v>
      </c>
      <c r="D1497" s="199"/>
      <c r="E1497" s="199" t="s">
        <v>153</v>
      </c>
      <c r="F1497" s="199">
        <v>1196526</v>
      </c>
      <c r="G1497" s="199"/>
      <c r="H1497" s="199"/>
      <c r="I1497" s="199"/>
      <c r="J1497" s="381">
        <v>203914.2500000002</v>
      </c>
      <c r="K1497" s="199"/>
      <c r="L1497" s="200"/>
      <c r="M1497" s="199">
        <v>1275</v>
      </c>
      <c r="N1497" s="71"/>
      <c r="O1497" s="200"/>
      <c r="P1497" s="269">
        <f t="shared" si="98"/>
        <v>159.93274509803936</v>
      </c>
      <c r="Q1497" s="199"/>
      <c r="R1497" s="199"/>
      <c r="S1497" s="199"/>
      <c r="T1497" s="382">
        <f t="shared" si="99"/>
        <v>938.4517647058824</v>
      </c>
      <c r="U1497" s="199"/>
      <c r="V1497" s="199"/>
      <c r="W1497" s="199"/>
      <c r="X1497" s="200"/>
      <c r="Y1497" s="199">
        <v>203914.2500000002</v>
      </c>
      <c r="Z1497" s="199">
        <f t="shared" si="100"/>
        <v>226370.1</v>
      </c>
      <c r="AA1497" s="200"/>
      <c r="AB1497" s="199">
        <f t="shared" si="101"/>
        <v>169353.67</v>
      </c>
      <c r="AC1497" s="164">
        <v>202481.77</v>
      </c>
      <c r="AD1497" s="199"/>
      <c r="AE1497" s="200"/>
      <c r="AF1497" s="200"/>
      <c r="AG1497" s="200"/>
      <c r="AH1497" s="75"/>
      <c r="AI1497" s="75"/>
      <c r="AJ1497" s="75"/>
      <c r="AK1497" s="75"/>
      <c r="AL1497" s="200"/>
    </row>
    <row r="1498" spans="1:38" s="201" customFormat="1">
      <c r="A1498" s="198"/>
      <c r="B1498" s="199"/>
      <c r="C1498" s="199" t="s">
        <v>274</v>
      </c>
      <c r="D1498" s="199"/>
      <c r="E1498" s="199" t="s">
        <v>127</v>
      </c>
      <c r="F1498" s="199">
        <v>2252</v>
      </c>
      <c r="G1498" s="199"/>
      <c r="H1498" s="199"/>
      <c r="I1498" s="199"/>
      <c r="J1498" s="381">
        <v>419.33</v>
      </c>
      <c r="K1498" s="199"/>
      <c r="L1498" s="200"/>
      <c r="M1498" s="199">
        <v>1</v>
      </c>
      <c r="N1498" s="71"/>
      <c r="O1498" s="200"/>
      <c r="P1498" s="269">
        <f t="shared" si="98"/>
        <v>419.33</v>
      </c>
      <c r="Q1498" s="199"/>
      <c r="R1498" s="199"/>
      <c r="S1498" s="199"/>
      <c r="T1498" s="382">
        <f t="shared" si="99"/>
        <v>2252</v>
      </c>
      <c r="U1498" s="199"/>
      <c r="V1498" s="199"/>
      <c r="W1498" s="199"/>
      <c r="X1498" s="200"/>
      <c r="Y1498" s="199">
        <v>419.33</v>
      </c>
      <c r="Z1498" s="199">
        <f t="shared" si="100"/>
        <v>465.51</v>
      </c>
      <c r="AA1498" s="200"/>
      <c r="AB1498" s="199">
        <f t="shared" si="101"/>
        <v>348.26</v>
      </c>
      <c r="AC1498" s="164">
        <v>416.38</v>
      </c>
      <c r="AD1498" s="199"/>
      <c r="AE1498" s="200"/>
      <c r="AF1498" s="200"/>
      <c r="AG1498" s="200"/>
      <c r="AH1498" s="75"/>
      <c r="AI1498" s="75"/>
      <c r="AJ1498" s="75"/>
      <c r="AK1498" s="75"/>
      <c r="AL1498" s="200"/>
    </row>
    <row r="1499" spans="1:38" s="201" customFormat="1">
      <c r="A1499" s="198"/>
      <c r="B1499" s="199"/>
      <c r="C1499" s="199" t="s">
        <v>274</v>
      </c>
      <c r="D1499" s="199"/>
      <c r="E1499" s="199" t="s">
        <v>175</v>
      </c>
      <c r="F1499" s="199">
        <v>1292454</v>
      </c>
      <c r="G1499" s="199"/>
      <c r="H1499" s="199"/>
      <c r="I1499" s="199"/>
      <c r="J1499" s="381">
        <v>223512.81000000008</v>
      </c>
      <c r="K1499" s="199"/>
      <c r="L1499" s="200"/>
      <c r="M1499" s="199">
        <v>1252</v>
      </c>
      <c r="N1499" s="71"/>
      <c r="O1499" s="200"/>
      <c r="P1499" s="269">
        <f t="shared" si="98"/>
        <v>178.52460862619816</v>
      </c>
      <c r="Q1499" s="199"/>
      <c r="R1499" s="199"/>
      <c r="S1499" s="199"/>
      <c r="T1499" s="382">
        <f t="shared" si="99"/>
        <v>1032.311501597444</v>
      </c>
      <c r="U1499" s="199"/>
      <c r="V1499" s="199"/>
      <c r="W1499" s="199"/>
      <c r="X1499" s="200"/>
      <c r="Y1499" s="199">
        <v>223512.81000000008</v>
      </c>
      <c r="Z1499" s="199">
        <f t="shared" si="100"/>
        <v>248126.93</v>
      </c>
      <c r="AA1499" s="200"/>
      <c r="AB1499" s="199">
        <f t="shared" si="101"/>
        <v>185630.55</v>
      </c>
      <c r="AC1499" s="164">
        <v>221942.65</v>
      </c>
      <c r="AD1499" s="199"/>
      <c r="AE1499" s="200"/>
      <c r="AF1499" s="200"/>
      <c r="AG1499" s="200"/>
      <c r="AH1499" s="75"/>
      <c r="AI1499" s="75"/>
      <c r="AJ1499" s="75"/>
      <c r="AK1499" s="75"/>
      <c r="AL1499" s="200"/>
    </row>
    <row r="1500" spans="1:38" s="201" customFormat="1">
      <c r="A1500" s="198"/>
      <c r="B1500" s="199"/>
      <c r="C1500" s="199" t="s">
        <v>491</v>
      </c>
      <c r="D1500" s="199"/>
      <c r="E1500" s="199" t="s">
        <v>121</v>
      </c>
      <c r="F1500" s="199">
        <v>7656</v>
      </c>
      <c r="G1500" s="199"/>
      <c r="H1500" s="199"/>
      <c r="I1500" s="199"/>
      <c r="J1500" s="381">
        <v>1360.31</v>
      </c>
      <c r="K1500" s="199"/>
      <c r="L1500" s="200"/>
      <c r="M1500" s="199">
        <v>9</v>
      </c>
      <c r="N1500" s="71"/>
      <c r="O1500" s="200"/>
      <c r="P1500" s="269">
        <f t="shared" si="98"/>
        <v>151.14555555555555</v>
      </c>
      <c r="Q1500" s="199"/>
      <c r="R1500" s="199"/>
      <c r="S1500" s="199"/>
      <c r="T1500" s="382">
        <f t="shared" si="99"/>
        <v>850.66666666666663</v>
      </c>
      <c r="U1500" s="199"/>
      <c r="V1500" s="199"/>
      <c r="W1500" s="199"/>
      <c r="X1500" s="200"/>
      <c r="Y1500" s="199">
        <v>1360.31</v>
      </c>
      <c r="Z1500" s="199">
        <f t="shared" si="100"/>
        <v>1510.11</v>
      </c>
      <c r="AA1500" s="200"/>
      <c r="AB1500" s="199">
        <f t="shared" si="101"/>
        <v>1129.76</v>
      </c>
      <c r="AC1500" s="164">
        <v>1350.75</v>
      </c>
      <c r="AD1500" s="199"/>
      <c r="AE1500" s="200"/>
      <c r="AF1500" s="200"/>
      <c r="AG1500" s="200"/>
      <c r="AH1500" s="75"/>
      <c r="AI1500" s="75"/>
      <c r="AJ1500" s="75"/>
      <c r="AK1500" s="75"/>
      <c r="AL1500" s="200"/>
    </row>
    <row r="1501" spans="1:38" s="201" customFormat="1">
      <c r="A1501" s="198"/>
      <c r="B1501" s="199"/>
      <c r="C1501" s="199" t="s">
        <v>275</v>
      </c>
      <c r="D1501" s="199"/>
      <c r="E1501" s="199" t="s">
        <v>89</v>
      </c>
      <c r="F1501" s="199">
        <v>982</v>
      </c>
      <c r="G1501" s="199"/>
      <c r="H1501" s="199"/>
      <c r="I1501" s="199"/>
      <c r="J1501" s="381">
        <v>174.91</v>
      </c>
      <c r="K1501" s="199"/>
      <c r="L1501" s="200"/>
      <c r="M1501" s="199">
        <v>1</v>
      </c>
      <c r="N1501" s="71"/>
      <c r="O1501" s="200"/>
      <c r="P1501" s="269">
        <f t="shared" si="98"/>
        <v>174.91</v>
      </c>
      <c r="Q1501" s="199"/>
      <c r="R1501" s="199"/>
      <c r="S1501" s="199"/>
      <c r="T1501" s="382">
        <f t="shared" si="99"/>
        <v>982</v>
      </c>
      <c r="U1501" s="199"/>
      <c r="V1501" s="199"/>
      <c r="W1501" s="199"/>
      <c r="X1501" s="200"/>
      <c r="Y1501" s="199">
        <v>174.91</v>
      </c>
      <c r="Z1501" s="199">
        <f t="shared" si="100"/>
        <v>194.17</v>
      </c>
      <c r="AA1501" s="200"/>
      <c r="AB1501" s="199">
        <f t="shared" si="101"/>
        <v>145.27000000000001</v>
      </c>
      <c r="AC1501" s="164">
        <v>173.68</v>
      </c>
      <c r="AD1501" s="199"/>
      <c r="AE1501" s="200"/>
      <c r="AF1501" s="200"/>
      <c r="AG1501" s="200"/>
      <c r="AH1501" s="75"/>
      <c r="AI1501" s="75"/>
      <c r="AJ1501" s="75"/>
      <c r="AK1501" s="75"/>
      <c r="AL1501" s="200"/>
    </row>
    <row r="1502" spans="1:38" s="201" customFormat="1">
      <c r="A1502" s="198"/>
      <c r="B1502" s="199"/>
      <c r="C1502" s="199" t="s">
        <v>275</v>
      </c>
      <c r="D1502" s="199"/>
      <c r="E1502" s="199" t="s">
        <v>276</v>
      </c>
      <c r="F1502" s="199">
        <v>209631</v>
      </c>
      <c r="G1502" s="199"/>
      <c r="H1502" s="199"/>
      <c r="I1502" s="199"/>
      <c r="J1502" s="381">
        <v>36036.28</v>
      </c>
      <c r="K1502" s="199"/>
      <c r="L1502" s="200"/>
      <c r="M1502" s="199">
        <v>204</v>
      </c>
      <c r="N1502" s="71"/>
      <c r="O1502" s="200"/>
      <c r="P1502" s="269">
        <f t="shared" si="98"/>
        <v>176.64843137254903</v>
      </c>
      <c r="Q1502" s="199"/>
      <c r="R1502" s="199"/>
      <c r="S1502" s="199"/>
      <c r="T1502" s="382">
        <f t="shared" si="99"/>
        <v>1027.6029411764705</v>
      </c>
      <c r="U1502" s="199"/>
      <c r="V1502" s="199"/>
      <c r="W1502" s="199"/>
      <c r="X1502" s="200"/>
      <c r="Y1502" s="199">
        <v>36036.28</v>
      </c>
      <c r="Z1502" s="199">
        <f t="shared" si="100"/>
        <v>40004.74</v>
      </c>
      <c r="AA1502" s="200"/>
      <c r="AB1502" s="199">
        <f t="shared" si="101"/>
        <v>29928.639999999999</v>
      </c>
      <c r="AC1502" s="164">
        <v>35783.129999999997</v>
      </c>
      <c r="AD1502" s="199"/>
      <c r="AE1502" s="200"/>
      <c r="AF1502" s="200"/>
      <c r="AG1502" s="200"/>
      <c r="AH1502" s="75"/>
      <c r="AI1502" s="75"/>
      <c r="AJ1502" s="75"/>
      <c r="AK1502" s="75"/>
      <c r="AL1502" s="200"/>
    </row>
    <row r="1503" spans="1:38" s="201" customFormat="1">
      <c r="A1503" s="198"/>
      <c r="B1503" s="199"/>
      <c r="C1503" s="199" t="s">
        <v>277</v>
      </c>
      <c r="D1503" s="199"/>
      <c r="E1503" s="199" t="s">
        <v>278</v>
      </c>
      <c r="F1503" s="199">
        <v>32273</v>
      </c>
      <c r="G1503" s="199"/>
      <c r="H1503" s="199"/>
      <c r="I1503" s="199"/>
      <c r="J1503" s="381">
        <v>5678.54</v>
      </c>
      <c r="K1503" s="199"/>
      <c r="L1503" s="200"/>
      <c r="M1503" s="199">
        <v>38</v>
      </c>
      <c r="N1503" s="71"/>
      <c r="O1503" s="200"/>
      <c r="P1503" s="269">
        <f t="shared" si="98"/>
        <v>149.43526315789472</v>
      </c>
      <c r="Q1503" s="199"/>
      <c r="R1503" s="199"/>
      <c r="S1503" s="199"/>
      <c r="T1503" s="382">
        <f t="shared" si="99"/>
        <v>849.28947368421052</v>
      </c>
      <c r="U1503" s="199"/>
      <c r="V1503" s="199"/>
      <c r="W1503" s="199"/>
      <c r="X1503" s="200"/>
      <c r="Y1503" s="199">
        <v>5678.54</v>
      </c>
      <c r="Z1503" s="199">
        <f t="shared" si="100"/>
        <v>6303.88</v>
      </c>
      <c r="AA1503" s="200"/>
      <c r="AB1503" s="199">
        <f t="shared" si="101"/>
        <v>4716.1099999999997</v>
      </c>
      <c r="AC1503" s="164">
        <v>5638.65</v>
      </c>
      <c r="AD1503" s="199"/>
      <c r="AE1503" s="200"/>
      <c r="AF1503" s="200"/>
      <c r="AG1503" s="200"/>
      <c r="AH1503" s="75"/>
      <c r="AI1503" s="75"/>
      <c r="AJ1503" s="75"/>
      <c r="AK1503" s="75"/>
      <c r="AL1503" s="200"/>
    </row>
    <row r="1504" spans="1:38" s="201" customFormat="1">
      <c r="A1504" s="198"/>
      <c r="B1504" s="199"/>
      <c r="C1504" s="199" t="s">
        <v>279</v>
      </c>
      <c r="D1504" s="199"/>
      <c r="E1504" s="199" t="s">
        <v>280</v>
      </c>
      <c r="F1504" s="199">
        <v>248733</v>
      </c>
      <c r="G1504" s="199"/>
      <c r="H1504" s="199"/>
      <c r="I1504" s="199"/>
      <c r="J1504" s="381">
        <v>43634.18</v>
      </c>
      <c r="K1504" s="199"/>
      <c r="L1504" s="200"/>
      <c r="M1504" s="199">
        <v>288</v>
      </c>
      <c r="N1504" s="71"/>
      <c r="O1504" s="200"/>
      <c r="P1504" s="269">
        <f t="shared" si="98"/>
        <v>151.50756944444444</v>
      </c>
      <c r="Q1504" s="199"/>
      <c r="R1504" s="199"/>
      <c r="S1504" s="199"/>
      <c r="T1504" s="382">
        <f t="shared" si="99"/>
        <v>863.65625</v>
      </c>
      <c r="U1504" s="199"/>
      <c r="V1504" s="199"/>
      <c r="W1504" s="199"/>
      <c r="X1504" s="200"/>
      <c r="Y1504" s="199">
        <v>43634.18</v>
      </c>
      <c r="Z1504" s="199">
        <f t="shared" si="100"/>
        <v>48439.35</v>
      </c>
      <c r="AA1504" s="200"/>
      <c r="AB1504" s="199">
        <f t="shared" si="101"/>
        <v>36238.800000000003</v>
      </c>
      <c r="AC1504" s="164">
        <v>43327.65</v>
      </c>
      <c r="AD1504" s="199"/>
      <c r="AE1504" s="200"/>
      <c r="AF1504" s="200"/>
      <c r="AG1504" s="200"/>
      <c r="AH1504" s="75"/>
      <c r="AI1504" s="75"/>
      <c r="AJ1504" s="75"/>
      <c r="AK1504" s="75"/>
      <c r="AL1504" s="200"/>
    </row>
    <row r="1505" spans="1:38" s="201" customFormat="1">
      <c r="A1505" s="198"/>
      <c r="B1505" s="199"/>
      <c r="C1505" s="199" t="s">
        <v>281</v>
      </c>
      <c r="D1505" s="199"/>
      <c r="E1505" s="199" t="s">
        <v>1435</v>
      </c>
      <c r="F1505" s="199">
        <v>285</v>
      </c>
      <c r="G1505" s="199"/>
      <c r="H1505" s="199"/>
      <c r="I1505" s="199"/>
      <c r="J1505" s="381">
        <v>53.99</v>
      </c>
      <c r="K1505" s="199"/>
      <c r="L1505" s="200"/>
      <c r="M1505" s="199">
        <v>1</v>
      </c>
      <c r="N1505" s="71"/>
      <c r="O1505" s="200"/>
      <c r="P1505" s="269">
        <f t="shared" si="98"/>
        <v>53.99</v>
      </c>
      <c r="Q1505" s="199"/>
      <c r="R1505" s="199"/>
      <c r="S1505" s="199"/>
      <c r="T1505" s="382">
        <f t="shared" si="99"/>
        <v>285</v>
      </c>
      <c r="U1505" s="199"/>
      <c r="V1505" s="199"/>
      <c r="W1505" s="199"/>
      <c r="X1505" s="200"/>
      <c r="Y1505" s="199">
        <v>53.99</v>
      </c>
      <c r="Z1505" s="199">
        <f t="shared" si="100"/>
        <v>59.94</v>
      </c>
      <c r="AA1505" s="200"/>
      <c r="AB1505" s="199">
        <f t="shared" si="101"/>
        <v>44.84</v>
      </c>
      <c r="AC1505" s="164">
        <v>53.61</v>
      </c>
      <c r="AD1505" s="199"/>
      <c r="AE1505" s="200"/>
      <c r="AF1505" s="200"/>
      <c r="AG1505" s="200"/>
      <c r="AH1505" s="75"/>
      <c r="AI1505" s="75"/>
      <c r="AJ1505" s="75"/>
      <c r="AK1505" s="75"/>
      <c r="AL1505" s="200"/>
    </row>
    <row r="1506" spans="1:38" s="201" customFormat="1">
      <c r="A1506" s="198"/>
      <c r="B1506" s="199"/>
      <c r="C1506" s="199" t="s">
        <v>281</v>
      </c>
      <c r="D1506" s="199"/>
      <c r="E1506" s="199" t="s">
        <v>175</v>
      </c>
      <c r="F1506" s="199">
        <v>6111113</v>
      </c>
      <c r="G1506" s="199"/>
      <c r="H1506" s="199"/>
      <c r="I1506" s="199"/>
      <c r="J1506" s="381">
        <v>1036212.9899999982</v>
      </c>
      <c r="K1506" s="199"/>
      <c r="L1506" s="200"/>
      <c r="M1506" s="199">
        <v>8491</v>
      </c>
      <c r="N1506" s="71"/>
      <c r="O1506" s="200"/>
      <c r="P1506" s="269">
        <f t="shared" si="98"/>
        <v>122.03662583912357</v>
      </c>
      <c r="Q1506" s="199"/>
      <c r="R1506" s="199"/>
      <c r="S1506" s="199"/>
      <c r="T1506" s="382">
        <f t="shared" si="99"/>
        <v>719.71652337769399</v>
      </c>
      <c r="U1506" s="199"/>
      <c r="V1506" s="199"/>
      <c r="W1506" s="199"/>
      <c r="X1506" s="200"/>
      <c r="Y1506" s="199">
        <v>1036212.9899999982</v>
      </c>
      <c r="Z1506" s="199">
        <f t="shared" si="100"/>
        <v>1150324.8999999999</v>
      </c>
      <c r="AA1506" s="200"/>
      <c r="AB1506" s="199">
        <f t="shared" si="101"/>
        <v>860589.56</v>
      </c>
      <c r="AC1506" s="164">
        <v>1028933.66</v>
      </c>
      <c r="AD1506" s="199"/>
      <c r="AE1506" s="200"/>
      <c r="AF1506" s="200"/>
      <c r="AG1506" s="200"/>
      <c r="AH1506" s="75"/>
      <c r="AI1506" s="75"/>
      <c r="AJ1506" s="75"/>
      <c r="AK1506" s="75"/>
      <c r="AL1506" s="200"/>
    </row>
    <row r="1507" spans="1:38" s="201" customFormat="1">
      <c r="A1507" s="198"/>
      <c r="B1507" s="199"/>
      <c r="C1507" s="199" t="s">
        <v>282</v>
      </c>
      <c r="D1507" s="199"/>
      <c r="E1507" s="199" t="s">
        <v>283</v>
      </c>
      <c r="F1507" s="199">
        <v>4058301</v>
      </c>
      <c r="G1507" s="199"/>
      <c r="H1507" s="199"/>
      <c r="I1507" s="199"/>
      <c r="J1507" s="381">
        <v>710830.07999999914</v>
      </c>
      <c r="K1507" s="199"/>
      <c r="L1507" s="200"/>
      <c r="M1507" s="199">
        <v>2790</v>
      </c>
      <c r="N1507" s="71"/>
      <c r="O1507" s="200"/>
      <c r="P1507" s="269">
        <f t="shared" si="98"/>
        <v>254.77780645161261</v>
      </c>
      <c r="Q1507" s="199"/>
      <c r="R1507" s="199"/>
      <c r="S1507" s="199"/>
      <c r="T1507" s="382">
        <f t="shared" si="99"/>
        <v>1454.5881720430107</v>
      </c>
      <c r="U1507" s="199"/>
      <c r="V1507" s="199"/>
      <c r="W1507" s="199"/>
      <c r="X1507" s="200"/>
      <c r="Y1507" s="199">
        <v>710830.07999999914</v>
      </c>
      <c r="Z1507" s="199">
        <f t="shared" si="100"/>
        <v>789109.53</v>
      </c>
      <c r="AA1507" s="200"/>
      <c r="AB1507" s="199">
        <f t="shared" si="101"/>
        <v>590354.43999999994</v>
      </c>
      <c r="AC1507" s="164">
        <v>705836.54</v>
      </c>
      <c r="AD1507" s="199"/>
      <c r="AE1507" s="200"/>
      <c r="AF1507" s="200"/>
      <c r="AG1507" s="200"/>
      <c r="AH1507" s="75"/>
      <c r="AI1507" s="75"/>
      <c r="AJ1507" s="75"/>
      <c r="AK1507" s="75"/>
      <c r="AL1507" s="200"/>
    </row>
    <row r="1508" spans="1:38" s="201" customFormat="1">
      <c r="A1508" s="198"/>
      <c r="B1508" s="199"/>
      <c r="C1508" s="199" t="s">
        <v>1436</v>
      </c>
      <c r="D1508" s="199"/>
      <c r="E1508" s="199" t="s">
        <v>285</v>
      </c>
      <c r="F1508" s="199">
        <v>855388</v>
      </c>
      <c r="G1508" s="199"/>
      <c r="H1508" s="199"/>
      <c r="I1508" s="199"/>
      <c r="J1508" s="381">
        <v>128636.02999999958</v>
      </c>
      <c r="K1508" s="199"/>
      <c r="L1508" s="200"/>
      <c r="M1508" s="199">
        <v>1223</v>
      </c>
      <c r="N1508" s="71"/>
      <c r="O1508" s="200"/>
      <c r="P1508" s="269">
        <f t="shared" si="98"/>
        <v>105.1807277187241</v>
      </c>
      <c r="Q1508" s="199"/>
      <c r="R1508" s="199"/>
      <c r="S1508" s="199"/>
      <c r="T1508" s="382">
        <f t="shared" si="99"/>
        <v>699.41782502044157</v>
      </c>
      <c r="U1508" s="199"/>
      <c r="V1508" s="199"/>
      <c r="W1508" s="199"/>
      <c r="X1508" s="200"/>
      <c r="Y1508" s="199">
        <v>128636.02999999958</v>
      </c>
      <c r="Z1508" s="199">
        <f t="shared" si="100"/>
        <v>142801.94</v>
      </c>
      <c r="AA1508" s="200"/>
      <c r="AB1508" s="199">
        <f t="shared" si="101"/>
        <v>106834.04</v>
      </c>
      <c r="AC1508" s="164">
        <v>127732.37</v>
      </c>
      <c r="AD1508" s="199"/>
      <c r="AE1508" s="200"/>
      <c r="AF1508" s="200"/>
      <c r="AG1508" s="200"/>
      <c r="AH1508" s="75"/>
      <c r="AI1508" s="75"/>
      <c r="AJ1508" s="75"/>
      <c r="AK1508" s="75"/>
      <c r="AL1508" s="200"/>
    </row>
    <row r="1509" spans="1:38" s="201" customFormat="1">
      <c r="A1509" s="198"/>
      <c r="B1509" s="199"/>
      <c r="C1509" s="199" t="s">
        <v>1437</v>
      </c>
      <c r="D1509" s="199"/>
      <c r="E1509" s="199" t="s">
        <v>103</v>
      </c>
      <c r="F1509" s="199">
        <v>533</v>
      </c>
      <c r="G1509" s="199"/>
      <c r="H1509" s="199"/>
      <c r="I1509" s="199"/>
      <c r="J1509" s="381">
        <v>101.7</v>
      </c>
      <c r="K1509" s="199"/>
      <c r="L1509" s="200"/>
      <c r="M1509" s="199">
        <v>2</v>
      </c>
      <c r="N1509" s="71"/>
      <c r="O1509" s="200"/>
      <c r="P1509" s="269">
        <f t="shared" si="98"/>
        <v>50.85</v>
      </c>
      <c r="Q1509" s="199"/>
      <c r="R1509" s="199"/>
      <c r="S1509" s="199"/>
      <c r="T1509" s="382">
        <f t="shared" si="99"/>
        <v>266.5</v>
      </c>
      <c r="U1509" s="199"/>
      <c r="V1509" s="199"/>
      <c r="W1509" s="199"/>
      <c r="X1509" s="200"/>
      <c r="Y1509" s="199">
        <v>101.7</v>
      </c>
      <c r="Z1509" s="199">
        <f t="shared" si="100"/>
        <v>112.9</v>
      </c>
      <c r="AA1509" s="200"/>
      <c r="AB1509" s="199">
        <f t="shared" si="101"/>
        <v>84.46</v>
      </c>
      <c r="AC1509" s="164">
        <v>100.99</v>
      </c>
      <c r="AD1509" s="199"/>
      <c r="AE1509" s="200"/>
      <c r="AF1509" s="200"/>
      <c r="AG1509" s="200"/>
      <c r="AH1509" s="75"/>
      <c r="AI1509" s="75"/>
      <c r="AJ1509" s="75"/>
      <c r="AK1509" s="75"/>
      <c r="AL1509" s="200"/>
    </row>
    <row r="1510" spans="1:38" s="201" customFormat="1">
      <c r="A1510" s="198"/>
      <c r="B1510" s="199"/>
      <c r="C1510" s="199" t="s">
        <v>286</v>
      </c>
      <c r="D1510" s="199"/>
      <c r="E1510" s="199" t="s">
        <v>115</v>
      </c>
      <c r="F1510" s="199">
        <v>2244606</v>
      </c>
      <c r="G1510" s="199"/>
      <c r="H1510" s="199"/>
      <c r="I1510" s="199"/>
      <c r="J1510" s="381">
        <v>401536.60999999987</v>
      </c>
      <c r="K1510" s="199"/>
      <c r="L1510" s="200"/>
      <c r="M1510" s="199">
        <v>2008</v>
      </c>
      <c r="N1510" s="71"/>
      <c r="O1510" s="200"/>
      <c r="P1510" s="269">
        <f t="shared" si="98"/>
        <v>199.96843127490033</v>
      </c>
      <c r="Q1510" s="199"/>
      <c r="R1510" s="199"/>
      <c r="S1510" s="199"/>
      <c r="T1510" s="382">
        <f t="shared" si="99"/>
        <v>1117.8316733067729</v>
      </c>
      <c r="U1510" s="199"/>
      <c r="V1510" s="199"/>
      <c r="W1510" s="199"/>
      <c r="X1510" s="200"/>
      <c r="Y1510" s="199">
        <v>401536.60999999987</v>
      </c>
      <c r="Z1510" s="199">
        <f t="shared" si="100"/>
        <v>445755.42</v>
      </c>
      <c r="AA1510" s="200"/>
      <c r="AB1510" s="199">
        <f t="shared" si="101"/>
        <v>333481.84000000003</v>
      </c>
      <c r="AC1510" s="164">
        <v>398715.84</v>
      </c>
      <c r="AD1510" s="199"/>
      <c r="AE1510" s="200"/>
      <c r="AF1510" s="200"/>
      <c r="AG1510" s="200"/>
      <c r="AH1510" s="75"/>
      <c r="AI1510" s="75"/>
      <c r="AJ1510" s="75"/>
      <c r="AK1510" s="75"/>
      <c r="AL1510" s="200"/>
    </row>
    <row r="1511" spans="1:38" s="201" customFormat="1">
      <c r="A1511" s="198"/>
      <c r="B1511" s="199"/>
      <c r="C1511" s="199" t="s">
        <v>287</v>
      </c>
      <c r="D1511" s="199"/>
      <c r="E1511" s="199" t="s">
        <v>288</v>
      </c>
      <c r="F1511" s="199">
        <v>1911030</v>
      </c>
      <c r="G1511" s="199"/>
      <c r="H1511" s="199"/>
      <c r="I1511" s="199"/>
      <c r="J1511" s="381">
        <v>342339.5999999998</v>
      </c>
      <c r="K1511" s="199"/>
      <c r="L1511" s="200"/>
      <c r="M1511" s="199">
        <v>1470</v>
      </c>
      <c r="N1511" s="71"/>
      <c r="O1511" s="200"/>
      <c r="P1511" s="269">
        <f t="shared" si="98"/>
        <v>232.88408163265294</v>
      </c>
      <c r="Q1511" s="199"/>
      <c r="R1511" s="199"/>
      <c r="S1511" s="199"/>
      <c r="T1511" s="382">
        <f t="shared" si="99"/>
        <v>1300.0204081632653</v>
      </c>
      <c r="U1511" s="199"/>
      <c r="V1511" s="199"/>
      <c r="W1511" s="199"/>
      <c r="X1511" s="200"/>
      <c r="Y1511" s="199">
        <v>342339.5999999998</v>
      </c>
      <c r="Z1511" s="199">
        <f t="shared" si="100"/>
        <v>380039.4</v>
      </c>
      <c r="AA1511" s="200"/>
      <c r="AB1511" s="199">
        <f t="shared" si="101"/>
        <v>284317.88</v>
      </c>
      <c r="AC1511" s="164">
        <v>339934.69</v>
      </c>
      <c r="AD1511" s="199"/>
      <c r="AE1511" s="200"/>
      <c r="AF1511" s="200"/>
      <c r="AG1511" s="200"/>
      <c r="AH1511" s="75"/>
      <c r="AI1511" s="75"/>
      <c r="AJ1511" s="75"/>
      <c r="AK1511" s="75"/>
      <c r="AL1511" s="200"/>
    </row>
    <row r="1512" spans="1:38" s="201" customFormat="1">
      <c r="A1512" s="198"/>
      <c r="B1512" s="199"/>
      <c r="C1512" s="199" t="s">
        <v>289</v>
      </c>
      <c r="D1512" s="199"/>
      <c r="E1512" s="199" t="s">
        <v>115</v>
      </c>
      <c r="F1512" s="199">
        <v>2231403</v>
      </c>
      <c r="G1512" s="199"/>
      <c r="H1512" s="199"/>
      <c r="I1512" s="199"/>
      <c r="J1512" s="381">
        <v>405445.45999999979</v>
      </c>
      <c r="K1512" s="199"/>
      <c r="L1512" s="200"/>
      <c r="M1512" s="199">
        <v>966</v>
      </c>
      <c r="N1512" s="71"/>
      <c r="O1512" s="200"/>
      <c r="P1512" s="269">
        <f t="shared" si="98"/>
        <v>419.71579710144908</v>
      </c>
      <c r="Q1512" s="199"/>
      <c r="R1512" s="199"/>
      <c r="S1512" s="199"/>
      <c r="T1512" s="382">
        <f t="shared" si="99"/>
        <v>2309.9409937888199</v>
      </c>
      <c r="U1512" s="199"/>
      <c r="V1512" s="199"/>
      <c r="W1512" s="199"/>
      <c r="X1512" s="200"/>
      <c r="Y1512" s="199">
        <v>405445.45999999979</v>
      </c>
      <c r="Z1512" s="199">
        <f t="shared" si="100"/>
        <v>450094.73</v>
      </c>
      <c r="AA1512" s="200"/>
      <c r="AB1512" s="199">
        <f t="shared" si="101"/>
        <v>336728.19</v>
      </c>
      <c r="AC1512" s="164">
        <v>402597.23</v>
      </c>
      <c r="AD1512" s="199"/>
      <c r="AE1512" s="200"/>
      <c r="AF1512" s="200"/>
      <c r="AG1512" s="200"/>
      <c r="AH1512" s="75"/>
      <c r="AI1512" s="75"/>
      <c r="AJ1512" s="75"/>
      <c r="AK1512" s="75"/>
      <c r="AL1512" s="200"/>
    </row>
    <row r="1513" spans="1:38" s="201" customFormat="1">
      <c r="A1513" s="198"/>
      <c r="B1513" s="199"/>
      <c r="C1513" s="199" t="s">
        <v>290</v>
      </c>
      <c r="D1513" s="199"/>
      <c r="E1513" s="199" t="s">
        <v>193</v>
      </c>
      <c r="F1513" s="199">
        <v>121811</v>
      </c>
      <c r="G1513" s="199"/>
      <c r="H1513" s="199"/>
      <c r="I1513" s="199"/>
      <c r="J1513" s="381">
        <v>21060.170000000013</v>
      </c>
      <c r="K1513" s="199"/>
      <c r="L1513" s="200"/>
      <c r="M1513" s="199">
        <v>141</v>
      </c>
      <c r="N1513" s="71"/>
      <c r="O1513" s="200"/>
      <c r="P1513" s="269">
        <f t="shared" si="98"/>
        <v>149.36290780141854</v>
      </c>
      <c r="Q1513" s="199"/>
      <c r="R1513" s="199"/>
      <c r="S1513" s="199"/>
      <c r="T1513" s="382">
        <f t="shared" si="99"/>
        <v>863.9078014184397</v>
      </c>
      <c r="U1513" s="199"/>
      <c r="V1513" s="199"/>
      <c r="W1513" s="199"/>
      <c r="X1513" s="200"/>
      <c r="Y1513" s="199">
        <v>21060.170000000013</v>
      </c>
      <c r="Z1513" s="199">
        <f t="shared" si="100"/>
        <v>23379.4</v>
      </c>
      <c r="AA1513" s="200"/>
      <c r="AB1513" s="199">
        <f t="shared" si="101"/>
        <v>17490.77</v>
      </c>
      <c r="AC1513" s="164">
        <v>20912.22</v>
      </c>
      <c r="AD1513" s="199"/>
      <c r="AE1513" s="200"/>
      <c r="AF1513" s="200"/>
      <c r="AG1513" s="200"/>
      <c r="AH1513" s="75"/>
      <c r="AI1513" s="75"/>
      <c r="AJ1513" s="75"/>
      <c r="AK1513" s="75"/>
      <c r="AL1513" s="200"/>
    </row>
    <row r="1514" spans="1:38" s="201" customFormat="1">
      <c r="A1514" s="198"/>
      <c r="B1514" s="199"/>
      <c r="C1514" s="199" t="s">
        <v>291</v>
      </c>
      <c r="D1514" s="199"/>
      <c r="E1514" s="199" t="s">
        <v>292</v>
      </c>
      <c r="F1514" s="199">
        <v>657194</v>
      </c>
      <c r="G1514" s="199"/>
      <c r="H1514" s="199"/>
      <c r="I1514" s="199"/>
      <c r="J1514" s="381">
        <v>113150.83000000009</v>
      </c>
      <c r="K1514" s="199"/>
      <c r="L1514" s="200"/>
      <c r="M1514" s="199">
        <v>733</v>
      </c>
      <c r="N1514" s="71"/>
      <c r="O1514" s="200"/>
      <c r="P1514" s="269">
        <f t="shared" si="98"/>
        <v>154.36675306957721</v>
      </c>
      <c r="Q1514" s="199"/>
      <c r="R1514" s="199"/>
      <c r="S1514" s="199"/>
      <c r="T1514" s="382">
        <f t="shared" si="99"/>
        <v>896.581173260573</v>
      </c>
      <c r="U1514" s="199"/>
      <c r="V1514" s="199"/>
      <c r="W1514" s="199"/>
      <c r="X1514" s="200"/>
      <c r="Y1514" s="199">
        <v>113150.83000000009</v>
      </c>
      <c r="Z1514" s="199">
        <f t="shared" si="100"/>
        <v>125611.45</v>
      </c>
      <c r="AA1514" s="200"/>
      <c r="AB1514" s="199">
        <f t="shared" si="101"/>
        <v>93973.37</v>
      </c>
      <c r="AC1514" s="164">
        <v>112355.95</v>
      </c>
      <c r="AD1514" s="199"/>
      <c r="AE1514" s="200"/>
      <c r="AF1514" s="200"/>
      <c r="AG1514" s="200"/>
      <c r="AH1514" s="75"/>
      <c r="AI1514" s="75"/>
      <c r="AJ1514" s="75"/>
      <c r="AK1514" s="75"/>
      <c r="AL1514" s="200"/>
    </row>
    <row r="1515" spans="1:38" s="201" customFormat="1">
      <c r="A1515" s="198"/>
      <c r="B1515" s="199"/>
      <c r="C1515" s="199" t="s">
        <v>291</v>
      </c>
      <c r="D1515" s="199"/>
      <c r="E1515" s="199" t="s">
        <v>229</v>
      </c>
      <c r="F1515" s="199">
        <v>248</v>
      </c>
      <c r="G1515" s="199"/>
      <c r="H1515" s="199"/>
      <c r="I1515" s="199"/>
      <c r="J1515" s="381">
        <v>47.95</v>
      </c>
      <c r="K1515" s="199"/>
      <c r="L1515" s="200"/>
      <c r="M1515" s="199">
        <v>1</v>
      </c>
      <c r="N1515" s="71"/>
      <c r="O1515" s="200"/>
      <c r="P1515" s="269">
        <f t="shared" si="98"/>
        <v>47.95</v>
      </c>
      <c r="Q1515" s="199"/>
      <c r="R1515" s="199"/>
      <c r="S1515" s="199"/>
      <c r="T1515" s="382">
        <f t="shared" si="99"/>
        <v>248</v>
      </c>
      <c r="U1515" s="199"/>
      <c r="V1515" s="199"/>
      <c r="W1515" s="199"/>
      <c r="X1515" s="200"/>
      <c r="Y1515" s="199">
        <v>47.95</v>
      </c>
      <c r="Z1515" s="199">
        <f t="shared" si="100"/>
        <v>53.23</v>
      </c>
      <c r="AA1515" s="200"/>
      <c r="AB1515" s="199">
        <f t="shared" si="101"/>
        <v>39.82</v>
      </c>
      <c r="AC1515" s="164">
        <v>47.61</v>
      </c>
      <c r="AD1515" s="199"/>
      <c r="AE1515" s="200"/>
      <c r="AF1515" s="200"/>
      <c r="AG1515" s="200"/>
      <c r="AH1515" s="75"/>
      <c r="AI1515" s="75"/>
      <c r="AJ1515" s="75"/>
      <c r="AK1515" s="75"/>
      <c r="AL1515" s="200"/>
    </row>
    <row r="1516" spans="1:38" s="201" customFormat="1">
      <c r="A1516" s="198"/>
      <c r="B1516" s="199"/>
      <c r="C1516" s="199" t="s">
        <v>293</v>
      </c>
      <c r="D1516" s="199"/>
      <c r="E1516" s="199" t="s">
        <v>564</v>
      </c>
      <c r="F1516" s="199">
        <v>933</v>
      </c>
      <c r="G1516" s="199"/>
      <c r="H1516" s="199"/>
      <c r="I1516" s="199"/>
      <c r="J1516" s="381">
        <v>166.09</v>
      </c>
      <c r="K1516" s="199"/>
      <c r="L1516" s="200"/>
      <c r="M1516" s="199">
        <v>1</v>
      </c>
      <c r="N1516" s="71"/>
      <c r="O1516" s="200"/>
      <c r="P1516" s="269">
        <f t="shared" si="98"/>
        <v>166.09</v>
      </c>
      <c r="Q1516" s="199"/>
      <c r="R1516" s="199"/>
      <c r="S1516" s="199"/>
      <c r="T1516" s="382">
        <f t="shared" si="99"/>
        <v>933</v>
      </c>
      <c r="U1516" s="199"/>
      <c r="V1516" s="199"/>
      <c r="W1516" s="199"/>
      <c r="X1516" s="200"/>
      <c r="Y1516" s="199">
        <v>166.09</v>
      </c>
      <c r="Z1516" s="199">
        <f t="shared" si="100"/>
        <v>184.38</v>
      </c>
      <c r="AA1516" s="200"/>
      <c r="AB1516" s="199">
        <f t="shared" si="101"/>
        <v>137.94</v>
      </c>
      <c r="AC1516" s="164">
        <v>164.92</v>
      </c>
      <c r="AD1516" s="199"/>
      <c r="AE1516" s="200"/>
      <c r="AF1516" s="200"/>
      <c r="AG1516" s="200"/>
      <c r="AH1516" s="75"/>
      <c r="AI1516" s="75"/>
      <c r="AJ1516" s="75"/>
      <c r="AK1516" s="75"/>
      <c r="AL1516" s="200"/>
    </row>
    <row r="1517" spans="1:38" s="201" customFormat="1">
      <c r="A1517" s="198"/>
      <c r="B1517" s="199"/>
      <c r="C1517" s="199" t="s">
        <v>293</v>
      </c>
      <c r="D1517" s="199"/>
      <c r="E1517" s="199" t="s">
        <v>110</v>
      </c>
      <c r="F1517" s="199">
        <v>5992</v>
      </c>
      <c r="G1517" s="199"/>
      <c r="H1517" s="199"/>
      <c r="I1517" s="199"/>
      <c r="J1517" s="381">
        <v>1087.51</v>
      </c>
      <c r="K1517" s="199"/>
      <c r="L1517" s="200"/>
      <c r="M1517" s="199">
        <v>6</v>
      </c>
      <c r="N1517" s="71"/>
      <c r="O1517" s="200"/>
      <c r="P1517" s="269">
        <f t="shared" si="98"/>
        <v>181.25166666666667</v>
      </c>
      <c r="Q1517" s="199"/>
      <c r="R1517" s="199"/>
      <c r="S1517" s="199"/>
      <c r="T1517" s="382">
        <f t="shared" si="99"/>
        <v>998.66666666666663</v>
      </c>
      <c r="U1517" s="199"/>
      <c r="V1517" s="199"/>
      <c r="W1517" s="199"/>
      <c r="X1517" s="200"/>
      <c r="Y1517" s="199">
        <v>1087.51</v>
      </c>
      <c r="Z1517" s="199">
        <f t="shared" si="100"/>
        <v>1207.27</v>
      </c>
      <c r="AA1517" s="200"/>
      <c r="AB1517" s="199">
        <f t="shared" si="101"/>
        <v>903.19</v>
      </c>
      <c r="AC1517" s="164">
        <v>1079.8699999999999</v>
      </c>
      <c r="AD1517" s="199"/>
      <c r="AE1517" s="200"/>
      <c r="AF1517" s="200"/>
      <c r="AG1517" s="200"/>
      <c r="AH1517" s="75"/>
      <c r="AI1517" s="75"/>
      <c r="AJ1517" s="75"/>
      <c r="AK1517" s="75"/>
      <c r="AL1517" s="200"/>
    </row>
    <row r="1518" spans="1:38" s="201" customFormat="1">
      <c r="A1518" s="198"/>
      <c r="B1518" s="199"/>
      <c r="C1518" s="199" t="s">
        <v>293</v>
      </c>
      <c r="D1518" s="199"/>
      <c r="E1518" s="199" t="s">
        <v>171</v>
      </c>
      <c r="F1518" s="199">
        <v>478</v>
      </c>
      <c r="G1518" s="199"/>
      <c r="H1518" s="199"/>
      <c r="I1518" s="199"/>
      <c r="J1518" s="381">
        <v>86.94</v>
      </c>
      <c r="K1518" s="199"/>
      <c r="L1518" s="200"/>
      <c r="M1518" s="199">
        <v>1</v>
      </c>
      <c r="N1518" s="71"/>
      <c r="O1518" s="200"/>
      <c r="P1518" s="269">
        <f t="shared" si="98"/>
        <v>86.94</v>
      </c>
      <c r="Q1518" s="199"/>
      <c r="R1518" s="199"/>
      <c r="S1518" s="199"/>
      <c r="T1518" s="382">
        <f t="shared" si="99"/>
        <v>478</v>
      </c>
      <c r="U1518" s="199"/>
      <c r="V1518" s="199"/>
      <c r="W1518" s="199"/>
      <c r="X1518" s="200"/>
      <c r="Y1518" s="199">
        <v>86.94</v>
      </c>
      <c r="Z1518" s="199">
        <f t="shared" si="100"/>
        <v>96.51</v>
      </c>
      <c r="AA1518" s="200"/>
      <c r="AB1518" s="199">
        <f t="shared" si="101"/>
        <v>72.2</v>
      </c>
      <c r="AC1518" s="164">
        <v>86.33</v>
      </c>
      <c r="AD1518" s="199"/>
      <c r="AE1518" s="200"/>
      <c r="AF1518" s="200"/>
      <c r="AG1518" s="200"/>
      <c r="AH1518" s="75"/>
      <c r="AI1518" s="75"/>
      <c r="AJ1518" s="75"/>
      <c r="AK1518" s="75"/>
      <c r="AL1518" s="200"/>
    </row>
    <row r="1519" spans="1:38" s="201" customFormat="1">
      <c r="A1519" s="198"/>
      <c r="B1519" s="199"/>
      <c r="C1519" s="199" t="s">
        <v>293</v>
      </c>
      <c r="D1519" s="199"/>
      <c r="E1519" s="199" t="s">
        <v>116</v>
      </c>
      <c r="F1519" s="199">
        <v>8700352</v>
      </c>
      <c r="G1519" s="199"/>
      <c r="H1519" s="199"/>
      <c r="I1519" s="199"/>
      <c r="J1519" s="381">
        <v>1529737.0200000044</v>
      </c>
      <c r="K1519" s="199"/>
      <c r="L1519" s="200"/>
      <c r="M1519" s="199">
        <v>9372</v>
      </c>
      <c r="N1519" s="71"/>
      <c r="O1519" s="200"/>
      <c r="P1519" s="269">
        <f t="shared" si="98"/>
        <v>163.22418053777255</v>
      </c>
      <c r="Q1519" s="199"/>
      <c r="R1519" s="199"/>
      <c r="S1519" s="199"/>
      <c r="T1519" s="382">
        <f t="shared" si="99"/>
        <v>928.33461374306444</v>
      </c>
      <c r="U1519" s="199"/>
      <c r="V1519" s="199"/>
      <c r="W1519" s="199"/>
      <c r="X1519" s="200"/>
      <c r="Y1519" s="199">
        <v>1529737.0200000044</v>
      </c>
      <c r="Z1519" s="199">
        <f t="shared" si="100"/>
        <v>1698197.77</v>
      </c>
      <c r="AA1519" s="200"/>
      <c r="AB1519" s="199">
        <f t="shared" si="101"/>
        <v>1270468.25</v>
      </c>
      <c r="AC1519" s="164">
        <v>1518990.72</v>
      </c>
      <c r="AD1519" s="199"/>
      <c r="AE1519" s="200"/>
      <c r="AF1519" s="200"/>
      <c r="AG1519" s="200"/>
      <c r="AH1519" s="75"/>
      <c r="AI1519" s="75"/>
      <c r="AJ1519" s="75"/>
      <c r="AK1519" s="75"/>
      <c r="AL1519" s="200"/>
    </row>
    <row r="1520" spans="1:38" s="201" customFormat="1">
      <c r="A1520" s="198"/>
      <c r="B1520" s="199"/>
      <c r="C1520" s="199" t="s">
        <v>293</v>
      </c>
      <c r="D1520" s="199"/>
      <c r="E1520" s="199" t="s">
        <v>285</v>
      </c>
      <c r="F1520" s="199">
        <v>2933</v>
      </c>
      <c r="G1520" s="199"/>
      <c r="H1520" s="199"/>
      <c r="I1520" s="199"/>
      <c r="J1520" s="381">
        <v>533.88</v>
      </c>
      <c r="K1520" s="199"/>
      <c r="L1520" s="200"/>
      <c r="M1520" s="199">
        <v>2</v>
      </c>
      <c r="N1520" s="71"/>
      <c r="O1520" s="200"/>
      <c r="P1520" s="269">
        <f t="shared" si="98"/>
        <v>266.94</v>
      </c>
      <c r="Q1520" s="199"/>
      <c r="R1520" s="199"/>
      <c r="S1520" s="199"/>
      <c r="T1520" s="382">
        <f t="shared" si="99"/>
        <v>1466.5</v>
      </c>
      <c r="U1520" s="199"/>
      <c r="V1520" s="199"/>
      <c r="W1520" s="199"/>
      <c r="X1520" s="200"/>
      <c r="Y1520" s="199">
        <v>533.88</v>
      </c>
      <c r="Z1520" s="199">
        <f t="shared" si="100"/>
        <v>592.66999999999996</v>
      </c>
      <c r="AA1520" s="200"/>
      <c r="AB1520" s="199">
        <f t="shared" si="101"/>
        <v>443.39</v>
      </c>
      <c r="AC1520" s="164">
        <v>530.13</v>
      </c>
      <c r="AD1520" s="199"/>
      <c r="AE1520" s="200"/>
      <c r="AF1520" s="200"/>
      <c r="AG1520" s="200"/>
      <c r="AH1520" s="75"/>
      <c r="AI1520" s="75"/>
      <c r="AJ1520" s="75"/>
      <c r="AK1520" s="75"/>
      <c r="AL1520" s="200"/>
    </row>
    <row r="1521" spans="1:38" s="201" customFormat="1">
      <c r="A1521" s="198"/>
      <c r="B1521" s="199"/>
      <c r="C1521" s="199" t="s">
        <v>294</v>
      </c>
      <c r="D1521" s="199"/>
      <c r="E1521" s="199" t="s">
        <v>295</v>
      </c>
      <c r="F1521" s="199">
        <v>434838</v>
      </c>
      <c r="G1521" s="199"/>
      <c r="H1521" s="199"/>
      <c r="I1521" s="199"/>
      <c r="J1521" s="381">
        <v>73592.53999999995</v>
      </c>
      <c r="K1521" s="199"/>
      <c r="L1521" s="200"/>
      <c r="M1521" s="199">
        <v>387</v>
      </c>
      <c r="N1521" s="71"/>
      <c r="O1521" s="200"/>
      <c r="P1521" s="269">
        <f t="shared" si="98"/>
        <v>190.16160206718334</v>
      </c>
      <c r="Q1521" s="199"/>
      <c r="R1521" s="199"/>
      <c r="S1521" s="199"/>
      <c r="T1521" s="382">
        <f t="shared" si="99"/>
        <v>1123.6124031007753</v>
      </c>
      <c r="U1521" s="199"/>
      <c r="V1521" s="199"/>
      <c r="W1521" s="199"/>
      <c r="X1521" s="200"/>
      <c r="Y1521" s="199">
        <v>73592.53999999995</v>
      </c>
      <c r="Z1521" s="199">
        <f t="shared" si="100"/>
        <v>81696.84</v>
      </c>
      <c r="AA1521" s="200"/>
      <c r="AB1521" s="199">
        <f t="shared" si="101"/>
        <v>61119.65</v>
      </c>
      <c r="AC1521" s="164">
        <v>73075.56</v>
      </c>
      <c r="AD1521" s="199"/>
      <c r="AE1521" s="200"/>
      <c r="AF1521" s="200"/>
      <c r="AG1521" s="200"/>
      <c r="AH1521" s="75"/>
      <c r="AI1521" s="75"/>
      <c r="AJ1521" s="75"/>
      <c r="AK1521" s="75"/>
      <c r="AL1521" s="200"/>
    </row>
    <row r="1522" spans="1:38" s="201" customFormat="1">
      <c r="A1522" s="198"/>
      <c r="B1522" s="199"/>
      <c r="C1522" s="199" t="s">
        <v>296</v>
      </c>
      <c r="D1522" s="199"/>
      <c r="E1522" s="199" t="s">
        <v>297</v>
      </c>
      <c r="F1522" s="199">
        <v>5120744</v>
      </c>
      <c r="G1522" s="199"/>
      <c r="H1522" s="199"/>
      <c r="I1522" s="199"/>
      <c r="J1522" s="381">
        <v>882817.46000000008</v>
      </c>
      <c r="K1522" s="199"/>
      <c r="L1522" s="200"/>
      <c r="M1522" s="199">
        <v>5036</v>
      </c>
      <c r="N1522" s="71"/>
      <c r="O1522" s="200"/>
      <c r="P1522" s="269">
        <f t="shared" si="98"/>
        <v>175.30132247815729</v>
      </c>
      <c r="Q1522" s="199"/>
      <c r="R1522" s="199"/>
      <c r="S1522" s="199"/>
      <c r="T1522" s="382">
        <f t="shared" si="99"/>
        <v>1016.8276409849086</v>
      </c>
      <c r="U1522" s="199"/>
      <c r="V1522" s="199"/>
      <c r="W1522" s="199"/>
      <c r="X1522" s="200"/>
      <c r="Y1522" s="199">
        <v>882817.46000000008</v>
      </c>
      <c r="Z1522" s="199">
        <f t="shared" si="100"/>
        <v>980036.84</v>
      </c>
      <c r="AA1522" s="200"/>
      <c r="AB1522" s="199">
        <f t="shared" si="101"/>
        <v>733192.4</v>
      </c>
      <c r="AC1522" s="164">
        <v>876615.72</v>
      </c>
      <c r="AD1522" s="199"/>
      <c r="AE1522" s="200"/>
      <c r="AF1522" s="200"/>
      <c r="AG1522" s="200"/>
      <c r="AH1522" s="75"/>
      <c r="AI1522" s="75"/>
      <c r="AJ1522" s="75"/>
      <c r="AK1522" s="75"/>
      <c r="AL1522" s="200"/>
    </row>
    <row r="1523" spans="1:38" s="201" customFormat="1">
      <c r="A1523" s="198"/>
      <c r="B1523" s="199"/>
      <c r="C1523" s="199" t="s">
        <v>296</v>
      </c>
      <c r="D1523" s="199"/>
      <c r="E1523" s="199" t="s">
        <v>311</v>
      </c>
      <c r="F1523" s="199">
        <v>7920</v>
      </c>
      <c r="G1523" s="199"/>
      <c r="H1523" s="199"/>
      <c r="I1523" s="199"/>
      <c r="J1523" s="381">
        <v>1455.42</v>
      </c>
      <c r="K1523" s="199"/>
      <c r="L1523" s="200"/>
      <c r="M1523" s="199">
        <v>21</v>
      </c>
      <c r="N1523" s="71"/>
      <c r="O1523" s="200"/>
      <c r="P1523" s="269">
        <f t="shared" si="98"/>
        <v>69.305714285714288</v>
      </c>
      <c r="Q1523" s="199"/>
      <c r="R1523" s="199"/>
      <c r="S1523" s="199"/>
      <c r="T1523" s="382">
        <f t="shared" si="99"/>
        <v>377.14285714285717</v>
      </c>
      <c r="U1523" s="199"/>
      <c r="V1523" s="199"/>
      <c r="W1523" s="199"/>
      <c r="X1523" s="200"/>
      <c r="Y1523" s="199">
        <v>1455.42</v>
      </c>
      <c r="Z1523" s="199">
        <f t="shared" si="100"/>
        <v>1615.7</v>
      </c>
      <c r="AA1523" s="200"/>
      <c r="AB1523" s="199">
        <f t="shared" si="101"/>
        <v>1208.75</v>
      </c>
      <c r="AC1523" s="164">
        <v>1445.2</v>
      </c>
      <c r="AD1523" s="199"/>
      <c r="AE1523" s="200"/>
      <c r="AF1523" s="200"/>
      <c r="AG1523" s="200"/>
      <c r="AH1523" s="75"/>
      <c r="AI1523" s="75"/>
      <c r="AJ1523" s="75"/>
      <c r="AK1523" s="75"/>
      <c r="AL1523" s="200"/>
    </row>
    <row r="1524" spans="1:38" s="201" customFormat="1">
      <c r="A1524" s="198"/>
      <c r="B1524" s="199"/>
      <c r="C1524" s="199" t="s">
        <v>296</v>
      </c>
      <c r="D1524" s="199"/>
      <c r="E1524" s="199" t="s">
        <v>113</v>
      </c>
      <c r="F1524" s="199">
        <v>961</v>
      </c>
      <c r="G1524" s="199"/>
      <c r="H1524" s="199"/>
      <c r="I1524" s="199"/>
      <c r="J1524" s="381">
        <v>171.94</v>
      </c>
      <c r="K1524" s="199"/>
      <c r="L1524" s="200"/>
      <c r="M1524" s="199">
        <v>1</v>
      </c>
      <c r="N1524" s="71"/>
      <c r="O1524" s="200"/>
      <c r="P1524" s="269">
        <f t="shared" si="98"/>
        <v>171.94</v>
      </c>
      <c r="Q1524" s="199"/>
      <c r="R1524" s="199"/>
      <c r="S1524" s="199"/>
      <c r="T1524" s="382">
        <f t="shared" si="99"/>
        <v>961</v>
      </c>
      <c r="U1524" s="199"/>
      <c r="V1524" s="199"/>
      <c r="W1524" s="199"/>
      <c r="X1524" s="200"/>
      <c r="Y1524" s="199">
        <v>171.94</v>
      </c>
      <c r="Z1524" s="199">
        <f t="shared" si="100"/>
        <v>190.87</v>
      </c>
      <c r="AA1524" s="200"/>
      <c r="AB1524" s="199">
        <f t="shared" si="101"/>
        <v>142.80000000000001</v>
      </c>
      <c r="AC1524" s="164">
        <v>170.73</v>
      </c>
      <c r="AD1524" s="199"/>
      <c r="AE1524" s="200"/>
      <c r="AF1524" s="200"/>
      <c r="AG1524" s="200"/>
      <c r="AH1524" s="75"/>
      <c r="AI1524" s="75"/>
      <c r="AJ1524" s="75"/>
      <c r="AK1524" s="75"/>
      <c r="AL1524" s="200"/>
    </row>
    <row r="1525" spans="1:38" s="201" customFormat="1">
      <c r="A1525" s="198"/>
      <c r="B1525" s="199"/>
      <c r="C1525" s="199" t="s">
        <v>298</v>
      </c>
      <c r="D1525" s="199"/>
      <c r="E1525" s="199" t="s">
        <v>299</v>
      </c>
      <c r="F1525" s="199">
        <v>6737708</v>
      </c>
      <c r="G1525" s="199"/>
      <c r="H1525" s="199"/>
      <c r="I1525" s="199"/>
      <c r="J1525" s="381">
        <v>1186053.0799999998</v>
      </c>
      <c r="K1525" s="199"/>
      <c r="L1525" s="200"/>
      <c r="M1525" s="199">
        <v>6880</v>
      </c>
      <c r="N1525" s="71"/>
      <c r="O1525" s="200"/>
      <c r="P1525" s="269">
        <f t="shared" si="98"/>
        <v>172.39143604651161</v>
      </c>
      <c r="Q1525" s="199"/>
      <c r="R1525" s="199"/>
      <c r="S1525" s="199"/>
      <c r="T1525" s="382">
        <f t="shared" si="99"/>
        <v>979.31802325581396</v>
      </c>
      <c r="U1525" s="199"/>
      <c r="V1525" s="199"/>
      <c r="W1525" s="199"/>
      <c r="X1525" s="200"/>
      <c r="Y1525" s="199">
        <v>1186053.0799999998</v>
      </c>
      <c r="Z1525" s="199">
        <f t="shared" si="100"/>
        <v>1316665.98</v>
      </c>
      <c r="AA1525" s="200"/>
      <c r="AB1525" s="199">
        <f t="shared" si="101"/>
        <v>985033.87</v>
      </c>
      <c r="AC1525" s="164">
        <v>1177721.1299999999</v>
      </c>
      <c r="AD1525" s="199"/>
      <c r="AE1525" s="200"/>
      <c r="AF1525" s="200"/>
      <c r="AG1525" s="200"/>
      <c r="AH1525" s="75"/>
      <c r="AI1525" s="75"/>
      <c r="AJ1525" s="75"/>
      <c r="AK1525" s="75"/>
      <c r="AL1525" s="200"/>
    </row>
    <row r="1526" spans="1:38" s="201" customFormat="1">
      <c r="A1526" s="198"/>
      <c r="B1526" s="199"/>
      <c r="C1526" s="199" t="s">
        <v>494</v>
      </c>
      <c r="D1526" s="199"/>
      <c r="E1526" s="199" t="s">
        <v>136</v>
      </c>
      <c r="F1526" s="199">
        <v>778</v>
      </c>
      <c r="G1526" s="199"/>
      <c r="H1526" s="199"/>
      <c r="I1526" s="199"/>
      <c r="J1526" s="381">
        <v>136.54</v>
      </c>
      <c r="K1526" s="199"/>
      <c r="L1526" s="200"/>
      <c r="M1526" s="199">
        <v>1</v>
      </c>
      <c r="N1526" s="71"/>
      <c r="O1526" s="200"/>
      <c r="P1526" s="269">
        <f t="shared" si="98"/>
        <v>136.54</v>
      </c>
      <c r="Q1526" s="199"/>
      <c r="R1526" s="199"/>
      <c r="S1526" s="199"/>
      <c r="T1526" s="382">
        <f t="shared" si="99"/>
        <v>778</v>
      </c>
      <c r="U1526" s="199"/>
      <c r="V1526" s="199"/>
      <c r="W1526" s="199"/>
      <c r="X1526" s="200"/>
      <c r="Y1526" s="199">
        <v>136.54</v>
      </c>
      <c r="Z1526" s="199">
        <f t="shared" si="100"/>
        <v>151.58000000000001</v>
      </c>
      <c r="AA1526" s="200"/>
      <c r="AB1526" s="199">
        <f t="shared" si="101"/>
        <v>113.4</v>
      </c>
      <c r="AC1526" s="164">
        <v>135.58000000000001</v>
      </c>
      <c r="AD1526" s="199"/>
      <c r="AE1526" s="200"/>
      <c r="AF1526" s="200"/>
      <c r="AG1526" s="200"/>
      <c r="AH1526" s="75"/>
      <c r="AI1526" s="75"/>
      <c r="AJ1526" s="75"/>
      <c r="AK1526" s="75"/>
      <c r="AL1526" s="200"/>
    </row>
    <row r="1527" spans="1:38" s="201" customFormat="1">
      <c r="A1527" s="198"/>
      <c r="B1527" s="199"/>
      <c r="C1527" s="199" t="s">
        <v>300</v>
      </c>
      <c r="D1527" s="199"/>
      <c r="E1527" s="199" t="s">
        <v>271</v>
      </c>
      <c r="F1527" s="199">
        <v>3927187</v>
      </c>
      <c r="G1527" s="199"/>
      <c r="H1527" s="199"/>
      <c r="I1527" s="199"/>
      <c r="J1527" s="381">
        <v>683824.44000000157</v>
      </c>
      <c r="K1527" s="199"/>
      <c r="L1527" s="200"/>
      <c r="M1527" s="199">
        <v>3585</v>
      </c>
      <c r="N1527" s="71"/>
      <c r="O1527" s="200"/>
      <c r="P1527" s="269">
        <f t="shared" si="98"/>
        <v>190.74600836820127</v>
      </c>
      <c r="Q1527" s="199"/>
      <c r="R1527" s="199"/>
      <c r="S1527" s="199"/>
      <c r="T1527" s="382">
        <f t="shared" si="99"/>
        <v>1095.4496513249651</v>
      </c>
      <c r="U1527" s="199"/>
      <c r="V1527" s="199"/>
      <c r="W1527" s="199"/>
      <c r="X1527" s="200"/>
      <c r="Y1527" s="199">
        <v>683824.44000000157</v>
      </c>
      <c r="Z1527" s="199">
        <f t="shared" si="100"/>
        <v>759129.92</v>
      </c>
      <c r="AA1527" s="200"/>
      <c r="AB1527" s="199">
        <f t="shared" si="101"/>
        <v>567925.88</v>
      </c>
      <c r="AC1527" s="164">
        <v>679020.62</v>
      </c>
      <c r="AD1527" s="199"/>
      <c r="AE1527" s="200"/>
      <c r="AF1527" s="200"/>
      <c r="AG1527" s="200"/>
      <c r="AH1527" s="75"/>
      <c r="AI1527" s="75"/>
      <c r="AJ1527" s="75"/>
      <c r="AK1527" s="75"/>
      <c r="AL1527" s="200"/>
    </row>
    <row r="1528" spans="1:38" s="201" customFormat="1">
      <c r="A1528" s="198"/>
      <c r="B1528" s="199"/>
      <c r="C1528" s="199" t="s">
        <v>300</v>
      </c>
      <c r="D1528" s="199"/>
      <c r="E1528" s="199" t="s">
        <v>309</v>
      </c>
      <c r="F1528" s="199">
        <v>27583</v>
      </c>
      <c r="G1528" s="199"/>
      <c r="H1528" s="199"/>
      <c r="I1528" s="199"/>
      <c r="J1528" s="381">
        <v>4960.3599999999988</v>
      </c>
      <c r="K1528" s="199"/>
      <c r="L1528" s="200"/>
      <c r="M1528" s="199">
        <v>16</v>
      </c>
      <c r="N1528" s="71"/>
      <c r="O1528" s="200"/>
      <c r="P1528" s="269">
        <f t="shared" si="98"/>
        <v>310.02249999999992</v>
      </c>
      <c r="Q1528" s="199"/>
      <c r="R1528" s="199"/>
      <c r="S1528" s="199"/>
      <c r="T1528" s="382">
        <f t="shared" si="99"/>
        <v>1723.9375</v>
      </c>
      <c r="U1528" s="199"/>
      <c r="V1528" s="199"/>
      <c r="W1528" s="199"/>
      <c r="X1528" s="200"/>
      <c r="Y1528" s="199">
        <v>4960.3599999999988</v>
      </c>
      <c r="Z1528" s="199">
        <f t="shared" si="100"/>
        <v>5506.61</v>
      </c>
      <c r="AA1528" s="200"/>
      <c r="AB1528" s="199">
        <f t="shared" si="101"/>
        <v>4119.6499999999996</v>
      </c>
      <c r="AC1528" s="164">
        <v>4925.51</v>
      </c>
      <c r="AD1528" s="199"/>
      <c r="AE1528" s="200"/>
      <c r="AF1528" s="200"/>
      <c r="AG1528" s="200"/>
      <c r="AH1528" s="75"/>
      <c r="AI1528" s="75"/>
      <c r="AJ1528" s="75"/>
      <c r="AK1528" s="75"/>
      <c r="AL1528" s="200"/>
    </row>
    <row r="1529" spans="1:38" s="201" customFormat="1">
      <c r="A1529" s="198"/>
      <c r="B1529" s="199"/>
      <c r="C1529" s="199" t="s">
        <v>301</v>
      </c>
      <c r="D1529" s="199"/>
      <c r="E1529" s="199" t="s">
        <v>119</v>
      </c>
      <c r="F1529" s="199">
        <v>1172136</v>
      </c>
      <c r="G1529" s="199"/>
      <c r="H1529" s="199"/>
      <c r="I1529" s="199"/>
      <c r="J1529" s="381">
        <v>206978.25000000023</v>
      </c>
      <c r="K1529" s="199"/>
      <c r="L1529" s="200"/>
      <c r="M1529" s="199">
        <v>1495</v>
      </c>
      <c r="N1529" s="71"/>
      <c r="O1529" s="200"/>
      <c r="P1529" s="269">
        <f t="shared" si="98"/>
        <v>138.44698996655535</v>
      </c>
      <c r="Q1529" s="199"/>
      <c r="R1529" s="199"/>
      <c r="S1529" s="199"/>
      <c r="T1529" s="382">
        <f t="shared" si="99"/>
        <v>784.03745819397989</v>
      </c>
      <c r="U1529" s="199"/>
      <c r="V1529" s="199"/>
      <c r="W1529" s="199"/>
      <c r="X1529" s="200"/>
      <c r="Y1529" s="199">
        <v>206978.25000000023</v>
      </c>
      <c r="Z1529" s="199">
        <f t="shared" si="100"/>
        <v>229771.51999999999</v>
      </c>
      <c r="AA1529" s="200"/>
      <c r="AB1529" s="199">
        <f t="shared" si="101"/>
        <v>171898.37</v>
      </c>
      <c r="AC1529" s="164">
        <v>205524.24</v>
      </c>
      <c r="AD1529" s="199"/>
      <c r="AE1529" s="200"/>
      <c r="AF1529" s="200"/>
      <c r="AG1529" s="200"/>
      <c r="AH1529" s="75"/>
      <c r="AI1529" s="75"/>
      <c r="AJ1529" s="75"/>
      <c r="AK1529" s="75"/>
      <c r="AL1529" s="200"/>
    </row>
    <row r="1530" spans="1:38" s="201" customFormat="1">
      <c r="A1530" s="198"/>
      <c r="B1530" s="199"/>
      <c r="C1530" s="199" t="s">
        <v>301</v>
      </c>
      <c r="D1530" s="199"/>
      <c r="E1530" s="199" t="s">
        <v>336</v>
      </c>
      <c r="F1530" s="199">
        <v>977</v>
      </c>
      <c r="G1530" s="199"/>
      <c r="H1530" s="199"/>
      <c r="I1530" s="199"/>
      <c r="J1530" s="381">
        <v>175.6</v>
      </c>
      <c r="K1530" s="199"/>
      <c r="L1530" s="200"/>
      <c r="M1530" s="199">
        <v>1</v>
      </c>
      <c r="N1530" s="71"/>
      <c r="O1530" s="200"/>
      <c r="P1530" s="269">
        <f t="shared" si="98"/>
        <v>175.6</v>
      </c>
      <c r="Q1530" s="199"/>
      <c r="R1530" s="199"/>
      <c r="S1530" s="199"/>
      <c r="T1530" s="382">
        <f t="shared" si="99"/>
        <v>977</v>
      </c>
      <c r="U1530" s="199"/>
      <c r="V1530" s="199"/>
      <c r="W1530" s="199"/>
      <c r="X1530" s="200"/>
      <c r="Y1530" s="199">
        <v>175.6</v>
      </c>
      <c r="Z1530" s="199">
        <f t="shared" si="100"/>
        <v>194.94</v>
      </c>
      <c r="AA1530" s="200"/>
      <c r="AB1530" s="199">
        <f t="shared" si="101"/>
        <v>145.84</v>
      </c>
      <c r="AC1530" s="164">
        <v>174.37</v>
      </c>
      <c r="AD1530" s="199"/>
      <c r="AE1530" s="200"/>
      <c r="AF1530" s="200"/>
      <c r="AG1530" s="200"/>
      <c r="AH1530" s="75"/>
      <c r="AI1530" s="75"/>
      <c r="AJ1530" s="75"/>
      <c r="AK1530" s="75"/>
      <c r="AL1530" s="200"/>
    </row>
    <row r="1531" spans="1:38" s="201" customFormat="1">
      <c r="A1531" s="198"/>
      <c r="B1531" s="199"/>
      <c r="C1531" s="199" t="s">
        <v>573</v>
      </c>
      <c r="D1531" s="199"/>
      <c r="E1531" s="199" t="s">
        <v>278</v>
      </c>
      <c r="F1531" s="199">
        <v>65985</v>
      </c>
      <c r="G1531" s="199"/>
      <c r="H1531" s="199"/>
      <c r="I1531" s="199"/>
      <c r="J1531" s="381">
        <v>11546.869999999997</v>
      </c>
      <c r="K1531" s="199"/>
      <c r="L1531" s="200"/>
      <c r="M1531" s="199">
        <v>73</v>
      </c>
      <c r="N1531" s="71"/>
      <c r="O1531" s="200"/>
      <c r="P1531" s="269">
        <f t="shared" si="98"/>
        <v>158.17630136986298</v>
      </c>
      <c r="Q1531" s="199"/>
      <c r="R1531" s="199"/>
      <c r="S1531" s="199"/>
      <c r="T1531" s="382">
        <f t="shared" si="99"/>
        <v>903.90410958904113</v>
      </c>
      <c r="U1531" s="199"/>
      <c r="V1531" s="199"/>
      <c r="W1531" s="199"/>
      <c r="X1531" s="200"/>
      <c r="Y1531" s="199">
        <v>11546.869999999997</v>
      </c>
      <c r="Z1531" s="199">
        <f t="shared" si="100"/>
        <v>12818.46</v>
      </c>
      <c r="AA1531" s="200"/>
      <c r="AB1531" s="199">
        <f t="shared" si="101"/>
        <v>9589.84</v>
      </c>
      <c r="AC1531" s="164">
        <v>11465.75</v>
      </c>
      <c r="AD1531" s="199"/>
      <c r="AE1531" s="200"/>
      <c r="AF1531" s="200"/>
      <c r="AG1531" s="200"/>
      <c r="AH1531" s="75"/>
      <c r="AI1531" s="75"/>
      <c r="AJ1531" s="75"/>
      <c r="AK1531" s="75"/>
      <c r="AL1531" s="200"/>
    </row>
    <row r="1532" spans="1:38" s="201" customFormat="1">
      <c r="A1532" s="198"/>
      <c r="B1532" s="199"/>
      <c r="C1532" s="199" t="s">
        <v>302</v>
      </c>
      <c r="D1532" s="199"/>
      <c r="E1532" s="199" t="s">
        <v>303</v>
      </c>
      <c r="F1532" s="199">
        <v>117789</v>
      </c>
      <c r="G1532" s="199"/>
      <c r="H1532" s="199"/>
      <c r="I1532" s="199"/>
      <c r="J1532" s="381">
        <v>20462.390000000003</v>
      </c>
      <c r="K1532" s="199"/>
      <c r="L1532" s="200"/>
      <c r="M1532" s="199">
        <v>118</v>
      </c>
      <c r="N1532" s="71"/>
      <c r="O1532" s="200"/>
      <c r="P1532" s="269">
        <f t="shared" si="98"/>
        <v>173.41008474576273</v>
      </c>
      <c r="Q1532" s="199"/>
      <c r="R1532" s="199"/>
      <c r="S1532" s="199"/>
      <c r="T1532" s="382">
        <f t="shared" si="99"/>
        <v>998.21186440677968</v>
      </c>
      <c r="U1532" s="199"/>
      <c r="V1532" s="199"/>
      <c r="W1532" s="199"/>
      <c r="X1532" s="200"/>
      <c r="Y1532" s="199">
        <v>20462.390000000003</v>
      </c>
      <c r="Z1532" s="199">
        <f t="shared" si="100"/>
        <v>22715.79</v>
      </c>
      <c r="AA1532" s="200"/>
      <c r="AB1532" s="199">
        <f t="shared" si="101"/>
        <v>16994.3</v>
      </c>
      <c r="AC1532" s="164">
        <v>20318.64</v>
      </c>
      <c r="AD1532" s="199"/>
      <c r="AE1532" s="200"/>
      <c r="AF1532" s="200"/>
      <c r="AG1532" s="200"/>
      <c r="AH1532" s="75"/>
      <c r="AI1532" s="75"/>
      <c r="AJ1532" s="75"/>
      <c r="AK1532" s="75"/>
      <c r="AL1532" s="200"/>
    </row>
    <row r="1533" spans="1:38" s="201" customFormat="1">
      <c r="A1533" s="198"/>
      <c r="B1533" s="199"/>
      <c r="C1533" s="199" t="s">
        <v>304</v>
      </c>
      <c r="D1533" s="199"/>
      <c r="E1533" s="199" t="s">
        <v>161</v>
      </c>
      <c r="F1533" s="199">
        <v>173798</v>
      </c>
      <c r="G1533" s="199"/>
      <c r="H1533" s="199"/>
      <c r="I1533" s="199"/>
      <c r="J1533" s="381">
        <v>29922.379999999986</v>
      </c>
      <c r="K1533" s="199"/>
      <c r="L1533" s="200"/>
      <c r="M1533" s="199">
        <v>160</v>
      </c>
      <c r="N1533" s="71"/>
      <c r="O1533" s="200"/>
      <c r="P1533" s="269">
        <f t="shared" si="98"/>
        <v>187.0148749999999</v>
      </c>
      <c r="Q1533" s="199"/>
      <c r="R1533" s="199"/>
      <c r="S1533" s="199"/>
      <c r="T1533" s="382">
        <f t="shared" si="99"/>
        <v>1086.2375</v>
      </c>
      <c r="U1533" s="199"/>
      <c r="V1533" s="199"/>
      <c r="W1533" s="199"/>
      <c r="X1533" s="200"/>
      <c r="Y1533" s="199">
        <v>29922.379999999986</v>
      </c>
      <c r="Z1533" s="199">
        <f t="shared" si="100"/>
        <v>33217.550000000003</v>
      </c>
      <c r="AA1533" s="200"/>
      <c r="AB1533" s="199">
        <f t="shared" si="101"/>
        <v>24850.959999999999</v>
      </c>
      <c r="AC1533" s="164">
        <v>29712.18</v>
      </c>
      <c r="AD1533" s="199"/>
      <c r="AE1533" s="200"/>
      <c r="AF1533" s="200"/>
      <c r="AG1533" s="200"/>
      <c r="AH1533" s="75"/>
      <c r="AI1533" s="75"/>
      <c r="AJ1533" s="75"/>
      <c r="AK1533" s="75"/>
      <c r="AL1533" s="200"/>
    </row>
    <row r="1534" spans="1:38" s="201" customFormat="1">
      <c r="A1534" s="198"/>
      <c r="B1534" s="199"/>
      <c r="C1534" s="199" t="s">
        <v>305</v>
      </c>
      <c r="D1534" s="199"/>
      <c r="E1534" s="199" t="s">
        <v>88</v>
      </c>
      <c r="F1534" s="199">
        <v>38</v>
      </c>
      <c r="G1534" s="199"/>
      <c r="H1534" s="199"/>
      <c r="I1534" s="199"/>
      <c r="J1534" s="381">
        <v>10.23</v>
      </c>
      <c r="K1534" s="199"/>
      <c r="L1534" s="200"/>
      <c r="M1534" s="199">
        <v>1</v>
      </c>
      <c r="N1534" s="71"/>
      <c r="O1534" s="200"/>
      <c r="P1534" s="269">
        <f t="shared" si="98"/>
        <v>10.23</v>
      </c>
      <c r="Q1534" s="199"/>
      <c r="R1534" s="199"/>
      <c r="S1534" s="199"/>
      <c r="T1534" s="382">
        <f t="shared" si="99"/>
        <v>38</v>
      </c>
      <c r="U1534" s="199"/>
      <c r="V1534" s="199"/>
      <c r="W1534" s="199"/>
      <c r="X1534" s="200"/>
      <c r="Y1534" s="199">
        <v>10.23</v>
      </c>
      <c r="Z1534" s="199">
        <f t="shared" si="100"/>
        <v>11.36</v>
      </c>
      <c r="AA1534" s="200"/>
      <c r="AB1534" s="199">
        <f t="shared" si="101"/>
        <v>8.5</v>
      </c>
      <c r="AC1534" s="164">
        <v>10.16</v>
      </c>
      <c r="AD1534" s="199"/>
      <c r="AE1534" s="200"/>
      <c r="AF1534" s="200"/>
      <c r="AG1534" s="200"/>
      <c r="AH1534" s="75"/>
      <c r="AI1534" s="75"/>
      <c r="AJ1534" s="75"/>
      <c r="AK1534" s="75"/>
      <c r="AL1534" s="200"/>
    </row>
    <row r="1535" spans="1:38" s="201" customFormat="1">
      <c r="A1535" s="198"/>
      <c r="B1535" s="199"/>
      <c r="C1535" s="199" t="s">
        <v>305</v>
      </c>
      <c r="D1535" s="199"/>
      <c r="E1535" s="199" t="s">
        <v>193</v>
      </c>
      <c r="F1535" s="199">
        <v>489</v>
      </c>
      <c r="G1535" s="199"/>
      <c r="H1535" s="199"/>
      <c r="I1535" s="199"/>
      <c r="J1535" s="381">
        <v>89.16</v>
      </c>
      <c r="K1535" s="199"/>
      <c r="L1535" s="200"/>
      <c r="M1535" s="199">
        <v>1</v>
      </c>
      <c r="N1535" s="71"/>
      <c r="O1535" s="200"/>
      <c r="P1535" s="269">
        <f t="shared" si="98"/>
        <v>89.16</v>
      </c>
      <c r="Q1535" s="199"/>
      <c r="R1535" s="199"/>
      <c r="S1535" s="199"/>
      <c r="T1535" s="382">
        <f t="shared" si="99"/>
        <v>489</v>
      </c>
      <c r="U1535" s="199"/>
      <c r="V1535" s="199"/>
      <c r="W1535" s="199"/>
      <c r="X1535" s="200"/>
      <c r="Y1535" s="199">
        <v>89.16</v>
      </c>
      <c r="Z1535" s="199">
        <f t="shared" si="100"/>
        <v>98.98</v>
      </c>
      <c r="AA1535" s="200"/>
      <c r="AB1535" s="199">
        <f t="shared" si="101"/>
        <v>74.05</v>
      </c>
      <c r="AC1535" s="164">
        <v>88.53</v>
      </c>
      <c r="AD1535" s="199"/>
      <c r="AE1535" s="200"/>
      <c r="AF1535" s="200"/>
      <c r="AG1535" s="200"/>
      <c r="AH1535" s="75"/>
      <c r="AI1535" s="75"/>
      <c r="AJ1535" s="75"/>
      <c r="AK1535" s="75"/>
      <c r="AL1535" s="200"/>
    </row>
    <row r="1536" spans="1:38" s="201" customFormat="1">
      <c r="A1536" s="198"/>
      <c r="B1536" s="199"/>
      <c r="C1536" s="199" t="s">
        <v>305</v>
      </c>
      <c r="D1536" s="199"/>
      <c r="E1536" s="199" t="s">
        <v>84</v>
      </c>
      <c r="F1536" s="199">
        <v>3576</v>
      </c>
      <c r="G1536" s="199"/>
      <c r="H1536" s="199"/>
      <c r="I1536" s="199"/>
      <c r="J1536" s="381">
        <v>636.52</v>
      </c>
      <c r="K1536" s="199"/>
      <c r="L1536" s="200"/>
      <c r="M1536" s="199">
        <v>5</v>
      </c>
      <c r="N1536" s="71"/>
      <c r="O1536" s="200"/>
      <c r="P1536" s="269">
        <f t="shared" si="98"/>
        <v>127.304</v>
      </c>
      <c r="Q1536" s="199"/>
      <c r="R1536" s="199"/>
      <c r="S1536" s="199"/>
      <c r="T1536" s="382">
        <f t="shared" si="99"/>
        <v>715.2</v>
      </c>
      <c r="U1536" s="199"/>
      <c r="V1536" s="199"/>
      <c r="W1536" s="199"/>
      <c r="X1536" s="200"/>
      <c r="Y1536" s="199">
        <v>636.52</v>
      </c>
      <c r="Z1536" s="199">
        <f t="shared" si="100"/>
        <v>706.62</v>
      </c>
      <c r="AA1536" s="200"/>
      <c r="AB1536" s="199">
        <f t="shared" si="101"/>
        <v>528.64</v>
      </c>
      <c r="AC1536" s="164">
        <v>632.04999999999995</v>
      </c>
      <c r="AD1536" s="199"/>
      <c r="AE1536" s="200"/>
      <c r="AF1536" s="200"/>
      <c r="AG1536" s="200"/>
      <c r="AH1536" s="75"/>
      <c r="AI1536" s="75"/>
      <c r="AJ1536" s="75"/>
      <c r="AK1536" s="75"/>
      <c r="AL1536" s="200"/>
    </row>
    <row r="1537" spans="1:38" s="201" customFormat="1">
      <c r="A1537" s="198"/>
      <c r="B1537" s="199"/>
      <c r="C1537" s="199" t="s">
        <v>305</v>
      </c>
      <c r="D1537" s="199"/>
      <c r="E1537" s="199" t="s">
        <v>121</v>
      </c>
      <c r="F1537" s="199">
        <v>8553158</v>
      </c>
      <c r="G1537" s="199"/>
      <c r="H1537" s="199"/>
      <c r="I1537" s="199"/>
      <c r="J1537" s="381">
        <v>1468343.9899999942</v>
      </c>
      <c r="K1537" s="199"/>
      <c r="L1537" s="200"/>
      <c r="M1537" s="199">
        <v>9713</v>
      </c>
      <c r="N1537" s="71"/>
      <c r="O1537" s="200"/>
      <c r="P1537" s="269">
        <f t="shared" si="98"/>
        <v>151.17306599402801</v>
      </c>
      <c r="Q1537" s="199"/>
      <c r="R1537" s="199"/>
      <c r="S1537" s="199"/>
      <c r="T1537" s="382">
        <f t="shared" si="99"/>
        <v>880.58869556264801</v>
      </c>
      <c r="U1537" s="199"/>
      <c r="V1537" s="199"/>
      <c r="W1537" s="199"/>
      <c r="X1537" s="200"/>
      <c r="Y1537" s="199">
        <v>1468343.9899999942</v>
      </c>
      <c r="Z1537" s="199">
        <f t="shared" si="100"/>
        <v>1630043.89</v>
      </c>
      <c r="AA1537" s="200"/>
      <c r="AB1537" s="199">
        <f t="shared" si="101"/>
        <v>1219480.47</v>
      </c>
      <c r="AC1537" s="164">
        <v>1458028.97</v>
      </c>
      <c r="AD1537" s="199"/>
      <c r="AE1537" s="200"/>
      <c r="AF1537" s="200"/>
      <c r="AG1537" s="200"/>
      <c r="AH1537" s="75"/>
      <c r="AI1537" s="75"/>
      <c r="AJ1537" s="75"/>
      <c r="AK1537" s="75"/>
      <c r="AL1537" s="200"/>
    </row>
    <row r="1538" spans="1:38" s="201" customFormat="1">
      <c r="A1538" s="198"/>
      <c r="B1538" s="199"/>
      <c r="C1538" s="199" t="s">
        <v>306</v>
      </c>
      <c r="D1538" s="199"/>
      <c r="E1538" s="199" t="s">
        <v>146</v>
      </c>
      <c r="F1538" s="199">
        <v>295598</v>
      </c>
      <c r="G1538" s="199"/>
      <c r="H1538" s="199"/>
      <c r="I1538" s="199"/>
      <c r="J1538" s="381">
        <v>51401.799999999988</v>
      </c>
      <c r="K1538" s="199"/>
      <c r="L1538" s="200"/>
      <c r="M1538" s="199">
        <v>672</v>
      </c>
      <c r="N1538" s="71"/>
      <c r="O1538" s="200"/>
      <c r="P1538" s="269">
        <f t="shared" si="98"/>
        <v>76.490773809523787</v>
      </c>
      <c r="Q1538" s="199"/>
      <c r="R1538" s="199"/>
      <c r="S1538" s="199"/>
      <c r="T1538" s="382">
        <f t="shared" si="99"/>
        <v>439.8779761904762</v>
      </c>
      <c r="U1538" s="199"/>
      <c r="V1538" s="199"/>
      <c r="W1538" s="199"/>
      <c r="X1538" s="200"/>
      <c r="Y1538" s="199">
        <v>51401.799999999988</v>
      </c>
      <c r="Z1538" s="199">
        <f t="shared" si="100"/>
        <v>57062.37</v>
      </c>
      <c r="AA1538" s="200"/>
      <c r="AB1538" s="199">
        <f t="shared" si="101"/>
        <v>42689.919999999998</v>
      </c>
      <c r="AC1538" s="164">
        <v>51040.71</v>
      </c>
      <c r="AD1538" s="199"/>
      <c r="AE1538" s="200"/>
      <c r="AF1538" s="200"/>
      <c r="AG1538" s="200"/>
      <c r="AH1538" s="75"/>
      <c r="AI1538" s="75"/>
      <c r="AJ1538" s="75"/>
      <c r="AK1538" s="75"/>
      <c r="AL1538" s="200"/>
    </row>
    <row r="1539" spans="1:38" s="201" customFormat="1">
      <c r="A1539" s="198"/>
      <c r="B1539" s="199"/>
      <c r="C1539" s="199" t="s">
        <v>307</v>
      </c>
      <c r="D1539" s="199"/>
      <c r="E1539" s="199" t="s">
        <v>100</v>
      </c>
      <c r="F1539" s="199">
        <v>95639</v>
      </c>
      <c r="G1539" s="199"/>
      <c r="H1539" s="199"/>
      <c r="I1539" s="199"/>
      <c r="J1539" s="381">
        <v>16632.61</v>
      </c>
      <c r="K1539" s="199"/>
      <c r="L1539" s="200"/>
      <c r="M1539" s="199">
        <v>119</v>
      </c>
      <c r="N1539" s="71"/>
      <c r="O1539" s="200"/>
      <c r="P1539" s="269">
        <f t="shared" si="98"/>
        <v>139.76983193277312</v>
      </c>
      <c r="Q1539" s="199"/>
      <c r="R1539" s="199"/>
      <c r="S1539" s="199"/>
      <c r="T1539" s="382">
        <f t="shared" si="99"/>
        <v>803.68907563025209</v>
      </c>
      <c r="U1539" s="199"/>
      <c r="V1539" s="199"/>
      <c r="W1539" s="199"/>
      <c r="X1539" s="200"/>
      <c r="Y1539" s="199">
        <v>16632.61</v>
      </c>
      <c r="Z1539" s="199">
        <f t="shared" si="100"/>
        <v>18464.259999999998</v>
      </c>
      <c r="AA1539" s="200"/>
      <c r="AB1539" s="199">
        <f t="shared" si="101"/>
        <v>13813.62</v>
      </c>
      <c r="AC1539" s="164">
        <v>16515.77</v>
      </c>
      <c r="AD1539" s="199"/>
      <c r="AE1539" s="200"/>
      <c r="AF1539" s="200"/>
      <c r="AG1539" s="200"/>
      <c r="AH1539" s="75"/>
      <c r="AI1539" s="75"/>
      <c r="AJ1539" s="75"/>
      <c r="AK1539" s="75"/>
      <c r="AL1539" s="200"/>
    </row>
    <row r="1540" spans="1:38" s="201" customFormat="1">
      <c r="A1540" s="198"/>
      <c r="B1540" s="199"/>
      <c r="C1540" s="199" t="s">
        <v>307</v>
      </c>
      <c r="D1540" s="199"/>
      <c r="E1540" s="199" t="s">
        <v>84</v>
      </c>
      <c r="F1540" s="199">
        <v>3604901</v>
      </c>
      <c r="G1540" s="199"/>
      <c r="H1540" s="199"/>
      <c r="I1540" s="199"/>
      <c r="J1540" s="381">
        <v>622151.86999999918</v>
      </c>
      <c r="K1540" s="199"/>
      <c r="L1540" s="200"/>
      <c r="M1540" s="199">
        <v>3605</v>
      </c>
      <c r="N1540" s="71"/>
      <c r="O1540" s="200"/>
      <c r="P1540" s="269">
        <f t="shared" si="98"/>
        <v>172.58026907073486</v>
      </c>
      <c r="Q1540" s="199"/>
      <c r="R1540" s="199"/>
      <c r="S1540" s="199"/>
      <c r="T1540" s="382">
        <f t="shared" si="99"/>
        <v>999.97253814147018</v>
      </c>
      <c r="U1540" s="199"/>
      <c r="V1540" s="199"/>
      <c r="W1540" s="199"/>
      <c r="X1540" s="200"/>
      <c r="Y1540" s="199">
        <v>622151.86999999918</v>
      </c>
      <c r="Z1540" s="199">
        <f t="shared" si="100"/>
        <v>690665.72</v>
      </c>
      <c r="AA1540" s="200"/>
      <c r="AB1540" s="199">
        <f t="shared" si="101"/>
        <v>516705.94</v>
      </c>
      <c r="AC1540" s="164">
        <v>617781.29</v>
      </c>
      <c r="AD1540" s="199"/>
      <c r="AE1540" s="200"/>
      <c r="AF1540" s="200"/>
      <c r="AG1540" s="200"/>
      <c r="AH1540" s="75"/>
      <c r="AI1540" s="75"/>
      <c r="AJ1540" s="75"/>
      <c r="AK1540" s="75"/>
      <c r="AL1540" s="200"/>
    </row>
    <row r="1541" spans="1:38" s="201" customFormat="1">
      <c r="A1541" s="198"/>
      <c r="B1541" s="199"/>
      <c r="C1541" s="199" t="s">
        <v>307</v>
      </c>
      <c r="D1541" s="199"/>
      <c r="E1541" s="199" t="s">
        <v>121</v>
      </c>
      <c r="F1541" s="199">
        <v>1009</v>
      </c>
      <c r="G1541" s="199"/>
      <c r="H1541" s="199"/>
      <c r="I1541" s="199"/>
      <c r="J1541" s="381">
        <v>181.49</v>
      </c>
      <c r="K1541" s="199"/>
      <c r="L1541" s="200"/>
      <c r="M1541" s="199">
        <v>1</v>
      </c>
      <c r="N1541" s="71"/>
      <c r="O1541" s="200"/>
      <c r="P1541" s="269">
        <f t="shared" si="98"/>
        <v>181.49</v>
      </c>
      <c r="Q1541" s="199"/>
      <c r="R1541" s="199"/>
      <c r="S1541" s="199"/>
      <c r="T1541" s="382">
        <f t="shared" si="99"/>
        <v>1009</v>
      </c>
      <c r="U1541" s="199"/>
      <c r="V1541" s="199"/>
      <c r="W1541" s="199"/>
      <c r="X1541" s="200"/>
      <c r="Y1541" s="199">
        <v>181.49</v>
      </c>
      <c r="Z1541" s="199">
        <f t="shared" si="100"/>
        <v>201.48</v>
      </c>
      <c r="AA1541" s="200"/>
      <c r="AB1541" s="199">
        <f t="shared" si="101"/>
        <v>150.72999999999999</v>
      </c>
      <c r="AC1541" s="164">
        <v>180.22</v>
      </c>
      <c r="AD1541" s="199"/>
      <c r="AE1541" s="200"/>
      <c r="AF1541" s="200"/>
      <c r="AG1541" s="200"/>
      <c r="AH1541" s="75"/>
      <c r="AI1541" s="75"/>
      <c r="AJ1541" s="75"/>
      <c r="AK1541" s="75"/>
      <c r="AL1541" s="200"/>
    </row>
    <row r="1542" spans="1:38" s="201" customFormat="1">
      <c r="A1542" s="198"/>
      <c r="B1542" s="199"/>
      <c r="C1542" s="199" t="s">
        <v>308</v>
      </c>
      <c r="D1542" s="199"/>
      <c r="E1542" s="199" t="s">
        <v>309</v>
      </c>
      <c r="F1542" s="199">
        <v>4409983</v>
      </c>
      <c r="G1542" s="199"/>
      <c r="H1542" s="199"/>
      <c r="I1542" s="199"/>
      <c r="J1542" s="381">
        <v>768599.03999999829</v>
      </c>
      <c r="K1542" s="199"/>
      <c r="L1542" s="200"/>
      <c r="M1542" s="199">
        <v>2530</v>
      </c>
      <c r="N1542" s="71"/>
      <c r="O1542" s="200"/>
      <c r="P1542" s="269">
        <f t="shared" si="98"/>
        <v>303.79408695652108</v>
      </c>
      <c r="Q1542" s="199"/>
      <c r="R1542" s="199"/>
      <c r="S1542" s="199"/>
      <c r="T1542" s="382">
        <f t="shared" si="99"/>
        <v>1743.0762845849802</v>
      </c>
      <c r="U1542" s="199"/>
      <c r="V1542" s="199"/>
      <c r="W1542" s="199"/>
      <c r="X1542" s="200"/>
      <c r="Y1542" s="199">
        <v>768599.03999999829</v>
      </c>
      <c r="Z1542" s="199">
        <f t="shared" si="100"/>
        <v>853240.23</v>
      </c>
      <c r="AA1542" s="200"/>
      <c r="AB1542" s="199">
        <f t="shared" si="101"/>
        <v>638332.38</v>
      </c>
      <c r="AC1542" s="164">
        <v>763199.68</v>
      </c>
      <c r="AD1542" s="199"/>
      <c r="AE1542" s="200"/>
      <c r="AF1542" s="200"/>
      <c r="AG1542" s="200"/>
      <c r="AH1542" s="75"/>
      <c r="AI1542" s="75"/>
      <c r="AJ1542" s="75"/>
      <c r="AK1542" s="75"/>
      <c r="AL1542" s="200"/>
    </row>
    <row r="1543" spans="1:38" s="201" customFormat="1">
      <c r="A1543" s="198"/>
      <c r="B1543" s="199"/>
      <c r="C1543" s="199" t="s">
        <v>308</v>
      </c>
      <c r="D1543" s="199"/>
      <c r="E1543" s="199" t="s">
        <v>264</v>
      </c>
      <c r="F1543" s="199">
        <v>10812</v>
      </c>
      <c r="G1543" s="199"/>
      <c r="H1543" s="199"/>
      <c r="I1543" s="199"/>
      <c r="J1543" s="381">
        <v>1880.25</v>
      </c>
      <c r="K1543" s="199"/>
      <c r="L1543" s="200"/>
      <c r="M1543" s="199">
        <v>11</v>
      </c>
      <c r="N1543" s="71"/>
      <c r="O1543" s="200"/>
      <c r="P1543" s="269">
        <f t="shared" si="98"/>
        <v>170.93181818181819</v>
      </c>
      <c r="Q1543" s="199"/>
      <c r="R1543" s="199"/>
      <c r="S1543" s="199"/>
      <c r="T1543" s="382">
        <f t="shared" si="99"/>
        <v>982.90909090909088</v>
      </c>
      <c r="U1543" s="199"/>
      <c r="V1543" s="199"/>
      <c r="W1543" s="199"/>
      <c r="X1543" s="200"/>
      <c r="Y1543" s="199">
        <v>1880.25</v>
      </c>
      <c r="Z1543" s="199">
        <f t="shared" si="100"/>
        <v>2087.31</v>
      </c>
      <c r="AA1543" s="200"/>
      <c r="AB1543" s="199">
        <f t="shared" si="101"/>
        <v>1561.57</v>
      </c>
      <c r="AC1543" s="164">
        <v>1867.04</v>
      </c>
      <c r="AD1543" s="199"/>
      <c r="AE1543" s="200"/>
      <c r="AF1543" s="200"/>
      <c r="AG1543" s="200"/>
      <c r="AH1543" s="75"/>
      <c r="AI1543" s="75"/>
      <c r="AJ1543" s="75"/>
      <c r="AK1543" s="75"/>
      <c r="AL1543" s="200"/>
    </row>
    <row r="1544" spans="1:38" s="201" customFormat="1">
      <c r="A1544" s="198"/>
      <c r="B1544" s="199"/>
      <c r="C1544" s="199" t="s">
        <v>310</v>
      </c>
      <c r="D1544" s="199"/>
      <c r="E1544" s="199" t="s">
        <v>297</v>
      </c>
      <c r="F1544" s="199">
        <v>2182</v>
      </c>
      <c r="G1544" s="199"/>
      <c r="H1544" s="199"/>
      <c r="I1544" s="199"/>
      <c r="J1544" s="381">
        <v>404.95</v>
      </c>
      <c r="K1544" s="199"/>
      <c r="L1544" s="200"/>
      <c r="M1544" s="199">
        <v>1</v>
      </c>
      <c r="N1544" s="71"/>
      <c r="O1544" s="200"/>
      <c r="P1544" s="269">
        <f t="shared" si="98"/>
        <v>404.95</v>
      </c>
      <c r="Q1544" s="199"/>
      <c r="R1544" s="199"/>
      <c r="S1544" s="199"/>
      <c r="T1544" s="382">
        <f t="shared" si="99"/>
        <v>2182</v>
      </c>
      <c r="U1544" s="199"/>
      <c r="V1544" s="199"/>
      <c r="W1544" s="199"/>
      <c r="X1544" s="200"/>
      <c r="Y1544" s="199">
        <v>404.95</v>
      </c>
      <c r="Z1544" s="199">
        <f t="shared" si="100"/>
        <v>449.54</v>
      </c>
      <c r="AA1544" s="200"/>
      <c r="AB1544" s="199">
        <f t="shared" si="101"/>
        <v>336.32</v>
      </c>
      <c r="AC1544" s="164">
        <v>402.11</v>
      </c>
      <c r="AD1544" s="199"/>
      <c r="AE1544" s="200"/>
      <c r="AF1544" s="200"/>
      <c r="AG1544" s="200"/>
      <c r="AH1544" s="75"/>
      <c r="AI1544" s="75"/>
      <c r="AJ1544" s="75"/>
      <c r="AK1544" s="75"/>
      <c r="AL1544" s="200"/>
    </row>
    <row r="1545" spans="1:38" s="201" customFormat="1">
      <c r="A1545" s="198"/>
      <c r="B1545" s="199"/>
      <c r="C1545" s="199" t="s">
        <v>310</v>
      </c>
      <c r="D1545" s="199"/>
      <c r="E1545" s="199" t="s">
        <v>311</v>
      </c>
      <c r="F1545" s="199">
        <v>2519970</v>
      </c>
      <c r="G1545" s="199"/>
      <c r="H1545" s="199"/>
      <c r="I1545" s="199"/>
      <c r="J1545" s="381">
        <v>437260.10999999917</v>
      </c>
      <c r="K1545" s="199"/>
      <c r="L1545" s="200"/>
      <c r="M1545" s="199">
        <v>1662</v>
      </c>
      <c r="N1545" s="71"/>
      <c r="O1545" s="200"/>
      <c r="P1545" s="269">
        <f t="shared" si="98"/>
        <v>263.09272563176847</v>
      </c>
      <c r="Q1545" s="199"/>
      <c r="R1545" s="199"/>
      <c r="S1545" s="199"/>
      <c r="T1545" s="382">
        <f t="shared" si="99"/>
        <v>1516.2274368231047</v>
      </c>
      <c r="U1545" s="199"/>
      <c r="V1545" s="199"/>
      <c r="W1545" s="199"/>
      <c r="X1545" s="200"/>
      <c r="Y1545" s="199">
        <v>437260.10999999917</v>
      </c>
      <c r="Z1545" s="199">
        <f t="shared" si="100"/>
        <v>485412.94</v>
      </c>
      <c r="AA1545" s="200"/>
      <c r="AB1545" s="199">
        <f t="shared" si="101"/>
        <v>363150.71</v>
      </c>
      <c r="AC1545" s="164">
        <v>434188.39</v>
      </c>
      <c r="AD1545" s="199"/>
      <c r="AE1545" s="200"/>
      <c r="AF1545" s="200"/>
      <c r="AG1545" s="200"/>
      <c r="AH1545" s="75"/>
      <c r="AI1545" s="75"/>
      <c r="AJ1545" s="75"/>
      <c r="AK1545" s="75"/>
      <c r="AL1545" s="200"/>
    </row>
    <row r="1546" spans="1:38" s="201" customFormat="1">
      <c r="A1546" s="198"/>
      <c r="B1546" s="199"/>
      <c r="C1546" s="199" t="s">
        <v>312</v>
      </c>
      <c r="D1546" s="199"/>
      <c r="E1546" s="199" t="s">
        <v>153</v>
      </c>
      <c r="F1546" s="199">
        <v>9746510</v>
      </c>
      <c r="G1546" s="199"/>
      <c r="H1546" s="199"/>
      <c r="I1546" s="199"/>
      <c r="J1546" s="381">
        <v>1661638.0800000033</v>
      </c>
      <c r="K1546" s="199"/>
      <c r="L1546" s="200"/>
      <c r="M1546" s="199">
        <v>11144</v>
      </c>
      <c r="N1546" s="71"/>
      <c r="O1546" s="200"/>
      <c r="P1546" s="269">
        <f t="shared" si="98"/>
        <v>149.10607322325944</v>
      </c>
      <c r="Q1546" s="199"/>
      <c r="R1546" s="199"/>
      <c r="S1546" s="199"/>
      <c r="T1546" s="382">
        <f t="shared" si="99"/>
        <v>874.59709260588659</v>
      </c>
      <c r="U1546" s="199"/>
      <c r="V1546" s="199"/>
      <c r="W1546" s="199"/>
      <c r="X1546" s="200"/>
      <c r="Y1546" s="199">
        <v>1661638.0800000033</v>
      </c>
      <c r="Z1546" s="199">
        <f t="shared" si="100"/>
        <v>1844624.3</v>
      </c>
      <c r="AA1546" s="200"/>
      <c r="AB1546" s="199">
        <f t="shared" si="101"/>
        <v>1380013.95</v>
      </c>
      <c r="AC1546" s="164">
        <v>1649965.18</v>
      </c>
      <c r="AD1546" s="199"/>
      <c r="AE1546" s="200"/>
      <c r="AF1546" s="200"/>
      <c r="AG1546" s="200"/>
      <c r="AH1546" s="75"/>
      <c r="AI1546" s="75"/>
      <c r="AJ1546" s="75"/>
      <c r="AK1546" s="75"/>
      <c r="AL1546" s="200"/>
    </row>
    <row r="1547" spans="1:38" s="201" customFormat="1">
      <c r="A1547" s="198"/>
      <c r="B1547" s="199"/>
      <c r="C1547" s="199" t="s">
        <v>313</v>
      </c>
      <c r="D1547" s="199"/>
      <c r="E1547" s="199" t="s">
        <v>314</v>
      </c>
      <c r="F1547" s="199">
        <v>515653</v>
      </c>
      <c r="G1547" s="199"/>
      <c r="H1547" s="199"/>
      <c r="I1547" s="199"/>
      <c r="J1547" s="381">
        <v>89694.130000000034</v>
      </c>
      <c r="K1547" s="199"/>
      <c r="L1547" s="200"/>
      <c r="M1547" s="199">
        <v>431</v>
      </c>
      <c r="N1547" s="71"/>
      <c r="O1547" s="200"/>
      <c r="P1547" s="269">
        <f t="shared" si="98"/>
        <v>208.10703016241308</v>
      </c>
      <c r="Q1547" s="199"/>
      <c r="R1547" s="199"/>
      <c r="S1547" s="199"/>
      <c r="T1547" s="382">
        <f t="shared" si="99"/>
        <v>1196.4106728538284</v>
      </c>
      <c r="U1547" s="199"/>
      <c r="V1547" s="199"/>
      <c r="W1547" s="199"/>
      <c r="X1547" s="200"/>
      <c r="Y1547" s="199">
        <v>89694.130000000034</v>
      </c>
      <c r="Z1547" s="199">
        <f t="shared" si="100"/>
        <v>99571.61</v>
      </c>
      <c r="AA1547" s="200"/>
      <c r="AB1547" s="199">
        <f t="shared" si="101"/>
        <v>74492.240000000005</v>
      </c>
      <c r="AC1547" s="164">
        <v>89064.03</v>
      </c>
      <c r="AD1547" s="199"/>
      <c r="AE1547" s="200"/>
      <c r="AF1547" s="200"/>
      <c r="AG1547" s="200"/>
      <c r="AH1547" s="75"/>
      <c r="AI1547" s="75"/>
      <c r="AJ1547" s="75"/>
      <c r="AK1547" s="75"/>
      <c r="AL1547" s="200"/>
    </row>
    <row r="1548" spans="1:38" s="201" customFormat="1">
      <c r="A1548" s="198"/>
      <c r="B1548" s="199"/>
      <c r="C1548" s="199" t="s">
        <v>595</v>
      </c>
      <c r="D1548" s="199"/>
      <c r="E1548" s="199" t="s">
        <v>271</v>
      </c>
      <c r="F1548" s="199">
        <v>40194</v>
      </c>
      <c r="G1548" s="199"/>
      <c r="H1548" s="199"/>
      <c r="I1548" s="199"/>
      <c r="J1548" s="381">
        <v>7005.5300000000007</v>
      </c>
      <c r="K1548" s="199"/>
      <c r="L1548" s="200"/>
      <c r="M1548" s="199">
        <v>27</v>
      </c>
      <c r="N1548" s="71"/>
      <c r="O1548" s="200"/>
      <c r="P1548" s="269">
        <f t="shared" si="98"/>
        <v>259.46407407407412</v>
      </c>
      <c r="Q1548" s="199"/>
      <c r="R1548" s="199"/>
      <c r="S1548" s="199"/>
      <c r="T1548" s="382">
        <f t="shared" si="99"/>
        <v>1488.6666666666667</v>
      </c>
      <c r="U1548" s="199"/>
      <c r="V1548" s="199"/>
      <c r="W1548" s="199"/>
      <c r="X1548" s="200"/>
      <c r="Y1548" s="199">
        <v>7005.5300000000007</v>
      </c>
      <c r="Z1548" s="199">
        <f t="shared" si="100"/>
        <v>7777.01</v>
      </c>
      <c r="AA1548" s="200"/>
      <c r="AB1548" s="199">
        <f t="shared" si="101"/>
        <v>5818.19</v>
      </c>
      <c r="AC1548" s="164">
        <v>6956.32</v>
      </c>
      <c r="AD1548" s="199"/>
      <c r="AE1548" s="200"/>
      <c r="AF1548" s="200"/>
      <c r="AG1548" s="200"/>
      <c r="AH1548" s="75"/>
      <c r="AI1548" s="75"/>
      <c r="AJ1548" s="75"/>
      <c r="AK1548" s="75"/>
      <c r="AL1548" s="200"/>
    </row>
    <row r="1549" spans="1:38" s="201" customFormat="1">
      <c r="A1549" s="198"/>
      <c r="B1549" s="199"/>
      <c r="C1549" s="199" t="s">
        <v>315</v>
      </c>
      <c r="D1549" s="199"/>
      <c r="E1549" s="199" t="s">
        <v>316</v>
      </c>
      <c r="F1549" s="199">
        <v>698902</v>
      </c>
      <c r="G1549" s="199"/>
      <c r="H1549" s="199"/>
      <c r="I1549" s="199"/>
      <c r="J1549" s="381">
        <v>122175.87999999996</v>
      </c>
      <c r="K1549" s="199"/>
      <c r="L1549" s="200"/>
      <c r="M1549" s="199">
        <v>919</v>
      </c>
      <c r="N1549" s="71"/>
      <c r="O1549" s="200"/>
      <c r="P1549" s="269">
        <f t="shared" si="98"/>
        <v>132.9443743199129</v>
      </c>
      <c r="Q1549" s="199"/>
      <c r="R1549" s="199"/>
      <c r="S1549" s="199"/>
      <c r="T1549" s="382">
        <f t="shared" si="99"/>
        <v>760.50272034820455</v>
      </c>
      <c r="U1549" s="199"/>
      <c r="V1549" s="199"/>
      <c r="W1549" s="199"/>
      <c r="X1549" s="200"/>
      <c r="Y1549" s="199">
        <v>122175.87999999996</v>
      </c>
      <c r="Z1549" s="199">
        <f t="shared" si="100"/>
        <v>135630.38</v>
      </c>
      <c r="AA1549" s="200"/>
      <c r="AB1549" s="199">
        <f t="shared" si="101"/>
        <v>101468.8</v>
      </c>
      <c r="AC1549" s="164">
        <v>121317.6</v>
      </c>
      <c r="AD1549" s="199"/>
      <c r="AE1549" s="200"/>
      <c r="AF1549" s="200"/>
      <c r="AG1549" s="200"/>
      <c r="AH1549" s="75"/>
      <c r="AI1549" s="75"/>
      <c r="AJ1549" s="75"/>
      <c r="AK1549" s="75"/>
      <c r="AL1549" s="200"/>
    </row>
    <row r="1550" spans="1:38" s="201" customFormat="1">
      <c r="A1550" s="198"/>
      <c r="B1550" s="199"/>
      <c r="C1550" s="199" t="s">
        <v>317</v>
      </c>
      <c r="D1550" s="199"/>
      <c r="E1550" s="199" t="s">
        <v>318</v>
      </c>
      <c r="F1550" s="199">
        <v>332279</v>
      </c>
      <c r="G1550" s="199"/>
      <c r="H1550" s="199"/>
      <c r="I1550" s="199"/>
      <c r="J1550" s="381">
        <v>57537.869999999988</v>
      </c>
      <c r="K1550" s="199"/>
      <c r="L1550" s="200"/>
      <c r="M1550" s="199">
        <v>417</v>
      </c>
      <c r="N1550" s="71"/>
      <c r="O1550" s="200"/>
      <c r="P1550" s="269">
        <f t="shared" si="98"/>
        <v>137.98050359712227</v>
      </c>
      <c r="Q1550" s="199"/>
      <c r="R1550" s="199"/>
      <c r="S1550" s="199"/>
      <c r="T1550" s="382">
        <f t="shared" si="99"/>
        <v>796.83213429256591</v>
      </c>
      <c r="U1550" s="199"/>
      <c r="V1550" s="199"/>
      <c r="W1550" s="199"/>
      <c r="X1550" s="200"/>
      <c r="Y1550" s="199">
        <v>57537.869999999988</v>
      </c>
      <c r="Z1550" s="199">
        <f t="shared" si="100"/>
        <v>63874.17</v>
      </c>
      <c r="AA1550" s="200"/>
      <c r="AB1550" s="199">
        <f t="shared" si="101"/>
        <v>47786.02</v>
      </c>
      <c r="AC1550" s="164">
        <v>57133.67</v>
      </c>
      <c r="AD1550" s="199"/>
      <c r="AE1550" s="200"/>
      <c r="AF1550" s="200"/>
      <c r="AG1550" s="200"/>
      <c r="AH1550" s="75"/>
      <c r="AI1550" s="75"/>
      <c r="AJ1550" s="75"/>
      <c r="AK1550" s="75"/>
      <c r="AL1550" s="200"/>
    </row>
    <row r="1551" spans="1:38" s="201" customFormat="1">
      <c r="A1551" s="198"/>
      <c r="B1551" s="199"/>
      <c r="C1551" s="199" t="s">
        <v>1489</v>
      </c>
      <c r="D1551" s="199"/>
      <c r="E1551" s="199" t="s">
        <v>232</v>
      </c>
      <c r="F1551" s="199">
        <v>-1</v>
      </c>
      <c r="G1551" s="199"/>
      <c r="H1551" s="199"/>
      <c r="I1551" s="199"/>
      <c r="J1551" s="381">
        <v>5.42</v>
      </c>
      <c r="K1551" s="199"/>
      <c r="L1551" s="200"/>
      <c r="M1551" s="199">
        <v>1</v>
      </c>
      <c r="N1551" s="71"/>
      <c r="O1551" s="200"/>
      <c r="P1551" s="269">
        <f t="shared" si="98"/>
        <v>5.42</v>
      </c>
      <c r="Q1551" s="199"/>
      <c r="R1551" s="199"/>
      <c r="S1551" s="199"/>
      <c r="T1551" s="382">
        <f t="shared" si="99"/>
        <v>-1</v>
      </c>
      <c r="U1551" s="199"/>
      <c r="V1551" s="199"/>
      <c r="W1551" s="199"/>
      <c r="X1551" s="200"/>
      <c r="Y1551" s="199">
        <v>5.42</v>
      </c>
      <c r="Z1551" s="199">
        <f t="shared" si="100"/>
        <v>6.02</v>
      </c>
      <c r="AA1551" s="200"/>
      <c r="AB1551" s="199">
        <f t="shared" si="101"/>
        <v>4.5</v>
      </c>
      <c r="AC1551" s="164">
        <v>5.38</v>
      </c>
      <c r="AD1551" s="199"/>
      <c r="AE1551" s="200"/>
      <c r="AF1551" s="200"/>
      <c r="AG1551" s="200"/>
      <c r="AH1551" s="75"/>
      <c r="AI1551" s="75"/>
      <c r="AJ1551" s="75"/>
      <c r="AK1551" s="75"/>
      <c r="AL1551" s="200"/>
    </row>
    <row r="1552" spans="1:38" s="201" customFormat="1">
      <c r="A1552" s="198"/>
      <c r="B1552" s="199"/>
      <c r="C1552" s="199" t="s">
        <v>319</v>
      </c>
      <c r="D1552" s="199"/>
      <c r="E1552" s="199" t="s">
        <v>222</v>
      </c>
      <c r="F1552" s="199">
        <v>1488016</v>
      </c>
      <c r="G1552" s="199"/>
      <c r="H1552" s="199"/>
      <c r="I1552" s="199"/>
      <c r="J1552" s="381">
        <v>254247.54000000004</v>
      </c>
      <c r="K1552" s="199"/>
      <c r="L1552" s="200"/>
      <c r="M1552" s="199">
        <v>1499</v>
      </c>
      <c r="N1552" s="71"/>
      <c r="O1552" s="200"/>
      <c r="P1552" s="269">
        <f t="shared" ref="P1552:P1615" si="102">J1552/M1552</f>
        <v>169.61143428952639</v>
      </c>
      <c r="Q1552" s="199"/>
      <c r="R1552" s="199"/>
      <c r="S1552" s="199"/>
      <c r="T1552" s="382">
        <f t="shared" ref="T1552:T1615" si="103">F1552/M1552</f>
        <v>992.6724482988659</v>
      </c>
      <c r="U1552" s="199"/>
      <c r="V1552" s="199"/>
      <c r="W1552" s="199"/>
      <c r="X1552" s="200"/>
      <c r="Y1552" s="199">
        <v>254247.54000000004</v>
      </c>
      <c r="Z1552" s="199">
        <f t="shared" ref="Z1552:Z1615" si="104">ROUND($Z$1783*Y1552/$Y$1783,2)</f>
        <v>282246.28999999998</v>
      </c>
      <c r="AA1552" s="200"/>
      <c r="AB1552" s="199">
        <f t="shared" ref="AB1552:AB1615" si="105">ROUND($AB$1783*Y1552/$Y$1783,2)</f>
        <v>211156.18</v>
      </c>
      <c r="AC1552" s="164">
        <v>252461.47</v>
      </c>
      <c r="AD1552" s="199"/>
      <c r="AE1552" s="200"/>
      <c r="AF1552" s="200"/>
      <c r="AG1552" s="200"/>
      <c r="AH1552" s="75"/>
      <c r="AI1552" s="75"/>
      <c r="AJ1552" s="75"/>
      <c r="AK1552" s="75"/>
      <c r="AL1552" s="200"/>
    </row>
    <row r="1553" spans="1:38" s="201" customFormat="1">
      <c r="A1553" s="198"/>
      <c r="B1553" s="199"/>
      <c r="C1553" s="199" t="s">
        <v>319</v>
      </c>
      <c r="D1553" s="199"/>
      <c r="E1553" s="199" t="s">
        <v>232</v>
      </c>
      <c r="F1553" s="199">
        <v>522</v>
      </c>
      <c r="G1553" s="199"/>
      <c r="H1553" s="199"/>
      <c r="I1553" s="199"/>
      <c r="J1553" s="381">
        <v>93.84</v>
      </c>
      <c r="K1553" s="199"/>
      <c r="L1553" s="200"/>
      <c r="M1553" s="199">
        <v>1</v>
      </c>
      <c r="N1553" s="71"/>
      <c r="O1553" s="200"/>
      <c r="P1553" s="269">
        <f t="shared" si="102"/>
        <v>93.84</v>
      </c>
      <c r="Q1553" s="199"/>
      <c r="R1553" s="199"/>
      <c r="S1553" s="199"/>
      <c r="T1553" s="382">
        <f t="shared" si="103"/>
        <v>522</v>
      </c>
      <c r="U1553" s="199"/>
      <c r="V1553" s="199"/>
      <c r="W1553" s="199"/>
      <c r="X1553" s="200"/>
      <c r="Y1553" s="199">
        <v>93.84</v>
      </c>
      <c r="Z1553" s="199">
        <f t="shared" si="104"/>
        <v>104.17</v>
      </c>
      <c r="AA1553" s="200"/>
      <c r="AB1553" s="199">
        <f t="shared" si="105"/>
        <v>77.94</v>
      </c>
      <c r="AC1553" s="164">
        <v>93.18</v>
      </c>
      <c r="AD1553" s="199"/>
      <c r="AE1553" s="200"/>
      <c r="AF1553" s="200"/>
      <c r="AG1553" s="200"/>
      <c r="AH1553" s="75"/>
      <c r="AI1553" s="75"/>
      <c r="AJ1553" s="75"/>
      <c r="AK1553" s="75"/>
      <c r="AL1553" s="200"/>
    </row>
    <row r="1554" spans="1:38" s="201" customFormat="1">
      <c r="A1554" s="198"/>
      <c r="B1554" s="199"/>
      <c r="C1554" s="199" t="s">
        <v>576</v>
      </c>
      <c r="D1554" s="199"/>
      <c r="E1554" s="199" t="s">
        <v>88</v>
      </c>
      <c r="F1554" s="199">
        <v>16903</v>
      </c>
      <c r="G1554" s="199"/>
      <c r="H1554" s="199"/>
      <c r="I1554" s="199"/>
      <c r="J1554" s="381">
        <v>3060.5499999999997</v>
      </c>
      <c r="K1554" s="199"/>
      <c r="L1554" s="200"/>
      <c r="M1554" s="199">
        <v>30</v>
      </c>
      <c r="N1554" s="71"/>
      <c r="O1554" s="200"/>
      <c r="P1554" s="269">
        <f t="shared" si="102"/>
        <v>102.01833333333333</v>
      </c>
      <c r="Q1554" s="199"/>
      <c r="R1554" s="199"/>
      <c r="S1554" s="199"/>
      <c r="T1554" s="382">
        <f t="shared" si="103"/>
        <v>563.43333333333328</v>
      </c>
      <c r="U1554" s="199"/>
      <c r="V1554" s="199"/>
      <c r="W1554" s="199"/>
      <c r="X1554" s="200"/>
      <c r="Y1554" s="199">
        <v>3060.5499999999997</v>
      </c>
      <c r="Z1554" s="199">
        <f t="shared" si="104"/>
        <v>3397.59</v>
      </c>
      <c r="AA1554" s="200"/>
      <c r="AB1554" s="199">
        <f t="shared" si="105"/>
        <v>2541.83</v>
      </c>
      <c r="AC1554" s="164">
        <v>3039.05</v>
      </c>
      <c r="AD1554" s="199"/>
      <c r="AE1554" s="200"/>
      <c r="AF1554" s="200"/>
      <c r="AG1554" s="200"/>
      <c r="AH1554" s="75"/>
      <c r="AI1554" s="75"/>
      <c r="AJ1554" s="75"/>
      <c r="AK1554" s="75"/>
      <c r="AL1554" s="200"/>
    </row>
    <row r="1555" spans="1:38" s="201" customFormat="1">
      <c r="A1555" s="198"/>
      <c r="B1555" s="199"/>
      <c r="C1555" s="199" t="s">
        <v>576</v>
      </c>
      <c r="D1555" s="199"/>
      <c r="E1555" s="199" t="s">
        <v>89</v>
      </c>
      <c r="F1555" s="199">
        <v>2567</v>
      </c>
      <c r="G1555" s="199"/>
      <c r="H1555" s="199"/>
      <c r="I1555" s="199"/>
      <c r="J1555" s="381">
        <v>474.06000000000006</v>
      </c>
      <c r="K1555" s="199"/>
      <c r="L1555" s="200"/>
      <c r="M1555" s="199">
        <v>5</v>
      </c>
      <c r="N1555" s="71"/>
      <c r="O1555" s="200"/>
      <c r="P1555" s="269">
        <f t="shared" si="102"/>
        <v>94.812000000000012</v>
      </c>
      <c r="Q1555" s="199"/>
      <c r="R1555" s="199"/>
      <c r="S1555" s="199"/>
      <c r="T1555" s="382">
        <f t="shared" si="103"/>
        <v>513.4</v>
      </c>
      <c r="U1555" s="199"/>
      <c r="V1555" s="199"/>
      <c r="W1555" s="199"/>
      <c r="X1555" s="200"/>
      <c r="Y1555" s="199">
        <v>474.06000000000006</v>
      </c>
      <c r="Z1555" s="199">
        <f t="shared" si="104"/>
        <v>526.27</v>
      </c>
      <c r="AA1555" s="200"/>
      <c r="AB1555" s="199">
        <f t="shared" si="105"/>
        <v>393.71</v>
      </c>
      <c r="AC1555" s="164">
        <v>470.73</v>
      </c>
      <c r="AD1555" s="199"/>
      <c r="AE1555" s="200"/>
      <c r="AF1555" s="200"/>
      <c r="AG1555" s="200"/>
      <c r="AH1555" s="75"/>
      <c r="AI1555" s="75"/>
      <c r="AJ1555" s="75"/>
      <c r="AK1555" s="75"/>
      <c r="AL1555" s="200"/>
    </row>
    <row r="1556" spans="1:38" s="201" customFormat="1">
      <c r="A1556" s="198"/>
      <c r="B1556" s="199"/>
      <c r="C1556" s="199" t="s">
        <v>320</v>
      </c>
      <c r="D1556" s="199"/>
      <c r="E1556" s="199" t="s">
        <v>311</v>
      </c>
      <c r="F1556" s="199">
        <v>3025</v>
      </c>
      <c r="G1556" s="199"/>
      <c r="H1556" s="199"/>
      <c r="I1556" s="199"/>
      <c r="J1556" s="381">
        <v>551.16</v>
      </c>
      <c r="K1556" s="199"/>
      <c r="L1556" s="200"/>
      <c r="M1556" s="199">
        <v>3</v>
      </c>
      <c r="N1556" s="71"/>
      <c r="O1556" s="200"/>
      <c r="P1556" s="269">
        <f t="shared" si="102"/>
        <v>183.72</v>
      </c>
      <c r="Q1556" s="199"/>
      <c r="R1556" s="199"/>
      <c r="S1556" s="199"/>
      <c r="T1556" s="382">
        <f t="shared" si="103"/>
        <v>1008.3333333333334</v>
      </c>
      <c r="U1556" s="199"/>
      <c r="V1556" s="199"/>
      <c r="W1556" s="199"/>
      <c r="X1556" s="200"/>
      <c r="Y1556" s="199">
        <v>551.16</v>
      </c>
      <c r="Z1556" s="199">
        <f t="shared" si="104"/>
        <v>611.86</v>
      </c>
      <c r="AA1556" s="200"/>
      <c r="AB1556" s="199">
        <f t="shared" si="105"/>
        <v>457.75</v>
      </c>
      <c r="AC1556" s="164">
        <v>547.29</v>
      </c>
      <c r="AD1556" s="199"/>
      <c r="AE1556" s="200"/>
      <c r="AF1556" s="200"/>
      <c r="AG1556" s="200"/>
      <c r="AH1556" s="75"/>
      <c r="AI1556" s="75"/>
      <c r="AJ1556" s="75"/>
      <c r="AK1556" s="75"/>
      <c r="AL1556" s="200"/>
    </row>
    <row r="1557" spans="1:38" s="201" customFormat="1">
      <c r="A1557" s="198"/>
      <c r="B1557" s="199"/>
      <c r="C1557" s="199" t="s">
        <v>320</v>
      </c>
      <c r="D1557" s="199"/>
      <c r="E1557" s="199" t="s">
        <v>321</v>
      </c>
      <c r="F1557" s="199">
        <v>1481847</v>
      </c>
      <c r="G1557" s="199"/>
      <c r="H1557" s="199"/>
      <c r="I1557" s="199"/>
      <c r="J1557" s="381">
        <v>256183.42999999964</v>
      </c>
      <c r="K1557" s="199"/>
      <c r="L1557" s="200"/>
      <c r="M1557" s="199">
        <v>1203</v>
      </c>
      <c r="N1557" s="71"/>
      <c r="O1557" s="200"/>
      <c r="P1557" s="269">
        <f t="shared" si="102"/>
        <v>212.9538071487944</v>
      </c>
      <c r="Q1557" s="199"/>
      <c r="R1557" s="199"/>
      <c r="S1557" s="199"/>
      <c r="T1557" s="382">
        <f t="shared" si="103"/>
        <v>1231.7930174563592</v>
      </c>
      <c r="U1557" s="199"/>
      <c r="V1557" s="199"/>
      <c r="W1557" s="199"/>
      <c r="X1557" s="200"/>
      <c r="Y1557" s="199">
        <v>256183.42999999964</v>
      </c>
      <c r="Z1557" s="199">
        <f t="shared" si="104"/>
        <v>284395.37</v>
      </c>
      <c r="AA1557" s="200"/>
      <c r="AB1557" s="199">
        <f t="shared" si="105"/>
        <v>212763.97</v>
      </c>
      <c r="AC1557" s="164">
        <v>254383.76</v>
      </c>
      <c r="AD1557" s="199"/>
      <c r="AE1557" s="200"/>
      <c r="AF1557" s="200"/>
      <c r="AG1557" s="200"/>
      <c r="AH1557" s="75"/>
      <c r="AI1557" s="75"/>
      <c r="AJ1557" s="75"/>
      <c r="AK1557" s="75"/>
      <c r="AL1557" s="200"/>
    </row>
    <row r="1558" spans="1:38" s="201" customFormat="1">
      <c r="A1558" s="198"/>
      <c r="B1558" s="199"/>
      <c r="C1558" s="199" t="s">
        <v>320</v>
      </c>
      <c r="D1558" s="199"/>
      <c r="E1558" s="199" t="s">
        <v>323</v>
      </c>
      <c r="F1558" s="199">
        <v>1083</v>
      </c>
      <c r="G1558" s="199"/>
      <c r="H1558" s="199"/>
      <c r="I1558" s="199"/>
      <c r="J1558" s="381">
        <v>196.03</v>
      </c>
      <c r="K1558" s="199"/>
      <c r="L1558" s="200"/>
      <c r="M1558" s="199">
        <v>1</v>
      </c>
      <c r="N1558" s="71"/>
      <c r="O1558" s="200"/>
      <c r="P1558" s="269">
        <f t="shared" si="102"/>
        <v>196.03</v>
      </c>
      <c r="Q1558" s="199"/>
      <c r="R1558" s="199"/>
      <c r="S1558" s="199"/>
      <c r="T1558" s="382">
        <f t="shared" si="103"/>
        <v>1083</v>
      </c>
      <c r="U1558" s="199"/>
      <c r="V1558" s="199"/>
      <c r="W1558" s="199"/>
      <c r="X1558" s="200"/>
      <c r="Y1558" s="199">
        <v>196.03</v>
      </c>
      <c r="Z1558" s="199">
        <f t="shared" si="104"/>
        <v>217.62</v>
      </c>
      <c r="AA1558" s="200"/>
      <c r="AB1558" s="199">
        <f t="shared" si="105"/>
        <v>162.81</v>
      </c>
      <c r="AC1558" s="164">
        <v>194.65</v>
      </c>
      <c r="AD1558" s="199"/>
      <c r="AE1558" s="200"/>
      <c r="AF1558" s="200"/>
      <c r="AG1558" s="200"/>
      <c r="AH1558" s="75"/>
      <c r="AI1558" s="75"/>
      <c r="AJ1558" s="75"/>
      <c r="AK1558" s="75"/>
      <c r="AL1558" s="200"/>
    </row>
    <row r="1559" spans="1:38" s="201" customFormat="1">
      <c r="A1559" s="198"/>
      <c r="B1559" s="199"/>
      <c r="C1559" s="199" t="s">
        <v>322</v>
      </c>
      <c r="D1559" s="199"/>
      <c r="E1559" s="199" t="s">
        <v>96</v>
      </c>
      <c r="F1559" s="199">
        <v>1898</v>
      </c>
      <c r="G1559" s="199"/>
      <c r="H1559" s="199"/>
      <c r="I1559" s="199"/>
      <c r="J1559" s="381">
        <v>349.3</v>
      </c>
      <c r="K1559" s="199"/>
      <c r="L1559" s="200"/>
      <c r="M1559" s="199">
        <v>1</v>
      </c>
      <c r="N1559" s="71"/>
      <c r="O1559" s="200"/>
      <c r="P1559" s="269">
        <f t="shared" si="102"/>
        <v>349.3</v>
      </c>
      <c r="Q1559" s="199"/>
      <c r="R1559" s="199"/>
      <c r="S1559" s="199"/>
      <c r="T1559" s="382">
        <f t="shared" si="103"/>
        <v>1898</v>
      </c>
      <c r="U1559" s="199"/>
      <c r="V1559" s="199"/>
      <c r="W1559" s="199"/>
      <c r="X1559" s="200"/>
      <c r="Y1559" s="199">
        <v>349.3</v>
      </c>
      <c r="Z1559" s="199">
        <f t="shared" si="104"/>
        <v>387.77</v>
      </c>
      <c r="AA1559" s="200"/>
      <c r="AB1559" s="199">
        <f t="shared" si="105"/>
        <v>290.10000000000002</v>
      </c>
      <c r="AC1559" s="164">
        <v>346.85</v>
      </c>
      <c r="AD1559" s="199"/>
      <c r="AE1559" s="200"/>
      <c r="AF1559" s="200"/>
      <c r="AG1559" s="200"/>
      <c r="AH1559" s="75"/>
      <c r="AI1559" s="75"/>
      <c r="AJ1559" s="75"/>
      <c r="AK1559" s="75"/>
      <c r="AL1559" s="200"/>
    </row>
    <row r="1560" spans="1:38" s="201" customFormat="1">
      <c r="A1560" s="198"/>
      <c r="B1560" s="199"/>
      <c r="C1560" s="199" t="s">
        <v>322</v>
      </c>
      <c r="D1560" s="199"/>
      <c r="E1560" s="199" t="s">
        <v>256</v>
      </c>
      <c r="F1560" s="199">
        <v>523</v>
      </c>
      <c r="G1560" s="199"/>
      <c r="H1560" s="199"/>
      <c r="I1560" s="199"/>
      <c r="J1560" s="381">
        <v>93.99</v>
      </c>
      <c r="K1560" s="199"/>
      <c r="L1560" s="200"/>
      <c r="M1560" s="199">
        <v>1</v>
      </c>
      <c r="N1560" s="71"/>
      <c r="O1560" s="200"/>
      <c r="P1560" s="269">
        <f t="shared" si="102"/>
        <v>93.99</v>
      </c>
      <c r="Q1560" s="199"/>
      <c r="R1560" s="199"/>
      <c r="S1560" s="199"/>
      <c r="T1560" s="382">
        <f t="shared" si="103"/>
        <v>523</v>
      </c>
      <c r="U1560" s="199"/>
      <c r="V1560" s="199"/>
      <c r="W1560" s="199"/>
      <c r="X1560" s="200"/>
      <c r="Y1560" s="199">
        <v>93.99</v>
      </c>
      <c r="Z1560" s="199">
        <f t="shared" si="104"/>
        <v>104.34</v>
      </c>
      <c r="AA1560" s="200"/>
      <c r="AB1560" s="199">
        <f t="shared" si="105"/>
        <v>78.06</v>
      </c>
      <c r="AC1560" s="164">
        <v>93.33</v>
      </c>
      <c r="AD1560" s="199"/>
      <c r="AE1560" s="200"/>
      <c r="AF1560" s="200"/>
      <c r="AG1560" s="200"/>
      <c r="AH1560" s="75"/>
      <c r="AI1560" s="75"/>
      <c r="AJ1560" s="75"/>
      <c r="AK1560" s="75"/>
      <c r="AL1560" s="200"/>
    </row>
    <row r="1561" spans="1:38" s="201" customFormat="1">
      <c r="A1561" s="198"/>
      <c r="B1561" s="199"/>
      <c r="C1561" s="199" t="s">
        <v>322</v>
      </c>
      <c r="D1561" s="199"/>
      <c r="E1561" s="199" t="s">
        <v>323</v>
      </c>
      <c r="F1561" s="199">
        <v>7538250</v>
      </c>
      <c r="G1561" s="199"/>
      <c r="H1561" s="199"/>
      <c r="I1561" s="199"/>
      <c r="J1561" s="381">
        <v>1321208.4400000004</v>
      </c>
      <c r="K1561" s="199"/>
      <c r="L1561" s="200"/>
      <c r="M1561" s="199">
        <v>5044</v>
      </c>
      <c r="N1561" s="71"/>
      <c r="O1561" s="200"/>
      <c r="P1561" s="269">
        <f t="shared" si="102"/>
        <v>261.93664551942908</v>
      </c>
      <c r="Q1561" s="199"/>
      <c r="R1561" s="199"/>
      <c r="S1561" s="199"/>
      <c r="T1561" s="382">
        <f t="shared" si="103"/>
        <v>1494.4984139571768</v>
      </c>
      <c r="U1561" s="199"/>
      <c r="V1561" s="199"/>
      <c r="W1561" s="199"/>
      <c r="X1561" s="200"/>
      <c r="Y1561" s="199">
        <v>1321208.4400000004</v>
      </c>
      <c r="Z1561" s="199">
        <f t="shared" si="104"/>
        <v>1466705.19</v>
      </c>
      <c r="AA1561" s="200"/>
      <c r="AB1561" s="199">
        <f t="shared" si="105"/>
        <v>1097282.31</v>
      </c>
      <c r="AC1561" s="164">
        <v>1311927.04</v>
      </c>
      <c r="AD1561" s="199"/>
      <c r="AE1561" s="200"/>
      <c r="AF1561" s="200"/>
      <c r="AG1561" s="200"/>
      <c r="AH1561" s="75"/>
      <c r="AI1561" s="75"/>
      <c r="AJ1561" s="75"/>
      <c r="AK1561" s="75"/>
      <c r="AL1561" s="200"/>
    </row>
    <row r="1562" spans="1:38" s="201" customFormat="1">
      <c r="A1562" s="198"/>
      <c r="B1562" s="199"/>
      <c r="C1562" s="199" t="s">
        <v>495</v>
      </c>
      <c r="D1562" s="199"/>
      <c r="E1562" s="199" t="s">
        <v>285</v>
      </c>
      <c r="F1562" s="199">
        <v>3226174</v>
      </c>
      <c r="G1562" s="199"/>
      <c r="H1562" s="199"/>
      <c r="I1562" s="199"/>
      <c r="J1562" s="381">
        <v>485050.89999999531</v>
      </c>
      <c r="K1562" s="199"/>
      <c r="L1562" s="200"/>
      <c r="M1562" s="199">
        <v>5869</v>
      </c>
      <c r="N1562" s="71"/>
      <c r="O1562" s="200"/>
      <c r="P1562" s="269">
        <f t="shared" si="102"/>
        <v>82.646260010222406</v>
      </c>
      <c r="Q1562" s="199"/>
      <c r="R1562" s="199"/>
      <c r="S1562" s="199"/>
      <c r="T1562" s="382">
        <f t="shared" si="103"/>
        <v>549.6973930822968</v>
      </c>
      <c r="U1562" s="199"/>
      <c r="V1562" s="199"/>
      <c r="W1562" s="199"/>
      <c r="X1562" s="200"/>
      <c r="Y1562" s="199">
        <v>485050.89999999531</v>
      </c>
      <c r="Z1562" s="199">
        <f t="shared" si="104"/>
        <v>538466.64</v>
      </c>
      <c r="AA1562" s="200"/>
      <c r="AB1562" s="199">
        <f t="shared" si="105"/>
        <v>402841.64</v>
      </c>
      <c r="AC1562" s="164">
        <v>481643.45</v>
      </c>
      <c r="AD1562" s="199"/>
      <c r="AE1562" s="200"/>
      <c r="AF1562" s="200"/>
      <c r="AG1562" s="200"/>
      <c r="AH1562" s="75"/>
      <c r="AI1562" s="75"/>
      <c r="AJ1562" s="75"/>
      <c r="AK1562" s="75"/>
      <c r="AL1562" s="200"/>
    </row>
    <row r="1563" spans="1:38" s="201" customFormat="1">
      <c r="A1563" s="198"/>
      <c r="B1563" s="199"/>
      <c r="C1563" s="199" t="s">
        <v>325</v>
      </c>
      <c r="D1563" s="199"/>
      <c r="E1563" s="199" t="s">
        <v>96</v>
      </c>
      <c r="F1563" s="199">
        <v>210662</v>
      </c>
      <c r="G1563" s="199"/>
      <c r="H1563" s="199"/>
      <c r="I1563" s="199"/>
      <c r="J1563" s="381">
        <v>37147.609999999993</v>
      </c>
      <c r="K1563" s="199"/>
      <c r="L1563" s="200"/>
      <c r="M1563" s="199">
        <v>211</v>
      </c>
      <c r="N1563" s="71"/>
      <c r="O1563" s="200"/>
      <c r="P1563" s="269">
        <f t="shared" si="102"/>
        <v>176.05502369668244</v>
      </c>
      <c r="Q1563" s="199"/>
      <c r="R1563" s="199"/>
      <c r="S1563" s="199"/>
      <c r="T1563" s="382">
        <f t="shared" si="103"/>
        <v>998.39810426540282</v>
      </c>
      <c r="U1563" s="199"/>
      <c r="V1563" s="199"/>
      <c r="W1563" s="199"/>
      <c r="X1563" s="200"/>
      <c r="Y1563" s="199">
        <v>37147.609999999993</v>
      </c>
      <c r="Z1563" s="199">
        <f t="shared" si="104"/>
        <v>41238.449999999997</v>
      </c>
      <c r="AA1563" s="200"/>
      <c r="AB1563" s="199">
        <f t="shared" si="105"/>
        <v>30851.62</v>
      </c>
      <c r="AC1563" s="164">
        <v>36886.65</v>
      </c>
      <c r="AD1563" s="199"/>
      <c r="AE1563" s="200"/>
      <c r="AF1563" s="200"/>
      <c r="AG1563" s="200"/>
      <c r="AH1563" s="75"/>
      <c r="AI1563" s="75"/>
      <c r="AJ1563" s="75"/>
      <c r="AK1563" s="75"/>
      <c r="AL1563" s="200"/>
    </row>
    <row r="1564" spans="1:38" s="201" customFormat="1">
      <c r="A1564" s="198"/>
      <c r="B1564" s="199"/>
      <c r="C1564" s="199" t="s">
        <v>762</v>
      </c>
      <c r="D1564" s="199"/>
      <c r="E1564" s="199" t="s">
        <v>210</v>
      </c>
      <c r="F1564" s="199">
        <v>3400</v>
      </c>
      <c r="G1564" s="199"/>
      <c r="H1564" s="199"/>
      <c r="I1564" s="199"/>
      <c r="J1564" s="381">
        <v>525.23</v>
      </c>
      <c r="K1564" s="199"/>
      <c r="L1564" s="200"/>
      <c r="M1564" s="199">
        <v>3</v>
      </c>
      <c r="N1564" s="71"/>
      <c r="O1564" s="200"/>
      <c r="P1564" s="269">
        <f t="shared" si="102"/>
        <v>175.07666666666668</v>
      </c>
      <c r="Q1564" s="199"/>
      <c r="R1564" s="199"/>
      <c r="S1564" s="199"/>
      <c r="T1564" s="382">
        <f t="shared" si="103"/>
        <v>1133.3333333333333</v>
      </c>
      <c r="U1564" s="199"/>
      <c r="V1564" s="199"/>
      <c r="W1564" s="199"/>
      <c r="X1564" s="200"/>
      <c r="Y1564" s="199">
        <v>525.23</v>
      </c>
      <c r="Z1564" s="199">
        <f t="shared" si="104"/>
        <v>583.07000000000005</v>
      </c>
      <c r="AA1564" s="200"/>
      <c r="AB1564" s="199">
        <f t="shared" si="105"/>
        <v>436.21</v>
      </c>
      <c r="AC1564" s="164">
        <v>521.54</v>
      </c>
      <c r="AD1564" s="199"/>
      <c r="AE1564" s="200"/>
      <c r="AF1564" s="200"/>
      <c r="AG1564" s="200"/>
      <c r="AH1564" s="75"/>
      <c r="AI1564" s="75"/>
      <c r="AJ1564" s="75"/>
      <c r="AK1564" s="75"/>
      <c r="AL1564" s="200"/>
    </row>
    <row r="1565" spans="1:38" s="201" customFormat="1">
      <c r="A1565" s="198"/>
      <c r="B1565" s="199"/>
      <c r="C1565" s="199" t="s">
        <v>326</v>
      </c>
      <c r="D1565" s="199"/>
      <c r="E1565" s="199" t="s">
        <v>161</v>
      </c>
      <c r="F1565" s="199">
        <v>2469</v>
      </c>
      <c r="G1565" s="199"/>
      <c r="H1565" s="199"/>
      <c r="I1565" s="199"/>
      <c r="J1565" s="381">
        <v>451.94</v>
      </c>
      <c r="K1565" s="199"/>
      <c r="L1565" s="200"/>
      <c r="M1565" s="199">
        <v>6</v>
      </c>
      <c r="N1565" s="71"/>
      <c r="O1565" s="200"/>
      <c r="P1565" s="269">
        <f t="shared" si="102"/>
        <v>75.323333333333338</v>
      </c>
      <c r="Q1565" s="199"/>
      <c r="R1565" s="199"/>
      <c r="S1565" s="199"/>
      <c r="T1565" s="382">
        <f t="shared" si="103"/>
        <v>411.5</v>
      </c>
      <c r="U1565" s="199"/>
      <c r="V1565" s="199"/>
      <c r="W1565" s="199"/>
      <c r="X1565" s="200"/>
      <c r="Y1565" s="199">
        <v>451.94</v>
      </c>
      <c r="Z1565" s="199">
        <f t="shared" si="104"/>
        <v>501.71</v>
      </c>
      <c r="AA1565" s="200"/>
      <c r="AB1565" s="199">
        <f t="shared" si="105"/>
        <v>375.34</v>
      </c>
      <c r="AC1565" s="164">
        <v>448.77</v>
      </c>
      <c r="AD1565" s="199"/>
      <c r="AE1565" s="200"/>
      <c r="AF1565" s="200"/>
      <c r="AG1565" s="200"/>
      <c r="AH1565" s="75"/>
      <c r="AI1565" s="75"/>
      <c r="AJ1565" s="75"/>
      <c r="AK1565" s="75"/>
      <c r="AL1565" s="200"/>
    </row>
    <row r="1566" spans="1:38" s="201" customFormat="1">
      <c r="A1566" s="198"/>
      <c r="B1566" s="199"/>
      <c r="C1566" s="199" t="s">
        <v>326</v>
      </c>
      <c r="D1566" s="199"/>
      <c r="E1566" s="199" t="s">
        <v>278</v>
      </c>
      <c r="F1566" s="199">
        <v>377783</v>
      </c>
      <c r="G1566" s="199"/>
      <c r="H1566" s="199"/>
      <c r="I1566" s="199"/>
      <c r="J1566" s="381">
        <v>67077.74000000002</v>
      </c>
      <c r="K1566" s="199"/>
      <c r="L1566" s="200"/>
      <c r="M1566" s="199">
        <v>738</v>
      </c>
      <c r="N1566" s="71"/>
      <c r="O1566" s="200"/>
      <c r="P1566" s="269">
        <f t="shared" si="102"/>
        <v>90.891246612466148</v>
      </c>
      <c r="Q1566" s="199"/>
      <c r="R1566" s="199"/>
      <c r="S1566" s="199"/>
      <c r="T1566" s="382">
        <f t="shared" si="103"/>
        <v>511.90108401084012</v>
      </c>
      <c r="U1566" s="199"/>
      <c r="V1566" s="199"/>
      <c r="W1566" s="199"/>
      <c r="X1566" s="200"/>
      <c r="Y1566" s="199">
        <v>67077.74000000002</v>
      </c>
      <c r="Z1566" s="199">
        <f t="shared" si="104"/>
        <v>74464.61</v>
      </c>
      <c r="AA1566" s="200"/>
      <c r="AB1566" s="199">
        <f t="shared" si="105"/>
        <v>55709.01</v>
      </c>
      <c r="AC1566" s="164">
        <v>66606.52</v>
      </c>
      <c r="AD1566" s="199"/>
      <c r="AE1566" s="200"/>
      <c r="AF1566" s="200"/>
      <c r="AG1566" s="200"/>
      <c r="AH1566" s="75"/>
      <c r="AI1566" s="75"/>
      <c r="AJ1566" s="75"/>
      <c r="AK1566" s="75"/>
      <c r="AL1566" s="200"/>
    </row>
    <row r="1567" spans="1:38" s="201" customFormat="1">
      <c r="A1567" s="198"/>
      <c r="B1567" s="199"/>
      <c r="C1567" s="199" t="s">
        <v>326</v>
      </c>
      <c r="D1567" s="199"/>
      <c r="E1567" s="199" t="s">
        <v>396</v>
      </c>
      <c r="F1567" s="199">
        <v>1301</v>
      </c>
      <c r="G1567" s="199"/>
      <c r="H1567" s="199"/>
      <c r="I1567" s="199"/>
      <c r="J1567" s="381">
        <v>234.97</v>
      </c>
      <c r="K1567" s="199"/>
      <c r="L1567" s="200"/>
      <c r="M1567" s="199">
        <v>1</v>
      </c>
      <c r="N1567" s="71"/>
      <c r="O1567" s="200"/>
      <c r="P1567" s="269">
        <f t="shared" si="102"/>
        <v>234.97</v>
      </c>
      <c r="Q1567" s="199"/>
      <c r="R1567" s="199"/>
      <c r="S1567" s="199"/>
      <c r="T1567" s="382">
        <f t="shared" si="103"/>
        <v>1301</v>
      </c>
      <c r="U1567" s="199"/>
      <c r="V1567" s="199"/>
      <c r="W1567" s="199"/>
      <c r="X1567" s="200"/>
      <c r="Y1567" s="199">
        <v>234.97</v>
      </c>
      <c r="Z1567" s="199">
        <f t="shared" si="104"/>
        <v>260.85000000000002</v>
      </c>
      <c r="AA1567" s="200"/>
      <c r="AB1567" s="199">
        <f t="shared" si="105"/>
        <v>195.15</v>
      </c>
      <c r="AC1567" s="164">
        <v>233.32</v>
      </c>
      <c r="AD1567" s="199"/>
      <c r="AE1567" s="200"/>
      <c r="AF1567" s="200"/>
      <c r="AG1567" s="200"/>
      <c r="AH1567" s="75"/>
      <c r="AI1567" s="75"/>
      <c r="AJ1567" s="75"/>
      <c r="AK1567" s="75"/>
      <c r="AL1567" s="200"/>
    </row>
    <row r="1568" spans="1:38" s="201" customFormat="1">
      <c r="A1568" s="198"/>
      <c r="B1568" s="199"/>
      <c r="C1568" s="199" t="s">
        <v>327</v>
      </c>
      <c r="D1568" s="199"/>
      <c r="E1568" s="199" t="s">
        <v>163</v>
      </c>
      <c r="F1568" s="199">
        <v>1062</v>
      </c>
      <c r="G1568" s="199"/>
      <c r="H1568" s="199"/>
      <c r="I1568" s="199"/>
      <c r="J1568" s="381">
        <v>191.32</v>
      </c>
      <c r="K1568" s="199"/>
      <c r="L1568" s="200"/>
      <c r="M1568" s="199">
        <v>1</v>
      </c>
      <c r="N1568" s="71"/>
      <c r="O1568" s="200"/>
      <c r="P1568" s="269">
        <f t="shared" si="102"/>
        <v>191.32</v>
      </c>
      <c r="Q1568" s="199"/>
      <c r="R1568" s="199"/>
      <c r="S1568" s="199"/>
      <c r="T1568" s="382">
        <f t="shared" si="103"/>
        <v>1062</v>
      </c>
      <c r="U1568" s="199"/>
      <c r="V1568" s="199"/>
      <c r="W1568" s="199"/>
      <c r="X1568" s="200"/>
      <c r="Y1568" s="199">
        <v>191.32</v>
      </c>
      <c r="Z1568" s="199">
        <f t="shared" si="104"/>
        <v>212.39</v>
      </c>
      <c r="AA1568" s="200"/>
      <c r="AB1568" s="199">
        <f t="shared" si="105"/>
        <v>158.88999999999999</v>
      </c>
      <c r="AC1568" s="164">
        <v>189.98</v>
      </c>
      <c r="AD1568" s="199"/>
      <c r="AE1568" s="200"/>
      <c r="AF1568" s="200"/>
      <c r="AG1568" s="200"/>
      <c r="AH1568" s="75"/>
      <c r="AI1568" s="75"/>
      <c r="AJ1568" s="75"/>
      <c r="AK1568" s="75"/>
      <c r="AL1568" s="200"/>
    </row>
    <row r="1569" spans="1:38" s="201" customFormat="1">
      <c r="A1569" s="198"/>
      <c r="B1569" s="199"/>
      <c r="C1569" s="199" t="s">
        <v>327</v>
      </c>
      <c r="D1569" s="199"/>
      <c r="E1569" s="199" t="s">
        <v>229</v>
      </c>
      <c r="F1569" s="199">
        <v>1858314</v>
      </c>
      <c r="G1569" s="199"/>
      <c r="H1569" s="199"/>
      <c r="I1569" s="199"/>
      <c r="J1569" s="381">
        <v>319531.38999999949</v>
      </c>
      <c r="K1569" s="199"/>
      <c r="L1569" s="200"/>
      <c r="M1569" s="199">
        <v>1640</v>
      </c>
      <c r="N1569" s="71"/>
      <c r="O1569" s="200"/>
      <c r="P1569" s="269">
        <f t="shared" si="102"/>
        <v>194.83621341463385</v>
      </c>
      <c r="Q1569" s="199"/>
      <c r="R1569" s="199"/>
      <c r="S1569" s="199"/>
      <c r="T1569" s="382">
        <f t="shared" si="103"/>
        <v>1133.1182926829267</v>
      </c>
      <c r="U1569" s="199"/>
      <c r="V1569" s="199"/>
      <c r="W1569" s="199"/>
      <c r="X1569" s="200"/>
      <c r="Y1569" s="199">
        <v>319531.38999999949</v>
      </c>
      <c r="Z1569" s="199">
        <f t="shared" si="104"/>
        <v>354719.46</v>
      </c>
      <c r="AA1569" s="200"/>
      <c r="AB1569" s="199">
        <f t="shared" si="105"/>
        <v>265375.34000000003</v>
      </c>
      <c r="AC1569" s="164">
        <v>317286.7</v>
      </c>
      <c r="AD1569" s="199"/>
      <c r="AE1569" s="200"/>
      <c r="AF1569" s="200"/>
      <c r="AG1569" s="200"/>
      <c r="AH1569" s="75"/>
      <c r="AI1569" s="75"/>
      <c r="AJ1569" s="75"/>
      <c r="AK1569" s="75"/>
      <c r="AL1569" s="200"/>
    </row>
    <row r="1570" spans="1:38" s="201" customFormat="1">
      <c r="A1570" s="198"/>
      <c r="B1570" s="199"/>
      <c r="C1570" s="199" t="s">
        <v>327</v>
      </c>
      <c r="D1570" s="199"/>
      <c r="E1570" s="199" t="s">
        <v>430</v>
      </c>
      <c r="F1570" s="199">
        <v>1812</v>
      </c>
      <c r="G1570" s="199"/>
      <c r="H1570" s="199"/>
      <c r="I1570" s="199"/>
      <c r="J1570" s="381">
        <v>161.27000000000001</v>
      </c>
      <c r="K1570" s="199"/>
      <c r="L1570" s="200"/>
      <c r="M1570" s="199">
        <v>1</v>
      </c>
      <c r="N1570" s="71"/>
      <c r="O1570" s="200"/>
      <c r="P1570" s="269">
        <f t="shared" si="102"/>
        <v>161.27000000000001</v>
      </c>
      <c r="Q1570" s="199"/>
      <c r="R1570" s="199"/>
      <c r="S1570" s="199"/>
      <c r="T1570" s="382">
        <f t="shared" si="103"/>
        <v>1812</v>
      </c>
      <c r="U1570" s="199"/>
      <c r="V1570" s="199"/>
      <c r="W1570" s="199"/>
      <c r="X1570" s="200"/>
      <c r="Y1570" s="199">
        <v>161.27000000000001</v>
      </c>
      <c r="Z1570" s="199">
        <f t="shared" si="104"/>
        <v>179.03</v>
      </c>
      <c r="AA1570" s="200"/>
      <c r="AB1570" s="199">
        <f t="shared" si="105"/>
        <v>133.94</v>
      </c>
      <c r="AC1570" s="164">
        <v>160.13999999999999</v>
      </c>
      <c r="AD1570" s="199"/>
      <c r="AE1570" s="200"/>
      <c r="AF1570" s="200"/>
      <c r="AG1570" s="200"/>
      <c r="AH1570" s="75"/>
      <c r="AI1570" s="75"/>
      <c r="AJ1570" s="75"/>
      <c r="AK1570" s="75"/>
      <c r="AL1570" s="200"/>
    </row>
    <row r="1571" spans="1:38" s="201" customFormat="1">
      <c r="A1571" s="198"/>
      <c r="B1571" s="199"/>
      <c r="C1571" s="199" t="s">
        <v>328</v>
      </c>
      <c r="D1571" s="199"/>
      <c r="E1571" s="199" t="s">
        <v>232</v>
      </c>
      <c r="F1571" s="199">
        <v>256501</v>
      </c>
      <c r="G1571" s="199"/>
      <c r="H1571" s="199"/>
      <c r="I1571" s="199"/>
      <c r="J1571" s="381">
        <v>45034.840000000026</v>
      </c>
      <c r="K1571" s="199"/>
      <c r="L1571" s="200"/>
      <c r="M1571" s="199">
        <v>330</v>
      </c>
      <c r="N1571" s="71"/>
      <c r="O1571" s="200"/>
      <c r="P1571" s="269">
        <f t="shared" si="102"/>
        <v>136.46921212121219</v>
      </c>
      <c r="Q1571" s="199"/>
      <c r="R1571" s="199"/>
      <c r="S1571" s="199"/>
      <c r="T1571" s="382">
        <f t="shared" si="103"/>
        <v>777.27575757575755</v>
      </c>
      <c r="U1571" s="199"/>
      <c r="V1571" s="199"/>
      <c r="W1571" s="199"/>
      <c r="X1571" s="200"/>
      <c r="Y1571" s="199">
        <v>45034.840000000026</v>
      </c>
      <c r="Z1571" s="199">
        <f t="shared" si="104"/>
        <v>49994.26</v>
      </c>
      <c r="AA1571" s="200"/>
      <c r="AB1571" s="199">
        <f t="shared" si="105"/>
        <v>37402.07</v>
      </c>
      <c r="AC1571" s="164">
        <v>44718.47</v>
      </c>
      <c r="AD1571" s="199"/>
      <c r="AE1571" s="200"/>
      <c r="AF1571" s="200"/>
      <c r="AG1571" s="200"/>
      <c r="AH1571" s="75"/>
      <c r="AI1571" s="75"/>
      <c r="AJ1571" s="75"/>
      <c r="AK1571" s="75"/>
      <c r="AL1571" s="200"/>
    </row>
    <row r="1572" spans="1:38" s="201" customFormat="1">
      <c r="A1572" s="198"/>
      <c r="B1572" s="199"/>
      <c r="C1572" s="199" t="s">
        <v>329</v>
      </c>
      <c r="D1572" s="199"/>
      <c r="E1572" s="199" t="s">
        <v>1439</v>
      </c>
      <c r="F1572" s="199">
        <v>1473</v>
      </c>
      <c r="G1572" s="199"/>
      <c r="H1572" s="199"/>
      <c r="I1572" s="199"/>
      <c r="J1572" s="381">
        <v>267.60000000000002</v>
      </c>
      <c r="K1572" s="199"/>
      <c r="L1572" s="200"/>
      <c r="M1572" s="199">
        <v>1</v>
      </c>
      <c r="N1572" s="71"/>
      <c r="O1572" s="200"/>
      <c r="P1572" s="269">
        <f t="shared" si="102"/>
        <v>267.60000000000002</v>
      </c>
      <c r="Q1572" s="199"/>
      <c r="R1572" s="199"/>
      <c r="S1572" s="199"/>
      <c r="T1572" s="382">
        <f t="shared" si="103"/>
        <v>1473</v>
      </c>
      <c r="U1572" s="199"/>
      <c r="V1572" s="199"/>
      <c r="W1572" s="199"/>
      <c r="X1572" s="200"/>
      <c r="Y1572" s="199">
        <v>267.60000000000002</v>
      </c>
      <c r="Z1572" s="199">
        <f t="shared" si="104"/>
        <v>297.07</v>
      </c>
      <c r="AA1572" s="200"/>
      <c r="AB1572" s="199">
        <f t="shared" si="105"/>
        <v>222.25</v>
      </c>
      <c r="AC1572" s="164">
        <v>265.72000000000003</v>
      </c>
      <c r="AD1572" s="199"/>
      <c r="AE1572" s="200"/>
      <c r="AF1572" s="200"/>
      <c r="AG1572" s="200"/>
      <c r="AH1572" s="75"/>
      <c r="AI1572" s="75"/>
      <c r="AJ1572" s="75"/>
      <c r="AK1572" s="75"/>
      <c r="AL1572" s="200"/>
    </row>
    <row r="1573" spans="1:38" s="201" customFormat="1">
      <c r="A1573" s="198"/>
      <c r="B1573" s="199"/>
      <c r="C1573" s="199" t="s">
        <v>329</v>
      </c>
      <c r="D1573" s="199"/>
      <c r="E1573" s="199" t="s">
        <v>330</v>
      </c>
      <c r="F1573" s="199">
        <v>319118</v>
      </c>
      <c r="G1573" s="199"/>
      <c r="H1573" s="199"/>
      <c r="I1573" s="199"/>
      <c r="J1573" s="381">
        <v>53866.080000000009</v>
      </c>
      <c r="K1573" s="199"/>
      <c r="L1573" s="200"/>
      <c r="M1573" s="199">
        <v>469</v>
      </c>
      <c r="N1573" s="71"/>
      <c r="O1573" s="200"/>
      <c r="P1573" s="269">
        <f t="shared" si="102"/>
        <v>114.85304904051175</v>
      </c>
      <c r="Q1573" s="199"/>
      <c r="R1573" s="199"/>
      <c r="S1573" s="199"/>
      <c r="T1573" s="382">
        <f t="shared" si="103"/>
        <v>680.42217484008529</v>
      </c>
      <c r="U1573" s="199"/>
      <c r="V1573" s="199"/>
      <c r="W1573" s="199"/>
      <c r="X1573" s="200"/>
      <c r="Y1573" s="199">
        <v>53866.080000000009</v>
      </c>
      <c r="Z1573" s="199">
        <f t="shared" si="104"/>
        <v>59798.03</v>
      </c>
      <c r="AA1573" s="200"/>
      <c r="AB1573" s="199">
        <f t="shared" si="105"/>
        <v>44736.54</v>
      </c>
      <c r="AC1573" s="164">
        <v>53487.67</v>
      </c>
      <c r="AD1573" s="199"/>
      <c r="AE1573" s="200"/>
      <c r="AF1573" s="200"/>
      <c r="AG1573" s="200"/>
      <c r="AH1573" s="75"/>
      <c r="AI1573" s="75"/>
      <c r="AJ1573" s="75"/>
      <c r="AK1573" s="75"/>
      <c r="AL1573" s="200"/>
    </row>
    <row r="1574" spans="1:38" s="201" customFormat="1">
      <c r="A1574" s="198"/>
      <c r="B1574" s="199"/>
      <c r="C1574" s="199" t="s">
        <v>331</v>
      </c>
      <c r="D1574" s="199"/>
      <c r="E1574" s="199" t="s">
        <v>332</v>
      </c>
      <c r="F1574" s="199">
        <v>282816</v>
      </c>
      <c r="G1574" s="199"/>
      <c r="H1574" s="199"/>
      <c r="I1574" s="199"/>
      <c r="J1574" s="381">
        <v>48071.98</v>
      </c>
      <c r="K1574" s="199"/>
      <c r="L1574" s="200"/>
      <c r="M1574" s="199">
        <v>305</v>
      </c>
      <c r="N1574" s="71"/>
      <c r="O1574" s="200"/>
      <c r="P1574" s="269">
        <f t="shared" si="102"/>
        <v>157.61304918032789</v>
      </c>
      <c r="Q1574" s="199"/>
      <c r="R1574" s="199"/>
      <c r="S1574" s="199"/>
      <c r="T1574" s="382">
        <f t="shared" si="103"/>
        <v>927.26557377049176</v>
      </c>
      <c r="U1574" s="199"/>
      <c r="V1574" s="199"/>
      <c r="W1574" s="199"/>
      <c r="X1574" s="200"/>
      <c r="Y1574" s="199">
        <v>48071.98</v>
      </c>
      <c r="Z1574" s="199">
        <f t="shared" si="104"/>
        <v>53365.86</v>
      </c>
      <c r="AA1574" s="200"/>
      <c r="AB1574" s="199">
        <f t="shared" si="105"/>
        <v>39924.46</v>
      </c>
      <c r="AC1574" s="164">
        <v>47734.28</v>
      </c>
      <c r="AD1574" s="199"/>
      <c r="AE1574" s="200"/>
      <c r="AF1574" s="200"/>
      <c r="AG1574" s="200"/>
      <c r="AH1574" s="75"/>
      <c r="AI1574" s="75"/>
      <c r="AJ1574" s="75"/>
      <c r="AK1574" s="75"/>
      <c r="AL1574" s="200"/>
    </row>
    <row r="1575" spans="1:38" s="201" customFormat="1">
      <c r="A1575" s="198"/>
      <c r="B1575" s="199"/>
      <c r="C1575" s="199" t="s">
        <v>496</v>
      </c>
      <c r="D1575" s="199"/>
      <c r="E1575" s="199" t="s">
        <v>115</v>
      </c>
      <c r="F1575" s="199">
        <v>1649447</v>
      </c>
      <c r="G1575" s="199"/>
      <c r="H1575" s="199"/>
      <c r="I1575" s="199"/>
      <c r="J1575" s="381">
        <v>296546.05999999982</v>
      </c>
      <c r="K1575" s="199"/>
      <c r="L1575" s="200"/>
      <c r="M1575" s="199">
        <v>1190</v>
      </c>
      <c r="N1575" s="71"/>
      <c r="O1575" s="200"/>
      <c r="P1575" s="269">
        <f t="shared" si="102"/>
        <v>249.19836974789902</v>
      </c>
      <c r="Q1575" s="199"/>
      <c r="R1575" s="199"/>
      <c r="S1575" s="199"/>
      <c r="T1575" s="382">
        <f t="shared" si="103"/>
        <v>1386.0899159663866</v>
      </c>
      <c r="U1575" s="199"/>
      <c r="V1575" s="199"/>
      <c r="W1575" s="199"/>
      <c r="X1575" s="200"/>
      <c r="Y1575" s="199">
        <v>296546.05999999982</v>
      </c>
      <c r="Z1575" s="199">
        <f t="shared" si="104"/>
        <v>329202.90000000002</v>
      </c>
      <c r="AA1575" s="200"/>
      <c r="AB1575" s="199">
        <f t="shared" si="105"/>
        <v>246285.7</v>
      </c>
      <c r="AC1575" s="164">
        <v>294462.84000000003</v>
      </c>
      <c r="AD1575" s="199"/>
      <c r="AE1575" s="200"/>
      <c r="AF1575" s="200"/>
      <c r="AG1575" s="200"/>
      <c r="AH1575" s="75"/>
      <c r="AI1575" s="75"/>
      <c r="AJ1575" s="75"/>
      <c r="AK1575" s="75"/>
      <c r="AL1575" s="200"/>
    </row>
    <row r="1576" spans="1:38" s="201" customFormat="1">
      <c r="A1576" s="198"/>
      <c r="B1576" s="199"/>
      <c r="C1576" s="199" t="s">
        <v>1440</v>
      </c>
      <c r="D1576" s="199"/>
      <c r="E1576" s="199" t="s">
        <v>115</v>
      </c>
      <c r="F1576" s="199">
        <v>110758</v>
      </c>
      <c r="G1576" s="199"/>
      <c r="H1576" s="199"/>
      <c r="I1576" s="199"/>
      <c r="J1576" s="381">
        <v>19516.849999999984</v>
      </c>
      <c r="K1576" s="199"/>
      <c r="L1576" s="200"/>
      <c r="M1576" s="199">
        <v>105</v>
      </c>
      <c r="N1576" s="71"/>
      <c r="O1576" s="200"/>
      <c r="P1576" s="269">
        <f t="shared" si="102"/>
        <v>185.87476190476175</v>
      </c>
      <c r="Q1576" s="199"/>
      <c r="R1576" s="199"/>
      <c r="S1576" s="199"/>
      <c r="T1576" s="382">
        <f t="shared" si="103"/>
        <v>1054.8380952380953</v>
      </c>
      <c r="U1576" s="199"/>
      <c r="V1576" s="199"/>
      <c r="W1576" s="199"/>
      <c r="X1576" s="200"/>
      <c r="Y1576" s="199">
        <v>19516.849999999984</v>
      </c>
      <c r="Z1576" s="199">
        <f t="shared" si="104"/>
        <v>21666.12</v>
      </c>
      <c r="AA1576" s="200"/>
      <c r="AB1576" s="199">
        <f t="shared" si="105"/>
        <v>16209.02</v>
      </c>
      <c r="AC1576" s="164">
        <v>19379.75</v>
      </c>
      <c r="AD1576" s="199"/>
      <c r="AE1576" s="200"/>
      <c r="AF1576" s="200"/>
      <c r="AG1576" s="200"/>
      <c r="AH1576" s="75"/>
      <c r="AI1576" s="75"/>
      <c r="AJ1576" s="75"/>
      <c r="AK1576" s="75"/>
      <c r="AL1576" s="200"/>
    </row>
    <row r="1577" spans="1:38" s="201" customFormat="1">
      <c r="A1577" s="198"/>
      <c r="B1577" s="199"/>
      <c r="C1577" s="199" t="s">
        <v>497</v>
      </c>
      <c r="D1577" s="199"/>
      <c r="E1577" s="199" t="s">
        <v>148</v>
      </c>
      <c r="F1577" s="199">
        <v>1958176</v>
      </c>
      <c r="G1577" s="199"/>
      <c r="H1577" s="199"/>
      <c r="I1577" s="199"/>
      <c r="J1577" s="381">
        <v>342424.66000000038</v>
      </c>
      <c r="K1577" s="199"/>
      <c r="L1577" s="200"/>
      <c r="M1577" s="199">
        <v>2925</v>
      </c>
      <c r="N1577" s="71"/>
      <c r="O1577" s="200"/>
      <c r="P1577" s="269">
        <f t="shared" si="102"/>
        <v>117.06825982905995</v>
      </c>
      <c r="Q1577" s="199"/>
      <c r="R1577" s="199"/>
      <c r="S1577" s="199"/>
      <c r="T1577" s="382">
        <f t="shared" si="103"/>
        <v>669.46188034188037</v>
      </c>
      <c r="U1577" s="199"/>
      <c r="V1577" s="199"/>
      <c r="W1577" s="199"/>
      <c r="X1577" s="200"/>
      <c r="Y1577" s="199">
        <v>342424.66000000038</v>
      </c>
      <c r="Z1577" s="199">
        <f t="shared" si="104"/>
        <v>380133.83</v>
      </c>
      <c r="AA1577" s="200"/>
      <c r="AB1577" s="199">
        <f t="shared" si="105"/>
        <v>284388.53000000003</v>
      </c>
      <c r="AC1577" s="164">
        <v>340019.15</v>
      </c>
      <c r="AD1577" s="199"/>
      <c r="AE1577" s="200"/>
      <c r="AF1577" s="200"/>
      <c r="AG1577" s="200"/>
      <c r="AH1577" s="75"/>
      <c r="AI1577" s="75"/>
      <c r="AJ1577" s="75"/>
      <c r="AK1577" s="75"/>
      <c r="AL1577" s="200"/>
    </row>
    <row r="1578" spans="1:38" s="201" customFormat="1">
      <c r="A1578" s="198"/>
      <c r="B1578" s="199"/>
      <c r="C1578" s="199" t="s">
        <v>497</v>
      </c>
      <c r="D1578" s="199"/>
      <c r="E1578" s="199" t="s">
        <v>242</v>
      </c>
      <c r="F1578" s="199">
        <v>1031</v>
      </c>
      <c r="G1578" s="199"/>
      <c r="H1578" s="199"/>
      <c r="I1578" s="199"/>
      <c r="J1578" s="381">
        <v>185.64</v>
      </c>
      <c r="K1578" s="199"/>
      <c r="L1578" s="200"/>
      <c r="M1578" s="199">
        <v>1</v>
      </c>
      <c r="N1578" s="71"/>
      <c r="O1578" s="200"/>
      <c r="P1578" s="269">
        <f t="shared" si="102"/>
        <v>185.64</v>
      </c>
      <c r="Q1578" s="199"/>
      <c r="R1578" s="199"/>
      <c r="S1578" s="199"/>
      <c r="T1578" s="382">
        <f t="shared" si="103"/>
        <v>1031</v>
      </c>
      <c r="U1578" s="199"/>
      <c r="V1578" s="199"/>
      <c r="W1578" s="199"/>
      <c r="X1578" s="200"/>
      <c r="Y1578" s="199">
        <v>185.64</v>
      </c>
      <c r="Z1578" s="199">
        <f t="shared" si="104"/>
        <v>206.08</v>
      </c>
      <c r="AA1578" s="200"/>
      <c r="AB1578" s="199">
        <f t="shared" si="105"/>
        <v>154.18</v>
      </c>
      <c r="AC1578" s="164">
        <v>184.34</v>
      </c>
      <c r="AD1578" s="199"/>
      <c r="AE1578" s="200"/>
      <c r="AF1578" s="200"/>
      <c r="AG1578" s="200"/>
      <c r="AH1578" s="75"/>
      <c r="AI1578" s="75"/>
      <c r="AJ1578" s="75"/>
      <c r="AK1578" s="75"/>
      <c r="AL1578" s="200"/>
    </row>
    <row r="1579" spans="1:38" s="201" customFormat="1">
      <c r="A1579" s="198"/>
      <c r="B1579" s="199"/>
      <c r="C1579" s="199" t="s">
        <v>1441</v>
      </c>
      <c r="D1579" s="199"/>
      <c r="E1579" s="199" t="s">
        <v>430</v>
      </c>
      <c r="F1579" s="199">
        <v>6890</v>
      </c>
      <c r="G1579" s="199"/>
      <c r="H1579" s="199"/>
      <c r="I1579" s="199"/>
      <c r="J1579" s="381">
        <v>979.29</v>
      </c>
      <c r="K1579" s="199"/>
      <c r="L1579" s="200"/>
      <c r="M1579" s="199">
        <v>5</v>
      </c>
      <c r="N1579" s="71"/>
      <c r="O1579" s="200"/>
      <c r="P1579" s="269">
        <f t="shared" si="102"/>
        <v>195.858</v>
      </c>
      <c r="Q1579" s="199"/>
      <c r="R1579" s="199"/>
      <c r="S1579" s="199"/>
      <c r="T1579" s="382">
        <f t="shared" si="103"/>
        <v>1378</v>
      </c>
      <c r="U1579" s="199"/>
      <c r="V1579" s="199"/>
      <c r="W1579" s="199"/>
      <c r="X1579" s="200"/>
      <c r="Y1579" s="199">
        <v>979.29</v>
      </c>
      <c r="Z1579" s="199">
        <f t="shared" si="104"/>
        <v>1087.1300000000001</v>
      </c>
      <c r="AA1579" s="200"/>
      <c r="AB1579" s="199">
        <f t="shared" si="105"/>
        <v>813.31</v>
      </c>
      <c r="AC1579" s="164">
        <v>972.41</v>
      </c>
      <c r="AD1579" s="199"/>
      <c r="AE1579" s="200"/>
      <c r="AF1579" s="200"/>
      <c r="AG1579" s="200"/>
      <c r="AH1579" s="75"/>
      <c r="AI1579" s="75"/>
      <c r="AJ1579" s="75"/>
      <c r="AK1579" s="75"/>
      <c r="AL1579" s="200"/>
    </row>
    <row r="1580" spans="1:38" s="201" customFormat="1">
      <c r="A1580" s="198"/>
      <c r="B1580" s="199"/>
      <c r="C1580" s="199" t="s">
        <v>471</v>
      </c>
      <c r="D1580" s="199"/>
      <c r="E1580" s="199" t="s">
        <v>148</v>
      </c>
      <c r="F1580" s="199">
        <v>1167</v>
      </c>
      <c r="G1580" s="199"/>
      <c r="H1580" s="199"/>
      <c r="I1580" s="199"/>
      <c r="J1580" s="381">
        <v>213.32</v>
      </c>
      <c r="K1580" s="199"/>
      <c r="L1580" s="200"/>
      <c r="M1580" s="199">
        <v>1</v>
      </c>
      <c r="N1580" s="71"/>
      <c r="O1580" s="200"/>
      <c r="P1580" s="269">
        <f t="shared" si="102"/>
        <v>213.32</v>
      </c>
      <c r="Q1580" s="199"/>
      <c r="R1580" s="199"/>
      <c r="S1580" s="199"/>
      <c r="T1580" s="382">
        <f t="shared" si="103"/>
        <v>1167</v>
      </c>
      <c r="U1580" s="199"/>
      <c r="V1580" s="199"/>
      <c r="W1580" s="199"/>
      <c r="X1580" s="200"/>
      <c r="Y1580" s="199">
        <v>213.32</v>
      </c>
      <c r="Z1580" s="199">
        <f t="shared" si="104"/>
        <v>236.81</v>
      </c>
      <c r="AA1580" s="200"/>
      <c r="AB1580" s="199">
        <f t="shared" si="105"/>
        <v>177.17</v>
      </c>
      <c r="AC1580" s="164">
        <v>211.82</v>
      </c>
      <c r="AD1580" s="199"/>
      <c r="AE1580" s="200"/>
      <c r="AF1580" s="200"/>
      <c r="AG1580" s="200"/>
      <c r="AH1580" s="75"/>
      <c r="AI1580" s="75"/>
      <c r="AJ1580" s="75"/>
      <c r="AK1580" s="75"/>
      <c r="AL1580" s="200"/>
    </row>
    <row r="1581" spans="1:38" s="201" customFormat="1">
      <c r="A1581" s="198"/>
      <c r="B1581" s="199"/>
      <c r="C1581" s="199" t="s">
        <v>471</v>
      </c>
      <c r="D1581" s="199"/>
      <c r="E1581" s="199" t="s">
        <v>1442</v>
      </c>
      <c r="F1581" s="199">
        <v>1133</v>
      </c>
      <c r="G1581" s="199"/>
      <c r="H1581" s="199"/>
      <c r="I1581" s="199"/>
      <c r="J1581" s="381">
        <v>206.85</v>
      </c>
      <c r="K1581" s="199"/>
      <c r="L1581" s="200"/>
      <c r="M1581" s="199">
        <v>1</v>
      </c>
      <c r="N1581" s="71"/>
      <c r="O1581" s="200"/>
      <c r="P1581" s="269">
        <f t="shared" si="102"/>
        <v>206.85</v>
      </c>
      <c r="Q1581" s="199"/>
      <c r="R1581" s="199"/>
      <c r="S1581" s="199"/>
      <c r="T1581" s="382">
        <f t="shared" si="103"/>
        <v>1133</v>
      </c>
      <c r="U1581" s="199"/>
      <c r="V1581" s="199"/>
      <c r="W1581" s="199"/>
      <c r="X1581" s="200"/>
      <c r="Y1581" s="199">
        <v>206.85</v>
      </c>
      <c r="Z1581" s="199">
        <f t="shared" si="104"/>
        <v>229.63</v>
      </c>
      <c r="AA1581" s="200"/>
      <c r="AB1581" s="199">
        <f t="shared" si="105"/>
        <v>171.79</v>
      </c>
      <c r="AC1581" s="164">
        <v>205.4</v>
      </c>
      <c r="AD1581" s="199"/>
      <c r="AE1581" s="200"/>
      <c r="AF1581" s="200"/>
      <c r="AG1581" s="200"/>
      <c r="AH1581" s="75"/>
      <c r="AI1581" s="75"/>
      <c r="AJ1581" s="75"/>
      <c r="AK1581" s="75"/>
      <c r="AL1581" s="200"/>
    </row>
    <row r="1582" spans="1:38" s="201" customFormat="1">
      <c r="A1582" s="198"/>
      <c r="B1582" s="199"/>
      <c r="C1582" s="199" t="s">
        <v>471</v>
      </c>
      <c r="D1582" s="199"/>
      <c r="E1582" s="199" t="s">
        <v>242</v>
      </c>
      <c r="F1582" s="199">
        <v>6378149</v>
      </c>
      <c r="G1582" s="199"/>
      <c r="H1582" s="199"/>
      <c r="I1582" s="199"/>
      <c r="J1582" s="381">
        <v>1128143.4600000018</v>
      </c>
      <c r="K1582" s="199"/>
      <c r="L1582" s="200"/>
      <c r="M1582" s="199">
        <v>7998</v>
      </c>
      <c r="N1582" s="71"/>
      <c r="O1582" s="200"/>
      <c r="P1582" s="269">
        <f t="shared" si="102"/>
        <v>141.05319579894996</v>
      </c>
      <c r="Q1582" s="199"/>
      <c r="R1582" s="199"/>
      <c r="S1582" s="199"/>
      <c r="T1582" s="382">
        <f t="shared" si="103"/>
        <v>797.46799199799955</v>
      </c>
      <c r="U1582" s="199"/>
      <c r="V1582" s="199"/>
      <c r="W1582" s="199"/>
      <c r="X1582" s="200"/>
      <c r="Y1582" s="199">
        <v>1128143.4600000018</v>
      </c>
      <c r="Z1582" s="199">
        <f t="shared" si="104"/>
        <v>1252379.1200000001</v>
      </c>
      <c r="AA1582" s="200"/>
      <c r="AB1582" s="199">
        <f t="shared" si="105"/>
        <v>936939.11</v>
      </c>
      <c r="AC1582" s="164">
        <v>1120218.33</v>
      </c>
      <c r="AD1582" s="199"/>
      <c r="AE1582" s="200"/>
      <c r="AF1582" s="200"/>
      <c r="AG1582" s="200"/>
      <c r="AH1582" s="75"/>
      <c r="AI1582" s="75"/>
      <c r="AJ1582" s="75"/>
      <c r="AK1582" s="75"/>
      <c r="AL1582" s="200"/>
    </row>
    <row r="1583" spans="1:38" s="201" customFormat="1">
      <c r="A1583" s="198"/>
      <c r="B1583" s="199"/>
      <c r="C1583" s="199" t="s">
        <v>333</v>
      </c>
      <c r="D1583" s="199"/>
      <c r="E1583" s="199" t="s">
        <v>334</v>
      </c>
      <c r="F1583" s="199">
        <v>3565390</v>
      </c>
      <c r="G1583" s="199"/>
      <c r="H1583" s="199"/>
      <c r="I1583" s="199"/>
      <c r="J1583" s="381">
        <v>627928.70000000077</v>
      </c>
      <c r="K1583" s="199"/>
      <c r="L1583" s="200"/>
      <c r="M1583" s="199">
        <v>3269</v>
      </c>
      <c r="N1583" s="71"/>
      <c r="O1583" s="200"/>
      <c r="P1583" s="269">
        <f t="shared" si="102"/>
        <v>192.08586723768761</v>
      </c>
      <c r="Q1583" s="199"/>
      <c r="R1583" s="199"/>
      <c r="S1583" s="199"/>
      <c r="T1583" s="382">
        <f t="shared" si="103"/>
        <v>1090.6668706026308</v>
      </c>
      <c r="U1583" s="199"/>
      <c r="V1583" s="199"/>
      <c r="W1583" s="199"/>
      <c r="X1583" s="200"/>
      <c r="Y1583" s="199">
        <v>627928.70000000077</v>
      </c>
      <c r="Z1583" s="199">
        <f t="shared" si="104"/>
        <v>697078.72</v>
      </c>
      <c r="AA1583" s="200"/>
      <c r="AB1583" s="199">
        <f t="shared" si="105"/>
        <v>521503.67</v>
      </c>
      <c r="AC1583" s="164">
        <v>623517.54</v>
      </c>
      <c r="AD1583" s="199"/>
      <c r="AE1583" s="200"/>
      <c r="AF1583" s="200"/>
      <c r="AG1583" s="200"/>
      <c r="AH1583" s="75"/>
      <c r="AI1583" s="75"/>
      <c r="AJ1583" s="75"/>
      <c r="AK1583" s="75"/>
      <c r="AL1583" s="200"/>
    </row>
    <row r="1584" spans="1:38" s="201" customFormat="1">
      <c r="A1584" s="198"/>
      <c r="B1584" s="199"/>
      <c r="C1584" s="199" t="s">
        <v>333</v>
      </c>
      <c r="D1584" s="199"/>
      <c r="E1584" s="199" t="s">
        <v>396</v>
      </c>
      <c r="F1584" s="199">
        <v>274</v>
      </c>
      <c r="G1584" s="199"/>
      <c r="H1584" s="199"/>
      <c r="I1584" s="199"/>
      <c r="J1584" s="381">
        <v>52.36</v>
      </c>
      <c r="K1584" s="199"/>
      <c r="L1584" s="200"/>
      <c r="M1584" s="199">
        <v>1</v>
      </c>
      <c r="N1584" s="71"/>
      <c r="O1584" s="200"/>
      <c r="P1584" s="269">
        <f t="shared" si="102"/>
        <v>52.36</v>
      </c>
      <c r="Q1584" s="199"/>
      <c r="R1584" s="199"/>
      <c r="S1584" s="199"/>
      <c r="T1584" s="382">
        <f t="shared" si="103"/>
        <v>274</v>
      </c>
      <c r="U1584" s="199"/>
      <c r="V1584" s="199"/>
      <c r="W1584" s="199"/>
      <c r="X1584" s="200"/>
      <c r="Y1584" s="199">
        <v>52.36</v>
      </c>
      <c r="Z1584" s="199">
        <f t="shared" si="104"/>
        <v>58.13</v>
      </c>
      <c r="AA1584" s="200"/>
      <c r="AB1584" s="199">
        <f t="shared" si="105"/>
        <v>43.49</v>
      </c>
      <c r="AC1584" s="164">
        <v>51.99</v>
      </c>
      <c r="AD1584" s="199"/>
      <c r="AE1584" s="200"/>
      <c r="AF1584" s="200"/>
      <c r="AG1584" s="200"/>
      <c r="AH1584" s="75"/>
      <c r="AI1584" s="75"/>
      <c r="AJ1584" s="75"/>
      <c r="AK1584" s="75"/>
      <c r="AL1584" s="200"/>
    </row>
    <row r="1585" spans="1:38" s="201" customFormat="1">
      <c r="A1585" s="198"/>
      <c r="B1585" s="199"/>
      <c r="C1585" s="199" t="s">
        <v>472</v>
      </c>
      <c r="D1585" s="199"/>
      <c r="E1585" s="199" t="s">
        <v>103</v>
      </c>
      <c r="F1585" s="199">
        <v>8150</v>
      </c>
      <c r="G1585" s="199"/>
      <c r="H1585" s="199"/>
      <c r="I1585" s="199"/>
      <c r="J1585" s="381">
        <v>1469.9</v>
      </c>
      <c r="K1585" s="199"/>
      <c r="L1585" s="200"/>
      <c r="M1585" s="199">
        <v>8</v>
      </c>
      <c r="N1585" s="71"/>
      <c r="O1585" s="200"/>
      <c r="P1585" s="269">
        <f t="shared" si="102"/>
        <v>183.73750000000001</v>
      </c>
      <c r="Q1585" s="199"/>
      <c r="R1585" s="199"/>
      <c r="S1585" s="199"/>
      <c r="T1585" s="382">
        <f t="shared" si="103"/>
        <v>1018.75</v>
      </c>
      <c r="U1585" s="199"/>
      <c r="V1585" s="199"/>
      <c r="W1585" s="199"/>
      <c r="X1585" s="200"/>
      <c r="Y1585" s="199">
        <v>1469.9</v>
      </c>
      <c r="Z1585" s="199">
        <f t="shared" si="104"/>
        <v>1631.77</v>
      </c>
      <c r="AA1585" s="200"/>
      <c r="AB1585" s="199">
        <f t="shared" si="105"/>
        <v>1220.77</v>
      </c>
      <c r="AC1585" s="164">
        <v>1459.57</v>
      </c>
      <c r="AD1585" s="199"/>
      <c r="AE1585" s="200"/>
      <c r="AF1585" s="200"/>
      <c r="AG1585" s="200"/>
      <c r="AH1585" s="75"/>
      <c r="AI1585" s="75"/>
      <c r="AJ1585" s="75"/>
      <c r="AK1585" s="75"/>
      <c r="AL1585" s="200"/>
    </row>
    <row r="1586" spans="1:38" s="201" customFormat="1">
      <c r="A1586" s="198"/>
      <c r="B1586" s="199"/>
      <c r="C1586" s="199" t="s">
        <v>1443</v>
      </c>
      <c r="D1586" s="199"/>
      <c r="E1586" s="199" t="s">
        <v>295</v>
      </c>
      <c r="F1586" s="199">
        <v>7480</v>
      </c>
      <c r="G1586" s="199"/>
      <c r="H1586" s="199"/>
      <c r="I1586" s="199"/>
      <c r="J1586" s="381">
        <v>1167.23</v>
      </c>
      <c r="K1586" s="199"/>
      <c r="L1586" s="200"/>
      <c r="M1586" s="199">
        <v>10</v>
      </c>
      <c r="N1586" s="71"/>
      <c r="O1586" s="200"/>
      <c r="P1586" s="269">
        <f t="shared" si="102"/>
        <v>116.723</v>
      </c>
      <c r="Q1586" s="199"/>
      <c r="R1586" s="199"/>
      <c r="S1586" s="199"/>
      <c r="T1586" s="382">
        <f t="shared" si="103"/>
        <v>748</v>
      </c>
      <c r="U1586" s="199"/>
      <c r="V1586" s="199"/>
      <c r="W1586" s="199"/>
      <c r="X1586" s="200"/>
      <c r="Y1586" s="199">
        <v>1167.23</v>
      </c>
      <c r="Z1586" s="199">
        <f t="shared" si="104"/>
        <v>1295.77</v>
      </c>
      <c r="AA1586" s="200"/>
      <c r="AB1586" s="199">
        <f t="shared" si="105"/>
        <v>969.4</v>
      </c>
      <c r="AC1586" s="164">
        <v>1159.03</v>
      </c>
      <c r="AD1586" s="199"/>
      <c r="AE1586" s="200"/>
      <c r="AF1586" s="200"/>
      <c r="AG1586" s="200"/>
      <c r="AH1586" s="75"/>
      <c r="AI1586" s="75"/>
      <c r="AJ1586" s="75"/>
      <c r="AK1586" s="75"/>
      <c r="AL1586" s="200"/>
    </row>
    <row r="1587" spans="1:38" s="201" customFormat="1">
      <c r="A1587" s="198"/>
      <c r="B1587" s="199"/>
      <c r="C1587" s="199" t="s">
        <v>577</v>
      </c>
      <c r="D1587" s="199"/>
      <c r="E1587" s="199" t="s">
        <v>116</v>
      </c>
      <c r="F1587" s="199">
        <v>6302</v>
      </c>
      <c r="G1587" s="199"/>
      <c r="H1587" s="199"/>
      <c r="I1587" s="199"/>
      <c r="J1587" s="381">
        <v>1150.5300000000002</v>
      </c>
      <c r="K1587" s="199"/>
      <c r="L1587" s="200"/>
      <c r="M1587" s="199">
        <v>4</v>
      </c>
      <c r="N1587" s="71"/>
      <c r="O1587" s="200"/>
      <c r="P1587" s="269">
        <f t="shared" si="102"/>
        <v>287.63250000000005</v>
      </c>
      <c r="Q1587" s="199"/>
      <c r="R1587" s="199"/>
      <c r="S1587" s="199"/>
      <c r="T1587" s="382">
        <f t="shared" si="103"/>
        <v>1575.5</v>
      </c>
      <c r="U1587" s="199"/>
      <c r="V1587" s="199"/>
      <c r="W1587" s="199"/>
      <c r="X1587" s="200"/>
      <c r="Y1587" s="199">
        <v>1150.5300000000002</v>
      </c>
      <c r="Z1587" s="199">
        <f t="shared" si="104"/>
        <v>1277.23</v>
      </c>
      <c r="AA1587" s="200"/>
      <c r="AB1587" s="199">
        <f t="shared" si="105"/>
        <v>955.53</v>
      </c>
      <c r="AC1587" s="164">
        <v>1142.45</v>
      </c>
      <c r="AD1587" s="199"/>
      <c r="AE1587" s="200"/>
      <c r="AF1587" s="200"/>
      <c r="AG1587" s="200"/>
      <c r="AH1587" s="75"/>
      <c r="AI1587" s="75"/>
      <c r="AJ1587" s="75"/>
      <c r="AK1587" s="75"/>
      <c r="AL1587" s="200"/>
    </row>
    <row r="1588" spans="1:38" s="201" customFormat="1">
      <c r="A1588" s="198"/>
      <c r="B1588" s="199"/>
      <c r="C1588" s="199" t="s">
        <v>335</v>
      </c>
      <c r="D1588" s="199"/>
      <c r="E1588" s="199" t="s">
        <v>148</v>
      </c>
      <c r="F1588" s="199">
        <v>162</v>
      </c>
      <c r="G1588" s="199"/>
      <c r="H1588" s="199"/>
      <c r="I1588" s="199"/>
      <c r="J1588" s="381">
        <v>32.659999999999997</v>
      </c>
      <c r="K1588" s="199"/>
      <c r="L1588" s="200"/>
      <c r="M1588" s="199">
        <v>1</v>
      </c>
      <c r="N1588" s="71"/>
      <c r="O1588" s="200"/>
      <c r="P1588" s="269">
        <f t="shared" si="102"/>
        <v>32.659999999999997</v>
      </c>
      <c r="Q1588" s="199"/>
      <c r="R1588" s="199"/>
      <c r="S1588" s="199"/>
      <c r="T1588" s="382">
        <f t="shared" si="103"/>
        <v>162</v>
      </c>
      <c r="U1588" s="199"/>
      <c r="V1588" s="199"/>
      <c r="W1588" s="199"/>
      <c r="X1588" s="200"/>
      <c r="Y1588" s="199">
        <v>32.659999999999997</v>
      </c>
      <c r="Z1588" s="199">
        <f t="shared" si="104"/>
        <v>36.26</v>
      </c>
      <c r="AA1588" s="200"/>
      <c r="AB1588" s="199">
        <f t="shared" si="105"/>
        <v>27.12</v>
      </c>
      <c r="AC1588" s="164">
        <v>32.43</v>
      </c>
      <c r="AD1588" s="199"/>
      <c r="AE1588" s="200"/>
      <c r="AF1588" s="200"/>
      <c r="AG1588" s="200"/>
      <c r="AH1588" s="75"/>
      <c r="AI1588" s="75"/>
      <c r="AJ1588" s="75"/>
      <c r="AK1588" s="75"/>
      <c r="AL1588" s="200"/>
    </row>
    <row r="1589" spans="1:38" s="201" customFormat="1">
      <c r="A1589" s="198"/>
      <c r="B1589" s="199"/>
      <c r="C1589" s="199" t="s">
        <v>335</v>
      </c>
      <c r="D1589" s="199"/>
      <c r="E1589" s="199" t="s">
        <v>336</v>
      </c>
      <c r="F1589" s="199">
        <v>12592938</v>
      </c>
      <c r="G1589" s="199"/>
      <c r="H1589" s="199"/>
      <c r="I1589" s="199"/>
      <c r="J1589" s="381">
        <v>2197145.4300000067</v>
      </c>
      <c r="K1589" s="199"/>
      <c r="L1589" s="200"/>
      <c r="M1589" s="199">
        <v>20639</v>
      </c>
      <c r="N1589" s="71"/>
      <c r="O1589" s="200"/>
      <c r="P1589" s="269">
        <f t="shared" si="102"/>
        <v>106.45600222879048</v>
      </c>
      <c r="Q1589" s="199"/>
      <c r="R1589" s="199"/>
      <c r="S1589" s="199"/>
      <c r="T1589" s="382">
        <f t="shared" si="103"/>
        <v>610.15252676970783</v>
      </c>
      <c r="U1589" s="199"/>
      <c r="V1589" s="199"/>
      <c r="W1589" s="199"/>
      <c r="X1589" s="200"/>
      <c r="Y1589" s="199">
        <v>2197145.4300000067</v>
      </c>
      <c r="Z1589" s="199">
        <f t="shared" si="104"/>
        <v>2439103.86</v>
      </c>
      <c r="AA1589" s="200"/>
      <c r="AB1589" s="199">
        <f t="shared" si="105"/>
        <v>1824760.38</v>
      </c>
      <c r="AC1589" s="164">
        <v>2181710.63</v>
      </c>
      <c r="AD1589" s="199"/>
      <c r="AE1589" s="200"/>
      <c r="AF1589" s="200"/>
      <c r="AG1589" s="200"/>
      <c r="AH1589" s="75"/>
      <c r="AI1589" s="75"/>
      <c r="AJ1589" s="75"/>
      <c r="AK1589" s="75"/>
      <c r="AL1589" s="200"/>
    </row>
    <row r="1590" spans="1:38" s="201" customFormat="1">
      <c r="A1590" s="198"/>
      <c r="B1590" s="199"/>
      <c r="C1590" s="199" t="s">
        <v>335</v>
      </c>
      <c r="D1590" s="199"/>
      <c r="E1590" s="199" t="s">
        <v>213</v>
      </c>
      <c r="F1590" s="199">
        <v>2364</v>
      </c>
      <c r="G1590" s="199"/>
      <c r="H1590" s="199"/>
      <c r="I1590" s="199"/>
      <c r="J1590" s="381">
        <v>426.73</v>
      </c>
      <c r="K1590" s="199"/>
      <c r="L1590" s="200"/>
      <c r="M1590" s="199">
        <v>2</v>
      </c>
      <c r="N1590" s="71"/>
      <c r="O1590" s="200"/>
      <c r="P1590" s="269">
        <f t="shared" si="102"/>
        <v>213.36500000000001</v>
      </c>
      <c r="Q1590" s="199"/>
      <c r="R1590" s="199"/>
      <c r="S1590" s="199"/>
      <c r="T1590" s="382">
        <f t="shared" si="103"/>
        <v>1182</v>
      </c>
      <c r="U1590" s="199"/>
      <c r="V1590" s="199"/>
      <c r="W1590" s="199"/>
      <c r="X1590" s="200"/>
      <c r="Y1590" s="199">
        <v>426.73</v>
      </c>
      <c r="Z1590" s="199">
        <f t="shared" si="104"/>
        <v>473.72</v>
      </c>
      <c r="AA1590" s="200"/>
      <c r="AB1590" s="199">
        <f t="shared" si="105"/>
        <v>354.41</v>
      </c>
      <c r="AC1590" s="164">
        <v>423.73</v>
      </c>
      <c r="AD1590" s="199"/>
      <c r="AE1590" s="200"/>
      <c r="AF1590" s="200"/>
      <c r="AG1590" s="200"/>
      <c r="AH1590" s="75"/>
      <c r="AI1590" s="75"/>
      <c r="AJ1590" s="75"/>
      <c r="AK1590" s="75"/>
      <c r="AL1590" s="200"/>
    </row>
    <row r="1591" spans="1:38" s="201" customFormat="1">
      <c r="A1591" s="198"/>
      <c r="B1591" s="199"/>
      <c r="C1591" s="199" t="s">
        <v>337</v>
      </c>
      <c r="D1591" s="199"/>
      <c r="E1591" s="199" t="s">
        <v>338</v>
      </c>
      <c r="F1591" s="199">
        <v>906081</v>
      </c>
      <c r="G1591" s="199"/>
      <c r="H1591" s="199"/>
      <c r="I1591" s="199"/>
      <c r="J1591" s="381">
        <v>158853.58999999991</v>
      </c>
      <c r="K1591" s="199"/>
      <c r="L1591" s="200"/>
      <c r="M1591" s="199">
        <v>1153</v>
      </c>
      <c r="N1591" s="71"/>
      <c r="O1591" s="200"/>
      <c r="P1591" s="269">
        <f t="shared" si="102"/>
        <v>137.77414570685161</v>
      </c>
      <c r="Q1591" s="199"/>
      <c r="R1591" s="199"/>
      <c r="S1591" s="199"/>
      <c r="T1591" s="382">
        <f t="shared" si="103"/>
        <v>785.84648742411105</v>
      </c>
      <c r="U1591" s="199"/>
      <c r="V1591" s="199"/>
      <c r="W1591" s="199"/>
      <c r="X1591" s="200"/>
      <c r="Y1591" s="199">
        <v>158853.58999999991</v>
      </c>
      <c r="Z1591" s="199">
        <f t="shared" si="104"/>
        <v>176347.18</v>
      </c>
      <c r="AA1591" s="200"/>
      <c r="AB1591" s="199">
        <f t="shared" si="105"/>
        <v>131930.16</v>
      </c>
      <c r="AC1591" s="164">
        <v>157737.65</v>
      </c>
      <c r="AD1591" s="199"/>
      <c r="AE1591" s="200"/>
      <c r="AF1591" s="200"/>
      <c r="AG1591" s="200"/>
      <c r="AH1591" s="75"/>
      <c r="AI1591" s="75"/>
      <c r="AJ1591" s="75"/>
      <c r="AK1591" s="75"/>
      <c r="AL1591" s="200"/>
    </row>
    <row r="1592" spans="1:38" s="201" customFormat="1">
      <c r="A1592" s="198"/>
      <c r="B1592" s="199"/>
      <c r="C1592" s="199" t="s">
        <v>337</v>
      </c>
      <c r="D1592" s="199"/>
      <c r="E1592" s="199" t="s">
        <v>165</v>
      </c>
      <c r="F1592" s="199">
        <v>2251</v>
      </c>
      <c r="G1592" s="199"/>
      <c r="H1592" s="199"/>
      <c r="I1592" s="199"/>
      <c r="J1592" s="381">
        <v>416.88</v>
      </c>
      <c r="K1592" s="199"/>
      <c r="L1592" s="200"/>
      <c r="M1592" s="199">
        <v>1</v>
      </c>
      <c r="N1592" s="71"/>
      <c r="O1592" s="200"/>
      <c r="P1592" s="269">
        <f t="shared" si="102"/>
        <v>416.88</v>
      </c>
      <c r="Q1592" s="199"/>
      <c r="R1592" s="199"/>
      <c r="S1592" s="199"/>
      <c r="T1592" s="382">
        <f t="shared" si="103"/>
        <v>2251</v>
      </c>
      <c r="U1592" s="199"/>
      <c r="V1592" s="199"/>
      <c r="W1592" s="199"/>
      <c r="X1592" s="200"/>
      <c r="Y1592" s="199">
        <v>416.88</v>
      </c>
      <c r="Z1592" s="199">
        <f t="shared" si="104"/>
        <v>462.79</v>
      </c>
      <c r="AA1592" s="200"/>
      <c r="AB1592" s="199">
        <f t="shared" si="105"/>
        <v>346.22</v>
      </c>
      <c r="AC1592" s="164">
        <v>413.95</v>
      </c>
      <c r="AD1592" s="199"/>
      <c r="AE1592" s="200"/>
      <c r="AF1592" s="200"/>
      <c r="AG1592" s="200"/>
      <c r="AH1592" s="75"/>
      <c r="AI1592" s="75"/>
      <c r="AJ1592" s="75"/>
      <c r="AK1592" s="75"/>
      <c r="AL1592" s="200"/>
    </row>
    <row r="1593" spans="1:38" s="201" customFormat="1">
      <c r="A1593" s="198"/>
      <c r="B1593" s="199"/>
      <c r="C1593" s="199" t="s">
        <v>339</v>
      </c>
      <c r="D1593" s="199"/>
      <c r="E1593" s="199" t="s">
        <v>340</v>
      </c>
      <c r="F1593" s="199">
        <v>259330</v>
      </c>
      <c r="G1593" s="199"/>
      <c r="H1593" s="199"/>
      <c r="I1593" s="199"/>
      <c r="J1593" s="381">
        <v>45762.799999999952</v>
      </c>
      <c r="K1593" s="199"/>
      <c r="L1593" s="200"/>
      <c r="M1593" s="199">
        <v>333</v>
      </c>
      <c r="N1593" s="71"/>
      <c r="O1593" s="200"/>
      <c r="P1593" s="269">
        <f t="shared" si="102"/>
        <v>137.42582582582568</v>
      </c>
      <c r="Q1593" s="199"/>
      <c r="R1593" s="199"/>
      <c r="S1593" s="199"/>
      <c r="T1593" s="382">
        <f t="shared" si="103"/>
        <v>778.76876876876872</v>
      </c>
      <c r="U1593" s="199"/>
      <c r="V1593" s="199"/>
      <c r="W1593" s="199"/>
      <c r="X1593" s="200"/>
      <c r="Y1593" s="199">
        <v>45762.799999999952</v>
      </c>
      <c r="Z1593" s="199">
        <f t="shared" si="104"/>
        <v>50802.38</v>
      </c>
      <c r="AA1593" s="200"/>
      <c r="AB1593" s="199">
        <f t="shared" si="105"/>
        <v>38006.65</v>
      </c>
      <c r="AC1593" s="164">
        <v>45441.32</v>
      </c>
      <c r="AD1593" s="199"/>
      <c r="AE1593" s="200"/>
      <c r="AF1593" s="200"/>
      <c r="AG1593" s="200"/>
      <c r="AH1593" s="75"/>
      <c r="AI1593" s="75"/>
      <c r="AJ1593" s="75"/>
      <c r="AK1593" s="75"/>
      <c r="AL1593" s="200"/>
    </row>
    <row r="1594" spans="1:38" s="201" customFormat="1">
      <c r="A1594" s="198"/>
      <c r="B1594" s="199"/>
      <c r="C1594" s="199" t="s">
        <v>1445</v>
      </c>
      <c r="D1594" s="199"/>
      <c r="E1594" s="199" t="s">
        <v>165</v>
      </c>
      <c r="F1594" s="199">
        <v>1558</v>
      </c>
      <c r="G1594" s="199"/>
      <c r="H1594" s="199"/>
      <c r="I1594" s="199"/>
      <c r="J1594" s="381">
        <v>282.52999999999997</v>
      </c>
      <c r="K1594" s="199"/>
      <c r="L1594" s="200"/>
      <c r="M1594" s="199">
        <v>2</v>
      </c>
      <c r="N1594" s="71"/>
      <c r="O1594" s="200"/>
      <c r="P1594" s="269">
        <f t="shared" si="102"/>
        <v>141.26499999999999</v>
      </c>
      <c r="Q1594" s="199"/>
      <c r="R1594" s="199"/>
      <c r="S1594" s="199"/>
      <c r="T1594" s="382">
        <f t="shared" si="103"/>
        <v>779</v>
      </c>
      <c r="U1594" s="199"/>
      <c r="V1594" s="199"/>
      <c r="W1594" s="199"/>
      <c r="X1594" s="200"/>
      <c r="Y1594" s="199">
        <v>282.52999999999997</v>
      </c>
      <c r="Z1594" s="199">
        <f t="shared" si="104"/>
        <v>313.64</v>
      </c>
      <c r="AA1594" s="200"/>
      <c r="AB1594" s="199">
        <f t="shared" si="105"/>
        <v>234.65</v>
      </c>
      <c r="AC1594" s="164">
        <v>280.55</v>
      </c>
      <c r="AD1594" s="199"/>
      <c r="AE1594" s="200"/>
      <c r="AF1594" s="200"/>
      <c r="AG1594" s="200"/>
      <c r="AH1594" s="75"/>
      <c r="AI1594" s="75"/>
      <c r="AJ1594" s="75"/>
      <c r="AK1594" s="75"/>
      <c r="AL1594" s="200"/>
    </row>
    <row r="1595" spans="1:38" s="201" customFormat="1">
      <c r="A1595" s="198"/>
      <c r="B1595" s="199"/>
      <c r="C1595" s="199" t="s">
        <v>1446</v>
      </c>
      <c r="D1595" s="199"/>
      <c r="E1595" s="199" t="s">
        <v>136</v>
      </c>
      <c r="F1595" s="199">
        <v>4322</v>
      </c>
      <c r="G1595" s="199"/>
      <c r="H1595" s="199"/>
      <c r="I1595" s="199"/>
      <c r="J1595" s="381">
        <v>769.56999999999994</v>
      </c>
      <c r="K1595" s="199"/>
      <c r="L1595" s="200"/>
      <c r="M1595" s="199">
        <v>4</v>
      </c>
      <c r="N1595" s="71"/>
      <c r="O1595" s="200"/>
      <c r="P1595" s="269">
        <f t="shared" si="102"/>
        <v>192.39249999999998</v>
      </c>
      <c r="Q1595" s="199"/>
      <c r="R1595" s="199"/>
      <c r="S1595" s="199"/>
      <c r="T1595" s="382">
        <f t="shared" si="103"/>
        <v>1080.5</v>
      </c>
      <c r="U1595" s="199"/>
      <c r="V1595" s="199"/>
      <c r="W1595" s="199"/>
      <c r="X1595" s="200"/>
      <c r="Y1595" s="199">
        <v>769.56999999999994</v>
      </c>
      <c r="Z1595" s="199">
        <f t="shared" si="104"/>
        <v>854.32</v>
      </c>
      <c r="AA1595" s="200"/>
      <c r="AB1595" s="199">
        <f t="shared" si="105"/>
        <v>639.14</v>
      </c>
      <c r="AC1595" s="164">
        <v>764.16</v>
      </c>
      <c r="AD1595" s="199"/>
      <c r="AE1595" s="200"/>
      <c r="AF1595" s="200"/>
      <c r="AG1595" s="200"/>
      <c r="AH1595" s="75"/>
      <c r="AI1595" s="75"/>
      <c r="AJ1595" s="75"/>
      <c r="AK1595" s="75"/>
      <c r="AL1595" s="200"/>
    </row>
    <row r="1596" spans="1:38" s="201" customFormat="1">
      <c r="A1596" s="198"/>
      <c r="B1596" s="199"/>
      <c r="C1596" s="199" t="s">
        <v>1447</v>
      </c>
      <c r="D1596" s="199"/>
      <c r="E1596" s="199" t="s">
        <v>88</v>
      </c>
      <c r="F1596" s="199">
        <v>4994</v>
      </c>
      <c r="G1596" s="199"/>
      <c r="H1596" s="199"/>
      <c r="I1596" s="199"/>
      <c r="J1596" s="381">
        <v>921.56</v>
      </c>
      <c r="K1596" s="199"/>
      <c r="L1596" s="200"/>
      <c r="M1596" s="199">
        <v>13</v>
      </c>
      <c r="N1596" s="71"/>
      <c r="O1596" s="200"/>
      <c r="P1596" s="269">
        <f t="shared" si="102"/>
        <v>70.889230769230764</v>
      </c>
      <c r="Q1596" s="199"/>
      <c r="R1596" s="199"/>
      <c r="S1596" s="199"/>
      <c r="T1596" s="382">
        <f t="shared" si="103"/>
        <v>384.15384615384613</v>
      </c>
      <c r="U1596" s="199"/>
      <c r="V1596" s="199"/>
      <c r="W1596" s="199"/>
      <c r="X1596" s="200"/>
      <c r="Y1596" s="199">
        <v>921.56</v>
      </c>
      <c r="Z1596" s="199">
        <f t="shared" si="104"/>
        <v>1023.05</v>
      </c>
      <c r="AA1596" s="200"/>
      <c r="AB1596" s="199">
        <f t="shared" si="105"/>
        <v>765.37</v>
      </c>
      <c r="AC1596" s="164">
        <v>915.09</v>
      </c>
      <c r="AD1596" s="199"/>
      <c r="AE1596" s="200"/>
      <c r="AF1596" s="200"/>
      <c r="AG1596" s="200"/>
      <c r="AH1596" s="75"/>
      <c r="AI1596" s="75"/>
      <c r="AJ1596" s="75"/>
      <c r="AK1596" s="75"/>
      <c r="AL1596" s="200"/>
    </row>
    <row r="1597" spans="1:38" s="201" customFormat="1">
      <c r="A1597" s="198"/>
      <c r="B1597" s="199"/>
      <c r="C1597" s="199" t="s">
        <v>1448</v>
      </c>
      <c r="D1597" s="199"/>
      <c r="E1597" s="199" t="s">
        <v>165</v>
      </c>
      <c r="F1597" s="199">
        <v>86</v>
      </c>
      <c r="G1597" s="199"/>
      <c r="H1597" s="199"/>
      <c r="I1597" s="199"/>
      <c r="J1597" s="381">
        <v>20.49</v>
      </c>
      <c r="K1597" s="199"/>
      <c r="L1597" s="200"/>
      <c r="M1597" s="199">
        <v>1</v>
      </c>
      <c r="N1597" s="71"/>
      <c r="O1597" s="200"/>
      <c r="P1597" s="269">
        <f t="shared" si="102"/>
        <v>20.49</v>
      </c>
      <c r="Q1597" s="199"/>
      <c r="R1597" s="199"/>
      <c r="S1597" s="199"/>
      <c r="T1597" s="382">
        <f t="shared" si="103"/>
        <v>86</v>
      </c>
      <c r="U1597" s="199"/>
      <c r="V1597" s="199"/>
      <c r="W1597" s="199"/>
      <c r="X1597" s="200"/>
      <c r="Y1597" s="199">
        <v>20.49</v>
      </c>
      <c r="Z1597" s="199">
        <f t="shared" si="104"/>
        <v>22.75</v>
      </c>
      <c r="AA1597" s="200"/>
      <c r="AB1597" s="199">
        <f t="shared" si="105"/>
        <v>17.02</v>
      </c>
      <c r="AC1597" s="164">
        <v>20.350000000000001</v>
      </c>
      <c r="AD1597" s="199"/>
      <c r="AE1597" s="200"/>
      <c r="AF1597" s="200"/>
      <c r="AG1597" s="200"/>
      <c r="AH1597" s="75"/>
      <c r="AI1597" s="75"/>
      <c r="AJ1597" s="75"/>
      <c r="AK1597" s="75"/>
      <c r="AL1597" s="200"/>
    </row>
    <row r="1598" spans="1:38" s="201" customFormat="1">
      <c r="A1598" s="198"/>
      <c r="B1598" s="199"/>
      <c r="C1598" s="199" t="s">
        <v>341</v>
      </c>
      <c r="D1598" s="199"/>
      <c r="E1598" s="199" t="s">
        <v>119</v>
      </c>
      <c r="F1598" s="199">
        <v>1074655</v>
      </c>
      <c r="G1598" s="199"/>
      <c r="H1598" s="199"/>
      <c r="I1598" s="199"/>
      <c r="J1598" s="381">
        <v>186944.2099999999</v>
      </c>
      <c r="K1598" s="199"/>
      <c r="L1598" s="200"/>
      <c r="M1598" s="199">
        <v>1058</v>
      </c>
      <c r="N1598" s="71"/>
      <c r="O1598" s="200"/>
      <c r="P1598" s="269">
        <f t="shared" si="102"/>
        <v>176.69585066162563</v>
      </c>
      <c r="Q1598" s="199"/>
      <c r="R1598" s="199"/>
      <c r="S1598" s="199"/>
      <c r="T1598" s="382">
        <f t="shared" si="103"/>
        <v>1015.741965973535</v>
      </c>
      <c r="U1598" s="199"/>
      <c r="V1598" s="199"/>
      <c r="W1598" s="199"/>
      <c r="X1598" s="200"/>
      <c r="Y1598" s="199">
        <v>186944.2099999999</v>
      </c>
      <c r="Z1598" s="199">
        <f t="shared" si="104"/>
        <v>207531.25</v>
      </c>
      <c r="AA1598" s="200"/>
      <c r="AB1598" s="199">
        <f t="shared" si="105"/>
        <v>155259.81</v>
      </c>
      <c r="AC1598" s="164">
        <v>185630.94</v>
      </c>
      <c r="AD1598" s="199"/>
      <c r="AE1598" s="200"/>
      <c r="AF1598" s="200"/>
      <c r="AG1598" s="200"/>
      <c r="AH1598" s="75"/>
      <c r="AI1598" s="75"/>
      <c r="AJ1598" s="75"/>
      <c r="AK1598" s="75"/>
      <c r="AL1598" s="200"/>
    </row>
    <row r="1599" spans="1:38" s="201" customFormat="1">
      <c r="A1599" s="198"/>
      <c r="B1599" s="199"/>
      <c r="C1599" s="199" t="s">
        <v>341</v>
      </c>
      <c r="D1599" s="199"/>
      <c r="E1599" s="199" t="s">
        <v>336</v>
      </c>
      <c r="F1599" s="199">
        <v>786</v>
      </c>
      <c r="G1599" s="199"/>
      <c r="H1599" s="199"/>
      <c r="I1599" s="199"/>
      <c r="J1599" s="381">
        <v>139.38999999999999</v>
      </c>
      <c r="K1599" s="199"/>
      <c r="L1599" s="200"/>
      <c r="M1599" s="199">
        <v>1</v>
      </c>
      <c r="N1599" s="71"/>
      <c r="O1599" s="200"/>
      <c r="P1599" s="269">
        <f t="shared" si="102"/>
        <v>139.38999999999999</v>
      </c>
      <c r="Q1599" s="199"/>
      <c r="R1599" s="199"/>
      <c r="S1599" s="199"/>
      <c r="T1599" s="382">
        <f t="shared" si="103"/>
        <v>786</v>
      </c>
      <c r="U1599" s="199"/>
      <c r="V1599" s="199"/>
      <c r="W1599" s="199"/>
      <c r="X1599" s="200"/>
      <c r="Y1599" s="199">
        <v>139.38999999999999</v>
      </c>
      <c r="Z1599" s="199">
        <f t="shared" si="104"/>
        <v>154.74</v>
      </c>
      <c r="AA1599" s="200"/>
      <c r="AB1599" s="199">
        <f t="shared" si="105"/>
        <v>115.77</v>
      </c>
      <c r="AC1599" s="164">
        <v>138.41</v>
      </c>
      <c r="AD1599" s="199"/>
      <c r="AE1599" s="200"/>
      <c r="AF1599" s="200"/>
      <c r="AG1599" s="200"/>
      <c r="AH1599" s="75"/>
      <c r="AI1599" s="75"/>
      <c r="AJ1599" s="75"/>
      <c r="AK1599" s="75"/>
      <c r="AL1599" s="200"/>
    </row>
    <row r="1600" spans="1:38" s="201" customFormat="1">
      <c r="A1600" s="198"/>
      <c r="B1600" s="199"/>
      <c r="C1600" s="199" t="s">
        <v>341</v>
      </c>
      <c r="D1600" s="199"/>
      <c r="E1600" s="199" t="s">
        <v>338</v>
      </c>
      <c r="F1600" s="199">
        <v>3307</v>
      </c>
      <c r="G1600" s="199"/>
      <c r="H1600" s="199"/>
      <c r="I1600" s="199"/>
      <c r="J1600" s="381">
        <v>595.16999999999996</v>
      </c>
      <c r="K1600" s="199"/>
      <c r="L1600" s="200"/>
      <c r="M1600" s="199">
        <v>3</v>
      </c>
      <c r="N1600" s="71"/>
      <c r="O1600" s="200"/>
      <c r="P1600" s="269">
        <f t="shared" si="102"/>
        <v>198.39</v>
      </c>
      <c r="Q1600" s="199"/>
      <c r="R1600" s="199"/>
      <c r="S1600" s="199"/>
      <c r="T1600" s="382">
        <f t="shared" si="103"/>
        <v>1102.3333333333333</v>
      </c>
      <c r="U1600" s="199"/>
      <c r="V1600" s="199"/>
      <c r="W1600" s="199"/>
      <c r="X1600" s="200"/>
      <c r="Y1600" s="199">
        <v>595.16999999999996</v>
      </c>
      <c r="Z1600" s="199">
        <f t="shared" si="104"/>
        <v>660.71</v>
      </c>
      <c r="AA1600" s="200"/>
      <c r="AB1600" s="199">
        <f t="shared" si="105"/>
        <v>494.3</v>
      </c>
      <c r="AC1600" s="164">
        <v>590.99</v>
      </c>
      <c r="AD1600" s="199"/>
      <c r="AE1600" s="200"/>
      <c r="AF1600" s="200"/>
      <c r="AG1600" s="200"/>
      <c r="AH1600" s="75"/>
      <c r="AI1600" s="75"/>
      <c r="AJ1600" s="75"/>
      <c r="AK1600" s="75"/>
      <c r="AL1600" s="200"/>
    </row>
    <row r="1601" spans="1:38" s="201" customFormat="1">
      <c r="A1601" s="198"/>
      <c r="B1601" s="199"/>
      <c r="C1601" s="199" t="s">
        <v>342</v>
      </c>
      <c r="D1601" s="199"/>
      <c r="E1601" s="199" t="s">
        <v>115</v>
      </c>
      <c r="F1601" s="199">
        <v>1035</v>
      </c>
      <c r="G1601" s="199"/>
      <c r="H1601" s="199"/>
      <c r="I1601" s="199"/>
      <c r="J1601" s="381">
        <v>185.38</v>
      </c>
      <c r="K1601" s="199"/>
      <c r="L1601" s="200"/>
      <c r="M1601" s="199">
        <v>1</v>
      </c>
      <c r="N1601" s="71"/>
      <c r="O1601" s="200"/>
      <c r="P1601" s="269">
        <f t="shared" si="102"/>
        <v>185.38</v>
      </c>
      <c r="Q1601" s="199"/>
      <c r="R1601" s="199"/>
      <c r="S1601" s="199"/>
      <c r="T1601" s="382">
        <f t="shared" si="103"/>
        <v>1035</v>
      </c>
      <c r="U1601" s="199"/>
      <c r="V1601" s="199"/>
      <c r="W1601" s="199"/>
      <c r="X1601" s="200"/>
      <c r="Y1601" s="199">
        <v>185.38</v>
      </c>
      <c r="Z1601" s="199">
        <f t="shared" si="104"/>
        <v>205.79</v>
      </c>
      <c r="AA1601" s="200"/>
      <c r="AB1601" s="199">
        <f t="shared" si="105"/>
        <v>153.96</v>
      </c>
      <c r="AC1601" s="164">
        <v>184.08</v>
      </c>
      <c r="AD1601" s="199"/>
      <c r="AE1601" s="200"/>
      <c r="AF1601" s="200"/>
      <c r="AG1601" s="200"/>
      <c r="AH1601" s="75"/>
      <c r="AI1601" s="75"/>
      <c r="AJ1601" s="75"/>
      <c r="AK1601" s="75"/>
      <c r="AL1601" s="200"/>
    </row>
    <row r="1602" spans="1:38" s="201" customFormat="1">
      <c r="A1602" s="198"/>
      <c r="B1602" s="199"/>
      <c r="C1602" s="199" t="s">
        <v>342</v>
      </c>
      <c r="D1602" s="199"/>
      <c r="E1602" s="199" t="s">
        <v>285</v>
      </c>
      <c r="F1602" s="199">
        <v>938221</v>
      </c>
      <c r="G1602" s="199"/>
      <c r="H1602" s="199"/>
      <c r="I1602" s="199"/>
      <c r="J1602" s="381">
        <v>158308.35999999987</v>
      </c>
      <c r="K1602" s="199"/>
      <c r="L1602" s="200"/>
      <c r="M1602" s="199">
        <v>1490</v>
      </c>
      <c r="N1602" s="71"/>
      <c r="O1602" s="200"/>
      <c r="P1602" s="269">
        <f t="shared" si="102"/>
        <v>106.24722147650998</v>
      </c>
      <c r="Q1602" s="199"/>
      <c r="R1602" s="199"/>
      <c r="S1602" s="199"/>
      <c r="T1602" s="382">
        <f t="shared" si="103"/>
        <v>629.6785234899329</v>
      </c>
      <c r="U1602" s="199"/>
      <c r="V1602" s="199"/>
      <c r="W1602" s="199"/>
      <c r="X1602" s="200"/>
      <c r="Y1602" s="199">
        <v>158308.35999999987</v>
      </c>
      <c r="Z1602" s="199">
        <f t="shared" si="104"/>
        <v>175741.91</v>
      </c>
      <c r="AA1602" s="200"/>
      <c r="AB1602" s="199">
        <f t="shared" si="105"/>
        <v>131477.32999999999</v>
      </c>
      <c r="AC1602" s="164">
        <v>157196.25</v>
      </c>
      <c r="AD1602" s="199"/>
      <c r="AE1602" s="200"/>
      <c r="AF1602" s="200"/>
      <c r="AG1602" s="200"/>
      <c r="AH1602" s="75"/>
      <c r="AI1602" s="75"/>
      <c r="AJ1602" s="75"/>
      <c r="AK1602" s="75"/>
      <c r="AL1602" s="200"/>
    </row>
    <row r="1603" spans="1:38" s="201" customFormat="1">
      <c r="A1603" s="198"/>
      <c r="B1603" s="199"/>
      <c r="C1603" s="199" t="s">
        <v>1449</v>
      </c>
      <c r="D1603" s="199"/>
      <c r="E1603" s="199" t="s">
        <v>165</v>
      </c>
      <c r="F1603" s="199">
        <v>4719</v>
      </c>
      <c r="G1603" s="199"/>
      <c r="H1603" s="199"/>
      <c r="I1603" s="199"/>
      <c r="J1603" s="381">
        <v>900.62</v>
      </c>
      <c r="K1603" s="199"/>
      <c r="L1603" s="200"/>
      <c r="M1603" s="199">
        <v>14</v>
      </c>
      <c r="N1603" s="71"/>
      <c r="O1603" s="200"/>
      <c r="P1603" s="269">
        <f t="shared" si="102"/>
        <v>64.33</v>
      </c>
      <c r="Q1603" s="199"/>
      <c r="R1603" s="199"/>
      <c r="S1603" s="199"/>
      <c r="T1603" s="382">
        <f t="shared" si="103"/>
        <v>337.07142857142856</v>
      </c>
      <c r="U1603" s="199"/>
      <c r="V1603" s="199"/>
      <c r="W1603" s="199"/>
      <c r="X1603" s="200"/>
      <c r="Y1603" s="199">
        <v>900.62</v>
      </c>
      <c r="Z1603" s="199">
        <f t="shared" si="104"/>
        <v>999.8</v>
      </c>
      <c r="AA1603" s="200"/>
      <c r="AB1603" s="199">
        <f t="shared" si="105"/>
        <v>747.98</v>
      </c>
      <c r="AC1603" s="164">
        <v>894.29</v>
      </c>
      <c r="AD1603" s="199"/>
      <c r="AE1603" s="200"/>
      <c r="AF1603" s="200"/>
      <c r="AG1603" s="200"/>
      <c r="AH1603" s="75"/>
      <c r="AI1603" s="75"/>
      <c r="AJ1603" s="75"/>
      <c r="AK1603" s="75"/>
      <c r="AL1603" s="200"/>
    </row>
    <row r="1604" spans="1:38" s="201" customFormat="1">
      <c r="A1604" s="198"/>
      <c r="B1604" s="199"/>
      <c r="C1604" s="199" t="s">
        <v>343</v>
      </c>
      <c r="D1604" s="199"/>
      <c r="E1604" s="199" t="s">
        <v>344</v>
      </c>
      <c r="F1604" s="199">
        <v>2198118</v>
      </c>
      <c r="G1604" s="199"/>
      <c r="H1604" s="199"/>
      <c r="I1604" s="199"/>
      <c r="J1604" s="381">
        <v>376981.81000000017</v>
      </c>
      <c r="K1604" s="199"/>
      <c r="L1604" s="200"/>
      <c r="M1604" s="199">
        <v>2461</v>
      </c>
      <c r="N1604" s="71"/>
      <c r="O1604" s="200"/>
      <c r="P1604" s="269">
        <f t="shared" si="102"/>
        <v>153.18236895570914</v>
      </c>
      <c r="Q1604" s="199"/>
      <c r="R1604" s="199"/>
      <c r="S1604" s="199"/>
      <c r="T1604" s="382">
        <f t="shared" si="103"/>
        <v>893.18082080455099</v>
      </c>
      <c r="U1604" s="199"/>
      <c r="V1604" s="199"/>
      <c r="W1604" s="199"/>
      <c r="X1604" s="200"/>
      <c r="Y1604" s="199">
        <v>376981.81000000017</v>
      </c>
      <c r="Z1604" s="199">
        <f t="shared" si="104"/>
        <v>418496.55</v>
      </c>
      <c r="AA1604" s="200"/>
      <c r="AB1604" s="199">
        <f t="shared" si="105"/>
        <v>313088.73</v>
      </c>
      <c r="AC1604" s="164">
        <v>374333.54</v>
      </c>
      <c r="AD1604" s="199"/>
      <c r="AE1604" s="200"/>
      <c r="AF1604" s="200"/>
      <c r="AG1604" s="200"/>
      <c r="AH1604" s="75"/>
      <c r="AI1604" s="75"/>
      <c r="AJ1604" s="75"/>
      <c r="AK1604" s="75"/>
      <c r="AL1604" s="200"/>
    </row>
    <row r="1605" spans="1:38" s="201" customFormat="1">
      <c r="A1605" s="198"/>
      <c r="B1605" s="199"/>
      <c r="C1605" s="199" t="s">
        <v>345</v>
      </c>
      <c r="D1605" s="199"/>
      <c r="E1605" s="199" t="s">
        <v>346</v>
      </c>
      <c r="F1605" s="199">
        <v>677111</v>
      </c>
      <c r="G1605" s="199"/>
      <c r="H1605" s="199"/>
      <c r="I1605" s="199"/>
      <c r="J1605" s="381">
        <v>116683.33999999998</v>
      </c>
      <c r="K1605" s="199"/>
      <c r="L1605" s="200"/>
      <c r="M1605" s="199">
        <v>700</v>
      </c>
      <c r="N1605" s="71"/>
      <c r="O1605" s="200"/>
      <c r="P1605" s="269">
        <f t="shared" si="102"/>
        <v>166.6904857142857</v>
      </c>
      <c r="Q1605" s="199"/>
      <c r="R1605" s="199"/>
      <c r="S1605" s="199"/>
      <c r="T1605" s="382">
        <f t="shared" si="103"/>
        <v>967.30142857142857</v>
      </c>
      <c r="U1605" s="199"/>
      <c r="V1605" s="199"/>
      <c r="W1605" s="199"/>
      <c r="X1605" s="200"/>
      <c r="Y1605" s="199">
        <v>116683.33999999998</v>
      </c>
      <c r="Z1605" s="199">
        <f t="shared" si="104"/>
        <v>129532.98</v>
      </c>
      <c r="AA1605" s="200"/>
      <c r="AB1605" s="199">
        <f t="shared" si="105"/>
        <v>96907.17</v>
      </c>
      <c r="AC1605" s="164">
        <v>115863.65</v>
      </c>
      <c r="AD1605" s="199"/>
      <c r="AE1605" s="200"/>
      <c r="AF1605" s="200"/>
      <c r="AG1605" s="200"/>
      <c r="AH1605" s="75"/>
      <c r="AI1605" s="75"/>
      <c r="AJ1605" s="75"/>
      <c r="AK1605" s="75"/>
      <c r="AL1605" s="200"/>
    </row>
    <row r="1606" spans="1:38" s="201" customFormat="1">
      <c r="A1606" s="198"/>
      <c r="B1606" s="199"/>
      <c r="C1606" s="199" t="s">
        <v>1450</v>
      </c>
      <c r="D1606" s="199"/>
      <c r="E1606" s="199" t="s">
        <v>92</v>
      </c>
      <c r="F1606" s="199">
        <v>1815</v>
      </c>
      <c r="G1606" s="199"/>
      <c r="H1606" s="199"/>
      <c r="I1606" s="199"/>
      <c r="J1606" s="381">
        <v>262.7</v>
      </c>
      <c r="K1606" s="199"/>
      <c r="L1606" s="200"/>
      <c r="M1606" s="199">
        <v>4</v>
      </c>
      <c r="N1606" s="71"/>
      <c r="O1606" s="200"/>
      <c r="P1606" s="269">
        <f t="shared" si="102"/>
        <v>65.674999999999997</v>
      </c>
      <c r="Q1606" s="199"/>
      <c r="R1606" s="199"/>
      <c r="S1606" s="199"/>
      <c r="T1606" s="382">
        <f t="shared" si="103"/>
        <v>453.75</v>
      </c>
      <c r="U1606" s="199"/>
      <c r="V1606" s="199"/>
      <c r="W1606" s="199"/>
      <c r="X1606" s="200"/>
      <c r="Y1606" s="199">
        <v>262.7</v>
      </c>
      <c r="Z1606" s="199">
        <f t="shared" si="104"/>
        <v>291.63</v>
      </c>
      <c r="AA1606" s="200"/>
      <c r="AB1606" s="199">
        <f t="shared" si="105"/>
        <v>218.18</v>
      </c>
      <c r="AC1606" s="164">
        <v>260.85000000000002</v>
      </c>
      <c r="AD1606" s="199"/>
      <c r="AE1606" s="200"/>
      <c r="AF1606" s="200"/>
      <c r="AG1606" s="200"/>
      <c r="AH1606" s="75"/>
      <c r="AI1606" s="75"/>
      <c r="AJ1606" s="75"/>
      <c r="AK1606" s="75"/>
      <c r="AL1606" s="200"/>
    </row>
    <row r="1607" spans="1:38" s="201" customFormat="1">
      <c r="A1607" s="198"/>
      <c r="B1607" s="199"/>
      <c r="C1607" s="199" t="s">
        <v>347</v>
      </c>
      <c r="D1607" s="199"/>
      <c r="E1607" s="199" t="s">
        <v>155</v>
      </c>
      <c r="F1607" s="199">
        <v>2238157</v>
      </c>
      <c r="G1607" s="199"/>
      <c r="H1607" s="199"/>
      <c r="I1607" s="199"/>
      <c r="J1607" s="381">
        <v>379361.04000000126</v>
      </c>
      <c r="K1607" s="199"/>
      <c r="L1607" s="200"/>
      <c r="M1607" s="199">
        <v>2572</v>
      </c>
      <c r="N1607" s="71"/>
      <c r="O1607" s="200"/>
      <c r="P1607" s="269">
        <f t="shared" si="102"/>
        <v>147.496516329705</v>
      </c>
      <c r="Q1607" s="199"/>
      <c r="R1607" s="199"/>
      <c r="S1607" s="199"/>
      <c r="T1607" s="382">
        <f t="shared" si="103"/>
        <v>870.2010108864697</v>
      </c>
      <c r="U1607" s="199"/>
      <c r="V1607" s="199"/>
      <c r="W1607" s="199"/>
      <c r="X1607" s="200"/>
      <c r="Y1607" s="199">
        <v>379361.04000000126</v>
      </c>
      <c r="Z1607" s="199">
        <f t="shared" si="104"/>
        <v>421137.79</v>
      </c>
      <c r="AA1607" s="200"/>
      <c r="AB1607" s="199">
        <f t="shared" si="105"/>
        <v>315064.71000000002</v>
      </c>
      <c r="AC1607" s="164">
        <v>376696.05</v>
      </c>
      <c r="AD1607" s="199"/>
      <c r="AE1607" s="200"/>
      <c r="AF1607" s="200"/>
      <c r="AG1607" s="200"/>
      <c r="AH1607" s="75"/>
      <c r="AI1607" s="75"/>
      <c r="AJ1607" s="75"/>
      <c r="AK1607" s="75"/>
      <c r="AL1607" s="200"/>
    </row>
    <row r="1608" spans="1:38" s="201" customFormat="1">
      <c r="A1608" s="198"/>
      <c r="B1608" s="199"/>
      <c r="C1608" s="199" t="s">
        <v>348</v>
      </c>
      <c r="D1608" s="199"/>
      <c r="E1608" s="199" t="s">
        <v>349</v>
      </c>
      <c r="F1608" s="199">
        <v>5090167</v>
      </c>
      <c r="G1608" s="199"/>
      <c r="H1608" s="199"/>
      <c r="I1608" s="199"/>
      <c r="J1608" s="381">
        <v>880896.08000000089</v>
      </c>
      <c r="K1608" s="199"/>
      <c r="L1608" s="200"/>
      <c r="M1608" s="199">
        <v>5582</v>
      </c>
      <c r="N1608" s="71"/>
      <c r="O1608" s="200"/>
      <c r="P1608" s="269">
        <f t="shared" si="102"/>
        <v>157.81011823719112</v>
      </c>
      <c r="Q1608" s="199"/>
      <c r="R1608" s="199"/>
      <c r="S1608" s="199"/>
      <c r="T1608" s="382">
        <f t="shared" si="103"/>
        <v>911.88946614116799</v>
      </c>
      <c r="U1608" s="199"/>
      <c r="V1608" s="199"/>
      <c r="W1608" s="199"/>
      <c r="X1608" s="200"/>
      <c r="Y1608" s="199">
        <v>880896.08000000089</v>
      </c>
      <c r="Z1608" s="199">
        <f t="shared" si="104"/>
        <v>977903.87</v>
      </c>
      <c r="AA1608" s="200"/>
      <c r="AB1608" s="199">
        <f t="shared" si="105"/>
        <v>731596.67</v>
      </c>
      <c r="AC1608" s="164">
        <v>874707.84</v>
      </c>
      <c r="AD1608" s="199"/>
      <c r="AE1608" s="200"/>
      <c r="AF1608" s="200"/>
      <c r="AG1608" s="200"/>
      <c r="AH1608" s="75"/>
      <c r="AI1608" s="75"/>
      <c r="AJ1608" s="75"/>
      <c r="AK1608" s="75"/>
      <c r="AL1608" s="200"/>
    </row>
    <row r="1609" spans="1:38" s="201" customFormat="1">
      <c r="A1609" s="198"/>
      <c r="B1609" s="199"/>
      <c r="C1609" s="199" t="s">
        <v>511</v>
      </c>
      <c r="D1609" s="199"/>
      <c r="E1609" s="199" t="s">
        <v>96</v>
      </c>
      <c r="F1609" s="199">
        <v>3934</v>
      </c>
      <c r="G1609" s="199"/>
      <c r="H1609" s="199"/>
      <c r="I1609" s="199"/>
      <c r="J1609" s="381">
        <v>708.22</v>
      </c>
      <c r="K1609" s="199"/>
      <c r="L1609" s="200"/>
      <c r="M1609" s="199">
        <v>6</v>
      </c>
      <c r="N1609" s="71"/>
      <c r="O1609" s="200"/>
      <c r="P1609" s="269">
        <f t="shared" si="102"/>
        <v>118.03666666666668</v>
      </c>
      <c r="Q1609" s="199"/>
      <c r="R1609" s="199"/>
      <c r="S1609" s="199"/>
      <c r="T1609" s="382">
        <f t="shared" si="103"/>
        <v>655.66666666666663</v>
      </c>
      <c r="U1609" s="199"/>
      <c r="V1609" s="199"/>
      <c r="W1609" s="199"/>
      <c r="X1609" s="200"/>
      <c r="Y1609" s="199">
        <v>708.22</v>
      </c>
      <c r="Z1609" s="199">
        <f t="shared" si="104"/>
        <v>786.21</v>
      </c>
      <c r="AA1609" s="200"/>
      <c r="AB1609" s="199">
        <f t="shared" si="105"/>
        <v>588.19000000000005</v>
      </c>
      <c r="AC1609" s="164">
        <v>703.24</v>
      </c>
      <c r="AD1609" s="199"/>
      <c r="AE1609" s="200"/>
      <c r="AF1609" s="200"/>
      <c r="AG1609" s="200"/>
      <c r="AH1609" s="75"/>
      <c r="AI1609" s="75"/>
      <c r="AJ1609" s="75"/>
      <c r="AK1609" s="75"/>
      <c r="AL1609" s="200"/>
    </row>
    <row r="1610" spans="1:38" s="201" customFormat="1">
      <c r="A1610" s="198"/>
      <c r="B1610" s="199"/>
      <c r="C1610" s="199" t="s">
        <v>1451</v>
      </c>
      <c r="D1610" s="199"/>
      <c r="E1610" s="199" t="s">
        <v>295</v>
      </c>
      <c r="F1610" s="199">
        <v>1809</v>
      </c>
      <c r="G1610" s="199"/>
      <c r="H1610" s="199"/>
      <c r="I1610" s="199"/>
      <c r="J1610" s="381">
        <v>331.08</v>
      </c>
      <c r="K1610" s="199"/>
      <c r="L1610" s="200"/>
      <c r="M1610" s="199">
        <v>1</v>
      </c>
      <c r="N1610" s="71"/>
      <c r="O1610" s="200"/>
      <c r="P1610" s="269">
        <f t="shared" si="102"/>
        <v>331.08</v>
      </c>
      <c r="Q1610" s="199"/>
      <c r="R1610" s="199"/>
      <c r="S1610" s="199"/>
      <c r="T1610" s="382">
        <f t="shared" si="103"/>
        <v>1809</v>
      </c>
      <c r="U1610" s="199"/>
      <c r="V1610" s="199"/>
      <c r="W1610" s="199"/>
      <c r="X1610" s="200"/>
      <c r="Y1610" s="199">
        <v>331.08</v>
      </c>
      <c r="Z1610" s="199">
        <f t="shared" si="104"/>
        <v>367.54</v>
      </c>
      <c r="AA1610" s="200"/>
      <c r="AB1610" s="199">
        <f t="shared" si="105"/>
        <v>274.97000000000003</v>
      </c>
      <c r="AC1610" s="164">
        <v>328.75</v>
      </c>
      <c r="AD1610" s="199"/>
      <c r="AE1610" s="200"/>
      <c r="AF1610" s="200"/>
      <c r="AG1610" s="200"/>
      <c r="AH1610" s="75"/>
      <c r="AI1610" s="75"/>
      <c r="AJ1610" s="75"/>
      <c r="AK1610" s="75"/>
      <c r="AL1610" s="200"/>
    </row>
    <row r="1611" spans="1:38" s="201" customFormat="1">
      <c r="A1611" s="198"/>
      <c r="B1611" s="199"/>
      <c r="C1611" s="199" t="s">
        <v>350</v>
      </c>
      <c r="D1611" s="199"/>
      <c r="E1611" s="199" t="s">
        <v>384</v>
      </c>
      <c r="F1611" s="199">
        <v>922</v>
      </c>
      <c r="G1611" s="199"/>
      <c r="H1611" s="199"/>
      <c r="I1611" s="199"/>
      <c r="J1611" s="381">
        <v>164.01</v>
      </c>
      <c r="K1611" s="199"/>
      <c r="L1611" s="200"/>
      <c r="M1611" s="199">
        <v>1</v>
      </c>
      <c r="N1611" s="71"/>
      <c r="O1611" s="200"/>
      <c r="P1611" s="269">
        <f t="shared" si="102"/>
        <v>164.01</v>
      </c>
      <c r="Q1611" s="199"/>
      <c r="R1611" s="199"/>
      <c r="S1611" s="199"/>
      <c r="T1611" s="382">
        <f t="shared" si="103"/>
        <v>922</v>
      </c>
      <c r="U1611" s="199"/>
      <c r="V1611" s="199"/>
      <c r="W1611" s="199"/>
      <c r="X1611" s="200"/>
      <c r="Y1611" s="199">
        <v>164.01</v>
      </c>
      <c r="Z1611" s="199">
        <f t="shared" si="104"/>
        <v>182.07</v>
      </c>
      <c r="AA1611" s="200"/>
      <c r="AB1611" s="199">
        <f t="shared" si="105"/>
        <v>136.21</v>
      </c>
      <c r="AC1611" s="164">
        <v>162.86000000000001</v>
      </c>
      <c r="AD1611" s="199"/>
      <c r="AE1611" s="200"/>
      <c r="AF1611" s="200"/>
      <c r="AG1611" s="200"/>
      <c r="AH1611" s="75"/>
      <c r="AI1611" s="75"/>
      <c r="AJ1611" s="75"/>
      <c r="AK1611" s="75"/>
      <c r="AL1611" s="200"/>
    </row>
    <row r="1612" spans="1:38" s="201" customFormat="1">
      <c r="A1612" s="198"/>
      <c r="B1612" s="199"/>
      <c r="C1612" s="199" t="s">
        <v>350</v>
      </c>
      <c r="D1612" s="199"/>
      <c r="E1612" s="199" t="s">
        <v>123</v>
      </c>
      <c r="F1612" s="199">
        <v>869687</v>
      </c>
      <c r="G1612" s="199"/>
      <c r="H1612" s="199"/>
      <c r="I1612" s="199"/>
      <c r="J1612" s="381">
        <v>147901.61000000002</v>
      </c>
      <c r="K1612" s="199"/>
      <c r="L1612" s="200"/>
      <c r="M1612" s="199">
        <v>689</v>
      </c>
      <c r="N1612" s="71"/>
      <c r="O1612" s="200"/>
      <c r="P1612" s="269">
        <f t="shared" si="102"/>
        <v>214.66126269956462</v>
      </c>
      <c r="Q1612" s="199"/>
      <c r="R1612" s="199"/>
      <c r="S1612" s="199"/>
      <c r="T1612" s="382">
        <f t="shared" si="103"/>
        <v>1262.2452830188679</v>
      </c>
      <c r="U1612" s="199"/>
      <c r="V1612" s="199"/>
      <c r="W1612" s="199"/>
      <c r="X1612" s="200"/>
      <c r="Y1612" s="199">
        <v>147901.61000000002</v>
      </c>
      <c r="Z1612" s="199">
        <f t="shared" si="104"/>
        <v>164189.13</v>
      </c>
      <c r="AA1612" s="200"/>
      <c r="AB1612" s="199">
        <f t="shared" si="105"/>
        <v>122834.38</v>
      </c>
      <c r="AC1612" s="164">
        <v>146862.60999999999</v>
      </c>
      <c r="AD1612" s="199"/>
      <c r="AE1612" s="200"/>
      <c r="AF1612" s="200"/>
      <c r="AG1612" s="200"/>
      <c r="AH1612" s="75"/>
      <c r="AI1612" s="75"/>
      <c r="AJ1612" s="75"/>
      <c r="AK1612" s="75"/>
      <c r="AL1612" s="200"/>
    </row>
    <row r="1613" spans="1:38" s="201" customFormat="1">
      <c r="A1613" s="198"/>
      <c r="B1613" s="199"/>
      <c r="C1613" s="199" t="s">
        <v>1452</v>
      </c>
      <c r="D1613" s="199"/>
      <c r="E1613" s="199" t="s">
        <v>146</v>
      </c>
      <c r="F1613" s="199">
        <v>2937</v>
      </c>
      <c r="G1613" s="199"/>
      <c r="H1613" s="199"/>
      <c r="I1613" s="199"/>
      <c r="J1613" s="381">
        <v>540.65</v>
      </c>
      <c r="K1613" s="199"/>
      <c r="L1613" s="200"/>
      <c r="M1613" s="199">
        <v>2</v>
      </c>
      <c r="N1613" s="71"/>
      <c r="O1613" s="200"/>
      <c r="P1613" s="269">
        <f t="shared" si="102"/>
        <v>270.32499999999999</v>
      </c>
      <c r="Q1613" s="199"/>
      <c r="R1613" s="199"/>
      <c r="S1613" s="199"/>
      <c r="T1613" s="382">
        <f t="shared" si="103"/>
        <v>1468.5</v>
      </c>
      <c r="U1613" s="199"/>
      <c r="V1613" s="199"/>
      <c r="W1613" s="199"/>
      <c r="X1613" s="200"/>
      <c r="Y1613" s="199">
        <v>540.65</v>
      </c>
      <c r="Z1613" s="199">
        <f t="shared" si="104"/>
        <v>600.19000000000005</v>
      </c>
      <c r="AA1613" s="200"/>
      <c r="AB1613" s="199">
        <f t="shared" si="105"/>
        <v>449.02</v>
      </c>
      <c r="AC1613" s="164">
        <v>536.85</v>
      </c>
      <c r="AD1613" s="199"/>
      <c r="AE1613" s="200"/>
      <c r="AF1613" s="200"/>
      <c r="AG1613" s="200"/>
      <c r="AH1613" s="75"/>
      <c r="AI1613" s="75"/>
      <c r="AJ1613" s="75"/>
      <c r="AK1613" s="75"/>
      <c r="AL1613" s="200"/>
    </row>
    <row r="1614" spans="1:38" s="201" customFormat="1">
      <c r="A1614" s="198"/>
      <c r="B1614" s="199"/>
      <c r="C1614" s="199" t="s">
        <v>351</v>
      </c>
      <c r="D1614" s="199"/>
      <c r="E1614" s="199" t="s">
        <v>155</v>
      </c>
      <c r="F1614" s="199">
        <v>3670</v>
      </c>
      <c r="G1614" s="199"/>
      <c r="H1614" s="199"/>
      <c r="I1614" s="199"/>
      <c r="J1614" s="381">
        <v>671.57</v>
      </c>
      <c r="K1614" s="199"/>
      <c r="L1614" s="200"/>
      <c r="M1614" s="199">
        <v>2</v>
      </c>
      <c r="N1614" s="71"/>
      <c r="O1614" s="200"/>
      <c r="P1614" s="269">
        <f t="shared" si="102"/>
        <v>335.78500000000003</v>
      </c>
      <c r="Q1614" s="199"/>
      <c r="R1614" s="199"/>
      <c r="S1614" s="199"/>
      <c r="T1614" s="382">
        <f t="shared" si="103"/>
        <v>1835</v>
      </c>
      <c r="U1614" s="199"/>
      <c r="V1614" s="199"/>
      <c r="W1614" s="199"/>
      <c r="X1614" s="200"/>
      <c r="Y1614" s="199">
        <v>671.57</v>
      </c>
      <c r="Z1614" s="199">
        <f t="shared" si="104"/>
        <v>745.53</v>
      </c>
      <c r="AA1614" s="200"/>
      <c r="AB1614" s="199">
        <f t="shared" si="105"/>
        <v>557.75</v>
      </c>
      <c r="AC1614" s="164">
        <v>666.85</v>
      </c>
      <c r="AD1614" s="199"/>
      <c r="AE1614" s="200"/>
      <c r="AF1614" s="200"/>
      <c r="AG1614" s="200"/>
      <c r="AH1614" s="75"/>
      <c r="AI1614" s="75"/>
      <c r="AJ1614" s="75"/>
      <c r="AK1614" s="75"/>
      <c r="AL1614" s="200"/>
    </row>
    <row r="1615" spans="1:38" s="201" customFormat="1">
      <c r="A1615" s="198"/>
      <c r="B1615" s="199"/>
      <c r="C1615" s="199" t="s">
        <v>351</v>
      </c>
      <c r="D1615" s="199"/>
      <c r="E1615" s="199" t="s">
        <v>352</v>
      </c>
      <c r="F1615" s="199">
        <v>157225</v>
      </c>
      <c r="G1615" s="199"/>
      <c r="H1615" s="199"/>
      <c r="I1615" s="199"/>
      <c r="J1615" s="381">
        <v>27070.709999999988</v>
      </c>
      <c r="K1615" s="199"/>
      <c r="L1615" s="200"/>
      <c r="M1615" s="199">
        <v>238</v>
      </c>
      <c r="N1615" s="71"/>
      <c r="O1615" s="200"/>
      <c r="P1615" s="269">
        <f t="shared" si="102"/>
        <v>113.74247899159658</v>
      </c>
      <c r="Q1615" s="199"/>
      <c r="R1615" s="199"/>
      <c r="S1615" s="199"/>
      <c r="T1615" s="382">
        <f t="shared" si="103"/>
        <v>660.60924369747897</v>
      </c>
      <c r="U1615" s="199"/>
      <c r="V1615" s="199"/>
      <c r="W1615" s="199"/>
      <c r="X1615" s="200"/>
      <c r="Y1615" s="199">
        <v>27070.709999999988</v>
      </c>
      <c r="Z1615" s="199">
        <f t="shared" si="104"/>
        <v>30051.84</v>
      </c>
      <c r="AA1615" s="200"/>
      <c r="AB1615" s="199">
        <f t="shared" si="105"/>
        <v>22482.61</v>
      </c>
      <c r="AC1615" s="164">
        <v>26880.54</v>
      </c>
      <c r="AD1615" s="199"/>
      <c r="AE1615" s="200"/>
      <c r="AF1615" s="200"/>
      <c r="AG1615" s="200"/>
      <c r="AH1615" s="75"/>
      <c r="AI1615" s="75"/>
      <c r="AJ1615" s="75"/>
      <c r="AK1615" s="75"/>
      <c r="AL1615" s="200"/>
    </row>
    <row r="1616" spans="1:38" s="201" customFormat="1">
      <c r="A1616" s="198"/>
      <c r="B1616" s="199"/>
      <c r="C1616" s="199" t="s">
        <v>353</v>
      </c>
      <c r="D1616" s="199"/>
      <c r="E1616" s="199" t="s">
        <v>175</v>
      </c>
      <c r="F1616" s="199">
        <v>2932235</v>
      </c>
      <c r="G1616" s="199"/>
      <c r="H1616" s="199"/>
      <c r="I1616" s="199"/>
      <c r="J1616" s="381">
        <v>497090.65999999858</v>
      </c>
      <c r="K1616" s="199"/>
      <c r="L1616" s="200"/>
      <c r="M1616" s="199">
        <v>3530</v>
      </c>
      <c r="N1616" s="71"/>
      <c r="O1616" s="200"/>
      <c r="P1616" s="269">
        <f t="shared" ref="P1616:P1679" si="106">J1616/M1616</f>
        <v>140.81888385269082</v>
      </c>
      <c r="Q1616" s="199"/>
      <c r="R1616" s="199"/>
      <c r="S1616" s="199"/>
      <c r="T1616" s="382">
        <f t="shared" ref="T1616:T1679" si="107">F1616/M1616</f>
        <v>830.66147308781865</v>
      </c>
      <c r="U1616" s="199"/>
      <c r="V1616" s="199"/>
      <c r="W1616" s="199"/>
      <c r="X1616" s="200"/>
      <c r="Y1616" s="199">
        <v>497090.65999999858</v>
      </c>
      <c r="Z1616" s="199">
        <f t="shared" ref="Z1616:Z1679" si="108">ROUND($Z$1783*Y1616/$Y$1783,2)</f>
        <v>551832.27</v>
      </c>
      <c r="AA1616" s="200"/>
      <c r="AB1616" s="199">
        <f t="shared" ref="AB1616:AB1679" si="109">ROUND($AB$1783*Y1616/$Y$1783,2)</f>
        <v>412840.83</v>
      </c>
      <c r="AC1616" s="164">
        <v>493598.63</v>
      </c>
      <c r="AD1616" s="199"/>
      <c r="AE1616" s="200"/>
      <c r="AF1616" s="200"/>
      <c r="AG1616" s="200"/>
      <c r="AH1616" s="75"/>
      <c r="AI1616" s="75"/>
      <c r="AJ1616" s="75"/>
      <c r="AK1616" s="75"/>
      <c r="AL1616" s="200"/>
    </row>
    <row r="1617" spans="1:38" s="201" customFormat="1">
      <c r="A1617" s="198"/>
      <c r="B1617" s="199"/>
      <c r="C1617" s="199" t="s">
        <v>1454</v>
      </c>
      <c r="D1617" s="199"/>
      <c r="E1617" s="199" t="s">
        <v>175</v>
      </c>
      <c r="F1617" s="199">
        <v>43221</v>
      </c>
      <c r="G1617" s="199"/>
      <c r="H1617" s="199"/>
      <c r="I1617" s="199"/>
      <c r="J1617" s="381">
        <v>7768.9899999999989</v>
      </c>
      <c r="K1617" s="199"/>
      <c r="L1617" s="200"/>
      <c r="M1617" s="199">
        <v>12</v>
      </c>
      <c r="N1617" s="71"/>
      <c r="O1617" s="200"/>
      <c r="P1617" s="269">
        <f t="shared" si="106"/>
        <v>647.41583333333324</v>
      </c>
      <c r="Q1617" s="199"/>
      <c r="R1617" s="199"/>
      <c r="S1617" s="199"/>
      <c r="T1617" s="382">
        <f t="shared" si="107"/>
        <v>3601.75</v>
      </c>
      <c r="U1617" s="199"/>
      <c r="V1617" s="199"/>
      <c r="W1617" s="199"/>
      <c r="X1617" s="200"/>
      <c r="Y1617" s="199">
        <v>7768.9899999999989</v>
      </c>
      <c r="Z1617" s="199">
        <f t="shared" si="108"/>
        <v>8624.5400000000009</v>
      </c>
      <c r="AA1617" s="200"/>
      <c r="AB1617" s="199">
        <f t="shared" si="109"/>
        <v>6452.26</v>
      </c>
      <c r="AC1617" s="164">
        <v>7714.41</v>
      </c>
      <c r="AD1617" s="199"/>
      <c r="AE1617" s="200"/>
      <c r="AF1617" s="200"/>
      <c r="AG1617" s="200"/>
      <c r="AH1617" s="75"/>
      <c r="AI1617" s="75"/>
      <c r="AJ1617" s="75"/>
      <c r="AK1617" s="75"/>
      <c r="AL1617" s="200"/>
    </row>
    <row r="1618" spans="1:38" s="201" customFormat="1">
      <c r="A1618" s="198"/>
      <c r="B1618" s="199"/>
      <c r="C1618" s="199" t="s">
        <v>354</v>
      </c>
      <c r="D1618" s="199"/>
      <c r="E1618" s="199" t="s">
        <v>88</v>
      </c>
      <c r="F1618" s="199">
        <v>237691</v>
      </c>
      <c r="G1618" s="199"/>
      <c r="H1618" s="199"/>
      <c r="I1618" s="199"/>
      <c r="J1618" s="381">
        <v>39848.720000000038</v>
      </c>
      <c r="K1618" s="199"/>
      <c r="L1618" s="200"/>
      <c r="M1618" s="199">
        <v>364</v>
      </c>
      <c r="N1618" s="71"/>
      <c r="O1618" s="200"/>
      <c r="P1618" s="269">
        <f t="shared" si="106"/>
        <v>109.47450549450559</v>
      </c>
      <c r="Q1618" s="199"/>
      <c r="R1618" s="199"/>
      <c r="S1618" s="199"/>
      <c r="T1618" s="382">
        <f t="shared" si="107"/>
        <v>652.99725274725279</v>
      </c>
      <c r="U1618" s="199"/>
      <c r="V1618" s="199"/>
      <c r="W1618" s="199"/>
      <c r="X1618" s="200"/>
      <c r="Y1618" s="199">
        <v>39848.720000000038</v>
      </c>
      <c r="Z1618" s="199">
        <f t="shared" si="108"/>
        <v>44237.02</v>
      </c>
      <c r="AA1618" s="200"/>
      <c r="AB1618" s="199">
        <f t="shared" si="109"/>
        <v>33094.93</v>
      </c>
      <c r="AC1618" s="164">
        <v>39568.79</v>
      </c>
      <c r="AD1618" s="199"/>
      <c r="AE1618" s="200"/>
      <c r="AF1618" s="200"/>
      <c r="AG1618" s="200"/>
      <c r="AH1618" s="75"/>
      <c r="AI1618" s="75"/>
      <c r="AJ1618" s="75"/>
      <c r="AK1618" s="75"/>
      <c r="AL1618" s="200"/>
    </row>
    <row r="1619" spans="1:38" s="201" customFormat="1">
      <c r="A1619" s="198"/>
      <c r="B1619" s="199"/>
      <c r="C1619" s="199" t="s">
        <v>578</v>
      </c>
      <c r="D1619" s="199"/>
      <c r="E1619" s="199" t="s">
        <v>157</v>
      </c>
      <c r="F1619" s="199">
        <v>40026</v>
      </c>
      <c r="G1619" s="199"/>
      <c r="H1619" s="199"/>
      <c r="I1619" s="199"/>
      <c r="J1619" s="381">
        <v>6779.1100000000006</v>
      </c>
      <c r="K1619" s="199"/>
      <c r="L1619" s="200"/>
      <c r="M1619" s="199">
        <v>45</v>
      </c>
      <c r="N1619" s="71"/>
      <c r="O1619" s="200"/>
      <c r="P1619" s="269">
        <f t="shared" si="106"/>
        <v>150.6468888888889</v>
      </c>
      <c r="Q1619" s="199"/>
      <c r="R1619" s="199"/>
      <c r="S1619" s="199"/>
      <c r="T1619" s="382">
        <f t="shared" si="107"/>
        <v>889.4666666666667</v>
      </c>
      <c r="U1619" s="199"/>
      <c r="V1619" s="199"/>
      <c r="W1619" s="199"/>
      <c r="X1619" s="200"/>
      <c r="Y1619" s="199">
        <v>6779.1100000000006</v>
      </c>
      <c r="Z1619" s="199">
        <f t="shared" si="108"/>
        <v>7525.65</v>
      </c>
      <c r="AA1619" s="200"/>
      <c r="AB1619" s="199">
        <f t="shared" si="109"/>
        <v>5630.15</v>
      </c>
      <c r="AC1619" s="164">
        <v>6731.49</v>
      </c>
      <c r="AD1619" s="199"/>
      <c r="AE1619" s="200"/>
      <c r="AF1619" s="200"/>
      <c r="AG1619" s="200"/>
      <c r="AH1619" s="75"/>
      <c r="AI1619" s="75"/>
      <c r="AJ1619" s="75"/>
      <c r="AK1619" s="75"/>
      <c r="AL1619" s="200"/>
    </row>
    <row r="1620" spans="1:38" s="201" customFormat="1">
      <c r="A1620" s="198"/>
      <c r="B1620" s="199"/>
      <c r="C1620" s="199" t="s">
        <v>355</v>
      </c>
      <c r="D1620" s="199"/>
      <c r="E1620" s="199" t="s">
        <v>356</v>
      </c>
      <c r="F1620" s="199">
        <v>2993165</v>
      </c>
      <c r="G1620" s="199"/>
      <c r="H1620" s="199"/>
      <c r="I1620" s="199"/>
      <c r="J1620" s="381">
        <v>502883.28</v>
      </c>
      <c r="K1620" s="199"/>
      <c r="L1620" s="200"/>
      <c r="M1620" s="199">
        <v>3863</v>
      </c>
      <c r="N1620" s="71"/>
      <c r="O1620" s="200"/>
      <c r="P1620" s="269">
        <f t="shared" si="106"/>
        <v>130.17946673569764</v>
      </c>
      <c r="Q1620" s="199"/>
      <c r="R1620" s="199"/>
      <c r="S1620" s="199"/>
      <c r="T1620" s="382">
        <f t="shared" si="107"/>
        <v>774.82914833031327</v>
      </c>
      <c r="U1620" s="199"/>
      <c r="V1620" s="199"/>
      <c r="W1620" s="199"/>
      <c r="X1620" s="200"/>
      <c r="Y1620" s="199">
        <v>502883.28</v>
      </c>
      <c r="Z1620" s="199">
        <f t="shared" si="108"/>
        <v>558262.79</v>
      </c>
      <c r="AA1620" s="200"/>
      <c r="AB1620" s="199">
        <f t="shared" si="109"/>
        <v>417651.68</v>
      </c>
      <c r="AC1620" s="164">
        <v>499350.56</v>
      </c>
      <c r="AD1620" s="199"/>
      <c r="AE1620" s="200"/>
      <c r="AF1620" s="200"/>
      <c r="AG1620" s="200"/>
      <c r="AH1620" s="75"/>
      <c r="AI1620" s="75"/>
      <c r="AJ1620" s="75"/>
      <c r="AK1620" s="75"/>
      <c r="AL1620" s="200"/>
    </row>
    <row r="1621" spans="1:38" s="201" customFormat="1">
      <c r="A1621" s="198"/>
      <c r="B1621" s="199"/>
      <c r="C1621" s="199" t="s">
        <v>357</v>
      </c>
      <c r="D1621" s="199"/>
      <c r="E1621" s="199" t="s">
        <v>136</v>
      </c>
      <c r="F1621" s="199">
        <v>11810</v>
      </c>
      <c r="G1621" s="199"/>
      <c r="H1621" s="199"/>
      <c r="I1621" s="199"/>
      <c r="J1621" s="381">
        <v>2159.88</v>
      </c>
      <c r="K1621" s="199"/>
      <c r="L1621" s="200"/>
      <c r="M1621" s="199">
        <v>9</v>
      </c>
      <c r="N1621" s="71"/>
      <c r="O1621" s="200"/>
      <c r="P1621" s="269">
        <f t="shared" si="106"/>
        <v>239.98666666666668</v>
      </c>
      <c r="Q1621" s="199"/>
      <c r="R1621" s="199"/>
      <c r="S1621" s="199"/>
      <c r="T1621" s="382">
        <f t="shared" si="107"/>
        <v>1312.2222222222222</v>
      </c>
      <c r="U1621" s="199"/>
      <c r="V1621" s="199"/>
      <c r="W1621" s="199"/>
      <c r="X1621" s="200"/>
      <c r="Y1621" s="199">
        <v>2159.88</v>
      </c>
      <c r="Z1621" s="199">
        <f t="shared" si="108"/>
        <v>2397.73</v>
      </c>
      <c r="AA1621" s="200"/>
      <c r="AB1621" s="199">
        <f t="shared" si="109"/>
        <v>1793.81</v>
      </c>
      <c r="AC1621" s="164">
        <v>2144.71</v>
      </c>
      <c r="AD1621" s="199"/>
      <c r="AE1621" s="200"/>
      <c r="AF1621" s="200"/>
      <c r="AG1621" s="200"/>
      <c r="AH1621" s="75"/>
      <c r="AI1621" s="75"/>
      <c r="AJ1621" s="75"/>
      <c r="AK1621" s="75"/>
      <c r="AL1621" s="200"/>
    </row>
    <row r="1622" spans="1:38" s="201" customFormat="1">
      <c r="A1622" s="198"/>
      <c r="B1622" s="199"/>
      <c r="C1622" s="199" t="s">
        <v>357</v>
      </c>
      <c r="D1622" s="199"/>
      <c r="E1622" s="199" t="s">
        <v>165</v>
      </c>
      <c r="F1622" s="199">
        <v>85742</v>
      </c>
      <c r="G1622" s="199"/>
      <c r="H1622" s="199"/>
      <c r="I1622" s="199"/>
      <c r="J1622" s="381">
        <v>14507.470000000001</v>
      </c>
      <c r="K1622" s="199"/>
      <c r="L1622" s="200"/>
      <c r="M1622" s="199">
        <v>94</v>
      </c>
      <c r="N1622" s="71"/>
      <c r="O1622" s="200"/>
      <c r="P1622" s="269">
        <f t="shared" si="106"/>
        <v>154.33478723404258</v>
      </c>
      <c r="Q1622" s="199"/>
      <c r="R1622" s="199"/>
      <c r="S1622" s="199"/>
      <c r="T1622" s="382">
        <f t="shared" si="107"/>
        <v>912.14893617021278</v>
      </c>
      <c r="U1622" s="199"/>
      <c r="V1622" s="199"/>
      <c r="W1622" s="199"/>
      <c r="X1622" s="200"/>
      <c r="Y1622" s="199">
        <v>14507.470000000001</v>
      </c>
      <c r="Z1622" s="199">
        <f t="shared" si="108"/>
        <v>16105.09</v>
      </c>
      <c r="AA1622" s="200"/>
      <c r="AB1622" s="199">
        <f t="shared" si="109"/>
        <v>12048.66</v>
      </c>
      <c r="AC1622" s="164">
        <v>14405.56</v>
      </c>
      <c r="AD1622" s="199"/>
      <c r="AE1622" s="200"/>
      <c r="AF1622" s="200"/>
      <c r="AG1622" s="200"/>
      <c r="AH1622" s="75"/>
      <c r="AI1622" s="75"/>
      <c r="AJ1622" s="75"/>
      <c r="AK1622" s="75"/>
      <c r="AL1622" s="200"/>
    </row>
    <row r="1623" spans="1:38" s="201" customFormat="1">
      <c r="A1623" s="198"/>
      <c r="B1623" s="199"/>
      <c r="C1623" s="199" t="s">
        <v>357</v>
      </c>
      <c r="D1623" s="199"/>
      <c r="E1623" s="199" t="s">
        <v>222</v>
      </c>
      <c r="F1623" s="199">
        <v>2010</v>
      </c>
      <c r="G1623" s="199"/>
      <c r="H1623" s="199"/>
      <c r="I1623" s="199"/>
      <c r="J1623" s="381">
        <v>262.37</v>
      </c>
      <c r="K1623" s="199"/>
      <c r="L1623" s="200"/>
      <c r="M1623" s="199">
        <v>3</v>
      </c>
      <c r="N1623" s="71"/>
      <c r="O1623" s="200"/>
      <c r="P1623" s="269">
        <f t="shared" si="106"/>
        <v>87.456666666666663</v>
      </c>
      <c r="Q1623" s="199"/>
      <c r="R1623" s="199"/>
      <c r="S1623" s="199"/>
      <c r="T1623" s="382">
        <f t="shared" si="107"/>
        <v>670</v>
      </c>
      <c r="U1623" s="199"/>
      <c r="V1623" s="199"/>
      <c r="W1623" s="199"/>
      <c r="X1623" s="200"/>
      <c r="Y1623" s="199">
        <v>262.37</v>
      </c>
      <c r="Z1623" s="199">
        <f t="shared" si="108"/>
        <v>291.26</v>
      </c>
      <c r="AA1623" s="200"/>
      <c r="AB1623" s="199">
        <f t="shared" si="109"/>
        <v>217.9</v>
      </c>
      <c r="AC1623" s="164">
        <v>260.52999999999997</v>
      </c>
      <c r="AD1623" s="199"/>
      <c r="AE1623" s="200"/>
      <c r="AF1623" s="200"/>
      <c r="AG1623" s="200"/>
      <c r="AH1623" s="75"/>
      <c r="AI1623" s="75"/>
      <c r="AJ1623" s="75"/>
      <c r="AK1623" s="75"/>
      <c r="AL1623" s="200"/>
    </row>
    <row r="1624" spans="1:38" s="201" customFormat="1">
      <c r="A1624" s="198"/>
      <c r="B1624" s="199"/>
      <c r="C1624" s="199" t="s">
        <v>357</v>
      </c>
      <c r="D1624" s="199"/>
      <c r="E1624" s="199" t="s">
        <v>229</v>
      </c>
      <c r="F1624" s="199">
        <v>1444</v>
      </c>
      <c r="G1624" s="199"/>
      <c r="H1624" s="199"/>
      <c r="I1624" s="199"/>
      <c r="J1624" s="381">
        <v>261.26</v>
      </c>
      <c r="K1624" s="199"/>
      <c r="L1624" s="200"/>
      <c r="M1624" s="199">
        <v>1</v>
      </c>
      <c r="N1624" s="71"/>
      <c r="O1624" s="200"/>
      <c r="P1624" s="269">
        <f t="shared" si="106"/>
        <v>261.26</v>
      </c>
      <c r="Q1624" s="199"/>
      <c r="R1624" s="199"/>
      <c r="S1624" s="199"/>
      <c r="T1624" s="382">
        <f t="shared" si="107"/>
        <v>1444</v>
      </c>
      <c r="U1624" s="199"/>
      <c r="V1624" s="199"/>
      <c r="W1624" s="199"/>
      <c r="X1624" s="200"/>
      <c r="Y1624" s="199">
        <v>261.26</v>
      </c>
      <c r="Z1624" s="199">
        <f t="shared" si="108"/>
        <v>290.02999999999997</v>
      </c>
      <c r="AA1624" s="200"/>
      <c r="AB1624" s="199">
        <f t="shared" si="109"/>
        <v>216.98</v>
      </c>
      <c r="AC1624" s="164">
        <v>259.42</v>
      </c>
      <c r="AD1624" s="199"/>
      <c r="AE1624" s="200"/>
      <c r="AF1624" s="200"/>
      <c r="AG1624" s="200"/>
      <c r="AH1624" s="75"/>
      <c r="AI1624" s="75"/>
      <c r="AJ1624" s="75"/>
      <c r="AK1624" s="75"/>
      <c r="AL1624" s="200"/>
    </row>
    <row r="1625" spans="1:38" s="201" customFormat="1">
      <c r="A1625" s="198"/>
      <c r="B1625" s="199"/>
      <c r="C1625" s="199" t="s">
        <v>579</v>
      </c>
      <c r="D1625" s="199"/>
      <c r="E1625" s="199" t="s">
        <v>228</v>
      </c>
      <c r="F1625" s="199">
        <v>35834</v>
      </c>
      <c r="G1625" s="199"/>
      <c r="H1625" s="199"/>
      <c r="I1625" s="199"/>
      <c r="J1625" s="381">
        <v>6375.3699999999981</v>
      </c>
      <c r="K1625" s="199"/>
      <c r="L1625" s="200"/>
      <c r="M1625" s="199">
        <v>36</v>
      </c>
      <c r="N1625" s="71"/>
      <c r="O1625" s="200"/>
      <c r="P1625" s="269">
        <f t="shared" si="106"/>
        <v>177.09361111111104</v>
      </c>
      <c r="Q1625" s="199"/>
      <c r="R1625" s="199"/>
      <c r="S1625" s="199"/>
      <c r="T1625" s="382">
        <f t="shared" si="107"/>
        <v>995.38888888888891</v>
      </c>
      <c r="U1625" s="199"/>
      <c r="V1625" s="199"/>
      <c r="W1625" s="199"/>
      <c r="X1625" s="200"/>
      <c r="Y1625" s="199">
        <v>6375.3699999999981</v>
      </c>
      <c r="Z1625" s="199">
        <f t="shared" si="108"/>
        <v>7077.45</v>
      </c>
      <c r="AA1625" s="200"/>
      <c r="AB1625" s="199">
        <f t="shared" si="109"/>
        <v>5294.84</v>
      </c>
      <c r="AC1625" s="164">
        <v>6330.58</v>
      </c>
      <c r="AD1625" s="199"/>
      <c r="AE1625" s="200"/>
      <c r="AF1625" s="200"/>
      <c r="AG1625" s="200"/>
      <c r="AH1625" s="75"/>
      <c r="AI1625" s="75"/>
      <c r="AJ1625" s="75"/>
      <c r="AK1625" s="75"/>
      <c r="AL1625" s="200"/>
    </row>
    <row r="1626" spans="1:38" s="201" customFormat="1">
      <c r="A1626" s="198"/>
      <c r="B1626" s="199"/>
      <c r="C1626" s="199" t="s">
        <v>358</v>
      </c>
      <c r="D1626" s="199"/>
      <c r="E1626" s="199" t="s">
        <v>100</v>
      </c>
      <c r="F1626" s="199">
        <v>3834351</v>
      </c>
      <c r="G1626" s="199"/>
      <c r="H1626" s="199"/>
      <c r="I1626" s="199"/>
      <c r="J1626" s="381">
        <v>647979.72000000149</v>
      </c>
      <c r="K1626" s="199"/>
      <c r="L1626" s="200"/>
      <c r="M1626" s="199">
        <v>6646</v>
      </c>
      <c r="N1626" s="71"/>
      <c r="O1626" s="200"/>
      <c r="P1626" s="269">
        <f t="shared" si="106"/>
        <v>97.499205537165437</v>
      </c>
      <c r="Q1626" s="199"/>
      <c r="R1626" s="199"/>
      <c r="S1626" s="199"/>
      <c r="T1626" s="382">
        <f t="shared" si="107"/>
        <v>576.94116761962084</v>
      </c>
      <c r="U1626" s="199"/>
      <c r="V1626" s="199"/>
      <c r="W1626" s="199"/>
      <c r="X1626" s="200"/>
      <c r="Y1626" s="199">
        <v>647979.72000000149</v>
      </c>
      <c r="Z1626" s="199">
        <f t="shared" si="108"/>
        <v>719337.83</v>
      </c>
      <c r="AA1626" s="200"/>
      <c r="AB1626" s="199">
        <f t="shared" si="109"/>
        <v>538156.32999999996</v>
      </c>
      <c r="AC1626" s="164">
        <v>643427.69999999995</v>
      </c>
      <c r="AD1626" s="199"/>
      <c r="AE1626" s="200"/>
      <c r="AF1626" s="200"/>
      <c r="AG1626" s="200"/>
      <c r="AH1626" s="75"/>
      <c r="AI1626" s="75"/>
      <c r="AJ1626" s="75"/>
      <c r="AK1626" s="75"/>
      <c r="AL1626" s="200"/>
    </row>
    <row r="1627" spans="1:38" s="201" customFormat="1">
      <c r="A1627" s="198"/>
      <c r="B1627" s="199"/>
      <c r="C1627" s="199" t="s">
        <v>574</v>
      </c>
      <c r="D1627" s="199"/>
      <c r="E1627" s="199" t="s">
        <v>165</v>
      </c>
      <c r="F1627" s="199">
        <v>67433</v>
      </c>
      <c r="G1627" s="199"/>
      <c r="H1627" s="199"/>
      <c r="I1627" s="199"/>
      <c r="J1627" s="381">
        <v>11729.540000000003</v>
      </c>
      <c r="K1627" s="199"/>
      <c r="L1627" s="200"/>
      <c r="M1627" s="199">
        <v>72</v>
      </c>
      <c r="N1627" s="71"/>
      <c r="O1627" s="200"/>
      <c r="P1627" s="269">
        <f t="shared" si="106"/>
        <v>162.91027777777782</v>
      </c>
      <c r="Q1627" s="199"/>
      <c r="R1627" s="199"/>
      <c r="S1627" s="199"/>
      <c r="T1627" s="382">
        <f t="shared" si="107"/>
        <v>936.56944444444446</v>
      </c>
      <c r="U1627" s="199"/>
      <c r="V1627" s="199"/>
      <c r="W1627" s="199"/>
      <c r="X1627" s="200"/>
      <c r="Y1627" s="199">
        <v>11729.540000000003</v>
      </c>
      <c r="Z1627" s="199">
        <f t="shared" si="108"/>
        <v>13021.24</v>
      </c>
      <c r="AA1627" s="200"/>
      <c r="AB1627" s="199">
        <f t="shared" si="109"/>
        <v>9741.5499999999993</v>
      </c>
      <c r="AC1627" s="164">
        <v>11647.14</v>
      </c>
      <c r="AD1627" s="199"/>
      <c r="AE1627" s="200"/>
      <c r="AF1627" s="200"/>
      <c r="AG1627" s="200"/>
      <c r="AH1627" s="75"/>
      <c r="AI1627" s="75"/>
      <c r="AJ1627" s="75"/>
      <c r="AK1627" s="75"/>
      <c r="AL1627" s="200"/>
    </row>
    <row r="1628" spans="1:38" s="201" customFormat="1">
      <c r="A1628" s="198"/>
      <c r="B1628" s="199"/>
      <c r="C1628" s="199" t="s">
        <v>359</v>
      </c>
      <c r="D1628" s="199"/>
      <c r="E1628" s="199" t="s">
        <v>88</v>
      </c>
      <c r="F1628" s="199">
        <v>979</v>
      </c>
      <c r="G1628" s="199"/>
      <c r="H1628" s="199"/>
      <c r="I1628" s="199"/>
      <c r="J1628" s="381">
        <v>177.54000000000002</v>
      </c>
      <c r="K1628" s="199"/>
      <c r="L1628" s="200"/>
      <c r="M1628" s="199">
        <v>2</v>
      </c>
      <c r="N1628" s="71"/>
      <c r="O1628" s="200"/>
      <c r="P1628" s="269">
        <f t="shared" si="106"/>
        <v>88.77000000000001</v>
      </c>
      <c r="Q1628" s="199"/>
      <c r="R1628" s="199"/>
      <c r="S1628" s="199"/>
      <c r="T1628" s="382">
        <f t="shared" si="107"/>
        <v>489.5</v>
      </c>
      <c r="U1628" s="199"/>
      <c r="V1628" s="199"/>
      <c r="W1628" s="199"/>
      <c r="X1628" s="200"/>
      <c r="Y1628" s="199">
        <v>177.54000000000002</v>
      </c>
      <c r="Z1628" s="199">
        <f t="shared" si="108"/>
        <v>197.09</v>
      </c>
      <c r="AA1628" s="200"/>
      <c r="AB1628" s="199">
        <f t="shared" si="109"/>
        <v>147.44999999999999</v>
      </c>
      <c r="AC1628" s="164">
        <v>176.29</v>
      </c>
      <c r="AD1628" s="199"/>
      <c r="AE1628" s="200"/>
      <c r="AF1628" s="200"/>
      <c r="AG1628" s="200"/>
      <c r="AH1628" s="75"/>
      <c r="AI1628" s="75"/>
      <c r="AJ1628" s="75"/>
      <c r="AK1628" s="75"/>
      <c r="AL1628" s="200"/>
    </row>
    <row r="1629" spans="1:38" s="201" customFormat="1">
      <c r="A1629" s="198"/>
      <c r="B1629" s="199"/>
      <c r="C1629" s="199" t="s">
        <v>359</v>
      </c>
      <c r="D1629" s="199"/>
      <c r="E1629" s="199" t="s">
        <v>89</v>
      </c>
      <c r="F1629" s="199">
        <v>644</v>
      </c>
      <c r="G1629" s="199"/>
      <c r="H1629" s="199"/>
      <c r="I1629" s="199"/>
      <c r="J1629" s="381">
        <v>118.27</v>
      </c>
      <c r="K1629" s="199"/>
      <c r="L1629" s="200"/>
      <c r="M1629" s="199">
        <v>2</v>
      </c>
      <c r="N1629" s="71"/>
      <c r="O1629" s="200"/>
      <c r="P1629" s="269">
        <f t="shared" si="106"/>
        <v>59.134999999999998</v>
      </c>
      <c r="Q1629" s="199"/>
      <c r="R1629" s="199"/>
      <c r="S1629" s="199"/>
      <c r="T1629" s="382">
        <f t="shared" si="107"/>
        <v>322</v>
      </c>
      <c r="U1629" s="199"/>
      <c r="V1629" s="199"/>
      <c r="W1629" s="199"/>
      <c r="X1629" s="200"/>
      <c r="Y1629" s="199">
        <v>118.27</v>
      </c>
      <c r="Z1629" s="199">
        <f t="shared" si="108"/>
        <v>131.29</v>
      </c>
      <c r="AA1629" s="200"/>
      <c r="AB1629" s="199">
        <f t="shared" si="109"/>
        <v>98.22</v>
      </c>
      <c r="AC1629" s="164">
        <v>117.44</v>
      </c>
      <c r="AD1629" s="199"/>
      <c r="AE1629" s="200"/>
      <c r="AF1629" s="200"/>
      <c r="AG1629" s="200"/>
      <c r="AH1629" s="75"/>
      <c r="AI1629" s="75"/>
      <c r="AJ1629" s="75"/>
      <c r="AK1629" s="75"/>
      <c r="AL1629" s="200"/>
    </row>
    <row r="1630" spans="1:38" s="201" customFormat="1">
      <c r="A1630" s="198"/>
      <c r="B1630" s="199"/>
      <c r="C1630" s="199" t="s">
        <v>359</v>
      </c>
      <c r="D1630" s="199"/>
      <c r="E1630" s="199" t="s">
        <v>193</v>
      </c>
      <c r="F1630" s="199">
        <v>706</v>
      </c>
      <c r="G1630" s="199"/>
      <c r="H1630" s="199"/>
      <c r="I1630" s="199"/>
      <c r="J1630" s="381">
        <v>124.6</v>
      </c>
      <c r="K1630" s="199"/>
      <c r="L1630" s="200"/>
      <c r="M1630" s="199">
        <v>1</v>
      </c>
      <c r="N1630" s="71"/>
      <c r="O1630" s="200"/>
      <c r="P1630" s="269">
        <f t="shared" si="106"/>
        <v>124.6</v>
      </c>
      <c r="Q1630" s="199"/>
      <c r="R1630" s="199"/>
      <c r="S1630" s="199"/>
      <c r="T1630" s="382">
        <f t="shared" si="107"/>
        <v>706</v>
      </c>
      <c r="U1630" s="199"/>
      <c r="V1630" s="199"/>
      <c r="W1630" s="199"/>
      <c r="X1630" s="200"/>
      <c r="Y1630" s="199">
        <v>124.6</v>
      </c>
      <c r="Z1630" s="199">
        <f t="shared" si="108"/>
        <v>138.32</v>
      </c>
      <c r="AA1630" s="200"/>
      <c r="AB1630" s="199">
        <f t="shared" si="109"/>
        <v>103.48</v>
      </c>
      <c r="AC1630" s="164">
        <v>123.72</v>
      </c>
      <c r="AD1630" s="199"/>
      <c r="AE1630" s="200"/>
      <c r="AF1630" s="200"/>
      <c r="AG1630" s="200"/>
      <c r="AH1630" s="75"/>
      <c r="AI1630" s="75"/>
      <c r="AJ1630" s="75"/>
      <c r="AK1630" s="75"/>
      <c r="AL1630" s="200"/>
    </row>
    <row r="1631" spans="1:38" s="201" customFormat="1">
      <c r="A1631" s="198"/>
      <c r="B1631" s="199"/>
      <c r="C1631" s="199" t="s">
        <v>359</v>
      </c>
      <c r="D1631" s="199"/>
      <c r="E1631" s="199" t="s">
        <v>360</v>
      </c>
      <c r="F1631" s="199">
        <v>1140341</v>
      </c>
      <c r="G1631" s="199"/>
      <c r="H1631" s="199"/>
      <c r="I1631" s="199"/>
      <c r="J1631" s="381">
        <v>196957.8400000002</v>
      </c>
      <c r="K1631" s="199"/>
      <c r="L1631" s="200"/>
      <c r="M1631" s="199">
        <v>1420</v>
      </c>
      <c r="N1631" s="71"/>
      <c r="O1631" s="200"/>
      <c r="P1631" s="269">
        <f t="shared" si="106"/>
        <v>138.70270422535225</v>
      </c>
      <c r="Q1631" s="199"/>
      <c r="R1631" s="199"/>
      <c r="S1631" s="199"/>
      <c r="T1631" s="382">
        <f t="shared" si="107"/>
        <v>803.0570422535211</v>
      </c>
      <c r="U1631" s="199"/>
      <c r="V1631" s="199"/>
      <c r="W1631" s="199"/>
      <c r="X1631" s="200"/>
      <c r="Y1631" s="199">
        <v>196957.8400000002</v>
      </c>
      <c r="Z1631" s="199">
        <f t="shared" si="108"/>
        <v>218647.62</v>
      </c>
      <c r="AA1631" s="200"/>
      <c r="AB1631" s="199">
        <f t="shared" si="109"/>
        <v>163576.26999999999</v>
      </c>
      <c r="AC1631" s="164">
        <v>195574.22</v>
      </c>
      <c r="AD1631" s="199"/>
      <c r="AE1631" s="200"/>
      <c r="AF1631" s="200"/>
      <c r="AG1631" s="200"/>
      <c r="AH1631" s="75"/>
      <c r="AI1631" s="75"/>
      <c r="AJ1631" s="75"/>
      <c r="AK1631" s="75"/>
      <c r="AL1631" s="200"/>
    </row>
    <row r="1632" spans="1:38" s="201" customFormat="1">
      <c r="A1632" s="198"/>
      <c r="B1632" s="199"/>
      <c r="C1632" s="199" t="s">
        <v>359</v>
      </c>
      <c r="D1632" s="199"/>
      <c r="E1632" s="199" t="s">
        <v>367</v>
      </c>
      <c r="F1632" s="199"/>
      <c r="G1632" s="199"/>
      <c r="H1632" s="199"/>
      <c r="I1632" s="199"/>
      <c r="J1632" s="381">
        <v>5.23</v>
      </c>
      <c r="K1632" s="199"/>
      <c r="L1632" s="200"/>
      <c r="M1632" s="199">
        <v>1</v>
      </c>
      <c r="N1632" s="71"/>
      <c r="O1632" s="200"/>
      <c r="P1632" s="269">
        <f t="shared" si="106"/>
        <v>5.23</v>
      </c>
      <c r="Q1632" s="199"/>
      <c r="R1632" s="199"/>
      <c r="S1632" s="199"/>
      <c r="T1632" s="382">
        <f t="shared" si="107"/>
        <v>0</v>
      </c>
      <c r="U1632" s="199"/>
      <c r="V1632" s="199"/>
      <c r="W1632" s="199"/>
      <c r="X1632" s="200"/>
      <c r="Y1632" s="199">
        <v>5.23</v>
      </c>
      <c r="Z1632" s="199">
        <f t="shared" si="108"/>
        <v>5.81</v>
      </c>
      <c r="AA1632" s="200"/>
      <c r="AB1632" s="199">
        <f t="shared" si="109"/>
        <v>4.34</v>
      </c>
      <c r="AC1632" s="164">
        <v>5.19</v>
      </c>
      <c r="AD1632" s="199"/>
      <c r="AE1632" s="200"/>
      <c r="AF1632" s="200"/>
      <c r="AG1632" s="200"/>
      <c r="AH1632" s="75"/>
      <c r="AI1632" s="75"/>
      <c r="AJ1632" s="75"/>
      <c r="AK1632" s="75"/>
      <c r="AL1632" s="200"/>
    </row>
    <row r="1633" spans="1:38" s="201" customFormat="1">
      <c r="A1633" s="198"/>
      <c r="B1633" s="199"/>
      <c r="C1633" s="199" t="s">
        <v>361</v>
      </c>
      <c r="D1633" s="199"/>
      <c r="E1633" s="199" t="s">
        <v>229</v>
      </c>
      <c r="F1633" s="199">
        <v>99816</v>
      </c>
      <c r="G1633" s="199"/>
      <c r="H1633" s="199"/>
      <c r="I1633" s="199"/>
      <c r="J1633" s="381">
        <v>17122.399999999994</v>
      </c>
      <c r="K1633" s="199"/>
      <c r="L1633" s="200"/>
      <c r="M1633" s="199">
        <v>119</v>
      </c>
      <c r="N1633" s="71"/>
      <c r="O1633" s="200"/>
      <c r="P1633" s="269">
        <f t="shared" si="106"/>
        <v>143.88571428571424</v>
      </c>
      <c r="Q1633" s="199"/>
      <c r="R1633" s="199"/>
      <c r="S1633" s="199"/>
      <c r="T1633" s="382">
        <f t="shared" si="107"/>
        <v>838.7899159663865</v>
      </c>
      <c r="U1633" s="199"/>
      <c r="V1633" s="199"/>
      <c r="W1633" s="199"/>
      <c r="X1633" s="200"/>
      <c r="Y1633" s="199">
        <v>17122.399999999994</v>
      </c>
      <c r="Z1633" s="199">
        <f t="shared" si="108"/>
        <v>19007.990000000002</v>
      </c>
      <c r="AA1633" s="200"/>
      <c r="AB1633" s="199">
        <f t="shared" si="109"/>
        <v>14220.4</v>
      </c>
      <c r="AC1633" s="164">
        <v>17002.12</v>
      </c>
      <c r="AD1633" s="199"/>
      <c r="AE1633" s="200"/>
      <c r="AF1633" s="200"/>
      <c r="AG1633" s="200"/>
      <c r="AH1633" s="75"/>
      <c r="AI1633" s="75"/>
      <c r="AJ1633" s="75"/>
      <c r="AK1633" s="75"/>
      <c r="AL1633" s="200"/>
    </row>
    <row r="1634" spans="1:38" s="201" customFormat="1">
      <c r="A1634" s="198"/>
      <c r="B1634" s="199"/>
      <c r="C1634" s="199" t="s">
        <v>362</v>
      </c>
      <c r="D1634" s="199"/>
      <c r="E1634" s="199" t="s">
        <v>363</v>
      </c>
      <c r="F1634" s="199">
        <v>187438</v>
      </c>
      <c r="G1634" s="199"/>
      <c r="H1634" s="199"/>
      <c r="I1634" s="199"/>
      <c r="J1634" s="381">
        <v>32610.51999999999</v>
      </c>
      <c r="K1634" s="199"/>
      <c r="L1634" s="200"/>
      <c r="M1634" s="199">
        <v>208</v>
      </c>
      <c r="N1634" s="71"/>
      <c r="O1634" s="200"/>
      <c r="P1634" s="269">
        <f t="shared" si="106"/>
        <v>156.7813461538461</v>
      </c>
      <c r="Q1634" s="199"/>
      <c r="R1634" s="199"/>
      <c r="S1634" s="199"/>
      <c r="T1634" s="382">
        <f t="shared" si="107"/>
        <v>901.14423076923072</v>
      </c>
      <c r="U1634" s="199"/>
      <c r="V1634" s="199"/>
      <c r="W1634" s="199"/>
      <c r="X1634" s="200"/>
      <c r="Y1634" s="199">
        <v>32610.51999999999</v>
      </c>
      <c r="Z1634" s="199">
        <f t="shared" si="108"/>
        <v>36201.72</v>
      </c>
      <c r="AA1634" s="200"/>
      <c r="AB1634" s="199">
        <f t="shared" si="109"/>
        <v>27083.5</v>
      </c>
      <c r="AC1634" s="164">
        <v>32381.43</v>
      </c>
      <c r="AD1634" s="199"/>
      <c r="AE1634" s="200"/>
      <c r="AF1634" s="200"/>
      <c r="AG1634" s="200"/>
      <c r="AH1634" s="75"/>
      <c r="AI1634" s="75"/>
      <c r="AJ1634" s="75"/>
      <c r="AK1634" s="75"/>
      <c r="AL1634" s="200"/>
    </row>
    <row r="1635" spans="1:38" s="201" customFormat="1">
      <c r="A1635" s="198"/>
      <c r="B1635" s="199"/>
      <c r="C1635" s="199" t="s">
        <v>364</v>
      </c>
      <c r="D1635" s="199"/>
      <c r="E1635" s="199" t="s">
        <v>365</v>
      </c>
      <c r="F1635" s="199">
        <v>571695</v>
      </c>
      <c r="G1635" s="199"/>
      <c r="H1635" s="199"/>
      <c r="I1635" s="199"/>
      <c r="J1635" s="381">
        <v>100229.1200000001</v>
      </c>
      <c r="K1635" s="199"/>
      <c r="L1635" s="200"/>
      <c r="M1635" s="199">
        <v>637</v>
      </c>
      <c r="N1635" s="71"/>
      <c r="O1635" s="200"/>
      <c r="P1635" s="269">
        <f t="shared" si="106"/>
        <v>157.34555729984316</v>
      </c>
      <c r="Q1635" s="199"/>
      <c r="R1635" s="199"/>
      <c r="S1635" s="199"/>
      <c r="T1635" s="382">
        <f t="shared" si="107"/>
        <v>897.48037676609101</v>
      </c>
      <c r="U1635" s="199"/>
      <c r="V1635" s="199"/>
      <c r="W1635" s="199"/>
      <c r="X1635" s="200"/>
      <c r="Y1635" s="199">
        <v>100229.1200000001</v>
      </c>
      <c r="Z1635" s="199">
        <f t="shared" si="108"/>
        <v>111266.75</v>
      </c>
      <c r="AA1635" s="200"/>
      <c r="AB1635" s="199">
        <f t="shared" si="109"/>
        <v>83241.7</v>
      </c>
      <c r="AC1635" s="164">
        <v>99525.02</v>
      </c>
      <c r="AD1635" s="199"/>
      <c r="AE1635" s="200"/>
      <c r="AF1635" s="200"/>
      <c r="AG1635" s="200"/>
      <c r="AH1635" s="75"/>
      <c r="AI1635" s="75"/>
      <c r="AJ1635" s="75"/>
      <c r="AK1635" s="75"/>
      <c r="AL1635" s="200"/>
    </row>
    <row r="1636" spans="1:38" s="201" customFormat="1">
      <c r="A1636" s="198"/>
      <c r="B1636" s="199"/>
      <c r="C1636" s="199" t="s">
        <v>366</v>
      </c>
      <c r="D1636" s="199"/>
      <c r="E1636" s="199" t="s">
        <v>367</v>
      </c>
      <c r="F1636" s="199">
        <v>460341</v>
      </c>
      <c r="G1636" s="199"/>
      <c r="H1636" s="199"/>
      <c r="I1636" s="199"/>
      <c r="J1636" s="381">
        <v>79553.329999999914</v>
      </c>
      <c r="K1636" s="199"/>
      <c r="L1636" s="200"/>
      <c r="M1636" s="199">
        <v>517</v>
      </c>
      <c r="N1636" s="71"/>
      <c r="O1636" s="200"/>
      <c r="P1636" s="269">
        <f t="shared" si="106"/>
        <v>153.87491295938088</v>
      </c>
      <c r="Q1636" s="199"/>
      <c r="R1636" s="199"/>
      <c r="S1636" s="199"/>
      <c r="T1636" s="382">
        <f t="shared" si="107"/>
        <v>890.40812379110253</v>
      </c>
      <c r="U1636" s="199"/>
      <c r="V1636" s="199"/>
      <c r="W1636" s="199"/>
      <c r="X1636" s="200"/>
      <c r="Y1636" s="199">
        <v>79553.329999999914</v>
      </c>
      <c r="Z1636" s="199">
        <f t="shared" si="108"/>
        <v>88314.06</v>
      </c>
      <c r="AA1636" s="200"/>
      <c r="AB1636" s="199">
        <f t="shared" si="109"/>
        <v>66070.17</v>
      </c>
      <c r="AC1636" s="164">
        <v>78994.47</v>
      </c>
      <c r="AD1636" s="199"/>
      <c r="AE1636" s="200"/>
      <c r="AF1636" s="200"/>
      <c r="AG1636" s="200"/>
      <c r="AH1636" s="75"/>
      <c r="AI1636" s="75"/>
      <c r="AJ1636" s="75"/>
      <c r="AK1636" s="75"/>
      <c r="AL1636" s="200"/>
    </row>
    <row r="1637" spans="1:38" s="201" customFormat="1">
      <c r="A1637" s="198"/>
      <c r="B1637" s="199"/>
      <c r="C1637" s="199" t="s">
        <v>368</v>
      </c>
      <c r="D1637" s="199"/>
      <c r="E1637" s="199" t="s">
        <v>369</v>
      </c>
      <c r="F1637" s="199">
        <v>679908</v>
      </c>
      <c r="G1637" s="199"/>
      <c r="H1637" s="199"/>
      <c r="I1637" s="199"/>
      <c r="J1637" s="381">
        <v>117506.46000000002</v>
      </c>
      <c r="K1637" s="199"/>
      <c r="L1637" s="200"/>
      <c r="M1637" s="199">
        <v>726</v>
      </c>
      <c r="N1637" s="71"/>
      <c r="O1637" s="200"/>
      <c r="P1637" s="269">
        <f t="shared" si="106"/>
        <v>161.8546280991736</v>
      </c>
      <c r="Q1637" s="199"/>
      <c r="R1637" s="199"/>
      <c r="S1637" s="199"/>
      <c r="T1637" s="382">
        <f t="shared" si="107"/>
        <v>936.51239669421489</v>
      </c>
      <c r="U1637" s="199"/>
      <c r="V1637" s="199"/>
      <c r="W1637" s="199"/>
      <c r="X1637" s="200"/>
      <c r="Y1637" s="199">
        <v>117506.46000000002</v>
      </c>
      <c r="Z1637" s="199">
        <f t="shared" si="108"/>
        <v>130446.74</v>
      </c>
      <c r="AA1637" s="200"/>
      <c r="AB1637" s="199">
        <f t="shared" si="109"/>
        <v>97590.78</v>
      </c>
      <c r="AC1637" s="164">
        <v>116680.98</v>
      </c>
      <c r="AD1637" s="199"/>
      <c r="AE1637" s="200"/>
      <c r="AF1637" s="200"/>
      <c r="AG1637" s="200"/>
      <c r="AH1637" s="75"/>
      <c r="AI1637" s="75"/>
      <c r="AJ1637" s="75"/>
      <c r="AK1637" s="75"/>
      <c r="AL1637" s="200"/>
    </row>
    <row r="1638" spans="1:38" s="201" customFormat="1">
      <c r="A1638" s="198"/>
      <c r="B1638" s="199"/>
      <c r="C1638" s="199" t="s">
        <v>368</v>
      </c>
      <c r="D1638" s="199"/>
      <c r="E1638" s="199" t="s">
        <v>295</v>
      </c>
      <c r="F1638" s="199">
        <v>3272</v>
      </c>
      <c r="G1638" s="199"/>
      <c r="H1638" s="199"/>
      <c r="I1638" s="199"/>
      <c r="J1638" s="381">
        <v>590.61</v>
      </c>
      <c r="K1638" s="199"/>
      <c r="L1638" s="200"/>
      <c r="M1638" s="199">
        <v>3</v>
      </c>
      <c r="N1638" s="71"/>
      <c r="O1638" s="200"/>
      <c r="P1638" s="269">
        <f t="shared" si="106"/>
        <v>196.87</v>
      </c>
      <c r="Q1638" s="199"/>
      <c r="R1638" s="199"/>
      <c r="S1638" s="199"/>
      <c r="T1638" s="382">
        <f t="shared" si="107"/>
        <v>1090.6666666666667</v>
      </c>
      <c r="U1638" s="199"/>
      <c r="V1638" s="199"/>
      <c r="W1638" s="199"/>
      <c r="X1638" s="200"/>
      <c r="Y1638" s="199">
        <v>590.61</v>
      </c>
      <c r="Z1638" s="199">
        <f t="shared" si="108"/>
        <v>655.65</v>
      </c>
      <c r="AA1638" s="200"/>
      <c r="AB1638" s="199">
        <f t="shared" si="109"/>
        <v>490.51</v>
      </c>
      <c r="AC1638" s="164">
        <v>586.46</v>
      </c>
      <c r="AD1638" s="199"/>
      <c r="AE1638" s="200"/>
      <c r="AF1638" s="200"/>
      <c r="AG1638" s="200"/>
      <c r="AH1638" s="75"/>
      <c r="AI1638" s="75"/>
      <c r="AJ1638" s="75"/>
      <c r="AK1638" s="75"/>
      <c r="AL1638" s="200"/>
    </row>
    <row r="1639" spans="1:38" s="201" customFormat="1">
      <c r="A1639" s="198"/>
      <c r="B1639" s="199"/>
      <c r="C1639" s="199" t="s">
        <v>368</v>
      </c>
      <c r="D1639" s="199"/>
      <c r="E1639" s="199" t="s">
        <v>136</v>
      </c>
      <c r="F1639" s="199">
        <v>3049</v>
      </c>
      <c r="G1639" s="199"/>
      <c r="H1639" s="199"/>
      <c r="I1639" s="199"/>
      <c r="J1639" s="381">
        <v>440.17999999999995</v>
      </c>
      <c r="K1639" s="199"/>
      <c r="L1639" s="200"/>
      <c r="M1639" s="199">
        <v>5</v>
      </c>
      <c r="N1639" s="71"/>
      <c r="O1639" s="200"/>
      <c r="P1639" s="269">
        <f t="shared" si="106"/>
        <v>88.035999999999987</v>
      </c>
      <c r="Q1639" s="199"/>
      <c r="R1639" s="199"/>
      <c r="S1639" s="199"/>
      <c r="T1639" s="382">
        <f t="shared" si="107"/>
        <v>609.79999999999995</v>
      </c>
      <c r="U1639" s="199"/>
      <c r="V1639" s="199"/>
      <c r="W1639" s="199"/>
      <c r="X1639" s="200"/>
      <c r="Y1639" s="199">
        <v>440.17999999999995</v>
      </c>
      <c r="Z1639" s="199">
        <f t="shared" si="108"/>
        <v>488.65</v>
      </c>
      <c r="AA1639" s="200"/>
      <c r="AB1639" s="199">
        <f t="shared" si="109"/>
        <v>365.58</v>
      </c>
      <c r="AC1639" s="164">
        <v>437.09</v>
      </c>
      <c r="AD1639" s="199"/>
      <c r="AE1639" s="200"/>
      <c r="AF1639" s="200"/>
      <c r="AG1639" s="200"/>
      <c r="AH1639" s="75"/>
      <c r="AI1639" s="75"/>
      <c r="AJ1639" s="75"/>
      <c r="AK1639" s="75"/>
      <c r="AL1639" s="200"/>
    </row>
    <row r="1640" spans="1:38" s="201" customFormat="1">
      <c r="A1640" s="198"/>
      <c r="B1640" s="199"/>
      <c r="C1640" s="199" t="s">
        <v>474</v>
      </c>
      <c r="D1640" s="199"/>
      <c r="E1640" s="199" t="s">
        <v>136</v>
      </c>
      <c r="F1640" s="199">
        <v>68320</v>
      </c>
      <c r="G1640" s="199"/>
      <c r="H1640" s="199"/>
      <c r="I1640" s="199"/>
      <c r="J1640" s="381">
        <v>11908.630000000003</v>
      </c>
      <c r="K1640" s="199"/>
      <c r="L1640" s="200"/>
      <c r="M1640" s="199">
        <v>70</v>
      </c>
      <c r="N1640" s="71"/>
      <c r="O1640" s="200"/>
      <c r="P1640" s="269">
        <f t="shared" si="106"/>
        <v>170.12328571428574</v>
      </c>
      <c r="Q1640" s="199"/>
      <c r="R1640" s="199"/>
      <c r="S1640" s="199"/>
      <c r="T1640" s="382">
        <f t="shared" si="107"/>
        <v>976</v>
      </c>
      <c r="U1640" s="199"/>
      <c r="V1640" s="199"/>
      <c r="W1640" s="199"/>
      <c r="X1640" s="200"/>
      <c r="Y1640" s="199">
        <v>11908.630000000003</v>
      </c>
      <c r="Z1640" s="199">
        <f t="shared" si="108"/>
        <v>13220.06</v>
      </c>
      <c r="AA1640" s="200"/>
      <c r="AB1640" s="199">
        <f t="shared" si="109"/>
        <v>9890.2900000000009</v>
      </c>
      <c r="AC1640" s="164">
        <v>11824.97</v>
      </c>
      <c r="AD1640" s="199"/>
      <c r="AE1640" s="200"/>
      <c r="AF1640" s="200"/>
      <c r="AG1640" s="200"/>
      <c r="AH1640" s="75"/>
      <c r="AI1640" s="75"/>
      <c r="AJ1640" s="75"/>
      <c r="AK1640" s="75"/>
      <c r="AL1640" s="200"/>
    </row>
    <row r="1641" spans="1:38" s="201" customFormat="1">
      <c r="A1641" s="198"/>
      <c r="B1641" s="199"/>
      <c r="C1641" s="199" t="s">
        <v>1455</v>
      </c>
      <c r="D1641" s="199"/>
      <c r="E1641" s="199" t="s">
        <v>146</v>
      </c>
      <c r="F1641" s="199">
        <v>4644</v>
      </c>
      <c r="G1641" s="199"/>
      <c r="H1641" s="199"/>
      <c r="I1641" s="199"/>
      <c r="J1641" s="381">
        <v>799.24999999999989</v>
      </c>
      <c r="K1641" s="199"/>
      <c r="L1641" s="200"/>
      <c r="M1641" s="199">
        <v>5</v>
      </c>
      <c r="N1641" s="71"/>
      <c r="O1641" s="200"/>
      <c r="P1641" s="269">
        <f t="shared" si="106"/>
        <v>159.84999999999997</v>
      </c>
      <c r="Q1641" s="199"/>
      <c r="R1641" s="199"/>
      <c r="S1641" s="199"/>
      <c r="T1641" s="382">
        <f t="shared" si="107"/>
        <v>928.8</v>
      </c>
      <c r="U1641" s="199"/>
      <c r="V1641" s="199"/>
      <c r="W1641" s="199"/>
      <c r="X1641" s="200"/>
      <c r="Y1641" s="199">
        <v>799.24999999999989</v>
      </c>
      <c r="Z1641" s="199">
        <f t="shared" si="108"/>
        <v>887.27</v>
      </c>
      <c r="AA1641" s="200"/>
      <c r="AB1641" s="199">
        <f t="shared" si="109"/>
        <v>663.79</v>
      </c>
      <c r="AC1641" s="164">
        <v>793.64</v>
      </c>
      <c r="AD1641" s="199"/>
      <c r="AE1641" s="200"/>
      <c r="AF1641" s="200"/>
      <c r="AG1641" s="200"/>
      <c r="AH1641" s="75"/>
      <c r="AI1641" s="75"/>
      <c r="AJ1641" s="75"/>
      <c r="AK1641" s="75"/>
      <c r="AL1641" s="200"/>
    </row>
    <row r="1642" spans="1:38" s="201" customFormat="1">
      <c r="A1642" s="198"/>
      <c r="B1642" s="199"/>
      <c r="C1642" s="199" t="s">
        <v>575</v>
      </c>
      <c r="D1642" s="199"/>
      <c r="E1642" s="199" t="s">
        <v>344</v>
      </c>
      <c r="F1642" s="199">
        <v>95906</v>
      </c>
      <c r="G1642" s="199"/>
      <c r="H1642" s="199"/>
      <c r="I1642" s="199"/>
      <c r="J1642" s="381">
        <v>16926.39</v>
      </c>
      <c r="K1642" s="199"/>
      <c r="L1642" s="200"/>
      <c r="M1642" s="199">
        <v>87</v>
      </c>
      <c r="N1642" s="71"/>
      <c r="O1642" s="200"/>
      <c r="P1642" s="269">
        <f t="shared" si="106"/>
        <v>194.55620689655171</v>
      </c>
      <c r="Q1642" s="199"/>
      <c r="R1642" s="199"/>
      <c r="S1642" s="199"/>
      <c r="T1642" s="382">
        <f t="shared" si="107"/>
        <v>1102.367816091954</v>
      </c>
      <c r="U1642" s="199"/>
      <c r="V1642" s="199"/>
      <c r="W1642" s="199"/>
      <c r="X1642" s="200"/>
      <c r="Y1642" s="199">
        <v>16926.39</v>
      </c>
      <c r="Z1642" s="199">
        <f t="shared" si="108"/>
        <v>18790.39</v>
      </c>
      <c r="AA1642" s="200"/>
      <c r="AB1642" s="199">
        <f t="shared" si="109"/>
        <v>14057.61</v>
      </c>
      <c r="AC1642" s="164">
        <v>16807.48</v>
      </c>
      <c r="AD1642" s="199"/>
      <c r="AE1642" s="200"/>
      <c r="AF1642" s="200"/>
      <c r="AG1642" s="200"/>
      <c r="AH1642" s="75"/>
      <c r="AI1642" s="75"/>
      <c r="AJ1642" s="75"/>
      <c r="AK1642" s="75"/>
      <c r="AL1642" s="200"/>
    </row>
    <row r="1643" spans="1:38" s="201" customFormat="1">
      <c r="A1643" s="198"/>
      <c r="B1643" s="199"/>
      <c r="C1643" s="199" t="s">
        <v>575</v>
      </c>
      <c r="D1643" s="199"/>
      <c r="E1643" s="199" t="s">
        <v>103</v>
      </c>
      <c r="F1643" s="199">
        <v>460</v>
      </c>
      <c r="G1643" s="199"/>
      <c r="H1643" s="199"/>
      <c r="I1643" s="199"/>
      <c r="J1643" s="381">
        <v>84.07</v>
      </c>
      <c r="K1643" s="199"/>
      <c r="L1643" s="200"/>
      <c r="M1643" s="199">
        <v>1</v>
      </c>
      <c r="N1643" s="71"/>
      <c r="O1643" s="200"/>
      <c r="P1643" s="269">
        <f t="shared" si="106"/>
        <v>84.07</v>
      </c>
      <c r="Q1643" s="199"/>
      <c r="R1643" s="199"/>
      <c r="S1643" s="199"/>
      <c r="T1643" s="382">
        <f t="shared" si="107"/>
        <v>460</v>
      </c>
      <c r="U1643" s="199"/>
      <c r="V1643" s="199"/>
      <c r="W1643" s="199"/>
      <c r="X1643" s="200"/>
      <c r="Y1643" s="199">
        <v>84.07</v>
      </c>
      <c r="Z1643" s="199">
        <f t="shared" si="108"/>
        <v>93.33</v>
      </c>
      <c r="AA1643" s="200"/>
      <c r="AB1643" s="199">
        <f t="shared" si="109"/>
        <v>69.819999999999993</v>
      </c>
      <c r="AC1643" s="164">
        <v>83.48</v>
      </c>
      <c r="AD1643" s="199"/>
      <c r="AE1643" s="200"/>
      <c r="AF1643" s="200"/>
      <c r="AG1643" s="200"/>
      <c r="AH1643" s="75"/>
      <c r="AI1643" s="75"/>
      <c r="AJ1643" s="75"/>
      <c r="AK1643" s="75"/>
      <c r="AL1643" s="200"/>
    </row>
    <row r="1644" spans="1:38" s="201" customFormat="1">
      <c r="A1644" s="198"/>
      <c r="B1644" s="199"/>
      <c r="C1644" s="199" t="s">
        <v>371</v>
      </c>
      <c r="D1644" s="199"/>
      <c r="E1644" s="199" t="s">
        <v>372</v>
      </c>
      <c r="F1644" s="199">
        <v>318379</v>
      </c>
      <c r="G1644" s="199"/>
      <c r="H1644" s="199"/>
      <c r="I1644" s="199"/>
      <c r="J1644" s="381">
        <v>55161.140000000087</v>
      </c>
      <c r="K1644" s="199"/>
      <c r="L1644" s="200"/>
      <c r="M1644" s="199">
        <v>384</v>
      </c>
      <c r="N1644" s="71"/>
      <c r="O1644" s="200"/>
      <c r="P1644" s="269">
        <f t="shared" si="106"/>
        <v>143.64880208333355</v>
      </c>
      <c r="Q1644" s="199"/>
      <c r="R1644" s="199"/>
      <c r="S1644" s="199"/>
      <c r="T1644" s="382">
        <f t="shared" si="107"/>
        <v>829.11197916666663</v>
      </c>
      <c r="U1644" s="199"/>
      <c r="V1644" s="199"/>
      <c r="W1644" s="199"/>
      <c r="X1644" s="200"/>
      <c r="Y1644" s="199">
        <v>55161.140000000087</v>
      </c>
      <c r="Z1644" s="199">
        <f t="shared" si="108"/>
        <v>61235.7</v>
      </c>
      <c r="AA1644" s="200"/>
      <c r="AB1644" s="199">
        <f t="shared" si="109"/>
        <v>45812.11</v>
      </c>
      <c r="AC1644" s="164">
        <v>54773.64</v>
      </c>
      <c r="AD1644" s="199"/>
      <c r="AE1644" s="200"/>
      <c r="AF1644" s="200"/>
      <c r="AG1644" s="200"/>
      <c r="AH1644" s="75"/>
      <c r="AI1644" s="75"/>
      <c r="AJ1644" s="75"/>
      <c r="AK1644" s="75"/>
      <c r="AL1644" s="200"/>
    </row>
    <row r="1645" spans="1:38" s="201" customFormat="1">
      <c r="A1645" s="198"/>
      <c r="B1645" s="199"/>
      <c r="C1645" s="199" t="s">
        <v>373</v>
      </c>
      <c r="D1645" s="199"/>
      <c r="E1645" s="199" t="s">
        <v>374</v>
      </c>
      <c r="F1645" s="199">
        <v>414416</v>
      </c>
      <c r="G1645" s="199"/>
      <c r="H1645" s="199"/>
      <c r="I1645" s="199"/>
      <c r="J1645" s="381">
        <v>72191.199999999968</v>
      </c>
      <c r="K1645" s="199"/>
      <c r="L1645" s="200"/>
      <c r="M1645" s="199">
        <v>285</v>
      </c>
      <c r="N1645" s="71"/>
      <c r="O1645" s="200"/>
      <c r="P1645" s="269">
        <f t="shared" si="106"/>
        <v>253.30245614035076</v>
      </c>
      <c r="Q1645" s="199"/>
      <c r="R1645" s="199"/>
      <c r="S1645" s="199"/>
      <c r="T1645" s="382">
        <f t="shared" si="107"/>
        <v>1454.0912280701755</v>
      </c>
      <c r="U1645" s="199"/>
      <c r="V1645" s="199"/>
      <c r="W1645" s="199"/>
      <c r="X1645" s="200"/>
      <c r="Y1645" s="199">
        <v>72191.199999999968</v>
      </c>
      <c r="Z1645" s="199">
        <f t="shared" si="108"/>
        <v>80141.179999999993</v>
      </c>
      <c r="AA1645" s="200"/>
      <c r="AB1645" s="199">
        <f t="shared" si="109"/>
        <v>59955.81</v>
      </c>
      <c r="AC1645" s="164">
        <v>71684.06</v>
      </c>
      <c r="AD1645" s="199"/>
      <c r="AE1645" s="200"/>
      <c r="AF1645" s="200"/>
      <c r="AG1645" s="200"/>
      <c r="AH1645" s="75"/>
      <c r="AI1645" s="75"/>
      <c r="AJ1645" s="75"/>
      <c r="AK1645" s="75"/>
      <c r="AL1645" s="200"/>
    </row>
    <row r="1646" spans="1:38" s="201" customFormat="1">
      <c r="A1646" s="198"/>
      <c r="B1646" s="199"/>
      <c r="C1646" s="199" t="s">
        <v>375</v>
      </c>
      <c r="D1646" s="199"/>
      <c r="E1646" s="199" t="s">
        <v>376</v>
      </c>
      <c r="F1646" s="199">
        <v>1330756</v>
      </c>
      <c r="G1646" s="199"/>
      <c r="H1646" s="199"/>
      <c r="I1646" s="199"/>
      <c r="J1646" s="381">
        <v>226805.11000000016</v>
      </c>
      <c r="K1646" s="199"/>
      <c r="L1646" s="200"/>
      <c r="M1646" s="199">
        <v>2003</v>
      </c>
      <c r="N1646" s="71"/>
      <c r="O1646" s="200"/>
      <c r="P1646" s="269">
        <f t="shared" si="106"/>
        <v>113.23270594108845</v>
      </c>
      <c r="Q1646" s="199"/>
      <c r="R1646" s="199"/>
      <c r="S1646" s="199"/>
      <c r="T1646" s="382">
        <f t="shared" si="107"/>
        <v>664.38142785821265</v>
      </c>
      <c r="U1646" s="199"/>
      <c r="V1646" s="199"/>
      <c r="W1646" s="199"/>
      <c r="X1646" s="200"/>
      <c r="Y1646" s="199">
        <v>226805.11000000016</v>
      </c>
      <c r="Z1646" s="199">
        <f t="shared" si="108"/>
        <v>251781.79</v>
      </c>
      <c r="AA1646" s="200"/>
      <c r="AB1646" s="199">
        <f t="shared" si="109"/>
        <v>188364.85</v>
      </c>
      <c r="AC1646" s="164">
        <v>225211.82</v>
      </c>
      <c r="AD1646" s="199"/>
      <c r="AE1646" s="200"/>
      <c r="AF1646" s="200"/>
      <c r="AG1646" s="200"/>
      <c r="AH1646" s="75"/>
      <c r="AI1646" s="75"/>
      <c r="AJ1646" s="75"/>
      <c r="AK1646" s="75"/>
      <c r="AL1646" s="200"/>
    </row>
    <row r="1647" spans="1:38" s="201" customFormat="1">
      <c r="A1647" s="198"/>
      <c r="B1647" s="199"/>
      <c r="C1647" s="199" t="s">
        <v>598</v>
      </c>
      <c r="D1647" s="199"/>
      <c r="E1647" s="199" t="s">
        <v>137</v>
      </c>
      <c r="F1647" s="199">
        <v>25537</v>
      </c>
      <c r="G1647" s="199"/>
      <c r="H1647" s="199"/>
      <c r="I1647" s="199"/>
      <c r="J1647" s="381">
        <v>4437.880000000001</v>
      </c>
      <c r="K1647" s="199"/>
      <c r="L1647" s="200"/>
      <c r="M1647" s="199">
        <v>27</v>
      </c>
      <c r="N1647" s="71"/>
      <c r="O1647" s="200"/>
      <c r="P1647" s="269">
        <f t="shared" si="106"/>
        <v>164.36592592592595</v>
      </c>
      <c r="Q1647" s="199"/>
      <c r="R1647" s="199"/>
      <c r="S1647" s="199"/>
      <c r="T1647" s="382">
        <f t="shared" si="107"/>
        <v>945.81481481481478</v>
      </c>
      <c r="U1647" s="199"/>
      <c r="V1647" s="199"/>
      <c r="W1647" s="199"/>
      <c r="X1647" s="200"/>
      <c r="Y1647" s="199">
        <v>4437.880000000001</v>
      </c>
      <c r="Z1647" s="199">
        <f t="shared" si="108"/>
        <v>4926.6000000000004</v>
      </c>
      <c r="AA1647" s="200"/>
      <c r="AB1647" s="199">
        <f t="shared" si="109"/>
        <v>3685.72</v>
      </c>
      <c r="AC1647" s="164">
        <v>4406.7</v>
      </c>
      <c r="AD1647" s="199"/>
      <c r="AE1647" s="200"/>
      <c r="AF1647" s="200"/>
      <c r="AG1647" s="200"/>
      <c r="AH1647" s="75"/>
      <c r="AI1647" s="75"/>
      <c r="AJ1647" s="75"/>
      <c r="AK1647" s="75"/>
      <c r="AL1647" s="200"/>
    </row>
    <row r="1648" spans="1:38" s="201" customFormat="1">
      <c r="A1648" s="198"/>
      <c r="B1648" s="199"/>
      <c r="C1648" s="199" t="s">
        <v>377</v>
      </c>
      <c r="D1648" s="199"/>
      <c r="E1648" s="199" t="s">
        <v>96</v>
      </c>
      <c r="F1648" s="199">
        <v>82707</v>
      </c>
      <c r="G1648" s="199"/>
      <c r="H1648" s="199"/>
      <c r="I1648" s="199"/>
      <c r="J1648" s="381">
        <v>14906.039999999999</v>
      </c>
      <c r="K1648" s="199"/>
      <c r="L1648" s="200"/>
      <c r="M1648" s="199">
        <v>100</v>
      </c>
      <c r="N1648" s="71"/>
      <c r="O1648" s="200"/>
      <c r="P1648" s="269">
        <f t="shared" si="106"/>
        <v>149.06039999999999</v>
      </c>
      <c r="Q1648" s="199"/>
      <c r="R1648" s="199"/>
      <c r="S1648" s="199"/>
      <c r="T1648" s="382">
        <f t="shared" si="107"/>
        <v>827.07</v>
      </c>
      <c r="U1648" s="199"/>
      <c r="V1648" s="199"/>
      <c r="W1648" s="199"/>
      <c r="X1648" s="200"/>
      <c r="Y1648" s="199">
        <v>14906.039999999999</v>
      </c>
      <c r="Z1648" s="199">
        <f t="shared" si="108"/>
        <v>16547.55</v>
      </c>
      <c r="AA1648" s="200"/>
      <c r="AB1648" s="199">
        <f t="shared" si="109"/>
        <v>12379.68</v>
      </c>
      <c r="AC1648" s="164">
        <v>14801.33</v>
      </c>
      <c r="AD1648" s="199"/>
      <c r="AE1648" s="200"/>
      <c r="AF1648" s="200"/>
      <c r="AG1648" s="200"/>
      <c r="AH1648" s="75"/>
      <c r="AI1648" s="75"/>
      <c r="AJ1648" s="75"/>
      <c r="AK1648" s="75"/>
      <c r="AL1648" s="200"/>
    </row>
    <row r="1649" spans="1:38" s="201" customFormat="1">
      <c r="A1649" s="198"/>
      <c r="B1649" s="199"/>
      <c r="C1649" s="199" t="s">
        <v>378</v>
      </c>
      <c r="D1649" s="199"/>
      <c r="E1649" s="199" t="s">
        <v>136</v>
      </c>
      <c r="F1649" s="199">
        <v>982</v>
      </c>
      <c r="G1649" s="199"/>
      <c r="H1649" s="199"/>
      <c r="I1649" s="199"/>
      <c r="J1649" s="381">
        <v>175.52</v>
      </c>
      <c r="K1649" s="199"/>
      <c r="L1649" s="200"/>
      <c r="M1649" s="199">
        <v>1</v>
      </c>
      <c r="N1649" s="71"/>
      <c r="O1649" s="200"/>
      <c r="P1649" s="269">
        <f t="shared" si="106"/>
        <v>175.52</v>
      </c>
      <c r="Q1649" s="199"/>
      <c r="R1649" s="199"/>
      <c r="S1649" s="199"/>
      <c r="T1649" s="382">
        <f t="shared" si="107"/>
        <v>982</v>
      </c>
      <c r="U1649" s="199"/>
      <c r="V1649" s="199"/>
      <c r="W1649" s="199"/>
      <c r="X1649" s="200"/>
      <c r="Y1649" s="199">
        <v>175.52</v>
      </c>
      <c r="Z1649" s="199">
        <f t="shared" si="108"/>
        <v>194.85</v>
      </c>
      <c r="AA1649" s="200"/>
      <c r="AB1649" s="199">
        <f t="shared" si="109"/>
        <v>145.77000000000001</v>
      </c>
      <c r="AC1649" s="164">
        <v>174.29</v>
      </c>
      <c r="AD1649" s="199"/>
      <c r="AE1649" s="200"/>
      <c r="AF1649" s="200"/>
      <c r="AG1649" s="200"/>
      <c r="AH1649" s="75"/>
      <c r="AI1649" s="75"/>
      <c r="AJ1649" s="75"/>
      <c r="AK1649" s="75"/>
      <c r="AL1649" s="200"/>
    </row>
    <row r="1650" spans="1:38" s="201" customFormat="1">
      <c r="A1650" s="198"/>
      <c r="B1650" s="199"/>
      <c r="C1650" s="199" t="s">
        <v>378</v>
      </c>
      <c r="D1650" s="199"/>
      <c r="E1650" s="199" t="s">
        <v>379</v>
      </c>
      <c r="F1650" s="199">
        <v>673151</v>
      </c>
      <c r="G1650" s="199"/>
      <c r="H1650" s="199"/>
      <c r="I1650" s="199"/>
      <c r="J1650" s="381">
        <v>115744.47000000003</v>
      </c>
      <c r="K1650" s="199"/>
      <c r="L1650" s="200"/>
      <c r="M1650" s="199">
        <v>641</v>
      </c>
      <c r="N1650" s="71"/>
      <c r="O1650" s="200"/>
      <c r="P1650" s="269">
        <f t="shared" si="106"/>
        <v>180.56859594383781</v>
      </c>
      <c r="Q1650" s="199"/>
      <c r="R1650" s="199"/>
      <c r="S1650" s="199"/>
      <c r="T1650" s="382">
        <f t="shared" si="107"/>
        <v>1050.1575663026522</v>
      </c>
      <c r="U1650" s="199"/>
      <c r="V1650" s="199"/>
      <c r="W1650" s="199"/>
      <c r="X1650" s="200"/>
      <c r="Y1650" s="199">
        <v>115744.47000000003</v>
      </c>
      <c r="Z1650" s="199">
        <f t="shared" si="108"/>
        <v>128490.71</v>
      </c>
      <c r="AA1650" s="200"/>
      <c r="AB1650" s="199">
        <f t="shared" si="109"/>
        <v>96127.42</v>
      </c>
      <c r="AC1650" s="164">
        <v>114931.37</v>
      </c>
      <c r="AD1650" s="199"/>
      <c r="AE1650" s="200"/>
      <c r="AF1650" s="200"/>
      <c r="AG1650" s="200"/>
      <c r="AH1650" s="75"/>
      <c r="AI1650" s="75"/>
      <c r="AJ1650" s="75"/>
      <c r="AK1650" s="75"/>
      <c r="AL1650" s="200"/>
    </row>
    <row r="1651" spans="1:38" s="201" customFormat="1">
      <c r="A1651" s="198"/>
      <c r="B1651" s="199"/>
      <c r="C1651" s="199" t="s">
        <v>380</v>
      </c>
      <c r="D1651" s="199"/>
      <c r="E1651" s="199" t="s">
        <v>349</v>
      </c>
      <c r="F1651" s="199">
        <v>410</v>
      </c>
      <c r="G1651" s="199"/>
      <c r="H1651" s="199"/>
      <c r="I1651" s="199"/>
      <c r="J1651" s="381">
        <v>38.97</v>
      </c>
      <c r="K1651" s="199"/>
      <c r="L1651" s="200"/>
      <c r="M1651" s="199">
        <v>1</v>
      </c>
      <c r="N1651" s="71"/>
      <c r="O1651" s="200"/>
      <c r="P1651" s="269">
        <f t="shared" si="106"/>
        <v>38.97</v>
      </c>
      <c r="Q1651" s="199"/>
      <c r="R1651" s="199"/>
      <c r="S1651" s="199"/>
      <c r="T1651" s="382">
        <f t="shared" si="107"/>
        <v>410</v>
      </c>
      <c r="U1651" s="199"/>
      <c r="V1651" s="199"/>
      <c r="W1651" s="199"/>
      <c r="X1651" s="200"/>
      <c r="Y1651" s="199">
        <v>38.97</v>
      </c>
      <c r="Z1651" s="199">
        <f t="shared" si="108"/>
        <v>43.26</v>
      </c>
      <c r="AA1651" s="200"/>
      <c r="AB1651" s="199">
        <f t="shared" si="109"/>
        <v>32.369999999999997</v>
      </c>
      <c r="AC1651" s="164">
        <v>38.700000000000003</v>
      </c>
      <c r="AD1651" s="199"/>
      <c r="AE1651" s="200"/>
      <c r="AF1651" s="200"/>
      <c r="AG1651" s="200"/>
      <c r="AH1651" s="75"/>
      <c r="AI1651" s="75"/>
      <c r="AJ1651" s="75"/>
      <c r="AK1651" s="75"/>
      <c r="AL1651" s="200"/>
    </row>
    <row r="1652" spans="1:38" s="201" customFormat="1">
      <c r="A1652" s="198"/>
      <c r="B1652" s="199"/>
      <c r="C1652" s="199" t="s">
        <v>380</v>
      </c>
      <c r="D1652" s="199"/>
      <c r="E1652" s="199" t="s">
        <v>295</v>
      </c>
      <c r="F1652" s="199">
        <v>2954969</v>
      </c>
      <c r="G1652" s="199"/>
      <c r="H1652" s="199"/>
      <c r="I1652" s="199"/>
      <c r="J1652" s="381">
        <v>498440.36000000197</v>
      </c>
      <c r="K1652" s="199"/>
      <c r="L1652" s="200"/>
      <c r="M1652" s="199">
        <v>3642</v>
      </c>
      <c r="N1652" s="71"/>
      <c r="O1652" s="200"/>
      <c r="P1652" s="269">
        <f t="shared" si="106"/>
        <v>136.85896760022021</v>
      </c>
      <c r="Q1652" s="199"/>
      <c r="R1652" s="199"/>
      <c r="S1652" s="199"/>
      <c r="T1652" s="382">
        <f t="shared" si="107"/>
        <v>811.35886875343215</v>
      </c>
      <c r="U1652" s="199"/>
      <c r="V1652" s="199"/>
      <c r="W1652" s="199"/>
      <c r="X1652" s="200"/>
      <c r="Y1652" s="199">
        <v>498440.36000000197</v>
      </c>
      <c r="Z1652" s="199">
        <f t="shared" si="108"/>
        <v>553330.6</v>
      </c>
      <c r="AA1652" s="200"/>
      <c r="AB1652" s="199">
        <f t="shared" si="109"/>
        <v>413961.78</v>
      </c>
      <c r="AC1652" s="164">
        <v>494938.85</v>
      </c>
      <c r="AD1652" s="199"/>
      <c r="AE1652" s="200"/>
      <c r="AF1652" s="200"/>
      <c r="AG1652" s="200"/>
      <c r="AH1652" s="75"/>
      <c r="AI1652" s="75"/>
      <c r="AJ1652" s="75"/>
      <c r="AK1652" s="75"/>
      <c r="AL1652" s="200"/>
    </row>
    <row r="1653" spans="1:38" s="201" customFormat="1">
      <c r="A1653" s="198"/>
      <c r="B1653" s="199"/>
      <c r="C1653" s="199" t="s">
        <v>1456</v>
      </c>
      <c r="D1653" s="199"/>
      <c r="E1653" s="199" t="s">
        <v>146</v>
      </c>
      <c r="F1653" s="199">
        <v>1374</v>
      </c>
      <c r="G1653" s="199"/>
      <c r="H1653" s="199"/>
      <c r="I1653" s="199"/>
      <c r="J1653" s="381">
        <v>277.26000000000005</v>
      </c>
      <c r="K1653" s="199"/>
      <c r="L1653" s="200"/>
      <c r="M1653" s="199">
        <v>9</v>
      </c>
      <c r="N1653" s="71"/>
      <c r="O1653" s="200"/>
      <c r="P1653" s="269">
        <f t="shared" si="106"/>
        <v>30.806666666666672</v>
      </c>
      <c r="Q1653" s="199"/>
      <c r="R1653" s="199"/>
      <c r="S1653" s="199"/>
      <c r="T1653" s="382">
        <f t="shared" si="107"/>
        <v>152.66666666666666</v>
      </c>
      <c r="U1653" s="199"/>
      <c r="V1653" s="199"/>
      <c r="W1653" s="199"/>
      <c r="X1653" s="200"/>
      <c r="Y1653" s="199">
        <v>277.26000000000005</v>
      </c>
      <c r="Z1653" s="199">
        <f t="shared" si="108"/>
        <v>307.79000000000002</v>
      </c>
      <c r="AA1653" s="200"/>
      <c r="AB1653" s="199">
        <f t="shared" si="109"/>
        <v>230.27</v>
      </c>
      <c r="AC1653" s="164">
        <v>275.31</v>
      </c>
      <c r="AD1653" s="199"/>
      <c r="AE1653" s="200"/>
      <c r="AF1653" s="200"/>
      <c r="AG1653" s="200"/>
      <c r="AH1653" s="75"/>
      <c r="AI1653" s="75"/>
      <c r="AJ1653" s="75"/>
      <c r="AK1653" s="75"/>
      <c r="AL1653" s="200"/>
    </row>
    <row r="1654" spans="1:38" s="201" customFormat="1">
      <c r="A1654" s="198"/>
      <c r="B1654" s="199"/>
      <c r="C1654" s="199" t="s">
        <v>381</v>
      </c>
      <c r="D1654" s="199"/>
      <c r="E1654" s="199" t="s">
        <v>84</v>
      </c>
      <c r="F1654" s="199">
        <v>55139</v>
      </c>
      <c r="G1654" s="199"/>
      <c r="H1654" s="199"/>
      <c r="I1654" s="199"/>
      <c r="J1654" s="381">
        <v>15642.64</v>
      </c>
      <c r="K1654" s="199"/>
      <c r="L1654" s="200"/>
      <c r="M1654" s="199">
        <v>67</v>
      </c>
      <c r="N1654" s="71"/>
      <c r="O1654" s="200"/>
      <c r="P1654" s="269">
        <f t="shared" si="106"/>
        <v>233.47223880597014</v>
      </c>
      <c r="Q1654" s="199"/>
      <c r="R1654" s="199"/>
      <c r="S1654" s="199"/>
      <c r="T1654" s="382">
        <f t="shared" si="107"/>
        <v>822.97014925373139</v>
      </c>
      <c r="U1654" s="199"/>
      <c r="V1654" s="199"/>
      <c r="W1654" s="199"/>
      <c r="X1654" s="200"/>
      <c r="Y1654" s="199">
        <v>15642.64</v>
      </c>
      <c r="Z1654" s="199">
        <f t="shared" si="108"/>
        <v>17365.27</v>
      </c>
      <c r="AA1654" s="200"/>
      <c r="AB1654" s="199">
        <f t="shared" si="109"/>
        <v>12991.43</v>
      </c>
      <c r="AC1654" s="164">
        <v>15532.75</v>
      </c>
      <c r="AD1654" s="199"/>
      <c r="AE1654" s="200"/>
      <c r="AF1654" s="200"/>
      <c r="AG1654" s="200"/>
      <c r="AH1654" s="75"/>
      <c r="AI1654" s="75"/>
      <c r="AJ1654" s="75"/>
      <c r="AK1654" s="75"/>
      <c r="AL1654" s="200"/>
    </row>
    <row r="1655" spans="1:38" s="201" customFormat="1">
      <c r="A1655" s="198"/>
      <c r="B1655" s="199"/>
      <c r="C1655" s="199" t="s">
        <v>381</v>
      </c>
      <c r="D1655" s="199"/>
      <c r="E1655" s="199" t="s">
        <v>382</v>
      </c>
      <c r="F1655" s="199">
        <v>200049</v>
      </c>
      <c r="G1655" s="199"/>
      <c r="H1655" s="199"/>
      <c r="I1655" s="199"/>
      <c r="J1655" s="381">
        <v>35132.859999999979</v>
      </c>
      <c r="K1655" s="199"/>
      <c r="L1655" s="200"/>
      <c r="M1655" s="199">
        <v>205</v>
      </c>
      <c r="N1655" s="71"/>
      <c r="O1655" s="200"/>
      <c r="P1655" s="269">
        <f t="shared" si="106"/>
        <v>171.37980487804867</v>
      </c>
      <c r="Q1655" s="199"/>
      <c r="R1655" s="199"/>
      <c r="S1655" s="199"/>
      <c r="T1655" s="382">
        <f t="shared" si="107"/>
        <v>975.8487804878049</v>
      </c>
      <c r="U1655" s="199"/>
      <c r="V1655" s="199"/>
      <c r="W1655" s="199"/>
      <c r="X1655" s="200"/>
      <c r="Y1655" s="199">
        <v>35132.859999999979</v>
      </c>
      <c r="Z1655" s="199">
        <f t="shared" si="108"/>
        <v>39001.83</v>
      </c>
      <c r="AA1655" s="200"/>
      <c r="AB1655" s="199">
        <f t="shared" si="109"/>
        <v>29178.34</v>
      </c>
      <c r="AC1655" s="164">
        <v>34886.050000000003</v>
      </c>
      <c r="AD1655" s="199"/>
      <c r="AE1655" s="200"/>
      <c r="AF1655" s="200"/>
      <c r="AG1655" s="200"/>
      <c r="AH1655" s="75"/>
      <c r="AI1655" s="75"/>
      <c r="AJ1655" s="75"/>
      <c r="AK1655" s="75"/>
      <c r="AL1655" s="200"/>
    </row>
    <row r="1656" spans="1:38" s="201" customFormat="1">
      <c r="A1656" s="198"/>
      <c r="B1656" s="199"/>
      <c r="C1656" s="199" t="s">
        <v>381</v>
      </c>
      <c r="D1656" s="199"/>
      <c r="E1656" s="199" t="s">
        <v>121</v>
      </c>
      <c r="F1656" s="199">
        <v>154768</v>
      </c>
      <c r="G1656" s="199"/>
      <c r="H1656" s="199"/>
      <c r="I1656" s="199"/>
      <c r="J1656" s="381">
        <v>27298.110000000008</v>
      </c>
      <c r="K1656" s="199"/>
      <c r="L1656" s="200"/>
      <c r="M1656" s="199">
        <v>141</v>
      </c>
      <c r="N1656" s="71"/>
      <c r="O1656" s="200"/>
      <c r="P1656" s="269">
        <f t="shared" si="106"/>
        <v>193.60361702127665</v>
      </c>
      <c r="Q1656" s="199"/>
      <c r="R1656" s="199"/>
      <c r="S1656" s="199"/>
      <c r="T1656" s="382">
        <f t="shared" si="107"/>
        <v>1097.6453900709221</v>
      </c>
      <c r="U1656" s="199"/>
      <c r="V1656" s="199"/>
      <c r="W1656" s="199"/>
      <c r="X1656" s="200"/>
      <c r="Y1656" s="199">
        <v>27298.110000000008</v>
      </c>
      <c r="Z1656" s="199">
        <f t="shared" si="108"/>
        <v>30304.29</v>
      </c>
      <c r="AA1656" s="200"/>
      <c r="AB1656" s="199">
        <f t="shared" si="109"/>
        <v>22671.47</v>
      </c>
      <c r="AC1656" s="164">
        <v>27106.34</v>
      </c>
      <c r="AD1656" s="199"/>
      <c r="AE1656" s="200"/>
      <c r="AF1656" s="200"/>
      <c r="AG1656" s="200"/>
      <c r="AH1656" s="75"/>
      <c r="AI1656" s="75"/>
      <c r="AJ1656" s="75"/>
      <c r="AK1656" s="75"/>
      <c r="AL1656" s="200"/>
    </row>
    <row r="1657" spans="1:38" s="201" customFormat="1">
      <c r="A1657" s="198"/>
      <c r="B1657" s="199"/>
      <c r="C1657" s="199" t="s">
        <v>383</v>
      </c>
      <c r="D1657" s="199"/>
      <c r="E1657" s="199" t="s">
        <v>139</v>
      </c>
      <c r="F1657" s="199">
        <v>12244</v>
      </c>
      <c r="G1657" s="199"/>
      <c r="H1657" s="199"/>
      <c r="I1657" s="199"/>
      <c r="J1657" s="381">
        <v>2227.8199999999997</v>
      </c>
      <c r="K1657" s="199"/>
      <c r="L1657" s="200"/>
      <c r="M1657" s="199">
        <v>11</v>
      </c>
      <c r="N1657" s="71"/>
      <c r="O1657" s="200"/>
      <c r="P1657" s="269">
        <f t="shared" si="106"/>
        <v>202.52909090909088</v>
      </c>
      <c r="Q1657" s="199"/>
      <c r="R1657" s="199"/>
      <c r="S1657" s="199"/>
      <c r="T1657" s="382">
        <f t="shared" si="107"/>
        <v>1113.090909090909</v>
      </c>
      <c r="U1657" s="199"/>
      <c r="V1657" s="199"/>
      <c r="W1657" s="199"/>
      <c r="X1657" s="200"/>
      <c r="Y1657" s="199">
        <v>2227.8199999999997</v>
      </c>
      <c r="Z1657" s="199">
        <f t="shared" si="108"/>
        <v>2473.16</v>
      </c>
      <c r="AA1657" s="200"/>
      <c r="AB1657" s="199">
        <f t="shared" si="109"/>
        <v>1850.24</v>
      </c>
      <c r="AC1657" s="164">
        <v>2212.17</v>
      </c>
      <c r="AD1657" s="199"/>
      <c r="AE1657" s="200"/>
      <c r="AF1657" s="200"/>
      <c r="AG1657" s="200"/>
      <c r="AH1657" s="75"/>
      <c r="AI1657" s="75"/>
      <c r="AJ1657" s="75"/>
      <c r="AK1657" s="75"/>
      <c r="AL1657" s="200"/>
    </row>
    <row r="1658" spans="1:38" s="201" customFormat="1">
      <c r="A1658" s="198"/>
      <c r="B1658" s="199"/>
      <c r="C1658" s="199" t="s">
        <v>383</v>
      </c>
      <c r="D1658" s="199"/>
      <c r="E1658" s="199" t="s">
        <v>338</v>
      </c>
      <c r="F1658" s="199">
        <v>1343</v>
      </c>
      <c r="G1658" s="199"/>
      <c r="H1658" s="199"/>
      <c r="I1658" s="199"/>
      <c r="J1658" s="381">
        <v>245.41</v>
      </c>
      <c r="K1658" s="199"/>
      <c r="L1658" s="200"/>
      <c r="M1658" s="199">
        <v>1</v>
      </c>
      <c r="N1658" s="71"/>
      <c r="O1658" s="200"/>
      <c r="P1658" s="269">
        <f t="shared" si="106"/>
        <v>245.41</v>
      </c>
      <c r="Q1658" s="199"/>
      <c r="R1658" s="199"/>
      <c r="S1658" s="199"/>
      <c r="T1658" s="382">
        <f t="shared" si="107"/>
        <v>1343</v>
      </c>
      <c r="U1658" s="199"/>
      <c r="V1658" s="199"/>
      <c r="W1658" s="199"/>
      <c r="X1658" s="200"/>
      <c r="Y1658" s="199">
        <v>245.41</v>
      </c>
      <c r="Z1658" s="199">
        <f t="shared" si="108"/>
        <v>272.44</v>
      </c>
      <c r="AA1658" s="200"/>
      <c r="AB1658" s="199">
        <f t="shared" si="109"/>
        <v>203.82</v>
      </c>
      <c r="AC1658" s="164">
        <v>243.69</v>
      </c>
      <c r="AD1658" s="199"/>
      <c r="AE1658" s="200"/>
      <c r="AF1658" s="200"/>
      <c r="AG1658" s="200"/>
      <c r="AH1658" s="75"/>
      <c r="AI1658" s="75"/>
      <c r="AJ1658" s="75"/>
      <c r="AK1658" s="75"/>
      <c r="AL1658" s="200"/>
    </row>
    <row r="1659" spans="1:38" s="201" customFormat="1">
      <c r="A1659" s="198"/>
      <c r="B1659" s="199"/>
      <c r="C1659" s="199" t="s">
        <v>383</v>
      </c>
      <c r="D1659" s="199"/>
      <c r="E1659" s="199" t="s">
        <v>384</v>
      </c>
      <c r="F1659" s="199">
        <v>7834173</v>
      </c>
      <c r="G1659" s="199"/>
      <c r="H1659" s="199"/>
      <c r="I1659" s="199"/>
      <c r="J1659" s="381">
        <v>1381999.9299999981</v>
      </c>
      <c r="K1659" s="199"/>
      <c r="L1659" s="200"/>
      <c r="M1659" s="199">
        <v>7019</v>
      </c>
      <c r="N1659" s="71"/>
      <c r="O1659" s="200"/>
      <c r="P1659" s="269">
        <f t="shared" si="106"/>
        <v>196.8941344920926</v>
      </c>
      <c r="Q1659" s="199"/>
      <c r="R1659" s="199"/>
      <c r="S1659" s="199"/>
      <c r="T1659" s="382">
        <f t="shared" si="107"/>
        <v>1116.1380538538253</v>
      </c>
      <c r="U1659" s="199"/>
      <c r="V1659" s="199"/>
      <c r="W1659" s="199"/>
      <c r="X1659" s="200"/>
      <c r="Y1659" s="199">
        <v>1381999.9299999981</v>
      </c>
      <c r="Z1659" s="199">
        <f t="shared" si="108"/>
        <v>1534191.28</v>
      </c>
      <c r="AA1659" s="200"/>
      <c r="AB1659" s="199">
        <f t="shared" si="109"/>
        <v>1147770.51</v>
      </c>
      <c r="AC1659" s="164">
        <v>1372291.47</v>
      </c>
      <c r="AD1659" s="199"/>
      <c r="AE1659" s="200"/>
      <c r="AF1659" s="200"/>
      <c r="AG1659" s="200"/>
      <c r="AH1659" s="75"/>
      <c r="AI1659" s="75"/>
      <c r="AJ1659" s="75"/>
      <c r="AK1659" s="75"/>
      <c r="AL1659" s="200"/>
    </row>
    <row r="1660" spans="1:38" s="201" customFormat="1">
      <c r="A1660" s="198"/>
      <c r="B1660" s="199"/>
      <c r="C1660" s="199" t="s">
        <v>498</v>
      </c>
      <c r="D1660" s="199"/>
      <c r="E1660" s="199" t="s">
        <v>136</v>
      </c>
      <c r="F1660" s="199">
        <v>5524</v>
      </c>
      <c r="G1660" s="199"/>
      <c r="H1660" s="199"/>
      <c r="I1660" s="199"/>
      <c r="J1660" s="381">
        <v>943.8</v>
      </c>
      <c r="K1660" s="199"/>
      <c r="L1660" s="200"/>
      <c r="M1660" s="199">
        <v>9</v>
      </c>
      <c r="N1660" s="71"/>
      <c r="O1660" s="200"/>
      <c r="P1660" s="269">
        <f t="shared" si="106"/>
        <v>104.86666666666666</v>
      </c>
      <c r="Q1660" s="199"/>
      <c r="R1660" s="199"/>
      <c r="S1660" s="199"/>
      <c r="T1660" s="382">
        <f t="shared" si="107"/>
        <v>613.77777777777783</v>
      </c>
      <c r="U1660" s="199"/>
      <c r="V1660" s="199"/>
      <c r="W1660" s="199"/>
      <c r="X1660" s="200"/>
      <c r="Y1660" s="199">
        <v>943.8</v>
      </c>
      <c r="Z1660" s="199">
        <f t="shared" si="108"/>
        <v>1047.74</v>
      </c>
      <c r="AA1660" s="200"/>
      <c r="AB1660" s="199">
        <f t="shared" si="109"/>
        <v>783.84</v>
      </c>
      <c r="AC1660" s="164">
        <v>937.17</v>
      </c>
      <c r="AD1660" s="199"/>
      <c r="AE1660" s="200"/>
      <c r="AF1660" s="200"/>
      <c r="AG1660" s="200"/>
      <c r="AH1660" s="75"/>
      <c r="AI1660" s="75"/>
      <c r="AJ1660" s="75"/>
      <c r="AK1660" s="75"/>
      <c r="AL1660" s="200"/>
    </row>
    <row r="1661" spans="1:38" s="201" customFormat="1">
      <c r="A1661" s="198"/>
      <c r="B1661" s="199"/>
      <c r="C1661" s="199" t="s">
        <v>475</v>
      </c>
      <c r="D1661" s="199"/>
      <c r="E1661" s="199" t="s">
        <v>88</v>
      </c>
      <c r="F1661" s="199">
        <v>297837</v>
      </c>
      <c r="G1661" s="199"/>
      <c r="H1661" s="199"/>
      <c r="I1661" s="199"/>
      <c r="J1661" s="381">
        <v>51742.829999999987</v>
      </c>
      <c r="K1661" s="199"/>
      <c r="L1661" s="200"/>
      <c r="M1661" s="199">
        <v>315</v>
      </c>
      <c r="N1661" s="71"/>
      <c r="O1661" s="200"/>
      <c r="P1661" s="269">
        <f t="shared" si="106"/>
        <v>164.26295238095233</v>
      </c>
      <c r="Q1661" s="199"/>
      <c r="R1661" s="199"/>
      <c r="S1661" s="199"/>
      <c r="T1661" s="382">
        <f t="shared" si="107"/>
        <v>945.51428571428573</v>
      </c>
      <c r="U1661" s="199"/>
      <c r="V1661" s="199"/>
      <c r="W1661" s="199"/>
      <c r="X1661" s="200"/>
      <c r="Y1661" s="199">
        <v>51742.829999999987</v>
      </c>
      <c r="Z1661" s="199">
        <f t="shared" si="108"/>
        <v>57440.959999999999</v>
      </c>
      <c r="AA1661" s="200"/>
      <c r="AB1661" s="199">
        <f t="shared" si="109"/>
        <v>42973.15</v>
      </c>
      <c r="AC1661" s="164">
        <v>51379.34</v>
      </c>
      <c r="AD1661" s="199"/>
      <c r="AE1661" s="200"/>
      <c r="AF1661" s="200"/>
      <c r="AG1661" s="200"/>
      <c r="AH1661" s="75"/>
      <c r="AI1661" s="75"/>
      <c r="AJ1661" s="75"/>
      <c r="AK1661" s="75"/>
      <c r="AL1661" s="200"/>
    </row>
    <row r="1662" spans="1:38" s="201" customFormat="1">
      <c r="A1662" s="198"/>
      <c r="B1662" s="199"/>
      <c r="C1662" s="199" t="s">
        <v>475</v>
      </c>
      <c r="D1662" s="199"/>
      <c r="E1662" s="199" t="s">
        <v>288</v>
      </c>
      <c r="F1662" s="199">
        <v>4535</v>
      </c>
      <c r="G1662" s="199"/>
      <c r="H1662" s="199"/>
      <c r="I1662" s="199"/>
      <c r="J1662" s="381">
        <v>836.57000000000016</v>
      </c>
      <c r="K1662" s="199"/>
      <c r="L1662" s="200"/>
      <c r="M1662" s="199">
        <v>4</v>
      </c>
      <c r="N1662" s="71"/>
      <c r="O1662" s="200"/>
      <c r="P1662" s="269">
        <f t="shared" si="106"/>
        <v>209.14250000000004</v>
      </c>
      <c r="Q1662" s="199"/>
      <c r="R1662" s="199"/>
      <c r="S1662" s="199"/>
      <c r="T1662" s="382">
        <f t="shared" si="107"/>
        <v>1133.75</v>
      </c>
      <c r="U1662" s="199"/>
      <c r="V1662" s="199"/>
      <c r="W1662" s="199"/>
      <c r="X1662" s="200"/>
      <c r="Y1662" s="199">
        <v>836.57000000000016</v>
      </c>
      <c r="Z1662" s="199">
        <f t="shared" si="108"/>
        <v>928.7</v>
      </c>
      <c r="AA1662" s="200"/>
      <c r="AB1662" s="199">
        <f t="shared" si="109"/>
        <v>694.78</v>
      </c>
      <c r="AC1662" s="164">
        <v>830.69</v>
      </c>
      <c r="AD1662" s="199"/>
      <c r="AE1662" s="200"/>
      <c r="AF1662" s="200"/>
      <c r="AG1662" s="200"/>
      <c r="AH1662" s="75"/>
      <c r="AI1662" s="75"/>
      <c r="AJ1662" s="75"/>
      <c r="AK1662" s="75"/>
      <c r="AL1662" s="200"/>
    </row>
    <row r="1663" spans="1:38" s="201" customFormat="1">
      <c r="A1663" s="198"/>
      <c r="B1663" s="199"/>
      <c r="C1663" s="199" t="s">
        <v>385</v>
      </c>
      <c r="D1663" s="199"/>
      <c r="E1663" s="199" t="s">
        <v>146</v>
      </c>
      <c r="F1663" s="199">
        <v>1248</v>
      </c>
      <c r="G1663" s="199"/>
      <c r="H1663" s="199"/>
      <c r="I1663" s="199"/>
      <c r="J1663" s="381">
        <v>226.75</v>
      </c>
      <c r="K1663" s="199"/>
      <c r="L1663" s="200"/>
      <c r="M1663" s="199">
        <v>3</v>
      </c>
      <c r="N1663" s="71"/>
      <c r="O1663" s="200"/>
      <c r="P1663" s="269">
        <f t="shared" si="106"/>
        <v>75.583333333333329</v>
      </c>
      <c r="Q1663" s="199"/>
      <c r="R1663" s="199"/>
      <c r="S1663" s="199"/>
      <c r="T1663" s="382">
        <f t="shared" si="107"/>
        <v>416</v>
      </c>
      <c r="U1663" s="199"/>
      <c r="V1663" s="199"/>
      <c r="W1663" s="199"/>
      <c r="X1663" s="200"/>
      <c r="Y1663" s="199">
        <v>226.75</v>
      </c>
      <c r="Z1663" s="199">
        <f t="shared" si="108"/>
        <v>251.72</v>
      </c>
      <c r="AA1663" s="200"/>
      <c r="AB1663" s="199">
        <f t="shared" si="109"/>
        <v>188.32</v>
      </c>
      <c r="AC1663" s="164">
        <v>225.16</v>
      </c>
      <c r="AD1663" s="199"/>
      <c r="AE1663" s="200"/>
      <c r="AF1663" s="200"/>
      <c r="AG1663" s="200"/>
      <c r="AH1663" s="75"/>
      <c r="AI1663" s="75"/>
      <c r="AJ1663" s="75"/>
      <c r="AK1663" s="75"/>
      <c r="AL1663" s="200"/>
    </row>
    <row r="1664" spans="1:38" s="201" customFormat="1">
      <c r="A1664" s="198"/>
      <c r="B1664" s="199"/>
      <c r="C1664" s="199" t="s">
        <v>385</v>
      </c>
      <c r="D1664" s="199"/>
      <c r="E1664" s="199" t="s">
        <v>338</v>
      </c>
      <c r="F1664" s="199">
        <v>1696157</v>
      </c>
      <c r="G1664" s="199"/>
      <c r="H1664" s="199"/>
      <c r="I1664" s="199"/>
      <c r="J1664" s="381">
        <v>299217.0299999998</v>
      </c>
      <c r="K1664" s="199"/>
      <c r="L1664" s="200"/>
      <c r="M1664" s="199">
        <v>1779</v>
      </c>
      <c r="N1664" s="71"/>
      <c r="O1664" s="200"/>
      <c r="P1664" s="269">
        <f t="shared" si="106"/>
        <v>168.19394603709938</v>
      </c>
      <c r="Q1664" s="199"/>
      <c r="R1664" s="199"/>
      <c r="S1664" s="199"/>
      <c r="T1664" s="382">
        <f t="shared" si="107"/>
        <v>953.43282743114105</v>
      </c>
      <c r="U1664" s="199"/>
      <c r="V1664" s="199"/>
      <c r="W1664" s="199"/>
      <c r="X1664" s="200"/>
      <c r="Y1664" s="199">
        <v>299217.0299999998</v>
      </c>
      <c r="Z1664" s="199">
        <f t="shared" si="108"/>
        <v>332168</v>
      </c>
      <c r="AA1664" s="200"/>
      <c r="AB1664" s="199">
        <f t="shared" si="109"/>
        <v>248503.98</v>
      </c>
      <c r="AC1664" s="164">
        <v>297115.05</v>
      </c>
      <c r="AD1664" s="199"/>
      <c r="AE1664" s="200"/>
      <c r="AF1664" s="200"/>
      <c r="AG1664" s="200"/>
      <c r="AH1664" s="75"/>
      <c r="AI1664" s="75"/>
      <c r="AJ1664" s="75"/>
      <c r="AK1664" s="75"/>
      <c r="AL1664" s="200"/>
    </row>
    <row r="1665" spans="1:38" s="201" customFormat="1">
      <c r="A1665" s="198"/>
      <c r="B1665" s="199"/>
      <c r="C1665" s="199" t="s">
        <v>385</v>
      </c>
      <c r="D1665" s="199"/>
      <c r="E1665" s="199" t="s">
        <v>384</v>
      </c>
      <c r="F1665" s="199">
        <v>807</v>
      </c>
      <c r="G1665" s="199"/>
      <c r="H1665" s="199"/>
      <c r="I1665" s="199"/>
      <c r="J1665" s="381">
        <v>143.34</v>
      </c>
      <c r="K1665" s="199"/>
      <c r="L1665" s="200"/>
      <c r="M1665" s="199">
        <v>1</v>
      </c>
      <c r="N1665" s="71"/>
      <c r="O1665" s="200"/>
      <c r="P1665" s="269">
        <f t="shared" si="106"/>
        <v>143.34</v>
      </c>
      <c r="Q1665" s="199"/>
      <c r="R1665" s="199"/>
      <c r="S1665" s="199"/>
      <c r="T1665" s="382">
        <f t="shared" si="107"/>
        <v>807</v>
      </c>
      <c r="U1665" s="199"/>
      <c r="V1665" s="199"/>
      <c r="W1665" s="199"/>
      <c r="X1665" s="200"/>
      <c r="Y1665" s="199">
        <v>143.34</v>
      </c>
      <c r="Z1665" s="199">
        <f t="shared" si="108"/>
        <v>159.13</v>
      </c>
      <c r="AA1665" s="200"/>
      <c r="AB1665" s="199">
        <f t="shared" si="109"/>
        <v>119.05</v>
      </c>
      <c r="AC1665" s="164">
        <v>142.33000000000001</v>
      </c>
      <c r="AD1665" s="199"/>
      <c r="AE1665" s="200"/>
      <c r="AF1665" s="200"/>
      <c r="AG1665" s="200"/>
      <c r="AH1665" s="75"/>
      <c r="AI1665" s="75"/>
      <c r="AJ1665" s="75"/>
      <c r="AK1665" s="75"/>
      <c r="AL1665" s="200"/>
    </row>
    <row r="1666" spans="1:38" s="201" customFormat="1">
      <c r="A1666" s="198"/>
      <c r="B1666" s="199"/>
      <c r="C1666" s="199" t="s">
        <v>385</v>
      </c>
      <c r="D1666" s="199"/>
      <c r="E1666" s="199" t="s">
        <v>400</v>
      </c>
      <c r="F1666" s="199">
        <v>3831</v>
      </c>
      <c r="G1666" s="199"/>
      <c r="H1666" s="199"/>
      <c r="I1666" s="199"/>
      <c r="J1666" s="381">
        <v>704.34</v>
      </c>
      <c r="K1666" s="199"/>
      <c r="L1666" s="200"/>
      <c r="M1666" s="199">
        <v>2</v>
      </c>
      <c r="N1666" s="71"/>
      <c r="O1666" s="200"/>
      <c r="P1666" s="269">
        <f t="shared" si="106"/>
        <v>352.17</v>
      </c>
      <c r="Q1666" s="199"/>
      <c r="R1666" s="199"/>
      <c r="S1666" s="199"/>
      <c r="T1666" s="382">
        <f t="shared" si="107"/>
        <v>1915.5</v>
      </c>
      <c r="U1666" s="199"/>
      <c r="V1666" s="199"/>
      <c r="W1666" s="199"/>
      <c r="X1666" s="200"/>
      <c r="Y1666" s="199">
        <v>704.34</v>
      </c>
      <c r="Z1666" s="199">
        <f t="shared" si="108"/>
        <v>781.9</v>
      </c>
      <c r="AA1666" s="200"/>
      <c r="AB1666" s="199">
        <f t="shared" si="109"/>
        <v>584.96</v>
      </c>
      <c r="AC1666" s="164">
        <v>699.39</v>
      </c>
      <c r="AD1666" s="199"/>
      <c r="AE1666" s="200"/>
      <c r="AF1666" s="200"/>
      <c r="AG1666" s="200"/>
      <c r="AH1666" s="75"/>
      <c r="AI1666" s="75"/>
      <c r="AJ1666" s="75"/>
      <c r="AK1666" s="75"/>
      <c r="AL1666" s="200"/>
    </row>
    <row r="1667" spans="1:38" s="201" customFormat="1">
      <c r="A1667" s="198"/>
      <c r="B1667" s="199"/>
      <c r="C1667" s="199" t="s">
        <v>385</v>
      </c>
      <c r="D1667" s="199"/>
      <c r="E1667" s="199" t="s">
        <v>582</v>
      </c>
      <c r="F1667" s="199">
        <v>632</v>
      </c>
      <c r="G1667" s="199"/>
      <c r="H1667" s="199"/>
      <c r="I1667" s="199"/>
      <c r="J1667" s="381">
        <v>113.56</v>
      </c>
      <c r="K1667" s="199"/>
      <c r="L1667" s="200"/>
      <c r="M1667" s="199">
        <v>1</v>
      </c>
      <c r="N1667" s="71"/>
      <c r="O1667" s="200"/>
      <c r="P1667" s="269">
        <f t="shared" si="106"/>
        <v>113.56</v>
      </c>
      <c r="Q1667" s="199"/>
      <c r="R1667" s="199"/>
      <c r="S1667" s="199"/>
      <c r="T1667" s="382">
        <f t="shared" si="107"/>
        <v>632</v>
      </c>
      <c r="U1667" s="199"/>
      <c r="V1667" s="199"/>
      <c r="W1667" s="199"/>
      <c r="X1667" s="200"/>
      <c r="Y1667" s="199">
        <v>113.56</v>
      </c>
      <c r="Z1667" s="199">
        <f t="shared" si="108"/>
        <v>126.07</v>
      </c>
      <c r="AA1667" s="200"/>
      <c r="AB1667" s="199">
        <f t="shared" si="109"/>
        <v>94.31</v>
      </c>
      <c r="AC1667" s="164">
        <v>112.76</v>
      </c>
      <c r="AD1667" s="199"/>
      <c r="AE1667" s="200"/>
      <c r="AF1667" s="200"/>
      <c r="AG1667" s="200"/>
      <c r="AH1667" s="75"/>
      <c r="AI1667" s="75"/>
      <c r="AJ1667" s="75"/>
      <c r="AK1667" s="75"/>
      <c r="AL1667" s="200"/>
    </row>
    <row r="1668" spans="1:38" s="201" customFormat="1">
      <c r="A1668" s="198"/>
      <c r="B1668" s="199"/>
      <c r="C1668" s="199" t="s">
        <v>386</v>
      </c>
      <c r="D1668" s="199"/>
      <c r="E1668" s="199" t="s">
        <v>113</v>
      </c>
      <c r="F1668" s="199">
        <v>7227359</v>
      </c>
      <c r="G1668" s="199"/>
      <c r="H1668" s="199"/>
      <c r="I1668" s="199"/>
      <c r="J1668" s="381">
        <v>1267140.7400000023</v>
      </c>
      <c r="K1668" s="199"/>
      <c r="L1668" s="200"/>
      <c r="M1668" s="199">
        <v>7349</v>
      </c>
      <c r="N1668" s="71"/>
      <c r="O1668" s="200"/>
      <c r="P1668" s="269">
        <f t="shared" si="106"/>
        <v>172.42355966798235</v>
      </c>
      <c r="Q1668" s="199"/>
      <c r="R1668" s="199"/>
      <c r="S1668" s="199"/>
      <c r="T1668" s="382">
        <f t="shared" si="107"/>
        <v>983.44795210232689</v>
      </c>
      <c r="U1668" s="199"/>
      <c r="V1668" s="199"/>
      <c r="W1668" s="199"/>
      <c r="X1668" s="200"/>
      <c r="Y1668" s="199">
        <v>1267140.7400000023</v>
      </c>
      <c r="Z1668" s="199">
        <f t="shared" si="108"/>
        <v>1406683.34</v>
      </c>
      <c r="AA1668" s="200"/>
      <c r="AB1668" s="199">
        <f t="shared" si="109"/>
        <v>1052378.32</v>
      </c>
      <c r="AC1668" s="164">
        <v>1258239.1599999999</v>
      </c>
      <c r="AD1668" s="199"/>
      <c r="AE1668" s="200"/>
      <c r="AF1668" s="200"/>
      <c r="AG1668" s="200"/>
      <c r="AH1668" s="75"/>
      <c r="AI1668" s="75"/>
      <c r="AJ1668" s="75"/>
      <c r="AK1668" s="75"/>
      <c r="AL1668" s="200"/>
    </row>
    <row r="1669" spans="1:38" s="201" customFormat="1">
      <c r="A1669" s="198"/>
      <c r="B1669" s="199"/>
      <c r="C1669" s="199" t="s">
        <v>386</v>
      </c>
      <c r="D1669" s="199"/>
      <c r="E1669" s="199" t="s">
        <v>103</v>
      </c>
      <c r="F1669" s="199">
        <v>706</v>
      </c>
      <c r="G1669" s="199"/>
      <c r="H1669" s="199"/>
      <c r="I1669" s="199"/>
      <c r="J1669" s="381">
        <v>67</v>
      </c>
      <c r="K1669" s="199"/>
      <c r="L1669" s="200"/>
      <c r="M1669" s="199">
        <v>1</v>
      </c>
      <c r="N1669" s="71"/>
      <c r="O1669" s="200"/>
      <c r="P1669" s="269">
        <f t="shared" si="106"/>
        <v>67</v>
      </c>
      <c r="Q1669" s="199"/>
      <c r="R1669" s="199"/>
      <c r="S1669" s="199"/>
      <c r="T1669" s="382">
        <f t="shared" si="107"/>
        <v>706</v>
      </c>
      <c r="U1669" s="199"/>
      <c r="V1669" s="199"/>
      <c r="W1669" s="199"/>
      <c r="X1669" s="200"/>
      <c r="Y1669" s="199">
        <v>67</v>
      </c>
      <c r="Z1669" s="199">
        <f t="shared" si="108"/>
        <v>74.38</v>
      </c>
      <c r="AA1669" s="200"/>
      <c r="AB1669" s="199">
        <f t="shared" si="109"/>
        <v>55.64</v>
      </c>
      <c r="AC1669" s="164">
        <v>66.53</v>
      </c>
      <c r="AD1669" s="199"/>
      <c r="AE1669" s="200"/>
      <c r="AF1669" s="200"/>
      <c r="AG1669" s="200"/>
      <c r="AH1669" s="75"/>
      <c r="AI1669" s="75"/>
      <c r="AJ1669" s="75"/>
      <c r="AK1669" s="75"/>
      <c r="AL1669" s="200"/>
    </row>
    <row r="1670" spans="1:38" s="201" customFormat="1">
      <c r="A1670" s="198"/>
      <c r="B1670" s="199"/>
      <c r="C1670" s="199" t="s">
        <v>499</v>
      </c>
      <c r="D1670" s="199"/>
      <c r="E1670" s="199" t="s">
        <v>167</v>
      </c>
      <c r="F1670" s="199">
        <v>5166</v>
      </c>
      <c r="G1670" s="199"/>
      <c r="H1670" s="199"/>
      <c r="I1670" s="199"/>
      <c r="J1670" s="381">
        <v>941.32</v>
      </c>
      <c r="K1670" s="199"/>
      <c r="L1670" s="200"/>
      <c r="M1670" s="199">
        <v>6</v>
      </c>
      <c r="N1670" s="71"/>
      <c r="O1670" s="200"/>
      <c r="P1670" s="269">
        <f t="shared" si="106"/>
        <v>156.88666666666668</v>
      </c>
      <c r="Q1670" s="199"/>
      <c r="R1670" s="199"/>
      <c r="S1670" s="199"/>
      <c r="T1670" s="382">
        <f t="shared" si="107"/>
        <v>861</v>
      </c>
      <c r="U1670" s="199"/>
      <c r="V1670" s="199"/>
      <c r="W1670" s="199"/>
      <c r="X1670" s="200"/>
      <c r="Y1670" s="199">
        <v>941.32</v>
      </c>
      <c r="Z1670" s="199">
        <f t="shared" si="108"/>
        <v>1044.98</v>
      </c>
      <c r="AA1670" s="200"/>
      <c r="AB1670" s="199">
        <f t="shared" si="109"/>
        <v>781.78</v>
      </c>
      <c r="AC1670" s="164">
        <v>934.71</v>
      </c>
      <c r="AD1670" s="199"/>
      <c r="AE1670" s="200"/>
      <c r="AF1670" s="200"/>
      <c r="AG1670" s="200"/>
      <c r="AH1670" s="75"/>
      <c r="AI1670" s="75"/>
      <c r="AJ1670" s="75"/>
      <c r="AK1670" s="75"/>
      <c r="AL1670" s="200"/>
    </row>
    <row r="1671" spans="1:38" s="201" customFormat="1">
      <c r="A1671" s="198"/>
      <c r="B1671" s="199"/>
      <c r="C1671" s="199" t="s">
        <v>499</v>
      </c>
      <c r="D1671" s="199"/>
      <c r="E1671" s="199" t="s">
        <v>264</v>
      </c>
      <c r="F1671" s="199">
        <v>54409</v>
      </c>
      <c r="G1671" s="199"/>
      <c r="H1671" s="199"/>
      <c r="I1671" s="199"/>
      <c r="J1671" s="381">
        <v>8496.33</v>
      </c>
      <c r="K1671" s="199"/>
      <c r="L1671" s="200"/>
      <c r="M1671" s="199">
        <v>36</v>
      </c>
      <c r="N1671" s="71"/>
      <c r="O1671" s="200"/>
      <c r="P1671" s="269">
        <f t="shared" si="106"/>
        <v>236.00916666666666</v>
      </c>
      <c r="Q1671" s="199"/>
      <c r="R1671" s="199"/>
      <c r="S1671" s="199"/>
      <c r="T1671" s="382">
        <f t="shared" si="107"/>
        <v>1511.3611111111111</v>
      </c>
      <c r="U1671" s="199"/>
      <c r="V1671" s="199"/>
      <c r="W1671" s="199"/>
      <c r="X1671" s="200"/>
      <c r="Y1671" s="199">
        <v>8496.33</v>
      </c>
      <c r="Z1671" s="199">
        <f t="shared" si="108"/>
        <v>9431.98</v>
      </c>
      <c r="AA1671" s="200"/>
      <c r="AB1671" s="199">
        <f t="shared" si="109"/>
        <v>7056.32</v>
      </c>
      <c r="AC1671" s="164">
        <v>8436.64</v>
      </c>
      <c r="AD1671" s="199"/>
      <c r="AE1671" s="200"/>
      <c r="AF1671" s="200"/>
      <c r="AG1671" s="200"/>
      <c r="AH1671" s="75"/>
      <c r="AI1671" s="75"/>
      <c r="AJ1671" s="75"/>
      <c r="AK1671" s="75"/>
      <c r="AL1671" s="200"/>
    </row>
    <row r="1672" spans="1:38" s="201" customFormat="1">
      <c r="A1672" s="198"/>
      <c r="B1672" s="199"/>
      <c r="C1672" s="199" t="s">
        <v>387</v>
      </c>
      <c r="D1672" s="199"/>
      <c r="E1672" s="199" t="s">
        <v>352</v>
      </c>
      <c r="F1672" s="199">
        <v>83524</v>
      </c>
      <c r="G1672" s="199"/>
      <c r="H1672" s="199"/>
      <c r="I1672" s="199"/>
      <c r="J1672" s="381">
        <v>13903.81</v>
      </c>
      <c r="K1672" s="199"/>
      <c r="L1672" s="200"/>
      <c r="M1672" s="199">
        <v>105</v>
      </c>
      <c r="N1672" s="71"/>
      <c r="O1672" s="200"/>
      <c r="P1672" s="269">
        <f t="shared" si="106"/>
        <v>132.41723809523808</v>
      </c>
      <c r="Q1672" s="199"/>
      <c r="R1672" s="199"/>
      <c r="S1672" s="199"/>
      <c r="T1672" s="382">
        <f t="shared" si="107"/>
        <v>795.4666666666667</v>
      </c>
      <c r="U1672" s="199"/>
      <c r="V1672" s="199"/>
      <c r="W1672" s="199"/>
      <c r="X1672" s="200"/>
      <c r="Y1672" s="199">
        <v>13903.81</v>
      </c>
      <c r="Z1672" s="199">
        <f t="shared" si="108"/>
        <v>15434.95</v>
      </c>
      <c r="AA1672" s="200"/>
      <c r="AB1672" s="199">
        <f t="shared" si="109"/>
        <v>11547.31</v>
      </c>
      <c r="AC1672" s="164">
        <v>13806.14</v>
      </c>
      <c r="AD1672" s="199"/>
      <c r="AE1672" s="200"/>
      <c r="AF1672" s="200"/>
      <c r="AG1672" s="200"/>
      <c r="AH1672" s="75"/>
      <c r="AI1672" s="75"/>
      <c r="AJ1672" s="75"/>
      <c r="AK1672" s="75"/>
      <c r="AL1672" s="200"/>
    </row>
    <row r="1673" spans="1:38" s="201" customFormat="1">
      <c r="A1673" s="198"/>
      <c r="B1673" s="199"/>
      <c r="C1673" s="199" t="s">
        <v>774</v>
      </c>
      <c r="D1673" s="199"/>
      <c r="E1673" s="199" t="s">
        <v>242</v>
      </c>
      <c r="F1673" s="199">
        <v>25178</v>
      </c>
      <c r="G1673" s="199"/>
      <c r="H1673" s="199"/>
      <c r="I1673" s="199"/>
      <c r="J1673" s="381">
        <v>4441.42</v>
      </c>
      <c r="K1673" s="199"/>
      <c r="L1673" s="200"/>
      <c r="M1673" s="199">
        <v>25</v>
      </c>
      <c r="N1673" s="71"/>
      <c r="O1673" s="200"/>
      <c r="P1673" s="269">
        <f t="shared" si="106"/>
        <v>177.6568</v>
      </c>
      <c r="Q1673" s="199"/>
      <c r="R1673" s="199"/>
      <c r="S1673" s="199"/>
      <c r="T1673" s="382">
        <f t="shared" si="107"/>
        <v>1007.12</v>
      </c>
      <c r="U1673" s="199"/>
      <c r="V1673" s="199"/>
      <c r="W1673" s="199"/>
      <c r="X1673" s="200"/>
      <c r="Y1673" s="199">
        <v>4441.42</v>
      </c>
      <c r="Z1673" s="199">
        <f t="shared" si="108"/>
        <v>4930.53</v>
      </c>
      <c r="AA1673" s="200"/>
      <c r="AB1673" s="199">
        <f t="shared" si="109"/>
        <v>3688.66</v>
      </c>
      <c r="AC1673" s="164">
        <v>4410.22</v>
      </c>
      <c r="AD1673" s="199"/>
      <c r="AE1673" s="200"/>
      <c r="AF1673" s="200"/>
      <c r="AG1673" s="200"/>
      <c r="AH1673" s="75"/>
      <c r="AI1673" s="75"/>
      <c r="AJ1673" s="75"/>
      <c r="AK1673" s="75"/>
      <c r="AL1673" s="200"/>
    </row>
    <row r="1674" spans="1:38" s="201" customFormat="1">
      <c r="A1674" s="198"/>
      <c r="B1674" s="199"/>
      <c r="C1674" s="199" t="s">
        <v>388</v>
      </c>
      <c r="D1674" s="199"/>
      <c r="E1674" s="199" t="s">
        <v>389</v>
      </c>
      <c r="F1674" s="199">
        <v>168964</v>
      </c>
      <c r="G1674" s="199"/>
      <c r="H1674" s="199"/>
      <c r="I1674" s="199"/>
      <c r="J1674" s="381">
        <v>29712.460000000014</v>
      </c>
      <c r="K1674" s="199"/>
      <c r="L1674" s="200"/>
      <c r="M1674" s="199">
        <v>191</v>
      </c>
      <c r="N1674" s="71"/>
      <c r="O1674" s="200"/>
      <c r="P1674" s="269">
        <f t="shared" si="106"/>
        <v>155.5626178010472</v>
      </c>
      <c r="Q1674" s="199"/>
      <c r="R1674" s="199"/>
      <c r="S1674" s="199"/>
      <c r="T1674" s="382">
        <f t="shared" si="107"/>
        <v>884.62827225130889</v>
      </c>
      <c r="U1674" s="199"/>
      <c r="V1674" s="199"/>
      <c r="W1674" s="199"/>
      <c r="X1674" s="200"/>
      <c r="Y1674" s="199">
        <v>29712.460000000014</v>
      </c>
      <c r="Z1674" s="199">
        <f t="shared" si="108"/>
        <v>32984.51</v>
      </c>
      <c r="AA1674" s="200"/>
      <c r="AB1674" s="199">
        <f t="shared" si="109"/>
        <v>24676.62</v>
      </c>
      <c r="AC1674" s="164">
        <v>29503.73</v>
      </c>
      <c r="AD1674" s="199"/>
      <c r="AE1674" s="200"/>
      <c r="AF1674" s="200"/>
      <c r="AG1674" s="200"/>
      <c r="AH1674" s="75"/>
      <c r="AI1674" s="75"/>
      <c r="AJ1674" s="75"/>
      <c r="AK1674" s="75"/>
      <c r="AL1674" s="200"/>
    </row>
    <row r="1675" spans="1:38" s="201" customFormat="1">
      <c r="A1675" s="198"/>
      <c r="B1675" s="199"/>
      <c r="C1675" s="199" t="s">
        <v>390</v>
      </c>
      <c r="D1675" s="199"/>
      <c r="E1675" s="199" t="s">
        <v>115</v>
      </c>
      <c r="F1675" s="199">
        <v>1975645</v>
      </c>
      <c r="G1675" s="199"/>
      <c r="H1675" s="199"/>
      <c r="I1675" s="199"/>
      <c r="J1675" s="381">
        <v>352692.8899999999</v>
      </c>
      <c r="K1675" s="199"/>
      <c r="L1675" s="200"/>
      <c r="M1675" s="199">
        <v>2132</v>
      </c>
      <c r="N1675" s="71"/>
      <c r="O1675" s="200"/>
      <c r="P1675" s="269">
        <f t="shared" si="106"/>
        <v>165.42818480300184</v>
      </c>
      <c r="Q1675" s="199"/>
      <c r="R1675" s="199"/>
      <c r="S1675" s="199"/>
      <c r="T1675" s="382">
        <f t="shared" si="107"/>
        <v>926.66275797373362</v>
      </c>
      <c r="U1675" s="199"/>
      <c r="V1675" s="199"/>
      <c r="W1675" s="199"/>
      <c r="X1675" s="200"/>
      <c r="Y1675" s="199">
        <v>352692.8899999999</v>
      </c>
      <c r="Z1675" s="199">
        <f t="shared" si="108"/>
        <v>391532.84</v>
      </c>
      <c r="AA1675" s="200"/>
      <c r="AB1675" s="199">
        <f t="shared" si="109"/>
        <v>292916.44</v>
      </c>
      <c r="AC1675" s="164">
        <v>350215.25</v>
      </c>
      <c r="AD1675" s="199"/>
      <c r="AE1675" s="200"/>
      <c r="AF1675" s="200"/>
      <c r="AG1675" s="200"/>
      <c r="AH1675" s="75"/>
      <c r="AI1675" s="75"/>
      <c r="AJ1675" s="75"/>
      <c r="AK1675" s="75"/>
      <c r="AL1675" s="200"/>
    </row>
    <row r="1676" spans="1:38" s="201" customFormat="1">
      <c r="A1676" s="198"/>
      <c r="B1676" s="199"/>
      <c r="C1676" s="199" t="s">
        <v>391</v>
      </c>
      <c r="D1676" s="199"/>
      <c r="E1676" s="199" t="s">
        <v>159</v>
      </c>
      <c r="F1676" s="199">
        <v>1362</v>
      </c>
      <c r="G1676" s="199"/>
      <c r="H1676" s="199"/>
      <c r="I1676" s="199"/>
      <c r="J1676" s="381">
        <v>247.09</v>
      </c>
      <c r="K1676" s="199"/>
      <c r="L1676" s="200"/>
      <c r="M1676" s="199">
        <v>1</v>
      </c>
      <c r="N1676" s="71"/>
      <c r="O1676" s="200"/>
      <c r="P1676" s="269">
        <f t="shared" si="106"/>
        <v>247.09</v>
      </c>
      <c r="Q1676" s="199"/>
      <c r="R1676" s="199"/>
      <c r="S1676" s="199"/>
      <c r="T1676" s="382">
        <f t="shared" si="107"/>
        <v>1362</v>
      </c>
      <c r="U1676" s="199"/>
      <c r="V1676" s="199"/>
      <c r="W1676" s="199"/>
      <c r="X1676" s="200"/>
      <c r="Y1676" s="199">
        <v>247.09</v>
      </c>
      <c r="Z1676" s="199">
        <f t="shared" si="108"/>
        <v>274.3</v>
      </c>
      <c r="AA1676" s="200"/>
      <c r="AB1676" s="199">
        <f t="shared" si="109"/>
        <v>205.21</v>
      </c>
      <c r="AC1676" s="164">
        <v>245.35</v>
      </c>
      <c r="AD1676" s="199"/>
      <c r="AE1676" s="200"/>
      <c r="AF1676" s="200"/>
      <c r="AG1676" s="200"/>
      <c r="AH1676" s="75"/>
      <c r="AI1676" s="75"/>
      <c r="AJ1676" s="75"/>
      <c r="AK1676" s="75"/>
      <c r="AL1676" s="200"/>
    </row>
    <row r="1677" spans="1:38" s="201" customFormat="1">
      <c r="A1677" s="198"/>
      <c r="B1677" s="199"/>
      <c r="C1677" s="199" t="s">
        <v>391</v>
      </c>
      <c r="D1677" s="199"/>
      <c r="E1677" s="199" t="s">
        <v>210</v>
      </c>
      <c r="F1677" s="199">
        <v>8221169</v>
      </c>
      <c r="G1677" s="199"/>
      <c r="H1677" s="199"/>
      <c r="I1677" s="199"/>
      <c r="J1677" s="381">
        <v>1396210.8500000061</v>
      </c>
      <c r="K1677" s="199"/>
      <c r="L1677" s="200"/>
      <c r="M1677" s="199">
        <v>10497</v>
      </c>
      <c r="N1677" s="71"/>
      <c r="O1677" s="200"/>
      <c r="P1677" s="269">
        <f t="shared" si="106"/>
        <v>133.01046489473242</v>
      </c>
      <c r="Q1677" s="199"/>
      <c r="R1677" s="199"/>
      <c r="S1677" s="199"/>
      <c r="T1677" s="382">
        <f t="shared" si="107"/>
        <v>783.19224540344862</v>
      </c>
      <c r="U1677" s="199"/>
      <c r="V1677" s="199"/>
      <c r="W1677" s="199"/>
      <c r="X1677" s="200"/>
      <c r="Y1677" s="199">
        <v>1396210.8500000061</v>
      </c>
      <c r="Z1677" s="199">
        <f t="shared" si="108"/>
        <v>1549967.16</v>
      </c>
      <c r="AA1677" s="200"/>
      <c r="AB1677" s="199">
        <f t="shared" si="109"/>
        <v>1159572.8799999999</v>
      </c>
      <c r="AC1677" s="164">
        <v>1386402.56</v>
      </c>
      <c r="AD1677" s="199"/>
      <c r="AE1677" s="200"/>
      <c r="AF1677" s="200"/>
      <c r="AG1677" s="200"/>
      <c r="AH1677" s="75"/>
      <c r="AI1677" s="75"/>
      <c r="AJ1677" s="75"/>
      <c r="AK1677" s="75"/>
      <c r="AL1677" s="200"/>
    </row>
    <row r="1678" spans="1:38" s="201" customFormat="1">
      <c r="A1678" s="198"/>
      <c r="B1678" s="199"/>
      <c r="C1678" s="199" t="s">
        <v>391</v>
      </c>
      <c r="D1678" s="199"/>
      <c r="E1678" s="199" t="s">
        <v>580</v>
      </c>
      <c r="F1678" s="199">
        <v>844</v>
      </c>
      <c r="G1678" s="199"/>
      <c r="H1678" s="199"/>
      <c r="I1678" s="199"/>
      <c r="J1678" s="381">
        <v>153.19</v>
      </c>
      <c r="K1678" s="199"/>
      <c r="L1678" s="200"/>
      <c r="M1678" s="199">
        <v>2</v>
      </c>
      <c r="N1678" s="71"/>
      <c r="O1678" s="200"/>
      <c r="P1678" s="269">
        <f t="shared" si="106"/>
        <v>76.594999999999999</v>
      </c>
      <c r="Q1678" s="199"/>
      <c r="R1678" s="199"/>
      <c r="S1678" s="199"/>
      <c r="T1678" s="382">
        <f t="shared" si="107"/>
        <v>422</v>
      </c>
      <c r="U1678" s="199"/>
      <c r="V1678" s="199"/>
      <c r="W1678" s="199"/>
      <c r="X1678" s="200"/>
      <c r="Y1678" s="199">
        <v>153.19</v>
      </c>
      <c r="Z1678" s="199">
        <f t="shared" si="108"/>
        <v>170.06</v>
      </c>
      <c r="AA1678" s="200"/>
      <c r="AB1678" s="199">
        <f t="shared" si="109"/>
        <v>127.23</v>
      </c>
      <c r="AC1678" s="164">
        <v>152.11000000000001</v>
      </c>
      <c r="AD1678" s="199"/>
      <c r="AE1678" s="200"/>
      <c r="AF1678" s="200"/>
      <c r="AG1678" s="200"/>
      <c r="AH1678" s="75"/>
      <c r="AI1678" s="75"/>
      <c r="AJ1678" s="75"/>
      <c r="AK1678" s="75"/>
      <c r="AL1678" s="200"/>
    </row>
    <row r="1679" spans="1:38" s="201" customFormat="1">
      <c r="A1679" s="198"/>
      <c r="B1679" s="199"/>
      <c r="C1679" s="199" t="s">
        <v>393</v>
      </c>
      <c r="D1679" s="199"/>
      <c r="E1679" s="199" t="s">
        <v>88</v>
      </c>
      <c r="F1679" s="199">
        <v>7430</v>
      </c>
      <c r="G1679" s="199"/>
      <c r="H1679" s="199"/>
      <c r="I1679" s="199"/>
      <c r="J1679" s="381">
        <v>1218.79</v>
      </c>
      <c r="K1679" s="199"/>
      <c r="L1679" s="200"/>
      <c r="M1679" s="199">
        <v>14</v>
      </c>
      <c r="N1679" s="71"/>
      <c r="O1679" s="200"/>
      <c r="P1679" s="269">
        <f t="shared" si="106"/>
        <v>87.056428571428569</v>
      </c>
      <c r="Q1679" s="199"/>
      <c r="R1679" s="199"/>
      <c r="S1679" s="199"/>
      <c r="T1679" s="382">
        <f t="shared" si="107"/>
        <v>530.71428571428567</v>
      </c>
      <c r="U1679" s="199"/>
      <c r="V1679" s="199"/>
      <c r="W1679" s="199"/>
      <c r="X1679" s="200"/>
      <c r="Y1679" s="199">
        <v>1218.79</v>
      </c>
      <c r="Z1679" s="199">
        <f t="shared" si="108"/>
        <v>1353.01</v>
      </c>
      <c r="AA1679" s="200"/>
      <c r="AB1679" s="199">
        <f t="shared" si="109"/>
        <v>1012.22</v>
      </c>
      <c r="AC1679" s="164">
        <v>1210.23</v>
      </c>
      <c r="AD1679" s="199"/>
      <c r="AE1679" s="200"/>
      <c r="AF1679" s="200"/>
      <c r="AG1679" s="200"/>
      <c r="AH1679" s="75"/>
      <c r="AI1679" s="75"/>
      <c r="AJ1679" s="75"/>
      <c r="AK1679" s="75"/>
      <c r="AL1679" s="200"/>
    </row>
    <row r="1680" spans="1:38" s="201" customFormat="1">
      <c r="A1680" s="198"/>
      <c r="B1680" s="199"/>
      <c r="C1680" s="199" t="s">
        <v>393</v>
      </c>
      <c r="D1680" s="199"/>
      <c r="E1680" s="199" t="s">
        <v>89</v>
      </c>
      <c r="F1680" s="199">
        <v>1678627</v>
      </c>
      <c r="G1680" s="199"/>
      <c r="H1680" s="199"/>
      <c r="I1680" s="199"/>
      <c r="J1680" s="381">
        <v>292772.20999999956</v>
      </c>
      <c r="K1680" s="199"/>
      <c r="L1680" s="200"/>
      <c r="M1680" s="199">
        <v>2911</v>
      </c>
      <c r="N1680" s="71"/>
      <c r="O1680" s="200"/>
      <c r="P1680" s="269">
        <f t="shared" ref="P1680:P1743" si="110">J1680/M1680</f>
        <v>100.57444520783221</v>
      </c>
      <c r="Q1680" s="199"/>
      <c r="R1680" s="199"/>
      <c r="S1680" s="199"/>
      <c r="T1680" s="382">
        <f t="shared" ref="T1680:T1743" si="111">F1680/M1680</f>
        <v>576.6496049467537</v>
      </c>
      <c r="U1680" s="199"/>
      <c r="V1680" s="199"/>
      <c r="W1680" s="199"/>
      <c r="X1680" s="200"/>
      <c r="Y1680" s="199">
        <v>292772.20999999956</v>
      </c>
      <c r="Z1680" s="199">
        <f t="shared" ref="Z1680:Z1743" si="112">ROUND($Z$1783*Y1680/$Y$1783,2)</f>
        <v>325013.45</v>
      </c>
      <c r="AA1680" s="200"/>
      <c r="AB1680" s="199">
        <f t="shared" ref="AB1680:AB1743" si="113">ROUND($AB$1783*Y1680/$Y$1783,2)</f>
        <v>243151.47</v>
      </c>
      <c r="AC1680" s="164">
        <v>290715.5</v>
      </c>
      <c r="AD1680" s="199"/>
      <c r="AE1680" s="200"/>
      <c r="AF1680" s="200"/>
      <c r="AG1680" s="200"/>
      <c r="AH1680" s="75"/>
      <c r="AI1680" s="75"/>
      <c r="AJ1680" s="75"/>
      <c r="AK1680" s="75"/>
      <c r="AL1680" s="200"/>
    </row>
    <row r="1681" spans="1:38" s="201" customFormat="1">
      <c r="A1681" s="198"/>
      <c r="B1681" s="199"/>
      <c r="C1681" s="199" t="s">
        <v>393</v>
      </c>
      <c r="D1681" s="199"/>
      <c r="E1681" s="199" t="s">
        <v>193</v>
      </c>
      <c r="F1681" s="199">
        <v>4115</v>
      </c>
      <c r="G1681" s="199"/>
      <c r="H1681" s="199"/>
      <c r="I1681" s="199"/>
      <c r="J1681" s="381">
        <v>723.64</v>
      </c>
      <c r="K1681" s="199"/>
      <c r="L1681" s="200"/>
      <c r="M1681" s="199">
        <v>4</v>
      </c>
      <c r="N1681" s="71"/>
      <c r="O1681" s="200"/>
      <c r="P1681" s="269">
        <f t="shared" si="110"/>
        <v>180.91</v>
      </c>
      <c r="Q1681" s="199"/>
      <c r="R1681" s="199"/>
      <c r="S1681" s="199"/>
      <c r="T1681" s="382">
        <f t="shared" si="111"/>
        <v>1028.75</v>
      </c>
      <c r="U1681" s="199"/>
      <c r="V1681" s="199"/>
      <c r="W1681" s="199"/>
      <c r="X1681" s="200"/>
      <c r="Y1681" s="199">
        <v>723.64</v>
      </c>
      <c r="Z1681" s="199">
        <f t="shared" si="112"/>
        <v>803.33</v>
      </c>
      <c r="AA1681" s="200"/>
      <c r="AB1681" s="199">
        <f t="shared" si="113"/>
        <v>600.99</v>
      </c>
      <c r="AC1681" s="164">
        <v>718.56</v>
      </c>
      <c r="AD1681" s="199"/>
      <c r="AE1681" s="200"/>
      <c r="AF1681" s="200"/>
      <c r="AG1681" s="200"/>
      <c r="AH1681" s="75"/>
      <c r="AI1681" s="75"/>
      <c r="AJ1681" s="75"/>
      <c r="AK1681" s="75"/>
      <c r="AL1681" s="200"/>
    </row>
    <row r="1682" spans="1:38" s="201" customFormat="1">
      <c r="A1682" s="198"/>
      <c r="B1682" s="199"/>
      <c r="C1682" s="199" t="s">
        <v>394</v>
      </c>
      <c r="D1682" s="199"/>
      <c r="E1682" s="199" t="s">
        <v>261</v>
      </c>
      <c r="F1682" s="199">
        <v>223225</v>
      </c>
      <c r="G1682" s="199"/>
      <c r="H1682" s="199"/>
      <c r="I1682" s="199"/>
      <c r="J1682" s="381">
        <v>38063.26</v>
      </c>
      <c r="K1682" s="199"/>
      <c r="L1682" s="200"/>
      <c r="M1682" s="199">
        <v>236</v>
      </c>
      <c r="N1682" s="71"/>
      <c r="O1682" s="200"/>
      <c r="P1682" s="269">
        <f t="shared" si="110"/>
        <v>161.285</v>
      </c>
      <c r="Q1682" s="199"/>
      <c r="R1682" s="199"/>
      <c r="S1682" s="199"/>
      <c r="T1682" s="382">
        <f t="shared" si="111"/>
        <v>945.86864406779659</v>
      </c>
      <c r="U1682" s="199"/>
      <c r="V1682" s="199"/>
      <c r="W1682" s="199"/>
      <c r="X1682" s="200"/>
      <c r="Y1682" s="199">
        <v>38063.26</v>
      </c>
      <c r="Z1682" s="199">
        <f t="shared" si="112"/>
        <v>42254.94</v>
      </c>
      <c r="AA1682" s="200"/>
      <c r="AB1682" s="199">
        <f t="shared" si="113"/>
        <v>31612.080000000002</v>
      </c>
      <c r="AC1682" s="164">
        <v>37795.870000000003</v>
      </c>
      <c r="AD1682" s="199"/>
      <c r="AE1682" s="200"/>
      <c r="AF1682" s="200"/>
      <c r="AG1682" s="200"/>
      <c r="AH1682" s="75"/>
      <c r="AI1682" s="75"/>
      <c r="AJ1682" s="75"/>
      <c r="AK1682" s="75"/>
      <c r="AL1682" s="200"/>
    </row>
    <row r="1683" spans="1:38" s="201" customFormat="1">
      <c r="A1683" s="198"/>
      <c r="B1683" s="199"/>
      <c r="C1683" s="199" t="s">
        <v>395</v>
      </c>
      <c r="D1683" s="199"/>
      <c r="E1683" s="199" t="s">
        <v>396</v>
      </c>
      <c r="F1683" s="199">
        <v>4522955</v>
      </c>
      <c r="G1683" s="199"/>
      <c r="H1683" s="199"/>
      <c r="I1683" s="199"/>
      <c r="J1683" s="381">
        <v>787328.54999999865</v>
      </c>
      <c r="K1683" s="199"/>
      <c r="L1683" s="200"/>
      <c r="M1683" s="199">
        <v>5378</v>
      </c>
      <c r="N1683" s="71"/>
      <c r="O1683" s="200"/>
      <c r="P1683" s="269">
        <f t="shared" si="110"/>
        <v>146.39801970992909</v>
      </c>
      <c r="Q1683" s="199"/>
      <c r="R1683" s="199"/>
      <c r="S1683" s="199"/>
      <c r="T1683" s="382">
        <f t="shared" si="111"/>
        <v>841.01059873558938</v>
      </c>
      <c r="U1683" s="199"/>
      <c r="V1683" s="199"/>
      <c r="W1683" s="199"/>
      <c r="X1683" s="200"/>
      <c r="Y1683" s="199">
        <v>787328.54999999865</v>
      </c>
      <c r="Z1683" s="199">
        <f t="shared" si="112"/>
        <v>874032.31</v>
      </c>
      <c r="AA1683" s="200"/>
      <c r="AB1683" s="199">
        <f t="shared" si="113"/>
        <v>653887.51</v>
      </c>
      <c r="AC1683" s="164">
        <v>781797.62</v>
      </c>
      <c r="AD1683" s="199"/>
      <c r="AE1683" s="200"/>
      <c r="AF1683" s="200"/>
      <c r="AG1683" s="200"/>
      <c r="AH1683" s="75"/>
      <c r="AI1683" s="75"/>
      <c r="AJ1683" s="75"/>
      <c r="AK1683" s="75"/>
      <c r="AL1683" s="200"/>
    </row>
    <row r="1684" spans="1:38" s="201" customFormat="1">
      <c r="A1684" s="198"/>
      <c r="B1684" s="199"/>
      <c r="C1684" s="199" t="s">
        <v>1459</v>
      </c>
      <c r="D1684" s="199"/>
      <c r="E1684" s="199" t="s">
        <v>264</v>
      </c>
      <c r="F1684" s="199">
        <v>2570</v>
      </c>
      <c r="G1684" s="199"/>
      <c r="H1684" s="199"/>
      <c r="I1684" s="199"/>
      <c r="J1684" s="381">
        <v>468.77</v>
      </c>
      <c r="K1684" s="199"/>
      <c r="L1684" s="200"/>
      <c r="M1684" s="199">
        <v>2</v>
      </c>
      <c r="N1684" s="71"/>
      <c r="O1684" s="200"/>
      <c r="P1684" s="269">
        <f t="shared" si="110"/>
        <v>234.38499999999999</v>
      </c>
      <c r="Q1684" s="199"/>
      <c r="R1684" s="199"/>
      <c r="S1684" s="199"/>
      <c r="T1684" s="382">
        <f t="shared" si="111"/>
        <v>1285</v>
      </c>
      <c r="U1684" s="199"/>
      <c r="V1684" s="199"/>
      <c r="W1684" s="199"/>
      <c r="X1684" s="200"/>
      <c r="Y1684" s="199">
        <v>468.77</v>
      </c>
      <c r="Z1684" s="199">
        <f t="shared" si="112"/>
        <v>520.39</v>
      </c>
      <c r="AA1684" s="200"/>
      <c r="AB1684" s="199">
        <f t="shared" si="113"/>
        <v>389.32</v>
      </c>
      <c r="AC1684" s="164">
        <v>465.48</v>
      </c>
      <c r="AD1684" s="199"/>
      <c r="AE1684" s="200"/>
      <c r="AF1684" s="200"/>
      <c r="AG1684" s="200"/>
      <c r="AH1684" s="75"/>
      <c r="AI1684" s="75"/>
      <c r="AJ1684" s="75"/>
      <c r="AK1684" s="75"/>
      <c r="AL1684" s="200"/>
    </row>
    <row r="1685" spans="1:38" s="201" customFormat="1">
      <c r="A1685" s="198"/>
      <c r="B1685" s="199"/>
      <c r="C1685" s="199" t="s">
        <v>397</v>
      </c>
      <c r="D1685" s="199"/>
      <c r="E1685" s="199" t="s">
        <v>398</v>
      </c>
      <c r="F1685" s="199">
        <v>476036</v>
      </c>
      <c r="G1685" s="199"/>
      <c r="H1685" s="199"/>
      <c r="I1685" s="199"/>
      <c r="J1685" s="381">
        <v>82732.429999999993</v>
      </c>
      <c r="K1685" s="199"/>
      <c r="L1685" s="200"/>
      <c r="M1685" s="199">
        <v>442</v>
      </c>
      <c r="N1685" s="71"/>
      <c r="O1685" s="200"/>
      <c r="P1685" s="269">
        <f t="shared" si="110"/>
        <v>187.17744343891403</v>
      </c>
      <c r="Q1685" s="199"/>
      <c r="R1685" s="199"/>
      <c r="S1685" s="199"/>
      <c r="T1685" s="382">
        <f t="shared" si="111"/>
        <v>1077.0045248868778</v>
      </c>
      <c r="U1685" s="199"/>
      <c r="V1685" s="199"/>
      <c r="W1685" s="199"/>
      <c r="X1685" s="200"/>
      <c r="Y1685" s="199">
        <v>82732.429999999993</v>
      </c>
      <c r="Z1685" s="199">
        <f t="shared" si="112"/>
        <v>91843.26</v>
      </c>
      <c r="AA1685" s="200"/>
      <c r="AB1685" s="199">
        <f t="shared" si="113"/>
        <v>68710.45</v>
      </c>
      <c r="AC1685" s="164">
        <v>82151.240000000005</v>
      </c>
      <c r="AD1685" s="199"/>
      <c r="AE1685" s="200"/>
      <c r="AF1685" s="200"/>
      <c r="AG1685" s="200"/>
      <c r="AH1685" s="75"/>
      <c r="AI1685" s="75"/>
      <c r="AJ1685" s="75"/>
      <c r="AK1685" s="75"/>
      <c r="AL1685" s="200"/>
    </row>
    <row r="1686" spans="1:38" s="201" customFormat="1">
      <c r="A1686" s="198"/>
      <c r="B1686" s="199"/>
      <c r="C1686" s="199" t="s">
        <v>611</v>
      </c>
      <c r="D1686" s="199"/>
      <c r="E1686" s="199" t="s">
        <v>193</v>
      </c>
      <c r="F1686" s="199">
        <v>274373</v>
      </c>
      <c r="G1686" s="199"/>
      <c r="H1686" s="199"/>
      <c r="I1686" s="199"/>
      <c r="J1686" s="381">
        <v>47832.41</v>
      </c>
      <c r="K1686" s="199"/>
      <c r="L1686" s="200"/>
      <c r="M1686" s="199">
        <v>400</v>
      </c>
      <c r="N1686" s="71"/>
      <c r="O1686" s="200"/>
      <c r="P1686" s="269">
        <f t="shared" si="110"/>
        <v>119.58102500000001</v>
      </c>
      <c r="Q1686" s="199"/>
      <c r="R1686" s="199"/>
      <c r="S1686" s="199"/>
      <c r="T1686" s="382">
        <f t="shared" si="111"/>
        <v>685.9325</v>
      </c>
      <c r="U1686" s="199"/>
      <c r="V1686" s="199"/>
      <c r="W1686" s="199"/>
      <c r="X1686" s="200"/>
      <c r="Y1686" s="199">
        <v>47832.41</v>
      </c>
      <c r="Z1686" s="199">
        <f t="shared" si="112"/>
        <v>53099.91</v>
      </c>
      <c r="AA1686" s="200"/>
      <c r="AB1686" s="199">
        <f t="shared" si="113"/>
        <v>39725.49</v>
      </c>
      <c r="AC1686" s="164">
        <v>47496.39</v>
      </c>
      <c r="AD1686" s="199"/>
      <c r="AE1686" s="200"/>
      <c r="AF1686" s="200"/>
      <c r="AG1686" s="200"/>
      <c r="AH1686" s="75"/>
      <c r="AI1686" s="75"/>
      <c r="AJ1686" s="75"/>
      <c r="AK1686" s="75"/>
      <c r="AL1686" s="200"/>
    </row>
    <row r="1687" spans="1:38" s="201" customFormat="1">
      <c r="A1687" s="198"/>
      <c r="B1687" s="199"/>
      <c r="C1687" s="199" t="s">
        <v>512</v>
      </c>
      <c r="D1687" s="199"/>
      <c r="E1687" s="199" t="s">
        <v>323</v>
      </c>
      <c r="F1687" s="199">
        <v>28</v>
      </c>
      <c r="G1687" s="199"/>
      <c r="H1687" s="199"/>
      <c r="I1687" s="199"/>
      <c r="J1687" s="381">
        <v>18.310000000000002</v>
      </c>
      <c r="K1687" s="199"/>
      <c r="L1687" s="200"/>
      <c r="M1687" s="199">
        <v>3</v>
      </c>
      <c r="N1687" s="71"/>
      <c r="O1687" s="200"/>
      <c r="P1687" s="269">
        <f t="shared" si="110"/>
        <v>6.1033333333333344</v>
      </c>
      <c r="Q1687" s="199"/>
      <c r="R1687" s="199"/>
      <c r="S1687" s="199"/>
      <c r="T1687" s="382">
        <f t="shared" si="111"/>
        <v>9.3333333333333339</v>
      </c>
      <c r="U1687" s="199"/>
      <c r="V1687" s="199"/>
      <c r="W1687" s="199"/>
      <c r="X1687" s="200"/>
      <c r="Y1687" s="199">
        <v>18.310000000000002</v>
      </c>
      <c r="Z1687" s="199">
        <f t="shared" si="112"/>
        <v>20.329999999999998</v>
      </c>
      <c r="AA1687" s="200"/>
      <c r="AB1687" s="199">
        <f t="shared" si="113"/>
        <v>15.21</v>
      </c>
      <c r="AC1687" s="164">
        <v>18.18</v>
      </c>
      <c r="AD1687" s="199"/>
      <c r="AE1687" s="200"/>
      <c r="AF1687" s="200"/>
      <c r="AG1687" s="200"/>
      <c r="AH1687" s="75"/>
      <c r="AI1687" s="75"/>
      <c r="AJ1687" s="75"/>
      <c r="AK1687" s="75"/>
      <c r="AL1687" s="200"/>
    </row>
    <row r="1688" spans="1:38" s="201" customFormat="1">
      <c r="A1688" s="198"/>
      <c r="B1688" s="199"/>
      <c r="C1688" s="199" t="s">
        <v>512</v>
      </c>
      <c r="D1688" s="199"/>
      <c r="E1688" s="199" t="s">
        <v>103</v>
      </c>
      <c r="F1688" s="199">
        <v>835</v>
      </c>
      <c r="G1688" s="199"/>
      <c r="H1688" s="199"/>
      <c r="I1688" s="199"/>
      <c r="J1688" s="381">
        <v>149.43</v>
      </c>
      <c r="K1688" s="199"/>
      <c r="L1688" s="200"/>
      <c r="M1688" s="199">
        <v>1</v>
      </c>
      <c r="N1688" s="71"/>
      <c r="O1688" s="200"/>
      <c r="P1688" s="269">
        <f t="shared" si="110"/>
        <v>149.43</v>
      </c>
      <c r="Q1688" s="199"/>
      <c r="R1688" s="199"/>
      <c r="S1688" s="199"/>
      <c r="T1688" s="382">
        <f t="shared" si="111"/>
        <v>835</v>
      </c>
      <c r="U1688" s="199"/>
      <c r="V1688" s="199"/>
      <c r="W1688" s="199"/>
      <c r="X1688" s="200"/>
      <c r="Y1688" s="199">
        <v>149.43</v>
      </c>
      <c r="Z1688" s="199">
        <f t="shared" si="112"/>
        <v>165.89</v>
      </c>
      <c r="AA1688" s="200"/>
      <c r="AB1688" s="199">
        <f t="shared" si="113"/>
        <v>124.1</v>
      </c>
      <c r="AC1688" s="164">
        <v>148.38</v>
      </c>
      <c r="AD1688" s="199"/>
      <c r="AE1688" s="200"/>
      <c r="AF1688" s="200"/>
      <c r="AG1688" s="200"/>
      <c r="AH1688" s="75"/>
      <c r="AI1688" s="75"/>
      <c r="AJ1688" s="75"/>
      <c r="AK1688" s="75"/>
      <c r="AL1688" s="200"/>
    </row>
    <row r="1689" spans="1:38" s="201" customFormat="1">
      <c r="A1689" s="198"/>
      <c r="B1689" s="199"/>
      <c r="C1689" s="199" t="s">
        <v>1460</v>
      </c>
      <c r="D1689" s="199"/>
      <c r="E1689" s="199" t="s">
        <v>323</v>
      </c>
      <c r="F1689" s="199">
        <v>1310</v>
      </c>
      <c r="G1689" s="199"/>
      <c r="H1689" s="199"/>
      <c r="I1689" s="199"/>
      <c r="J1689" s="381">
        <v>238.52</v>
      </c>
      <c r="K1689" s="199"/>
      <c r="L1689" s="200"/>
      <c r="M1689" s="199">
        <v>1</v>
      </c>
      <c r="N1689" s="71"/>
      <c r="O1689" s="200"/>
      <c r="P1689" s="269">
        <f t="shared" si="110"/>
        <v>238.52</v>
      </c>
      <c r="Q1689" s="199"/>
      <c r="R1689" s="199"/>
      <c r="S1689" s="199"/>
      <c r="T1689" s="382">
        <f t="shared" si="111"/>
        <v>1310</v>
      </c>
      <c r="U1689" s="199"/>
      <c r="V1689" s="199"/>
      <c r="W1689" s="199"/>
      <c r="X1689" s="200"/>
      <c r="Y1689" s="199">
        <v>238.52</v>
      </c>
      <c r="Z1689" s="199">
        <f t="shared" si="112"/>
        <v>264.79000000000002</v>
      </c>
      <c r="AA1689" s="200"/>
      <c r="AB1689" s="199">
        <f t="shared" si="113"/>
        <v>198.09</v>
      </c>
      <c r="AC1689" s="164">
        <v>236.84</v>
      </c>
      <c r="AD1689" s="199"/>
      <c r="AE1689" s="200"/>
      <c r="AF1689" s="200"/>
      <c r="AG1689" s="200"/>
      <c r="AH1689" s="75"/>
      <c r="AI1689" s="75"/>
      <c r="AJ1689" s="75"/>
      <c r="AK1689" s="75"/>
      <c r="AL1689" s="200"/>
    </row>
    <row r="1690" spans="1:38" s="201" customFormat="1">
      <c r="A1690" s="198"/>
      <c r="B1690" s="199"/>
      <c r="C1690" s="199" t="s">
        <v>399</v>
      </c>
      <c r="D1690" s="199"/>
      <c r="E1690" s="199" t="s">
        <v>146</v>
      </c>
      <c r="F1690" s="199">
        <v>977</v>
      </c>
      <c r="G1690" s="199"/>
      <c r="H1690" s="199"/>
      <c r="I1690" s="199"/>
      <c r="J1690" s="381">
        <v>86.13</v>
      </c>
      <c r="K1690" s="199"/>
      <c r="L1690" s="200"/>
      <c r="M1690" s="199">
        <v>1</v>
      </c>
      <c r="N1690" s="71"/>
      <c r="O1690" s="200"/>
      <c r="P1690" s="269">
        <f t="shared" si="110"/>
        <v>86.13</v>
      </c>
      <c r="Q1690" s="199"/>
      <c r="R1690" s="199"/>
      <c r="S1690" s="199"/>
      <c r="T1690" s="382">
        <f t="shared" si="111"/>
        <v>977</v>
      </c>
      <c r="U1690" s="199"/>
      <c r="V1690" s="199"/>
      <c r="W1690" s="199"/>
      <c r="X1690" s="200"/>
      <c r="Y1690" s="199">
        <v>86.13</v>
      </c>
      <c r="Z1690" s="199">
        <f t="shared" si="112"/>
        <v>95.61</v>
      </c>
      <c r="AA1690" s="200"/>
      <c r="AB1690" s="199">
        <f t="shared" si="113"/>
        <v>71.53</v>
      </c>
      <c r="AC1690" s="164">
        <v>85.52</v>
      </c>
      <c r="AD1690" s="199"/>
      <c r="AE1690" s="200"/>
      <c r="AF1690" s="200"/>
      <c r="AG1690" s="200"/>
      <c r="AH1690" s="75"/>
      <c r="AI1690" s="75"/>
      <c r="AJ1690" s="75"/>
      <c r="AK1690" s="75"/>
      <c r="AL1690" s="200"/>
    </row>
    <row r="1691" spans="1:38" s="201" customFormat="1">
      <c r="A1691" s="198"/>
      <c r="B1691" s="199"/>
      <c r="C1691" s="199" t="s">
        <v>399</v>
      </c>
      <c r="D1691" s="199"/>
      <c r="E1691" s="199" t="s">
        <v>400</v>
      </c>
      <c r="F1691" s="199">
        <v>265260</v>
      </c>
      <c r="G1691" s="199"/>
      <c r="H1691" s="199"/>
      <c r="I1691" s="199"/>
      <c r="J1691" s="381">
        <v>46415.400000000009</v>
      </c>
      <c r="K1691" s="199"/>
      <c r="L1691" s="200"/>
      <c r="M1691" s="199">
        <v>375</v>
      </c>
      <c r="N1691" s="71"/>
      <c r="O1691" s="200"/>
      <c r="P1691" s="269">
        <f t="shared" si="110"/>
        <v>123.77440000000003</v>
      </c>
      <c r="Q1691" s="199"/>
      <c r="R1691" s="199"/>
      <c r="S1691" s="199"/>
      <c r="T1691" s="382">
        <f t="shared" si="111"/>
        <v>707.36</v>
      </c>
      <c r="U1691" s="199"/>
      <c r="V1691" s="199"/>
      <c r="W1691" s="199"/>
      <c r="X1691" s="200"/>
      <c r="Y1691" s="199">
        <v>46415.400000000009</v>
      </c>
      <c r="Z1691" s="199">
        <f t="shared" si="112"/>
        <v>51526.85</v>
      </c>
      <c r="AA1691" s="200"/>
      <c r="AB1691" s="199">
        <f t="shared" si="113"/>
        <v>38548.65</v>
      </c>
      <c r="AC1691" s="164">
        <v>46089.33</v>
      </c>
      <c r="AD1691" s="199"/>
      <c r="AE1691" s="200"/>
      <c r="AF1691" s="200"/>
      <c r="AG1691" s="200"/>
      <c r="AH1691" s="75"/>
      <c r="AI1691" s="75"/>
      <c r="AJ1691" s="75"/>
      <c r="AK1691" s="75"/>
      <c r="AL1691" s="200"/>
    </row>
    <row r="1692" spans="1:38" s="201" customFormat="1">
      <c r="A1692" s="198"/>
      <c r="B1692" s="199"/>
      <c r="C1692" s="199" t="s">
        <v>1461</v>
      </c>
      <c r="D1692" s="199"/>
      <c r="E1692" s="199" t="s">
        <v>264</v>
      </c>
      <c r="F1692" s="199">
        <v>271416</v>
      </c>
      <c r="G1692" s="199"/>
      <c r="H1692" s="199"/>
      <c r="I1692" s="199"/>
      <c r="J1692" s="381">
        <v>47866.289999999986</v>
      </c>
      <c r="K1692" s="199"/>
      <c r="L1692" s="200"/>
      <c r="M1692" s="199">
        <v>204</v>
      </c>
      <c r="N1692" s="71"/>
      <c r="O1692" s="200"/>
      <c r="P1692" s="269">
        <f t="shared" si="110"/>
        <v>234.63867647058817</v>
      </c>
      <c r="Q1692" s="199"/>
      <c r="R1692" s="199"/>
      <c r="S1692" s="199"/>
      <c r="T1692" s="382">
        <f t="shared" si="111"/>
        <v>1330.4705882352941</v>
      </c>
      <c r="U1692" s="199"/>
      <c r="V1692" s="199"/>
      <c r="W1692" s="199"/>
      <c r="X1692" s="200"/>
      <c r="Y1692" s="199">
        <v>47866.289999999986</v>
      </c>
      <c r="Z1692" s="199">
        <f t="shared" si="112"/>
        <v>53137.52</v>
      </c>
      <c r="AA1692" s="200"/>
      <c r="AB1692" s="199">
        <f t="shared" si="113"/>
        <v>39753.629999999997</v>
      </c>
      <c r="AC1692" s="164">
        <v>47530.03</v>
      </c>
      <c r="AD1692" s="199"/>
      <c r="AE1692" s="200"/>
      <c r="AF1692" s="200"/>
      <c r="AG1692" s="200"/>
      <c r="AH1692" s="75"/>
      <c r="AI1692" s="75"/>
      <c r="AJ1692" s="75"/>
      <c r="AK1692" s="75"/>
      <c r="AL1692" s="200"/>
    </row>
    <row r="1693" spans="1:38" s="201" customFormat="1">
      <c r="A1693" s="198"/>
      <c r="B1693" s="199"/>
      <c r="C1693" s="199" t="s">
        <v>1462</v>
      </c>
      <c r="D1693" s="199"/>
      <c r="E1693" s="199" t="s">
        <v>115</v>
      </c>
      <c r="F1693" s="199">
        <v>55859</v>
      </c>
      <c r="G1693" s="199"/>
      <c r="H1693" s="199"/>
      <c r="I1693" s="199"/>
      <c r="J1693" s="381">
        <v>10097.129999999997</v>
      </c>
      <c r="K1693" s="199"/>
      <c r="L1693" s="200"/>
      <c r="M1693" s="199">
        <v>49</v>
      </c>
      <c r="N1693" s="71"/>
      <c r="O1693" s="200"/>
      <c r="P1693" s="269">
        <f t="shared" si="110"/>
        <v>206.06387755102037</v>
      </c>
      <c r="Q1693" s="199"/>
      <c r="R1693" s="199"/>
      <c r="S1693" s="199"/>
      <c r="T1693" s="382">
        <f t="shared" si="111"/>
        <v>1139.9795918367347</v>
      </c>
      <c r="U1693" s="199"/>
      <c r="V1693" s="199"/>
      <c r="W1693" s="199"/>
      <c r="X1693" s="200"/>
      <c r="Y1693" s="199">
        <v>10097.129999999997</v>
      </c>
      <c r="Z1693" s="199">
        <f t="shared" si="112"/>
        <v>11209.07</v>
      </c>
      <c r="AA1693" s="200"/>
      <c r="AB1693" s="199">
        <f t="shared" si="113"/>
        <v>8385.81</v>
      </c>
      <c r="AC1693" s="164">
        <v>10026.200000000001</v>
      </c>
      <c r="AD1693" s="199"/>
      <c r="AE1693" s="200"/>
      <c r="AF1693" s="200"/>
      <c r="AG1693" s="200"/>
      <c r="AH1693" s="75"/>
      <c r="AI1693" s="75"/>
      <c r="AJ1693" s="75"/>
      <c r="AK1693" s="75"/>
      <c r="AL1693" s="200"/>
    </row>
    <row r="1694" spans="1:38" s="201" customFormat="1">
      <c r="A1694" s="198"/>
      <c r="B1694" s="199"/>
      <c r="C1694" s="199" t="s">
        <v>402</v>
      </c>
      <c r="D1694" s="199"/>
      <c r="E1694" s="199" t="s">
        <v>116</v>
      </c>
      <c r="F1694" s="199">
        <v>1437</v>
      </c>
      <c r="G1694" s="199"/>
      <c r="H1694" s="199"/>
      <c r="I1694" s="199"/>
      <c r="J1694" s="381">
        <v>261.61</v>
      </c>
      <c r="K1694" s="199"/>
      <c r="L1694" s="200"/>
      <c r="M1694" s="199">
        <v>1</v>
      </c>
      <c r="N1694" s="71"/>
      <c r="O1694" s="200"/>
      <c r="P1694" s="269">
        <f t="shared" si="110"/>
        <v>261.61</v>
      </c>
      <c r="Q1694" s="199"/>
      <c r="R1694" s="199"/>
      <c r="S1694" s="199"/>
      <c r="T1694" s="382">
        <f t="shared" si="111"/>
        <v>1437</v>
      </c>
      <c r="U1694" s="199"/>
      <c r="V1694" s="199"/>
      <c r="W1694" s="199"/>
      <c r="X1694" s="200"/>
      <c r="Y1694" s="199">
        <v>261.61</v>
      </c>
      <c r="Z1694" s="199">
        <f t="shared" si="112"/>
        <v>290.42</v>
      </c>
      <c r="AA1694" s="200"/>
      <c r="AB1694" s="199">
        <f t="shared" si="113"/>
        <v>217.27</v>
      </c>
      <c r="AC1694" s="164">
        <v>259.77</v>
      </c>
      <c r="AD1694" s="199"/>
      <c r="AE1694" s="200"/>
      <c r="AF1694" s="200"/>
      <c r="AG1694" s="200"/>
      <c r="AH1694" s="75"/>
      <c r="AI1694" s="75"/>
      <c r="AJ1694" s="75"/>
      <c r="AK1694" s="75"/>
      <c r="AL1694" s="200"/>
    </row>
    <row r="1695" spans="1:38" s="201" customFormat="1">
      <c r="A1695" s="198"/>
      <c r="B1695" s="199"/>
      <c r="C1695" s="199" t="s">
        <v>476</v>
      </c>
      <c r="D1695" s="199"/>
      <c r="E1695" s="199" t="s">
        <v>161</v>
      </c>
      <c r="F1695" s="199">
        <v>55114</v>
      </c>
      <c r="G1695" s="199"/>
      <c r="H1695" s="199"/>
      <c r="I1695" s="199"/>
      <c r="J1695" s="381">
        <v>9021.76</v>
      </c>
      <c r="K1695" s="199"/>
      <c r="L1695" s="200"/>
      <c r="M1695" s="199">
        <v>62</v>
      </c>
      <c r="N1695" s="71"/>
      <c r="O1695" s="200"/>
      <c r="P1695" s="269">
        <f t="shared" si="110"/>
        <v>145.51225806451615</v>
      </c>
      <c r="Q1695" s="199"/>
      <c r="R1695" s="199"/>
      <c r="S1695" s="199"/>
      <c r="T1695" s="382">
        <f t="shared" si="111"/>
        <v>888.93548387096769</v>
      </c>
      <c r="U1695" s="199"/>
      <c r="V1695" s="199"/>
      <c r="W1695" s="199"/>
      <c r="X1695" s="200"/>
      <c r="Y1695" s="199">
        <v>9021.76</v>
      </c>
      <c r="Z1695" s="199">
        <f t="shared" si="112"/>
        <v>10015.27</v>
      </c>
      <c r="AA1695" s="200"/>
      <c r="AB1695" s="199">
        <f t="shared" si="113"/>
        <v>7492.7</v>
      </c>
      <c r="AC1695" s="164">
        <v>8958.3799999999992</v>
      </c>
      <c r="AD1695" s="199"/>
      <c r="AE1695" s="200"/>
      <c r="AF1695" s="200"/>
      <c r="AG1695" s="200"/>
      <c r="AH1695" s="75"/>
      <c r="AI1695" s="75"/>
      <c r="AJ1695" s="75"/>
      <c r="AK1695" s="75"/>
      <c r="AL1695" s="200"/>
    </row>
    <row r="1696" spans="1:38" s="201" customFormat="1">
      <c r="A1696" s="198"/>
      <c r="B1696" s="199"/>
      <c r="C1696" s="199" t="s">
        <v>403</v>
      </c>
      <c r="D1696" s="199"/>
      <c r="E1696" s="199" t="s">
        <v>123</v>
      </c>
      <c r="F1696" s="199">
        <v>73543</v>
      </c>
      <c r="G1696" s="199"/>
      <c r="H1696" s="199"/>
      <c r="I1696" s="199"/>
      <c r="J1696" s="381">
        <v>12859.580000000002</v>
      </c>
      <c r="K1696" s="199"/>
      <c r="L1696" s="200"/>
      <c r="M1696" s="199">
        <v>72</v>
      </c>
      <c r="N1696" s="71"/>
      <c r="O1696" s="200"/>
      <c r="P1696" s="269">
        <f t="shared" si="110"/>
        <v>178.60527777777781</v>
      </c>
      <c r="Q1696" s="199"/>
      <c r="R1696" s="199"/>
      <c r="S1696" s="199"/>
      <c r="T1696" s="382">
        <f t="shared" si="111"/>
        <v>1021.4305555555555</v>
      </c>
      <c r="U1696" s="199"/>
      <c r="V1696" s="199"/>
      <c r="W1696" s="199"/>
      <c r="X1696" s="200"/>
      <c r="Y1696" s="199">
        <v>12859.580000000002</v>
      </c>
      <c r="Z1696" s="199">
        <f t="shared" si="112"/>
        <v>14275.73</v>
      </c>
      <c r="AA1696" s="200"/>
      <c r="AB1696" s="199">
        <f t="shared" si="113"/>
        <v>10680.06</v>
      </c>
      <c r="AC1696" s="164">
        <v>12769.24</v>
      </c>
      <c r="AD1696" s="199"/>
      <c r="AE1696" s="200"/>
      <c r="AF1696" s="200"/>
      <c r="AG1696" s="200"/>
      <c r="AH1696" s="75"/>
      <c r="AI1696" s="75"/>
      <c r="AJ1696" s="75"/>
      <c r="AK1696" s="75"/>
      <c r="AL1696" s="200"/>
    </row>
    <row r="1697" spans="1:38" s="201" customFormat="1">
      <c r="A1697" s="198"/>
      <c r="B1697" s="199"/>
      <c r="C1697" s="199" t="s">
        <v>404</v>
      </c>
      <c r="D1697" s="199"/>
      <c r="E1697" s="199" t="s">
        <v>84</v>
      </c>
      <c r="F1697" s="199">
        <v>865672</v>
      </c>
      <c r="G1697" s="199"/>
      <c r="H1697" s="199"/>
      <c r="I1697" s="199"/>
      <c r="J1697" s="381">
        <v>152327.85000000015</v>
      </c>
      <c r="K1697" s="199"/>
      <c r="L1697" s="200"/>
      <c r="M1697" s="199">
        <v>653</v>
      </c>
      <c r="N1697" s="71"/>
      <c r="O1697" s="200"/>
      <c r="P1697" s="269">
        <f t="shared" si="110"/>
        <v>233.27388973966333</v>
      </c>
      <c r="Q1697" s="199"/>
      <c r="R1697" s="199"/>
      <c r="S1697" s="199"/>
      <c r="T1697" s="382">
        <f t="shared" si="111"/>
        <v>1325.6845329249618</v>
      </c>
      <c r="U1697" s="199"/>
      <c r="V1697" s="199"/>
      <c r="W1697" s="199"/>
      <c r="X1697" s="200"/>
      <c r="Y1697" s="199">
        <v>152327.85000000015</v>
      </c>
      <c r="Z1697" s="199">
        <f t="shared" si="112"/>
        <v>169102.8</v>
      </c>
      <c r="AA1697" s="200"/>
      <c r="AB1697" s="199">
        <f t="shared" si="113"/>
        <v>126510.44</v>
      </c>
      <c r="AC1697" s="164">
        <v>151257.76</v>
      </c>
      <c r="AD1697" s="199"/>
      <c r="AE1697" s="200"/>
      <c r="AF1697" s="200"/>
      <c r="AG1697" s="200"/>
      <c r="AH1697" s="75"/>
      <c r="AI1697" s="75"/>
      <c r="AJ1697" s="75"/>
      <c r="AK1697" s="75"/>
      <c r="AL1697" s="200"/>
    </row>
    <row r="1698" spans="1:38" s="201" customFormat="1">
      <c r="A1698" s="198"/>
      <c r="B1698" s="199"/>
      <c r="C1698" s="199" t="s">
        <v>405</v>
      </c>
      <c r="D1698" s="199"/>
      <c r="E1698" s="199" t="s">
        <v>84</v>
      </c>
      <c r="F1698" s="199">
        <v>1613</v>
      </c>
      <c r="G1698" s="199"/>
      <c r="H1698" s="199"/>
      <c r="I1698" s="199"/>
      <c r="J1698" s="381">
        <v>296.62</v>
      </c>
      <c r="K1698" s="199"/>
      <c r="L1698" s="200"/>
      <c r="M1698" s="199">
        <v>1</v>
      </c>
      <c r="N1698" s="71"/>
      <c r="O1698" s="200"/>
      <c r="P1698" s="269">
        <f t="shared" si="110"/>
        <v>296.62</v>
      </c>
      <c r="Q1698" s="199"/>
      <c r="R1698" s="199"/>
      <c r="S1698" s="199"/>
      <c r="T1698" s="382">
        <f t="shared" si="111"/>
        <v>1613</v>
      </c>
      <c r="U1698" s="199"/>
      <c r="V1698" s="199"/>
      <c r="W1698" s="199"/>
      <c r="X1698" s="200"/>
      <c r="Y1698" s="199">
        <v>296.62</v>
      </c>
      <c r="Z1698" s="199">
        <f t="shared" si="112"/>
        <v>329.28</v>
      </c>
      <c r="AA1698" s="200"/>
      <c r="AB1698" s="199">
        <f t="shared" si="113"/>
        <v>246.35</v>
      </c>
      <c r="AC1698" s="164">
        <v>294.54000000000002</v>
      </c>
      <c r="AD1698" s="199"/>
      <c r="AE1698" s="200"/>
      <c r="AF1698" s="200"/>
      <c r="AG1698" s="200"/>
      <c r="AH1698" s="75"/>
      <c r="AI1698" s="75"/>
      <c r="AJ1698" s="75"/>
      <c r="AK1698" s="75"/>
      <c r="AL1698" s="200"/>
    </row>
    <row r="1699" spans="1:38" s="201" customFormat="1">
      <c r="A1699" s="198"/>
      <c r="B1699" s="199"/>
      <c r="C1699" s="199" t="s">
        <v>405</v>
      </c>
      <c r="D1699" s="199"/>
      <c r="E1699" s="199" t="s">
        <v>406</v>
      </c>
      <c r="F1699" s="199">
        <v>4328652</v>
      </c>
      <c r="G1699" s="199"/>
      <c r="H1699" s="199"/>
      <c r="I1699" s="199"/>
      <c r="J1699" s="381">
        <v>779077.75999999919</v>
      </c>
      <c r="K1699" s="199"/>
      <c r="L1699" s="200"/>
      <c r="M1699" s="199">
        <v>3176</v>
      </c>
      <c r="N1699" s="71"/>
      <c r="O1699" s="200"/>
      <c r="P1699" s="269">
        <f t="shared" si="110"/>
        <v>245.30156171284608</v>
      </c>
      <c r="Q1699" s="199"/>
      <c r="R1699" s="199"/>
      <c r="S1699" s="199"/>
      <c r="T1699" s="382">
        <f t="shared" si="111"/>
        <v>1362.9256926952141</v>
      </c>
      <c r="U1699" s="199"/>
      <c r="V1699" s="199"/>
      <c r="W1699" s="199"/>
      <c r="X1699" s="200"/>
      <c r="Y1699" s="199">
        <v>779077.75999999919</v>
      </c>
      <c r="Z1699" s="199">
        <f t="shared" si="112"/>
        <v>864872.91</v>
      </c>
      <c r="AA1699" s="200"/>
      <c r="AB1699" s="199">
        <f t="shared" si="113"/>
        <v>647035.11</v>
      </c>
      <c r="AC1699" s="164">
        <v>773604.79</v>
      </c>
      <c r="AD1699" s="199"/>
      <c r="AE1699" s="200"/>
      <c r="AF1699" s="200"/>
      <c r="AG1699" s="200"/>
      <c r="AH1699" s="75"/>
      <c r="AI1699" s="75"/>
      <c r="AJ1699" s="75"/>
      <c r="AK1699" s="75"/>
      <c r="AL1699" s="200"/>
    </row>
    <row r="1700" spans="1:38" s="201" customFormat="1">
      <c r="A1700" s="198"/>
      <c r="B1700" s="199"/>
      <c r="C1700" s="199" t="s">
        <v>407</v>
      </c>
      <c r="D1700" s="199"/>
      <c r="E1700" s="199" t="s">
        <v>136</v>
      </c>
      <c r="F1700" s="199">
        <v>296664</v>
      </c>
      <c r="G1700" s="199"/>
      <c r="H1700" s="199"/>
      <c r="I1700" s="199"/>
      <c r="J1700" s="381">
        <v>51342.53</v>
      </c>
      <c r="K1700" s="199"/>
      <c r="L1700" s="200"/>
      <c r="M1700" s="199">
        <v>325</v>
      </c>
      <c r="N1700" s="71"/>
      <c r="O1700" s="200"/>
      <c r="P1700" s="269">
        <f t="shared" si="110"/>
        <v>157.97701538461538</v>
      </c>
      <c r="Q1700" s="199"/>
      <c r="R1700" s="199"/>
      <c r="S1700" s="199"/>
      <c r="T1700" s="382">
        <f t="shared" si="111"/>
        <v>912.81230769230774</v>
      </c>
      <c r="U1700" s="199"/>
      <c r="V1700" s="199"/>
      <c r="W1700" s="199"/>
      <c r="X1700" s="200"/>
      <c r="Y1700" s="199">
        <v>51342.53</v>
      </c>
      <c r="Z1700" s="199">
        <f t="shared" si="112"/>
        <v>56996.57</v>
      </c>
      <c r="AA1700" s="200"/>
      <c r="AB1700" s="199">
        <f t="shared" si="113"/>
        <v>42640.7</v>
      </c>
      <c r="AC1700" s="164">
        <v>50981.85</v>
      </c>
      <c r="AD1700" s="199"/>
      <c r="AE1700" s="200"/>
      <c r="AF1700" s="200"/>
      <c r="AG1700" s="200"/>
      <c r="AH1700" s="75"/>
      <c r="AI1700" s="75"/>
      <c r="AJ1700" s="75"/>
      <c r="AK1700" s="75"/>
      <c r="AL1700" s="200"/>
    </row>
    <row r="1701" spans="1:38" s="201" customFormat="1">
      <c r="A1701" s="198"/>
      <c r="B1701" s="199"/>
      <c r="C1701" s="199" t="s">
        <v>408</v>
      </c>
      <c r="D1701" s="199"/>
      <c r="E1701" s="199" t="s">
        <v>409</v>
      </c>
      <c r="F1701" s="199">
        <v>2527215</v>
      </c>
      <c r="G1701" s="199"/>
      <c r="H1701" s="199"/>
      <c r="I1701" s="199"/>
      <c r="J1701" s="381">
        <v>432472.7599999996</v>
      </c>
      <c r="K1701" s="199"/>
      <c r="L1701" s="200"/>
      <c r="M1701" s="199">
        <v>2769</v>
      </c>
      <c r="N1701" s="71"/>
      <c r="O1701" s="200"/>
      <c r="P1701" s="269">
        <f t="shared" si="110"/>
        <v>156.18373420007208</v>
      </c>
      <c r="Q1701" s="199"/>
      <c r="R1701" s="199"/>
      <c r="S1701" s="199"/>
      <c r="T1701" s="382">
        <f t="shared" si="111"/>
        <v>912.68147345612135</v>
      </c>
      <c r="U1701" s="199"/>
      <c r="V1701" s="199"/>
      <c r="W1701" s="199"/>
      <c r="X1701" s="200"/>
      <c r="Y1701" s="199">
        <v>432472.7599999996</v>
      </c>
      <c r="Z1701" s="199">
        <f t="shared" si="112"/>
        <v>480098.39</v>
      </c>
      <c r="AA1701" s="200"/>
      <c r="AB1701" s="199">
        <f t="shared" si="113"/>
        <v>359174.75</v>
      </c>
      <c r="AC1701" s="164">
        <v>429434.67</v>
      </c>
      <c r="AD1701" s="199"/>
      <c r="AE1701" s="200"/>
      <c r="AF1701" s="200"/>
      <c r="AG1701" s="200"/>
      <c r="AH1701" s="75"/>
      <c r="AI1701" s="75"/>
      <c r="AJ1701" s="75"/>
      <c r="AK1701" s="75"/>
      <c r="AL1701" s="200"/>
    </row>
    <row r="1702" spans="1:38" s="201" customFormat="1">
      <c r="A1702" s="198"/>
      <c r="B1702" s="199"/>
      <c r="C1702" s="199" t="s">
        <v>410</v>
      </c>
      <c r="D1702" s="199"/>
      <c r="E1702" s="199" t="s">
        <v>384</v>
      </c>
      <c r="F1702" s="199">
        <v>3591</v>
      </c>
      <c r="G1702" s="199"/>
      <c r="H1702" s="199"/>
      <c r="I1702" s="199"/>
      <c r="J1702" s="381">
        <v>654.55999999999995</v>
      </c>
      <c r="K1702" s="199"/>
      <c r="L1702" s="200"/>
      <c r="M1702" s="199">
        <v>3</v>
      </c>
      <c r="N1702" s="71"/>
      <c r="O1702" s="200"/>
      <c r="P1702" s="269">
        <f t="shared" si="110"/>
        <v>218.18666666666664</v>
      </c>
      <c r="Q1702" s="199"/>
      <c r="R1702" s="199"/>
      <c r="S1702" s="199"/>
      <c r="T1702" s="382">
        <f t="shared" si="111"/>
        <v>1197</v>
      </c>
      <c r="U1702" s="199"/>
      <c r="V1702" s="199"/>
      <c r="W1702" s="199"/>
      <c r="X1702" s="200"/>
      <c r="Y1702" s="199">
        <v>654.55999999999995</v>
      </c>
      <c r="Z1702" s="199">
        <f t="shared" si="112"/>
        <v>726.64</v>
      </c>
      <c r="AA1702" s="200"/>
      <c r="AB1702" s="199">
        <f t="shared" si="113"/>
        <v>543.62</v>
      </c>
      <c r="AC1702" s="164">
        <v>649.96</v>
      </c>
      <c r="AD1702" s="199"/>
      <c r="AE1702" s="200"/>
      <c r="AF1702" s="200"/>
      <c r="AG1702" s="200"/>
      <c r="AH1702" s="75"/>
      <c r="AI1702" s="75"/>
      <c r="AJ1702" s="75"/>
      <c r="AK1702" s="75"/>
      <c r="AL1702" s="200"/>
    </row>
    <row r="1703" spans="1:38" s="201" customFormat="1">
      <c r="A1703" s="198"/>
      <c r="B1703" s="199"/>
      <c r="C1703" s="199" t="s">
        <v>410</v>
      </c>
      <c r="D1703" s="199"/>
      <c r="E1703" s="199" t="s">
        <v>411</v>
      </c>
      <c r="F1703" s="199">
        <v>420667</v>
      </c>
      <c r="G1703" s="199"/>
      <c r="H1703" s="199"/>
      <c r="I1703" s="199"/>
      <c r="J1703" s="381">
        <v>75294.76999999996</v>
      </c>
      <c r="K1703" s="199"/>
      <c r="L1703" s="200"/>
      <c r="M1703" s="199">
        <v>415</v>
      </c>
      <c r="N1703" s="71"/>
      <c r="O1703" s="200"/>
      <c r="P1703" s="269">
        <f t="shared" si="110"/>
        <v>181.43318072289148</v>
      </c>
      <c r="Q1703" s="199"/>
      <c r="R1703" s="199"/>
      <c r="S1703" s="199"/>
      <c r="T1703" s="382">
        <f t="shared" si="111"/>
        <v>1013.655421686747</v>
      </c>
      <c r="U1703" s="199"/>
      <c r="V1703" s="199"/>
      <c r="W1703" s="199"/>
      <c r="X1703" s="200"/>
      <c r="Y1703" s="199">
        <v>75294.76999999996</v>
      </c>
      <c r="Z1703" s="199">
        <f t="shared" si="112"/>
        <v>83586.53</v>
      </c>
      <c r="AA1703" s="200"/>
      <c r="AB1703" s="199">
        <f t="shared" si="113"/>
        <v>62533.37</v>
      </c>
      <c r="AC1703" s="164">
        <v>74765.83</v>
      </c>
      <c r="AD1703" s="199"/>
      <c r="AE1703" s="200"/>
      <c r="AF1703" s="200"/>
      <c r="AG1703" s="200"/>
      <c r="AH1703" s="75"/>
      <c r="AI1703" s="75"/>
      <c r="AJ1703" s="75"/>
      <c r="AK1703" s="75"/>
      <c r="AL1703" s="200"/>
    </row>
    <row r="1704" spans="1:38" s="201" customFormat="1">
      <c r="A1704" s="198"/>
      <c r="B1704" s="199"/>
      <c r="C1704" s="199" t="s">
        <v>412</v>
      </c>
      <c r="D1704" s="199"/>
      <c r="E1704" s="199" t="s">
        <v>115</v>
      </c>
      <c r="F1704" s="199">
        <v>2578312</v>
      </c>
      <c r="G1704" s="199"/>
      <c r="H1704" s="199"/>
      <c r="I1704" s="199"/>
      <c r="J1704" s="381">
        <v>462509.98000000004</v>
      </c>
      <c r="K1704" s="199"/>
      <c r="L1704" s="200"/>
      <c r="M1704" s="199">
        <v>2493</v>
      </c>
      <c r="N1704" s="71"/>
      <c r="O1704" s="200"/>
      <c r="P1704" s="269">
        <f t="shared" si="110"/>
        <v>185.52345768150823</v>
      </c>
      <c r="Q1704" s="199"/>
      <c r="R1704" s="199"/>
      <c r="S1704" s="199"/>
      <c r="T1704" s="382">
        <f t="shared" si="111"/>
        <v>1034.220617729643</v>
      </c>
      <c r="U1704" s="199"/>
      <c r="V1704" s="199"/>
      <c r="W1704" s="199"/>
      <c r="X1704" s="200"/>
      <c r="Y1704" s="199">
        <v>462509.98000000004</v>
      </c>
      <c r="Z1704" s="199">
        <f t="shared" si="112"/>
        <v>513443.43</v>
      </c>
      <c r="AA1704" s="200"/>
      <c r="AB1704" s="199">
        <f t="shared" si="113"/>
        <v>384121.09</v>
      </c>
      <c r="AC1704" s="164">
        <v>459260.88</v>
      </c>
      <c r="AD1704" s="199"/>
      <c r="AE1704" s="200"/>
      <c r="AF1704" s="200"/>
      <c r="AG1704" s="200"/>
      <c r="AH1704" s="75"/>
      <c r="AI1704" s="75"/>
      <c r="AJ1704" s="75"/>
      <c r="AK1704" s="75"/>
      <c r="AL1704" s="200"/>
    </row>
    <row r="1705" spans="1:38" s="201" customFormat="1">
      <c r="A1705" s="198"/>
      <c r="B1705" s="199"/>
      <c r="C1705" s="199" t="s">
        <v>413</v>
      </c>
      <c r="D1705" s="199"/>
      <c r="E1705" s="199" t="s">
        <v>146</v>
      </c>
      <c r="F1705" s="199">
        <v>622073</v>
      </c>
      <c r="G1705" s="199"/>
      <c r="H1705" s="199"/>
      <c r="I1705" s="199"/>
      <c r="J1705" s="381">
        <v>107492.89000000004</v>
      </c>
      <c r="K1705" s="199"/>
      <c r="L1705" s="200"/>
      <c r="M1705" s="199">
        <v>680</v>
      </c>
      <c r="N1705" s="71"/>
      <c r="O1705" s="200"/>
      <c r="P1705" s="269">
        <f t="shared" si="110"/>
        <v>158.07777941176477</v>
      </c>
      <c r="Q1705" s="199"/>
      <c r="R1705" s="199"/>
      <c r="S1705" s="199"/>
      <c r="T1705" s="382">
        <f t="shared" si="111"/>
        <v>914.8132352941177</v>
      </c>
      <c r="U1705" s="199"/>
      <c r="V1705" s="199"/>
      <c r="W1705" s="199"/>
      <c r="X1705" s="200"/>
      <c r="Y1705" s="199">
        <v>107492.89000000004</v>
      </c>
      <c r="Z1705" s="199">
        <f t="shared" si="112"/>
        <v>119330.44</v>
      </c>
      <c r="AA1705" s="200"/>
      <c r="AB1705" s="199">
        <f t="shared" si="113"/>
        <v>89274.37</v>
      </c>
      <c r="AC1705" s="164">
        <v>106737.76</v>
      </c>
      <c r="AD1705" s="199"/>
      <c r="AE1705" s="200"/>
      <c r="AF1705" s="200"/>
      <c r="AG1705" s="200"/>
      <c r="AH1705" s="75"/>
      <c r="AI1705" s="75"/>
      <c r="AJ1705" s="75"/>
      <c r="AK1705" s="75"/>
      <c r="AL1705" s="200"/>
    </row>
    <row r="1706" spans="1:38" s="201" customFormat="1">
      <c r="A1706" s="198"/>
      <c r="B1706" s="199"/>
      <c r="C1706" s="199" t="s">
        <v>414</v>
      </c>
      <c r="D1706" s="199"/>
      <c r="E1706" s="199" t="s">
        <v>105</v>
      </c>
      <c r="F1706" s="199">
        <v>863</v>
      </c>
      <c r="G1706" s="199"/>
      <c r="H1706" s="199"/>
      <c r="I1706" s="199"/>
      <c r="J1706" s="381">
        <v>153.93</v>
      </c>
      <c r="K1706" s="199"/>
      <c r="L1706" s="200"/>
      <c r="M1706" s="199">
        <v>1</v>
      </c>
      <c r="N1706" s="71"/>
      <c r="O1706" s="200"/>
      <c r="P1706" s="269">
        <f t="shared" si="110"/>
        <v>153.93</v>
      </c>
      <c r="Q1706" s="199"/>
      <c r="R1706" s="199"/>
      <c r="S1706" s="199"/>
      <c r="T1706" s="382">
        <f t="shared" si="111"/>
        <v>863</v>
      </c>
      <c r="U1706" s="199"/>
      <c r="V1706" s="199"/>
      <c r="W1706" s="199"/>
      <c r="X1706" s="200"/>
      <c r="Y1706" s="199">
        <v>153.93</v>
      </c>
      <c r="Z1706" s="199">
        <f t="shared" si="112"/>
        <v>170.88</v>
      </c>
      <c r="AA1706" s="200"/>
      <c r="AB1706" s="199">
        <f t="shared" si="113"/>
        <v>127.84</v>
      </c>
      <c r="AC1706" s="164">
        <v>152.85</v>
      </c>
      <c r="AD1706" s="199"/>
      <c r="AE1706" s="200"/>
      <c r="AF1706" s="200"/>
      <c r="AG1706" s="200"/>
      <c r="AH1706" s="75"/>
      <c r="AI1706" s="75"/>
      <c r="AJ1706" s="75"/>
      <c r="AK1706" s="75"/>
      <c r="AL1706" s="200"/>
    </row>
    <row r="1707" spans="1:38" s="201" customFormat="1">
      <c r="A1707" s="198"/>
      <c r="B1707" s="199"/>
      <c r="C1707" s="199" t="s">
        <v>414</v>
      </c>
      <c r="D1707" s="199"/>
      <c r="E1707" s="199" t="s">
        <v>344</v>
      </c>
      <c r="F1707" s="199">
        <v>213</v>
      </c>
      <c r="G1707" s="199"/>
      <c r="H1707" s="199"/>
      <c r="I1707" s="199"/>
      <c r="J1707" s="381">
        <v>37.51</v>
      </c>
      <c r="K1707" s="199"/>
      <c r="L1707" s="200"/>
      <c r="M1707" s="199">
        <v>1</v>
      </c>
      <c r="N1707" s="71"/>
      <c r="O1707" s="200"/>
      <c r="P1707" s="269">
        <f t="shared" si="110"/>
        <v>37.51</v>
      </c>
      <c r="Q1707" s="199"/>
      <c r="R1707" s="199"/>
      <c r="S1707" s="199"/>
      <c r="T1707" s="382">
        <f t="shared" si="111"/>
        <v>213</v>
      </c>
      <c r="U1707" s="199"/>
      <c r="V1707" s="199"/>
      <c r="W1707" s="199"/>
      <c r="X1707" s="200"/>
      <c r="Y1707" s="199">
        <v>37.51</v>
      </c>
      <c r="Z1707" s="199">
        <f t="shared" si="112"/>
        <v>41.64</v>
      </c>
      <c r="AA1707" s="200"/>
      <c r="AB1707" s="199">
        <f t="shared" si="113"/>
        <v>31.15</v>
      </c>
      <c r="AC1707" s="164">
        <v>37.25</v>
      </c>
      <c r="AD1707" s="199"/>
      <c r="AE1707" s="200"/>
      <c r="AF1707" s="200"/>
      <c r="AG1707" s="200"/>
      <c r="AH1707" s="75"/>
      <c r="AI1707" s="75"/>
      <c r="AJ1707" s="75"/>
      <c r="AK1707" s="75"/>
      <c r="AL1707" s="200"/>
    </row>
    <row r="1708" spans="1:38" s="201" customFormat="1">
      <c r="A1708" s="198"/>
      <c r="B1708" s="199"/>
      <c r="C1708" s="199" t="s">
        <v>414</v>
      </c>
      <c r="D1708" s="199"/>
      <c r="E1708" s="199" t="s">
        <v>103</v>
      </c>
      <c r="F1708" s="199">
        <v>8318300</v>
      </c>
      <c r="G1708" s="199"/>
      <c r="H1708" s="199"/>
      <c r="I1708" s="199"/>
      <c r="J1708" s="381">
        <v>1442646.019999997</v>
      </c>
      <c r="K1708" s="199"/>
      <c r="L1708" s="200"/>
      <c r="M1708" s="199">
        <v>7211</v>
      </c>
      <c r="N1708" s="71"/>
      <c r="O1708" s="200"/>
      <c r="P1708" s="269">
        <f t="shared" si="110"/>
        <v>200.06185272500306</v>
      </c>
      <c r="Q1708" s="199"/>
      <c r="R1708" s="199"/>
      <c r="S1708" s="199"/>
      <c r="T1708" s="382">
        <f t="shared" si="111"/>
        <v>1153.5570655942311</v>
      </c>
      <c r="U1708" s="199"/>
      <c r="V1708" s="199"/>
      <c r="W1708" s="199"/>
      <c r="X1708" s="200"/>
      <c r="Y1708" s="199">
        <v>1442646.019999997</v>
      </c>
      <c r="Z1708" s="199">
        <f t="shared" si="112"/>
        <v>1601515.96</v>
      </c>
      <c r="AA1708" s="200"/>
      <c r="AB1708" s="199">
        <f t="shared" si="113"/>
        <v>1198137.94</v>
      </c>
      <c r="AC1708" s="164">
        <v>1432511.52</v>
      </c>
      <c r="AD1708" s="199"/>
      <c r="AE1708" s="200"/>
      <c r="AF1708" s="200"/>
      <c r="AG1708" s="200"/>
      <c r="AH1708" s="75"/>
      <c r="AI1708" s="75"/>
      <c r="AJ1708" s="75"/>
      <c r="AK1708" s="75"/>
      <c r="AL1708" s="200"/>
    </row>
    <row r="1709" spans="1:38" s="201" customFormat="1">
      <c r="A1709" s="198"/>
      <c r="B1709" s="199"/>
      <c r="C1709" s="199" t="s">
        <v>414</v>
      </c>
      <c r="D1709" s="199"/>
      <c r="E1709" s="199" t="s">
        <v>439</v>
      </c>
      <c r="F1709" s="199">
        <v>805</v>
      </c>
      <c r="G1709" s="199"/>
      <c r="H1709" s="199"/>
      <c r="I1709" s="199"/>
      <c r="J1709" s="381">
        <v>142.93</v>
      </c>
      <c r="K1709" s="199"/>
      <c r="L1709" s="200"/>
      <c r="M1709" s="199">
        <v>1</v>
      </c>
      <c r="N1709" s="71"/>
      <c r="O1709" s="200"/>
      <c r="P1709" s="269">
        <f t="shared" si="110"/>
        <v>142.93</v>
      </c>
      <c r="Q1709" s="199"/>
      <c r="R1709" s="199"/>
      <c r="S1709" s="199"/>
      <c r="T1709" s="382">
        <f t="shared" si="111"/>
        <v>805</v>
      </c>
      <c r="U1709" s="199"/>
      <c r="V1709" s="199"/>
      <c r="W1709" s="199"/>
      <c r="X1709" s="200"/>
      <c r="Y1709" s="199">
        <v>142.93</v>
      </c>
      <c r="Z1709" s="199">
        <f t="shared" si="112"/>
        <v>158.66999999999999</v>
      </c>
      <c r="AA1709" s="200"/>
      <c r="AB1709" s="199">
        <f t="shared" si="113"/>
        <v>118.71</v>
      </c>
      <c r="AC1709" s="164">
        <v>141.93</v>
      </c>
      <c r="AD1709" s="199"/>
      <c r="AE1709" s="200"/>
      <c r="AF1709" s="200"/>
      <c r="AG1709" s="200"/>
      <c r="AH1709" s="75"/>
      <c r="AI1709" s="75"/>
      <c r="AJ1709" s="75"/>
      <c r="AK1709" s="75"/>
      <c r="AL1709" s="200"/>
    </row>
    <row r="1710" spans="1:38" s="201" customFormat="1">
      <c r="A1710" s="198"/>
      <c r="B1710" s="199"/>
      <c r="C1710" s="199" t="s">
        <v>415</v>
      </c>
      <c r="D1710" s="199"/>
      <c r="E1710" s="199" t="s">
        <v>96</v>
      </c>
      <c r="F1710" s="199">
        <v>517513</v>
      </c>
      <c r="G1710" s="199"/>
      <c r="H1710" s="199"/>
      <c r="I1710" s="199"/>
      <c r="J1710" s="381">
        <v>90008.549999999988</v>
      </c>
      <c r="K1710" s="199"/>
      <c r="L1710" s="200"/>
      <c r="M1710" s="199">
        <v>509</v>
      </c>
      <c r="N1710" s="71"/>
      <c r="O1710" s="200"/>
      <c r="P1710" s="269">
        <f t="shared" si="110"/>
        <v>176.83408644400782</v>
      </c>
      <c r="Q1710" s="199"/>
      <c r="R1710" s="199"/>
      <c r="S1710" s="199"/>
      <c r="T1710" s="382">
        <f t="shared" si="111"/>
        <v>1016.7249508840864</v>
      </c>
      <c r="U1710" s="199"/>
      <c r="V1710" s="199"/>
      <c r="W1710" s="199"/>
      <c r="X1710" s="200"/>
      <c r="Y1710" s="199">
        <v>90008.549999999988</v>
      </c>
      <c r="Z1710" s="199">
        <f t="shared" si="112"/>
        <v>99920.65</v>
      </c>
      <c r="AA1710" s="200"/>
      <c r="AB1710" s="199">
        <f t="shared" si="113"/>
        <v>74753.38</v>
      </c>
      <c r="AC1710" s="164">
        <v>89376.25</v>
      </c>
      <c r="AD1710" s="199"/>
      <c r="AE1710" s="200"/>
      <c r="AF1710" s="200"/>
      <c r="AG1710" s="200"/>
      <c r="AH1710" s="75"/>
      <c r="AI1710" s="75"/>
      <c r="AJ1710" s="75"/>
      <c r="AK1710" s="75"/>
      <c r="AL1710" s="200"/>
    </row>
    <row r="1711" spans="1:38" s="201" customFormat="1">
      <c r="A1711" s="198"/>
      <c r="B1711" s="199"/>
      <c r="C1711" s="199" t="s">
        <v>416</v>
      </c>
      <c r="D1711" s="199"/>
      <c r="E1711" s="199" t="s">
        <v>264</v>
      </c>
      <c r="F1711" s="199">
        <v>3556410</v>
      </c>
      <c r="G1711" s="199"/>
      <c r="H1711" s="199"/>
      <c r="I1711" s="199"/>
      <c r="J1711" s="381">
        <v>612277.09000000206</v>
      </c>
      <c r="K1711" s="199"/>
      <c r="L1711" s="200"/>
      <c r="M1711" s="199">
        <v>2649</v>
      </c>
      <c r="N1711" s="71"/>
      <c r="O1711" s="200"/>
      <c r="P1711" s="269">
        <f t="shared" si="110"/>
        <v>231.13517931294905</v>
      </c>
      <c r="Q1711" s="199"/>
      <c r="R1711" s="199"/>
      <c r="S1711" s="199"/>
      <c r="T1711" s="382">
        <f t="shared" si="111"/>
        <v>1342.5481313703285</v>
      </c>
      <c r="U1711" s="199"/>
      <c r="V1711" s="199"/>
      <c r="W1711" s="199"/>
      <c r="X1711" s="200"/>
      <c r="Y1711" s="199">
        <v>612277.09000000206</v>
      </c>
      <c r="Z1711" s="199">
        <f t="shared" si="112"/>
        <v>679703.49</v>
      </c>
      <c r="AA1711" s="200"/>
      <c r="AB1711" s="199">
        <f t="shared" si="113"/>
        <v>508504.79</v>
      </c>
      <c r="AC1711" s="164">
        <v>607975.88</v>
      </c>
      <c r="AD1711" s="199"/>
      <c r="AE1711" s="200"/>
      <c r="AF1711" s="200"/>
      <c r="AG1711" s="200"/>
      <c r="AH1711" s="75"/>
      <c r="AI1711" s="75"/>
      <c r="AJ1711" s="75"/>
      <c r="AK1711" s="75"/>
      <c r="AL1711" s="200"/>
    </row>
    <row r="1712" spans="1:38" s="201" customFormat="1">
      <c r="A1712" s="198"/>
      <c r="B1712" s="199"/>
      <c r="C1712" s="199" t="s">
        <v>417</v>
      </c>
      <c r="D1712" s="199"/>
      <c r="E1712" s="199" t="s">
        <v>98</v>
      </c>
      <c r="F1712" s="199">
        <v>297</v>
      </c>
      <c r="G1712" s="199"/>
      <c r="H1712" s="199"/>
      <c r="I1712" s="199"/>
      <c r="J1712" s="381">
        <v>55.92</v>
      </c>
      <c r="K1712" s="199"/>
      <c r="L1712" s="200"/>
      <c r="M1712" s="199">
        <v>1</v>
      </c>
      <c r="N1712" s="71"/>
      <c r="O1712" s="200"/>
      <c r="P1712" s="269">
        <f t="shared" si="110"/>
        <v>55.92</v>
      </c>
      <c r="Q1712" s="199"/>
      <c r="R1712" s="199"/>
      <c r="S1712" s="199"/>
      <c r="T1712" s="382">
        <f t="shared" si="111"/>
        <v>297</v>
      </c>
      <c r="U1712" s="199"/>
      <c r="V1712" s="199"/>
      <c r="W1712" s="199"/>
      <c r="X1712" s="200"/>
      <c r="Y1712" s="199">
        <v>55.92</v>
      </c>
      <c r="Z1712" s="199">
        <f t="shared" si="112"/>
        <v>62.08</v>
      </c>
      <c r="AA1712" s="200"/>
      <c r="AB1712" s="199">
        <f t="shared" si="113"/>
        <v>46.44</v>
      </c>
      <c r="AC1712" s="164">
        <v>55.53</v>
      </c>
      <c r="AD1712" s="199"/>
      <c r="AE1712" s="200"/>
      <c r="AF1712" s="200"/>
      <c r="AG1712" s="200"/>
      <c r="AH1712" s="75"/>
      <c r="AI1712" s="75"/>
      <c r="AJ1712" s="75"/>
      <c r="AK1712" s="75"/>
      <c r="AL1712" s="200"/>
    </row>
    <row r="1713" spans="1:38" s="201" customFormat="1">
      <c r="A1713" s="198"/>
      <c r="B1713" s="199"/>
      <c r="C1713" s="199" t="s">
        <v>417</v>
      </c>
      <c r="D1713" s="199"/>
      <c r="E1713" s="199" t="s">
        <v>92</v>
      </c>
      <c r="F1713" s="199">
        <v>691069</v>
      </c>
      <c r="G1713" s="199"/>
      <c r="H1713" s="199"/>
      <c r="I1713" s="199"/>
      <c r="J1713" s="381">
        <v>119300.61000000007</v>
      </c>
      <c r="K1713" s="199"/>
      <c r="L1713" s="200"/>
      <c r="M1713" s="199">
        <v>931</v>
      </c>
      <c r="N1713" s="71"/>
      <c r="O1713" s="200"/>
      <c r="P1713" s="269">
        <f t="shared" si="110"/>
        <v>128.14243823845337</v>
      </c>
      <c r="Q1713" s="199"/>
      <c r="R1713" s="199"/>
      <c r="S1713" s="199"/>
      <c r="T1713" s="382">
        <f t="shared" si="111"/>
        <v>742.28678839957036</v>
      </c>
      <c r="U1713" s="199"/>
      <c r="V1713" s="199"/>
      <c r="W1713" s="199"/>
      <c r="X1713" s="200"/>
      <c r="Y1713" s="199">
        <v>119300.61000000007</v>
      </c>
      <c r="Z1713" s="199">
        <f t="shared" si="112"/>
        <v>132438.47</v>
      </c>
      <c r="AA1713" s="200"/>
      <c r="AB1713" s="199">
        <f t="shared" si="113"/>
        <v>99080.85</v>
      </c>
      <c r="AC1713" s="164">
        <v>118462.53</v>
      </c>
      <c r="AD1713" s="199"/>
      <c r="AE1713" s="200"/>
      <c r="AF1713" s="200"/>
      <c r="AG1713" s="200"/>
      <c r="AH1713" s="75"/>
      <c r="AI1713" s="75"/>
      <c r="AJ1713" s="75"/>
      <c r="AK1713" s="75"/>
      <c r="AL1713" s="200"/>
    </row>
    <row r="1714" spans="1:38" s="201" customFormat="1">
      <c r="A1714" s="198"/>
      <c r="B1714" s="199"/>
      <c r="C1714" s="199" t="s">
        <v>1463</v>
      </c>
      <c r="D1714" s="199"/>
      <c r="E1714" s="199" t="s">
        <v>271</v>
      </c>
      <c r="F1714" s="199">
        <v>24510</v>
      </c>
      <c r="G1714" s="199"/>
      <c r="H1714" s="199"/>
      <c r="I1714" s="199"/>
      <c r="J1714" s="381">
        <v>4472.9399999999987</v>
      </c>
      <c r="K1714" s="199"/>
      <c r="L1714" s="200"/>
      <c r="M1714" s="199">
        <v>18</v>
      </c>
      <c r="N1714" s="71"/>
      <c r="O1714" s="200"/>
      <c r="P1714" s="269">
        <f t="shared" si="110"/>
        <v>248.49666666666658</v>
      </c>
      <c r="Q1714" s="199"/>
      <c r="R1714" s="199"/>
      <c r="S1714" s="199"/>
      <c r="T1714" s="382">
        <f t="shared" si="111"/>
        <v>1361.6666666666667</v>
      </c>
      <c r="U1714" s="199"/>
      <c r="V1714" s="199"/>
      <c r="W1714" s="199"/>
      <c r="X1714" s="200"/>
      <c r="Y1714" s="199">
        <v>4472.9399999999987</v>
      </c>
      <c r="Z1714" s="199">
        <f t="shared" si="112"/>
        <v>4965.5200000000004</v>
      </c>
      <c r="AA1714" s="200"/>
      <c r="AB1714" s="199">
        <f t="shared" si="113"/>
        <v>3714.84</v>
      </c>
      <c r="AC1714" s="164">
        <v>4441.5200000000004</v>
      </c>
      <c r="AD1714" s="199"/>
      <c r="AE1714" s="200"/>
      <c r="AF1714" s="200"/>
      <c r="AG1714" s="200"/>
      <c r="AH1714" s="75"/>
      <c r="AI1714" s="75"/>
      <c r="AJ1714" s="75"/>
      <c r="AK1714" s="75"/>
      <c r="AL1714" s="200"/>
    </row>
    <row r="1715" spans="1:38" s="201" customFormat="1">
      <c r="A1715" s="198"/>
      <c r="B1715" s="199"/>
      <c r="C1715" s="199" t="s">
        <v>418</v>
      </c>
      <c r="D1715" s="199"/>
      <c r="E1715" s="199" t="s">
        <v>148</v>
      </c>
      <c r="F1715" s="199">
        <v>234547</v>
      </c>
      <c r="G1715" s="199"/>
      <c r="H1715" s="199"/>
      <c r="I1715" s="199"/>
      <c r="J1715" s="381">
        <v>40376.099999999984</v>
      </c>
      <c r="K1715" s="199"/>
      <c r="L1715" s="200"/>
      <c r="M1715" s="199">
        <v>335</v>
      </c>
      <c r="N1715" s="71"/>
      <c r="O1715" s="200"/>
      <c r="P1715" s="269">
        <f t="shared" si="110"/>
        <v>120.52567164179099</v>
      </c>
      <c r="Q1715" s="199"/>
      <c r="R1715" s="199"/>
      <c r="S1715" s="199"/>
      <c r="T1715" s="382">
        <f t="shared" si="111"/>
        <v>700.14029850746272</v>
      </c>
      <c r="U1715" s="199"/>
      <c r="V1715" s="199"/>
      <c r="W1715" s="199"/>
      <c r="X1715" s="200"/>
      <c r="Y1715" s="199">
        <v>40376.099999999984</v>
      </c>
      <c r="Z1715" s="199">
        <f t="shared" si="112"/>
        <v>44822.48</v>
      </c>
      <c r="AA1715" s="200"/>
      <c r="AB1715" s="199">
        <f t="shared" si="113"/>
        <v>33532.92</v>
      </c>
      <c r="AC1715" s="164">
        <v>40092.46</v>
      </c>
      <c r="AD1715" s="199"/>
      <c r="AE1715" s="200"/>
      <c r="AF1715" s="200"/>
      <c r="AG1715" s="200"/>
      <c r="AH1715" s="75"/>
      <c r="AI1715" s="75"/>
      <c r="AJ1715" s="75"/>
      <c r="AK1715" s="75"/>
      <c r="AL1715" s="200"/>
    </row>
    <row r="1716" spans="1:38" s="201" customFormat="1">
      <c r="A1716" s="198"/>
      <c r="B1716" s="199"/>
      <c r="C1716" s="199" t="s">
        <v>418</v>
      </c>
      <c r="D1716" s="199"/>
      <c r="E1716" s="199" t="s">
        <v>146</v>
      </c>
      <c r="F1716" s="199">
        <v>834</v>
      </c>
      <c r="G1716" s="199"/>
      <c r="H1716" s="199"/>
      <c r="I1716" s="199"/>
      <c r="J1716" s="381">
        <v>72.95</v>
      </c>
      <c r="K1716" s="199"/>
      <c r="L1716" s="200"/>
      <c r="M1716" s="199">
        <v>1</v>
      </c>
      <c r="N1716" s="71"/>
      <c r="O1716" s="200"/>
      <c r="P1716" s="269">
        <f t="shared" si="110"/>
        <v>72.95</v>
      </c>
      <c r="Q1716" s="199"/>
      <c r="R1716" s="199"/>
      <c r="S1716" s="199"/>
      <c r="T1716" s="382">
        <f t="shared" si="111"/>
        <v>834</v>
      </c>
      <c r="U1716" s="199"/>
      <c r="V1716" s="199"/>
      <c r="W1716" s="199"/>
      <c r="X1716" s="200"/>
      <c r="Y1716" s="199">
        <v>72.95</v>
      </c>
      <c r="Z1716" s="199">
        <f t="shared" si="112"/>
        <v>80.98</v>
      </c>
      <c r="AA1716" s="200"/>
      <c r="AB1716" s="199">
        <f t="shared" si="113"/>
        <v>60.59</v>
      </c>
      <c r="AC1716" s="164">
        <v>72.44</v>
      </c>
      <c r="AD1716" s="199"/>
      <c r="AE1716" s="200"/>
      <c r="AF1716" s="200"/>
      <c r="AG1716" s="200"/>
      <c r="AH1716" s="75"/>
      <c r="AI1716" s="75"/>
      <c r="AJ1716" s="75"/>
      <c r="AK1716" s="75"/>
      <c r="AL1716" s="200"/>
    </row>
    <row r="1717" spans="1:38" s="201" customFormat="1">
      <c r="A1717" s="198"/>
      <c r="B1717" s="199"/>
      <c r="C1717" s="199" t="s">
        <v>1464</v>
      </c>
      <c r="D1717" s="199"/>
      <c r="E1717" s="199" t="s">
        <v>384</v>
      </c>
      <c r="F1717" s="199">
        <v>4851</v>
      </c>
      <c r="G1717" s="199"/>
      <c r="H1717" s="199"/>
      <c r="I1717" s="199"/>
      <c r="J1717" s="381">
        <v>881.65</v>
      </c>
      <c r="K1717" s="199"/>
      <c r="L1717" s="200"/>
      <c r="M1717" s="199">
        <v>7</v>
      </c>
      <c r="N1717" s="71"/>
      <c r="O1717" s="200"/>
      <c r="P1717" s="269">
        <f t="shared" si="110"/>
        <v>125.95</v>
      </c>
      <c r="Q1717" s="199"/>
      <c r="R1717" s="199"/>
      <c r="S1717" s="199"/>
      <c r="T1717" s="382">
        <f t="shared" si="111"/>
        <v>693</v>
      </c>
      <c r="U1717" s="199"/>
      <c r="V1717" s="199"/>
      <c r="W1717" s="199"/>
      <c r="X1717" s="200"/>
      <c r="Y1717" s="199">
        <v>881.65</v>
      </c>
      <c r="Z1717" s="199">
        <f t="shared" si="112"/>
        <v>978.74</v>
      </c>
      <c r="AA1717" s="200"/>
      <c r="AB1717" s="199">
        <f t="shared" si="113"/>
        <v>732.22</v>
      </c>
      <c r="AC1717" s="164">
        <v>875.46</v>
      </c>
      <c r="AD1717" s="199"/>
      <c r="AE1717" s="200"/>
      <c r="AF1717" s="200"/>
      <c r="AG1717" s="200"/>
      <c r="AH1717" s="75"/>
      <c r="AI1717" s="75"/>
      <c r="AJ1717" s="75"/>
      <c r="AK1717" s="75"/>
      <c r="AL1717" s="200"/>
    </row>
    <row r="1718" spans="1:38" s="201" customFormat="1">
      <c r="A1718" s="198"/>
      <c r="B1718" s="199"/>
      <c r="C1718" s="199" t="s">
        <v>419</v>
      </c>
      <c r="D1718" s="199"/>
      <c r="E1718" s="199" t="s">
        <v>420</v>
      </c>
      <c r="F1718" s="199">
        <v>294322</v>
      </c>
      <c r="G1718" s="199"/>
      <c r="H1718" s="199"/>
      <c r="I1718" s="199"/>
      <c r="J1718" s="381">
        <v>52005.979999999981</v>
      </c>
      <c r="K1718" s="199"/>
      <c r="L1718" s="200"/>
      <c r="M1718" s="199">
        <v>268</v>
      </c>
      <c r="N1718" s="71"/>
      <c r="O1718" s="200"/>
      <c r="P1718" s="269">
        <f t="shared" si="110"/>
        <v>194.05216417910441</v>
      </c>
      <c r="Q1718" s="199"/>
      <c r="R1718" s="199"/>
      <c r="S1718" s="199"/>
      <c r="T1718" s="382">
        <f t="shared" si="111"/>
        <v>1098.2164179104477</v>
      </c>
      <c r="U1718" s="199"/>
      <c r="V1718" s="199"/>
      <c r="W1718" s="199"/>
      <c r="X1718" s="200"/>
      <c r="Y1718" s="199">
        <v>52005.979999999981</v>
      </c>
      <c r="Z1718" s="199">
        <f t="shared" si="112"/>
        <v>57733.09</v>
      </c>
      <c r="AA1718" s="200"/>
      <c r="AB1718" s="199">
        <f t="shared" si="113"/>
        <v>43191.7</v>
      </c>
      <c r="AC1718" s="164">
        <v>51640.639999999999</v>
      </c>
      <c r="AD1718" s="199"/>
      <c r="AE1718" s="200"/>
      <c r="AF1718" s="200"/>
      <c r="AG1718" s="200"/>
      <c r="AH1718" s="75"/>
      <c r="AI1718" s="75"/>
      <c r="AJ1718" s="75"/>
      <c r="AK1718" s="75"/>
      <c r="AL1718" s="200"/>
    </row>
    <row r="1719" spans="1:38" s="201" customFormat="1">
      <c r="A1719" s="198"/>
      <c r="B1719" s="199"/>
      <c r="C1719" s="199" t="s">
        <v>419</v>
      </c>
      <c r="D1719" s="199"/>
      <c r="E1719" s="199" t="s">
        <v>187</v>
      </c>
      <c r="F1719" s="199">
        <v>468</v>
      </c>
      <c r="G1719" s="199"/>
      <c r="H1719" s="199"/>
      <c r="I1719" s="199"/>
      <c r="J1719" s="381">
        <v>85.55</v>
      </c>
      <c r="K1719" s="199"/>
      <c r="L1719" s="200"/>
      <c r="M1719" s="199">
        <v>1</v>
      </c>
      <c r="N1719" s="71"/>
      <c r="O1719" s="200"/>
      <c r="P1719" s="269">
        <f t="shared" si="110"/>
        <v>85.55</v>
      </c>
      <c r="Q1719" s="199"/>
      <c r="R1719" s="199"/>
      <c r="S1719" s="199"/>
      <c r="T1719" s="382">
        <f t="shared" si="111"/>
        <v>468</v>
      </c>
      <c r="U1719" s="199"/>
      <c r="V1719" s="199"/>
      <c r="W1719" s="199"/>
      <c r="X1719" s="200"/>
      <c r="Y1719" s="199">
        <v>85.55</v>
      </c>
      <c r="Z1719" s="199">
        <f t="shared" si="112"/>
        <v>94.97</v>
      </c>
      <c r="AA1719" s="200"/>
      <c r="AB1719" s="199">
        <f t="shared" si="113"/>
        <v>71.05</v>
      </c>
      <c r="AC1719" s="164">
        <v>84.95</v>
      </c>
      <c r="AD1719" s="199"/>
      <c r="AE1719" s="200"/>
      <c r="AF1719" s="200"/>
      <c r="AG1719" s="200"/>
      <c r="AH1719" s="75"/>
      <c r="AI1719" s="75"/>
      <c r="AJ1719" s="75"/>
      <c r="AK1719" s="75"/>
      <c r="AL1719" s="200"/>
    </row>
    <row r="1720" spans="1:38" s="201" customFormat="1">
      <c r="A1720" s="198"/>
      <c r="B1720" s="199"/>
      <c r="C1720" s="199" t="s">
        <v>419</v>
      </c>
      <c r="D1720" s="199"/>
      <c r="E1720" s="199" t="s">
        <v>123</v>
      </c>
      <c r="F1720" s="199">
        <v>14317</v>
      </c>
      <c r="G1720" s="199"/>
      <c r="H1720" s="199"/>
      <c r="I1720" s="199"/>
      <c r="J1720" s="381">
        <v>2363.7800000000002</v>
      </c>
      <c r="K1720" s="199"/>
      <c r="L1720" s="200"/>
      <c r="M1720" s="199">
        <v>7</v>
      </c>
      <c r="N1720" s="71"/>
      <c r="O1720" s="200"/>
      <c r="P1720" s="269">
        <f t="shared" si="110"/>
        <v>337.68285714285719</v>
      </c>
      <c r="Q1720" s="199"/>
      <c r="R1720" s="199"/>
      <c r="S1720" s="199"/>
      <c r="T1720" s="382">
        <f t="shared" si="111"/>
        <v>2045.2857142857142</v>
      </c>
      <c r="U1720" s="199"/>
      <c r="V1720" s="199"/>
      <c r="W1720" s="199"/>
      <c r="X1720" s="200"/>
      <c r="Y1720" s="199">
        <v>2363.7800000000002</v>
      </c>
      <c r="Z1720" s="199">
        <f t="shared" si="112"/>
        <v>2624.09</v>
      </c>
      <c r="AA1720" s="200"/>
      <c r="AB1720" s="199">
        <f t="shared" si="113"/>
        <v>1963.15</v>
      </c>
      <c r="AC1720" s="164">
        <v>2347.17</v>
      </c>
      <c r="AD1720" s="199"/>
      <c r="AE1720" s="200"/>
      <c r="AF1720" s="200"/>
      <c r="AG1720" s="200"/>
      <c r="AH1720" s="75"/>
      <c r="AI1720" s="75"/>
      <c r="AJ1720" s="75"/>
      <c r="AK1720" s="75"/>
      <c r="AL1720" s="200"/>
    </row>
    <row r="1721" spans="1:38" s="201" customFormat="1">
      <c r="A1721" s="198"/>
      <c r="B1721" s="199"/>
      <c r="C1721" s="199" t="s">
        <v>421</v>
      </c>
      <c r="D1721" s="199"/>
      <c r="E1721" s="199" t="s">
        <v>116</v>
      </c>
      <c r="F1721" s="199">
        <v>1372</v>
      </c>
      <c r="G1721" s="199"/>
      <c r="H1721" s="199"/>
      <c r="I1721" s="199"/>
      <c r="J1721" s="381">
        <v>240.46999999999997</v>
      </c>
      <c r="K1721" s="199"/>
      <c r="L1721" s="200"/>
      <c r="M1721" s="199">
        <v>2</v>
      </c>
      <c r="N1721" s="71"/>
      <c r="O1721" s="200"/>
      <c r="P1721" s="269">
        <f t="shared" si="110"/>
        <v>120.23499999999999</v>
      </c>
      <c r="Q1721" s="199"/>
      <c r="R1721" s="199"/>
      <c r="S1721" s="199"/>
      <c r="T1721" s="382">
        <f t="shared" si="111"/>
        <v>686</v>
      </c>
      <c r="U1721" s="199"/>
      <c r="V1721" s="199"/>
      <c r="W1721" s="199"/>
      <c r="X1721" s="200"/>
      <c r="Y1721" s="199">
        <v>240.46999999999997</v>
      </c>
      <c r="Z1721" s="199">
        <f t="shared" si="112"/>
        <v>266.95</v>
      </c>
      <c r="AA1721" s="200"/>
      <c r="AB1721" s="199">
        <f t="shared" si="113"/>
        <v>199.71</v>
      </c>
      <c r="AC1721" s="164">
        <v>238.78</v>
      </c>
      <c r="AD1721" s="199"/>
      <c r="AE1721" s="200"/>
      <c r="AF1721" s="200"/>
      <c r="AG1721" s="200"/>
      <c r="AH1721" s="75"/>
      <c r="AI1721" s="75"/>
      <c r="AJ1721" s="75"/>
      <c r="AK1721" s="75"/>
      <c r="AL1721" s="200"/>
    </row>
    <row r="1722" spans="1:38" s="201" customFormat="1">
      <c r="A1722" s="198"/>
      <c r="B1722" s="199"/>
      <c r="C1722" s="199" t="s">
        <v>421</v>
      </c>
      <c r="D1722" s="199"/>
      <c r="E1722" s="199" t="s">
        <v>285</v>
      </c>
      <c r="F1722" s="199">
        <v>2248996</v>
      </c>
      <c r="G1722" s="199"/>
      <c r="H1722" s="199"/>
      <c r="I1722" s="199"/>
      <c r="J1722" s="381">
        <v>381400.23999999941</v>
      </c>
      <c r="K1722" s="199"/>
      <c r="L1722" s="200"/>
      <c r="M1722" s="199">
        <v>3294</v>
      </c>
      <c r="N1722" s="71"/>
      <c r="O1722" s="200"/>
      <c r="P1722" s="269">
        <f t="shared" si="110"/>
        <v>115.78635094110486</v>
      </c>
      <c r="Q1722" s="199"/>
      <c r="R1722" s="199"/>
      <c r="S1722" s="199"/>
      <c r="T1722" s="382">
        <f t="shared" si="111"/>
        <v>682.75531268973896</v>
      </c>
      <c r="U1722" s="199"/>
      <c r="V1722" s="199"/>
      <c r="W1722" s="199"/>
      <c r="X1722" s="200"/>
      <c r="Y1722" s="199">
        <v>381400.23999999941</v>
      </c>
      <c r="Z1722" s="199">
        <f t="shared" si="112"/>
        <v>423401.56</v>
      </c>
      <c r="AA1722" s="200"/>
      <c r="AB1722" s="199">
        <f t="shared" si="113"/>
        <v>316758.3</v>
      </c>
      <c r="AC1722" s="164">
        <v>378720.93</v>
      </c>
      <c r="AD1722" s="199"/>
      <c r="AE1722" s="200"/>
      <c r="AF1722" s="200"/>
      <c r="AG1722" s="200"/>
      <c r="AH1722" s="75"/>
      <c r="AI1722" s="75"/>
      <c r="AJ1722" s="75"/>
      <c r="AK1722" s="75"/>
      <c r="AL1722" s="200"/>
    </row>
    <row r="1723" spans="1:38" s="201" customFormat="1">
      <c r="A1723" s="198"/>
      <c r="B1723" s="199"/>
      <c r="C1723" s="199" t="s">
        <v>422</v>
      </c>
      <c r="D1723" s="199"/>
      <c r="E1723" s="199" t="s">
        <v>127</v>
      </c>
      <c r="F1723" s="199">
        <v>9737308</v>
      </c>
      <c r="G1723" s="199"/>
      <c r="H1723" s="199"/>
      <c r="I1723" s="199"/>
      <c r="J1723" s="381">
        <v>1666065.2000000034</v>
      </c>
      <c r="K1723" s="199"/>
      <c r="L1723" s="200"/>
      <c r="M1723" s="199">
        <v>9149</v>
      </c>
      <c r="N1723" s="71"/>
      <c r="O1723" s="200"/>
      <c r="P1723" s="269">
        <f t="shared" si="110"/>
        <v>182.10353044048568</v>
      </c>
      <c r="Q1723" s="199"/>
      <c r="R1723" s="199"/>
      <c r="S1723" s="199"/>
      <c r="T1723" s="382">
        <f t="shared" si="111"/>
        <v>1064.3029839326703</v>
      </c>
      <c r="U1723" s="199"/>
      <c r="V1723" s="199"/>
      <c r="W1723" s="199"/>
      <c r="X1723" s="200"/>
      <c r="Y1723" s="199">
        <v>1666065.2000000034</v>
      </c>
      <c r="Z1723" s="199">
        <f t="shared" si="112"/>
        <v>1849538.95</v>
      </c>
      <c r="AA1723" s="200"/>
      <c r="AB1723" s="199">
        <f t="shared" si="113"/>
        <v>1383690.73</v>
      </c>
      <c r="AC1723" s="164">
        <v>1654361.2</v>
      </c>
      <c r="AD1723" s="199"/>
      <c r="AE1723" s="200"/>
      <c r="AF1723" s="200"/>
      <c r="AG1723" s="200"/>
      <c r="AH1723" s="75"/>
      <c r="AI1723" s="75"/>
      <c r="AJ1723" s="75"/>
      <c r="AK1723" s="75"/>
      <c r="AL1723" s="200"/>
    </row>
    <row r="1724" spans="1:38" s="201" customFormat="1">
      <c r="A1724" s="198"/>
      <c r="B1724" s="199"/>
      <c r="C1724" s="199" t="s">
        <v>422</v>
      </c>
      <c r="D1724" s="199"/>
      <c r="E1724" s="199" t="s">
        <v>113</v>
      </c>
      <c r="F1724" s="199">
        <v>2812</v>
      </c>
      <c r="G1724" s="199"/>
      <c r="H1724" s="199"/>
      <c r="I1724" s="199"/>
      <c r="J1724" s="381">
        <v>426.07</v>
      </c>
      <c r="K1724" s="199"/>
      <c r="L1724" s="200"/>
      <c r="M1724" s="199">
        <v>3</v>
      </c>
      <c r="N1724" s="71"/>
      <c r="O1724" s="200"/>
      <c r="P1724" s="269">
        <f t="shared" si="110"/>
        <v>142.02333333333334</v>
      </c>
      <c r="Q1724" s="199"/>
      <c r="R1724" s="199"/>
      <c r="S1724" s="199"/>
      <c r="T1724" s="382">
        <f t="shared" si="111"/>
        <v>937.33333333333337</v>
      </c>
      <c r="U1724" s="199"/>
      <c r="V1724" s="199"/>
      <c r="W1724" s="199"/>
      <c r="X1724" s="200"/>
      <c r="Y1724" s="199">
        <v>426.07</v>
      </c>
      <c r="Z1724" s="199">
        <f t="shared" si="112"/>
        <v>472.99</v>
      </c>
      <c r="AA1724" s="200"/>
      <c r="AB1724" s="199">
        <f t="shared" si="113"/>
        <v>353.86</v>
      </c>
      <c r="AC1724" s="164">
        <v>423.08</v>
      </c>
      <c r="AD1724" s="199"/>
      <c r="AE1724" s="200"/>
      <c r="AF1724" s="200"/>
      <c r="AG1724" s="200"/>
      <c r="AH1724" s="75"/>
      <c r="AI1724" s="75"/>
      <c r="AJ1724" s="75"/>
      <c r="AK1724" s="75"/>
      <c r="AL1724" s="200"/>
    </row>
    <row r="1725" spans="1:38" s="201" customFormat="1">
      <c r="A1725" s="198"/>
      <c r="B1725" s="199"/>
      <c r="C1725" s="199" t="s">
        <v>1465</v>
      </c>
      <c r="D1725" s="199"/>
      <c r="E1725" s="199" t="s">
        <v>136</v>
      </c>
      <c r="F1725" s="199">
        <v>770358</v>
      </c>
      <c r="G1725" s="199"/>
      <c r="H1725" s="199"/>
      <c r="I1725" s="199"/>
      <c r="J1725" s="381">
        <v>129700.85000000008</v>
      </c>
      <c r="K1725" s="199"/>
      <c r="L1725" s="200"/>
      <c r="M1725" s="199">
        <v>789</v>
      </c>
      <c r="N1725" s="71"/>
      <c r="O1725" s="200"/>
      <c r="P1725" s="269">
        <f t="shared" si="110"/>
        <v>164.38637515842848</v>
      </c>
      <c r="Q1725" s="199"/>
      <c r="R1725" s="199"/>
      <c r="S1725" s="199"/>
      <c r="T1725" s="382">
        <f t="shared" si="111"/>
        <v>976.37262357414454</v>
      </c>
      <c r="U1725" s="199"/>
      <c r="V1725" s="199"/>
      <c r="W1725" s="199"/>
      <c r="X1725" s="200"/>
      <c r="Y1725" s="199">
        <v>129700.85000000008</v>
      </c>
      <c r="Z1725" s="199">
        <f t="shared" si="112"/>
        <v>143984.03</v>
      </c>
      <c r="AA1725" s="200"/>
      <c r="AB1725" s="199">
        <f t="shared" si="113"/>
        <v>107718.39</v>
      </c>
      <c r="AC1725" s="164">
        <v>128789.71</v>
      </c>
      <c r="AD1725" s="199"/>
      <c r="AE1725" s="200"/>
      <c r="AF1725" s="200"/>
      <c r="AG1725" s="200"/>
      <c r="AH1725" s="75"/>
      <c r="AI1725" s="75"/>
      <c r="AJ1725" s="75"/>
      <c r="AK1725" s="75"/>
      <c r="AL1725" s="200"/>
    </row>
    <row r="1726" spans="1:38" s="201" customFormat="1">
      <c r="A1726" s="198"/>
      <c r="B1726" s="199"/>
      <c r="C1726" s="199" t="s">
        <v>426</v>
      </c>
      <c r="D1726" s="199"/>
      <c r="E1726" s="199" t="s">
        <v>425</v>
      </c>
      <c r="F1726" s="199">
        <v>6208490</v>
      </c>
      <c r="G1726" s="199"/>
      <c r="H1726" s="199"/>
      <c r="I1726" s="199"/>
      <c r="J1726" s="381">
        <v>1101093.1699999974</v>
      </c>
      <c r="K1726" s="199"/>
      <c r="L1726" s="200"/>
      <c r="M1726" s="199">
        <v>7034</v>
      </c>
      <c r="N1726" s="71"/>
      <c r="O1726" s="200"/>
      <c r="P1726" s="269">
        <f t="shared" si="110"/>
        <v>156.53869348876847</v>
      </c>
      <c r="Q1726" s="199"/>
      <c r="R1726" s="199"/>
      <c r="S1726" s="199"/>
      <c r="T1726" s="382">
        <f t="shared" si="111"/>
        <v>882.64003411998863</v>
      </c>
      <c r="U1726" s="199"/>
      <c r="V1726" s="199"/>
      <c r="W1726" s="199"/>
      <c r="X1726" s="200"/>
      <c r="Y1726" s="199">
        <v>1101093.1699999974</v>
      </c>
      <c r="Z1726" s="199">
        <f t="shared" si="112"/>
        <v>1222349.95</v>
      </c>
      <c r="AA1726" s="200"/>
      <c r="AB1726" s="199">
        <f t="shared" si="113"/>
        <v>914473.47</v>
      </c>
      <c r="AC1726" s="164">
        <v>1093358.06</v>
      </c>
      <c r="AD1726" s="199"/>
      <c r="AE1726" s="200"/>
      <c r="AF1726" s="200"/>
      <c r="AG1726" s="200"/>
      <c r="AH1726" s="75"/>
      <c r="AI1726" s="75"/>
      <c r="AJ1726" s="75"/>
      <c r="AK1726" s="75"/>
      <c r="AL1726" s="200"/>
    </row>
    <row r="1727" spans="1:38" s="201" customFormat="1">
      <c r="A1727" s="198"/>
      <c r="B1727" s="199"/>
      <c r="C1727" s="199" t="s">
        <v>600</v>
      </c>
      <c r="D1727" s="199"/>
      <c r="E1727" s="199" t="s">
        <v>157</v>
      </c>
      <c r="F1727" s="199">
        <v>308</v>
      </c>
      <c r="G1727" s="199"/>
      <c r="H1727" s="199"/>
      <c r="I1727" s="199"/>
      <c r="J1727" s="381">
        <v>57.84</v>
      </c>
      <c r="K1727" s="199"/>
      <c r="L1727" s="200"/>
      <c r="M1727" s="199">
        <v>1</v>
      </c>
      <c r="N1727" s="71"/>
      <c r="O1727" s="200"/>
      <c r="P1727" s="269">
        <f t="shared" si="110"/>
        <v>57.84</v>
      </c>
      <c r="Q1727" s="199"/>
      <c r="R1727" s="199"/>
      <c r="S1727" s="199"/>
      <c r="T1727" s="382">
        <f t="shared" si="111"/>
        <v>308</v>
      </c>
      <c r="U1727" s="199"/>
      <c r="V1727" s="199"/>
      <c r="W1727" s="199"/>
      <c r="X1727" s="200"/>
      <c r="Y1727" s="199">
        <v>57.84</v>
      </c>
      <c r="Z1727" s="199">
        <f t="shared" si="112"/>
        <v>64.209999999999994</v>
      </c>
      <c r="AA1727" s="200"/>
      <c r="AB1727" s="199">
        <f t="shared" si="113"/>
        <v>48.04</v>
      </c>
      <c r="AC1727" s="164">
        <v>57.43</v>
      </c>
      <c r="AD1727" s="199"/>
      <c r="AE1727" s="200"/>
      <c r="AF1727" s="200"/>
      <c r="AG1727" s="200"/>
      <c r="AH1727" s="75"/>
      <c r="AI1727" s="75"/>
      <c r="AJ1727" s="75"/>
      <c r="AK1727" s="75"/>
      <c r="AL1727" s="200"/>
    </row>
    <row r="1728" spans="1:38" s="201" customFormat="1">
      <c r="A1728" s="198"/>
      <c r="B1728" s="199"/>
      <c r="C1728" s="199" t="s">
        <v>427</v>
      </c>
      <c r="D1728" s="199"/>
      <c r="E1728" s="199" t="s">
        <v>187</v>
      </c>
      <c r="F1728" s="199">
        <v>3460619</v>
      </c>
      <c r="G1728" s="199"/>
      <c r="H1728" s="199"/>
      <c r="I1728" s="199"/>
      <c r="J1728" s="381">
        <v>597969.09000000276</v>
      </c>
      <c r="K1728" s="199"/>
      <c r="L1728" s="200"/>
      <c r="M1728" s="199">
        <v>5405</v>
      </c>
      <c r="N1728" s="71"/>
      <c r="O1728" s="200"/>
      <c r="P1728" s="269">
        <f t="shared" si="110"/>
        <v>110.63257909343251</v>
      </c>
      <c r="Q1728" s="199"/>
      <c r="R1728" s="199"/>
      <c r="S1728" s="199"/>
      <c r="T1728" s="382">
        <f t="shared" si="111"/>
        <v>640.2625346901018</v>
      </c>
      <c r="U1728" s="199"/>
      <c r="V1728" s="199"/>
      <c r="W1728" s="199"/>
      <c r="X1728" s="200"/>
      <c r="Y1728" s="199">
        <v>597969.09000000276</v>
      </c>
      <c r="Z1728" s="199">
        <f t="shared" si="112"/>
        <v>663819.82999999996</v>
      </c>
      <c r="AA1728" s="200"/>
      <c r="AB1728" s="199">
        <f t="shared" si="113"/>
        <v>496621.79</v>
      </c>
      <c r="AC1728" s="164">
        <v>593768.4</v>
      </c>
      <c r="AD1728" s="199"/>
      <c r="AE1728" s="200"/>
      <c r="AF1728" s="200"/>
      <c r="AG1728" s="200"/>
      <c r="AH1728" s="75"/>
      <c r="AI1728" s="75"/>
      <c r="AJ1728" s="75"/>
      <c r="AK1728" s="75"/>
      <c r="AL1728" s="200"/>
    </row>
    <row r="1729" spans="1:38" s="201" customFormat="1">
      <c r="A1729" s="198"/>
      <c r="B1729" s="199"/>
      <c r="C1729" s="199" t="s">
        <v>428</v>
      </c>
      <c r="D1729" s="199"/>
      <c r="E1729" s="199" t="s">
        <v>264</v>
      </c>
      <c r="F1729" s="199">
        <v>43319</v>
      </c>
      <c r="G1729" s="199"/>
      <c r="H1729" s="199"/>
      <c r="I1729" s="199"/>
      <c r="J1729" s="381">
        <v>7542.08</v>
      </c>
      <c r="K1729" s="199"/>
      <c r="L1729" s="200"/>
      <c r="M1729" s="199">
        <v>38</v>
      </c>
      <c r="N1729" s="71"/>
      <c r="O1729" s="200"/>
      <c r="P1729" s="269">
        <f t="shared" si="110"/>
        <v>198.47578947368422</v>
      </c>
      <c r="Q1729" s="199"/>
      <c r="R1729" s="199"/>
      <c r="S1729" s="199"/>
      <c r="T1729" s="382">
        <f t="shared" si="111"/>
        <v>1139.9736842105262</v>
      </c>
      <c r="U1729" s="199"/>
      <c r="V1729" s="199"/>
      <c r="W1729" s="199"/>
      <c r="X1729" s="200"/>
      <c r="Y1729" s="199">
        <v>7542.08</v>
      </c>
      <c r="Z1729" s="199">
        <f t="shared" si="112"/>
        <v>8372.64</v>
      </c>
      <c r="AA1729" s="200"/>
      <c r="AB1729" s="199">
        <f t="shared" si="113"/>
        <v>6263.8</v>
      </c>
      <c r="AC1729" s="164">
        <v>7489.1</v>
      </c>
      <c r="AD1729" s="199"/>
      <c r="AE1729" s="200"/>
      <c r="AF1729" s="200"/>
      <c r="AG1729" s="200"/>
      <c r="AH1729" s="75"/>
      <c r="AI1729" s="75"/>
      <c r="AJ1729" s="75"/>
      <c r="AK1729" s="75"/>
      <c r="AL1729" s="200"/>
    </row>
    <row r="1730" spans="1:38" s="201" customFormat="1">
      <c r="A1730" s="198"/>
      <c r="B1730" s="199"/>
      <c r="C1730" s="199" t="s">
        <v>429</v>
      </c>
      <c r="D1730" s="199"/>
      <c r="E1730" s="199" t="s">
        <v>430</v>
      </c>
      <c r="F1730" s="199">
        <v>819647</v>
      </c>
      <c r="G1730" s="199"/>
      <c r="H1730" s="199"/>
      <c r="I1730" s="199"/>
      <c r="J1730" s="381">
        <v>142112.21999999988</v>
      </c>
      <c r="K1730" s="199"/>
      <c r="L1730" s="200"/>
      <c r="M1730" s="199">
        <v>669</v>
      </c>
      <c r="N1730" s="71"/>
      <c r="O1730" s="200"/>
      <c r="P1730" s="269">
        <f t="shared" si="110"/>
        <v>212.42484304932719</v>
      </c>
      <c r="Q1730" s="199"/>
      <c r="R1730" s="199"/>
      <c r="S1730" s="199"/>
      <c r="T1730" s="382">
        <f t="shared" si="111"/>
        <v>1225.1823617339312</v>
      </c>
      <c r="U1730" s="199"/>
      <c r="V1730" s="199"/>
      <c r="W1730" s="199"/>
      <c r="X1730" s="200"/>
      <c r="Y1730" s="199">
        <v>142112.21999999988</v>
      </c>
      <c r="Z1730" s="199">
        <f t="shared" si="112"/>
        <v>157762.18</v>
      </c>
      <c r="AA1730" s="200"/>
      <c r="AB1730" s="199">
        <f t="shared" si="113"/>
        <v>118026.21</v>
      </c>
      <c r="AC1730" s="164">
        <v>141113.89000000001</v>
      </c>
      <c r="AD1730" s="199"/>
      <c r="AE1730" s="200"/>
      <c r="AF1730" s="200"/>
      <c r="AG1730" s="200"/>
      <c r="AH1730" s="75"/>
      <c r="AI1730" s="75"/>
      <c r="AJ1730" s="75"/>
      <c r="AK1730" s="75"/>
      <c r="AL1730" s="200"/>
    </row>
    <row r="1731" spans="1:38" s="201" customFormat="1">
      <c r="A1731" s="198"/>
      <c r="B1731" s="199"/>
      <c r="C1731" s="199" t="s">
        <v>429</v>
      </c>
      <c r="D1731" s="199"/>
      <c r="E1731" s="199" t="s">
        <v>582</v>
      </c>
      <c r="F1731" s="199">
        <v>14663</v>
      </c>
      <c r="G1731" s="199"/>
      <c r="H1731" s="199"/>
      <c r="I1731" s="199"/>
      <c r="J1731" s="381">
        <v>2365.6600000000003</v>
      </c>
      <c r="K1731" s="199"/>
      <c r="L1731" s="200"/>
      <c r="M1731" s="199">
        <v>11</v>
      </c>
      <c r="N1731" s="71"/>
      <c r="O1731" s="200"/>
      <c r="P1731" s="269">
        <f t="shared" si="110"/>
        <v>215.06000000000003</v>
      </c>
      <c r="Q1731" s="199"/>
      <c r="R1731" s="199"/>
      <c r="S1731" s="199"/>
      <c r="T1731" s="382">
        <f t="shared" si="111"/>
        <v>1333</v>
      </c>
      <c r="U1731" s="199"/>
      <c r="V1731" s="199"/>
      <c r="W1731" s="199"/>
      <c r="X1731" s="200"/>
      <c r="Y1731" s="199">
        <v>2365.6600000000003</v>
      </c>
      <c r="Z1731" s="199">
        <f t="shared" si="112"/>
        <v>2626.18</v>
      </c>
      <c r="AA1731" s="200"/>
      <c r="AB1731" s="199">
        <f t="shared" si="113"/>
        <v>1964.71</v>
      </c>
      <c r="AC1731" s="164">
        <v>2349.04</v>
      </c>
      <c r="AD1731" s="199"/>
      <c r="AE1731" s="200"/>
      <c r="AF1731" s="200"/>
      <c r="AG1731" s="200"/>
      <c r="AH1731" s="75"/>
      <c r="AI1731" s="75"/>
      <c r="AJ1731" s="75"/>
      <c r="AK1731" s="75"/>
      <c r="AL1731" s="200"/>
    </row>
    <row r="1732" spans="1:38" s="201" customFormat="1">
      <c r="A1732" s="198"/>
      <c r="B1732" s="199"/>
      <c r="C1732" s="199" t="s">
        <v>432</v>
      </c>
      <c r="D1732" s="199"/>
      <c r="E1732" s="199" t="s">
        <v>433</v>
      </c>
      <c r="F1732" s="199">
        <v>2721</v>
      </c>
      <c r="G1732" s="199"/>
      <c r="H1732" s="199"/>
      <c r="I1732" s="199"/>
      <c r="J1732" s="381">
        <v>512.21</v>
      </c>
      <c r="K1732" s="199"/>
      <c r="L1732" s="200"/>
      <c r="M1732" s="199">
        <v>2</v>
      </c>
      <c r="N1732" s="71"/>
      <c r="O1732" s="200"/>
      <c r="P1732" s="269">
        <f t="shared" si="110"/>
        <v>256.10500000000002</v>
      </c>
      <c r="Q1732" s="199"/>
      <c r="R1732" s="199"/>
      <c r="S1732" s="199"/>
      <c r="T1732" s="382">
        <f t="shared" si="111"/>
        <v>1360.5</v>
      </c>
      <c r="U1732" s="199"/>
      <c r="V1732" s="199"/>
      <c r="W1732" s="199"/>
      <c r="X1732" s="200"/>
      <c r="Y1732" s="199">
        <v>512.21</v>
      </c>
      <c r="Z1732" s="199">
        <f t="shared" si="112"/>
        <v>568.62</v>
      </c>
      <c r="AA1732" s="200"/>
      <c r="AB1732" s="199">
        <f t="shared" si="113"/>
        <v>425.4</v>
      </c>
      <c r="AC1732" s="164">
        <v>508.61</v>
      </c>
      <c r="AD1732" s="199"/>
      <c r="AE1732" s="200"/>
      <c r="AF1732" s="200"/>
      <c r="AG1732" s="200"/>
      <c r="AH1732" s="75"/>
      <c r="AI1732" s="75"/>
      <c r="AJ1732" s="75"/>
      <c r="AK1732" s="75"/>
      <c r="AL1732" s="200"/>
    </row>
    <row r="1733" spans="1:38" s="201" customFormat="1">
      <c r="A1733" s="198"/>
      <c r="B1733" s="199"/>
      <c r="C1733" s="199" t="s">
        <v>432</v>
      </c>
      <c r="D1733" s="199"/>
      <c r="E1733" s="199" t="s">
        <v>1467</v>
      </c>
      <c r="F1733" s="199">
        <v>693</v>
      </c>
      <c r="G1733" s="199"/>
      <c r="H1733" s="199"/>
      <c r="I1733" s="199"/>
      <c r="J1733" s="381">
        <v>122.61</v>
      </c>
      <c r="K1733" s="199"/>
      <c r="L1733" s="200"/>
      <c r="M1733" s="199">
        <v>1</v>
      </c>
      <c r="N1733" s="71"/>
      <c r="O1733" s="200"/>
      <c r="P1733" s="269">
        <f t="shared" si="110"/>
        <v>122.61</v>
      </c>
      <c r="Q1733" s="199"/>
      <c r="R1733" s="199"/>
      <c r="S1733" s="199"/>
      <c r="T1733" s="382">
        <f t="shared" si="111"/>
        <v>693</v>
      </c>
      <c r="U1733" s="199"/>
      <c r="V1733" s="199"/>
      <c r="W1733" s="199"/>
      <c r="X1733" s="200"/>
      <c r="Y1733" s="199">
        <v>122.61</v>
      </c>
      <c r="Z1733" s="199">
        <f t="shared" si="112"/>
        <v>136.11000000000001</v>
      </c>
      <c r="AA1733" s="200"/>
      <c r="AB1733" s="199">
        <f t="shared" si="113"/>
        <v>101.83</v>
      </c>
      <c r="AC1733" s="164">
        <v>121.75</v>
      </c>
      <c r="AD1733" s="199"/>
      <c r="AE1733" s="200"/>
      <c r="AF1733" s="200"/>
      <c r="AG1733" s="200"/>
      <c r="AH1733" s="75"/>
      <c r="AI1733" s="75"/>
      <c r="AJ1733" s="75"/>
      <c r="AK1733" s="75"/>
      <c r="AL1733" s="200"/>
    </row>
    <row r="1734" spans="1:38" s="201" customFormat="1">
      <c r="A1734" s="198"/>
      <c r="B1734" s="199"/>
      <c r="C1734" s="199" t="s">
        <v>432</v>
      </c>
      <c r="D1734" s="199"/>
      <c r="E1734" s="199" t="s">
        <v>269</v>
      </c>
      <c r="F1734" s="199">
        <v>1466882</v>
      </c>
      <c r="G1734" s="199"/>
      <c r="H1734" s="199"/>
      <c r="I1734" s="199"/>
      <c r="J1734" s="381">
        <v>252870.76000000007</v>
      </c>
      <c r="K1734" s="199"/>
      <c r="L1734" s="200"/>
      <c r="M1734" s="199">
        <v>1222</v>
      </c>
      <c r="N1734" s="71"/>
      <c r="O1734" s="200"/>
      <c r="P1734" s="269">
        <f t="shared" si="110"/>
        <v>206.93188216039286</v>
      </c>
      <c r="Q1734" s="199"/>
      <c r="R1734" s="199"/>
      <c r="S1734" s="199"/>
      <c r="T1734" s="382">
        <f t="shared" si="111"/>
        <v>1200.3944353518821</v>
      </c>
      <c r="U1734" s="199"/>
      <c r="V1734" s="199"/>
      <c r="W1734" s="199"/>
      <c r="X1734" s="200"/>
      <c r="Y1734" s="199">
        <v>252870.76000000007</v>
      </c>
      <c r="Z1734" s="199">
        <f t="shared" si="112"/>
        <v>280717.90000000002</v>
      </c>
      <c r="AA1734" s="200"/>
      <c r="AB1734" s="199">
        <f t="shared" si="113"/>
        <v>210012.75</v>
      </c>
      <c r="AC1734" s="164">
        <v>251094.36</v>
      </c>
      <c r="AD1734" s="199"/>
      <c r="AE1734" s="200"/>
      <c r="AF1734" s="200"/>
      <c r="AG1734" s="200"/>
      <c r="AH1734" s="75"/>
      <c r="AI1734" s="75"/>
      <c r="AJ1734" s="75"/>
      <c r="AK1734" s="75"/>
      <c r="AL1734" s="200"/>
    </row>
    <row r="1735" spans="1:38" s="201" customFormat="1">
      <c r="A1735" s="198"/>
      <c r="B1735" s="199"/>
      <c r="C1735" s="199" t="s">
        <v>432</v>
      </c>
      <c r="D1735" s="199"/>
      <c r="E1735" s="199" t="s">
        <v>271</v>
      </c>
      <c r="F1735" s="199">
        <v>3928</v>
      </c>
      <c r="G1735" s="199"/>
      <c r="H1735" s="199"/>
      <c r="I1735" s="199"/>
      <c r="J1735" s="381">
        <v>440.58</v>
      </c>
      <c r="K1735" s="199"/>
      <c r="L1735" s="200"/>
      <c r="M1735" s="199">
        <v>2</v>
      </c>
      <c r="N1735" s="71"/>
      <c r="O1735" s="200"/>
      <c r="P1735" s="269">
        <f t="shared" si="110"/>
        <v>220.29</v>
      </c>
      <c r="Q1735" s="199"/>
      <c r="R1735" s="199"/>
      <c r="S1735" s="199"/>
      <c r="T1735" s="382">
        <f t="shared" si="111"/>
        <v>1964</v>
      </c>
      <c r="U1735" s="199"/>
      <c r="V1735" s="199"/>
      <c r="W1735" s="199"/>
      <c r="X1735" s="200"/>
      <c r="Y1735" s="199">
        <v>440.58</v>
      </c>
      <c r="Z1735" s="199">
        <f t="shared" si="112"/>
        <v>489.1</v>
      </c>
      <c r="AA1735" s="200"/>
      <c r="AB1735" s="199">
        <f t="shared" si="113"/>
        <v>365.91</v>
      </c>
      <c r="AC1735" s="164">
        <v>437.48</v>
      </c>
      <c r="AD1735" s="199"/>
      <c r="AE1735" s="200"/>
      <c r="AF1735" s="200"/>
      <c r="AG1735" s="200"/>
      <c r="AH1735" s="75"/>
      <c r="AI1735" s="75"/>
      <c r="AJ1735" s="75"/>
      <c r="AK1735" s="75"/>
      <c r="AL1735" s="200"/>
    </row>
    <row r="1736" spans="1:38" s="201" customFormat="1">
      <c r="A1736" s="198"/>
      <c r="B1736" s="199"/>
      <c r="C1736" s="199" t="s">
        <v>432</v>
      </c>
      <c r="D1736" s="199"/>
      <c r="E1736" s="199" t="s">
        <v>441</v>
      </c>
      <c r="F1736" s="199">
        <v>1464</v>
      </c>
      <c r="G1736" s="199"/>
      <c r="H1736" s="199"/>
      <c r="I1736" s="199"/>
      <c r="J1736" s="381">
        <v>269.05</v>
      </c>
      <c r="K1736" s="199"/>
      <c r="L1736" s="200"/>
      <c r="M1736" s="199">
        <v>1</v>
      </c>
      <c r="N1736" s="71"/>
      <c r="O1736" s="200"/>
      <c r="P1736" s="269">
        <f t="shared" si="110"/>
        <v>269.05</v>
      </c>
      <c r="Q1736" s="199"/>
      <c r="R1736" s="199"/>
      <c r="S1736" s="199"/>
      <c r="T1736" s="382">
        <f t="shared" si="111"/>
        <v>1464</v>
      </c>
      <c r="U1736" s="199"/>
      <c r="V1736" s="199"/>
      <c r="W1736" s="199"/>
      <c r="X1736" s="200"/>
      <c r="Y1736" s="199">
        <v>269.05</v>
      </c>
      <c r="Z1736" s="199">
        <f t="shared" si="112"/>
        <v>298.68</v>
      </c>
      <c r="AA1736" s="200"/>
      <c r="AB1736" s="199">
        <f t="shared" si="113"/>
        <v>223.45</v>
      </c>
      <c r="AC1736" s="164">
        <v>267.16000000000003</v>
      </c>
      <c r="AD1736" s="199"/>
      <c r="AE1736" s="200"/>
      <c r="AF1736" s="200"/>
      <c r="AG1736" s="200"/>
      <c r="AH1736" s="75"/>
      <c r="AI1736" s="75"/>
      <c r="AJ1736" s="75"/>
      <c r="AK1736" s="75"/>
      <c r="AL1736" s="200"/>
    </row>
    <row r="1737" spans="1:38" s="201" customFormat="1">
      <c r="A1737" s="198"/>
      <c r="B1737" s="199"/>
      <c r="C1737" s="199" t="s">
        <v>583</v>
      </c>
      <c r="D1737" s="199"/>
      <c r="E1737" s="199" t="s">
        <v>193</v>
      </c>
      <c r="F1737" s="199">
        <v>28588</v>
      </c>
      <c r="G1737" s="199"/>
      <c r="H1737" s="199"/>
      <c r="I1737" s="199"/>
      <c r="J1737" s="381">
        <v>5562.5799999999981</v>
      </c>
      <c r="K1737" s="199"/>
      <c r="L1737" s="200"/>
      <c r="M1737" s="199">
        <v>141</v>
      </c>
      <c r="N1737" s="71"/>
      <c r="O1737" s="200"/>
      <c r="P1737" s="269">
        <f t="shared" si="110"/>
        <v>39.45092198581559</v>
      </c>
      <c r="Q1737" s="199"/>
      <c r="R1737" s="199"/>
      <c r="S1737" s="199"/>
      <c r="T1737" s="382">
        <f t="shared" si="111"/>
        <v>202.75177304964538</v>
      </c>
      <c r="U1737" s="199"/>
      <c r="V1737" s="199"/>
      <c r="W1737" s="199"/>
      <c r="X1737" s="200"/>
      <c r="Y1737" s="199">
        <v>5562.5799999999981</v>
      </c>
      <c r="Z1737" s="199">
        <f t="shared" si="112"/>
        <v>6175.15</v>
      </c>
      <c r="AA1737" s="200"/>
      <c r="AB1737" s="199">
        <f t="shared" si="113"/>
        <v>4619.8</v>
      </c>
      <c r="AC1737" s="164">
        <v>5523.5</v>
      </c>
      <c r="AD1737" s="199"/>
      <c r="AE1737" s="200"/>
      <c r="AF1737" s="200"/>
      <c r="AG1737" s="200"/>
      <c r="AH1737" s="75"/>
      <c r="AI1737" s="75"/>
      <c r="AJ1737" s="75"/>
      <c r="AK1737" s="75"/>
      <c r="AL1737" s="200"/>
    </row>
    <row r="1738" spans="1:38" s="201" customFormat="1">
      <c r="A1738" s="198"/>
      <c r="B1738" s="199"/>
      <c r="C1738" s="199" t="s">
        <v>434</v>
      </c>
      <c r="D1738" s="199"/>
      <c r="E1738" s="199" t="s">
        <v>110</v>
      </c>
      <c r="F1738" s="199">
        <v>82805</v>
      </c>
      <c r="G1738" s="199"/>
      <c r="H1738" s="199"/>
      <c r="I1738" s="199"/>
      <c r="J1738" s="381">
        <v>14022.340000000002</v>
      </c>
      <c r="K1738" s="199"/>
      <c r="L1738" s="200"/>
      <c r="M1738" s="199">
        <v>95</v>
      </c>
      <c r="N1738" s="71"/>
      <c r="O1738" s="200"/>
      <c r="P1738" s="269">
        <f t="shared" si="110"/>
        <v>147.60357894736845</v>
      </c>
      <c r="Q1738" s="199"/>
      <c r="R1738" s="199"/>
      <c r="S1738" s="199"/>
      <c r="T1738" s="382">
        <f t="shared" si="111"/>
        <v>871.63157894736844</v>
      </c>
      <c r="U1738" s="199"/>
      <c r="V1738" s="199"/>
      <c r="W1738" s="199"/>
      <c r="X1738" s="200"/>
      <c r="Y1738" s="199">
        <v>14022.340000000002</v>
      </c>
      <c r="Z1738" s="199">
        <f t="shared" si="112"/>
        <v>15566.54</v>
      </c>
      <c r="AA1738" s="200"/>
      <c r="AB1738" s="199">
        <f t="shared" si="113"/>
        <v>11645.75</v>
      </c>
      <c r="AC1738" s="164">
        <v>13923.83</v>
      </c>
      <c r="AD1738" s="199"/>
      <c r="AE1738" s="200"/>
      <c r="AF1738" s="200"/>
      <c r="AG1738" s="200"/>
      <c r="AH1738" s="75"/>
      <c r="AI1738" s="75"/>
      <c r="AJ1738" s="75"/>
      <c r="AK1738" s="75"/>
      <c r="AL1738" s="200"/>
    </row>
    <row r="1739" spans="1:38" s="201" customFormat="1">
      <c r="A1739" s="198"/>
      <c r="B1739" s="199"/>
      <c r="C1739" s="199" t="s">
        <v>1468</v>
      </c>
      <c r="D1739" s="199"/>
      <c r="E1739" s="199" t="s">
        <v>113</v>
      </c>
      <c r="F1739" s="199">
        <v>34997</v>
      </c>
      <c r="G1739" s="199"/>
      <c r="H1739" s="199"/>
      <c r="I1739" s="199"/>
      <c r="J1739" s="381">
        <v>6547.2899999999981</v>
      </c>
      <c r="K1739" s="199"/>
      <c r="L1739" s="200"/>
      <c r="M1739" s="199">
        <v>77</v>
      </c>
      <c r="N1739" s="71"/>
      <c r="O1739" s="200"/>
      <c r="P1739" s="269">
        <f t="shared" si="110"/>
        <v>85.029740259740237</v>
      </c>
      <c r="Q1739" s="199"/>
      <c r="R1739" s="199"/>
      <c r="S1739" s="199"/>
      <c r="T1739" s="382">
        <f t="shared" si="111"/>
        <v>454.50649350649348</v>
      </c>
      <c r="U1739" s="199"/>
      <c r="V1739" s="199"/>
      <c r="W1739" s="199"/>
      <c r="X1739" s="200"/>
      <c r="Y1739" s="199">
        <v>6547.2899999999981</v>
      </c>
      <c r="Z1739" s="199">
        <f t="shared" si="112"/>
        <v>7268.3</v>
      </c>
      <c r="AA1739" s="200"/>
      <c r="AB1739" s="199">
        <f t="shared" si="113"/>
        <v>5437.62</v>
      </c>
      <c r="AC1739" s="164">
        <v>6501.3</v>
      </c>
      <c r="AD1739" s="199"/>
      <c r="AE1739" s="200"/>
      <c r="AF1739" s="200"/>
      <c r="AG1739" s="200"/>
      <c r="AH1739" s="75"/>
      <c r="AI1739" s="75"/>
      <c r="AJ1739" s="75"/>
      <c r="AK1739" s="75"/>
      <c r="AL1739" s="200"/>
    </row>
    <row r="1740" spans="1:38" s="201" customFormat="1">
      <c r="A1740" s="198"/>
      <c r="B1740" s="199"/>
      <c r="C1740" s="199" t="s">
        <v>436</v>
      </c>
      <c r="D1740" s="199"/>
      <c r="E1740" s="199" t="s">
        <v>98</v>
      </c>
      <c r="F1740" s="199">
        <v>611</v>
      </c>
      <c r="G1740" s="199"/>
      <c r="H1740" s="199"/>
      <c r="I1740" s="199"/>
      <c r="J1740" s="381">
        <v>108.57</v>
      </c>
      <c r="K1740" s="199"/>
      <c r="L1740" s="200"/>
      <c r="M1740" s="199">
        <v>1</v>
      </c>
      <c r="N1740" s="71"/>
      <c r="O1740" s="200"/>
      <c r="P1740" s="269">
        <f t="shared" si="110"/>
        <v>108.57</v>
      </c>
      <c r="Q1740" s="199"/>
      <c r="R1740" s="199"/>
      <c r="S1740" s="199"/>
      <c r="T1740" s="382">
        <f t="shared" si="111"/>
        <v>611</v>
      </c>
      <c r="U1740" s="199"/>
      <c r="V1740" s="199"/>
      <c r="W1740" s="199"/>
      <c r="X1740" s="200"/>
      <c r="Y1740" s="199">
        <v>108.57</v>
      </c>
      <c r="Z1740" s="199">
        <f t="shared" si="112"/>
        <v>120.53</v>
      </c>
      <c r="AA1740" s="200"/>
      <c r="AB1740" s="199">
        <f t="shared" si="113"/>
        <v>90.17</v>
      </c>
      <c r="AC1740" s="164">
        <v>107.81</v>
      </c>
      <c r="AD1740" s="199"/>
      <c r="AE1740" s="200"/>
      <c r="AF1740" s="200"/>
      <c r="AG1740" s="200"/>
      <c r="AH1740" s="75"/>
      <c r="AI1740" s="75"/>
      <c r="AJ1740" s="75"/>
      <c r="AK1740" s="75"/>
      <c r="AL1740" s="200"/>
    </row>
    <row r="1741" spans="1:38" s="201" customFormat="1">
      <c r="A1741" s="198"/>
      <c r="B1741" s="199"/>
      <c r="C1741" s="199" t="s">
        <v>436</v>
      </c>
      <c r="D1741" s="199"/>
      <c r="E1741" s="199" t="s">
        <v>96</v>
      </c>
      <c r="F1741" s="199">
        <v>691</v>
      </c>
      <c r="G1741" s="199"/>
      <c r="H1741" s="199"/>
      <c r="I1741" s="199"/>
      <c r="J1741" s="381">
        <v>121.95</v>
      </c>
      <c r="K1741" s="199"/>
      <c r="L1741" s="200"/>
      <c r="M1741" s="199">
        <v>1</v>
      </c>
      <c r="N1741" s="71"/>
      <c r="O1741" s="200"/>
      <c r="P1741" s="269">
        <f t="shared" si="110"/>
        <v>121.95</v>
      </c>
      <c r="Q1741" s="199"/>
      <c r="R1741" s="199"/>
      <c r="S1741" s="199"/>
      <c r="T1741" s="382">
        <f t="shared" si="111"/>
        <v>691</v>
      </c>
      <c r="U1741" s="199"/>
      <c r="V1741" s="199"/>
      <c r="W1741" s="199"/>
      <c r="X1741" s="200"/>
      <c r="Y1741" s="199">
        <v>121.95</v>
      </c>
      <c r="Z1741" s="199">
        <f t="shared" si="112"/>
        <v>135.38</v>
      </c>
      <c r="AA1741" s="200"/>
      <c r="AB1741" s="199">
        <f t="shared" si="113"/>
        <v>101.28</v>
      </c>
      <c r="AC1741" s="164">
        <v>121.09</v>
      </c>
      <c r="AD1741" s="199"/>
      <c r="AE1741" s="200"/>
      <c r="AF1741" s="200"/>
      <c r="AG1741" s="200"/>
      <c r="AH1741" s="75"/>
      <c r="AI1741" s="75"/>
      <c r="AJ1741" s="75"/>
      <c r="AK1741" s="75"/>
      <c r="AL1741" s="200"/>
    </row>
    <row r="1742" spans="1:38" s="201" customFormat="1">
      <c r="A1742" s="198"/>
      <c r="B1742" s="199"/>
      <c r="C1742" s="199" t="s">
        <v>436</v>
      </c>
      <c r="D1742" s="199"/>
      <c r="E1742" s="199" t="s">
        <v>169</v>
      </c>
      <c r="F1742" s="199">
        <v>1006461</v>
      </c>
      <c r="G1742" s="199"/>
      <c r="H1742" s="199"/>
      <c r="I1742" s="199"/>
      <c r="J1742" s="381">
        <v>172720.88000000009</v>
      </c>
      <c r="K1742" s="199"/>
      <c r="L1742" s="200"/>
      <c r="M1742" s="199">
        <v>1113</v>
      </c>
      <c r="N1742" s="71"/>
      <c r="O1742" s="200"/>
      <c r="P1742" s="269">
        <f t="shared" si="110"/>
        <v>155.18497753818517</v>
      </c>
      <c r="Q1742" s="199"/>
      <c r="R1742" s="199"/>
      <c r="S1742" s="199"/>
      <c r="T1742" s="382">
        <f t="shared" si="111"/>
        <v>904.27762803234498</v>
      </c>
      <c r="U1742" s="199"/>
      <c r="V1742" s="199"/>
      <c r="W1742" s="199"/>
      <c r="X1742" s="200"/>
      <c r="Y1742" s="199">
        <v>172720.88000000009</v>
      </c>
      <c r="Z1742" s="199">
        <f t="shared" si="112"/>
        <v>191741.59</v>
      </c>
      <c r="AA1742" s="200"/>
      <c r="AB1742" s="199">
        <f t="shared" si="113"/>
        <v>143447.14000000001</v>
      </c>
      <c r="AC1742" s="164">
        <v>171507.53</v>
      </c>
      <c r="AD1742" s="199"/>
      <c r="AE1742" s="200"/>
      <c r="AF1742" s="200"/>
      <c r="AG1742" s="200"/>
      <c r="AH1742" s="75"/>
      <c r="AI1742" s="75"/>
      <c r="AJ1742" s="75"/>
      <c r="AK1742" s="75"/>
      <c r="AL1742" s="200"/>
    </row>
    <row r="1743" spans="1:38" s="201" customFormat="1">
      <c r="A1743" s="198"/>
      <c r="B1743" s="199"/>
      <c r="C1743" s="199" t="s">
        <v>1469</v>
      </c>
      <c r="D1743" s="199"/>
      <c r="E1743" s="199" t="s">
        <v>113</v>
      </c>
      <c r="F1743" s="199">
        <v>9725</v>
      </c>
      <c r="G1743" s="199"/>
      <c r="H1743" s="199"/>
      <c r="I1743" s="199"/>
      <c r="J1743" s="381">
        <v>1768.9499999999998</v>
      </c>
      <c r="K1743" s="199"/>
      <c r="L1743" s="200"/>
      <c r="M1743" s="199">
        <v>6</v>
      </c>
      <c r="N1743" s="71"/>
      <c r="O1743" s="200"/>
      <c r="P1743" s="269">
        <f t="shared" si="110"/>
        <v>294.82499999999999</v>
      </c>
      <c r="Q1743" s="199"/>
      <c r="R1743" s="199"/>
      <c r="S1743" s="199"/>
      <c r="T1743" s="382">
        <f t="shared" si="111"/>
        <v>1620.8333333333333</v>
      </c>
      <c r="U1743" s="199"/>
      <c r="V1743" s="199"/>
      <c r="W1743" s="199"/>
      <c r="X1743" s="200"/>
      <c r="Y1743" s="199">
        <v>1768.9499999999998</v>
      </c>
      <c r="Z1743" s="199">
        <f t="shared" si="112"/>
        <v>1963.75</v>
      </c>
      <c r="AA1743" s="200"/>
      <c r="AB1743" s="199">
        <f t="shared" si="113"/>
        <v>1469.14</v>
      </c>
      <c r="AC1743" s="164">
        <v>1756.52</v>
      </c>
      <c r="AD1743" s="199"/>
      <c r="AE1743" s="200"/>
      <c r="AF1743" s="200"/>
      <c r="AG1743" s="200"/>
      <c r="AH1743" s="75"/>
      <c r="AI1743" s="75"/>
      <c r="AJ1743" s="75"/>
      <c r="AK1743" s="75"/>
      <c r="AL1743" s="200"/>
    </row>
    <row r="1744" spans="1:38" s="201" customFormat="1">
      <c r="A1744" s="198"/>
      <c r="B1744" s="199"/>
      <c r="C1744" s="199" t="s">
        <v>437</v>
      </c>
      <c r="D1744" s="199"/>
      <c r="E1744" s="199" t="s">
        <v>193</v>
      </c>
      <c r="F1744" s="199">
        <v>66294</v>
      </c>
      <c r="G1744" s="199"/>
      <c r="H1744" s="199"/>
      <c r="I1744" s="199"/>
      <c r="J1744" s="381">
        <v>11665.849999999997</v>
      </c>
      <c r="K1744" s="199"/>
      <c r="L1744" s="200"/>
      <c r="M1744" s="199">
        <v>78</v>
      </c>
      <c r="N1744" s="71"/>
      <c r="O1744" s="200"/>
      <c r="P1744" s="269">
        <f t="shared" ref="P1744:P1775" si="114">J1744/M1744</f>
        <v>149.56217948717944</v>
      </c>
      <c r="Q1744" s="199"/>
      <c r="R1744" s="199"/>
      <c r="S1744" s="199"/>
      <c r="T1744" s="382">
        <f t="shared" ref="T1744:T1775" si="115">F1744/M1744</f>
        <v>849.92307692307691</v>
      </c>
      <c r="U1744" s="199"/>
      <c r="V1744" s="199"/>
      <c r="W1744" s="199"/>
      <c r="X1744" s="200"/>
      <c r="Y1744" s="199">
        <v>11665.849999999997</v>
      </c>
      <c r="Z1744" s="199">
        <f t="shared" ref="Z1744:Z1774" si="116">ROUND($Z$1783*Y1744/$Y$1783,2)</f>
        <v>12950.54</v>
      </c>
      <c r="AA1744" s="200"/>
      <c r="AB1744" s="199">
        <f t="shared" ref="AB1744:AB1774" si="117">ROUND($AB$1783*Y1744/$Y$1783,2)</f>
        <v>9688.65</v>
      </c>
      <c r="AC1744" s="164">
        <v>11583.9</v>
      </c>
      <c r="AD1744" s="199"/>
      <c r="AE1744" s="200"/>
      <c r="AF1744" s="200"/>
      <c r="AG1744" s="200"/>
      <c r="AH1744" s="75"/>
      <c r="AI1744" s="75"/>
      <c r="AJ1744" s="75"/>
      <c r="AK1744" s="75"/>
      <c r="AL1744" s="200"/>
    </row>
    <row r="1745" spans="1:38" s="201" customFormat="1">
      <c r="A1745" s="198"/>
      <c r="B1745" s="199"/>
      <c r="C1745" s="199" t="s">
        <v>438</v>
      </c>
      <c r="D1745" s="199"/>
      <c r="E1745" s="199" t="s">
        <v>439</v>
      </c>
      <c r="F1745" s="199">
        <v>2562547</v>
      </c>
      <c r="G1745" s="199"/>
      <c r="H1745" s="199"/>
      <c r="I1745" s="199"/>
      <c r="J1745" s="381">
        <v>441619.54999999976</v>
      </c>
      <c r="K1745" s="199"/>
      <c r="L1745" s="200"/>
      <c r="M1745" s="199">
        <v>2507</v>
      </c>
      <c r="N1745" s="71"/>
      <c r="O1745" s="200"/>
      <c r="P1745" s="269">
        <f t="shared" si="114"/>
        <v>176.15458715596321</v>
      </c>
      <c r="Q1745" s="199"/>
      <c r="R1745" s="199"/>
      <c r="S1745" s="199"/>
      <c r="T1745" s="382">
        <f t="shared" si="115"/>
        <v>1022.1567610690067</v>
      </c>
      <c r="U1745" s="199"/>
      <c r="V1745" s="199"/>
      <c r="W1745" s="199"/>
      <c r="X1745" s="200"/>
      <c r="Y1745" s="199">
        <v>441619.54999999976</v>
      </c>
      <c r="Z1745" s="199">
        <f t="shared" si="116"/>
        <v>490252.46</v>
      </c>
      <c r="AA1745" s="200"/>
      <c r="AB1745" s="199">
        <f t="shared" si="117"/>
        <v>366771.29</v>
      </c>
      <c r="AC1745" s="164">
        <v>438517.2</v>
      </c>
      <c r="AD1745" s="199"/>
      <c r="AE1745" s="200"/>
      <c r="AF1745" s="200"/>
      <c r="AG1745" s="200"/>
      <c r="AH1745" s="75"/>
      <c r="AI1745" s="75"/>
      <c r="AJ1745" s="75"/>
      <c r="AK1745" s="75"/>
      <c r="AL1745" s="200"/>
    </row>
    <row r="1746" spans="1:38" s="201" customFormat="1">
      <c r="A1746" s="198"/>
      <c r="B1746" s="199"/>
      <c r="C1746" s="199" t="s">
        <v>501</v>
      </c>
      <c r="D1746" s="199"/>
      <c r="E1746" s="199" t="s">
        <v>98</v>
      </c>
      <c r="F1746" s="199">
        <v>114210</v>
      </c>
      <c r="G1746" s="199"/>
      <c r="H1746" s="199"/>
      <c r="I1746" s="199"/>
      <c r="J1746" s="381">
        <v>18792.310000000001</v>
      </c>
      <c r="K1746" s="199"/>
      <c r="L1746" s="200"/>
      <c r="M1746" s="199">
        <v>168</v>
      </c>
      <c r="N1746" s="71"/>
      <c r="O1746" s="200"/>
      <c r="P1746" s="269">
        <f t="shared" si="114"/>
        <v>111.8589880952381</v>
      </c>
      <c r="Q1746" s="199"/>
      <c r="R1746" s="199"/>
      <c r="S1746" s="199"/>
      <c r="T1746" s="382">
        <f t="shared" si="115"/>
        <v>679.82142857142856</v>
      </c>
      <c r="U1746" s="199"/>
      <c r="V1746" s="199"/>
      <c r="W1746" s="199"/>
      <c r="X1746" s="200"/>
      <c r="Y1746" s="199">
        <v>18792.310000000001</v>
      </c>
      <c r="Z1746" s="199">
        <f t="shared" si="116"/>
        <v>20861.79</v>
      </c>
      <c r="AA1746" s="200"/>
      <c r="AB1746" s="199">
        <f t="shared" si="117"/>
        <v>15607.28</v>
      </c>
      <c r="AC1746" s="164">
        <v>18660.3</v>
      </c>
      <c r="AD1746" s="199"/>
      <c r="AE1746" s="200"/>
      <c r="AF1746" s="200"/>
      <c r="AG1746" s="200"/>
      <c r="AH1746" s="75"/>
      <c r="AI1746" s="75"/>
      <c r="AJ1746" s="75"/>
      <c r="AK1746" s="75"/>
      <c r="AL1746" s="200"/>
    </row>
    <row r="1747" spans="1:38" s="201" customFormat="1">
      <c r="A1747" s="198"/>
      <c r="B1747" s="199"/>
      <c r="C1747" s="199" t="s">
        <v>502</v>
      </c>
      <c r="D1747" s="199"/>
      <c r="E1747" s="199" t="s">
        <v>100</v>
      </c>
      <c r="F1747" s="199">
        <v>197487</v>
      </c>
      <c r="G1747" s="199"/>
      <c r="H1747" s="199"/>
      <c r="I1747" s="199"/>
      <c r="J1747" s="381">
        <v>33875.440000000002</v>
      </c>
      <c r="K1747" s="199"/>
      <c r="L1747" s="200"/>
      <c r="M1747" s="199">
        <v>323</v>
      </c>
      <c r="N1747" s="71"/>
      <c r="O1747" s="200"/>
      <c r="P1747" s="269">
        <f t="shared" si="114"/>
        <v>104.87752321981425</v>
      </c>
      <c r="Q1747" s="199"/>
      <c r="R1747" s="199"/>
      <c r="S1747" s="199"/>
      <c r="T1747" s="382">
        <f t="shared" si="115"/>
        <v>611.41486068111453</v>
      </c>
      <c r="U1747" s="199"/>
      <c r="V1747" s="199"/>
      <c r="W1747" s="199"/>
      <c r="X1747" s="200"/>
      <c r="Y1747" s="199">
        <v>33875.440000000002</v>
      </c>
      <c r="Z1747" s="199">
        <f t="shared" si="116"/>
        <v>37605.94</v>
      </c>
      <c r="AA1747" s="200"/>
      <c r="AB1747" s="199">
        <f t="shared" si="117"/>
        <v>28134.03</v>
      </c>
      <c r="AC1747" s="164">
        <v>33637.47</v>
      </c>
      <c r="AD1747" s="199"/>
      <c r="AE1747" s="200"/>
      <c r="AF1747" s="200"/>
      <c r="AG1747" s="200"/>
      <c r="AH1747" s="75"/>
      <c r="AI1747" s="75"/>
      <c r="AJ1747" s="75"/>
      <c r="AK1747" s="75"/>
      <c r="AL1747" s="200"/>
    </row>
    <row r="1748" spans="1:38" s="201" customFormat="1">
      <c r="A1748" s="198"/>
      <c r="B1748" s="199"/>
      <c r="C1748" s="199" t="s">
        <v>440</v>
      </c>
      <c r="D1748" s="199"/>
      <c r="E1748" s="199" t="s">
        <v>92</v>
      </c>
      <c r="F1748" s="199">
        <v>-74</v>
      </c>
      <c r="G1748" s="199"/>
      <c r="H1748" s="199"/>
      <c r="I1748" s="199"/>
      <c r="J1748" s="381">
        <v>-7.3</v>
      </c>
      <c r="K1748" s="199"/>
      <c r="L1748" s="200"/>
      <c r="M1748" s="199">
        <v>1</v>
      </c>
      <c r="N1748" s="71"/>
      <c r="O1748" s="200"/>
      <c r="P1748" s="269">
        <f t="shared" si="114"/>
        <v>-7.3</v>
      </c>
      <c r="Q1748" s="199"/>
      <c r="R1748" s="199"/>
      <c r="S1748" s="199"/>
      <c r="T1748" s="382">
        <f t="shared" si="115"/>
        <v>-74</v>
      </c>
      <c r="U1748" s="199"/>
      <c r="V1748" s="199"/>
      <c r="W1748" s="199"/>
      <c r="X1748" s="200"/>
      <c r="Y1748" s="199">
        <v>-7.3</v>
      </c>
      <c r="Z1748" s="199">
        <f t="shared" si="116"/>
        <v>-8.1</v>
      </c>
      <c r="AA1748" s="200"/>
      <c r="AB1748" s="199">
        <f t="shared" si="117"/>
        <v>-6.06</v>
      </c>
      <c r="AC1748" s="164">
        <v>-7.25</v>
      </c>
      <c r="AD1748" s="199"/>
      <c r="AE1748" s="200"/>
      <c r="AF1748" s="200"/>
      <c r="AG1748" s="200"/>
      <c r="AH1748" s="75"/>
      <c r="AI1748" s="75"/>
      <c r="AJ1748" s="75"/>
      <c r="AK1748" s="75"/>
      <c r="AL1748" s="200"/>
    </row>
    <row r="1749" spans="1:38" s="201" customFormat="1">
      <c r="A1749" s="198"/>
      <c r="B1749" s="199"/>
      <c r="C1749" s="199" t="s">
        <v>440</v>
      </c>
      <c r="D1749" s="199"/>
      <c r="E1749" s="199" t="s">
        <v>441</v>
      </c>
      <c r="F1749" s="199">
        <v>2661528</v>
      </c>
      <c r="G1749" s="199"/>
      <c r="H1749" s="199"/>
      <c r="I1749" s="199"/>
      <c r="J1749" s="381">
        <v>458287.49999999965</v>
      </c>
      <c r="K1749" s="199"/>
      <c r="L1749" s="200"/>
      <c r="M1749" s="199">
        <v>2505</v>
      </c>
      <c r="N1749" s="71"/>
      <c r="O1749" s="200"/>
      <c r="P1749" s="269">
        <f t="shared" si="114"/>
        <v>182.94910179640704</v>
      </c>
      <c r="Q1749" s="199"/>
      <c r="R1749" s="199"/>
      <c r="S1749" s="199"/>
      <c r="T1749" s="382">
        <f t="shared" si="115"/>
        <v>1062.4862275449102</v>
      </c>
      <c r="U1749" s="199"/>
      <c r="V1749" s="199"/>
      <c r="W1749" s="199"/>
      <c r="X1749" s="200"/>
      <c r="Y1749" s="199">
        <v>458287.49999999965</v>
      </c>
      <c r="Z1749" s="199">
        <f t="shared" si="116"/>
        <v>508755.95</v>
      </c>
      <c r="AA1749" s="200"/>
      <c r="AB1749" s="199">
        <f t="shared" si="117"/>
        <v>380614.26</v>
      </c>
      <c r="AC1749" s="164">
        <v>455068.06</v>
      </c>
      <c r="AD1749" s="199"/>
      <c r="AE1749" s="200"/>
      <c r="AF1749" s="200"/>
      <c r="AG1749" s="200"/>
      <c r="AH1749" s="75"/>
      <c r="AI1749" s="75"/>
      <c r="AJ1749" s="75"/>
      <c r="AK1749" s="75"/>
      <c r="AL1749" s="200"/>
    </row>
    <row r="1750" spans="1:38" s="201" customFormat="1">
      <c r="A1750" s="198"/>
      <c r="B1750" s="199"/>
      <c r="C1750" s="199" t="s">
        <v>442</v>
      </c>
      <c r="D1750" s="199"/>
      <c r="E1750" s="199" t="s">
        <v>148</v>
      </c>
      <c r="F1750" s="199">
        <v>944619</v>
      </c>
      <c r="G1750" s="199"/>
      <c r="H1750" s="199"/>
      <c r="I1750" s="199"/>
      <c r="J1750" s="381">
        <v>165577.60000000012</v>
      </c>
      <c r="K1750" s="199"/>
      <c r="L1750" s="200"/>
      <c r="M1750" s="199">
        <v>1183</v>
      </c>
      <c r="N1750" s="71"/>
      <c r="O1750" s="200"/>
      <c r="P1750" s="269">
        <f t="shared" si="114"/>
        <v>139.96415891800518</v>
      </c>
      <c r="Q1750" s="199"/>
      <c r="R1750" s="199"/>
      <c r="S1750" s="199"/>
      <c r="T1750" s="382">
        <f t="shared" si="115"/>
        <v>798.49450549450546</v>
      </c>
      <c r="U1750" s="199"/>
      <c r="V1750" s="199"/>
      <c r="W1750" s="199"/>
      <c r="X1750" s="200"/>
      <c r="Y1750" s="199">
        <v>165577.60000000012</v>
      </c>
      <c r="Z1750" s="199">
        <f t="shared" si="116"/>
        <v>183811.67</v>
      </c>
      <c r="AA1750" s="200"/>
      <c r="AB1750" s="199">
        <f t="shared" si="117"/>
        <v>137514.54</v>
      </c>
      <c r="AC1750" s="164">
        <v>164414.43</v>
      </c>
      <c r="AD1750" s="199"/>
      <c r="AE1750" s="200"/>
      <c r="AF1750" s="200"/>
      <c r="AG1750" s="200"/>
      <c r="AH1750" s="75"/>
      <c r="AI1750" s="75"/>
      <c r="AJ1750" s="75"/>
      <c r="AK1750" s="75"/>
      <c r="AL1750" s="200"/>
    </row>
    <row r="1751" spans="1:38" s="201" customFormat="1">
      <c r="A1751" s="198"/>
      <c r="B1751" s="199"/>
      <c r="C1751" s="199" t="s">
        <v>443</v>
      </c>
      <c r="D1751" s="199"/>
      <c r="E1751" s="199" t="s">
        <v>116</v>
      </c>
      <c r="F1751" s="199">
        <v>1661</v>
      </c>
      <c r="G1751" s="199"/>
      <c r="H1751" s="199"/>
      <c r="I1751" s="199"/>
      <c r="J1751" s="381">
        <v>303.74</v>
      </c>
      <c r="K1751" s="199"/>
      <c r="L1751" s="200"/>
      <c r="M1751" s="199">
        <v>1</v>
      </c>
      <c r="N1751" s="71"/>
      <c r="O1751" s="200"/>
      <c r="P1751" s="269">
        <f t="shared" si="114"/>
        <v>303.74</v>
      </c>
      <c r="Q1751" s="199"/>
      <c r="R1751" s="199"/>
      <c r="S1751" s="199"/>
      <c r="T1751" s="382">
        <f t="shared" si="115"/>
        <v>1661</v>
      </c>
      <c r="U1751" s="199"/>
      <c r="V1751" s="199"/>
      <c r="W1751" s="199"/>
      <c r="X1751" s="200"/>
      <c r="Y1751" s="199">
        <v>303.74</v>
      </c>
      <c r="Z1751" s="199">
        <f t="shared" si="116"/>
        <v>337.19</v>
      </c>
      <c r="AA1751" s="200"/>
      <c r="AB1751" s="199">
        <f t="shared" si="117"/>
        <v>252.26</v>
      </c>
      <c r="AC1751" s="164">
        <v>301.61</v>
      </c>
      <c r="AD1751" s="199"/>
      <c r="AE1751" s="200"/>
      <c r="AF1751" s="200"/>
      <c r="AG1751" s="200"/>
      <c r="AH1751" s="75"/>
      <c r="AI1751" s="75"/>
      <c r="AJ1751" s="75"/>
      <c r="AK1751" s="75"/>
      <c r="AL1751" s="200"/>
    </row>
    <row r="1752" spans="1:38" s="201" customFormat="1">
      <c r="A1752" s="198"/>
      <c r="B1752" s="199"/>
      <c r="C1752" s="199" t="s">
        <v>443</v>
      </c>
      <c r="D1752" s="199"/>
      <c r="E1752" s="199" t="s">
        <v>161</v>
      </c>
      <c r="F1752" s="199">
        <v>651150</v>
      </c>
      <c r="G1752" s="199"/>
      <c r="H1752" s="199"/>
      <c r="I1752" s="199"/>
      <c r="J1752" s="381">
        <v>113505.47000000004</v>
      </c>
      <c r="K1752" s="199"/>
      <c r="L1752" s="200"/>
      <c r="M1752" s="199">
        <v>987</v>
      </c>
      <c r="N1752" s="71"/>
      <c r="O1752" s="200"/>
      <c r="P1752" s="269">
        <f t="shared" si="114"/>
        <v>115.00047619047623</v>
      </c>
      <c r="Q1752" s="199"/>
      <c r="R1752" s="199"/>
      <c r="S1752" s="199"/>
      <c r="T1752" s="382">
        <f t="shared" si="115"/>
        <v>659.726443768997</v>
      </c>
      <c r="U1752" s="199"/>
      <c r="V1752" s="199"/>
      <c r="W1752" s="199"/>
      <c r="X1752" s="200"/>
      <c r="Y1752" s="199">
        <v>113505.47000000004</v>
      </c>
      <c r="Z1752" s="199">
        <f t="shared" si="116"/>
        <v>126005.15</v>
      </c>
      <c r="AA1752" s="200"/>
      <c r="AB1752" s="199">
        <f t="shared" si="117"/>
        <v>94267.9</v>
      </c>
      <c r="AC1752" s="164">
        <v>112708.1</v>
      </c>
      <c r="AD1752" s="199"/>
      <c r="AE1752" s="200"/>
      <c r="AF1752" s="200"/>
      <c r="AG1752" s="200"/>
      <c r="AH1752" s="75"/>
      <c r="AI1752" s="75"/>
      <c r="AJ1752" s="75"/>
      <c r="AK1752" s="75"/>
      <c r="AL1752" s="200"/>
    </row>
    <row r="1753" spans="1:38" s="201" customFormat="1">
      <c r="A1753" s="198"/>
      <c r="B1753" s="199"/>
      <c r="C1753" s="199" t="s">
        <v>444</v>
      </c>
      <c r="D1753" s="199"/>
      <c r="E1753" s="199" t="s">
        <v>285</v>
      </c>
      <c r="F1753" s="199">
        <v>564381</v>
      </c>
      <c r="G1753" s="199"/>
      <c r="H1753" s="199"/>
      <c r="I1753" s="199"/>
      <c r="J1753" s="381">
        <v>87190.569999999949</v>
      </c>
      <c r="K1753" s="199"/>
      <c r="L1753" s="200"/>
      <c r="M1753" s="199">
        <v>835</v>
      </c>
      <c r="N1753" s="71"/>
      <c r="O1753" s="200"/>
      <c r="P1753" s="269">
        <f t="shared" si="114"/>
        <v>104.41984431137719</v>
      </c>
      <c r="Q1753" s="199"/>
      <c r="R1753" s="199"/>
      <c r="S1753" s="199"/>
      <c r="T1753" s="382">
        <f t="shared" si="115"/>
        <v>675.9053892215569</v>
      </c>
      <c r="U1753" s="199"/>
      <c r="V1753" s="199"/>
      <c r="W1753" s="199"/>
      <c r="X1753" s="200"/>
      <c r="Y1753" s="199">
        <v>87190.569999999949</v>
      </c>
      <c r="Z1753" s="199">
        <f t="shared" si="116"/>
        <v>96792.34</v>
      </c>
      <c r="AA1753" s="200"/>
      <c r="AB1753" s="199">
        <f t="shared" si="117"/>
        <v>72413</v>
      </c>
      <c r="AC1753" s="164">
        <v>86578.06</v>
      </c>
      <c r="AD1753" s="199"/>
      <c r="AE1753" s="200"/>
      <c r="AF1753" s="200"/>
      <c r="AG1753" s="200"/>
      <c r="AH1753" s="75"/>
      <c r="AI1753" s="75"/>
      <c r="AJ1753" s="75"/>
      <c r="AK1753" s="75"/>
      <c r="AL1753" s="200"/>
    </row>
    <row r="1754" spans="1:38" s="201" customFormat="1">
      <c r="A1754" s="198"/>
      <c r="B1754" s="199"/>
      <c r="C1754" s="199" t="s">
        <v>477</v>
      </c>
      <c r="D1754" s="199"/>
      <c r="E1754" s="199" t="s">
        <v>242</v>
      </c>
      <c r="F1754" s="199">
        <v>572270</v>
      </c>
      <c r="G1754" s="199"/>
      <c r="H1754" s="199"/>
      <c r="I1754" s="199"/>
      <c r="J1754" s="381">
        <v>101544.43</v>
      </c>
      <c r="K1754" s="199"/>
      <c r="L1754" s="200"/>
      <c r="M1754" s="199">
        <v>756</v>
      </c>
      <c r="N1754" s="71"/>
      <c r="O1754" s="200"/>
      <c r="P1754" s="269">
        <f t="shared" si="114"/>
        <v>134.31802910052909</v>
      </c>
      <c r="Q1754" s="199"/>
      <c r="R1754" s="199"/>
      <c r="S1754" s="199"/>
      <c r="T1754" s="382">
        <f t="shared" si="115"/>
        <v>756.97089947089944</v>
      </c>
      <c r="U1754" s="199"/>
      <c r="V1754" s="199"/>
      <c r="W1754" s="199"/>
      <c r="X1754" s="200"/>
      <c r="Y1754" s="199">
        <v>101544.43</v>
      </c>
      <c r="Z1754" s="199">
        <f t="shared" si="116"/>
        <v>112726.91</v>
      </c>
      <c r="AA1754" s="200"/>
      <c r="AB1754" s="199">
        <f t="shared" si="117"/>
        <v>84334.09</v>
      </c>
      <c r="AC1754" s="164">
        <v>100831.09</v>
      </c>
      <c r="AD1754" s="199"/>
      <c r="AE1754" s="200"/>
      <c r="AF1754" s="200"/>
      <c r="AG1754" s="200"/>
      <c r="AH1754" s="75"/>
      <c r="AI1754" s="75"/>
      <c r="AJ1754" s="75"/>
      <c r="AK1754" s="75"/>
      <c r="AL1754" s="200"/>
    </row>
    <row r="1755" spans="1:38" s="201" customFormat="1">
      <c r="A1755" s="198"/>
      <c r="B1755" s="199"/>
      <c r="C1755" s="199" t="s">
        <v>445</v>
      </c>
      <c r="D1755" s="199"/>
      <c r="E1755" s="199" t="s">
        <v>121</v>
      </c>
      <c r="F1755" s="199">
        <v>446903</v>
      </c>
      <c r="G1755" s="199"/>
      <c r="H1755" s="199"/>
      <c r="I1755" s="199"/>
      <c r="J1755" s="381">
        <v>77526.989999999976</v>
      </c>
      <c r="K1755" s="199"/>
      <c r="L1755" s="200"/>
      <c r="M1755" s="199">
        <v>584</v>
      </c>
      <c r="N1755" s="71"/>
      <c r="O1755" s="200"/>
      <c r="P1755" s="269">
        <f t="shared" si="114"/>
        <v>132.75169520547942</v>
      </c>
      <c r="Q1755" s="199"/>
      <c r="R1755" s="199"/>
      <c r="S1755" s="199"/>
      <c r="T1755" s="382">
        <f t="shared" si="115"/>
        <v>765.24486301369859</v>
      </c>
      <c r="U1755" s="199"/>
      <c r="V1755" s="199"/>
      <c r="W1755" s="199"/>
      <c r="X1755" s="200"/>
      <c r="Y1755" s="199">
        <v>77526.989999999976</v>
      </c>
      <c r="Z1755" s="199">
        <f t="shared" si="116"/>
        <v>86064.57</v>
      </c>
      <c r="AA1755" s="200"/>
      <c r="AB1755" s="199">
        <f t="shared" si="117"/>
        <v>64387.26</v>
      </c>
      <c r="AC1755" s="164">
        <v>76982.37</v>
      </c>
      <c r="AD1755" s="199"/>
      <c r="AE1755" s="200"/>
      <c r="AF1755" s="200"/>
      <c r="AG1755" s="200"/>
      <c r="AH1755" s="75"/>
      <c r="AI1755" s="75"/>
      <c r="AJ1755" s="75"/>
      <c r="AK1755" s="75"/>
      <c r="AL1755" s="200"/>
    </row>
    <row r="1756" spans="1:38" s="201" customFormat="1">
      <c r="A1756" s="198"/>
      <c r="B1756" s="199"/>
      <c r="C1756" s="199" t="s">
        <v>446</v>
      </c>
      <c r="D1756" s="199"/>
      <c r="E1756" s="199" t="s">
        <v>146</v>
      </c>
      <c r="F1756" s="199">
        <v>3019</v>
      </c>
      <c r="G1756" s="199"/>
      <c r="H1756" s="199"/>
      <c r="I1756" s="199"/>
      <c r="J1756" s="381">
        <v>448.86</v>
      </c>
      <c r="K1756" s="199"/>
      <c r="L1756" s="200"/>
      <c r="M1756" s="199">
        <v>5</v>
      </c>
      <c r="N1756" s="71"/>
      <c r="O1756" s="200"/>
      <c r="P1756" s="269">
        <f t="shared" si="114"/>
        <v>89.772000000000006</v>
      </c>
      <c r="Q1756" s="199"/>
      <c r="R1756" s="199"/>
      <c r="S1756" s="199"/>
      <c r="T1756" s="382">
        <f t="shared" si="115"/>
        <v>603.79999999999995</v>
      </c>
      <c r="U1756" s="199"/>
      <c r="V1756" s="199"/>
      <c r="W1756" s="199"/>
      <c r="X1756" s="200"/>
      <c r="Y1756" s="199">
        <v>448.86</v>
      </c>
      <c r="Z1756" s="199">
        <f t="shared" si="116"/>
        <v>498.29</v>
      </c>
      <c r="AA1756" s="200"/>
      <c r="AB1756" s="199">
        <f t="shared" si="117"/>
        <v>372.78</v>
      </c>
      <c r="AC1756" s="164">
        <v>445.71</v>
      </c>
      <c r="AD1756" s="199"/>
      <c r="AE1756" s="200"/>
      <c r="AF1756" s="200"/>
      <c r="AG1756" s="200"/>
      <c r="AH1756" s="75"/>
      <c r="AI1756" s="75"/>
      <c r="AJ1756" s="75"/>
      <c r="AK1756" s="75"/>
      <c r="AL1756" s="200"/>
    </row>
    <row r="1757" spans="1:38" s="201" customFormat="1">
      <c r="A1757" s="198"/>
      <c r="B1757" s="199"/>
      <c r="C1757" s="199" t="s">
        <v>446</v>
      </c>
      <c r="D1757" s="199"/>
      <c r="E1757" s="199" t="s">
        <v>447</v>
      </c>
      <c r="F1757" s="199">
        <v>269797</v>
      </c>
      <c r="G1757" s="199"/>
      <c r="H1757" s="199"/>
      <c r="I1757" s="199"/>
      <c r="J1757" s="381">
        <v>45295.850000000028</v>
      </c>
      <c r="K1757" s="199"/>
      <c r="L1757" s="200"/>
      <c r="M1757" s="199">
        <v>370</v>
      </c>
      <c r="N1757" s="71"/>
      <c r="O1757" s="200"/>
      <c r="P1757" s="269">
        <f t="shared" si="114"/>
        <v>122.42121621621629</v>
      </c>
      <c r="Q1757" s="199"/>
      <c r="R1757" s="199"/>
      <c r="S1757" s="199"/>
      <c r="T1757" s="382">
        <f t="shared" si="115"/>
        <v>729.18108108108106</v>
      </c>
      <c r="U1757" s="199"/>
      <c r="V1757" s="199"/>
      <c r="W1757" s="199"/>
      <c r="X1757" s="200"/>
      <c r="Y1757" s="199">
        <v>45295.850000000028</v>
      </c>
      <c r="Z1757" s="199">
        <f t="shared" si="116"/>
        <v>50284.01</v>
      </c>
      <c r="AA1757" s="200"/>
      <c r="AB1757" s="199">
        <f t="shared" si="117"/>
        <v>37618.839999999997</v>
      </c>
      <c r="AC1757" s="164">
        <v>44977.65</v>
      </c>
      <c r="AD1757" s="199"/>
      <c r="AE1757" s="200"/>
      <c r="AF1757" s="200"/>
      <c r="AG1757" s="200"/>
      <c r="AH1757" s="75"/>
      <c r="AI1757" s="75"/>
      <c r="AJ1757" s="75"/>
      <c r="AK1757" s="75"/>
      <c r="AL1757" s="200"/>
    </row>
    <row r="1758" spans="1:38" s="201" customFormat="1">
      <c r="A1758" s="198"/>
      <c r="B1758" s="199"/>
      <c r="C1758" s="199" t="s">
        <v>448</v>
      </c>
      <c r="D1758" s="199"/>
      <c r="E1758" s="199" t="s">
        <v>242</v>
      </c>
      <c r="F1758" s="199">
        <v>5927219</v>
      </c>
      <c r="G1758" s="199"/>
      <c r="H1758" s="199"/>
      <c r="I1758" s="199"/>
      <c r="J1758" s="381">
        <v>1044547.3100000017</v>
      </c>
      <c r="K1758" s="199"/>
      <c r="L1758" s="200"/>
      <c r="M1758" s="199">
        <v>7252</v>
      </c>
      <c r="N1758" s="71"/>
      <c r="O1758" s="200"/>
      <c r="P1758" s="269">
        <f t="shared" si="114"/>
        <v>144.03575703254299</v>
      </c>
      <c r="Q1758" s="199"/>
      <c r="R1758" s="199"/>
      <c r="S1758" s="199"/>
      <c r="T1758" s="382">
        <f t="shared" si="115"/>
        <v>817.32198014340872</v>
      </c>
      <c r="U1758" s="199"/>
      <c r="V1758" s="199"/>
      <c r="W1758" s="199"/>
      <c r="X1758" s="200"/>
      <c r="Y1758" s="199">
        <v>1044547.3100000017</v>
      </c>
      <c r="Z1758" s="199">
        <f t="shared" si="116"/>
        <v>1159577.03</v>
      </c>
      <c r="AA1758" s="200"/>
      <c r="AB1758" s="199">
        <f t="shared" si="117"/>
        <v>867511.33</v>
      </c>
      <c r="AC1758" s="164">
        <v>1037209.43</v>
      </c>
      <c r="AD1758" s="199"/>
      <c r="AE1758" s="200"/>
      <c r="AF1758" s="200"/>
      <c r="AG1758" s="200"/>
      <c r="AH1758" s="75"/>
      <c r="AI1758" s="75"/>
      <c r="AJ1758" s="75"/>
      <c r="AK1758" s="75"/>
      <c r="AL1758" s="200"/>
    </row>
    <row r="1759" spans="1:38" s="201" customFormat="1">
      <c r="A1759" s="198"/>
      <c r="B1759" s="199"/>
      <c r="C1759" s="199" t="s">
        <v>449</v>
      </c>
      <c r="D1759" s="199"/>
      <c r="E1759" s="199" t="s">
        <v>1442</v>
      </c>
      <c r="F1759" s="199">
        <v>836</v>
      </c>
      <c r="G1759" s="199"/>
      <c r="H1759" s="199"/>
      <c r="I1759" s="199"/>
      <c r="J1759" s="381">
        <v>148.46</v>
      </c>
      <c r="K1759" s="199"/>
      <c r="L1759" s="200"/>
      <c r="M1759" s="199">
        <v>1</v>
      </c>
      <c r="N1759" s="71"/>
      <c r="O1759" s="200"/>
      <c r="P1759" s="269">
        <f t="shared" si="114"/>
        <v>148.46</v>
      </c>
      <c r="Q1759" s="199"/>
      <c r="R1759" s="199"/>
      <c r="S1759" s="199"/>
      <c r="T1759" s="382">
        <f t="shared" si="115"/>
        <v>836</v>
      </c>
      <c r="U1759" s="199"/>
      <c r="V1759" s="199"/>
      <c r="W1759" s="199"/>
      <c r="X1759" s="200"/>
      <c r="Y1759" s="199">
        <v>148.46</v>
      </c>
      <c r="Z1759" s="199">
        <f t="shared" si="116"/>
        <v>164.81</v>
      </c>
      <c r="AA1759" s="200"/>
      <c r="AB1759" s="199">
        <f t="shared" si="117"/>
        <v>123.3</v>
      </c>
      <c r="AC1759" s="164">
        <v>147.41999999999999</v>
      </c>
      <c r="AD1759" s="199"/>
      <c r="AE1759" s="200"/>
      <c r="AF1759" s="200"/>
      <c r="AG1759" s="200"/>
      <c r="AH1759" s="75"/>
      <c r="AI1759" s="75"/>
      <c r="AJ1759" s="75"/>
      <c r="AK1759" s="75"/>
      <c r="AL1759" s="200"/>
    </row>
    <row r="1760" spans="1:38" s="201" customFormat="1">
      <c r="A1760" s="198"/>
      <c r="B1760" s="199"/>
      <c r="C1760" s="199" t="s">
        <v>449</v>
      </c>
      <c r="D1760" s="199"/>
      <c r="E1760" s="199" t="s">
        <v>242</v>
      </c>
      <c r="F1760" s="199">
        <v>4839138</v>
      </c>
      <c r="G1760" s="199"/>
      <c r="H1760" s="199"/>
      <c r="I1760" s="199"/>
      <c r="J1760" s="381">
        <v>847643.80999999994</v>
      </c>
      <c r="K1760" s="199"/>
      <c r="L1760" s="200"/>
      <c r="M1760" s="199">
        <v>6020</v>
      </c>
      <c r="N1760" s="71"/>
      <c r="O1760" s="200"/>
      <c r="P1760" s="269">
        <f t="shared" si="114"/>
        <v>140.80461960132888</v>
      </c>
      <c r="Q1760" s="199"/>
      <c r="R1760" s="199"/>
      <c r="S1760" s="199"/>
      <c r="T1760" s="382">
        <f t="shared" si="115"/>
        <v>803.84352159468438</v>
      </c>
      <c r="U1760" s="199"/>
      <c r="V1760" s="199"/>
      <c r="W1760" s="199"/>
      <c r="X1760" s="200"/>
      <c r="Y1760" s="199">
        <v>847643.80999999994</v>
      </c>
      <c r="Z1760" s="199">
        <f t="shared" si="116"/>
        <v>940989.73</v>
      </c>
      <c r="AA1760" s="200"/>
      <c r="AB1760" s="199">
        <f t="shared" si="117"/>
        <v>703980.18</v>
      </c>
      <c r="AC1760" s="164">
        <v>841689.17</v>
      </c>
      <c r="AD1760" s="199"/>
      <c r="AE1760" s="200"/>
      <c r="AF1760" s="200"/>
      <c r="AG1760" s="200"/>
      <c r="AH1760" s="75"/>
      <c r="AI1760" s="75"/>
      <c r="AJ1760" s="75"/>
      <c r="AK1760" s="75"/>
      <c r="AL1760" s="200"/>
    </row>
    <row r="1761" spans="1:38" s="201" customFormat="1">
      <c r="A1761" s="198"/>
      <c r="B1761" s="199"/>
      <c r="C1761" s="199" t="s">
        <v>450</v>
      </c>
      <c r="D1761" s="199"/>
      <c r="E1761" s="199" t="s">
        <v>92</v>
      </c>
      <c r="F1761" s="199">
        <v>4620</v>
      </c>
      <c r="G1761" s="199"/>
      <c r="H1761" s="199"/>
      <c r="I1761" s="199"/>
      <c r="J1761" s="381">
        <v>832.3</v>
      </c>
      <c r="K1761" s="199"/>
      <c r="L1761" s="200"/>
      <c r="M1761" s="199">
        <v>6</v>
      </c>
      <c r="N1761" s="71"/>
      <c r="O1761" s="200"/>
      <c r="P1761" s="269">
        <f t="shared" si="114"/>
        <v>138.71666666666667</v>
      </c>
      <c r="Q1761" s="199"/>
      <c r="R1761" s="199"/>
      <c r="S1761" s="199"/>
      <c r="T1761" s="382">
        <f t="shared" si="115"/>
        <v>770</v>
      </c>
      <c r="U1761" s="199"/>
      <c r="V1761" s="199"/>
      <c r="W1761" s="199"/>
      <c r="X1761" s="200"/>
      <c r="Y1761" s="199">
        <v>832.3</v>
      </c>
      <c r="Z1761" s="199">
        <f t="shared" si="116"/>
        <v>923.96</v>
      </c>
      <c r="AA1761" s="200"/>
      <c r="AB1761" s="199">
        <f t="shared" si="117"/>
        <v>691.24</v>
      </c>
      <c r="AC1761" s="164">
        <v>826.45</v>
      </c>
      <c r="AD1761" s="199"/>
      <c r="AE1761" s="200"/>
      <c r="AF1761" s="200"/>
      <c r="AG1761" s="200"/>
      <c r="AH1761" s="75"/>
      <c r="AI1761" s="75"/>
      <c r="AJ1761" s="75"/>
      <c r="AK1761" s="75"/>
      <c r="AL1761" s="200"/>
    </row>
    <row r="1762" spans="1:38" s="201" customFormat="1">
      <c r="A1762" s="198"/>
      <c r="B1762" s="199"/>
      <c r="C1762" s="199" t="s">
        <v>450</v>
      </c>
      <c r="D1762" s="199"/>
      <c r="E1762" s="199" t="s">
        <v>105</v>
      </c>
      <c r="F1762" s="199">
        <v>1117</v>
      </c>
      <c r="G1762" s="199"/>
      <c r="H1762" s="199"/>
      <c r="I1762" s="199"/>
      <c r="J1762" s="381">
        <v>201.11</v>
      </c>
      <c r="K1762" s="199"/>
      <c r="L1762" s="200"/>
      <c r="M1762" s="199">
        <v>1</v>
      </c>
      <c r="N1762" s="71"/>
      <c r="O1762" s="200"/>
      <c r="P1762" s="269">
        <f t="shared" si="114"/>
        <v>201.11</v>
      </c>
      <c r="Q1762" s="199"/>
      <c r="R1762" s="199"/>
      <c r="S1762" s="199"/>
      <c r="T1762" s="382">
        <f t="shared" si="115"/>
        <v>1117</v>
      </c>
      <c r="U1762" s="199"/>
      <c r="V1762" s="199"/>
      <c r="W1762" s="199"/>
      <c r="X1762" s="200"/>
      <c r="Y1762" s="199">
        <v>201.11</v>
      </c>
      <c r="Z1762" s="199">
        <f t="shared" si="116"/>
        <v>223.26</v>
      </c>
      <c r="AA1762" s="200"/>
      <c r="AB1762" s="199">
        <f t="shared" si="117"/>
        <v>167.02</v>
      </c>
      <c r="AC1762" s="164">
        <v>199.7</v>
      </c>
      <c r="AD1762" s="199"/>
      <c r="AE1762" s="200"/>
      <c r="AF1762" s="200"/>
      <c r="AG1762" s="200"/>
      <c r="AH1762" s="75"/>
      <c r="AI1762" s="75"/>
      <c r="AJ1762" s="75"/>
      <c r="AK1762" s="75"/>
      <c r="AL1762" s="200"/>
    </row>
    <row r="1763" spans="1:38" s="201" customFormat="1">
      <c r="A1763" s="198"/>
      <c r="B1763" s="199"/>
      <c r="C1763" s="199" t="s">
        <v>450</v>
      </c>
      <c r="D1763" s="199"/>
      <c r="E1763" s="199" t="s">
        <v>157</v>
      </c>
      <c r="F1763" s="199">
        <v>12106421</v>
      </c>
      <c r="G1763" s="199"/>
      <c r="H1763" s="199"/>
      <c r="I1763" s="199"/>
      <c r="J1763" s="381">
        <v>2072227.3599999978</v>
      </c>
      <c r="K1763" s="199"/>
      <c r="L1763" s="200"/>
      <c r="M1763" s="199">
        <v>13385</v>
      </c>
      <c r="N1763" s="71"/>
      <c r="O1763" s="200"/>
      <c r="P1763" s="269">
        <f t="shared" si="114"/>
        <v>154.81713559955156</v>
      </c>
      <c r="Q1763" s="199"/>
      <c r="R1763" s="199"/>
      <c r="S1763" s="199"/>
      <c r="T1763" s="382">
        <f t="shared" si="115"/>
        <v>904.47672768023904</v>
      </c>
      <c r="U1763" s="199"/>
      <c r="V1763" s="199"/>
      <c r="W1763" s="199"/>
      <c r="X1763" s="200"/>
      <c r="Y1763" s="199">
        <v>2072227.3599999978</v>
      </c>
      <c r="Z1763" s="199">
        <f t="shared" si="116"/>
        <v>2300429.31</v>
      </c>
      <c r="AA1763" s="200"/>
      <c r="AB1763" s="199">
        <f t="shared" si="117"/>
        <v>1721014.16</v>
      </c>
      <c r="AC1763" s="164">
        <v>2057670.1</v>
      </c>
      <c r="AD1763" s="199"/>
      <c r="AE1763" s="200"/>
      <c r="AF1763" s="200"/>
      <c r="AG1763" s="200"/>
      <c r="AH1763" s="75"/>
      <c r="AI1763" s="75"/>
      <c r="AJ1763" s="75"/>
      <c r="AK1763" s="75"/>
      <c r="AL1763" s="200"/>
    </row>
    <row r="1764" spans="1:38" s="201" customFormat="1">
      <c r="A1764" s="198"/>
      <c r="B1764" s="199"/>
      <c r="C1764" s="199" t="s">
        <v>450</v>
      </c>
      <c r="D1764" s="199"/>
      <c r="E1764" s="199" t="s">
        <v>352</v>
      </c>
      <c r="F1764" s="199">
        <v>244</v>
      </c>
      <c r="G1764" s="199"/>
      <c r="H1764" s="199"/>
      <c r="I1764" s="199"/>
      <c r="J1764" s="381">
        <v>46.59</v>
      </c>
      <c r="K1764" s="199"/>
      <c r="L1764" s="200"/>
      <c r="M1764" s="199">
        <v>1</v>
      </c>
      <c r="N1764" s="71"/>
      <c r="O1764" s="200"/>
      <c r="P1764" s="269">
        <f t="shared" si="114"/>
        <v>46.59</v>
      </c>
      <c r="Q1764" s="199"/>
      <c r="R1764" s="199"/>
      <c r="S1764" s="199"/>
      <c r="T1764" s="382">
        <f t="shared" si="115"/>
        <v>244</v>
      </c>
      <c r="U1764" s="199"/>
      <c r="V1764" s="199"/>
      <c r="W1764" s="199"/>
      <c r="X1764" s="200"/>
      <c r="Y1764" s="199">
        <v>46.59</v>
      </c>
      <c r="Z1764" s="199">
        <f t="shared" si="116"/>
        <v>51.72</v>
      </c>
      <c r="AA1764" s="200"/>
      <c r="AB1764" s="199">
        <f t="shared" si="117"/>
        <v>38.69</v>
      </c>
      <c r="AC1764" s="164">
        <v>46.26</v>
      </c>
      <c r="AD1764" s="199"/>
      <c r="AE1764" s="200"/>
      <c r="AF1764" s="200"/>
      <c r="AG1764" s="200"/>
      <c r="AH1764" s="75"/>
      <c r="AI1764" s="75"/>
      <c r="AJ1764" s="75"/>
      <c r="AK1764" s="75"/>
      <c r="AL1764" s="200"/>
    </row>
    <row r="1765" spans="1:38" s="201" customFormat="1">
      <c r="A1765" s="198"/>
      <c r="B1765" s="199"/>
      <c r="C1765" s="199" t="s">
        <v>451</v>
      </c>
      <c r="D1765" s="199"/>
      <c r="E1765" s="199" t="s">
        <v>165</v>
      </c>
      <c r="F1765" s="199">
        <v>260</v>
      </c>
      <c r="G1765" s="199"/>
      <c r="H1765" s="199"/>
      <c r="I1765" s="199"/>
      <c r="J1765" s="381">
        <v>54.929999999999993</v>
      </c>
      <c r="K1765" s="199"/>
      <c r="L1765" s="200"/>
      <c r="M1765" s="199">
        <v>2</v>
      </c>
      <c r="N1765" s="71"/>
      <c r="O1765" s="200"/>
      <c r="P1765" s="269">
        <f t="shared" si="114"/>
        <v>27.464999999999996</v>
      </c>
      <c r="Q1765" s="199"/>
      <c r="R1765" s="199"/>
      <c r="S1765" s="199"/>
      <c r="T1765" s="382">
        <f t="shared" si="115"/>
        <v>130</v>
      </c>
      <c r="U1765" s="199"/>
      <c r="V1765" s="199"/>
      <c r="W1765" s="199"/>
      <c r="X1765" s="200"/>
      <c r="Y1765" s="199">
        <v>54.929999999999993</v>
      </c>
      <c r="Z1765" s="199">
        <f t="shared" si="116"/>
        <v>60.98</v>
      </c>
      <c r="AA1765" s="200"/>
      <c r="AB1765" s="199">
        <f t="shared" si="117"/>
        <v>45.62</v>
      </c>
      <c r="AC1765" s="164">
        <v>54.54</v>
      </c>
      <c r="AD1765" s="199"/>
      <c r="AE1765" s="200"/>
      <c r="AF1765" s="200"/>
      <c r="AG1765" s="200"/>
      <c r="AH1765" s="75"/>
      <c r="AI1765" s="75"/>
      <c r="AJ1765" s="75"/>
      <c r="AK1765" s="75"/>
      <c r="AL1765" s="200"/>
    </row>
    <row r="1766" spans="1:38" s="201" customFormat="1">
      <c r="A1766" s="198"/>
      <c r="B1766" s="199"/>
      <c r="C1766" s="199" t="s">
        <v>451</v>
      </c>
      <c r="D1766" s="199"/>
      <c r="E1766" s="199" t="s">
        <v>229</v>
      </c>
      <c r="F1766" s="199">
        <v>390344</v>
      </c>
      <c r="G1766" s="199"/>
      <c r="H1766" s="199"/>
      <c r="I1766" s="199"/>
      <c r="J1766" s="381">
        <v>67326.49000000002</v>
      </c>
      <c r="K1766" s="199"/>
      <c r="L1766" s="200"/>
      <c r="M1766" s="199">
        <v>414</v>
      </c>
      <c r="N1766" s="71"/>
      <c r="O1766" s="200"/>
      <c r="P1766" s="269">
        <f t="shared" si="114"/>
        <v>162.62437198067639</v>
      </c>
      <c r="Q1766" s="199"/>
      <c r="R1766" s="199"/>
      <c r="S1766" s="199"/>
      <c r="T1766" s="382">
        <f t="shared" si="115"/>
        <v>942.85990338164254</v>
      </c>
      <c r="U1766" s="199"/>
      <c r="V1766" s="199"/>
      <c r="W1766" s="199"/>
      <c r="X1766" s="200"/>
      <c r="Y1766" s="199">
        <v>67326.49000000002</v>
      </c>
      <c r="Z1766" s="199">
        <f t="shared" si="116"/>
        <v>74740.75</v>
      </c>
      <c r="AA1766" s="200"/>
      <c r="AB1766" s="199">
        <f t="shared" si="117"/>
        <v>55915.6</v>
      </c>
      <c r="AC1766" s="164">
        <v>66853.53</v>
      </c>
      <c r="AD1766" s="199"/>
      <c r="AE1766" s="200"/>
      <c r="AF1766" s="200"/>
      <c r="AG1766" s="200"/>
      <c r="AH1766" s="75"/>
      <c r="AI1766" s="75"/>
      <c r="AJ1766" s="75"/>
      <c r="AK1766" s="75"/>
      <c r="AL1766" s="200"/>
    </row>
    <row r="1767" spans="1:38" s="201" customFormat="1">
      <c r="A1767" s="198"/>
      <c r="B1767" s="199"/>
      <c r="C1767" s="199" t="s">
        <v>1471</v>
      </c>
      <c r="D1767" s="199"/>
      <c r="E1767" s="199" t="s">
        <v>210</v>
      </c>
      <c r="F1767" s="199">
        <v>1852</v>
      </c>
      <c r="G1767" s="199"/>
      <c r="H1767" s="199"/>
      <c r="I1767" s="199"/>
      <c r="J1767" s="381">
        <v>334.82</v>
      </c>
      <c r="K1767" s="199"/>
      <c r="L1767" s="200"/>
      <c r="M1767" s="199">
        <v>3</v>
      </c>
      <c r="N1767" s="71"/>
      <c r="O1767" s="200"/>
      <c r="P1767" s="269">
        <f t="shared" si="114"/>
        <v>111.60666666666667</v>
      </c>
      <c r="Q1767" s="199"/>
      <c r="R1767" s="199"/>
      <c r="S1767" s="199"/>
      <c r="T1767" s="382">
        <f t="shared" si="115"/>
        <v>617.33333333333337</v>
      </c>
      <c r="U1767" s="199"/>
      <c r="V1767" s="199"/>
      <c r="W1767" s="199"/>
      <c r="X1767" s="200"/>
      <c r="Y1767" s="199">
        <v>334.82</v>
      </c>
      <c r="Z1767" s="199">
        <f t="shared" si="116"/>
        <v>371.69</v>
      </c>
      <c r="AA1767" s="200"/>
      <c r="AB1767" s="199">
        <f t="shared" si="117"/>
        <v>278.07</v>
      </c>
      <c r="AC1767" s="164">
        <v>332.47</v>
      </c>
      <c r="AD1767" s="199"/>
      <c r="AE1767" s="200"/>
      <c r="AF1767" s="200"/>
      <c r="AG1767" s="200"/>
      <c r="AH1767" s="75"/>
      <c r="AI1767" s="75"/>
      <c r="AJ1767" s="75"/>
      <c r="AK1767" s="75"/>
      <c r="AL1767" s="200"/>
    </row>
    <row r="1768" spans="1:38" s="201" customFormat="1">
      <c r="A1768" s="198"/>
      <c r="B1768" s="199"/>
      <c r="C1768" s="199" t="s">
        <v>1471</v>
      </c>
      <c r="D1768" s="199"/>
      <c r="E1768" s="199" t="s">
        <v>157</v>
      </c>
      <c r="F1768" s="199">
        <v>776</v>
      </c>
      <c r="G1768" s="199"/>
      <c r="H1768" s="199"/>
      <c r="I1768" s="199"/>
      <c r="J1768" s="381">
        <v>137.69999999999999</v>
      </c>
      <c r="K1768" s="199"/>
      <c r="L1768" s="200"/>
      <c r="M1768" s="199">
        <v>1</v>
      </c>
      <c r="N1768" s="71"/>
      <c r="O1768" s="200"/>
      <c r="P1768" s="269">
        <f t="shared" si="114"/>
        <v>137.69999999999999</v>
      </c>
      <c r="Q1768" s="199"/>
      <c r="R1768" s="199"/>
      <c r="S1768" s="199"/>
      <c r="T1768" s="382">
        <f t="shared" si="115"/>
        <v>776</v>
      </c>
      <c r="U1768" s="199"/>
      <c r="V1768" s="199"/>
      <c r="W1768" s="199"/>
      <c r="X1768" s="200"/>
      <c r="Y1768" s="199">
        <v>137.69999999999999</v>
      </c>
      <c r="Z1768" s="199">
        <f t="shared" si="116"/>
        <v>152.86000000000001</v>
      </c>
      <c r="AA1768" s="200"/>
      <c r="AB1768" s="199">
        <f t="shared" si="117"/>
        <v>114.36</v>
      </c>
      <c r="AC1768" s="164">
        <v>136.72999999999999</v>
      </c>
      <c r="AD1768" s="199"/>
      <c r="AE1768" s="200"/>
      <c r="AF1768" s="200"/>
      <c r="AG1768" s="200"/>
      <c r="AH1768" s="75"/>
      <c r="AI1768" s="75"/>
      <c r="AJ1768" s="75"/>
      <c r="AK1768" s="75"/>
      <c r="AL1768" s="200"/>
    </row>
    <row r="1769" spans="1:38" s="201" customFormat="1">
      <c r="A1769" s="198"/>
      <c r="B1769" s="199"/>
      <c r="C1769" s="199" t="s">
        <v>1471</v>
      </c>
      <c r="D1769" s="199"/>
      <c r="E1769" s="199" t="s">
        <v>453</v>
      </c>
      <c r="F1769" s="199">
        <v>323459</v>
      </c>
      <c r="G1769" s="199"/>
      <c r="H1769" s="199"/>
      <c r="I1769" s="199"/>
      <c r="J1769" s="381">
        <v>55629.58</v>
      </c>
      <c r="K1769" s="199"/>
      <c r="L1769" s="200"/>
      <c r="M1769" s="199">
        <v>316</v>
      </c>
      <c r="N1769" s="71"/>
      <c r="O1769" s="200"/>
      <c r="P1769" s="269">
        <f t="shared" si="114"/>
        <v>176.04297468354432</v>
      </c>
      <c r="Q1769" s="199"/>
      <c r="R1769" s="199"/>
      <c r="S1769" s="199"/>
      <c r="T1769" s="382">
        <f t="shared" si="115"/>
        <v>1023.6044303797469</v>
      </c>
      <c r="U1769" s="199"/>
      <c r="V1769" s="199"/>
      <c r="W1769" s="199"/>
      <c r="X1769" s="200"/>
      <c r="Y1769" s="199">
        <v>55629.58</v>
      </c>
      <c r="Z1769" s="199">
        <f t="shared" si="116"/>
        <v>61755.73</v>
      </c>
      <c r="AA1769" s="200"/>
      <c r="AB1769" s="199">
        <f t="shared" si="117"/>
        <v>46201.15</v>
      </c>
      <c r="AC1769" s="164">
        <v>55238.79</v>
      </c>
      <c r="AD1769" s="199"/>
      <c r="AE1769" s="200"/>
      <c r="AF1769" s="200"/>
      <c r="AG1769" s="200"/>
      <c r="AH1769" s="75"/>
      <c r="AI1769" s="75"/>
      <c r="AJ1769" s="75"/>
      <c r="AK1769" s="75"/>
      <c r="AL1769" s="200"/>
    </row>
    <row r="1770" spans="1:38" s="201" customFormat="1">
      <c r="A1770" s="198"/>
      <c r="B1770" s="199"/>
      <c r="C1770" s="199" t="s">
        <v>454</v>
      </c>
      <c r="D1770" s="199"/>
      <c r="E1770" s="199" t="s">
        <v>123</v>
      </c>
      <c r="F1770" s="199">
        <v>1052018</v>
      </c>
      <c r="G1770" s="199"/>
      <c r="H1770" s="199"/>
      <c r="I1770" s="199"/>
      <c r="J1770" s="381">
        <v>182187.70999999985</v>
      </c>
      <c r="K1770" s="199"/>
      <c r="L1770" s="200"/>
      <c r="M1770" s="199">
        <v>1638</v>
      </c>
      <c r="N1770" s="71"/>
      <c r="O1770" s="200"/>
      <c r="P1770" s="269">
        <f t="shared" si="114"/>
        <v>111.22570818070808</v>
      </c>
      <c r="Q1770" s="199"/>
      <c r="R1770" s="199"/>
      <c r="S1770" s="199"/>
      <c r="T1770" s="382">
        <f t="shared" si="115"/>
        <v>642.25763125763126</v>
      </c>
      <c r="U1770" s="199"/>
      <c r="V1770" s="199"/>
      <c r="W1770" s="199"/>
      <c r="X1770" s="200"/>
      <c r="Y1770" s="199">
        <v>182187.70999999985</v>
      </c>
      <c r="Z1770" s="199">
        <f t="shared" si="116"/>
        <v>202250.95</v>
      </c>
      <c r="AA1770" s="200"/>
      <c r="AB1770" s="199">
        <f t="shared" si="117"/>
        <v>151309.47</v>
      </c>
      <c r="AC1770" s="164">
        <v>180907.85</v>
      </c>
      <c r="AD1770" s="199"/>
      <c r="AE1770" s="200"/>
      <c r="AF1770" s="200"/>
      <c r="AG1770" s="200"/>
      <c r="AH1770" s="75"/>
      <c r="AI1770" s="75"/>
      <c r="AJ1770" s="75"/>
      <c r="AK1770" s="75"/>
      <c r="AL1770" s="200"/>
    </row>
    <row r="1771" spans="1:38" s="201" customFormat="1">
      <c r="A1771" s="198"/>
      <c r="B1771" s="199"/>
      <c r="C1771" s="199" t="s">
        <v>503</v>
      </c>
      <c r="D1771" s="199"/>
      <c r="E1771" s="199" t="s">
        <v>504</v>
      </c>
      <c r="F1771" s="199">
        <v>813</v>
      </c>
      <c r="G1771" s="199"/>
      <c r="H1771" s="199"/>
      <c r="I1771" s="199"/>
      <c r="J1771" s="381">
        <v>150.6</v>
      </c>
      <c r="K1771" s="199"/>
      <c r="L1771" s="200"/>
      <c r="M1771" s="199">
        <v>2</v>
      </c>
      <c r="N1771" s="71"/>
      <c r="O1771" s="200"/>
      <c r="P1771" s="269">
        <f t="shared" si="114"/>
        <v>75.3</v>
      </c>
      <c r="Q1771" s="199"/>
      <c r="R1771" s="199"/>
      <c r="S1771" s="199"/>
      <c r="T1771" s="382">
        <f t="shared" si="115"/>
        <v>406.5</v>
      </c>
      <c r="U1771" s="199"/>
      <c r="V1771" s="199"/>
      <c r="W1771" s="199"/>
      <c r="X1771" s="200"/>
      <c r="Y1771" s="199">
        <v>150.6</v>
      </c>
      <c r="Z1771" s="199">
        <f t="shared" si="116"/>
        <v>167.18</v>
      </c>
      <c r="AA1771" s="200"/>
      <c r="AB1771" s="199">
        <f t="shared" si="117"/>
        <v>125.08</v>
      </c>
      <c r="AC1771" s="164">
        <v>149.54</v>
      </c>
      <c r="AD1771" s="199"/>
      <c r="AE1771" s="200"/>
      <c r="AF1771" s="200"/>
      <c r="AG1771" s="200"/>
      <c r="AH1771" s="75"/>
      <c r="AI1771" s="75"/>
      <c r="AJ1771" s="75"/>
      <c r="AK1771" s="75"/>
      <c r="AL1771" s="200"/>
    </row>
    <row r="1772" spans="1:38" s="201" customFormat="1">
      <c r="A1772" s="198"/>
      <c r="B1772" s="199"/>
      <c r="C1772" s="199" t="s">
        <v>1472</v>
      </c>
      <c r="D1772" s="199"/>
      <c r="E1772" s="199" t="s">
        <v>167</v>
      </c>
      <c r="F1772" s="199">
        <v>8132</v>
      </c>
      <c r="G1772" s="199"/>
      <c r="H1772" s="199"/>
      <c r="I1772" s="199"/>
      <c r="J1772" s="381">
        <v>1498.4099999999999</v>
      </c>
      <c r="K1772" s="199"/>
      <c r="L1772" s="200"/>
      <c r="M1772" s="199">
        <v>7</v>
      </c>
      <c r="N1772" s="71"/>
      <c r="O1772" s="200"/>
      <c r="P1772" s="269">
        <f t="shared" si="114"/>
        <v>214.05857142857141</v>
      </c>
      <c r="Q1772" s="199"/>
      <c r="R1772" s="199"/>
      <c r="S1772" s="199"/>
      <c r="T1772" s="382">
        <f t="shared" si="115"/>
        <v>1161.7142857142858</v>
      </c>
      <c r="U1772" s="199"/>
      <c r="V1772" s="199"/>
      <c r="W1772" s="199"/>
      <c r="X1772" s="200"/>
      <c r="Y1772" s="199">
        <v>1498.4099999999999</v>
      </c>
      <c r="Z1772" s="199">
        <f t="shared" si="116"/>
        <v>1663.42</v>
      </c>
      <c r="AA1772" s="200"/>
      <c r="AB1772" s="199">
        <f t="shared" si="117"/>
        <v>1244.45</v>
      </c>
      <c r="AC1772" s="164">
        <v>1487.88</v>
      </c>
      <c r="AD1772" s="199"/>
      <c r="AE1772" s="200"/>
      <c r="AF1772" s="200"/>
      <c r="AG1772" s="200"/>
      <c r="AH1772" s="75"/>
      <c r="AI1772" s="75"/>
      <c r="AJ1772" s="75"/>
      <c r="AK1772" s="75"/>
      <c r="AL1772" s="200"/>
    </row>
    <row r="1773" spans="1:38" s="201" customFormat="1">
      <c r="A1773" s="198"/>
      <c r="B1773" s="199"/>
      <c r="C1773" s="199" t="s">
        <v>455</v>
      </c>
      <c r="D1773" s="199"/>
      <c r="E1773" s="199" t="s">
        <v>352</v>
      </c>
      <c r="F1773" s="199">
        <v>2938629</v>
      </c>
      <c r="G1773" s="199"/>
      <c r="H1773" s="199"/>
      <c r="I1773" s="199"/>
      <c r="J1773" s="381">
        <v>498704.92000000051</v>
      </c>
      <c r="K1773" s="199"/>
      <c r="L1773" s="200"/>
      <c r="M1773" s="199">
        <v>3029</v>
      </c>
      <c r="N1773" s="71"/>
      <c r="O1773" s="200"/>
      <c r="P1773" s="269">
        <f t="shared" si="114"/>
        <v>164.64342027071658</v>
      </c>
      <c r="Q1773" s="199"/>
      <c r="R1773" s="199"/>
      <c r="S1773" s="199"/>
      <c r="T1773" s="382">
        <f t="shared" si="115"/>
        <v>970.16474083856053</v>
      </c>
      <c r="U1773" s="199"/>
      <c r="V1773" s="199"/>
      <c r="W1773" s="199"/>
      <c r="X1773" s="200"/>
      <c r="Y1773" s="199">
        <v>498704.92000000051</v>
      </c>
      <c r="Z1773" s="199">
        <f t="shared" si="116"/>
        <v>553624.30000000005</v>
      </c>
      <c r="AA1773" s="200"/>
      <c r="AB1773" s="199">
        <f t="shared" si="117"/>
        <v>414181.5</v>
      </c>
      <c r="AC1773" s="164">
        <v>495201.55</v>
      </c>
      <c r="AD1773" s="199"/>
      <c r="AE1773" s="200"/>
      <c r="AF1773" s="200"/>
      <c r="AG1773" s="200"/>
      <c r="AH1773" s="75"/>
      <c r="AI1773" s="75"/>
      <c r="AJ1773" s="75"/>
      <c r="AK1773" s="75"/>
      <c r="AL1773" s="200"/>
    </row>
    <row r="1774" spans="1:38" s="201" customFormat="1">
      <c r="A1774" s="198"/>
      <c r="B1774" s="199"/>
      <c r="C1774" s="199" t="s">
        <v>1473</v>
      </c>
      <c r="D1774" s="199"/>
      <c r="E1774" s="199" t="s">
        <v>103</v>
      </c>
      <c r="F1774" s="199">
        <v>4800</v>
      </c>
      <c r="G1774" s="199"/>
      <c r="H1774" s="199"/>
      <c r="I1774" s="199"/>
      <c r="J1774" s="381">
        <v>880.72</v>
      </c>
      <c r="K1774" s="199"/>
      <c r="L1774" s="200"/>
      <c r="M1774" s="199">
        <v>6</v>
      </c>
      <c r="N1774" s="71"/>
      <c r="O1774" s="200"/>
      <c r="P1774" s="269">
        <f t="shared" si="114"/>
        <v>146.78666666666666</v>
      </c>
      <c r="Q1774" s="199"/>
      <c r="R1774" s="199"/>
      <c r="S1774" s="199"/>
      <c r="T1774" s="382">
        <f t="shared" si="115"/>
        <v>800</v>
      </c>
      <c r="U1774" s="199"/>
      <c r="V1774" s="199"/>
      <c r="W1774" s="199"/>
      <c r="X1774" s="200"/>
      <c r="Y1774" s="199">
        <v>880.72</v>
      </c>
      <c r="Z1774" s="199">
        <f t="shared" si="116"/>
        <v>977.71</v>
      </c>
      <c r="AA1774" s="200"/>
      <c r="AB1774" s="199">
        <f t="shared" si="117"/>
        <v>731.45</v>
      </c>
      <c r="AC1774" s="164">
        <v>874.53</v>
      </c>
      <c r="AD1774" s="199"/>
      <c r="AE1774" s="200"/>
      <c r="AF1774" s="200"/>
      <c r="AG1774" s="200"/>
      <c r="AH1774" s="75"/>
      <c r="AI1774" s="75"/>
      <c r="AJ1774" s="75"/>
      <c r="AK1774" s="75"/>
      <c r="AL1774" s="200"/>
    </row>
    <row r="1775" spans="1:38" s="201" customFormat="1">
      <c r="A1775" s="198"/>
      <c r="B1775" s="199"/>
      <c r="C1775" s="199" t="s">
        <v>456</v>
      </c>
      <c r="D1775" s="199"/>
      <c r="E1775" s="199" t="s">
        <v>352</v>
      </c>
      <c r="F1775" s="199">
        <v>61394</v>
      </c>
      <c r="G1775" s="199"/>
      <c r="H1775" s="199"/>
      <c r="I1775" s="199"/>
      <c r="J1775" s="381">
        <v>11889.07999999998</v>
      </c>
      <c r="K1775" s="199"/>
      <c r="L1775" s="200"/>
      <c r="M1775" s="199">
        <v>286</v>
      </c>
      <c r="N1775" s="71"/>
      <c r="O1775" s="200"/>
      <c r="P1775" s="269">
        <f t="shared" si="114"/>
        <v>41.570209790209717</v>
      </c>
      <c r="Q1775" s="199"/>
      <c r="R1775" s="199"/>
      <c r="S1775" s="199"/>
      <c r="T1775" s="382">
        <f t="shared" si="115"/>
        <v>214.66433566433565</v>
      </c>
      <c r="U1775" s="199"/>
      <c r="V1775" s="199"/>
      <c r="W1775" s="199"/>
      <c r="X1775" s="200"/>
      <c r="Y1775" s="199">
        <v>11889.07999999998</v>
      </c>
      <c r="Z1775" s="199">
        <f>ROUND($Z$1783*Y1775/$Y$1783,2)</f>
        <v>13198.35</v>
      </c>
      <c r="AA1775" s="200"/>
      <c r="AB1775" s="199">
        <f>ROUND($AB$1783*Y1775/$Y$1783,2)</f>
        <v>9874.0499999999993</v>
      </c>
      <c r="AC1775" s="164">
        <v>11805.56</v>
      </c>
      <c r="AD1775" s="199"/>
      <c r="AE1775" s="200"/>
      <c r="AF1775" s="200"/>
      <c r="AG1775" s="200"/>
      <c r="AH1775" s="75"/>
      <c r="AI1775" s="75"/>
      <c r="AJ1775" s="75"/>
      <c r="AK1775" s="75"/>
      <c r="AL1775" s="200"/>
    </row>
    <row r="1776" spans="1:38" s="201" customFormat="1">
      <c r="A1776" s="198"/>
      <c r="B1776" s="199"/>
      <c r="C1776" s="199"/>
      <c r="D1776" s="199"/>
      <c r="E1776" s="199"/>
      <c r="F1776" s="199"/>
      <c r="G1776" s="199"/>
      <c r="H1776" s="199"/>
      <c r="I1776" s="199"/>
      <c r="J1776" s="381"/>
      <c r="K1776" s="199"/>
      <c r="L1776" s="200"/>
      <c r="M1776" s="199"/>
      <c r="N1776" s="71"/>
      <c r="O1776" s="200"/>
      <c r="P1776" s="269"/>
      <c r="Q1776" s="199"/>
      <c r="R1776" s="199"/>
      <c r="S1776" s="199"/>
      <c r="T1776" s="382"/>
      <c r="U1776" s="199"/>
      <c r="V1776" s="199"/>
      <c r="W1776" s="199"/>
      <c r="X1776" s="200"/>
      <c r="Y1776" s="199"/>
      <c r="Z1776" s="199"/>
      <c r="AA1776" s="200"/>
      <c r="AB1776" s="199"/>
      <c r="AC1776" s="164"/>
      <c r="AD1776" s="199"/>
      <c r="AE1776" s="200"/>
      <c r="AF1776" s="200"/>
      <c r="AG1776" s="200"/>
      <c r="AH1776" s="75"/>
      <c r="AI1776" s="75"/>
      <c r="AJ1776" s="75"/>
      <c r="AK1776" s="75"/>
      <c r="AL1776" s="200"/>
    </row>
    <row r="1777" spans="1:38" s="201" customFormat="1">
      <c r="A1777" s="198"/>
      <c r="B1777" s="199"/>
      <c r="C1777" s="199"/>
      <c r="D1777" s="199"/>
      <c r="E1777" s="199"/>
      <c r="F1777" s="199"/>
      <c r="G1777" s="199"/>
      <c r="H1777" s="199"/>
      <c r="I1777" s="199"/>
      <c r="J1777" s="381"/>
      <c r="K1777" s="199"/>
      <c r="L1777" s="200"/>
      <c r="M1777" s="199"/>
      <c r="N1777" s="71"/>
      <c r="O1777" s="200"/>
      <c r="P1777" s="269"/>
      <c r="Q1777" s="199"/>
      <c r="R1777" s="199"/>
      <c r="S1777" s="199"/>
      <c r="T1777" s="382"/>
      <c r="U1777" s="199"/>
      <c r="V1777" s="199"/>
      <c r="W1777" s="199"/>
      <c r="X1777" s="200"/>
      <c r="Y1777" s="199"/>
      <c r="Z1777" s="199"/>
      <c r="AA1777" s="200"/>
      <c r="AB1777" s="199"/>
      <c r="AC1777" s="164"/>
      <c r="AD1777" s="199"/>
      <c r="AE1777" s="200"/>
      <c r="AF1777" s="200"/>
      <c r="AG1777" s="200"/>
      <c r="AH1777" s="75"/>
      <c r="AI1777" s="75"/>
      <c r="AJ1777" s="75"/>
      <c r="AK1777" s="75"/>
      <c r="AL1777" s="200"/>
    </row>
    <row r="1778" spans="1:38" s="201" customFormat="1">
      <c r="A1778" s="198"/>
      <c r="B1778" s="199"/>
      <c r="C1778" s="199"/>
      <c r="D1778" s="199"/>
      <c r="E1778" s="199"/>
      <c r="F1778" s="199"/>
      <c r="G1778" s="199"/>
      <c r="H1778" s="199"/>
      <c r="I1778" s="199"/>
      <c r="J1778" s="381"/>
      <c r="K1778" s="199"/>
      <c r="L1778" s="200"/>
      <c r="M1778" s="199"/>
      <c r="N1778" s="71"/>
      <c r="O1778" s="200"/>
      <c r="P1778" s="269"/>
      <c r="Q1778" s="199"/>
      <c r="R1778" s="199"/>
      <c r="S1778" s="199"/>
      <c r="T1778" s="382"/>
      <c r="U1778" s="199"/>
      <c r="V1778" s="199"/>
      <c r="W1778" s="199"/>
      <c r="X1778" s="200"/>
      <c r="Y1778" s="199"/>
      <c r="Z1778" s="199"/>
      <c r="AA1778" s="200"/>
      <c r="AB1778" s="199"/>
      <c r="AC1778" s="164"/>
      <c r="AD1778" s="199"/>
      <c r="AE1778" s="200"/>
      <c r="AF1778" s="200"/>
      <c r="AG1778" s="200"/>
      <c r="AH1778" s="75"/>
      <c r="AI1778" s="75"/>
      <c r="AJ1778" s="75"/>
      <c r="AK1778" s="75"/>
      <c r="AL1778" s="200"/>
    </row>
    <row r="1779" spans="1:38" s="201" customFormat="1">
      <c r="A1779" s="198"/>
      <c r="B1779" s="199"/>
      <c r="C1779" s="199"/>
      <c r="D1779" s="199"/>
      <c r="E1779" s="199"/>
      <c r="F1779" s="199"/>
      <c r="G1779" s="199"/>
      <c r="H1779" s="199"/>
      <c r="I1779" s="199"/>
      <c r="J1779" s="381"/>
      <c r="K1779" s="199"/>
      <c r="L1779" s="200"/>
      <c r="M1779" s="199"/>
      <c r="N1779" s="71"/>
      <c r="O1779" s="200"/>
      <c r="P1779" s="269"/>
      <c r="Q1779" s="199"/>
      <c r="R1779" s="199"/>
      <c r="S1779" s="199"/>
      <c r="T1779" s="382"/>
      <c r="U1779" s="199"/>
      <c r="V1779" s="199"/>
      <c r="W1779" s="199"/>
      <c r="X1779" s="200"/>
      <c r="Y1779" s="199"/>
      <c r="Z1779" s="199"/>
      <c r="AA1779" s="200"/>
      <c r="AB1779" s="199"/>
      <c r="AC1779" s="164"/>
      <c r="AD1779" s="199"/>
      <c r="AE1779" s="200"/>
      <c r="AF1779" s="200"/>
      <c r="AG1779" s="200"/>
      <c r="AH1779" s="75"/>
      <c r="AI1779" s="75"/>
      <c r="AJ1779" s="75"/>
      <c r="AK1779" s="75"/>
      <c r="AL1779" s="200"/>
    </row>
    <row r="1780" spans="1:38" s="201" customFormat="1">
      <c r="A1780" s="198"/>
      <c r="B1780" s="199"/>
      <c r="C1780" s="199"/>
      <c r="D1780" s="199"/>
      <c r="E1780" s="199"/>
      <c r="F1780" s="199"/>
      <c r="G1780" s="199"/>
      <c r="H1780" s="199"/>
      <c r="I1780" s="199"/>
      <c r="J1780" s="381"/>
      <c r="K1780" s="199"/>
      <c r="L1780" s="200"/>
      <c r="M1780" s="199"/>
      <c r="N1780" s="71"/>
      <c r="O1780" s="200"/>
      <c r="P1780" s="269"/>
      <c r="Q1780" s="199"/>
      <c r="R1780" s="199"/>
      <c r="S1780" s="199"/>
      <c r="T1780" s="382"/>
      <c r="U1780" s="199"/>
      <c r="V1780" s="199"/>
      <c r="W1780" s="199"/>
      <c r="X1780" s="200"/>
      <c r="Y1780" s="199"/>
      <c r="Z1780" s="199"/>
      <c r="AA1780" s="200"/>
      <c r="AB1780" s="199"/>
      <c r="AC1780" s="164"/>
      <c r="AD1780" s="199"/>
      <c r="AE1780" s="200"/>
      <c r="AF1780" s="200"/>
      <c r="AG1780" s="200"/>
      <c r="AH1780" s="75"/>
      <c r="AI1780" s="75"/>
      <c r="AJ1780" s="75"/>
      <c r="AK1780" s="75"/>
      <c r="AL1780" s="200"/>
    </row>
    <row r="1781" spans="1:38" s="201" customFormat="1">
      <c r="A1781" s="198"/>
      <c r="B1781" s="199"/>
      <c r="C1781" s="199"/>
      <c r="D1781" s="199"/>
      <c r="E1781" s="199"/>
      <c r="F1781" s="199"/>
      <c r="G1781" s="199"/>
      <c r="H1781" s="199"/>
      <c r="I1781" s="199"/>
      <c r="J1781" s="381"/>
      <c r="K1781" s="199"/>
      <c r="L1781" s="200"/>
      <c r="M1781" s="199"/>
      <c r="N1781" s="71"/>
      <c r="O1781" s="200"/>
      <c r="P1781" s="269"/>
      <c r="Q1781" s="199"/>
      <c r="R1781" s="199"/>
      <c r="S1781" s="199"/>
      <c r="T1781" s="382"/>
      <c r="U1781" s="199"/>
      <c r="V1781" s="199"/>
      <c r="W1781" s="199"/>
      <c r="X1781" s="200"/>
      <c r="Y1781" s="199"/>
      <c r="Z1781" s="199"/>
      <c r="AA1781" s="200"/>
      <c r="AB1781" s="199"/>
      <c r="AC1781" s="164"/>
      <c r="AD1781" s="199"/>
      <c r="AE1781" s="200"/>
      <c r="AF1781" s="200"/>
      <c r="AG1781" s="200"/>
      <c r="AH1781" s="75"/>
      <c r="AI1781" s="75"/>
      <c r="AJ1781" s="75"/>
      <c r="AK1781" s="75"/>
      <c r="AL1781" s="200"/>
    </row>
    <row r="1782" spans="1:38" s="201" customFormat="1" ht="13.8" thickBot="1">
      <c r="A1782" s="198"/>
      <c r="B1782" s="199"/>
      <c r="C1782" s="199"/>
      <c r="D1782" s="199"/>
      <c r="E1782" s="199"/>
      <c r="F1782" s="199"/>
      <c r="G1782" s="199"/>
      <c r="H1782" s="199"/>
      <c r="I1782" s="199"/>
      <c r="J1782" s="381"/>
      <c r="K1782" s="199"/>
      <c r="L1782" s="200"/>
      <c r="M1782" s="199"/>
      <c r="N1782" s="71"/>
      <c r="O1782" s="200"/>
      <c r="P1782" s="269"/>
      <c r="Q1782" s="199"/>
      <c r="R1782" s="199"/>
      <c r="S1782" s="199"/>
      <c r="T1782" s="382"/>
      <c r="U1782" s="199"/>
      <c r="V1782" s="199"/>
      <c r="W1782" s="199"/>
      <c r="X1782" s="200"/>
      <c r="Y1782" s="199"/>
      <c r="Z1782" s="199"/>
      <c r="AA1782" s="200"/>
      <c r="AB1782" s="199"/>
      <c r="AC1782" s="164"/>
      <c r="AD1782" s="199"/>
      <c r="AE1782" s="200"/>
      <c r="AF1782" s="200"/>
      <c r="AG1782" s="200"/>
      <c r="AH1782" s="75"/>
      <c r="AI1782" s="75"/>
      <c r="AJ1782" s="75"/>
      <c r="AK1782" s="75"/>
      <c r="AL1782" s="200"/>
    </row>
    <row r="1783" spans="1:38" s="201" customFormat="1" ht="13.8" thickBot="1">
      <c r="A1783" s="198"/>
      <c r="B1783" s="94" t="s">
        <v>50</v>
      </c>
      <c r="C1783" s="205"/>
      <c r="D1783" s="205"/>
      <c r="E1783" s="205"/>
      <c r="F1783" s="384">
        <f>SUM(F1633:F1775)</f>
        <v>131894353</v>
      </c>
      <c r="G1783" s="206"/>
      <c r="H1783" s="206"/>
      <c r="I1783" s="206"/>
      <c r="J1783" s="385">
        <f>SUM(J1232:J1775)</f>
        <v>75760507.489999995</v>
      </c>
      <c r="K1783" s="420">
        <v>96802365</v>
      </c>
      <c r="L1783" s="200"/>
      <c r="M1783" s="384">
        <f>SUM(M1231:M1782)</f>
        <v>493890</v>
      </c>
      <c r="N1783" s="97"/>
      <c r="O1783" s="200"/>
      <c r="P1783" s="269">
        <f t="shared" ref="P1783" si="118">J1783/M1783</f>
        <v>153.39550808884567</v>
      </c>
      <c r="Q1783" s="211" t="s">
        <v>51</v>
      </c>
      <c r="R1783" s="211" t="s">
        <v>51</v>
      </c>
      <c r="S1783" s="211" t="s">
        <v>51</v>
      </c>
      <c r="T1783" s="382">
        <f t="shared" ref="T1783" si="119">F1783/M1783</f>
        <v>267.05208244750855</v>
      </c>
      <c r="U1783" s="211" t="s">
        <v>51</v>
      </c>
      <c r="V1783" s="211" t="s">
        <v>51</v>
      </c>
      <c r="W1783" s="212" t="s">
        <v>51</v>
      </c>
      <c r="X1783" s="200"/>
      <c r="Y1783" s="165">
        <f>SUM(Y1232:Y1775)</f>
        <v>75760507.489999995</v>
      </c>
      <c r="Z1783" s="404">
        <v>84103557</v>
      </c>
      <c r="AA1783" s="200"/>
      <c r="AB1783" s="206">
        <v>62920174</v>
      </c>
      <c r="AC1783" s="166">
        <f>SUM(AC1232:AC1775)</f>
        <v>75228294.770000041</v>
      </c>
      <c r="AD1783" s="97"/>
      <c r="AE1783" s="200"/>
      <c r="AF1783" s="200"/>
      <c r="AG1783" s="200"/>
      <c r="AH1783" s="75"/>
      <c r="AI1783" s="75"/>
      <c r="AJ1783" s="75"/>
      <c r="AK1783" s="75"/>
      <c r="AL1783" s="200"/>
    </row>
    <row r="1784" spans="1:38" s="4" customFormat="1">
      <c r="A1784" s="56"/>
      <c r="M1784" s="51"/>
      <c r="P1784" s="394"/>
      <c r="T1784" s="408"/>
      <c r="Y1784" s="394"/>
      <c r="Z1784" s="389"/>
      <c r="AA1784" s="389"/>
      <c r="AB1784" s="394"/>
      <c r="AC1784" s="389"/>
      <c r="AH1784" s="75"/>
      <c r="AI1784" s="75"/>
      <c r="AJ1784" s="75"/>
      <c r="AK1784" s="75"/>
    </row>
    <row r="1785" spans="1:38" ht="66">
      <c r="A1785" s="178">
        <v>45170</v>
      </c>
      <c r="B1785" s="57" t="s">
        <v>52</v>
      </c>
      <c r="C1785" s="57" t="s">
        <v>33</v>
      </c>
      <c r="D1785" s="57" t="s">
        <v>34</v>
      </c>
      <c r="E1785" s="57" t="s">
        <v>35</v>
      </c>
      <c r="F1785" s="58" t="s">
        <v>36</v>
      </c>
      <c r="G1785" s="58" t="s">
        <v>36</v>
      </c>
      <c r="H1785" s="58" t="s">
        <v>37</v>
      </c>
      <c r="I1785" s="58" t="s">
        <v>37</v>
      </c>
      <c r="J1785" s="58" t="s">
        <v>38</v>
      </c>
      <c r="K1785" s="58" t="s">
        <v>39</v>
      </c>
      <c r="L1785" s="91"/>
      <c r="M1785" s="58" t="s">
        <v>40</v>
      </c>
      <c r="N1785" s="73" t="s">
        <v>40</v>
      </c>
      <c r="O1785" s="74"/>
      <c r="P1785" s="402" t="s">
        <v>41</v>
      </c>
      <c r="Q1785" s="58" t="s">
        <v>41</v>
      </c>
      <c r="R1785" s="58" t="s">
        <v>42</v>
      </c>
      <c r="S1785" s="58" t="s">
        <v>42</v>
      </c>
      <c r="T1785" s="412" t="s">
        <v>43</v>
      </c>
      <c r="U1785" s="58" t="s">
        <v>43</v>
      </c>
      <c r="V1785" s="58" t="s">
        <v>44</v>
      </c>
      <c r="W1785" s="58" t="s">
        <v>44</v>
      </c>
      <c r="X1785" s="74"/>
      <c r="Y1785" s="402" t="s">
        <v>45</v>
      </c>
      <c r="Z1785" s="402" t="s">
        <v>46</v>
      </c>
      <c r="AB1785" s="402" t="s">
        <v>47</v>
      </c>
      <c r="AC1785" s="402" t="s">
        <v>48</v>
      </c>
      <c r="AD1785" s="58" t="s">
        <v>49</v>
      </c>
      <c r="AE1785" s="4"/>
      <c r="AF1785" s="4"/>
    </row>
    <row r="1786" spans="1:38">
      <c r="A1786" s="56"/>
      <c r="B1786" s="180"/>
      <c r="C1786" s="11" t="s">
        <v>1397</v>
      </c>
      <c r="D1786" s="11"/>
      <c r="E1786" s="11" t="s">
        <v>1397</v>
      </c>
      <c r="F1786" s="11"/>
      <c r="G1786" s="11"/>
      <c r="H1786" s="11"/>
      <c r="I1786" s="11"/>
      <c r="J1786" s="11"/>
      <c r="K1786" s="11"/>
      <c r="M1786" s="11"/>
      <c r="N1786" s="71"/>
      <c r="P1786" s="269" t="e">
        <f t="shared" ref="P1786:P2337" si="120">J1786/M1786</f>
        <v>#DIV/0!</v>
      </c>
      <c r="Q1786" s="11"/>
      <c r="R1786" s="11"/>
      <c r="S1786" s="11"/>
      <c r="T1786" s="382" t="e">
        <f t="shared" ref="T1786:T2337" si="121">F1786/M1786</f>
        <v>#DIV/0!</v>
      </c>
      <c r="U1786" s="11"/>
      <c r="V1786" s="11"/>
      <c r="W1786" s="11"/>
      <c r="Y1786" s="269"/>
      <c r="Z1786" s="269"/>
      <c r="AB1786" s="269"/>
      <c r="AC1786" s="269"/>
      <c r="AD1786" s="11"/>
      <c r="AE1786" s="4"/>
      <c r="AF1786" s="4"/>
    </row>
    <row r="1787" spans="1:38">
      <c r="A1787" s="56"/>
      <c r="B1787" s="180"/>
      <c r="C1787" s="11" t="s">
        <v>87</v>
      </c>
      <c r="D1787" s="11"/>
      <c r="E1787" s="11" t="s">
        <v>88</v>
      </c>
      <c r="F1787" s="11">
        <v>2089712</v>
      </c>
      <c r="G1787" s="11"/>
      <c r="H1787" s="199">
        <f t="shared" ref="H1787:H1850" si="122">ROUND($H$2337*F1787/$F$2337,0)</f>
        <v>6087</v>
      </c>
      <c r="I1787" s="11"/>
      <c r="J1787" s="11">
        <v>271500.58000000007</v>
      </c>
      <c r="K1787" s="11"/>
      <c r="M1787" s="11">
        <v>594</v>
      </c>
      <c r="N1787" s="71"/>
      <c r="P1787" s="269">
        <f t="shared" si="120"/>
        <v>457.07168350168365</v>
      </c>
      <c r="Q1787" s="11"/>
      <c r="R1787" s="11"/>
      <c r="S1787" s="11"/>
      <c r="T1787" s="382">
        <f t="shared" si="121"/>
        <v>3518.0336700336702</v>
      </c>
      <c r="U1787" s="11"/>
      <c r="V1787" s="11"/>
      <c r="W1787" s="11"/>
      <c r="Y1787" s="269">
        <v>271500.58000000007</v>
      </c>
      <c r="Z1787" s="269">
        <f t="shared" ref="Z1787:Z1850" si="123">ROUND($Z$2337*Y1787/$Y$2337,2)</f>
        <v>358743.52</v>
      </c>
      <c r="AB1787" s="269">
        <f t="shared" ref="AB1787:AB1850" si="124">ROUND($AB$2337*Y1787/$Y$2337,2)</f>
        <v>274085.07</v>
      </c>
      <c r="AC1787" s="269">
        <v>313265.88</v>
      </c>
      <c r="AD1787" s="11"/>
      <c r="AE1787" s="4"/>
      <c r="AF1787" s="4"/>
    </row>
    <row r="1788" spans="1:38" s="201" customFormat="1">
      <c r="A1788" s="198"/>
      <c r="B1788" s="180"/>
      <c r="C1788" s="199" t="s">
        <v>87</v>
      </c>
      <c r="D1788" s="199"/>
      <c r="E1788" s="199" t="s">
        <v>89</v>
      </c>
      <c r="F1788" s="199">
        <v>508656</v>
      </c>
      <c r="G1788" s="199"/>
      <c r="H1788" s="199">
        <f t="shared" si="122"/>
        <v>1482</v>
      </c>
      <c r="I1788" s="199"/>
      <c r="J1788" s="199">
        <v>30665.800000000003</v>
      </c>
      <c r="K1788" s="199"/>
      <c r="L1788" s="200"/>
      <c r="M1788" s="199">
        <v>27</v>
      </c>
      <c r="N1788" s="71"/>
      <c r="O1788" s="200"/>
      <c r="P1788" s="269">
        <f t="shared" ref="P1788:P1851" si="125">J1788/M1788</f>
        <v>1135.7703703703705</v>
      </c>
      <c r="Q1788" s="199"/>
      <c r="R1788" s="199"/>
      <c r="S1788" s="199"/>
      <c r="T1788" s="382">
        <f t="shared" ref="T1788:T1851" si="126">F1788/M1788</f>
        <v>18839.111111111109</v>
      </c>
      <c r="U1788" s="199"/>
      <c r="V1788" s="199"/>
      <c r="W1788" s="199"/>
      <c r="X1788" s="200"/>
      <c r="Y1788" s="269">
        <v>30665.800000000003</v>
      </c>
      <c r="Z1788" s="269">
        <f t="shared" si="123"/>
        <v>40519.83</v>
      </c>
      <c r="AA1788" s="389"/>
      <c r="AB1788" s="269">
        <f t="shared" si="124"/>
        <v>30957.72</v>
      </c>
      <c r="AC1788" s="269">
        <v>35383.160000000003</v>
      </c>
      <c r="AD1788" s="199"/>
      <c r="AE1788" s="200"/>
      <c r="AF1788" s="200"/>
      <c r="AG1788" s="200"/>
      <c r="AH1788" s="75"/>
      <c r="AI1788" s="75"/>
      <c r="AJ1788" s="75"/>
      <c r="AK1788" s="75"/>
      <c r="AL1788" s="200"/>
    </row>
    <row r="1789" spans="1:38" s="201" customFormat="1">
      <c r="A1789" s="198"/>
      <c r="B1789" s="180"/>
      <c r="C1789" s="199" t="s">
        <v>90</v>
      </c>
      <c r="D1789" s="199"/>
      <c r="E1789" s="199" t="s">
        <v>88</v>
      </c>
      <c r="F1789" s="199">
        <v>1520524</v>
      </c>
      <c r="G1789" s="199"/>
      <c r="H1789" s="199">
        <f t="shared" si="122"/>
        <v>4429</v>
      </c>
      <c r="I1789" s="199"/>
      <c r="J1789" s="199">
        <v>154642.69000000012</v>
      </c>
      <c r="K1789" s="199"/>
      <c r="L1789" s="200"/>
      <c r="M1789" s="199">
        <v>311</v>
      </c>
      <c r="N1789" s="71"/>
      <c r="O1789" s="200"/>
      <c r="P1789" s="269">
        <f t="shared" si="125"/>
        <v>497.24337620578814</v>
      </c>
      <c r="Q1789" s="199"/>
      <c r="R1789" s="199"/>
      <c r="S1789" s="199"/>
      <c r="T1789" s="382">
        <f t="shared" si="126"/>
        <v>4889.144694533762</v>
      </c>
      <c r="U1789" s="199"/>
      <c r="V1789" s="199"/>
      <c r="W1789" s="199"/>
      <c r="X1789" s="200"/>
      <c r="Y1789" s="269">
        <v>154642.69000000012</v>
      </c>
      <c r="Z1789" s="269">
        <f t="shared" si="123"/>
        <v>204334.97</v>
      </c>
      <c r="AA1789" s="389"/>
      <c r="AB1789" s="269">
        <f t="shared" si="124"/>
        <v>156114.78</v>
      </c>
      <c r="AC1789" s="269">
        <v>178431.59</v>
      </c>
      <c r="AD1789" s="199"/>
      <c r="AE1789" s="200"/>
      <c r="AF1789" s="200"/>
      <c r="AG1789" s="200"/>
      <c r="AH1789" s="75"/>
      <c r="AI1789" s="75"/>
      <c r="AJ1789" s="75"/>
      <c r="AK1789" s="75"/>
      <c r="AL1789" s="200"/>
    </row>
    <row r="1790" spans="1:38" s="201" customFormat="1">
      <c r="A1790" s="198"/>
      <c r="B1790" s="180"/>
      <c r="C1790" s="199" t="s">
        <v>90</v>
      </c>
      <c r="D1790" s="199"/>
      <c r="E1790" s="199" t="s">
        <v>139</v>
      </c>
      <c r="F1790" s="199"/>
      <c r="G1790" s="199"/>
      <c r="H1790" s="199">
        <f t="shared" si="122"/>
        <v>0</v>
      </c>
      <c r="I1790" s="199"/>
      <c r="J1790" s="199">
        <v>11.86</v>
      </c>
      <c r="K1790" s="199"/>
      <c r="L1790" s="200"/>
      <c r="M1790" s="199">
        <v>1</v>
      </c>
      <c r="N1790" s="71"/>
      <c r="O1790" s="200"/>
      <c r="P1790" s="269">
        <f t="shared" si="125"/>
        <v>11.86</v>
      </c>
      <c r="Q1790" s="199"/>
      <c r="R1790" s="199"/>
      <c r="S1790" s="199"/>
      <c r="T1790" s="382">
        <f t="shared" si="126"/>
        <v>0</v>
      </c>
      <c r="U1790" s="199"/>
      <c r="V1790" s="199"/>
      <c r="W1790" s="199"/>
      <c r="X1790" s="200"/>
      <c r="Y1790" s="269">
        <v>11.86</v>
      </c>
      <c r="Z1790" s="269">
        <f t="shared" si="123"/>
        <v>15.67</v>
      </c>
      <c r="AA1790" s="389"/>
      <c r="AB1790" s="269">
        <f t="shared" si="124"/>
        <v>11.97</v>
      </c>
      <c r="AC1790" s="269">
        <v>13.68</v>
      </c>
      <c r="AD1790" s="199"/>
      <c r="AE1790" s="200"/>
      <c r="AF1790" s="200"/>
      <c r="AG1790" s="200"/>
      <c r="AH1790" s="75"/>
      <c r="AI1790" s="75"/>
      <c r="AJ1790" s="75"/>
      <c r="AK1790" s="75"/>
      <c r="AL1790" s="200"/>
    </row>
    <row r="1791" spans="1:38" s="201" customFormat="1">
      <c r="A1791" s="198"/>
      <c r="B1791" s="180"/>
      <c r="C1791" s="199" t="s">
        <v>90</v>
      </c>
      <c r="D1791" s="199"/>
      <c r="E1791" s="199" t="s">
        <v>89</v>
      </c>
      <c r="F1791" s="199">
        <v>2359</v>
      </c>
      <c r="G1791" s="199"/>
      <c r="H1791" s="199">
        <f t="shared" si="122"/>
        <v>7</v>
      </c>
      <c r="I1791" s="199"/>
      <c r="J1791" s="199">
        <v>601.83000000000004</v>
      </c>
      <c r="K1791" s="199"/>
      <c r="L1791" s="200"/>
      <c r="M1791" s="199">
        <v>3</v>
      </c>
      <c r="N1791" s="71"/>
      <c r="O1791" s="200"/>
      <c r="P1791" s="269">
        <f t="shared" si="125"/>
        <v>200.61</v>
      </c>
      <c r="Q1791" s="199"/>
      <c r="R1791" s="199"/>
      <c r="S1791" s="199"/>
      <c r="T1791" s="382">
        <f t="shared" si="126"/>
        <v>786.33333333333337</v>
      </c>
      <c r="U1791" s="199"/>
      <c r="V1791" s="199"/>
      <c r="W1791" s="199"/>
      <c r="X1791" s="200"/>
      <c r="Y1791" s="269">
        <v>601.83000000000004</v>
      </c>
      <c r="Z1791" s="269">
        <f t="shared" si="123"/>
        <v>795.22</v>
      </c>
      <c r="AA1791" s="389"/>
      <c r="AB1791" s="269">
        <f t="shared" si="124"/>
        <v>607.55999999999995</v>
      </c>
      <c r="AC1791" s="269">
        <v>694.41</v>
      </c>
      <c r="AD1791" s="199"/>
      <c r="AE1791" s="200"/>
      <c r="AF1791" s="200"/>
      <c r="AG1791" s="200"/>
      <c r="AH1791" s="75"/>
      <c r="AI1791" s="75"/>
      <c r="AJ1791" s="75"/>
      <c r="AK1791" s="75"/>
      <c r="AL1791" s="200"/>
    </row>
    <row r="1792" spans="1:38" s="201" customFormat="1">
      <c r="A1792" s="198"/>
      <c r="B1792" s="180"/>
      <c r="C1792" s="199" t="s">
        <v>90</v>
      </c>
      <c r="D1792" s="199"/>
      <c r="E1792" s="199" t="s">
        <v>101</v>
      </c>
      <c r="F1792" s="199">
        <v>5689</v>
      </c>
      <c r="G1792" s="199"/>
      <c r="H1792" s="199">
        <f t="shared" si="122"/>
        <v>17</v>
      </c>
      <c r="I1792" s="199"/>
      <c r="J1792" s="199">
        <v>955.47</v>
      </c>
      <c r="K1792" s="199"/>
      <c r="L1792" s="200"/>
      <c r="M1792" s="199">
        <v>1</v>
      </c>
      <c r="N1792" s="71"/>
      <c r="O1792" s="200"/>
      <c r="P1792" s="269">
        <f t="shared" si="125"/>
        <v>955.47</v>
      </c>
      <c r="Q1792" s="199"/>
      <c r="R1792" s="199"/>
      <c r="S1792" s="199"/>
      <c r="T1792" s="382">
        <f t="shared" si="126"/>
        <v>5689</v>
      </c>
      <c r="U1792" s="199"/>
      <c r="V1792" s="199"/>
      <c r="W1792" s="199"/>
      <c r="X1792" s="200"/>
      <c r="Y1792" s="269">
        <v>955.47</v>
      </c>
      <c r="Z1792" s="269">
        <f t="shared" si="123"/>
        <v>1262.5</v>
      </c>
      <c r="AA1792" s="389"/>
      <c r="AB1792" s="269">
        <f t="shared" si="124"/>
        <v>964.57</v>
      </c>
      <c r="AC1792" s="269">
        <v>1102.45</v>
      </c>
      <c r="AD1792" s="199"/>
      <c r="AE1792" s="200"/>
      <c r="AF1792" s="200"/>
      <c r="AG1792" s="200"/>
      <c r="AH1792" s="75"/>
      <c r="AI1792" s="75"/>
      <c r="AJ1792" s="75"/>
      <c r="AK1792" s="75"/>
      <c r="AL1792" s="200"/>
    </row>
    <row r="1793" spans="1:38" s="201" customFormat="1">
      <c r="A1793" s="198"/>
      <c r="B1793" s="180"/>
      <c r="C1793" s="199" t="s">
        <v>91</v>
      </c>
      <c r="D1793" s="199"/>
      <c r="E1793" s="199" t="s">
        <v>92</v>
      </c>
      <c r="F1793" s="199">
        <v>147230</v>
      </c>
      <c r="G1793" s="199"/>
      <c r="H1793" s="199">
        <f t="shared" si="122"/>
        <v>429</v>
      </c>
      <c r="I1793" s="199"/>
      <c r="J1793" s="199">
        <v>22587.35</v>
      </c>
      <c r="K1793" s="199"/>
      <c r="L1793" s="200"/>
      <c r="M1793" s="199">
        <v>66</v>
      </c>
      <c r="N1793" s="71"/>
      <c r="O1793" s="200"/>
      <c r="P1793" s="269">
        <f t="shared" si="125"/>
        <v>342.23257575757572</v>
      </c>
      <c r="Q1793" s="199"/>
      <c r="R1793" s="199"/>
      <c r="S1793" s="199"/>
      <c r="T1793" s="382">
        <f t="shared" si="126"/>
        <v>2230.757575757576</v>
      </c>
      <c r="U1793" s="199"/>
      <c r="V1793" s="199"/>
      <c r="W1793" s="199"/>
      <c r="X1793" s="200"/>
      <c r="Y1793" s="269">
        <v>22587.35</v>
      </c>
      <c r="Z1793" s="269">
        <f t="shared" si="123"/>
        <v>29845.48</v>
      </c>
      <c r="AA1793" s="389"/>
      <c r="AB1793" s="269">
        <f t="shared" si="124"/>
        <v>22802.37</v>
      </c>
      <c r="AC1793" s="269">
        <v>26061.99</v>
      </c>
      <c r="AD1793" s="199"/>
      <c r="AE1793" s="200"/>
      <c r="AF1793" s="200"/>
      <c r="AG1793" s="200"/>
      <c r="AH1793" s="75"/>
      <c r="AI1793" s="75"/>
      <c r="AJ1793" s="75"/>
      <c r="AK1793" s="75"/>
      <c r="AL1793" s="200"/>
    </row>
    <row r="1794" spans="1:38" s="201" customFormat="1">
      <c r="A1794" s="198"/>
      <c r="B1794" s="180"/>
      <c r="C1794" s="199" t="s">
        <v>545</v>
      </c>
      <c r="D1794" s="199"/>
      <c r="E1794" s="199" t="s">
        <v>165</v>
      </c>
      <c r="F1794" s="199">
        <v>19897</v>
      </c>
      <c r="G1794" s="199"/>
      <c r="H1794" s="199">
        <f t="shared" si="122"/>
        <v>58</v>
      </c>
      <c r="I1794" s="199"/>
      <c r="J1794" s="199">
        <v>3566.4800000000005</v>
      </c>
      <c r="K1794" s="199"/>
      <c r="L1794" s="200"/>
      <c r="M1794" s="199">
        <v>6</v>
      </c>
      <c r="N1794" s="71"/>
      <c r="O1794" s="200"/>
      <c r="P1794" s="269">
        <f t="shared" si="125"/>
        <v>594.41333333333341</v>
      </c>
      <c r="Q1794" s="199"/>
      <c r="R1794" s="199"/>
      <c r="S1794" s="199"/>
      <c r="T1794" s="382">
        <f t="shared" si="126"/>
        <v>3316.1666666666665</v>
      </c>
      <c r="U1794" s="199"/>
      <c r="V1794" s="199"/>
      <c r="W1794" s="199"/>
      <c r="X1794" s="200"/>
      <c r="Y1794" s="269">
        <v>3566.4800000000005</v>
      </c>
      <c r="Z1794" s="269">
        <f t="shared" si="123"/>
        <v>4712.5200000000004</v>
      </c>
      <c r="AA1794" s="389"/>
      <c r="AB1794" s="269">
        <f t="shared" si="124"/>
        <v>3600.43</v>
      </c>
      <c r="AC1794" s="269">
        <v>4115.12</v>
      </c>
      <c r="AD1794" s="199"/>
      <c r="AE1794" s="200"/>
      <c r="AF1794" s="200"/>
      <c r="AG1794" s="200"/>
      <c r="AH1794" s="75"/>
      <c r="AI1794" s="75"/>
      <c r="AJ1794" s="75"/>
      <c r="AK1794" s="75"/>
      <c r="AL1794" s="200"/>
    </row>
    <row r="1795" spans="1:38" s="201" customFormat="1">
      <c r="A1795" s="198"/>
      <c r="B1795" s="180"/>
      <c r="C1795" s="199" t="s">
        <v>93</v>
      </c>
      <c r="D1795" s="199"/>
      <c r="E1795" s="199" t="s">
        <v>94</v>
      </c>
      <c r="F1795" s="199">
        <v>340200</v>
      </c>
      <c r="G1795" s="199"/>
      <c r="H1795" s="199">
        <f t="shared" si="122"/>
        <v>991</v>
      </c>
      <c r="I1795" s="199"/>
      <c r="J1795" s="199">
        <v>57034.590000000018</v>
      </c>
      <c r="K1795" s="199"/>
      <c r="L1795" s="200"/>
      <c r="M1795" s="199">
        <v>173</v>
      </c>
      <c r="N1795" s="71"/>
      <c r="O1795" s="200"/>
      <c r="P1795" s="269">
        <f t="shared" si="125"/>
        <v>329.67971098265906</v>
      </c>
      <c r="Q1795" s="199"/>
      <c r="R1795" s="199"/>
      <c r="S1795" s="199"/>
      <c r="T1795" s="382">
        <f t="shared" si="126"/>
        <v>1966.4739884393064</v>
      </c>
      <c r="U1795" s="199"/>
      <c r="V1795" s="199"/>
      <c r="W1795" s="199"/>
      <c r="X1795" s="200"/>
      <c r="Y1795" s="269">
        <v>57034.590000000018</v>
      </c>
      <c r="Z1795" s="269">
        <f t="shared" si="123"/>
        <v>75361.86</v>
      </c>
      <c r="AA1795" s="389"/>
      <c r="AB1795" s="269">
        <f t="shared" si="124"/>
        <v>57577.52</v>
      </c>
      <c r="AC1795" s="269">
        <v>65808.3</v>
      </c>
      <c r="AD1795" s="199"/>
      <c r="AE1795" s="200"/>
      <c r="AF1795" s="200"/>
      <c r="AG1795" s="200"/>
      <c r="AH1795" s="75"/>
      <c r="AI1795" s="75"/>
      <c r="AJ1795" s="75"/>
      <c r="AK1795" s="75"/>
      <c r="AL1795" s="200"/>
    </row>
    <row r="1796" spans="1:38" s="201" customFormat="1">
      <c r="A1796" s="198"/>
      <c r="B1796" s="180"/>
      <c r="C1796" s="199" t="s">
        <v>1398</v>
      </c>
      <c r="D1796" s="199"/>
      <c r="E1796" s="199" t="s">
        <v>396</v>
      </c>
      <c r="F1796" s="199">
        <v>398</v>
      </c>
      <c r="G1796" s="199"/>
      <c r="H1796" s="199">
        <f t="shared" si="122"/>
        <v>1</v>
      </c>
      <c r="I1796" s="199"/>
      <c r="J1796" s="199">
        <v>92.07</v>
      </c>
      <c r="K1796" s="199"/>
      <c r="L1796" s="200"/>
      <c r="M1796" s="199">
        <v>2</v>
      </c>
      <c r="N1796" s="71"/>
      <c r="O1796" s="200"/>
      <c r="P1796" s="269">
        <f t="shared" si="125"/>
        <v>46.034999999999997</v>
      </c>
      <c r="Q1796" s="199"/>
      <c r="R1796" s="199"/>
      <c r="S1796" s="199"/>
      <c r="T1796" s="382">
        <f t="shared" si="126"/>
        <v>199</v>
      </c>
      <c r="U1796" s="199"/>
      <c r="V1796" s="199"/>
      <c r="W1796" s="199"/>
      <c r="X1796" s="200"/>
      <c r="Y1796" s="269">
        <v>92.07</v>
      </c>
      <c r="Z1796" s="269">
        <f t="shared" si="123"/>
        <v>121.66</v>
      </c>
      <c r="AA1796" s="389"/>
      <c r="AB1796" s="269">
        <f t="shared" si="124"/>
        <v>92.95</v>
      </c>
      <c r="AC1796" s="269">
        <v>106.23</v>
      </c>
      <c r="AD1796" s="199"/>
      <c r="AE1796" s="200"/>
      <c r="AF1796" s="200"/>
      <c r="AG1796" s="200"/>
      <c r="AH1796" s="75"/>
      <c r="AI1796" s="75"/>
      <c r="AJ1796" s="75"/>
      <c r="AK1796" s="75"/>
      <c r="AL1796" s="200"/>
    </row>
    <row r="1797" spans="1:38" s="201" customFormat="1">
      <c r="A1797" s="198"/>
      <c r="B1797" s="180"/>
      <c r="C1797" s="199" t="s">
        <v>95</v>
      </c>
      <c r="D1797" s="199"/>
      <c r="E1797" s="199" t="s">
        <v>96</v>
      </c>
      <c r="F1797" s="199">
        <v>176121</v>
      </c>
      <c r="G1797" s="199"/>
      <c r="H1797" s="199">
        <f t="shared" si="122"/>
        <v>513</v>
      </c>
      <c r="I1797" s="199"/>
      <c r="J1797" s="199">
        <v>18055.889999999996</v>
      </c>
      <c r="K1797" s="199"/>
      <c r="L1797" s="200"/>
      <c r="M1797" s="199">
        <v>35</v>
      </c>
      <c r="N1797" s="71"/>
      <c r="O1797" s="200"/>
      <c r="P1797" s="269">
        <f t="shared" si="125"/>
        <v>515.88257142857128</v>
      </c>
      <c r="Q1797" s="199"/>
      <c r="R1797" s="199"/>
      <c r="S1797" s="199"/>
      <c r="T1797" s="382">
        <f t="shared" si="126"/>
        <v>5032.028571428571</v>
      </c>
      <c r="U1797" s="199"/>
      <c r="V1797" s="199"/>
      <c r="W1797" s="199"/>
      <c r="X1797" s="200"/>
      <c r="Y1797" s="269">
        <v>18055.889999999996</v>
      </c>
      <c r="Z1797" s="269">
        <f t="shared" si="123"/>
        <v>23857.9</v>
      </c>
      <c r="AA1797" s="389"/>
      <c r="AB1797" s="269">
        <f t="shared" si="124"/>
        <v>18227.77</v>
      </c>
      <c r="AC1797" s="269">
        <v>20833.45</v>
      </c>
      <c r="AD1797" s="199"/>
      <c r="AE1797" s="200"/>
      <c r="AF1797" s="200"/>
      <c r="AG1797" s="200"/>
      <c r="AH1797" s="75"/>
      <c r="AI1797" s="75"/>
      <c r="AJ1797" s="75"/>
      <c r="AK1797" s="75"/>
      <c r="AL1797" s="200"/>
    </row>
    <row r="1798" spans="1:38" s="201" customFormat="1">
      <c r="A1798" s="198"/>
      <c r="B1798" s="180"/>
      <c r="C1798" s="199" t="s">
        <v>97</v>
      </c>
      <c r="D1798" s="199"/>
      <c r="E1798" s="199" t="s">
        <v>98</v>
      </c>
      <c r="F1798" s="199">
        <v>1225453</v>
      </c>
      <c r="G1798" s="199"/>
      <c r="H1798" s="199">
        <f t="shared" si="122"/>
        <v>3570</v>
      </c>
      <c r="I1798" s="199"/>
      <c r="J1798" s="199">
        <v>195873.93999999992</v>
      </c>
      <c r="K1798" s="199"/>
      <c r="L1798" s="200"/>
      <c r="M1798" s="199">
        <v>401</v>
      </c>
      <c r="N1798" s="71"/>
      <c r="O1798" s="200"/>
      <c r="P1798" s="269">
        <f t="shared" si="125"/>
        <v>488.46369077306713</v>
      </c>
      <c r="Q1798" s="199"/>
      <c r="R1798" s="199"/>
      <c r="S1798" s="199"/>
      <c r="T1798" s="382">
        <f t="shared" si="126"/>
        <v>3055.9925187032418</v>
      </c>
      <c r="U1798" s="199"/>
      <c r="V1798" s="199"/>
      <c r="W1798" s="199"/>
      <c r="X1798" s="200"/>
      <c r="Y1798" s="269">
        <v>195873.93999999992</v>
      </c>
      <c r="Z1798" s="269">
        <f t="shared" si="123"/>
        <v>258815.31</v>
      </c>
      <c r="AA1798" s="389"/>
      <c r="AB1798" s="269">
        <f t="shared" si="124"/>
        <v>197738.52</v>
      </c>
      <c r="AC1798" s="269">
        <v>226005.49</v>
      </c>
      <c r="AD1798" s="199"/>
      <c r="AE1798" s="200"/>
      <c r="AF1798" s="200"/>
      <c r="AG1798" s="200"/>
      <c r="AH1798" s="75"/>
      <c r="AI1798" s="75"/>
      <c r="AJ1798" s="75"/>
      <c r="AK1798" s="75"/>
      <c r="AL1798" s="200"/>
    </row>
    <row r="1799" spans="1:38" s="201" customFormat="1">
      <c r="A1799" s="198"/>
      <c r="B1799" s="180"/>
      <c r="C1799" s="199" t="s">
        <v>99</v>
      </c>
      <c r="D1799" s="199"/>
      <c r="E1799" s="199" t="s">
        <v>101</v>
      </c>
      <c r="F1799" s="199">
        <v>66654941</v>
      </c>
      <c r="G1799" s="199"/>
      <c r="H1799" s="199">
        <f t="shared" si="122"/>
        <v>194159</v>
      </c>
      <c r="I1799" s="199"/>
      <c r="J1799" s="199">
        <v>3825679.6900000041</v>
      </c>
      <c r="K1799" s="199"/>
      <c r="L1799" s="200"/>
      <c r="M1799" s="199">
        <v>2838</v>
      </c>
      <c r="N1799" s="71"/>
      <c r="O1799" s="200"/>
      <c r="P1799" s="269">
        <f t="shared" si="125"/>
        <v>1348.0196229739267</v>
      </c>
      <c r="Q1799" s="199"/>
      <c r="R1799" s="199"/>
      <c r="S1799" s="199"/>
      <c r="T1799" s="382">
        <f t="shared" si="126"/>
        <v>23486.589499647638</v>
      </c>
      <c r="U1799" s="199"/>
      <c r="V1799" s="199"/>
      <c r="W1799" s="199"/>
      <c r="X1799" s="200"/>
      <c r="Y1799" s="269">
        <v>3825679.6900000041</v>
      </c>
      <c r="Z1799" s="269">
        <f t="shared" si="123"/>
        <v>5055008.71</v>
      </c>
      <c r="AA1799" s="389"/>
      <c r="AB1799" s="269">
        <f t="shared" si="124"/>
        <v>3862097.4</v>
      </c>
      <c r="AC1799" s="269">
        <v>4414189.2</v>
      </c>
      <c r="AD1799" s="199"/>
      <c r="AE1799" s="200"/>
      <c r="AF1799" s="200"/>
      <c r="AG1799" s="200"/>
      <c r="AH1799" s="75"/>
      <c r="AI1799" s="75"/>
      <c r="AJ1799" s="75"/>
      <c r="AK1799" s="75"/>
      <c r="AL1799" s="200"/>
    </row>
    <row r="1800" spans="1:38" s="201" customFormat="1">
      <c r="A1800" s="198"/>
      <c r="B1800" s="180"/>
      <c r="C1800" s="199" t="s">
        <v>99</v>
      </c>
      <c r="D1800" s="199"/>
      <c r="E1800" s="199" t="s">
        <v>299</v>
      </c>
      <c r="F1800" s="199">
        <v>3690</v>
      </c>
      <c r="G1800" s="199"/>
      <c r="H1800" s="199">
        <f t="shared" si="122"/>
        <v>11</v>
      </c>
      <c r="I1800" s="199"/>
      <c r="J1800" s="199">
        <v>797.98</v>
      </c>
      <c r="K1800" s="199"/>
      <c r="L1800" s="200"/>
      <c r="M1800" s="199">
        <v>2</v>
      </c>
      <c r="N1800" s="71"/>
      <c r="O1800" s="200"/>
      <c r="P1800" s="269">
        <f t="shared" si="125"/>
        <v>398.99</v>
      </c>
      <c r="Q1800" s="199"/>
      <c r="R1800" s="199"/>
      <c r="S1800" s="199"/>
      <c r="T1800" s="382">
        <f t="shared" si="126"/>
        <v>1845</v>
      </c>
      <c r="U1800" s="199"/>
      <c r="V1800" s="199"/>
      <c r="W1800" s="199"/>
      <c r="X1800" s="200"/>
      <c r="Y1800" s="269">
        <v>797.98</v>
      </c>
      <c r="Z1800" s="269">
        <f t="shared" si="123"/>
        <v>1054.4000000000001</v>
      </c>
      <c r="AA1800" s="389"/>
      <c r="AB1800" s="269">
        <f t="shared" si="124"/>
        <v>805.58</v>
      </c>
      <c r="AC1800" s="269">
        <v>920.73</v>
      </c>
      <c r="AD1800" s="199"/>
      <c r="AE1800" s="200"/>
      <c r="AF1800" s="200"/>
      <c r="AG1800" s="200"/>
      <c r="AH1800" s="75"/>
      <c r="AI1800" s="75"/>
      <c r="AJ1800" s="75"/>
      <c r="AK1800" s="75"/>
      <c r="AL1800" s="200"/>
    </row>
    <row r="1801" spans="1:38" s="201" customFormat="1">
      <c r="A1801" s="198"/>
      <c r="B1801" s="180"/>
      <c r="C1801" s="199" t="s">
        <v>99</v>
      </c>
      <c r="D1801" s="199"/>
      <c r="E1801" s="199" t="s">
        <v>1474</v>
      </c>
      <c r="F1801" s="199">
        <v>283</v>
      </c>
      <c r="G1801" s="199"/>
      <c r="H1801" s="199">
        <f t="shared" si="122"/>
        <v>1</v>
      </c>
      <c r="I1801" s="199"/>
      <c r="J1801" s="199">
        <v>69.52</v>
      </c>
      <c r="K1801" s="199"/>
      <c r="L1801" s="200"/>
      <c r="M1801" s="199">
        <v>1</v>
      </c>
      <c r="N1801" s="71"/>
      <c r="O1801" s="200"/>
      <c r="P1801" s="269">
        <f t="shared" si="125"/>
        <v>69.52</v>
      </c>
      <c r="Q1801" s="199"/>
      <c r="R1801" s="199"/>
      <c r="S1801" s="199"/>
      <c r="T1801" s="382">
        <f t="shared" si="126"/>
        <v>283</v>
      </c>
      <c r="U1801" s="199"/>
      <c r="V1801" s="199"/>
      <c r="W1801" s="199"/>
      <c r="X1801" s="200"/>
      <c r="Y1801" s="269">
        <v>69.52</v>
      </c>
      <c r="Z1801" s="269">
        <f t="shared" si="123"/>
        <v>91.86</v>
      </c>
      <c r="AA1801" s="389"/>
      <c r="AB1801" s="269">
        <f t="shared" si="124"/>
        <v>70.180000000000007</v>
      </c>
      <c r="AC1801" s="269">
        <v>80.209999999999994</v>
      </c>
      <c r="AD1801" s="199"/>
      <c r="AE1801" s="200"/>
      <c r="AF1801" s="200"/>
      <c r="AG1801" s="200"/>
      <c r="AH1801" s="75"/>
      <c r="AI1801" s="75"/>
      <c r="AJ1801" s="75"/>
      <c r="AK1801" s="75"/>
      <c r="AL1801" s="200"/>
    </row>
    <row r="1802" spans="1:38" s="201" customFormat="1">
      <c r="A1802" s="198"/>
      <c r="B1802" s="180"/>
      <c r="C1802" s="199" t="s">
        <v>1399</v>
      </c>
      <c r="D1802" s="199"/>
      <c r="E1802" s="199" t="s">
        <v>285</v>
      </c>
      <c r="F1802" s="199">
        <v>49018</v>
      </c>
      <c r="G1802" s="199"/>
      <c r="H1802" s="199">
        <f t="shared" si="122"/>
        <v>143</v>
      </c>
      <c r="I1802" s="199"/>
      <c r="J1802" s="199">
        <v>26939.030000000002</v>
      </c>
      <c r="K1802" s="199"/>
      <c r="L1802" s="200"/>
      <c r="M1802" s="199">
        <v>8</v>
      </c>
      <c r="N1802" s="71"/>
      <c r="O1802" s="200"/>
      <c r="P1802" s="269">
        <f t="shared" si="125"/>
        <v>3367.3787500000003</v>
      </c>
      <c r="Q1802" s="199"/>
      <c r="R1802" s="199"/>
      <c r="S1802" s="199"/>
      <c r="T1802" s="382">
        <f t="shared" si="126"/>
        <v>6127.25</v>
      </c>
      <c r="U1802" s="199"/>
      <c r="V1802" s="199"/>
      <c r="W1802" s="199"/>
      <c r="X1802" s="200"/>
      <c r="Y1802" s="269">
        <v>26939.030000000002</v>
      </c>
      <c r="Z1802" s="269">
        <f t="shared" si="123"/>
        <v>35595.51</v>
      </c>
      <c r="AA1802" s="389"/>
      <c r="AB1802" s="269">
        <f t="shared" si="124"/>
        <v>27195.47</v>
      </c>
      <c r="AC1802" s="269">
        <v>31083.1</v>
      </c>
      <c r="AD1802" s="199"/>
      <c r="AE1802" s="200"/>
      <c r="AF1802" s="200"/>
      <c r="AG1802" s="200"/>
      <c r="AH1802" s="75"/>
      <c r="AI1802" s="75"/>
      <c r="AJ1802" s="75"/>
      <c r="AK1802" s="75"/>
      <c r="AL1802" s="200"/>
    </row>
    <row r="1803" spans="1:38" s="201" customFormat="1">
      <c r="A1803" s="198"/>
      <c r="B1803" s="180"/>
      <c r="C1803" s="199" t="s">
        <v>547</v>
      </c>
      <c r="D1803" s="199"/>
      <c r="E1803" s="199" t="s">
        <v>264</v>
      </c>
      <c r="F1803" s="199">
        <v>12564</v>
      </c>
      <c r="G1803" s="199"/>
      <c r="H1803" s="199">
        <f t="shared" si="122"/>
        <v>37</v>
      </c>
      <c r="I1803" s="199"/>
      <c r="J1803" s="199">
        <v>1238.94</v>
      </c>
      <c r="K1803" s="199"/>
      <c r="L1803" s="200"/>
      <c r="M1803" s="199">
        <v>8</v>
      </c>
      <c r="N1803" s="71"/>
      <c r="O1803" s="200"/>
      <c r="P1803" s="269">
        <f t="shared" si="125"/>
        <v>154.86750000000001</v>
      </c>
      <c r="Q1803" s="199"/>
      <c r="R1803" s="199"/>
      <c r="S1803" s="199"/>
      <c r="T1803" s="382">
        <f t="shared" si="126"/>
        <v>1570.5</v>
      </c>
      <c r="U1803" s="199"/>
      <c r="V1803" s="199"/>
      <c r="W1803" s="199"/>
      <c r="X1803" s="200"/>
      <c r="Y1803" s="269">
        <v>1238.94</v>
      </c>
      <c r="Z1803" s="269">
        <f t="shared" si="123"/>
        <v>1637.06</v>
      </c>
      <c r="AA1803" s="389"/>
      <c r="AB1803" s="269">
        <f t="shared" si="124"/>
        <v>1250.73</v>
      </c>
      <c r="AC1803" s="269">
        <v>1429.53</v>
      </c>
      <c r="AD1803" s="199"/>
      <c r="AE1803" s="200"/>
      <c r="AF1803" s="200"/>
      <c r="AG1803" s="200"/>
      <c r="AH1803" s="75"/>
      <c r="AI1803" s="75"/>
      <c r="AJ1803" s="75"/>
      <c r="AK1803" s="75"/>
      <c r="AL1803" s="200"/>
    </row>
    <row r="1804" spans="1:38" s="201" customFormat="1">
      <c r="A1804" s="198"/>
      <c r="B1804" s="180"/>
      <c r="C1804" s="199" t="s">
        <v>102</v>
      </c>
      <c r="D1804" s="199"/>
      <c r="E1804" s="199" t="s">
        <v>103</v>
      </c>
      <c r="F1804" s="199">
        <v>17219</v>
      </c>
      <c r="G1804" s="199"/>
      <c r="H1804" s="199">
        <f t="shared" si="122"/>
        <v>50</v>
      </c>
      <c r="I1804" s="199"/>
      <c r="J1804" s="199">
        <v>3247.3</v>
      </c>
      <c r="K1804" s="199"/>
      <c r="L1804" s="200"/>
      <c r="M1804" s="199">
        <v>10</v>
      </c>
      <c r="N1804" s="71"/>
      <c r="O1804" s="200"/>
      <c r="P1804" s="269">
        <f t="shared" si="125"/>
        <v>324.73</v>
      </c>
      <c r="Q1804" s="199"/>
      <c r="R1804" s="199"/>
      <c r="S1804" s="199"/>
      <c r="T1804" s="382">
        <f t="shared" si="126"/>
        <v>1721.9</v>
      </c>
      <c r="U1804" s="199"/>
      <c r="V1804" s="199"/>
      <c r="W1804" s="199"/>
      <c r="X1804" s="200"/>
      <c r="Y1804" s="269">
        <v>3247.3</v>
      </c>
      <c r="Z1804" s="269">
        <f t="shared" si="123"/>
        <v>4290.7700000000004</v>
      </c>
      <c r="AA1804" s="389"/>
      <c r="AB1804" s="269">
        <f t="shared" si="124"/>
        <v>3278.21</v>
      </c>
      <c r="AC1804" s="269">
        <v>3746.84</v>
      </c>
      <c r="AD1804" s="199"/>
      <c r="AE1804" s="200"/>
      <c r="AF1804" s="200"/>
      <c r="AG1804" s="200"/>
      <c r="AH1804" s="75"/>
      <c r="AI1804" s="75"/>
      <c r="AJ1804" s="75"/>
      <c r="AK1804" s="75"/>
      <c r="AL1804" s="200"/>
    </row>
    <row r="1805" spans="1:38" s="201" customFormat="1">
      <c r="A1805" s="198"/>
      <c r="B1805" s="180"/>
      <c r="C1805" s="199" t="s">
        <v>104</v>
      </c>
      <c r="D1805" s="199"/>
      <c r="E1805" s="199" t="s">
        <v>105</v>
      </c>
      <c r="F1805" s="199">
        <v>110494</v>
      </c>
      <c r="G1805" s="199"/>
      <c r="H1805" s="199">
        <f t="shared" si="122"/>
        <v>322</v>
      </c>
      <c r="I1805" s="199"/>
      <c r="J1805" s="199">
        <v>14121.120000000006</v>
      </c>
      <c r="K1805" s="199"/>
      <c r="L1805" s="200"/>
      <c r="M1805" s="199">
        <v>34</v>
      </c>
      <c r="N1805" s="71"/>
      <c r="O1805" s="200"/>
      <c r="P1805" s="269">
        <f t="shared" si="125"/>
        <v>415.32705882352957</v>
      </c>
      <c r="Q1805" s="199"/>
      <c r="R1805" s="199"/>
      <c r="S1805" s="199"/>
      <c r="T1805" s="382">
        <f t="shared" si="126"/>
        <v>3249.8235294117649</v>
      </c>
      <c r="U1805" s="199"/>
      <c r="V1805" s="199"/>
      <c r="W1805" s="199"/>
      <c r="X1805" s="200"/>
      <c r="Y1805" s="269">
        <v>14121.120000000006</v>
      </c>
      <c r="Z1805" s="269">
        <f t="shared" si="123"/>
        <v>18658.75</v>
      </c>
      <c r="AA1805" s="389"/>
      <c r="AB1805" s="269">
        <f t="shared" si="124"/>
        <v>14255.54</v>
      </c>
      <c r="AC1805" s="269">
        <v>16293.39</v>
      </c>
      <c r="AD1805" s="199"/>
      <c r="AE1805" s="200"/>
      <c r="AF1805" s="200"/>
      <c r="AG1805" s="200"/>
      <c r="AH1805" s="75"/>
      <c r="AI1805" s="75"/>
      <c r="AJ1805" s="75"/>
      <c r="AK1805" s="75"/>
      <c r="AL1805" s="200"/>
    </row>
    <row r="1806" spans="1:38" s="201" customFormat="1">
      <c r="A1806" s="198"/>
      <c r="B1806" s="180"/>
      <c r="C1806" s="199" t="s">
        <v>104</v>
      </c>
      <c r="D1806" s="199"/>
      <c r="E1806" s="199" t="s">
        <v>222</v>
      </c>
      <c r="F1806" s="199">
        <v>372</v>
      </c>
      <c r="G1806" s="199"/>
      <c r="H1806" s="199">
        <f t="shared" si="122"/>
        <v>1</v>
      </c>
      <c r="I1806" s="199"/>
      <c r="J1806" s="199">
        <v>54.08</v>
      </c>
      <c r="K1806" s="199"/>
      <c r="L1806" s="200"/>
      <c r="M1806" s="199">
        <v>1</v>
      </c>
      <c r="N1806" s="71"/>
      <c r="O1806" s="200"/>
      <c r="P1806" s="269">
        <f t="shared" si="125"/>
        <v>54.08</v>
      </c>
      <c r="Q1806" s="199"/>
      <c r="R1806" s="199"/>
      <c r="S1806" s="199"/>
      <c r="T1806" s="382">
        <f t="shared" si="126"/>
        <v>372</v>
      </c>
      <c r="U1806" s="199"/>
      <c r="V1806" s="199"/>
      <c r="W1806" s="199"/>
      <c r="X1806" s="200"/>
      <c r="Y1806" s="269">
        <v>54.08</v>
      </c>
      <c r="Z1806" s="269">
        <f t="shared" si="123"/>
        <v>71.459999999999994</v>
      </c>
      <c r="AA1806" s="389"/>
      <c r="AB1806" s="269">
        <f t="shared" si="124"/>
        <v>54.59</v>
      </c>
      <c r="AC1806" s="269">
        <v>62.4</v>
      </c>
      <c r="AD1806" s="199"/>
      <c r="AE1806" s="200"/>
      <c r="AF1806" s="200"/>
      <c r="AG1806" s="200"/>
      <c r="AH1806" s="75"/>
      <c r="AI1806" s="75"/>
      <c r="AJ1806" s="75"/>
      <c r="AK1806" s="75"/>
      <c r="AL1806" s="200"/>
    </row>
    <row r="1807" spans="1:38" s="201" customFormat="1">
      <c r="A1807" s="198"/>
      <c r="B1807" s="180"/>
      <c r="C1807" s="199" t="s">
        <v>106</v>
      </c>
      <c r="D1807" s="199"/>
      <c r="E1807" s="199" t="s">
        <v>107</v>
      </c>
      <c r="F1807" s="199">
        <v>1789490</v>
      </c>
      <c r="G1807" s="199"/>
      <c r="H1807" s="199">
        <f t="shared" si="122"/>
        <v>5213</v>
      </c>
      <c r="I1807" s="199"/>
      <c r="J1807" s="199">
        <v>228479.09999999998</v>
      </c>
      <c r="K1807" s="199"/>
      <c r="L1807" s="200"/>
      <c r="M1807" s="199">
        <v>465</v>
      </c>
      <c r="N1807" s="71"/>
      <c r="O1807" s="200"/>
      <c r="P1807" s="269">
        <f t="shared" si="125"/>
        <v>491.35290322580641</v>
      </c>
      <c r="Q1807" s="199"/>
      <c r="R1807" s="199"/>
      <c r="S1807" s="199"/>
      <c r="T1807" s="382">
        <f t="shared" si="126"/>
        <v>3848.3655913978496</v>
      </c>
      <c r="U1807" s="199"/>
      <c r="V1807" s="199"/>
      <c r="W1807" s="199"/>
      <c r="X1807" s="200"/>
      <c r="Y1807" s="269">
        <v>228479.09999999998</v>
      </c>
      <c r="Z1807" s="269">
        <f t="shared" si="123"/>
        <v>301897.68</v>
      </c>
      <c r="AA1807" s="389"/>
      <c r="AB1807" s="269">
        <f t="shared" si="124"/>
        <v>230654.06</v>
      </c>
      <c r="AC1807" s="269">
        <v>263626.34999999998</v>
      </c>
      <c r="AD1807" s="199"/>
      <c r="AE1807" s="200"/>
      <c r="AF1807" s="200"/>
      <c r="AG1807" s="200"/>
      <c r="AH1807" s="75"/>
      <c r="AI1807" s="75"/>
      <c r="AJ1807" s="75"/>
      <c r="AK1807" s="75"/>
      <c r="AL1807" s="200"/>
    </row>
    <row r="1808" spans="1:38" s="201" customFormat="1">
      <c r="A1808" s="198"/>
      <c r="B1808" s="180"/>
      <c r="C1808" s="199" t="s">
        <v>108</v>
      </c>
      <c r="D1808" s="199"/>
      <c r="E1808" s="199" t="s">
        <v>100</v>
      </c>
      <c r="F1808" s="199">
        <v>187531</v>
      </c>
      <c r="G1808" s="199"/>
      <c r="H1808" s="199">
        <f t="shared" si="122"/>
        <v>546</v>
      </c>
      <c r="I1808" s="199"/>
      <c r="J1808" s="199">
        <v>26241.38</v>
      </c>
      <c r="K1808" s="199"/>
      <c r="L1808" s="200"/>
      <c r="M1808" s="199">
        <v>40</v>
      </c>
      <c r="N1808" s="71"/>
      <c r="O1808" s="200"/>
      <c r="P1808" s="269">
        <f t="shared" si="125"/>
        <v>656.03449999999998</v>
      </c>
      <c r="Q1808" s="199"/>
      <c r="R1808" s="199"/>
      <c r="S1808" s="199"/>
      <c r="T1808" s="382">
        <f t="shared" si="126"/>
        <v>4688.2749999999996</v>
      </c>
      <c r="U1808" s="199"/>
      <c r="V1808" s="199"/>
      <c r="W1808" s="199"/>
      <c r="X1808" s="200"/>
      <c r="Y1808" s="269">
        <v>26241.38</v>
      </c>
      <c r="Z1808" s="269">
        <f t="shared" si="123"/>
        <v>34673.68</v>
      </c>
      <c r="AA1808" s="389"/>
      <c r="AB1808" s="269">
        <f t="shared" si="124"/>
        <v>26491.18</v>
      </c>
      <c r="AC1808" s="269">
        <v>30278.13</v>
      </c>
      <c r="AD1808" s="199"/>
      <c r="AE1808" s="200"/>
      <c r="AF1808" s="200"/>
      <c r="AG1808" s="200"/>
      <c r="AH1808" s="75"/>
      <c r="AI1808" s="75"/>
      <c r="AJ1808" s="75"/>
      <c r="AK1808" s="75"/>
      <c r="AL1808" s="200"/>
    </row>
    <row r="1809" spans="1:38" s="201" customFormat="1">
      <c r="A1809" s="198"/>
      <c r="B1809" s="180"/>
      <c r="C1809" s="199" t="s">
        <v>108</v>
      </c>
      <c r="D1809" s="199"/>
      <c r="E1809" s="199" t="s">
        <v>84</v>
      </c>
      <c r="F1809" s="199">
        <v>1366473</v>
      </c>
      <c r="G1809" s="199"/>
      <c r="H1809" s="199">
        <f t="shared" si="122"/>
        <v>3980</v>
      </c>
      <c r="I1809" s="199"/>
      <c r="J1809" s="199">
        <v>199469.91000000024</v>
      </c>
      <c r="K1809" s="199"/>
      <c r="L1809" s="200"/>
      <c r="M1809" s="199">
        <v>344</v>
      </c>
      <c r="N1809" s="71"/>
      <c r="O1809" s="200"/>
      <c r="P1809" s="269">
        <f t="shared" si="125"/>
        <v>579.85438953488438</v>
      </c>
      <c r="Q1809" s="199"/>
      <c r="R1809" s="199"/>
      <c r="S1809" s="199"/>
      <c r="T1809" s="382">
        <f t="shared" si="126"/>
        <v>3972.3052325581393</v>
      </c>
      <c r="U1809" s="199"/>
      <c r="V1809" s="199"/>
      <c r="W1809" s="199"/>
      <c r="X1809" s="200"/>
      <c r="Y1809" s="269">
        <v>199469.91000000024</v>
      </c>
      <c r="Z1809" s="269">
        <f t="shared" si="123"/>
        <v>263566.78999999998</v>
      </c>
      <c r="AA1809" s="389"/>
      <c r="AB1809" s="269">
        <f t="shared" si="124"/>
        <v>201368.72</v>
      </c>
      <c r="AC1809" s="269">
        <v>230154.64</v>
      </c>
      <c r="AD1809" s="199"/>
      <c r="AE1809" s="200"/>
      <c r="AF1809" s="200"/>
      <c r="AG1809" s="200"/>
      <c r="AH1809" s="75"/>
      <c r="AI1809" s="75"/>
      <c r="AJ1809" s="75"/>
      <c r="AK1809" s="75"/>
      <c r="AL1809" s="200"/>
    </row>
    <row r="1810" spans="1:38" s="201" customFormat="1">
      <c r="A1810" s="198"/>
      <c r="B1810" s="180"/>
      <c r="C1810" s="199" t="s">
        <v>109</v>
      </c>
      <c r="D1810" s="199"/>
      <c r="E1810" s="199" t="s">
        <v>110</v>
      </c>
      <c r="F1810" s="199">
        <v>271577</v>
      </c>
      <c r="G1810" s="199"/>
      <c r="H1810" s="199">
        <f t="shared" si="122"/>
        <v>791</v>
      </c>
      <c r="I1810" s="199"/>
      <c r="J1810" s="199">
        <v>47705.180000000022</v>
      </c>
      <c r="K1810" s="199"/>
      <c r="L1810" s="200"/>
      <c r="M1810" s="199">
        <v>150</v>
      </c>
      <c r="N1810" s="71"/>
      <c r="O1810" s="200"/>
      <c r="P1810" s="269">
        <f t="shared" si="125"/>
        <v>318.03453333333346</v>
      </c>
      <c r="Q1810" s="199"/>
      <c r="R1810" s="199"/>
      <c r="S1810" s="199"/>
      <c r="T1810" s="382">
        <f t="shared" si="126"/>
        <v>1810.5133333333333</v>
      </c>
      <c r="U1810" s="199"/>
      <c r="V1810" s="199"/>
      <c r="W1810" s="199"/>
      <c r="X1810" s="200"/>
      <c r="Y1810" s="269">
        <v>47705.180000000022</v>
      </c>
      <c r="Z1810" s="269">
        <f t="shared" si="123"/>
        <v>63034.58</v>
      </c>
      <c r="AA1810" s="389"/>
      <c r="AB1810" s="269">
        <f t="shared" si="124"/>
        <v>48159.3</v>
      </c>
      <c r="AC1810" s="269">
        <v>55043.73</v>
      </c>
      <c r="AD1810" s="199"/>
      <c r="AE1810" s="200"/>
      <c r="AF1810" s="200"/>
      <c r="AG1810" s="200"/>
      <c r="AH1810" s="75"/>
      <c r="AI1810" s="75"/>
      <c r="AJ1810" s="75"/>
      <c r="AK1810" s="75"/>
      <c r="AL1810" s="200"/>
    </row>
    <row r="1811" spans="1:38" s="201" customFormat="1">
      <c r="A1811" s="198"/>
      <c r="B1811" s="180"/>
      <c r="C1811" s="199" t="s">
        <v>109</v>
      </c>
      <c r="D1811" s="199"/>
      <c r="E1811" s="199" t="s">
        <v>111</v>
      </c>
      <c r="F1811" s="199">
        <v>508073</v>
      </c>
      <c r="G1811" s="199"/>
      <c r="H1811" s="199">
        <f t="shared" si="122"/>
        <v>1480</v>
      </c>
      <c r="I1811" s="199"/>
      <c r="J1811" s="199">
        <v>66900.74000000002</v>
      </c>
      <c r="K1811" s="199"/>
      <c r="L1811" s="200"/>
      <c r="M1811" s="199">
        <v>143</v>
      </c>
      <c r="N1811" s="71"/>
      <c r="O1811" s="200"/>
      <c r="P1811" s="269">
        <f t="shared" si="125"/>
        <v>467.83734265734279</v>
      </c>
      <c r="Q1811" s="199"/>
      <c r="R1811" s="199"/>
      <c r="S1811" s="199"/>
      <c r="T1811" s="382">
        <f t="shared" si="126"/>
        <v>3552.958041958042</v>
      </c>
      <c r="U1811" s="199"/>
      <c r="V1811" s="199"/>
      <c r="W1811" s="199"/>
      <c r="X1811" s="200"/>
      <c r="Y1811" s="269">
        <v>66900.74000000002</v>
      </c>
      <c r="Z1811" s="269">
        <f t="shared" si="123"/>
        <v>88398.36</v>
      </c>
      <c r="AA1811" s="389"/>
      <c r="AB1811" s="269">
        <f t="shared" si="124"/>
        <v>67537.59</v>
      </c>
      <c r="AC1811" s="269">
        <v>77192.17</v>
      </c>
      <c r="AD1811" s="199"/>
      <c r="AE1811" s="200"/>
      <c r="AF1811" s="200"/>
      <c r="AG1811" s="200"/>
      <c r="AH1811" s="75"/>
      <c r="AI1811" s="75"/>
      <c r="AJ1811" s="75"/>
      <c r="AK1811" s="75"/>
      <c r="AL1811" s="200"/>
    </row>
    <row r="1812" spans="1:38" s="201" customFormat="1">
      <c r="A1812" s="198"/>
      <c r="B1812" s="180"/>
      <c r="C1812" s="199" t="s">
        <v>109</v>
      </c>
      <c r="D1812" s="199"/>
      <c r="E1812" s="199" t="s">
        <v>115</v>
      </c>
      <c r="F1812" s="199">
        <v>21296</v>
      </c>
      <c r="G1812" s="199"/>
      <c r="H1812" s="199">
        <f t="shared" si="122"/>
        <v>62</v>
      </c>
      <c r="I1812" s="199"/>
      <c r="J1812" s="199">
        <v>2373.2499999999995</v>
      </c>
      <c r="K1812" s="199"/>
      <c r="L1812" s="200"/>
      <c r="M1812" s="199">
        <v>5</v>
      </c>
      <c r="N1812" s="71"/>
      <c r="O1812" s="200"/>
      <c r="P1812" s="269">
        <f t="shared" si="125"/>
        <v>474.64999999999992</v>
      </c>
      <c r="Q1812" s="199"/>
      <c r="R1812" s="199"/>
      <c r="S1812" s="199"/>
      <c r="T1812" s="382">
        <f t="shared" si="126"/>
        <v>4259.2</v>
      </c>
      <c r="U1812" s="199"/>
      <c r="V1812" s="199"/>
      <c r="W1812" s="199"/>
      <c r="X1812" s="200"/>
      <c r="Y1812" s="269">
        <v>2373.2499999999995</v>
      </c>
      <c r="Z1812" s="269">
        <f t="shared" si="123"/>
        <v>3135.86</v>
      </c>
      <c r="AA1812" s="389"/>
      <c r="AB1812" s="269">
        <f t="shared" si="124"/>
        <v>2395.84</v>
      </c>
      <c r="AC1812" s="269">
        <v>2738.33</v>
      </c>
      <c r="AD1812" s="199"/>
      <c r="AE1812" s="200"/>
      <c r="AF1812" s="200"/>
      <c r="AG1812" s="200"/>
      <c r="AH1812" s="75"/>
      <c r="AI1812" s="75"/>
      <c r="AJ1812" s="75"/>
      <c r="AK1812" s="75"/>
      <c r="AL1812" s="200"/>
    </row>
    <row r="1813" spans="1:38" s="201" customFormat="1">
      <c r="A1813" s="198"/>
      <c r="B1813" s="180"/>
      <c r="C1813" s="199" t="s">
        <v>109</v>
      </c>
      <c r="D1813" s="199"/>
      <c r="E1813" s="199" t="s">
        <v>116</v>
      </c>
      <c r="F1813" s="199">
        <v>5172</v>
      </c>
      <c r="G1813" s="199"/>
      <c r="H1813" s="199">
        <f t="shared" si="122"/>
        <v>15</v>
      </c>
      <c r="I1813" s="199"/>
      <c r="J1813" s="199">
        <v>849.09</v>
      </c>
      <c r="K1813" s="199"/>
      <c r="L1813" s="200"/>
      <c r="M1813" s="199">
        <v>1</v>
      </c>
      <c r="N1813" s="71"/>
      <c r="O1813" s="200"/>
      <c r="P1813" s="269">
        <f t="shared" si="125"/>
        <v>849.09</v>
      </c>
      <c r="Q1813" s="199"/>
      <c r="R1813" s="199"/>
      <c r="S1813" s="199"/>
      <c r="T1813" s="382">
        <f t="shared" si="126"/>
        <v>5172</v>
      </c>
      <c r="U1813" s="199"/>
      <c r="V1813" s="199"/>
      <c r="W1813" s="199"/>
      <c r="X1813" s="200"/>
      <c r="Y1813" s="269">
        <v>849.09</v>
      </c>
      <c r="Z1813" s="269">
        <f t="shared" si="123"/>
        <v>1121.93</v>
      </c>
      <c r="AA1813" s="389"/>
      <c r="AB1813" s="269">
        <f t="shared" si="124"/>
        <v>857.17</v>
      </c>
      <c r="AC1813" s="269">
        <v>979.71</v>
      </c>
      <c r="AD1813" s="199"/>
      <c r="AE1813" s="200"/>
      <c r="AF1813" s="200"/>
      <c r="AG1813" s="200"/>
      <c r="AH1813" s="75"/>
      <c r="AI1813" s="75"/>
      <c r="AJ1813" s="75"/>
      <c r="AK1813" s="75"/>
      <c r="AL1813" s="200"/>
    </row>
    <row r="1814" spans="1:38" s="201" customFormat="1">
      <c r="A1814" s="198"/>
      <c r="B1814" s="180"/>
      <c r="C1814" s="199" t="s">
        <v>112</v>
      </c>
      <c r="D1814" s="199"/>
      <c r="E1814" s="199" t="s">
        <v>113</v>
      </c>
      <c r="F1814" s="199">
        <v>86003</v>
      </c>
      <c r="G1814" s="199"/>
      <c r="H1814" s="199">
        <f t="shared" si="122"/>
        <v>251</v>
      </c>
      <c r="I1814" s="199"/>
      <c r="J1814" s="199">
        <v>16376.509999999998</v>
      </c>
      <c r="K1814" s="199"/>
      <c r="L1814" s="200"/>
      <c r="M1814" s="199">
        <v>68</v>
      </c>
      <c r="N1814" s="71"/>
      <c r="O1814" s="200"/>
      <c r="P1814" s="269">
        <f t="shared" si="125"/>
        <v>240.83102941176469</v>
      </c>
      <c r="Q1814" s="199"/>
      <c r="R1814" s="199"/>
      <c r="S1814" s="199"/>
      <c r="T1814" s="382">
        <f t="shared" si="126"/>
        <v>1264.75</v>
      </c>
      <c r="U1814" s="199"/>
      <c r="V1814" s="199"/>
      <c r="W1814" s="199"/>
      <c r="X1814" s="200"/>
      <c r="Y1814" s="269">
        <v>16376.509999999998</v>
      </c>
      <c r="Z1814" s="269">
        <f t="shared" si="123"/>
        <v>21638.87</v>
      </c>
      <c r="AA1814" s="389"/>
      <c r="AB1814" s="269">
        <f t="shared" si="124"/>
        <v>16532.400000000001</v>
      </c>
      <c r="AC1814" s="269">
        <v>18895.73</v>
      </c>
      <c r="AD1814" s="199"/>
      <c r="AE1814" s="200"/>
      <c r="AF1814" s="200"/>
      <c r="AG1814" s="200"/>
      <c r="AH1814" s="75"/>
      <c r="AI1814" s="75"/>
      <c r="AJ1814" s="75"/>
      <c r="AK1814" s="75"/>
      <c r="AL1814" s="200"/>
    </row>
    <row r="1815" spans="1:38" s="201" customFormat="1">
      <c r="A1815" s="198"/>
      <c r="B1815" s="180"/>
      <c r="C1815" s="199" t="s">
        <v>1402</v>
      </c>
      <c r="D1815" s="199"/>
      <c r="E1815" s="199" t="s">
        <v>96</v>
      </c>
      <c r="F1815" s="199">
        <v>79</v>
      </c>
      <c r="G1815" s="199"/>
      <c r="H1815" s="199">
        <f t="shared" si="122"/>
        <v>0</v>
      </c>
      <c r="I1815" s="199"/>
      <c r="J1815" s="199">
        <v>31.770000000000003</v>
      </c>
      <c r="K1815" s="199"/>
      <c r="L1815" s="200"/>
      <c r="M1815" s="199">
        <v>2</v>
      </c>
      <c r="N1815" s="71"/>
      <c r="O1815" s="200"/>
      <c r="P1815" s="269">
        <f t="shared" si="125"/>
        <v>15.885000000000002</v>
      </c>
      <c r="Q1815" s="199"/>
      <c r="R1815" s="199"/>
      <c r="S1815" s="199"/>
      <c r="T1815" s="382">
        <f t="shared" si="126"/>
        <v>39.5</v>
      </c>
      <c r="U1815" s="199"/>
      <c r="V1815" s="199"/>
      <c r="W1815" s="199"/>
      <c r="X1815" s="200"/>
      <c r="Y1815" s="269">
        <v>31.770000000000003</v>
      </c>
      <c r="Z1815" s="269">
        <f t="shared" si="123"/>
        <v>41.98</v>
      </c>
      <c r="AA1815" s="389"/>
      <c r="AB1815" s="269">
        <f t="shared" si="124"/>
        <v>32.07</v>
      </c>
      <c r="AC1815" s="269">
        <v>36.659999999999997</v>
      </c>
      <c r="AD1815" s="199"/>
      <c r="AE1815" s="200"/>
      <c r="AF1815" s="200"/>
      <c r="AG1815" s="200"/>
      <c r="AH1815" s="75"/>
      <c r="AI1815" s="75"/>
      <c r="AJ1815" s="75"/>
      <c r="AK1815" s="75"/>
      <c r="AL1815" s="200"/>
    </row>
    <row r="1816" spans="1:38" s="201" customFormat="1">
      <c r="A1816" s="198"/>
      <c r="B1816" s="180"/>
      <c r="C1816" s="199" t="s">
        <v>1475</v>
      </c>
      <c r="D1816" s="199"/>
      <c r="E1816" s="199" t="s">
        <v>96</v>
      </c>
      <c r="F1816" s="199">
        <v>14099</v>
      </c>
      <c r="G1816" s="199"/>
      <c r="H1816" s="199">
        <f t="shared" si="122"/>
        <v>41</v>
      </c>
      <c r="I1816" s="199"/>
      <c r="J1816" s="199">
        <v>1993.7200000000003</v>
      </c>
      <c r="K1816" s="199"/>
      <c r="L1816" s="200"/>
      <c r="M1816" s="199">
        <v>13</v>
      </c>
      <c r="N1816" s="71"/>
      <c r="O1816" s="200"/>
      <c r="P1816" s="269">
        <f t="shared" si="125"/>
        <v>153.36307692307693</v>
      </c>
      <c r="Q1816" s="199"/>
      <c r="R1816" s="199"/>
      <c r="S1816" s="199"/>
      <c r="T1816" s="382">
        <f t="shared" si="126"/>
        <v>1084.5384615384614</v>
      </c>
      <c r="U1816" s="199"/>
      <c r="V1816" s="199"/>
      <c r="W1816" s="199"/>
      <c r="X1816" s="200"/>
      <c r="Y1816" s="269">
        <v>1993.7200000000003</v>
      </c>
      <c r="Z1816" s="269">
        <f t="shared" si="123"/>
        <v>2634.37</v>
      </c>
      <c r="AA1816" s="389"/>
      <c r="AB1816" s="269">
        <f t="shared" si="124"/>
        <v>2012.7</v>
      </c>
      <c r="AC1816" s="269">
        <v>2300.42</v>
      </c>
      <c r="AD1816" s="199"/>
      <c r="AE1816" s="200"/>
      <c r="AF1816" s="200"/>
      <c r="AG1816" s="200"/>
      <c r="AH1816" s="75"/>
      <c r="AI1816" s="75"/>
      <c r="AJ1816" s="75"/>
      <c r="AK1816" s="75"/>
      <c r="AL1816" s="200"/>
    </row>
    <row r="1817" spans="1:38" s="201" customFormat="1">
      <c r="A1817" s="198"/>
      <c r="B1817" s="180"/>
      <c r="C1817" s="199" t="s">
        <v>1403</v>
      </c>
      <c r="D1817" s="199"/>
      <c r="E1817" s="199" t="s">
        <v>116</v>
      </c>
      <c r="F1817" s="199"/>
      <c r="G1817" s="199"/>
      <c r="H1817" s="199">
        <f t="shared" si="122"/>
        <v>0</v>
      </c>
      <c r="I1817" s="199"/>
      <c r="J1817" s="199">
        <v>11.16</v>
      </c>
      <c r="K1817" s="199"/>
      <c r="L1817" s="200"/>
      <c r="M1817" s="199">
        <v>1</v>
      </c>
      <c r="N1817" s="71"/>
      <c r="O1817" s="200"/>
      <c r="P1817" s="269">
        <f t="shared" si="125"/>
        <v>11.16</v>
      </c>
      <c r="Q1817" s="199"/>
      <c r="R1817" s="199"/>
      <c r="S1817" s="199"/>
      <c r="T1817" s="382">
        <f t="shared" si="126"/>
        <v>0</v>
      </c>
      <c r="U1817" s="199"/>
      <c r="V1817" s="199"/>
      <c r="W1817" s="199"/>
      <c r="X1817" s="200"/>
      <c r="Y1817" s="269">
        <v>11.16</v>
      </c>
      <c r="Z1817" s="269">
        <f t="shared" si="123"/>
        <v>14.75</v>
      </c>
      <c r="AA1817" s="389"/>
      <c r="AB1817" s="269">
        <f t="shared" si="124"/>
        <v>11.27</v>
      </c>
      <c r="AC1817" s="269">
        <v>12.88</v>
      </c>
      <c r="AD1817" s="199"/>
      <c r="AE1817" s="200"/>
      <c r="AF1817" s="200"/>
      <c r="AG1817" s="200"/>
      <c r="AH1817" s="75"/>
      <c r="AI1817" s="75"/>
      <c r="AJ1817" s="75"/>
      <c r="AK1817" s="75"/>
      <c r="AL1817" s="200"/>
    </row>
    <row r="1818" spans="1:38" s="201" customFormat="1">
      <c r="A1818" s="198"/>
      <c r="B1818" s="180"/>
      <c r="C1818" s="199" t="s">
        <v>1403</v>
      </c>
      <c r="D1818" s="199"/>
      <c r="E1818" s="199" t="s">
        <v>136</v>
      </c>
      <c r="F1818" s="199">
        <v>6</v>
      </c>
      <c r="G1818" s="199"/>
      <c r="H1818" s="199">
        <f t="shared" si="122"/>
        <v>0</v>
      </c>
      <c r="I1818" s="199"/>
      <c r="J1818" s="199">
        <v>12.22</v>
      </c>
      <c r="K1818" s="199"/>
      <c r="L1818" s="200"/>
      <c r="M1818" s="199">
        <v>1</v>
      </c>
      <c r="N1818" s="71"/>
      <c r="O1818" s="200"/>
      <c r="P1818" s="269">
        <f t="shared" si="125"/>
        <v>12.22</v>
      </c>
      <c r="Q1818" s="199"/>
      <c r="R1818" s="199"/>
      <c r="S1818" s="199"/>
      <c r="T1818" s="382">
        <f t="shared" si="126"/>
        <v>6</v>
      </c>
      <c r="U1818" s="199"/>
      <c r="V1818" s="199"/>
      <c r="W1818" s="199"/>
      <c r="X1818" s="200"/>
      <c r="Y1818" s="269">
        <v>12.22</v>
      </c>
      <c r="Z1818" s="269">
        <f t="shared" si="123"/>
        <v>16.149999999999999</v>
      </c>
      <c r="AA1818" s="389"/>
      <c r="AB1818" s="269">
        <f t="shared" si="124"/>
        <v>12.34</v>
      </c>
      <c r="AC1818" s="269">
        <v>14.1</v>
      </c>
      <c r="AD1818" s="199"/>
      <c r="AE1818" s="200"/>
      <c r="AF1818" s="200"/>
      <c r="AG1818" s="200"/>
      <c r="AH1818" s="75"/>
      <c r="AI1818" s="75"/>
      <c r="AJ1818" s="75"/>
      <c r="AK1818" s="75"/>
      <c r="AL1818" s="200"/>
    </row>
    <row r="1819" spans="1:38" s="201" customFormat="1">
      <c r="A1819" s="198"/>
      <c r="B1819" s="180"/>
      <c r="C1819" s="199" t="s">
        <v>114</v>
      </c>
      <c r="D1819" s="199"/>
      <c r="E1819" s="199" t="s">
        <v>115</v>
      </c>
      <c r="F1819" s="199">
        <v>2237893</v>
      </c>
      <c r="G1819" s="199"/>
      <c r="H1819" s="199">
        <f t="shared" si="122"/>
        <v>6519</v>
      </c>
      <c r="I1819" s="199"/>
      <c r="J1819" s="199">
        <v>298942.59999999998</v>
      </c>
      <c r="K1819" s="199"/>
      <c r="L1819" s="200"/>
      <c r="M1819" s="199">
        <v>479</v>
      </c>
      <c r="N1819" s="71"/>
      <c r="O1819" s="200"/>
      <c r="P1819" s="269">
        <f t="shared" si="125"/>
        <v>624.09728601252607</v>
      </c>
      <c r="Q1819" s="199"/>
      <c r="R1819" s="199"/>
      <c r="S1819" s="199"/>
      <c r="T1819" s="382">
        <f t="shared" si="126"/>
        <v>4672.010438413361</v>
      </c>
      <c r="U1819" s="199"/>
      <c r="V1819" s="199"/>
      <c r="W1819" s="199"/>
      <c r="X1819" s="200"/>
      <c r="Y1819" s="269">
        <v>298942.59999999998</v>
      </c>
      <c r="Z1819" s="269">
        <f t="shared" si="123"/>
        <v>395003.65</v>
      </c>
      <c r="AA1819" s="389"/>
      <c r="AB1819" s="269">
        <f t="shared" si="124"/>
        <v>301788.32</v>
      </c>
      <c r="AC1819" s="269">
        <v>344929.35</v>
      </c>
      <c r="AD1819" s="199"/>
      <c r="AE1819" s="200"/>
      <c r="AF1819" s="200"/>
      <c r="AG1819" s="200"/>
      <c r="AH1819" s="75"/>
      <c r="AI1819" s="75"/>
      <c r="AJ1819" s="75"/>
      <c r="AK1819" s="75"/>
      <c r="AL1819" s="200"/>
    </row>
    <row r="1820" spans="1:38" s="201" customFormat="1">
      <c r="A1820" s="198"/>
      <c r="B1820" s="180"/>
      <c r="C1820" s="199" t="s">
        <v>603</v>
      </c>
      <c r="D1820" s="199"/>
      <c r="E1820" s="199" t="s">
        <v>115</v>
      </c>
      <c r="F1820" s="199">
        <v>11402</v>
      </c>
      <c r="G1820" s="199"/>
      <c r="H1820" s="199">
        <f t="shared" si="122"/>
        <v>33</v>
      </c>
      <c r="I1820" s="199"/>
      <c r="J1820" s="199">
        <v>1560.97</v>
      </c>
      <c r="K1820" s="199"/>
      <c r="L1820" s="200"/>
      <c r="M1820" s="199">
        <v>4</v>
      </c>
      <c r="N1820" s="71"/>
      <c r="O1820" s="200"/>
      <c r="P1820" s="269">
        <f t="shared" si="125"/>
        <v>390.24250000000001</v>
      </c>
      <c r="Q1820" s="199"/>
      <c r="R1820" s="199"/>
      <c r="S1820" s="199"/>
      <c r="T1820" s="382">
        <f t="shared" si="126"/>
        <v>2850.5</v>
      </c>
      <c r="U1820" s="199"/>
      <c r="V1820" s="199"/>
      <c r="W1820" s="199"/>
      <c r="X1820" s="200"/>
      <c r="Y1820" s="269">
        <v>1560.97</v>
      </c>
      <c r="Z1820" s="269">
        <f t="shared" si="123"/>
        <v>2062.5700000000002</v>
      </c>
      <c r="AA1820" s="389"/>
      <c r="AB1820" s="269">
        <f t="shared" si="124"/>
        <v>1575.83</v>
      </c>
      <c r="AC1820" s="269">
        <v>1801.1</v>
      </c>
      <c r="AD1820" s="199"/>
      <c r="AE1820" s="200"/>
      <c r="AF1820" s="200"/>
      <c r="AG1820" s="200"/>
      <c r="AH1820" s="75"/>
      <c r="AI1820" s="75"/>
      <c r="AJ1820" s="75"/>
      <c r="AK1820" s="75"/>
      <c r="AL1820" s="200"/>
    </row>
    <row r="1821" spans="1:38" s="201" customFormat="1">
      <c r="A1821" s="198"/>
      <c r="B1821" s="180"/>
      <c r="C1821" s="199" t="s">
        <v>728</v>
      </c>
      <c r="D1821" s="199"/>
      <c r="E1821" s="199" t="s">
        <v>115</v>
      </c>
      <c r="F1821" s="199">
        <v>43209</v>
      </c>
      <c r="G1821" s="199"/>
      <c r="H1821" s="199">
        <f t="shared" si="122"/>
        <v>126</v>
      </c>
      <c r="I1821" s="199"/>
      <c r="J1821" s="199">
        <v>6110.0999999999985</v>
      </c>
      <c r="K1821" s="199"/>
      <c r="L1821" s="200"/>
      <c r="M1821" s="199">
        <v>14</v>
      </c>
      <c r="N1821" s="71"/>
      <c r="O1821" s="200"/>
      <c r="P1821" s="269">
        <f t="shared" si="125"/>
        <v>436.4357142857142</v>
      </c>
      <c r="Q1821" s="199"/>
      <c r="R1821" s="199"/>
      <c r="S1821" s="199"/>
      <c r="T1821" s="382">
        <f t="shared" si="126"/>
        <v>3086.3571428571427</v>
      </c>
      <c r="U1821" s="199"/>
      <c r="V1821" s="199"/>
      <c r="W1821" s="199"/>
      <c r="X1821" s="200"/>
      <c r="Y1821" s="269">
        <v>6110.0999999999985</v>
      </c>
      <c r="Z1821" s="269">
        <f t="shared" si="123"/>
        <v>8073.5</v>
      </c>
      <c r="AA1821" s="389"/>
      <c r="AB1821" s="269">
        <f t="shared" si="124"/>
        <v>6168.26</v>
      </c>
      <c r="AC1821" s="269">
        <v>7050.02</v>
      </c>
      <c r="AD1821" s="199"/>
      <c r="AE1821" s="200"/>
      <c r="AF1821" s="200"/>
      <c r="AG1821" s="200"/>
      <c r="AH1821" s="75"/>
      <c r="AI1821" s="75"/>
      <c r="AJ1821" s="75"/>
      <c r="AK1821" s="75"/>
      <c r="AL1821" s="200"/>
    </row>
    <row r="1822" spans="1:38" s="201" customFormat="1">
      <c r="A1822" s="198"/>
      <c r="B1822" s="180"/>
      <c r="C1822" s="199" t="s">
        <v>1404</v>
      </c>
      <c r="D1822" s="199"/>
      <c r="E1822" s="199" t="s">
        <v>115</v>
      </c>
      <c r="F1822" s="199">
        <v>12768</v>
      </c>
      <c r="G1822" s="199"/>
      <c r="H1822" s="199">
        <f t="shared" si="122"/>
        <v>37</v>
      </c>
      <c r="I1822" s="199"/>
      <c r="J1822" s="199">
        <v>1244.1399999999999</v>
      </c>
      <c r="K1822" s="199"/>
      <c r="L1822" s="200"/>
      <c r="M1822" s="199">
        <v>10</v>
      </c>
      <c r="N1822" s="71"/>
      <c r="O1822" s="200"/>
      <c r="P1822" s="269">
        <f t="shared" si="125"/>
        <v>124.41399999999999</v>
      </c>
      <c r="Q1822" s="199"/>
      <c r="R1822" s="199"/>
      <c r="S1822" s="199"/>
      <c r="T1822" s="382">
        <f t="shared" si="126"/>
        <v>1276.8</v>
      </c>
      <c r="U1822" s="199"/>
      <c r="V1822" s="199"/>
      <c r="W1822" s="199"/>
      <c r="X1822" s="200"/>
      <c r="Y1822" s="269">
        <v>1244.1399999999999</v>
      </c>
      <c r="Z1822" s="269">
        <f t="shared" si="123"/>
        <v>1643.93</v>
      </c>
      <c r="AA1822" s="389"/>
      <c r="AB1822" s="269">
        <f t="shared" si="124"/>
        <v>1255.98</v>
      </c>
      <c r="AC1822" s="269">
        <v>1435.53</v>
      </c>
      <c r="AD1822" s="199"/>
      <c r="AE1822" s="200"/>
      <c r="AF1822" s="200"/>
      <c r="AG1822" s="200"/>
      <c r="AH1822" s="75"/>
      <c r="AI1822" s="75"/>
      <c r="AJ1822" s="75"/>
      <c r="AK1822" s="75"/>
      <c r="AL1822" s="200"/>
    </row>
    <row r="1823" spans="1:38" s="201" customFormat="1">
      <c r="A1823" s="198"/>
      <c r="B1823" s="180"/>
      <c r="C1823" s="199" t="s">
        <v>1405</v>
      </c>
      <c r="D1823" s="199"/>
      <c r="E1823" s="199" t="s">
        <v>115</v>
      </c>
      <c r="F1823" s="199">
        <v>73844</v>
      </c>
      <c r="G1823" s="199"/>
      <c r="H1823" s="199">
        <f t="shared" si="122"/>
        <v>215</v>
      </c>
      <c r="I1823" s="199"/>
      <c r="J1823" s="199">
        <v>12569.62</v>
      </c>
      <c r="K1823" s="199"/>
      <c r="L1823" s="200"/>
      <c r="M1823" s="199">
        <v>11</v>
      </c>
      <c r="N1823" s="71"/>
      <c r="O1823" s="200"/>
      <c r="P1823" s="269">
        <f t="shared" si="125"/>
        <v>1142.6927272727273</v>
      </c>
      <c r="Q1823" s="199"/>
      <c r="R1823" s="199"/>
      <c r="S1823" s="199"/>
      <c r="T1823" s="382">
        <f t="shared" si="126"/>
        <v>6713.090909090909</v>
      </c>
      <c r="U1823" s="199"/>
      <c r="V1823" s="199"/>
      <c r="W1823" s="199"/>
      <c r="X1823" s="200"/>
      <c r="Y1823" s="269">
        <v>12569.62</v>
      </c>
      <c r="Z1823" s="269">
        <f t="shared" si="123"/>
        <v>16608.689999999999</v>
      </c>
      <c r="AA1823" s="389"/>
      <c r="AB1823" s="269">
        <f t="shared" si="124"/>
        <v>12689.27</v>
      </c>
      <c r="AC1823" s="269">
        <v>14503.22</v>
      </c>
      <c r="AD1823" s="199"/>
      <c r="AE1823" s="200"/>
      <c r="AF1823" s="200"/>
      <c r="AG1823" s="200"/>
      <c r="AH1823" s="75"/>
      <c r="AI1823" s="75"/>
      <c r="AJ1823" s="75"/>
      <c r="AK1823" s="75"/>
      <c r="AL1823" s="200"/>
    </row>
    <row r="1824" spans="1:38" s="201" customFormat="1">
      <c r="A1824" s="198"/>
      <c r="B1824" s="180"/>
      <c r="C1824" s="199" t="s">
        <v>117</v>
      </c>
      <c r="D1824" s="199"/>
      <c r="E1824" s="199" t="s">
        <v>116</v>
      </c>
      <c r="F1824" s="199">
        <v>139223</v>
      </c>
      <c r="G1824" s="199"/>
      <c r="H1824" s="199">
        <f t="shared" si="122"/>
        <v>406</v>
      </c>
      <c r="I1824" s="199"/>
      <c r="J1824" s="199">
        <v>16498.27</v>
      </c>
      <c r="K1824" s="199"/>
      <c r="L1824" s="200"/>
      <c r="M1824" s="199">
        <v>58</v>
      </c>
      <c r="N1824" s="71"/>
      <c r="O1824" s="200"/>
      <c r="P1824" s="269">
        <f t="shared" si="125"/>
        <v>284.45293103448279</v>
      </c>
      <c r="Q1824" s="199"/>
      <c r="R1824" s="199"/>
      <c r="S1824" s="199"/>
      <c r="T1824" s="382">
        <f t="shared" si="126"/>
        <v>2400.3965517241381</v>
      </c>
      <c r="U1824" s="199"/>
      <c r="V1824" s="199"/>
      <c r="W1824" s="199"/>
      <c r="X1824" s="200"/>
      <c r="Y1824" s="269">
        <v>16498.27</v>
      </c>
      <c r="Z1824" s="269">
        <f t="shared" si="123"/>
        <v>21799.759999999998</v>
      </c>
      <c r="AA1824" s="389"/>
      <c r="AB1824" s="269">
        <f t="shared" si="124"/>
        <v>16655.32</v>
      </c>
      <c r="AC1824" s="269">
        <v>19036.22</v>
      </c>
      <c r="AD1824" s="199"/>
      <c r="AE1824" s="200"/>
      <c r="AF1824" s="200"/>
      <c r="AG1824" s="200"/>
      <c r="AH1824" s="75"/>
      <c r="AI1824" s="75"/>
      <c r="AJ1824" s="75"/>
      <c r="AK1824" s="75"/>
      <c r="AL1824" s="200"/>
    </row>
    <row r="1825" spans="1:38" s="201" customFormat="1">
      <c r="A1825" s="198"/>
      <c r="B1825" s="180"/>
      <c r="C1825" s="199" t="s">
        <v>1406</v>
      </c>
      <c r="D1825" s="199"/>
      <c r="E1825" s="199" t="s">
        <v>121</v>
      </c>
      <c r="F1825" s="199">
        <v>283</v>
      </c>
      <c r="G1825" s="199"/>
      <c r="H1825" s="199">
        <f t="shared" si="122"/>
        <v>1</v>
      </c>
      <c r="I1825" s="199"/>
      <c r="J1825" s="199">
        <v>101.81</v>
      </c>
      <c r="K1825" s="199"/>
      <c r="L1825" s="200"/>
      <c r="M1825" s="199">
        <v>1</v>
      </c>
      <c r="N1825" s="71"/>
      <c r="O1825" s="200"/>
      <c r="P1825" s="269">
        <f t="shared" si="125"/>
        <v>101.81</v>
      </c>
      <c r="Q1825" s="199"/>
      <c r="R1825" s="199"/>
      <c r="S1825" s="199"/>
      <c r="T1825" s="382">
        <f t="shared" si="126"/>
        <v>283</v>
      </c>
      <c r="U1825" s="199"/>
      <c r="V1825" s="199"/>
      <c r="W1825" s="199"/>
      <c r="X1825" s="200"/>
      <c r="Y1825" s="269">
        <v>101.81</v>
      </c>
      <c r="Z1825" s="269">
        <f t="shared" si="123"/>
        <v>134.53</v>
      </c>
      <c r="AA1825" s="389"/>
      <c r="AB1825" s="269">
        <f t="shared" si="124"/>
        <v>102.78</v>
      </c>
      <c r="AC1825" s="269">
        <v>117.47</v>
      </c>
      <c r="AD1825" s="199"/>
      <c r="AE1825" s="200"/>
      <c r="AF1825" s="200"/>
      <c r="AG1825" s="200"/>
      <c r="AH1825" s="75"/>
      <c r="AI1825" s="75"/>
      <c r="AJ1825" s="75"/>
      <c r="AK1825" s="75"/>
      <c r="AL1825" s="200"/>
    </row>
    <row r="1826" spans="1:38" s="201" customFormat="1">
      <c r="A1826" s="198"/>
      <c r="B1826" s="180"/>
      <c r="C1826" s="199" t="s">
        <v>1407</v>
      </c>
      <c r="D1826" s="199"/>
      <c r="E1826" s="199" t="s">
        <v>134</v>
      </c>
      <c r="F1826" s="199">
        <v>9374</v>
      </c>
      <c r="G1826" s="199"/>
      <c r="H1826" s="199">
        <f t="shared" si="122"/>
        <v>27</v>
      </c>
      <c r="I1826" s="199"/>
      <c r="J1826" s="199">
        <v>761.3</v>
      </c>
      <c r="K1826" s="199"/>
      <c r="L1826" s="200"/>
      <c r="M1826" s="199">
        <v>1</v>
      </c>
      <c r="N1826" s="71"/>
      <c r="O1826" s="200"/>
      <c r="P1826" s="269">
        <f t="shared" si="125"/>
        <v>761.3</v>
      </c>
      <c r="Q1826" s="199"/>
      <c r="R1826" s="199"/>
      <c r="S1826" s="199"/>
      <c r="T1826" s="382">
        <f t="shared" si="126"/>
        <v>9374</v>
      </c>
      <c r="U1826" s="199"/>
      <c r="V1826" s="199"/>
      <c r="W1826" s="199"/>
      <c r="X1826" s="200"/>
      <c r="Y1826" s="269">
        <v>761.3</v>
      </c>
      <c r="Z1826" s="269">
        <f t="shared" si="123"/>
        <v>1005.93</v>
      </c>
      <c r="AA1826" s="389"/>
      <c r="AB1826" s="269">
        <f t="shared" si="124"/>
        <v>768.55</v>
      </c>
      <c r="AC1826" s="269">
        <v>878.41</v>
      </c>
      <c r="AD1826" s="199"/>
      <c r="AE1826" s="200"/>
      <c r="AF1826" s="200"/>
      <c r="AG1826" s="200"/>
      <c r="AH1826" s="75"/>
      <c r="AI1826" s="75"/>
      <c r="AJ1826" s="75"/>
      <c r="AK1826" s="75"/>
      <c r="AL1826" s="200"/>
    </row>
    <row r="1827" spans="1:38" s="201" customFormat="1">
      <c r="A1827" s="198"/>
      <c r="B1827" s="180"/>
      <c r="C1827" s="199" t="s">
        <v>1407</v>
      </c>
      <c r="D1827" s="199"/>
      <c r="E1827" s="199" t="s">
        <v>103</v>
      </c>
      <c r="F1827" s="199">
        <v>276098</v>
      </c>
      <c r="G1827" s="199"/>
      <c r="H1827" s="199">
        <f t="shared" si="122"/>
        <v>804</v>
      </c>
      <c r="I1827" s="199"/>
      <c r="J1827" s="199">
        <v>15326.92</v>
      </c>
      <c r="K1827" s="199"/>
      <c r="L1827" s="200"/>
      <c r="M1827" s="199">
        <v>14</v>
      </c>
      <c r="N1827" s="71"/>
      <c r="O1827" s="200"/>
      <c r="P1827" s="269">
        <f t="shared" si="125"/>
        <v>1094.78</v>
      </c>
      <c r="Q1827" s="199"/>
      <c r="R1827" s="199"/>
      <c r="S1827" s="199"/>
      <c r="T1827" s="382">
        <f t="shared" si="126"/>
        <v>19721.285714285714</v>
      </c>
      <c r="U1827" s="199"/>
      <c r="V1827" s="199"/>
      <c r="W1827" s="199"/>
      <c r="X1827" s="200"/>
      <c r="Y1827" s="269">
        <v>15326.92</v>
      </c>
      <c r="Z1827" s="269">
        <f t="shared" si="123"/>
        <v>20252.009999999998</v>
      </c>
      <c r="AA1827" s="389"/>
      <c r="AB1827" s="269">
        <f t="shared" si="124"/>
        <v>15472.82</v>
      </c>
      <c r="AC1827" s="269">
        <v>17684.68</v>
      </c>
      <c r="AD1827" s="199"/>
      <c r="AE1827" s="200"/>
      <c r="AF1827" s="200"/>
      <c r="AG1827" s="200"/>
      <c r="AH1827" s="75"/>
      <c r="AI1827" s="75"/>
      <c r="AJ1827" s="75"/>
      <c r="AK1827" s="75"/>
      <c r="AL1827" s="200"/>
    </row>
    <row r="1828" spans="1:38" s="201" customFormat="1">
      <c r="A1828" s="198"/>
      <c r="B1828" s="180"/>
      <c r="C1828" s="199" t="s">
        <v>118</v>
      </c>
      <c r="D1828" s="199"/>
      <c r="E1828" s="199" t="s">
        <v>119</v>
      </c>
      <c r="F1828" s="199">
        <v>48069</v>
      </c>
      <c r="G1828" s="199"/>
      <c r="H1828" s="199">
        <f t="shared" si="122"/>
        <v>140</v>
      </c>
      <c r="I1828" s="199"/>
      <c r="J1828" s="199">
        <v>8473.0499999999975</v>
      </c>
      <c r="K1828" s="199"/>
      <c r="L1828" s="200"/>
      <c r="M1828" s="199">
        <v>27</v>
      </c>
      <c r="N1828" s="71"/>
      <c r="O1828" s="200"/>
      <c r="P1828" s="269">
        <f t="shared" si="125"/>
        <v>313.81666666666655</v>
      </c>
      <c r="Q1828" s="199"/>
      <c r="R1828" s="199"/>
      <c r="S1828" s="199"/>
      <c r="T1828" s="382">
        <f t="shared" si="126"/>
        <v>1780.3333333333333</v>
      </c>
      <c r="U1828" s="199"/>
      <c r="V1828" s="199"/>
      <c r="W1828" s="199"/>
      <c r="X1828" s="200"/>
      <c r="Y1828" s="269">
        <v>8473.0499999999975</v>
      </c>
      <c r="Z1828" s="269">
        <f t="shared" si="123"/>
        <v>11195.75</v>
      </c>
      <c r="AA1828" s="389"/>
      <c r="AB1828" s="269">
        <f t="shared" si="124"/>
        <v>8553.7099999999991</v>
      </c>
      <c r="AC1828" s="269">
        <v>9776.4699999999993</v>
      </c>
      <c r="AD1828" s="199"/>
      <c r="AE1828" s="200"/>
      <c r="AF1828" s="200"/>
      <c r="AG1828" s="200"/>
      <c r="AH1828" s="75"/>
      <c r="AI1828" s="75"/>
      <c r="AJ1828" s="75"/>
      <c r="AK1828" s="75"/>
      <c r="AL1828" s="200"/>
    </row>
    <row r="1829" spans="1:38" s="201" customFormat="1">
      <c r="A1829" s="198"/>
      <c r="B1829" s="180"/>
      <c r="C1829" s="199" t="s">
        <v>120</v>
      </c>
      <c r="D1829" s="199"/>
      <c r="E1829" s="199" t="s">
        <v>121</v>
      </c>
      <c r="F1829" s="199">
        <v>47137</v>
      </c>
      <c r="G1829" s="199"/>
      <c r="H1829" s="199">
        <f t="shared" si="122"/>
        <v>137</v>
      </c>
      <c r="I1829" s="199"/>
      <c r="J1829" s="199">
        <v>8345.7299999999977</v>
      </c>
      <c r="K1829" s="199"/>
      <c r="L1829" s="200"/>
      <c r="M1829" s="199">
        <v>32</v>
      </c>
      <c r="N1829" s="71"/>
      <c r="O1829" s="200"/>
      <c r="P1829" s="269">
        <f t="shared" si="125"/>
        <v>260.80406249999993</v>
      </c>
      <c r="Q1829" s="199"/>
      <c r="R1829" s="199"/>
      <c r="S1829" s="199"/>
      <c r="T1829" s="382">
        <f t="shared" si="126"/>
        <v>1473.03125</v>
      </c>
      <c r="U1829" s="199"/>
      <c r="V1829" s="199"/>
      <c r="W1829" s="199"/>
      <c r="X1829" s="200"/>
      <c r="Y1829" s="269">
        <v>8345.7299999999977</v>
      </c>
      <c r="Z1829" s="269">
        <f t="shared" si="123"/>
        <v>11027.51</v>
      </c>
      <c r="AA1829" s="389"/>
      <c r="AB1829" s="269">
        <f t="shared" si="124"/>
        <v>8425.18</v>
      </c>
      <c r="AC1829" s="269">
        <v>9629.56</v>
      </c>
      <c r="AD1829" s="199"/>
      <c r="AE1829" s="200"/>
      <c r="AF1829" s="200"/>
      <c r="AG1829" s="200"/>
      <c r="AH1829" s="75"/>
      <c r="AI1829" s="75"/>
      <c r="AJ1829" s="75"/>
      <c r="AK1829" s="75"/>
      <c r="AL1829" s="200"/>
    </row>
    <row r="1830" spans="1:38" s="201" customFormat="1">
      <c r="A1830" s="198"/>
      <c r="B1830" s="180"/>
      <c r="C1830" s="199" t="s">
        <v>124</v>
      </c>
      <c r="D1830" s="199"/>
      <c r="E1830" s="199" t="s">
        <v>123</v>
      </c>
      <c r="F1830" s="199">
        <v>41029</v>
      </c>
      <c r="G1830" s="199"/>
      <c r="H1830" s="199">
        <f t="shared" si="122"/>
        <v>120</v>
      </c>
      <c r="I1830" s="199"/>
      <c r="J1830" s="199">
        <v>8344.9199999999983</v>
      </c>
      <c r="K1830" s="199"/>
      <c r="L1830" s="200"/>
      <c r="M1830" s="199">
        <v>62</v>
      </c>
      <c r="N1830" s="71"/>
      <c r="O1830" s="200"/>
      <c r="P1830" s="269">
        <f t="shared" si="125"/>
        <v>134.59548387096771</v>
      </c>
      <c r="Q1830" s="199"/>
      <c r="R1830" s="199"/>
      <c r="S1830" s="199"/>
      <c r="T1830" s="382">
        <f t="shared" si="126"/>
        <v>661.75806451612902</v>
      </c>
      <c r="U1830" s="199"/>
      <c r="V1830" s="199"/>
      <c r="W1830" s="199"/>
      <c r="X1830" s="200"/>
      <c r="Y1830" s="269">
        <v>8344.9199999999983</v>
      </c>
      <c r="Z1830" s="269">
        <f t="shared" si="123"/>
        <v>11026.44</v>
      </c>
      <c r="AA1830" s="389"/>
      <c r="AB1830" s="269">
        <f t="shared" si="124"/>
        <v>8424.36</v>
      </c>
      <c r="AC1830" s="269">
        <v>9628.6299999999992</v>
      </c>
      <c r="AD1830" s="199"/>
      <c r="AE1830" s="200"/>
      <c r="AF1830" s="200"/>
      <c r="AG1830" s="200"/>
      <c r="AH1830" s="75"/>
      <c r="AI1830" s="75"/>
      <c r="AJ1830" s="75"/>
      <c r="AK1830" s="75"/>
      <c r="AL1830" s="200"/>
    </row>
    <row r="1831" spans="1:38" s="201" customFormat="1">
      <c r="A1831" s="198"/>
      <c r="B1831" s="180"/>
      <c r="C1831" s="199" t="s">
        <v>125</v>
      </c>
      <c r="D1831" s="199"/>
      <c r="E1831" s="199" t="s">
        <v>92</v>
      </c>
      <c r="F1831" s="199">
        <v>10853273</v>
      </c>
      <c r="G1831" s="199"/>
      <c r="H1831" s="199">
        <f t="shared" si="122"/>
        <v>31615</v>
      </c>
      <c r="I1831" s="199"/>
      <c r="J1831" s="199">
        <v>749639.63000000117</v>
      </c>
      <c r="K1831" s="199"/>
      <c r="L1831" s="200"/>
      <c r="M1831" s="199">
        <v>973</v>
      </c>
      <c r="N1831" s="71"/>
      <c r="O1831" s="200"/>
      <c r="P1831" s="269">
        <f t="shared" si="125"/>
        <v>770.44155190133722</v>
      </c>
      <c r="Q1831" s="199"/>
      <c r="R1831" s="199"/>
      <c r="S1831" s="199"/>
      <c r="T1831" s="382">
        <f t="shared" si="126"/>
        <v>11154.44295991778</v>
      </c>
      <c r="U1831" s="199"/>
      <c r="V1831" s="199"/>
      <c r="W1831" s="199"/>
      <c r="X1831" s="200"/>
      <c r="Y1831" s="269">
        <v>749639.63000000117</v>
      </c>
      <c r="Z1831" s="269">
        <f t="shared" si="123"/>
        <v>990525.91</v>
      </c>
      <c r="AA1831" s="389"/>
      <c r="AB1831" s="269">
        <f t="shared" si="124"/>
        <v>756775.66</v>
      </c>
      <c r="AC1831" s="269">
        <v>864957.71</v>
      </c>
      <c r="AD1831" s="199"/>
      <c r="AE1831" s="200"/>
      <c r="AF1831" s="200"/>
      <c r="AG1831" s="200"/>
      <c r="AH1831" s="75"/>
      <c r="AI1831" s="75"/>
      <c r="AJ1831" s="75"/>
      <c r="AK1831" s="75"/>
      <c r="AL1831" s="200"/>
    </row>
    <row r="1832" spans="1:38" s="201" customFormat="1">
      <c r="A1832" s="198"/>
      <c r="B1832" s="180"/>
      <c r="C1832" s="199" t="s">
        <v>125</v>
      </c>
      <c r="D1832" s="199"/>
      <c r="E1832" s="199" t="s">
        <v>409</v>
      </c>
      <c r="F1832" s="199">
        <v>16</v>
      </c>
      <c r="G1832" s="199"/>
      <c r="H1832" s="199">
        <f t="shared" si="122"/>
        <v>0</v>
      </c>
      <c r="I1832" s="199"/>
      <c r="J1832" s="199">
        <v>13.58</v>
      </c>
      <c r="K1832" s="199"/>
      <c r="L1832" s="200"/>
      <c r="M1832" s="199">
        <v>1</v>
      </c>
      <c r="N1832" s="71"/>
      <c r="O1832" s="200"/>
      <c r="P1832" s="269">
        <f t="shared" si="125"/>
        <v>13.58</v>
      </c>
      <c r="Q1832" s="199"/>
      <c r="R1832" s="199"/>
      <c r="S1832" s="199"/>
      <c r="T1832" s="382">
        <f t="shared" si="126"/>
        <v>16</v>
      </c>
      <c r="U1832" s="199"/>
      <c r="V1832" s="199"/>
      <c r="W1832" s="199"/>
      <c r="X1832" s="200"/>
      <c r="Y1832" s="269">
        <v>13.58</v>
      </c>
      <c r="Z1832" s="269">
        <f t="shared" si="123"/>
        <v>17.940000000000001</v>
      </c>
      <c r="AA1832" s="389"/>
      <c r="AB1832" s="269">
        <f t="shared" si="124"/>
        <v>13.71</v>
      </c>
      <c r="AC1832" s="269">
        <v>15.67</v>
      </c>
      <c r="AD1832" s="199"/>
      <c r="AE1832" s="200"/>
      <c r="AF1832" s="200"/>
      <c r="AG1832" s="200"/>
      <c r="AH1832" s="75"/>
      <c r="AI1832" s="75"/>
      <c r="AJ1832" s="75"/>
      <c r="AK1832" s="75"/>
      <c r="AL1832" s="200"/>
    </row>
    <row r="1833" spans="1:38" s="201" customFormat="1">
      <c r="A1833" s="198"/>
      <c r="B1833" s="180"/>
      <c r="C1833" s="199" t="s">
        <v>125</v>
      </c>
      <c r="D1833" s="199"/>
      <c r="E1833" s="199" t="s">
        <v>441</v>
      </c>
      <c r="F1833" s="199">
        <v>200966</v>
      </c>
      <c r="G1833" s="199"/>
      <c r="H1833" s="199">
        <f t="shared" si="122"/>
        <v>585</v>
      </c>
      <c r="I1833" s="199"/>
      <c r="J1833" s="199">
        <v>30575.249999999996</v>
      </c>
      <c r="K1833" s="199"/>
      <c r="L1833" s="200"/>
      <c r="M1833" s="199">
        <v>20</v>
      </c>
      <c r="N1833" s="71"/>
      <c r="O1833" s="200"/>
      <c r="P1833" s="269">
        <f t="shared" si="125"/>
        <v>1528.7624999999998</v>
      </c>
      <c r="Q1833" s="199"/>
      <c r="R1833" s="199"/>
      <c r="S1833" s="199"/>
      <c r="T1833" s="382">
        <f t="shared" si="126"/>
        <v>10048.299999999999</v>
      </c>
      <c r="U1833" s="199"/>
      <c r="V1833" s="199"/>
      <c r="W1833" s="199"/>
      <c r="X1833" s="200"/>
      <c r="Y1833" s="269">
        <v>30575.249999999996</v>
      </c>
      <c r="Z1833" s="269">
        <f t="shared" si="123"/>
        <v>40400.18</v>
      </c>
      <c r="AA1833" s="389"/>
      <c r="AB1833" s="269">
        <f t="shared" si="124"/>
        <v>30866.3</v>
      </c>
      <c r="AC1833" s="269">
        <v>35278.68</v>
      </c>
      <c r="AD1833" s="199"/>
      <c r="AE1833" s="200"/>
      <c r="AF1833" s="200"/>
      <c r="AG1833" s="200"/>
      <c r="AH1833" s="75"/>
      <c r="AI1833" s="75"/>
      <c r="AJ1833" s="75"/>
      <c r="AK1833" s="75"/>
      <c r="AL1833" s="200"/>
    </row>
    <row r="1834" spans="1:38" s="201" customFormat="1">
      <c r="A1834" s="198"/>
      <c r="B1834" s="180"/>
      <c r="C1834" s="199" t="s">
        <v>125</v>
      </c>
      <c r="D1834" s="199"/>
      <c r="E1834" s="199" t="s">
        <v>1476</v>
      </c>
      <c r="F1834" s="199">
        <v>561</v>
      </c>
      <c r="G1834" s="199"/>
      <c r="H1834" s="199">
        <f t="shared" si="122"/>
        <v>2</v>
      </c>
      <c r="I1834" s="199"/>
      <c r="J1834" s="199">
        <v>104.06</v>
      </c>
      <c r="K1834" s="199"/>
      <c r="L1834" s="200"/>
      <c r="M1834" s="199">
        <v>1</v>
      </c>
      <c r="N1834" s="71"/>
      <c r="O1834" s="200"/>
      <c r="P1834" s="269">
        <f t="shared" si="125"/>
        <v>104.06</v>
      </c>
      <c r="Q1834" s="199"/>
      <c r="R1834" s="199"/>
      <c r="S1834" s="199"/>
      <c r="T1834" s="382">
        <f t="shared" si="126"/>
        <v>561</v>
      </c>
      <c r="U1834" s="199"/>
      <c r="V1834" s="199"/>
      <c r="W1834" s="199"/>
      <c r="X1834" s="200"/>
      <c r="Y1834" s="269">
        <v>104.06</v>
      </c>
      <c r="Z1834" s="269">
        <f t="shared" si="123"/>
        <v>137.5</v>
      </c>
      <c r="AA1834" s="389"/>
      <c r="AB1834" s="269">
        <f t="shared" si="124"/>
        <v>105.05</v>
      </c>
      <c r="AC1834" s="269">
        <v>120.07</v>
      </c>
      <c r="AD1834" s="199"/>
      <c r="AE1834" s="200"/>
      <c r="AF1834" s="200"/>
      <c r="AG1834" s="200"/>
      <c r="AH1834" s="75"/>
      <c r="AI1834" s="75"/>
      <c r="AJ1834" s="75"/>
      <c r="AK1834" s="75"/>
      <c r="AL1834" s="200"/>
    </row>
    <row r="1835" spans="1:38" s="201" customFormat="1">
      <c r="A1835" s="198"/>
      <c r="B1835" s="180"/>
      <c r="C1835" s="199" t="s">
        <v>125</v>
      </c>
      <c r="D1835" s="199"/>
      <c r="E1835" s="199" t="s">
        <v>142</v>
      </c>
      <c r="F1835" s="199">
        <v>4520</v>
      </c>
      <c r="G1835" s="199"/>
      <c r="H1835" s="199">
        <f t="shared" si="122"/>
        <v>13</v>
      </c>
      <c r="I1835" s="199"/>
      <c r="J1835" s="199">
        <v>980.49</v>
      </c>
      <c r="K1835" s="199"/>
      <c r="L1835" s="200"/>
      <c r="M1835" s="199">
        <v>1</v>
      </c>
      <c r="N1835" s="71"/>
      <c r="O1835" s="200"/>
      <c r="P1835" s="269">
        <f t="shared" si="125"/>
        <v>980.49</v>
      </c>
      <c r="Q1835" s="199"/>
      <c r="R1835" s="199"/>
      <c r="S1835" s="199"/>
      <c r="T1835" s="382">
        <f t="shared" si="126"/>
        <v>4520</v>
      </c>
      <c r="U1835" s="199"/>
      <c r="V1835" s="199"/>
      <c r="W1835" s="199"/>
      <c r="X1835" s="200"/>
      <c r="Y1835" s="269">
        <v>980.49</v>
      </c>
      <c r="Z1835" s="269">
        <f t="shared" si="123"/>
        <v>1295.56</v>
      </c>
      <c r="AA1835" s="389"/>
      <c r="AB1835" s="269">
        <f t="shared" si="124"/>
        <v>989.82</v>
      </c>
      <c r="AC1835" s="269">
        <v>1131.32</v>
      </c>
      <c r="AD1835" s="199"/>
      <c r="AE1835" s="200"/>
      <c r="AF1835" s="200"/>
      <c r="AG1835" s="200"/>
      <c r="AH1835" s="75"/>
      <c r="AI1835" s="75"/>
      <c r="AJ1835" s="75"/>
      <c r="AK1835" s="75"/>
      <c r="AL1835" s="200"/>
    </row>
    <row r="1836" spans="1:38" s="201" customFormat="1">
      <c r="A1836" s="198"/>
      <c r="B1836" s="180"/>
      <c r="C1836" s="199" t="s">
        <v>1477</v>
      </c>
      <c r="D1836" s="199"/>
      <c r="E1836" s="199" t="s">
        <v>441</v>
      </c>
      <c r="F1836" s="199">
        <v>31425</v>
      </c>
      <c r="G1836" s="199"/>
      <c r="H1836" s="199">
        <f t="shared" si="122"/>
        <v>92</v>
      </c>
      <c r="I1836" s="199"/>
      <c r="J1836" s="199">
        <v>2651.7200000000003</v>
      </c>
      <c r="K1836" s="199"/>
      <c r="L1836" s="200"/>
      <c r="M1836" s="199">
        <v>3</v>
      </c>
      <c r="N1836" s="71"/>
      <c r="O1836" s="200"/>
      <c r="P1836" s="269">
        <f t="shared" si="125"/>
        <v>883.90666666666675</v>
      </c>
      <c r="Q1836" s="199"/>
      <c r="R1836" s="199"/>
      <c r="S1836" s="199"/>
      <c r="T1836" s="382">
        <f t="shared" si="126"/>
        <v>10475</v>
      </c>
      <c r="U1836" s="199"/>
      <c r="V1836" s="199"/>
      <c r="W1836" s="199"/>
      <c r="X1836" s="200"/>
      <c r="Y1836" s="269">
        <v>2651.7200000000003</v>
      </c>
      <c r="Z1836" s="269">
        <f t="shared" si="123"/>
        <v>3503.81</v>
      </c>
      <c r="AA1836" s="389"/>
      <c r="AB1836" s="269">
        <f t="shared" si="124"/>
        <v>2676.96</v>
      </c>
      <c r="AC1836" s="269">
        <v>3059.64</v>
      </c>
      <c r="AD1836" s="199"/>
      <c r="AE1836" s="200"/>
      <c r="AF1836" s="200"/>
      <c r="AG1836" s="200"/>
      <c r="AH1836" s="75"/>
      <c r="AI1836" s="75"/>
      <c r="AJ1836" s="75"/>
      <c r="AK1836" s="75"/>
      <c r="AL1836" s="200"/>
    </row>
    <row r="1837" spans="1:38" s="201" customFormat="1">
      <c r="A1837" s="198"/>
      <c r="B1837" s="180"/>
      <c r="C1837" s="199" t="s">
        <v>1408</v>
      </c>
      <c r="D1837" s="199"/>
      <c r="E1837" s="199" t="s">
        <v>113</v>
      </c>
      <c r="F1837" s="199">
        <v>807</v>
      </c>
      <c r="G1837" s="199"/>
      <c r="H1837" s="199">
        <f t="shared" si="122"/>
        <v>2</v>
      </c>
      <c r="I1837" s="199"/>
      <c r="J1837" s="199">
        <v>53.61</v>
      </c>
      <c r="K1837" s="199"/>
      <c r="L1837" s="200"/>
      <c r="M1837" s="199">
        <v>2</v>
      </c>
      <c r="N1837" s="71"/>
      <c r="O1837" s="200"/>
      <c r="P1837" s="269">
        <f t="shared" si="125"/>
        <v>26.805</v>
      </c>
      <c r="Q1837" s="199"/>
      <c r="R1837" s="199"/>
      <c r="S1837" s="199"/>
      <c r="T1837" s="382">
        <f t="shared" si="126"/>
        <v>403.5</v>
      </c>
      <c r="U1837" s="199"/>
      <c r="V1837" s="199"/>
      <c r="W1837" s="199"/>
      <c r="X1837" s="200"/>
      <c r="Y1837" s="269">
        <v>53.61</v>
      </c>
      <c r="Z1837" s="269">
        <f t="shared" si="123"/>
        <v>70.84</v>
      </c>
      <c r="AA1837" s="389"/>
      <c r="AB1837" s="269">
        <f t="shared" si="124"/>
        <v>54.12</v>
      </c>
      <c r="AC1837" s="269">
        <v>61.86</v>
      </c>
      <c r="AD1837" s="199"/>
      <c r="AE1837" s="200"/>
      <c r="AF1837" s="200"/>
      <c r="AG1837" s="200"/>
      <c r="AH1837" s="75"/>
      <c r="AI1837" s="75"/>
      <c r="AJ1837" s="75"/>
      <c r="AK1837" s="75"/>
      <c r="AL1837" s="200"/>
    </row>
    <row r="1838" spans="1:38" s="201" customFormat="1">
      <c r="A1838" s="198"/>
      <c r="B1838" s="180"/>
      <c r="C1838" s="199" t="s">
        <v>482</v>
      </c>
      <c r="D1838" s="199"/>
      <c r="E1838" s="199" t="s">
        <v>113</v>
      </c>
      <c r="F1838" s="199">
        <v>1496</v>
      </c>
      <c r="G1838" s="199"/>
      <c r="H1838" s="199">
        <f t="shared" si="122"/>
        <v>4</v>
      </c>
      <c r="I1838" s="199"/>
      <c r="J1838" s="199">
        <v>345.92</v>
      </c>
      <c r="K1838" s="199"/>
      <c r="L1838" s="200"/>
      <c r="M1838" s="199">
        <v>1</v>
      </c>
      <c r="N1838" s="71"/>
      <c r="O1838" s="200"/>
      <c r="P1838" s="269">
        <f t="shared" si="125"/>
        <v>345.92</v>
      </c>
      <c r="Q1838" s="199"/>
      <c r="R1838" s="199"/>
      <c r="S1838" s="199"/>
      <c r="T1838" s="382">
        <f t="shared" si="126"/>
        <v>1496</v>
      </c>
      <c r="U1838" s="199"/>
      <c r="V1838" s="199"/>
      <c r="W1838" s="199"/>
      <c r="X1838" s="200"/>
      <c r="Y1838" s="269">
        <v>345.92</v>
      </c>
      <c r="Z1838" s="269">
        <f t="shared" si="123"/>
        <v>457.08</v>
      </c>
      <c r="AA1838" s="389"/>
      <c r="AB1838" s="269">
        <f t="shared" si="124"/>
        <v>349.21</v>
      </c>
      <c r="AC1838" s="269">
        <v>399.13</v>
      </c>
      <c r="AD1838" s="199"/>
      <c r="AE1838" s="200"/>
      <c r="AF1838" s="200"/>
      <c r="AG1838" s="200"/>
      <c r="AH1838" s="75"/>
      <c r="AI1838" s="75"/>
      <c r="AJ1838" s="75"/>
      <c r="AK1838" s="75"/>
      <c r="AL1838" s="200"/>
    </row>
    <row r="1839" spans="1:38" s="201" customFormat="1">
      <c r="A1839" s="198"/>
      <c r="B1839" s="180"/>
      <c r="C1839" s="199" t="s">
        <v>548</v>
      </c>
      <c r="D1839" s="199"/>
      <c r="E1839" s="199" t="s">
        <v>1409</v>
      </c>
      <c r="F1839" s="199">
        <v>154502</v>
      </c>
      <c r="G1839" s="199"/>
      <c r="H1839" s="199">
        <f t="shared" si="122"/>
        <v>450</v>
      </c>
      <c r="I1839" s="199"/>
      <c r="J1839" s="199">
        <v>9717.58</v>
      </c>
      <c r="K1839" s="199"/>
      <c r="L1839" s="200"/>
      <c r="M1839" s="199">
        <v>2</v>
      </c>
      <c r="N1839" s="71"/>
      <c r="O1839" s="200"/>
      <c r="P1839" s="269">
        <f t="shared" si="125"/>
        <v>4858.79</v>
      </c>
      <c r="Q1839" s="199"/>
      <c r="R1839" s="199"/>
      <c r="S1839" s="199"/>
      <c r="T1839" s="382">
        <f t="shared" si="126"/>
        <v>77251</v>
      </c>
      <c r="U1839" s="199"/>
      <c r="V1839" s="199"/>
      <c r="W1839" s="199"/>
      <c r="X1839" s="200"/>
      <c r="Y1839" s="269">
        <v>9717.58</v>
      </c>
      <c r="Z1839" s="269">
        <f t="shared" si="123"/>
        <v>12840.19</v>
      </c>
      <c r="AA1839" s="389"/>
      <c r="AB1839" s="269">
        <f t="shared" si="124"/>
        <v>9810.08</v>
      </c>
      <c r="AC1839" s="269">
        <v>11212.45</v>
      </c>
      <c r="AD1839" s="199"/>
      <c r="AE1839" s="200"/>
      <c r="AF1839" s="200"/>
      <c r="AG1839" s="200"/>
      <c r="AH1839" s="75"/>
      <c r="AI1839" s="75"/>
      <c r="AJ1839" s="75"/>
      <c r="AK1839" s="75"/>
      <c r="AL1839" s="200"/>
    </row>
    <row r="1840" spans="1:38" s="201" customFormat="1">
      <c r="A1840" s="198"/>
      <c r="B1840" s="180"/>
      <c r="C1840" s="199" t="s">
        <v>548</v>
      </c>
      <c r="D1840" s="199"/>
      <c r="E1840" s="199" t="s">
        <v>365</v>
      </c>
      <c r="F1840" s="199">
        <v>50099</v>
      </c>
      <c r="G1840" s="199"/>
      <c r="H1840" s="199">
        <f t="shared" si="122"/>
        <v>146</v>
      </c>
      <c r="I1840" s="199"/>
      <c r="J1840" s="199">
        <v>7267.1799999999994</v>
      </c>
      <c r="K1840" s="199"/>
      <c r="L1840" s="200"/>
      <c r="M1840" s="199">
        <v>9</v>
      </c>
      <c r="N1840" s="71"/>
      <c r="O1840" s="200"/>
      <c r="P1840" s="269">
        <f t="shared" si="125"/>
        <v>807.46444444444433</v>
      </c>
      <c r="Q1840" s="199"/>
      <c r="R1840" s="199"/>
      <c r="S1840" s="199"/>
      <c r="T1840" s="382">
        <f t="shared" si="126"/>
        <v>5566.5555555555557</v>
      </c>
      <c r="U1840" s="199"/>
      <c r="V1840" s="199"/>
      <c r="W1840" s="199"/>
      <c r="X1840" s="200"/>
      <c r="Y1840" s="269">
        <v>7267.1799999999994</v>
      </c>
      <c r="Z1840" s="269">
        <f t="shared" si="123"/>
        <v>9602.39</v>
      </c>
      <c r="AA1840" s="389"/>
      <c r="AB1840" s="269">
        <f t="shared" si="124"/>
        <v>7336.36</v>
      </c>
      <c r="AC1840" s="269">
        <v>8385.1</v>
      </c>
      <c r="AD1840" s="199"/>
      <c r="AE1840" s="200"/>
      <c r="AF1840" s="200"/>
      <c r="AG1840" s="200"/>
      <c r="AH1840" s="75"/>
      <c r="AI1840" s="75"/>
      <c r="AJ1840" s="75"/>
      <c r="AK1840" s="75"/>
      <c r="AL1840" s="200"/>
    </row>
    <row r="1841" spans="1:38" s="201" customFormat="1">
      <c r="A1841" s="198"/>
      <c r="B1841" s="180"/>
      <c r="C1841" s="199" t="s">
        <v>126</v>
      </c>
      <c r="D1841" s="199"/>
      <c r="E1841" s="199" t="s">
        <v>127</v>
      </c>
      <c r="F1841" s="199">
        <v>2397763</v>
      </c>
      <c r="G1841" s="199"/>
      <c r="H1841" s="199">
        <f t="shared" si="122"/>
        <v>6984</v>
      </c>
      <c r="I1841" s="199"/>
      <c r="J1841" s="199">
        <v>225816.13000000006</v>
      </c>
      <c r="K1841" s="199"/>
      <c r="L1841" s="200"/>
      <c r="M1841" s="199">
        <v>170</v>
      </c>
      <c r="N1841" s="71"/>
      <c r="O1841" s="200"/>
      <c r="P1841" s="269">
        <f t="shared" si="125"/>
        <v>1328.3301764705886</v>
      </c>
      <c r="Q1841" s="199"/>
      <c r="R1841" s="199"/>
      <c r="S1841" s="199"/>
      <c r="T1841" s="382">
        <f t="shared" si="126"/>
        <v>14104.488235294117</v>
      </c>
      <c r="U1841" s="199"/>
      <c r="V1841" s="199"/>
      <c r="W1841" s="199"/>
      <c r="X1841" s="200"/>
      <c r="Y1841" s="269">
        <v>225816.13000000006</v>
      </c>
      <c r="Z1841" s="269">
        <f t="shared" si="123"/>
        <v>298379.01</v>
      </c>
      <c r="AA1841" s="389"/>
      <c r="AB1841" s="269">
        <f t="shared" si="124"/>
        <v>227965.74</v>
      </c>
      <c r="AC1841" s="269">
        <v>260553.73</v>
      </c>
      <c r="AD1841" s="199"/>
      <c r="AE1841" s="200"/>
      <c r="AF1841" s="200"/>
      <c r="AG1841" s="200"/>
      <c r="AH1841" s="75"/>
      <c r="AI1841" s="75"/>
      <c r="AJ1841" s="75"/>
      <c r="AK1841" s="75"/>
      <c r="AL1841" s="200"/>
    </row>
    <row r="1842" spans="1:38" s="201" customFormat="1">
      <c r="A1842" s="198"/>
      <c r="B1842" s="180"/>
      <c r="C1842" s="199" t="s">
        <v>128</v>
      </c>
      <c r="D1842" s="199"/>
      <c r="E1842" s="199" t="s">
        <v>96</v>
      </c>
      <c r="F1842" s="199">
        <v>2504253</v>
      </c>
      <c r="G1842" s="199"/>
      <c r="H1842" s="199">
        <f t="shared" si="122"/>
        <v>7295</v>
      </c>
      <c r="I1842" s="199"/>
      <c r="J1842" s="199">
        <v>143603.96999999991</v>
      </c>
      <c r="K1842" s="199"/>
      <c r="L1842" s="200"/>
      <c r="M1842" s="199">
        <v>94</v>
      </c>
      <c r="N1842" s="71"/>
      <c r="O1842" s="200"/>
      <c r="P1842" s="269">
        <f t="shared" si="125"/>
        <v>1527.7018085106374</v>
      </c>
      <c r="Q1842" s="199"/>
      <c r="R1842" s="199"/>
      <c r="S1842" s="199"/>
      <c r="T1842" s="382">
        <f t="shared" si="126"/>
        <v>26640.989361702126</v>
      </c>
      <c r="U1842" s="199"/>
      <c r="V1842" s="199"/>
      <c r="W1842" s="199"/>
      <c r="X1842" s="200"/>
      <c r="Y1842" s="269">
        <v>143603.96999999991</v>
      </c>
      <c r="Z1842" s="269">
        <f t="shared" si="123"/>
        <v>189749.11</v>
      </c>
      <c r="AA1842" s="389"/>
      <c r="AB1842" s="269">
        <f t="shared" si="124"/>
        <v>144970.98000000001</v>
      </c>
      <c r="AC1842" s="269">
        <v>165694.76</v>
      </c>
      <c r="AD1842" s="199"/>
      <c r="AE1842" s="200"/>
      <c r="AF1842" s="200"/>
      <c r="AG1842" s="200"/>
      <c r="AH1842" s="75"/>
      <c r="AI1842" s="75"/>
      <c r="AJ1842" s="75"/>
      <c r="AK1842" s="75"/>
      <c r="AL1842" s="200"/>
    </row>
    <row r="1843" spans="1:38" s="201" customFormat="1">
      <c r="A1843" s="198"/>
      <c r="B1843" s="180"/>
      <c r="C1843" s="199" t="s">
        <v>1410</v>
      </c>
      <c r="D1843" s="199"/>
      <c r="E1843" s="199" t="s">
        <v>264</v>
      </c>
      <c r="F1843" s="199">
        <v>78</v>
      </c>
      <c r="G1843" s="199"/>
      <c r="H1843" s="199">
        <f t="shared" si="122"/>
        <v>0</v>
      </c>
      <c r="I1843" s="199"/>
      <c r="J1843" s="199">
        <v>57.65</v>
      </c>
      <c r="K1843" s="199"/>
      <c r="L1843" s="200"/>
      <c r="M1843" s="199">
        <v>1</v>
      </c>
      <c r="N1843" s="71"/>
      <c r="O1843" s="200"/>
      <c r="P1843" s="269">
        <f t="shared" si="125"/>
        <v>57.65</v>
      </c>
      <c r="Q1843" s="199"/>
      <c r="R1843" s="199"/>
      <c r="S1843" s="199"/>
      <c r="T1843" s="382">
        <f t="shared" si="126"/>
        <v>78</v>
      </c>
      <c r="U1843" s="199"/>
      <c r="V1843" s="199"/>
      <c r="W1843" s="199"/>
      <c r="X1843" s="200"/>
      <c r="Y1843" s="269">
        <v>57.65</v>
      </c>
      <c r="Z1843" s="269">
        <f t="shared" si="123"/>
        <v>76.180000000000007</v>
      </c>
      <c r="AA1843" s="389"/>
      <c r="AB1843" s="269">
        <f t="shared" si="124"/>
        <v>58.2</v>
      </c>
      <c r="AC1843" s="269">
        <v>66.52</v>
      </c>
      <c r="AD1843" s="199"/>
      <c r="AE1843" s="200"/>
      <c r="AF1843" s="200"/>
      <c r="AG1843" s="200"/>
      <c r="AH1843" s="75"/>
      <c r="AI1843" s="75"/>
      <c r="AJ1843" s="75"/>
      <c r="AK1843" s="75"/>
      <c r="AL1843" s="200"/>
    </row>
    <row r="1844" spans="1:38" s="201" customFormat="1">
      <c r="A1844" s="198"/>
      <c r="B1844" s="180"/>
      <c r="C1844" s="199" t="s">
        <v>129</v>
      </c>
      <c r="D1844" s="199"/>
      <c r="E1844" s="199" t="s">
        <v>96</v>
      </c>
      <c r="F1844" s="199">
        <v>29634</v>
      </c>
      <c r="G1844" s="199"/>
      <c r="H1844" s="199">
        <f t="shared" si="122"/>
        <v>86</v>
      </c>
      <c r="I1844" s="199"/>
      <c r="J1844" s="199">
        <v>4184.9399999999996</v>
      </c>
      <c r="K1844" s="199"/>
      <c r="L1844" s="200"/>
      <c r="M1844" s="199">
        <v>19</v>
      </c>
      <c r="N1844" s="71"/>
      <c r="O1844" s="200"/>
      <c r="P1844" s="269">
        <f t="shared" si="125"/>
        <v>220.26</v>
      </c>
      <c r="Q1844" s="199"/>
      <c r="R1844" s="199"/>
      <c r="S1844" s="199"/>
      <c r="T1844" s="382">
        <f t="shared" si="126"/>
        <v>1559.6842105263158</v>
      </c>
      <c r="U1844" s="199"/>
      <c r="V1844" s="199"/>
      <c r="W1844" s="199"/>
      <c r="X1844" s="200"/>
      <c r="Y1844" s="269">
        <v>4184.9399999999996</v>
      </c>
      <c r="Z1844" s="269">
        <f t="shared" si="123"/>
        <v>5529.71</v>
      </c>
      <c r="AA1844" s="389"/>
      <c r="AB1844" s="269">
        <f t="shared" si="124"/>
        <v>4224.78</v>
      </c>
      <c r="AC1844" s="269">
        <v>4828.72</v>
      </c>
      <c r="AD1844" s="199"/>
      <c r="AE1844" s="200"/>
      <c r="AF1844" s="200"/>
      <c r="AG1844" s="200"/>
      <c r="AH1844" s="75"/>
      <c r="AI1844" s="75"/>
      <c r="AJ1844" s="75"/>
      <c r="AK1844" s="75"/>
      <c r="AL1844" s="200"/>
    </row>
    <row r="1845" spans="1:38" s="201" customFormat="1">
      <c r="A1845" s="198"/>
      <c r="B1845" s="180"/>
      <c r="C1845" s="199" t="s">
        <v>132</v>
      </c>
      <c r="D1845" s="199"/>
      <c r="E1845" s="199" t="s">
        <v>115</v>
      </c>
      <c r="F1845" s="199">
        <v>428034</v>
      </c>
      <c r="G1845" s="199"/>
      <c r="H1845" s="199">
        <f t="shared" si="122"/>
        <v>1247</v>
      </c>
      <c r="I1845" s="199"/>
      <c r="J1845" s="199">
        <v>67326.27999999997</v>
      </c>
      <c r="K1845" s="199"/>
      <c r="L1845" s="200"/>
      <c r="M1845" s="199">
        <v>117</v>
      </c>
      <c r="N1845" s="71"/>
      <c r="O1845" s="200"/>
      <c r="P1845" s="269">
        <f t="shared" si="125"/>
        <v>575.43829059829034</v>
      </c>
      <c r="Q1845" s="199"/>
      <c r="R1845" s="199"/>
      <c r="S1845" s="199"/>
      <c r="T1845" s="382">
        <f t="shared" si="126"/>
        <v>3658.4102564102564</v>
      </c>
      <c r="U1845" s="199"/>
      <c r="V1845" s="199"/>
      <c r="W1845" s="199"/>
      <c r="X1845" s="200"/>
      <c r="Y1845" s="269">
        <v>67326.27999999997</v>
      </c>
      <c r="Z1845" s="269">
        <f t="shared" si="123"/>
        <v>88960.639999999999</v>
      </c>
      <c r="AA1845" s="389"/>
      <c r="AB1845" s="269">
        <f t="shared" si="124"/>
        <v>67967.179999999993</v>
      </c>
      <c r="AC1845" s="269">
        <v>77683.17</v>
      </c>
      <c r="AD1845" s="199"/>
      <c r="AE1845" s="200"/>
      <c r="AF1845" s="200"/>
      <c r="AG1845" s="200"/>
      <c r="AH1845" s="75"/>
      <c r="AI1845" s="75"/>
      <c r="AJ1845" s="75"/>
      <c r="AK1845" s="75"/>
      <c r="AL1845" s="200"/>
    </row>
    <row r="1846" spans="1:38" s="201" customFormat="1">
      <c r="A1846" s="198"/>
      <c r="B1846" s="180"/>
      <c r="C1846" s="199" t="s">
        <v>133</v>
      </c>
      <c r="D1846" s="199"/>
      <c r="E1846" s="199" t="s">
        <v>134</v>
      </c>
      <c r="F1846" s="199">
        <v>10186144</v>
      </c>
      <c r="G1846" s="199"/>
      <c r="H1846" s="199">
        <f t="shared" si="122"/>
        <v>29671</v>
      </c>
      <c r="I1846" s="199"/>
      <c r="J1846" s="199">
        <v>940176.11999999976</v>
      </c>
      <c r="K1846" s="199"/>
      <c r="L1846" s="200"/>
      <c r="M1846" s="199">
        <v>356</v>
      </c>
      <c r="N1846" s="71"/>
      <c r="O1846" s="200"/>
      <c r="P1846" s="269">
        <f t="shared" si="125"/>
        <v>2640.94415730337</v>
      </c>
      <c r="Q1846" s="199"/>
      <c r="R1846" s="199"/>
      <c r="S1846" s="199"/>
      <c r="T1846" s="382">
        <f t="shared" si="126"/>
        <v>28612.764044943819</v>
      </c>
      <c r="U1846" s="199"/>
      <c r="V1846" s="199"/>
      <c r="W1846" s="199"/>
      <c r="X1846" s="200"/>
      <c r="Y1846" s="269">
        <v>940176.11999999976</v>
      </c>
      <c r="Z1846" s="269">
        <f t="shared" si="123"/>
        <v>1242288.6599999999</v>
      </c>
      <c r="AA1846" s="389"/>
      <c r="AB1846" s="269">
        <f t="shared" si="124"/>
        <v>949125.92</v>
      </c>
      <c r="AC1846" s="269">
        <v>1084804.69</v>
      </c>
      <c r="AD1846" s="199"/>
      <c r="AE1846" s="200"/>
      <c r="AF1846" s="200"/>
      <c r="AG1846" s="200"/>
      <c r="AH1846" s="75"/>
      <c r="AI1846" s="75"/>
      <c r="AJ1846" s="75"/>
      <c r="AK1846" s="75"/>
      <c r="AL1846" s="200"/>
    </row>
    <row r="1847" spans="1:38" s="201" customFormat="1">
      <c r="A1847" s="198"/>
      <c r="B1847" s="180"/>
      <c r="C1847" s="199" t="s">
        <v>133</v>
      </c>
      <c r="D1847" s="199"/>
      <c r="E1847" s="199" t="s">
        <v>103</v>
      </c>
      <c r="F1847" s="199">
        <v>372</v>
      </c>
      <c r="G1847" s="199"/>
      <c r="H1847" s="199">
        <f t="shared" si="122"/>
        <v>1</v>
      </c>
      <c r="I1847" s="199"/>
      <c r="J1847" s="199">
        <v>25.21</v>
      </c>
      <c r="K1847" s="199"/>
      <c r="L1847" s="200"/>
      <c r="M1847" s="199">
        <v>1</v>
      </c>
      <c r="N1847" s="71"/>
      <c r="O1847" s="200"/>
      <c r="P1847" s="269">
        <f t="shared" si="125"/>
        <v>25.21</v>
      </c>
      <c r="Q1847" s="199"/>
      <c r="R1847" s="199"/>
      <c r="S1847" s="199"/>
      <c r="T1847" s="382">
        <f t="shared" si="126"/>
        <v>372</v>
      </c>
      <c r="U1847" s="199"/>
      <c r="V1847" s="199"/>
      <c r="W1847" s="199"/>
      <c r="X1847" s="200"/>
      <c r="Y1847" s="269">
        <v>25.21</v>
      </c>
      <c r="Z1847" s="269">
        <f t="shared" si="123"/>
        <v>33.31</v>
      </c>
      <c r="AA1847" s="389"/>
      <c r="AB1847" s="269">
        <f t="shared" si="124"/>
        <v>25.45</v>
      </c>
      <c r="AC1847" s="269">
        <v>29.09</v>
      </c>
      <c r="AD1847" s="199"/>
      <c r="AE1847" s="200"/>
      <c r="AF1847" s="200"/>
      <c r="AG1847" s="200"/>
      <c r="AH1847" s="75"/>
      <c r="AI1847" s="75"/>
      <c r="AJ1847" s="75"/>
      <c r="AK1847" s="75"/>
      <c r="AL1847" s="200"/>
    </row>
    <row r="1848" spans="1:38" s="201" customFormat="1">
      <c r="A1848" s="198"/>
      <c r="B1848" s="180"/>
      <c r="C1848" s="199" t="s">
        <v>135</v>
      </c>
      <c r="D1848" s="199"/>
      <c r="E1848" s="199" t="s">
        <v>136</v>
      </c>
      <c r="F1848" s="199">
        <v>19801730</v>
      </c>
      <c r="G1848" s="199"/>
      <c r="H1848" s="199">
        <f t="shared" si="122"/>
        <v>57680</v>
      </c>
      <c r="I1848" s="199"/>
      <c r="J1848" s="199">
        <v>1583804.800000001</v>
      </c>
      <c r="K1848" s="199"/>
      <c r="L1848" s="200"/>
      <c r="M1848" s="199">
        <v>1925</v>
      </c>
      <c r="N1848" s="71"/>
      <c r="O1848" s="200"/>
      <c r="P1848" s="269">
        <f t="shared" si="125"/>
        <v>822.75574025974072</v>
      </c>
      <c r="Q1848" s="199"/>
      <c r="R1848" s="199"/>
      <c r="S1848" s="199"/>
      <c r="T1848" s="382">
        <f t="shared" si="126"/>
        <v>10286.612987012986</v>
      </c>
      <c r="U1848" s="199"/>
      <c r="V1848" s="199"/>
      <c r="W1848" s="199"/>
      <c r="X1848" s="200"/>
      <c r="Y1848" s="269">
        <v>1583804.800000001</v>
      </c>
      <c r="Z1848" s="269">
        <f t="shared" si="123"/>
        <v>2092738.47</v>
      </c>
      <c r="AA1848" s="389"/>
      <c r="AB1848" s="269">
        <f t="shared" si="124"/>
        <v>1598881.48</v>
      </c>
      <c r="AC1848" s="269">
        <v>1827443.65</v>
      </c>
      <c r="AD1848" s="199"/>
      <c r="AE1848" s="200"/>
      <c r="AF1848" s="200"/>
      <c r="AG1848" s="200"/>
      <c r="AH1848" s="75"/>
      <c r="AI1848" s="75"/>
      <c r="AJ1848" s="75"/>
      <c r="AK1848" s="75"/>
      <c r="AL1848" s="200"/>
    </row>
    <row r="1849" spans="1:38" s="201" customFormat="1">
      <c r="A1849" s="198"/>
      <c r="B1849" s="180"/>
      <c r="C1849" s="199" t="s">
        <v>138</v>
      </c>
      <c r="D1849" s="199"/>
      <c r="E1849" s="199" t="s">
        <v>139</v>
      </c>
      <c r="F1849" s="199">
        <v>1473984</v>
      </c>
      <c r="G1849" s="199"/>
      <c r="H1849" s="199">
        <f t="shared" si="122"/>
        <v>4294</v>
      </c>
      <c r="I1849" s="199"/>
      <c r="J1849" s="199">
        <v>202459.63999999996</v>
      </c>
      <c r="K1849" s="199"/>
      <c r="L1849" s="200"/>
      <c r="M1849" s="199">
        <v>491</v>
      </c>
      <c r="N1849" s="71"/>
      <c r="O1849" s="200"/>
      <c r="P1849" s="269">
        <f t="shared" si="125"/>
        <v>412.34142566191434</v>
      </c>
      <c r="Q1849" s="199"/>
      <c r="R1849" s="199"/>
      <c r="S1849" s="199"/>
      <c r="T1849" s="382">
        <f t="shared" si="126"/>
        <v>3002.0040733197557</v>
      </c>
      <c r="U1849" s="199"/>
      <c r="V1849" s="199"/>
      <c r="W1849" s="199"/>
      <c r="X1849" s="200"/>
      <c r="Y1849" s="269">
        <v>202459.63999999996</v>
      </c>
      <c r="Z1849" s="269">
        <f t="shared" si="123"/>
        <v>267517.23</v>
      </c>
      <c r="AA1849" s="389"/>
      <c r="AB1849" s="269">
        <f t="shared" si="124"/>
        <v>204386.91</v>
      </c>
      <c r="AC1849" s="269">
        <v>233604.28</v>
      </c>
      <c r="AD1849" s="199"/>
      <c r="AE1849" s="200"/>
      <c r="AF1849" s="200"/>
      <c r="AG1849" s="200"/>
      <c r="AH1849" s="75"/>
      <c r="AI1849" s="75"/>
      <c r="AJ1849" s="75"/>
      <c r="AK1849" s="75"/>
      <c r="AL1849" s="200"/>
    </row>
    <row r="1850" spans="1:38" s="201" customFormat="1">
      <c r="A1850" s="198"/>
      <c r="B1850" s="180"/>
      <c r="C1850" s="199" t="s">
        <v>1411</v>
      </c>
      <c r="D1850" s="199"/>
      <c r="E1850" s="199" t="s">
        <v>115</v>
      </c>
      <c r="F1850" s="199">
        <v>32109</v>
      </c>
      <c r="G1850" s="199"/>
      <c r="H1850" s="199">
        <f t="shared" si="122"/>
        <v>94</v>
      </c>
      <c r="I1850" s="199"/>
      <c r="J1850" s="199">
        <v>2323.5499999999997</v>
      </c>
      <c r="K1850" s="199"/>
      <c r="L1850" s="200"/>
      <c r="M1850" s="199">
        <v>7</v>
      </c>
      <c r="N1850" s="71"/>
      <c r="O1850" s="200"/>
      <c r="P1850" s="269">
        <f t="shared" si="125"/>
        <v>331.93571428571425</v>
      </c>
      <c r="Q1850" s="199"/>
      <c r="R1850" s="199"/>
      <c r="S1850" s="199"/>
      <c r="T1850" s="382">
        <f t="shared" si="126"/>
        <v>4587</v>
      </c>
      <c r="U1850" s="199"/>
      <c r="V1850" s="199"/>
      <c r="W1850" s="199"/>
      <c r="X1850" s="200"/>
      <c r="Y1850" s="269">
        <v>2323.5499999999997</v>
      </c>
      <c r="Z1850" s="269">
        <f t="shared" si="123"/>
        <v>3070.19</v>
      </c>
      <c r="AA1850" s="389"/>
      <c r="AB1850" s="269">
        <f t="shared" si="124"/>
        <v>2345.67</v>
      </c>
      <c r="AC1850" s="269">
        <v>2680.98</v>
      </c>
      <c r="AD1850" s="199"/>
      <c r="AE1850" s="200"/>
      <c r="AF1850" s="200"/>
      <c r="AG1850" s="200"/>
      <c r="AH1850" s="75"/>
      <c r="AI1850" s="75"/>
      <c r="AJ1850" s="75"/>
      <c r="AK1850" s="75"/>
      <c r="AL1850" s="200"/>
    </row>
    <row r="1851" spans="1:38" s="201" customFormat="1">
      <c r="A1851" s="198"/>
      <c r="B1851" s="180"/>
      <c r="C1851" s="199" t="s">
        <v>1412</v>
      </c>
      <c r="D1851" s="199"/>
      <c r="E1851" s="199" t="s">
        <v>110</v>
      </c>
      <c r="F1851" s="199">
        <v>28885</v>
      </c>
      <c r="G1851" s="199"/>
      <c r="H1851" s="199">
        <f t="shared" ref="H1851:H1914" si="127">ROUND($H$2337*F1851/$F$2337,0)</f>
        <v>84</v>
      </c>
      <c r="I1851" s="199"/>
      <c r="J1851" s="199">
        <v>5114.7999999999993</v>
      </c>
      <c r="K1851" s="199"/>
      <c r="L1851" s="200"/>
      <c r="M1851" s="199">
        <v>20</v>
      </c>
      <c r="N1851" s="71"/>
      <c r="O1851" s="200"/>
      <c r="P1851" s="269">
        <f t="shared" si="125"/>
        <v>255.73999999999995</v>
      </c>
      <c r="Q1851" s="199"/>
      <c r="R1851" s="199"/>
      <c r="S1851" s="199"/>
      <c r="T1851" s="382">
        <f t="shared" si="126"/>
        <v>1444.25</v>
      </c>
      <c r="U1851" s="199"/>
      <c r="V1851" s="199"/>
      <c r="W1851" s="199"/>
      <c r="X1851" s="200"/>
      <c r="Y1851" s="269">
        <v>5114.7999999999993</v>
      </c>
      <c r="Z1851" s="269">
        <f t="shared" ref="Z1851:Z1914" si="128">ROUND($Z$2337*Y1851/$Y$2337,2)</f>
        <v>6758.37</v>
      </c>
      <c r="AA1851" s="389"/>
      <c r="AB1851" s="269">
        <f t="shared" ref="AB1851:AB1914" si="129">ROUND($AB$2337*Y1851/$Y$2337,2)</f>
        <v>5163.49</v>
      </c>
      <c r="AC1851" s="269">
        <v>5901.62</v>
      </c>
      <c r="AD1851" s="199"/>
      <c r="AE1851" s="200"/>
      <c r="AF1851" s="200"/>
      <c r="AG1851" s="200"/>
      <c r="AH1851" s="75"/>
      <c r="AI1851" s="75"/>
      <c r="AJ1851" s="75"/>
      <c r="AK1851" s="75"/>
      <c r="AL1851" s="200"/>
    </row>
    <row r="1852" spans="1:38" s="201" customFormat="1">
      <c r="A1852" s="198"/>
      <c r="B1852" s="180"/>
      <c r="C1852" s="199" t="s">
        <v>140</v>
      </c>
      <c r="D1852" s="199"/>
      <c r="E1852" s="199" t="s">
        <v>136</v>
      </c>
      <c r="F1852" s="199">
        <v>17190</v>
      </c>
      <c r="G1852" s="199"/>
      <c r="H1852" s="199">
        <f t="shared" si="127"/>
        <v>50</v>
      </c>
      <c r="I1852" s="199"/>
      <c r="J1852" s="199">
        <v>3498.8900000000003</v>
      </c>
      <c r="K1852" s="199"/>
      <c r="L1852" s="200"/>
      <c r="M1852" s="199">
        <v>18</v>
      </c>
      <c r="N1852" s="71"/>
      <c r="O1852" s="200"/>
      <c r="P1852" s="269">
        <f t="shared" ref="P1852:P1915" si="130">J1852/M1852</f>
        <v>194.38277777777779</v>
      </c>
      <c r="Q1852" s="199"/>
      <c r="R1852" s="199"/>
      <c r="S1852" s="199"/>
      <c r="T1852" s="382">
        <f t="shared" ref="T1852:T1915" si="131">F1852/M1852</f>
        <v>955</v>
      </c>
      <c r="U1852" s="199"/>
      <c r="V1852" s="199"/>
      <c r="W1852" s="199"/>
      <c r="X1852" s="200"/>
      <c r="Y1852" s="269">
        <v>3498.8900000000003</v>
      </c>
      <c r="Z1852" s="269">
        <f t="shared" si="128"/>
        <v>4623.21</v>
      </c>
      <c r="AA1852" s="389"/>
      <c r="AB1852" s="269">
        <f t="shared" si="129"/>
        <v>3532.2</v>
      </c>
      <c r="AC1852" s="269">
        <v>4037.13</v>
      </c>
      <c r="AD1852" s="199"/>
      <c r="AE1852" s="200"/>
      <c r="AF1852" s="200"/>
      <c r="AG1852" s="200"/>
      <c r="AH1852" s="75"/>
      <c r="AI1852" s="75"/>
      <c r="AJ1852" s="75"/>
      <c r="AK1852" s="75"/>
      <c r="AL1852" s="200"/>
    </row>
    <row r="1853" spans="1:38" s="201" customFormat="1">
      <c r="A1853" s="198"/>
      <c r="B1853" s="180"/>
      <c r="C1853" s="199" t="s">
        <v>141</v>
      </c>
      <c r="D1853" s="199"/>
      <c r="E1853" s="199" t="s">
        <v>142</v>
      </c>
      <c r="F1853" s="199">
        <v>2287342</v>
      </c>
      <c r="G1853" s="199"/>
      <c r="H1853" s="199">
        <f t="shared" si="127"/>
        <v>6663</v>
      </c>
      <c r="I1853" s="199"/>
      <c r="J1853" s="199">
        <v>205480.83999999991</v>
      </c>
      <c r="K1853" s="199"/>
      <c r="L1853" s="200"/>
      <c r="M1853" s="199">
        <v>326</v>
      </c>
      <c r="N1853" s="71"/>
      <c r="O1853" s="200"/>
      <c r="P1853" s="269">
        <f t="shared" si="130"/>
        <v>630.30932515337395</v>
      </c>
      <c r="Q1853" s="199"/>
      <c r="R1853" s="199"/>
      <c r="S1853" s="199"/>
      <c r="T1853" s="382">
        <f t="shared" si="131"/>
        <v>7016.3865030674842</v>
      </c>
      <c r="U1853" s="199"/>
      <c r="V1853" s="199"/>
      <c r="W1853" s="199"/>
      <c r="X1853" s="200"/>
      <c r="Y1853" s="269">
        <v>205480.83999999991</v>
      </c>
      <c r="Z1853" s="269">
        <f t="shared" si="128"/>
        <v>271509.25</v>
      </c>
      <c r="AA1853" s="389"/>
      <c r="AB1853" s="269">
        <f t="shared" si="129"/>
        <v>207436.87</v>
      </c>
      <c r="AC1853" s="269">
        <v>237090.24</v>
      </c>
      <c r="AD1853" s="199"/>
      <c r="AE1853" s="200"/>
      <c r="AF1853" s="200"/>
      <c r="AG1853" s="200"/>
      <c r="AH1853" s="75"/>
      <c r="AI1853" s="75"/>
      <c r="AJ1853" s="75"/>
      <c r="AK1853" s="75"/>
      <c r="AL1853" s="200"/>
    </row>
    <row r="1854" spans="1:38" s="201" customFormat="1">
      <c r="A1854" s="198"/>
      <c r="B1854" s="180"/>
      <c r="C1854" s="199" t="s">
        <v>141</v>
      </c>
      <c r="D1854" s="199"/>
      <c r="E1854" s="199" t="s">
        <v>143</v>
      </c>
      <c r="F1854" s="199">
        <v>99</v>
      </c>
      <c r="G1854" s="199"/>
      <c r="H1854" s="199">
        <f t="shared" si="127"/>
        <v>0</v>
      </c>
      <c r="I1854" s="199"/>
      <c r="J1854" s="199">
        <v>28.23</v>
      </c>
      <c r="K1854" s="199"/>
      <c r="L1854" s="200"/>
      <c r="M1854" s="199">
        <v>1</v>
      </c>
      <c r="N1854" s="71"/>
      <c r="O1854" s="200"/>
      <c r="P1854" s="269">
        <f t="shared" si="130"/>
        <v>28.23</v>
      </c>
      <c r="Q1854" s="199"/>
      <c r="R1854" s="199"/>
      <c r="S1854" s="199"/>
      <c r="T1854" s="382">
        <f t="shared" si="131"/>
        <v>99</v>
      </c>
      <c r="U1854" s="199"/>
      <c r="V1854" s="199"/>
      <c r="W1854" s="199"/>
      <c r="X1854" s="200"/>
      <c r="Y1854" s="269">
        <v>28.23</v>
      </c>
      <c r="Z1854" s="269">
        <f t="shared" si="128"/>
        <v>37.299999999999997</v>
      </c>
      <c r="AA1854" s="389"/>
      <c r="AB1854" s="269">
        <f t="shared" si="129"/>
        <v>28.5</v>
      </c>
      <c r="AC1854" s="269">
        <v>32.57</v>
      </c>
      <c r="AD1854" s="199"/>
      <c r="AE1854" s="200"/>
      <c r="AF1854" s="200"/>
      <c r="AG1854" s="200"/>
      <c r="AH1854" s="75"/>
      <c r="AI1854" s="75"/>
      <c r="AJ1854" s="75"/>
      <c r="AK1854" s="75"/>
      <c r="AL1854" s="200"/>
    </row>
    <row r="1855" spans="1:38" s="201" customFormat="1">
      <c r="A1855" s="198"/>
      <c r="B1855" s="180"/>
      <c r="C1855" s="199" t="s">
        <v>141</v>
      </c>
      <c r="D1855" s="199"/>
      <c r="E1855" s="199" t="s">
        <v>430</v>
      </c>
      <c r="F1855" s="199"/>
      <c r="G1855" s="199"/>
      <c r="H1855" s="199">
        <f t="shared" si="127"/>
        <v>0</v>
      </c>
      <c r="I1855" s="199"/>
      <c r="J1855" s="199">
        <v>259.18</v>
      </c>
      <c r="K1855" s="199"/>
      <c r="L1855" s="200"/>
      <c r="M1855" s="199">
        <v>1</v>
      </c>
      <c r="N1855" s="71"/>
      <c r="O1855" s="200"/>
      <c r="P1855" s="269">
        <f t="shared" si="130"/>
        <v>259.18</v>
      </c>
      <c r="Q1855" s="199"/>
      <c r="R1855" s="199"/>
      <c r="S1855" s="199"/>
      <c r="T1855" s="382">
        <f t="shared" si="131"/>
        <v>0</v>
      </c>
      <c r="U1855" s="199"/>
      <c r="V1855" s="199"/>
      <c r="W1855" s="199"/>
      <c r="X1855" s="200"/>
      <c r="Y1855" s="269">
        <v>259.18</v>
      </c>
      <c r="Z1855" s="269">
        <f t="shared" si="128"/>
        <v>342.46</v>
      </c>
      <c r="AA1855" s="389"/>
      <c r="AB1855" s="269">
        <f t="shared" si="129"/>
        <v>261.64999999999998</v>
      </c>
      <c r="AC1855" s="269">
        <v>299.05</v>
      </c>
      <c r="AD1855" s="199"/>
      <c r="AE1855" s="200"/>
      <c r="AF1855" s="200"/>
      <c r="AG1855" s="200"/>
      <c r="AH1855" s="75"/>
      <c r="AI1855" s="75"/>
      <c r="AJ1855" s="75"/>
      <c r="AK1855" s="75"/>
      <c r="AL1855" s="200"/>
    </row>
    <row r="1856" spans="1:38" s="201" customFormat="1">
      <c r="A1856" s="198"/>
      <c r="B1856" s="180"/>
      <c r="C1856" s="199" t="s">
        <v>144</v>
      </c>
      <c r="D1856" s="199"/>
      <c r="E1856" s="199" t="s">
        <v>142</v>
      </c>
      <c r="F1856" s="199">
        <v>566202</v>
      </c>
      <c r="G1856" s="199"/>
      <c r="H1856" s="199">
        <f t="shared" si="127"/>
        <v>1649</v>
      </c>
      <c r="I1856" s="199"/>
      <c r="J1856" s="199">
        <v>89449.590000000011</v>
      </c>
      <c r="K1856" s="199"/>
      <c r="L1856" s="200"/>
      <c r="M1856" s="199">
        <v>27</v>
      </c>
      <c r="N1856" s="71"/>
      <c r="O1856" s="200"/>
      <c r="P1856" s="269">
        <f t="shared" si="130"/>
        <v>3312.9477777777784</v>
      </c>
      <c r="Q1856" s="199"/>
      <c r="R1856" s="199"/>
      <c r="S1856" s="199"/>
      <c r="T1856" s="382">
        <f t="shared" si="131"/>
        <v>20970.444444444445</v>
      </c>
      <c r="U1856" s="199"/>
      <c r="V1856" s="199"/>
      <c r="W1856" s="199"/>
      <c r="X1856" s="200"/>
      <c r="Y1856" s="269">
        <v>89449.590000000011</v>
      </c>
      <c r="Z1856" s="269">
        <f t="shared" si="128"/>
        <v>118192.97</v>
      </c>
      <c r="AA1856" s="389"/>
      <c r="AB1856" s="269">
        <f t="shared" si="129"/>
        <v>90301.09</v>
      </c>
      <c r="AC1856" s="269">
        <v>103209.74</v>
      </c>
      <c r="AD1856" s="199"/>
      <c r="AE1856" s="200"/>
      <c r="AF1856" s="200"/>
      <c r="AG1856" s="200"/>
      <c r="AH1856" s="75"/>
      <c r="AI1856" s="75"/>
      <c r="AJ1856" s="75"/>
      <c r="AK1856" s="75"/>
      <c r="AL1856" s="200"/>
    </row>
    <row r="1857" spans="1:38" s="201" customFormat="1">
      <c r="A1857" s="198"/>
      <c r="B1857" s="180"/>
      <c r="C1857" s="199" t="s">
        <v>144</v>
      </c>
      <c r="D1857" s="199"/>
      <c r="E1857" s="199" t="s">
        <v>430</v>
      </c>
      <c r="F1857" s="199">
        <v>3154</v>
      </c>
      <c r="G1857" s="199"/>
      <c r="H1857" s="199">
        <f t="shared" si="127"/>
        <v>9</v>
      </c>
      <c r="I1857" s="199"/>
      <c r="J1857" s="199">
        <v>626.01</v>
      </c>
      <c r="K1857" s="199"/>
      <c r="L1857" s="200"/>
      <c r="M1857" s="199">
        <v>1</v>
      </c>
      <c r="N1857" s="71"/>
      <c r="O1857" s="200"/>
      <c r="P1857" s="269">
        <f t="shared" si="130"/>
        <v>626.01</v>
      </c>
      <c r="Q1857" s="199"/>
      <c r="R1857" s="199"/>
      <c r="S1857" s="199"/>
      <c r="T1857" s="382">
        <f t="shared" si="131"/>
        <v>3154</v>
      </c>
      <c r="U1857" s="199"/>
      <c r="V1857" s="199"/>
      <c r="W1857" s="199"/>
      <c r="X1857" s="200"/>
      <c r="Y1857" s="269">
        <v>626.01</v>
      </c>
      <c r="Z1857" s="269">
        <f t="shared" si="128"/>
        <v>827.17</v>
      </c>
      <c r="AA1857" s="389"/>
      <c r="AB1857" s="269">
        <f t="shared" si="129"/>
        <v>631.97</v>
      </c>
      <c r="AC1857" s="269">
        <v>722.31</v>
      </c>
      <c r="AD1857" s="199"/>
      <c r="AE1857" s="200"/>
      <c r="AF1857" s="200"/>
      <c r="AG1857" s="200"/>
      <c r="AH1857" s="75"/>
      <c r="AI1857" s="75"/>
      <c r="AJ1857" s="75"/>
      <c r="AK1857" s="75"/>
      <c r="AL1857" s="200"/>
    </row>
    <row r="1858" spans="1:38" s="201" customFormat="1">
      <c r="A1858" s="198"/>
      <c r="B1858" s="180"/>
      <c r="C1858" s="199" t="s">
        <v>144</v>
      </c>
      <c r="D1858" s="199"/>
      <c r="E1858" s="199" t="s">
        <v>1478</v>
      </c>
      <c r="F1858" s="199">
        <v>5389</v>
      </c>
      <c r="G1858" s="199"/>
      <c r="H1858" s="199">
        <f t="shared" si="127"/>
        <v>16</v>
      </c>
      <c r="I1858" s="199"/>
      <c r="J1858" s="199">
        <v>440.94</v>
      </c>
      <c r="K1858" s="199"/>
      <c r="L1858" s="200"/>
      <c r="M1858" s="199">
        <v>1</v>
      </c>
      <c r="N1858" s="71"/>
      <c r="O1858" s="200"/>
      <c r="P1858" s="269">
        <f t="shared" si="130"/>
        <v>440.94</v>
      </c>
      <c r="Q1858" s="199"/>
      <c r="R1858" s="199"/>
      <c r="S1858" s="199"/>
      <c r="T1858" s="382">
        <f t="shared" si="131"/>
        <v>5389</v>
      </c>
      <c r="U1858" s="199"/>
      <c r="V1858" s="199"/>
      <c r="W1858" s="199"/>
      <c r="X1858" s="200"/>
      <c r="Y1858" s="269">
        <v>440.94</v>
      </c>
      <c r="Z1858" s="269">
        <f t="shared" si="128"/>
        <v>582.63</v>
      </c>
      <c r="AA1858" s="389"/>
      <c r="AB1858" s="269">
        <f t="shared" si="129"/>
        <v>445.14</v>
      </c>
      <c r="AC1858" s="269">
        <v>508.77</v>
      </c>
      <c r="AD1858" s="199"/>
      <c r="AE1858" s="200"/>
      <c r="AF1858" s="200"/>
      <c r="AG1858" s="200"/>
      <c r="AH1858" s="75"/>
      <c r="AI1858" s="75"/>
      <c r="AJ1858" s="75"/>
      <c r="AK1858" s="75"/>
      <c r="AL1858" s="200"/>
    </row>
    <row r="1859" spans="1:38" s="201" customFormat="1">
      <c r="A1859" s="198"/>
      <c r="B1859" s="180"/>
      <c r="C1859" s="199" t="s">
        <v>1413</v>
      </c>
      <c r="D1859" s="199"/>
      <c r="E1859" s="199" t="s">
        <v>113</v>
      </c>
      <c r="F1859" s="199">
        <v>16287</v>
      </c>
      <c r="G1859" s="199"/>
      <c r="H1859" s="199">
        <f t="shared" si="127"/>
        <v>47</v>
      </c>
      <c r="I1859" s="199"/>
      <c r="J1859" s="199">
        <v>2598.81</v>
      </c>
      <c r="K1859" s="199"/>
      <c r="L1859" s="200"/>
      <c r="M1859" s="199">
        <v>5</v>
      </c>
      <c r="N1859" s="71"/>
      <c r="O1859" s="200"/>
      <c r="P1859" s="269">
        <f t="shared" si="130"/>
        <v>519.76199999999994</v>
      </c>
      <c r="Q1859" s="199"/>
      <c r="R1859" s="199"/>
      <c r="S1859" s="199"/>
      <c r="T1859" s="382">
        <f t="shared" si="131"/>
        <v>3257.4</v>
      </c>
      <c r="U1859" s="199"/>
      <c r="V1859" s="199"/>
      <c r="W1859" s="199"/>
      <c r="X1859" s="200"/>
      <c r="Y1859" s="269">
        <v>2598.81</v>
      </c>
      <c r="Z1859" s="269">
        <f t="shared" si="128"/>
        <v>3433.9</v>
      </c>
      <c r="AA1859" s="389"/>
      <c r="AB1859" s="269">
        <f t="shared" si="129"/>
        <v>2623.55</v>
      </c>
      <c r="AC1859" s="269">
        <v>2998.59</v>
      </c>
      <c r="AD1859" s="199"/>
      <c r="AE1859" s="200"/>
      <c r="AF1859" s="200"/>
      <c r="AG1859" s="200"/>
      <c r="AH1859" s="75"/>
      <c r="AI1859" s="75"/>
      <c r="AJ1859" s="75"/>
      <c r="AK1859" s="75"/>
      <c r="AL1859" s="200"/>
    </row>
    <row r="1860" spans="1:38" s="201" customFormat="1">
      <c r="A1860" s="198"/>
      <c r="B1860" s="180"/>
      <c r="C1860" s="199" t="s">
        <v>145</v>
      </c>
      <c r="D1860" s="199"/>
      <c r="E1860" s="199" t="s">
        <v>146</v>
      </c>
      <c r="F1860" s="199">
        <v>306317</v>
      </c>
      <c r="G1860" s="199"/>
      <c r="H1860" s="199">
        <f t="shared" si="127"/>
        <v>892</v>
      </c>
      <c r="I1860" s="199"/>
      <c r="J1860" s="199">
        <v>47997.580000000009</v>
      </c>
      <c r="K1860" s="199"/>
      <c r="L1860" s="200"/>
      <c r="M1860" s="199">
        <v>178</v>
      </c>
      <c r="N1860" s="71"/>
      <c r="O1860" s="200"/>
      <c r="P1860" s="269">
        <f t="shared" si="130"/>
        <v>269.64932584269667</v>
      </c>
      <c r="Q1860" s="199"/>
      <c r="R1860" s="199"/>
      <c r="S1860" s="199"/>
      <c r="T1860" s="382">
        <f t="shared" si="131"/>
        <v>1720.8820224719102</v>
      </c>
      <c r="U1860" s="199"/>
      <c r="V1860" s="199"/>
      <c r="W1860" s="199"/>
      <c r="X1860" s="200"/>
      <c r="Y1860" s="269">
        <v>47997.580000000009</v>
      </c>
      <c r="Z1860" s="269">
        <f t="shared" si="128"/>
        <v>63420.94</v>
      </c>
      <c r="AA1860" s="389"/>
      <c r="AB1860" s="269">
        <f t="shared" si="129"/>
        <v>48454.48</v>
      </c>
      <c r="AC1860" s="269">
        <v>55381.11</v>
      </c>
      <c r="AD1860" s="199"/>
      <c r="AE1860" s="200"/>
      <c r="AF1860" s="200"/>
      <c r="AG1860" s="200"/>
      <c r="AH1860" s="75"/>
      <c r="AI1860" s="75"/>
      <c r="AJ1860" s="75"/>
      <c r="AK1860" s="75"/>
      <c r="AL1860" s="200"/>
    </row>
    <row r="1861" spans="1:38" s="201" customFormat="1">
      <c r="A1861" s="198"/>
      <c r="B1861" s="180"/>
      <c r="C1861" s="199" t="s">
        <v>730</v>
      </c>
      <c r="D1861" s="199"/>
      <c r="E1861" s="199" t="s">
        <v>94</v>
      </c>
      <c r="F1861" s="199">
        <v>122</v>
      </c>
      <c r="G1861" s="199"/>
      <c r="H1861" s="199">
        <f t="shared" si="127"/>
        <v>0</v>
      </c>
      <c r="I1861" s="199"/>
      <c r="J1861" s="199">
        <v>31.35</v>
      </c>
      <c r="K1861" s="199"/>
      <c r="L1861" s="200"/>
      <c r="M1861" s="199">
        <v>1</v>
      </c>
      <c r="N1861" s="71"/>
      <c r="O1861" s="200"/>
      <c r="P1861" s="269">
        <f t="shared" si="130"/>
        <v>31.35</v>
      </c>
      <c r="Q1861" s="199"/>
      <c r="R1861" s="199"/>
      <c r="S1861" s="199"/>
      <c r="T1861" s="382">
        <f t="shared" si="131"/>
        <v>122</v>
      </c>
      <c r="U1861" s="199"/>
      <c r="V1861" s="199"/>
      <c r="W1861" s="199"/>
      <c r="X1861" s="200"/>
      <c r="Y1861" s="269">
        <v>31.35</v>
      </c>
      <c r="Z1861" s="269">
        <f t="shared" si="128"/>
        <v>41.42</v>
      </c>
      <c r="AA1861" s="389"/>
      <c r="AB1861" s="269">
        <f t="shared" si="129"/>
        <v>31.65</v>
      </c>
      <c r="AC1861" s="269">
        <v>36.17</v>
      </c>
      <c r="AD1861" s="199"/>
      <c r="AE1861" s="200"/>
      <c r="AF1861" s="200"/>
      <c r="AG1861" s="200"/>
      <c r="AH1861" s="75"/>
      <c r="AI1861" s="75"/>
      <c r="AJ1861" s="75"/>
      <c r="AK1861" s="75"/>
      <c r="AL1861" s="200"/>
    </row>
    <row r="1862" spans="1:38" s="201" customFormat="1">
      <c r="A1862" s="198"/>
      <c r="B1862" s="180"/>
      <c r="C1862" s="199" t="s">
        <v>730</v>
      </c>
      <c r="D1862" s="199"/>
      <c r="E1862" s="199" t="s">
        <v>295</v>
      </c>
      <c r="F1862" s="199">
        <v>10693</v>
      </c>
      <c r="G1862" s="199"/>
      <c r="H1862" s="199">
        <f t="shared" si="127"/>
        <v>31</v>
      </c>
      <c r="I1862" s="199"/>
      <c r="J1862" s="199">
        <v>1792.1000000000001</v>
      </c>
      <c r="K1862" s="199"/>
      <c r="L1862" s="200"/>
      <c r="M1862" s="199">
        <v>21</v>
      </c>
      <c r="N1862" s="71"/>
      <c r="O1862" s="200"/>
      <c r="P1862" s="269">
        <f t="shared" si="130"/>
        <v>85.338095238095249</v>
      </c>
      <c r="Q1862" s="199"/>
      <c r="R1862" s="199"/>
      <c r="S1862" s="199"/>
      <c r="T1862" s="382">
        <f t="shared" si="131"/>
        <v>509.1904761904762</v>
      </c>
      <c r="U1862" s="199"/>
      <c r="V1862" s="199"/>
      <c r="W1862" s="199"/>
      <c r="X1862" s="200"/>
      <c r="Y1862" s="269">
        <v>1792.1000000000001</v>
      </c>
      <c r="Z1862" s="269">
        <f t="shared" si="128"/>
        <v>2367.9699999999998</v>
      </c>
      <c r="AA1862" s="389"/>
      <c r="AB1862" s="269">
        <f t="shared" si="129"/>
        <v>1809.16</v>
      </c>
      <c r="AC1862" s="269">
        <v>2067.7800000000002</v>
      </c>
      <c r="AD1862" s="199"/>
      <c r="AE1862" s="200"/>
      <c r="AF1862" s="200"/>
      <c r="AG1862" s="200"/>
      <c r="AH1862" s="75"/>
      <c r="AI1862" s="75"/>
      <c r="AJ1862" s="75"/>
      <c r="AK1862" s="75"/>
      <c r="AL1862" s="200"/>
    </row>
    <row r="1863" spans="1:38" s="201" customFormat="1">
      <c r="A1863" s="198"/>
      <c r="B1863" s="180"/>
      <c r="C1863" s="199" t="s">
        <v>147</v>
      </c>
      <c r="D1863" s="199"/>
      <c r="E1863" s="199" t="s">
        <v>148</v>
      </c>
      <c r="F1863" s="199">
        <v>5796218</v>
      </c>
      <c r="G1863" s="199"/>
      <c r="H1863" s="199">
        <f t="shared" si="127"/>
        <v>16884</v>
      </c>
      <c r="I1863" s="199"/>
      <c r="J1863" s="199">
        <v>703516.85999999812</v>
      </c>
      <c r="K1863" s="199"/>
      <c r="L1863" s="200"/>
      <c r="M1863" s="199">
        <v>935</v>
      </c>
      <c r="N1863" s="71"/>
      <c r="O1863" s="200"/>
      <c r="P1863" s="269">
        <f t="shared" si="130"/>
        <v>752.42444919785896</v>
      </c>
      <c r="Q1863" s="199"/>
      <c r="R1863" s="199"/>
      <c r="S1863" s="199"/>
      <c r="T1863" s="382">
        <f t="shared" si="131"/>
        <v>6199.1636363636362</v>
      </c>
      <c r="U1863" s="199"/>
      <c r="V1863" s="199"/>
      <c r="W1863" s="199"/>
      <c r="X1863" s="200"/>
      <c r="Y1863" s="269">
        <v>703516.85999999812</v>
      </c>
      <c r="Z1863" s="269">
        <f t="shared" si="128"/>
        <v>929582.23</v>
      </c>
      <c r="AA1863" s="389"/>
      <c r="AB1863" s="269">
        <f t="shared" si="129"/>
        <v>710213.83</v>
      </c>
      <c r="AC1863" s="269">
        <v>811739.82</v>
      </c>
      <c r="AD1863" s="199"/>
      <c r="AE1863" s="200"/>
      <c r="AF1863" s="200"/>
      <c r="AG1863" s="200"/>
      <c r="AH1863" s="75"/>
      <c r="AI1863" s="75"/>
      <c r="AJ1863" s="75"/>
      <c r="AK1863" s="75"/>
      <c r="AL1863" s="200"/>
    </row>
    <row r="1864" spans="1:38" s="201" customFormat="1">
      <c r="A1864" s="198"/>
      <c r="B1864" s="180"/>
      <c r="C1864" s="199" t="s">
        <v>604</v>
      </c>
      <c r="D1864" s="199"/>
      <c r="E1864" s="199" t="s">
        <v>148</v>
      </c>
      <c r="F1864" s="199">
        <v>1920</v>
      </c>
      <c r="G1864" s="199"/>
      <c r="H1864" s="199">
        <f t="shared" si="127"/>
        <v>6</v>
      </c>
      <c r="I1864" s="199"/>
      <c r="J1864" s="199">
        <v>209.59999999999997</v>
      </c>
      <c r="K1864" s="199"/>
      <c r="L1864" s="200"/>
      <c r="M1864" s="199">
        <v>3</v>
      </c>
      <c r="N1864" s="71"/>
      <c r="O1864" s="200"/>
      <c r="P1864" s="269">
        <f t="shared" si="130"/>
        <v>69.86666666666666</v>
      </c>
      <c r="Q1864" s="199"/>
      <c r="R1864" s="199"/>
      <c r="S1864" s="199"/>
      <c r="T1864" s="382">
        <f t="shared" si="131"/>
        <v>640</v>
      </c>
      <c r="U1864" s="199"/>
      <c r="V1864" s="199"/>
      <c r="W1864" s="199"/>
      <c r="X1864" s="200"/>
      <c r="Y1864" s="269">
        <v>209.59999999999997</v>
      </c>
      <c r="Z1864" s="269">
        <f t="shared" si="128"/>
        <v>276.95</v>
      </c>
      <c r="AA1864" s="389"/>
      <c r="AB1864" s="269">
        <f t="shared" si="129"/>
        <v>211.6</v>
      </c>
      <c r="AC1864" s="269">
        <v>241.84</v>
      </c>
      <c r="AD1864" s="199"/>
      <c r="AE1864" s="200"/>
      <c r="AF1864" s="200"/>
      <c r="AG1864" s="200"/>
      <c r="AH1864" s="75"/>
      <c r="AI1864" s="75"/>
      <c r="AJ1864" s="75"/>
      <c r="AK1864" s="75"/>
      <c r="AL1864" s="200"/>
    </row>
    <row r="1865" spans="1:38" s="201" customFormat="1">
      <c r="A1865" s="198"/>
      <c r="B1865" s="180"/>
      <c r="C1865" s="199" t="s">
        <v>149</v>
      </c>
      <c r="D1865" s="199"/>
      <c r="E1865" s="199" t="s">
        <v>88</v>
      </c>
      <c r="F1865" s="199">
        <v>168</v>
      </c>
      <c r="G1865" s="199"/>
      <c r="H1865" s="199">
        <f t="shared" si="127"/>
        <v>0</v>
      </c>
      <c r="I1865" s="199"/>
      <c r="J1865" s="199">
        <v>82.25</v>
      </c>
      <c r="K1865" s="199"/>
      <c r="L1865" s="200"/>
      <c r="M1865" s="199">
        <v>1</v>
      </c>
      <c r="N1865" s="71"/>
      <c r="O1865" s="200"/>
      <c r="P1865" s="269">
        <f t="shared" si="130"/>
        <v>82.25</v>
      </c>
      <c r="Q1865" s="199"/>
      <c r="R1865" s="199"/>
      <c r="S1865" s="199"/>
      <c r="T1865" s="382">
        <f t="shared" si="131"/>
        <v>168</v>
      </c>
      <c r="U1865" s="199"/>
      <c r="V1865" s="199"/>
      <c r="W1865" s="199"/>
      <c r="X1865" s="200"/>
      <c r="Y1865" s="269">
        <v>82.25</v>
      </c>
      <c r="Z1865" s="269">
        <f t="shared" si="128"/>
        <v>108.68</v>
      </c>
      <c r="AA1865" s="389"/>
      <c r="AB1865" s="269">
        <f t="shared" si="129"/>
        <v>83.03</v>
      </c>
      <c r="AC1865" s="269">
        <v>94.9</v>
      </c>
      <c r="AD1865" s="199"/>
      <c r="AE1865" s="200"/>
      <c r="AF1865" s="200"/>
      <c r="AG1865" s="200"/>
      <c r="AH1865" s="75"/>
      <c r="AI1865" s="75"/>
      <c r="AJ1865" s="75"/>
      <c r="AK1865" s="75"/>
      <c r="AL1865" s="200"/>
    </row>
    <row r="1866" spans="1:38" s="201" customFormat="1">
      <c r="A1866" s="198"/>
      <c r="B1866" s="180"/>
      <c r="C1866" s="199" t="s">
        <v>149</v>
      </c>
      <c r="D1866" s="199"/>
      <c r="E1866" s="199" t="s">
        <v>107</v>
      </c>
      <c r="F1866" s="199">
        <v>566</v>
      </c>
      <c r="G1866" s="199"/>
      <c r="H1866" s="199">
        <f t="shared" si="127"/>
        <v>2</v>
      </c>
      <c r="I1866" s="199"/>
      <c r="J1866" s="199">
        <v>144.35</v>
      </c>
      <c r="K1866" s="199"/>
      <c r="L1866" s="200"/>
      <c r="M1866" s="199">
        <v>5</v>
      </c>
      <c r="N1866" s="71"/>
      <c r="O1866" s="200"/>
      <c r="P1866" s="269">
        <f t="shared" si="130"/>
        <v>28.869999999999997</v>
      </c>
      <c r="Q1866" s="199"/>
      <c r="R1866" s="199"/>
      <c r="S1866" s="199"/>
      <c r="T1866" s="382">
        <f t="shared" si="131"/>
        <v>113.2</v>
      </c>
      <c r="U1866" s="199"/>
      <c r="V1866" s="199"/>
      <c r="W1866" s="199"/>
      <c r="X1866" s="200"/>
      <c r="Y1866" s="269">
        <v>144.35</v>
      </c>
      <c r="Z1866" s="269">
        <f t="shared" si="128"/>
        <v>190.73</v>
      </c>
      <c r="AA1866" s="389"/>
      <c r="AB1866" s="269">
        <f t="shared" si="129"/>
        <v>145.72</v>
      </c>
      <c r="AC1866" s="269">
        <v>166.56</v>
      </c>
      <c r="AD1866" s="199"/>
      <c r="AE1866" s="200"/>
      <c r="AF1866" s="200"/>
      <c r="AG1866" s="200"/>
      <c r="AH1866" s="75"/>
      <c r="AI1866" s="75"/>
      <c r="AJ1866" s="75"/>
      <c r="AK1866" s="75"/>
      <c r="AL1866" s="200"/>
    </row>
    <row r="1867" spans="1:38" s="201" customFormat="1">
      <c r="A1867" s="198"/>
      <c r="B1867" s="180"/>
      <c r="C1867" s="199" t="s">
        <v>149</v>
      </c>
      <c r="D1867" s="199"/>
      <c r="E1867" s="199" t="s">
        <v>146</v>
      </c>
      <c r="F1867" s="199">
        <v>5425558</v>
      </c>
      <c r="G1867" s="199"/>
      <c r="H1867" s="199">
        <f t="shared" si="127"/>
        <v>15804</v>
      </c>
      <c r="I1867" s="199"/>
      <c r="J1867" s="199">
        <v>616259.53999999899</v>
      </c>
      <c r="K1867" s="199"/>
      <c r="L1867" s="200"/>
      <c r="M1867" s="199">
        <v>850</v>
      </c>
      <c r="N1867" s="71"/>
      <c r="O1867" s="200"/>
      <c r="P1867" s="269">
        <f t="shared" si="130"/>
        <v>725.01122352941059</v>
      </c>
      <c r="Q1867" s="199"/>
      <c r="R1867" s="199"/>
      <c r="S1867" s="199"/>
      <c r="T1867" s="382">
        <f t="shared" si="131"/>
        <v>6383.0094117647059</v>
      </c>
      <c r="U1867" s="199"/>
      <c r="V1867" s="199"/>
      <c r="W1867" s="199"/>
      <c r="X1867" s="200"/>
      <c r="Y1867" s="269">
        <v>616259.53999999899</v>
      </c>
      <c r="Z1867" s="269">
        <f t="shared" si="128"/>
        <v>814285.98</v>
      </c>
      <c r="AA1867" s="389"/>
      <c r="AB1867" s="269">
        <f t="shared" si="129"/>
        <v>622125.89</v>
      </c>
      <c r="AC1867" s="269">
        <v>711059.58</v>
      </c>
      <c r="AD1867" s="199"/>
      <c r="AE1867" s="200"/>
      <c r="AF1867" s="200"/>
      <c r="AG1867" s="200"/>
      <c r="AH1867" s="75"/>
      <c r="AI1867" s="75"/>
      <c r="AJ1867" s="75"/>
      <c r="AK1867" s="75"/>
      <c r="AL1867" s="200"/>
    </row>
    <row r="1868" spans="1:38" s="201" customFormat="1">
      <c r="A1868" s="198"/>
      <c r="B1868" s="180"/>
      <c r="C1868" s="199" t="s">
        <v>458</v>
      </c>
      <c r="D1868" s="199"/>
      <c r="E1868" s="199" t="s">
        <v>150</v>
      </c>
      <c r="F1868" s="199">
        <v>161992</v>
      </c>
      <c r="G1868" s="199"/>
      <c r="H1868" s="199">
        <f t="shared" si="127"/>
        <v>472</v>
      </c>
      <c r="I1868" s="199"/>
      <c r="J1868" s="199">
        <v>16333.409999999996</v>
      </c>
      <c r="K1868" s="199"/>
      <c r="L1868" s="200"/>
      <c r="M1868" s="199">
        <v>63</v>
      </c>
      <c r="N1868" s="71"/>
      <c r="O1868" s="200"/>
      <c r="P1868" s="269">
        <f t="shared" si="130"/>
        <v>259.26047619047614</v>
      </c>
      <c r="Q1868" s="199"/>
      <c r="R1868" s="199"/>
      <c r="S1868" s="199"/>
      <c r="T1868" s="382">
        <f t="shared" si="131"/>
        <v>2571.3015873015875</v>
      </c>
      <c r="U1868" s="199"/>
      <c r="V1868" s="199"/>
      <c r="W1868" s="199"/>
      <c r="X1868" s="200"/>
      <c r="Y1868" s="269">
        <v>16333.409999999996</v>
      </c>
      <c r="Z1868" s="269">
        <f t="shared" si="128"/>
        <v>21581.919999999998</v>
      </c>
      <c r="AA1868" s="389"/>
      <c r="AB1868" s="269">
        <f t="shared" si="129"/>
        <v>16488.89</v>
      </c>
      <c r="AC1868" s="269">
        <v>18846</v>
      </c>
      <c r="AD1868" s="199"/>
      <c r="AE1868" s="200"/>
      <c r="AF1868" s="200"/>
      <c r="AG1868" s="200"/>
      <c r="AH1868" s="75"/>
      <c r="AI1868" s="75"/>
      <c r="AJ1868" s="75"/>
      <c r="AK1868" s="75"/>
      <c r="AL1868" s="200"/>
    </row>
    <row r="1869" spans="1:38" s="201" customFormat="1">
      <c r="A1869" s="198"/>
      <c r="B1869" s="180"/>
      <c r="C1869" s="199" t="s">
        <v>151</v>
      </c>
      <c r="D1869" s="199"/>
      <c r="E1869" s="199" t="s">
        <v>100</v>
      </c>
      <c r="F1869" s="199">
        <v>219575</v>
      </c>
      <c r="G1869" s="199"/>
      <c r="H1869" s="199">
        <f t="shared" si="127"/>
        <v>640</v>
      </c>
      <c r="I1869" s="199"/>
      <c r="J1869" s="199">
        <v>36177.589999999975</v>
      </c>
      <c r="K1869" s="199"/>
      <c r="L1869" s="200"/>
      <c r="M1869" s="199">
        <v>102</v>
      </c>
      <c r="N1869" s="71"/>
      <c r="O1869" s="200"/>
      <c r="P1869" s="269">
        <f t="shared" si="130"/>
        <v>354.68225490196056</v>
      </c>
      <c r="Q1869" s="199"/>
      <c r="R1869" s="199"/>
      <c r="S1869" s="199"/>
      <c r="T1869" s="382">
        <f t="shared" si="131"/>
        <v>2152.6960784313724</v>
      </c>
      <c r="U1869" s="199"/>
      <c r="V1869" s="199"/>
      <c r="W1869" s="199"/>
      <c r="X1869" s="200"/>
      <c r="Y1869" s="269">
        <v>36177.589999999975</v>
      </c>
      <c r="Z1869" s="269">
        <f t="shared" si="128"/>
        <v>47802.76</v>
      </c>
      <c r="AA1869" s="389"/>
      <c r="AB1869" s="269">
        <f t="shared" si="129"/>
        <v>36521.97</v>
      </c>
      <c r="AC1869" s="269">
        <v>41742.839999999997</v>
      </c>
      <c r="AD1869" s="199"/>
      <c r="AE1869" s="200"/>
      <c r="AF1869" s="200"/>
      <c r="AG1869" s="200"/>
      <c r="AH1869" s="75"/>
      <c r="AI1869" s="75"/>
      <c r="AJ1869" s="75"/>
      <c r="AK1869" s="75"/>
      <c r="AL1869" s="200"/>
    </row>
    <row r="1870" spans="1:38" s="201" customFormat="1">
      <c r="A1870" s="198"/>
      <c r="B1870" s="180"/>
      <c r="C1870" s="199" t="s">
        <v>151</v>
      </c>
      <c r="D1870" s="199"/>
      <c r="E1870" s="199" t="s">
        <v>84</v>
      </c>
      <c r="F1870" s="199">
        <v>890670</v>
      </c>
      <c r="G1870" s="199"/>
      <c r="H1870" s="199">
        <f t="shared" si="127"/>
        <v>2594</v>
      </c>
      <c r="I1870" s="199"/>
      <c r="J1870" s="199">
        <v>86875.310000000027</v>
      </c>
      <c r="K1870" s="199"/>
      <c r="L1870" s="200"/>
      <c r="M1870" s="199">
        <v>157</v>
      </c>
      <c r="N1870" s="71"/>
      <c r="O1870" s="200"/>
      <c r="P1870" s="269">
        <f t="shared" si="130"/>
        <v>553.34592356687915</v>
      </c>
      <c r="Q1870" s="199"/>
      <c r="R1870" s="199"/>
      <c r="S1870" s="199"/>
      <c r="T1870" s="382">
        <f t="shared" si="131"/>
        <v>5673.0573248407645</v>
      </c>
      <c r="U1870" s="199"/>
      <c r="V1870" s="199"/>
      <c r="W1870" s="199"/>
      <c r="X1870" s="200"/>
      <c r="Y1870" s="269">
        <v>86875.310000000027</v>
      </c>
      <c r="Z1870" s="269">
        <f t="shared" si="128"/>
        <v>114791.48</v>
      </c>
      <c r="AA1870" s="389"/>
      <c r="AB1870" s="269">
        <f t="shared" si="129"/>
        <v>87702.3</v>
      </c>
      <c r="AC1870" s="269">
        <v>100239.46</v>
      </c>
      <c r="AD1870" s="199"/>
      <c r="AE1870" s="200"/>
      <c r="AF1870" s="200"/>
      <c r="AG1870" s="200"/>
      <c r="AH1870" s="75"/>
      <c r="AI1870" s="75"/>
      <c r="AJ1870" s="75"/>
      <c r="AK1870" s="75"/>
      <c r="AL1870" s="200"/>
    </row>
    <row r="1871" spans="1:38" s="201" customFormat="1">
      <c r="A1871" s="198"/>
      <c r="B1871" s="180"/>
      <c r="C1871" s="199" t="s">
        <v>1479</v>
      </c>
      <c r="D1871" s="199"/>
      <c r="E1871" s="199" t="s">
        <v>136</v>
      </c>
      <c r="F1871" s="199">
        <v>30712</v>
      </c>
      <c r="G1871" s="199"/>
      <c r="H1871" s="199">
        <f t="shared" si="127"/>
        <v>89</v>
      </c>
      <c r="I1871" s="199"/>
      <c r="J1871" s="199">
        <v>4760.5599999999995</v>
      </c>
      <c r="K1871" s="199"/>
      <c r="L1871" s="200"/>
      <c r="M1871" s="199">
        <v>18</v>
      </c>
      <c r="N1871" s="71"/>
      <c r="O1871" s="200"/>
      <c r="P1871" s="269">
        <f t="shared" si="130"/>
        <v>264.4755555555555</v>
      </c>
      <c r="Q1871" s="199"/>
      <c r="R1871" s="199"/>
      <c r="S1871" s="199"/>
      <c r="T1871" s="382">
        <f t="shared" si="131"/>
        <v>1706.2222222222222</v>
      </c>
      <c r="U1871" s="199"/>
      <c r="V1871" s="199"/>
      <c r="W1871" s="199"/>
      <c r="X1871" s="200"/>
      <c r="Y1871" s="269">
        <v>4760.5599999999995</v>
      </c>
      <c r="Z1871" s="269">
        <f t="shared" si="128"/>
        <v>6290.3</v>
      </c>
      <c r="AA1871" s="389"/>
      <c r="AB1871" s="269">
        <f t="shared" si="129"/>
        <v>4805.88</v>
      </c>
      <c r="AC1871" s="269">
        <v>5492.88</v>
      </c>
      <c r="AD1871" s="199"/>
      <c r="AE1871" s="200"/>
      <c r="AF1871" s="200"/>
      <c r="AG1871" s="200"/>
      <c r="AH1871" s="75"/>
      <c r="AI1871" s="75"/>
      <c r="AJ1871" s="75"/>
      <c r="AK1871" s="75"/>
      <c r="AL1871" s="200"/>
    </row>
    <row r="1872" spans="1:38" s="201" customFormat="1">
      <c r="A1872" s="198"/>
      <c r="B1872" s="180"/>
      <c r="C1872" s="199" t="s">
        <v>152</v>
      </c>
      <c r="D1872" s="199"/>
      <c r="E1872" s="199" t="s">
        <v>153</v>
      </c>
      <c r="F1872" s="199">
        <v>31994</v>
      </c>
      <c r="G1872" s="199"/>
      <c r="H1872" s="199">
        <f t="shared" si="127"/>
        <v>93</v>
      </c>
      <c r="I1872" s="199"/>
      <c r="J1872" s="199">
        <v>5456.57</v>
      </c>
      <c r="K1872" s="199"/>
      <c r="L1872" s="200"/>
      <c r="M1872" s="199">
        <v>37</v>
      </c>
      <c r="N1872" s="71"/>
      <c r="O1872" s="200"/>
      <c r="P1872" s="269">
        <f t="shared" si="130"/>
        <v>147.47486486486486</v>
      </c>
      <c r="Q1872" s="199"/>
      <c r="R1872" s="199"/>
      <c r="S1872" s="199"/>
      <c r="T1872" s="382">
        <f t="shared" si="131"/>
        <v>864.70270270270271</v>
      </c>
      <c r="U1872" s="199"/>
      <c r="V1872" s="199"/>
      <c r="W1872" s="199"/>
      <c r="X1872" s="200"/>
      <c r="Y1872" s="269">
        <v>5456.57</v>
      </c>
      <c r="Z1872" s="269">
        <f t="shared" si="128"/>
        <v>7209.96</v>
      </c>
      <c r="AA1872" s="389"/>
      <c r="AB1872" s="269">
        <f t="shared" si="129"/>
        <v>5508.51</v>
      </c>
      <c r="AC1872" s="269">
        <v>6295.96</v>
      </c>
      <c r="AD1872" s="199"/>
      <c r="AE1872" s="200"/>
      <c r="AF1872" s="200"/>
      <c r="AG1872" s="200"/>
      <c r="AH1872" s="75"/>
      <c r="AI1872" s="75"/>
      <c r="AJ1872" s="75"/>
      <c r="AK1872" s="75"/>
      <c r="AL1872" s="200"/>
    </row>
    <row r="1873" spans="1:38" s="201" customFormat="1">
      <c r="A1873" s="198"/>
      <c r="B1873" s="180"/>
      <c r="C1873" s="199" t="s">
        <v>154</v>
      </c>
      <c r="D1873" s="199"/>
      <c r="E1873" s="199" t="s">
        <v>155</v>
      </c>
      <c r="F1873" s="199">
        <v>7653210</v>
      </c>
      <c r="G1873" s="199"/>
      <c r="H1873" s="199">
        <f t="shared" si="127"/>
        <v>22293</v>
      </c>
      <c r="I1873" s="199"/>
      <c r="J1873" s="199">
        <v>553669.45000000042</v>
      </c>
      <c r="K1873" s="199"/>
      <c r="L1873" s="200"/>
      <c r="M1873" s="199">
        <v>390</v>
      </c>
      <c r="N1873" s="71"/>
      <c r="O1873" s="200"/>
      <c r="P1873" s="269">
        <f t="shared" si="130"/>
        <v>1419.6652564102576</v>
      </c>
      <c r="Q1873" s="199"/>
      <c r="R1873" s="199"/>
      <c r="S1873" s="199"/>
      <c r="T1873" s="382">
        <f t="shared" si="131"/>
        <v>19623.615384615383</v>
      </c>
      <c r="U1873" s="199"/>
      <c r="V1873" s="199"/>
      <c r="W1873" s="199"/>
      <c r="X1873" s="200"/>
      <c r="Y1873" s="269">
        <v>553669.45000000042</v>
      </c>
      <c r="Z1873" s="269">
        <f t="shared" si="128"/>
        <v>731583.44</v>
      </c>
      <c r="AA1873" s="389"/>
      <c r="AB1873" s="269">
        <f t="shared" si="129"/>
        <v>558939.98</v>
      </c>
      <c r="AC1873" s="269">
        <v>638841.17000000004</v>
      </c>
      <c r="AD1873" s="199"/>
      <c r="AE1873" s="200"/>
      <c r="AF1873" s="200"/>
      <c r="AG1873" s="200"/>
      <c r="AH1873" s="75"/>
      <c r="AI1873" s="75"/>
      <c r="AJ1873" s="75"/>
      <c r="AK1873" s="75"/>
      <c r="AL1873" s="200"/>
    </row>
    <row r="1874" spans="1:38" s="201" customFormat="1">
      <c r="A1874" s="198"/>
      <c r="B1874" s="180"/>
      <c r="C1874" s="199" t="s">
        <v>154</v>
      </c>
      <c r="D1874" s="199"/>
      <c r="E1874" s="199" t="s">
        <v>515</v>
      </c>
      <c r="F1874" s="199">
        <v>559</v>
      </c>
      <c r="G1874" s="199"/>
      <c r="H1874" s="199">
        <f t="shared" si="127"/>
        <v>2</v>
      </c>
      <c r="I1874" s="199"/>
      <c r="J1874" s="199">
        <v>98.44</v>
      </c>
      <c r="K1874" s="199"/>
      <c r="L1874" s="200"/>
      <c r="M1874" s="199">
        <v>1</v>
      </c>
      <c r="N1874" s="71"/>
      <c r="O1874" s="200"/>
      <c r="P1874" s="269">
        <f t="shared" si="130"/>
        <v>98.44</v>
      </c>
      <c r="Q1874" s="199"/>
      <c r="R1874" s="199"/>
      <c r="S1874" s="199"/>
      <c r="T1874" s="382">
        <f t="shared" si="131"/>
        <v>559</v>
      </c>
      <c r="U1874" s="199"/>
      <c r="V1874" s="199"/>
      <c r="W1874" s="199"/>
      <c r="X1874" s="200"/>
      <c r="Y1874" s="269">
        <v>98.44</v>
      </c>
      <c r="Z1874" s="269">
        <f t="shared" si="128"/>
        <v>130.07</v>
      </c>
      <c r="AA1874" s="389"/>
      <c r="AB1874" s="269">
        <f t="shared" si="129"/>
        <v>99.38</v>
      </c>
      <c r="AC1874" s="269">
        <v>113.58</v>
      </c>
      <c r="AD1874" s="199"/>
      <c r="AE1874" s="200"/>
      <c r="AF1874" s="200"/>
      <c r="AG1874" s="200"/>
      <c r="AH1874" s="75"/>
      <c r="AI1874" s="75"/>
      <c r="AJ1874" s="75"/>
      <c r="AK1874" s="75"/>
      <c r="AL1874" s="200"/>
    </row>
    <row r="1875" spans="1:38" s="201" customFormat="1">
      <c r="A1875" s="198"/>
      <c r="B1875" s="180"/>
      <c r="C1875" s="199" t="s">
        <v>156</v>
      </c>
      <c r="D1875" s="199"/>
      <c r="E1875" s="199" t="s">
        <v>157</v>
      </c>
      <c r="F1875" s="199">
        <v>213912</v>
      </c>
      <c r="G1875" s="199"/>
      <c r="H1875" s="199">
        <f t="shared" si="127"/>
        <v>623</v>
      </c>
      <c r="I1875" s="199"/>
      <c r="J1875" s="199">
        <v>28721.960000000003</v>
      </c>
      <c r="K1875" s="199"/>
      <c r="L1875" s="200"/>
      <c r="M1875" s="199">
        <v>83</v>
      </c>
      <c r="N1875" s="71"/>
      <c r="O1875" s="200"/>
      <c r="P1875" s="269">
        <f t="shared" si="130"/>
        <v>346.04771084337352</v>
      </c>
      <c r="Q1875" s="199"/>
      <c r="R1875" s="199"/>
      <c r="S1875" s="199"/>
      <c r="T1875" s="382">
        <f t="shared" si="131"/>
        <v>2577.2530120481929</v>
      </c>
      <c r="U1875" s="199"/>
      <c r="V1875" s="199"/>
      <c r="W1875" s="199"/>
      <c r="X1875" s="200"/>
      <c r="Y1875" s="269">
        <v>28721.960000000003</v>
      </c>
      <c r="Z1875" s="269">
        <f t="shared" si="128"/>
        <v>37951.360000000001</v>
      </c>
      <c r="AA1875" s="389"/>
      <c r="AB1875" s="269">
        <f t="shared" si="129"/>
        <v>28995.37</v>
      </c>
      <c r="AC1875" s="269">
        <v>33140.300000000003</v>
      </c>
      <c r="AD1875" s="199"/>
      <c r="AE1875" s="200"/>
      <c r="AF1875" s="200"/>
      <c r="AG1875" s="200"/>
      <c r="AH1875" s="75"/>
      <c r="AI1875" s="75"/>
      <c r="AJ1875" s="75"/>
      <c r="AK1875" s="75"/>
      <c r="AL1875" s="200"/>
    </row>
    <row r="1876" spans="1:38" s="201" customFormat="1">
      <c r="A1876" s="198"/>
      <c r="B1876" s="180"/>
      <c r="C1876" s="199" t="s">
        <v>588</v>
      </c>
      <c r="D1876" s="199"/>
      <c r="E1876" s="199" t="s">
        <v>116</v>
      </c>
      <c r="F1876" s="199">
        <v>122</v>
      </c>
      <c r="G1876" s="199"/>
      <c r="H1876" s="199">
        <f t="shared" si="127"/>
        <v>0</v>
      </c>
      <c r="I1876" s="199"/>
      <c r="J1876" s="199">
        <v>42.37</v>
      </c>
      <c r="K1876" s="199"/>
      <c r="L1876" s="200"/>
      <c r="M1876" s="199">
        <v>2</v>
      </c>
      <c r="N1876" s="71"/>
      <c r="O1876" s="200"/>
      <c r="P1876" s="269">
        <f t="shared" si="130"/>
        <v>21.184999999999999</v>
      </c>
      <c r="Q1876" s="199"/>
      <c r="R1876" s="199"/>
      <c r="S1876" s="199"/>
      <c r="T1876" s="382">
        <f t="shared" si="131"/>
        <v>61</v>
      </c>
      <c r="U1876" s="199"/>
      <c r="V1876" s="199"/>
      <c r="W1876" s="199"/>
      <c r="X1876" s="200"/>
      <c r="Y1876" s="269">
        <v>42.37</v>
      </c>
      <c r="Z1876" s="269">
        <f t="shared" si="128"/>
        <v>55.99</v>
      </c>
      <c r="AA1876" s="389"/>
      <c r="AB1876" s="269">
        <f t="shared" si="129"/>
        <v>42.77</v>
      </c>
      <c r="AC1876" s="269">
        <v>48.89</v>
      </c>
      <c r="AD1876" s="199"/>
      <c r="AE1876" s="200"/>
      <c r="AF1876" s="200"/>
      <c r="AG1876" s="200"/>
      <c r="AH1876" s="75"/>
      <c r="AI1876" s="75"/>
      <c r="AJ1876" s="75"/>
      <c r="AK1876" s="75"/>
      <c r="AL1876" s="200"/>
    </row>
    <row r="1877" spans="1:38" s="201" customFormat="1">
      <c r="A1877" s="198"/>
      <c r="B1877" s="180"/>
      <c r="C1877" s="199" t="s">
        <v>158</v>
      </c>
      <c r="D1877" s="199"/>
      <c r="E1877" s="199" t="s">
        <v>92</v>
      </c>
      <c r="F1877" s="199">
        <v>86</v>
      </c>
      <c r="G1877" s="199"/>
      <c r="H1877" s="199">
        <f t="shared" si="127"/>
        <v>0</v>
      </c>
      <c r="I1877" s="199"/>
      <c r="J1877" s="199">
        <v>24.42</v>
      </c>
      <c r="K1877" s="199"/>
      <c r="L1877" s="200"/>
      <c r="M1877" s="199">
        <v>1</v>
      </c>
      <c r="N1877" s="71"/>
      <c r="O1877" s="200"/>
      <c r="P1877" s="269">
        <f t="shared" si="130"/>
        <v>24.42</v>
      </c>
      <c r="Q1877" s="199"/>
      <c r="R1877" s="199"/>
      <c r="S1877" s="199"/>
      <c r="T1877" s="382">
        <f t="shared" si="131"/>
        <v>86</v>
      </c>
      <c r="U1877" s="199"/>
      <c r="V1877" s="199"/>
      <c r="W1877" s="199"/>
      <c r="X1877" s="200"/>
      <c r="Y1877" s="269">
        <v>24.42</v>
      </c>
      <c r="Z1877" s="269">
        <f t="shared" si="128"/>
        <v>32.270000000000003</v>
      </c>
      <c r="AA1877" s="389"/>
      <c r="AB1877" s="269">
        <f t="shared" si="129"/>
        <v>24.65</v>
      </c>
      <c r="AC1877" s="269">
        <v>28.18</v>
      </c>
      <c r="AD1877" s="199"/>
      <c r="AE1877" s="200"/>
      <c r="AF1877" s="200"/>
      <c r="AG1877" s="200"/>
      <c r="AH1877" s="75"/>
      <c r="AI1877" s="75"/>
      <c r="AJ1877" s="75"/>
      <c r="AK1877" s="75"/>
      <c r="AL1877" s="200"/>
    </row>
    <row r="1878" spans="1:38" s="201" customFormat="1">
      <c r="A1878" s="198"/>
      <c r="B1878" s="180"/>
      <c r="C1878" s="199" t="s">
        <v>158</v>
      </c>
      <c r="D1878" s="199"/>
      <c r="E1878" s="199" t="s">
        <v>159</v>
      </c>
      <c r="F1878" s="199">
        <v>315544</v>
      </c>
      <c r="G1878" s="199"/>
      <c r="H1878" s="199">
        <f t="shared" si="127"/>
        <v>919</v>
      </c>
      <c r="I1878" s="199"/>
      <c r="J1878" s="199">
        <v>50377.079999999987</v>
      </c>
      <c r="K1878" s="199"/>
      <c r="L1878" s="200"/>
      <c r="M1878" s="199">
        <v>142</v>
      </c>
      <c r="N1878" s="71"/>
      <c r="O1878" s="200"/>
      <c r="P1878" s="269">
        <f t="shared" si="130"/>
        <v>354.76816901408444</v>
      </c>
      <c r="Q1878" s="199"/>
      <c r="R1878" s="199"/>
      <c r="S1878" s="199"/>
      <c r="T1878" s="382">
        <f t="shared" si="131"/>
        <v>2222.1408450704225</v>
      </c>
      <c r="U1878" s="199"/>
      <c r="V1878" s="199"/>
      <c r="W1878" s="199"/>
      <c r="X1878" s="200"/>
      <c r="Y1878" s="269">
        <v>50377.079999999987</v>
      </c>
      <c r="Z1878" s="269">
        <f t="shared" si="128"/>
        <v>66565.05</v>
      </c>
      <c r="AA1878" s="389"/>
      <c r="AB1878" s="269">
        <f t="shared" si="129"/>
        <v>50856.63</v>
      </c>
      <c r="AC1878" s="269">
        <v>58126.65</v>
      </c>
      <c r="AD1878" s="199"/>
      <c r="AE1878" s="200"/>
      <c r="AF1878" s="200"/>
      <c r="AG1878" s="200"/>
      <c r="AH1878" s="75"/>
      <c r="AI1878" s="75"/>
      <c r="AJ1878" s="75"/>
      <c r="AK1878" s="75"/>
      <c r="AL1878" s="200"/>
    </row>
    <row r="1879" spans="1:38" s="201" customFormat="1">
      <c r="A1879" s="198"/>
      <c r="B1879" s="180"/>
      <c r="C1879" s="199" t="s">
        <v>158</v>
      </c>
      <c r="D1879" s="199"/>
      <c r="E1879" s="199" t="s">
        <v>210</v>
      </c>
      <c r="F1879" s="199">
        <v>9681</v>
      </c>
      <c r="G1879" s="199"/>
      <c r="H1879" s="199">
        <f t="shared" si="127"/>
        <v>28</v>
      </c>
      <c r="I1879" s="199"/>
      <c r="J1879" s="199">
        <v>855.1099999999999</v>
      </c>
      <c r="K1879" s="199"/>
      <c r="L1879" s="200"/>
      <c r="M1879" s="199">
        <v>2</v>
      </c>
      <c r="N1879" s="71"/>
      <c r="O1879" s="200"/>
      <c r="P1879" s="269">
        <f t="shared" si="130"/>
        <v>427.55499999999995</v>
      </c>
      <c r="Q1879" s="199"/>
      <c r="R1879" s="199"/>
      <c r="S1879" s="199"/>
      <c r="T1879" s="382">
        <f t="shared" si="131"/>
        <v>4840.5</v>
      </c>
      <c r="U1879" s="199"/>
      <c r="V1879" s="199"/>
      <c r="W1879" s="199"/>
      <c r="X1879" s="200"/>
      <c r="Y1879" s="269">
        <v>855.1099999999999</v>
      </c>
      <c r="Z1879" s="269">
        <f t="shared" si="128"/>
        <v>1129.8900000000001</v>
      </c>
      <c r="AA1879" s="389"/>
      <c r="AB1879" s="269">
        <f t="shared" si="129"/>
        <v>863.25</v>
      </c>
      <c r="AC1879" s="269">
        <v>986.65</v>
      </c>
      <c r="AD1879" s="199"/>
      <c r="AE1879" s="200"/>
      <c r="AF1879" s="200"/>
      <c r="AG1879" s="200"/>
      <c r="AH1879" s="75"/>
      <c r="AI1879" s="75"/>
      <c r="AJ1879" s="75"/>
      <c r="AK1879" s="75"/>
      <c r="AL1879" s="200"/>
    </row>
    <row r="1880" spans="1:38" s="201" customFormat="1">
      <c r="A1880" s="198"/>
      <c r="B1880" s="180"/>
      <c r="C1880" s="199" t="s">
        <v>160</v>
      </c>
      <c r="D1880" s="199"/>
      <c r="E1880" s="199" t="s">
        <v>116</v>
      </c>
      <c r="F1880" s="199"/>
      <c r="G1880" s="199"/>
      <c r="H1880" s="199">
        <f t="shared" si="127"/>
        <v>0</v>
      </c>
      <c r="I1880" s="199"/>
      <c r="J1880" s="199">
        <v>11.16</v>
      </c>
      <c r="K1880" s="199"/>
      <c r="L1880" s="200"/>
      <c r="M1880" s="199">
        <v>1</v>
      </c>
      <c r="N1880" s="71"/>
      <c r="O1880" s="200"/>
      <c r="P1880" s="269">
        <f t="shared" si="130"/>
        <v>11.16</v>
      </c>
      <c r="Q1880" s="199"/>
      <c r="R1880" s="199"/>
      <c r="S1880" s="199"/>
      <c r="T1880" s="382">
        <f t="shared" si="131"/>
        <v>0</v>
      </c>
      <c r="U1880" s="199"/>
      <c r="V1880" s="199"/>
      <c r="W1880" s="199"/>
      <c r="X1880" s="200"/>
      <c r="Y1880" s="269">
        <v>11.16</v>
      </c>
      <c r="Z1880" s="269">
        <f t="shared" si="128"/>
        <v>14.75</v>
      </c>
      <c r="AA1880" s="389"/>
      <c r="AB1880" s="269">
        <f t="shared" si="129"/>
        <v>11.27</v>
      </c>
      <c r="AC1880" s="269">
        <v>12.88</v>
      </c>
      <c r="AD1880" s="199"/>
      <c r="AE1880" s="200"/>
      <c r="AF1880" s="200"/>
      <c r="AG1880" s="200"/>
      <c r="AH1880" s="75"/>
      <c r="AI1880" s="75"/>
      <c r="AJ1880" s="75"/>
      <c r="AK1880" s="75"/>
      <c r="AL1880" s="200"/>
    </row>
    <row r="1881" spans="1:38" s="201" customFormat="1">
      <c r="A1881" s="198"/>
      <c r="B1881" s="180"/>
      <c r="C1881" s="199" t="s">
        <v>160</v>
      </c>
      <c r="D1881" s="199"/>
      <c r="E1881" s="199" t="s">
        <v>161</v>
      </c>
      <c r="F1881" s="199">
        <v>641546</v>
      </c>
      <c r="G1881" s="199"/>
      <c r="H1881" s="199">
        <f t="shared" si="127"/>
        <v>1869</v>
      </c>
      <c r="I1881" s="199"/>
      <c r="J1881" s="199">
        <v>30494.860000000004</v>
      </c>
      <c r="K1881" s="199"/>
      <c r="L1881" s="200"/>
      <c r="M1881" s="199">
        <v>36</v>
      </c>
      <c r="N1881" s="71"/>
      <c r="O1881" s="200"/>
      <c r="P1881" s="269">
        <f t="shared" si="130"/>
        <v>847.07944444444456</v>
      </c>
      <c r="Q1881" s="199"/>
      <c r="R1881" s="199"/>
      <c r="S1881" s="199"/>
      <c r="T1881" s="382">
        <f t="shared" si="131"/>
        <v>17820.722222222223</v>
      </c>
      <c r="U1881" s="199"/>
      <c r="V1881" s="199"/>
      <c r="W1881" s="199"/>
      <c r="X1881" s="200"/>
      <c r="Y1881" s="269">
        <v>30494.860000000004</v>
      </c>
      <c r="Z1881" s="269">
        <f t="shared" si="128"/>
        <v>40293.96</v>
      </c>
      <c r="AA1881" s="389"/>
      <c r="AB1881" s="269">
        <f t="shared" si="129"/>
        <v>30785.15</v>
      </c>
      <c r="AC1881" s="269">
        <v>35185.93</v>
      </c>
      <c r="AD1881" s="199"/>
      <c r="AE1881" s="200"/>
      <c r="AF1881" s="200"/>
      <c r="AG1881" s="200"/>
      <c r="AH1881" s="75"/>
      <c r="AI1881" s="75"/>
      <c r="AJ1881" s="75"/>
      <c r="AK1881" s="75"/>
      <c r="AL1881" s="200"/>
    </row>
    <row r="1882" spans="1:38" s="201" customFormat="1">
      <c r="A1882" s="198"/>
      <c r="B1882" s="180"/>
      <c r="C1882" s="199" t="s">
        <v>162</v>
      </c>
      <c r="D1882" s="199"/>
      <c r="E1882" s="199" t="s">
        <v>163</v>
      </c>
      <c r="F1882" s="199">
        <v>639505</v>
      </c>
      <c r="G1882" s="199"/>
      <c r="H1882" s="199">
        <f t="shared" si="127"/>
        <v>1863</v>
      </c>
      <c r="I1882" s="199"/>
      <c r="J1882" s="199">
        <v>119808.05999999998</v>
      </c>
      <c r="K1882" s="199"/>
      <c r="L1882" s="200"/>
      <c r="M1882" s="199">
        <v>194</v>
      </c>
      <c r="N1882" s="71"/>
      <c r="O1882" s="200"/>
      <c r="P1882" s="269">
        <f t="shared" si="130"/>
        <v>617.56731958762873</v>
      </c>
      <c r="Q1882" s="199"/>
      <c r="R1882" s="199"/>
      <c r="S1882" s="199"/>
      <c r="T1882" s="382">
        <f t="shared" si="131"/>
        <v>3296.4175257731958</v>
      </c>
      <c r="U1882" s="199"/>
      <c r="V1882" s="199"/>
      <c r="W1882" s="199"/>
      <c r="X1882" s="200"/>
      <c r="Y1882" s="269">
        <v>119808.05999999998</v>
      </c>
      <c r="Z1882" s="269">
        <f t="shared" si="128"/>
        <v>158306.72</v>
      </c>
      <c r="AA1882" s="389"/>
      <c r="AB1882" s="269">
        <f t="shared" si="129"/>
        <v>120948.55</v>
      </c>
      <c r="AC1882" s="269">
        <v>138238.29999999999</v>
      </c>
      <c r="AD1882" s="199"/>
      <c r="AE1882" s="200"/>
      <c r="AF1882" s="200"/>
      <c r="AG1882" s="200"/>
      <c r="AH1882" s="75"/>
      <c r="AI1882" s="75"/>
      <c r="AJ1882" s="75"/>
      <c r="AK1882" s="75"/>
      <c r="AL1882" s="200"/>
    </row>
    <row r="1883" spans="1:38" s="201" customFormat="1">
      <c r="A1883" s="198"/>
      <c r="B1883" s="180"/>
      <c r="C1883" s="199" t="s">
        <v>1415</v>
      </c>
      <c r="D1883" s="199"/>
      <c r="E1883" s="199" t="s">
        <v>153</v>
      </c>
      <c r="F1883" s="199">
        <v>1578</v>
      </c>
      <c r="G1883" s="199"/>
      <c r="H1883" s="199">
        <f t="shared" si="127"/>
        <v>5</v>
      </c>
      <c r="I1883" s="199"/>
      <c r="J1883" s="199">
        <v>319.95999999999998</v>
      </c>
      <c r="K1883" s="199"/>
      <c r="L1883" s="200"/>
      <c r="M1883" s="199">
        <v>1</v>
      </c>
      <c r="N1883" s="71"/>
      <c r="O1883" s="200"/>
      <c r="P1883" s="269">
        <f t="shared" si="130"/>
        <v>319.95999999999998</v>
      </c>
      <c r="Q1883" s="199"/>
      <c r="R1883" s="199"/>
      <c r="S1883" s="199"/>
      <c r="T1883" s="382">
        <f t="shared" si="131"/>
        <v>1578</v>
      </c>
      <c r="U1883" s="199"/>
      <c r="V1883" s="199"/>
      <c r="W1883" s="199"/>
      <c r="X1883" s="200"/>
      <c r="Y1883" s="269">
        <v>319.95999999999998</v>
      </c>
      <c r="Z1883" s="269">
        <f t="shared" si="128"/>
        <v>422.77</v>
      </c>
      <c r="AA1883" s="389"/>
      <c r="AB1883" s="269">
        <f t="shared" si="129"/>
        <v>323.01</v>
      </c>
      <c r="AC1883" s="269">
        <v>369.18</v>
      </c>
      <c r="AD1883" s="199"/>
      <c r="AE1883" s="200"/>
      <c r="AF1883" s="200"/>
      <c r="AG1883" s="200"/>
      <c r="AH1883" s="75"/>
      <c r="AI1883" s="75"/>
      <c r="AJ1883" s="75"/>
      <c r="AK1883" s="75"/>
      <c r="AL1883" s="200"/>
    </row>
    <row r="1884" spans="1:38" s="201" customFormat="1">
      <c r="A1884" s="198"/>
      <c r="B1884" s="180"/>
      <c r="C1884" s="199" t="s">
        <v>164</v>
      </c>
      <c r="D1884" s="199"/>
      <c r="E1884" s="199" t="s">
        <v>165</v>
      </c>
      <c r="F1884" s="199">
        <v>240407</v>
      </c>
      <c r="G1884" s="199"/>
      <c r="H1884" s="199">
        <f t="shared" si="127"/>
        <v>700</v>
      </c>
      <c r="I1884" s="199"/>
      <c r="J1884" s="199">
        <v>51713.19</v>
      </c>
      <c r="K1884" s="199"/>
      <c r="L1884" s="200"/>
      <c r="M1884" s="199">
        <v>61</v>
      </c>
      <c r="N1884" s="71"/>
      <c r="O1884" s="200"/>
      <c r="P1884" s="269">
        <f t="shared" si="130"/>
        <v>847.75721311475411</v>
      </c>
      <c r="Q1884" s="199"/>
      <c r="R1884" s="199"/>
      <c r="S1884" s="199"/>
      <c r="T1884" s="382">
        <f t="shared" si="131"/>
        <v>3941.0983606557379</v>
      </c>
      <c r="U1884" s="199"/>
      <c r="V1884" s="199"/>
      <c r="W1884" s="199"/>
      <c r="X1884" s="200"/>
      <c r="Y1884" s="269">
        <v>51713.19</v>
      </c>
      <c r="Z1884" s="269">
        <f t="shared" si="128"/>
        <v>68330.509999999995</v>
      </c>
      <c r="AA1884" s="389"/>
      <c r="AB1884" s="269">
        <f t="shared" si="129"/>
        <v>52205.46</v>
      </c>
      <c r="AC1884" s="269">
        <v>59668.3</v>
      </c>
      <c r="AD1884" s="199"/>
      <c r="AE1884" s="200"/>
      <c r="AF1884" s="200"/>
      <c r="AG1884" s="200"/>
      <c r="AH1884" s="75"/>
      <c r="AI1884" s="75"/>
      <c r="AJ1884" s="75"/>
      <c r="AK1884" s="75"/>
      <c r="AL1884" s="200"/>
    </row>
    <row r="1885" spans="1:38" s="201" customFormat="1">
      <c r="A1885" s="198"/>
      <c r="B1885" s="180"/>
      <c r="C1885" s="199" t="s">
        <v>553</v>
      </c>
      <c r="D1885" s="199"/>
      <c r="E1885" s="199" t="s">
        <v>113</v>
      </c>
      <c r="F1885" s="199">
        <v>5</v>
      </c>
      <c r="G1885" s="199"/>
      <c r="H1885" s="199">
        <f t="shared" si="127"/>
        <v>0</v>
      </c>
      <c r="I1885" s="199"/>
      <c r="J1885" s="199">
        <v>25.33</v>
      </c>
      <c r="K1885" s="199"/>
      <c r="L1885" s="200"/>
      <c r="M1885" s="199">
        <v>2</v>
      </c>
      <c r="N1885" s="71"/>
      <c r="O1885" s="200"/>
      <c r="P1885" s="269">
        <f t="shared" si="130"/>
        <v>12.664999999999999</v>
      </c>
      <c r="Q1885" s="199"/>
      <c r="R1885" s="199"/>
      <c r="S1885" s="199"/>
      <c r="T1885" s="382">
        <f t="shared" si="131"/>
        <v>2.5</v>
      </c>
      <c r="U1885" s="199"/>
      <c r="V1885" s="199"/>
      <c r="W1885" s="199"/>
      <c r="X1885" s="200"/>
      <c r="Y1885" s="269">
        <v>25.33</v>
      </c>
      <c r="Z1885" s="269">
        <f t="shared" si="128"/>
        <v>33.47</v>
      </c>
      <c r="AA1885" s="389"/>
      <c r="AB1885" s="269">
        <f t="shared" si="129"/>
        <v>25.57</v>
      </c>
      <c r="AC1885" s="269">
        <v>29.23</v>
      </c>
      <c r="AD1885" s="199"/>
      <c r="AE1885" s="200"/>
      <c r="AF1885" s="200"/>
      <c r="AG1885" s="200"/>
      <c r="AH1885" s="75"/>
      <c r="AI1885" s="75"/>
      <c r="AJ1885" s="75"/>
      <c r="AK1885" s="75"/>
      <c r="AL1885" s="200"/>
    </row>
    <row r="1886" spans="1:38" s="201" customFormat="1">
      <c r="A1886" s="198"/>
      <c r="B1886" s="180"/>
      <c r="C1886" s="199" t="s">
        <v>166</v>
      </c>
      <c r="D1886" s="199"/>
      <c r="E1886" s="199" t="s">
        <v>167</v>
      </c>
      <c r="F1886" s="199">
        <v>183362</v>
      </c>
      <c r="G1886" s="199"/>
      <c r="H1886" s="199">
        <f t="shared" si="127"/>
        <v>534</v>
      </c>
      <c r="I1886" s="199"/>
      <c r="J1886" s="199">
        <v>33860.569999999985</v>
      </c>
      <c r="K1886" s="199"/>
      <c r="L1886" s="200"/>
      <c r="M1886" s="199">
        <v>137</v>
      </c>
      <c r="N1886" s="71"/>
      <c r="O1886" s="200"/>
      <c r="P1886" s="269">
        <f t="shared" si="130"/>
        <v>247.15744525547436</v>
      </c>
      <c r="Q1886" s="199"/>
      <c r="R1886" s="199"/>
      <c r="S1886" s="199"/>
      <c r="T1886" s="382">
        <f t="shared" si="131"/>
        <v>1338.4087591240875</v>
      </c>
      <c r="U1886" s="199"/>
      <c r="V1886" s="199"/>
      <c r="W1886" s="199"/>
      <c r="X1886" s="200"/>
      <c r="Y1886" s="269">
        <v>33860.569999999985</v>
      </c>
      <c r="Z1886" s="269">
        <f t="shared" si="128"/>
        <v>44741.19</v>
      </c>
      <c r="AA1886" s="389"/>
      <c r="AB1886" s="269">
        <f t="shared" si="129"/>
        <v>34182.9</v>
      </c>
      <c r="AC1886" s="269">
        <v>39069.39</v>
      </c>
      <c r="AD1886" s="199"/>
      <c r="AE1886" s="200"/>
      <c r="AF1886" s="200"/>
      <c r="AG1886" s="200"/>
      <c r="AH1886" s="75"/>
      <c r="AI1886" s="75"/>
      <c r="AJ1886" s="75"/>
      <c r="AK1886" s="75"/>
      <c r="AL1886" s="200"/>
    </row>
    <row r="1887" spans="1:38" s="201" customFormat="1">
      <c r="A1887" s="198"/>
      <c r="B1887" s="180"/>
      <c r="C1887" s="199" t="s">
        <v>168</v>
      </c>
      <c r="D1887" s="199"/>
      <c r="E1887" s="199" t="s">
        <v>169</v>
      </c>
      <c r="F1887" s="199">
        <v>126914</v>
      </c>
      <c r="G1887" s="199"/>
      <c r="H1887" s="199">
        <f t="shared" si="127"/>
        <v>370</v>
      </c>
      <c r="I1887" s="199"/>
      <c r="J1887" s="199">
        <v>24639.3</v>
      </c>
      <c r="K1887" s="199"/>
      <c r="L1887" s="200"/>
      <c r="M1887" s="199">
        <v>76</v>
      </c>
      <c r="N1887" s="71"/>
      <c r="O1887" s="200"/>
      <c r="P1887" s="269">
        <f t="shared" si="130"/>
        <v>324.20131578947365</v>
      </c>
      <c r="Q1887" s="199"/>
      <c r="R1887" s="199"/>
      <c r="S1887" s="199"/>
      <c r="T1887" s="382">
        <f t="shared" si="131"/>
        <v>1669.921052631579</v>
      </c>
      <c r="U1887" s="199"/>
      <c r="V1887" s="199"/>
      <c r="W1887" s="199"/>
      <c r="X1887" s="200"/>
      <c r="Y1887" s="269">
        <v>24639.3</v>
      </c>
      <c r="Z1887" s="269">
        <f t="shared" si="128"/>
        <v>32556.799999999999</v>
      </c>
      <c r="AA1887" s="389"/>
      <c r="AB1887" s="269">
        <f t="shared" si="129"/>
        <v>24873.85</v>
      </c>
      <c r="AC1887" s="269">
        <v>28429.599999999999</v>
      </c>
      <c r="AD1887" s="199"/>
      <c r="AE1887" s="200"/>
      <c r="AF1887" s="200"/>
      <c r="AG1887" s="200"/>
      <c r="AH1887" s="75"/>
      <c r="AI1887" s="75"/>
      <c r="AJ1887" s="75"/>
      <c r="AK1887" s="75"/>
      <c r="AL1887" s="200"/>
    </row>
    <row r="1888" spans="1:38" s="201" customFormat="1">
      <c r="A1888" s="198"/>
      <c r="B1888" s="180"/>
      <c r="C1888" s="199" t="s">
        <v>552</v>
      </c>
      <c r="D1888" s="199"/>
      <c r="E1888" s="199" t="s">
        <v>367</v>
      </c>
      <c r="F1888" s="199">
        <v>4634</v>
      </c>
      <c r="G1888" s="199"/>
      <c r="H1888" s="199">
        <f t="shared" si="127"/>
        <v>13</v>
      </c>
      <c r="I1888" s="199"/>
      <c r="J1888" s="199">
        <v>825.0200000000001</v>
      </c>
      <c r="K1888" s="199"/>
      <c r="L1888" s="200"/>
      <c r="M1888" s="199">
        <v>6</v>
      </c>
      <c r="N1888" s="71"/>
      <c r="O1888" s="200"/>
      <c r="P1888" s="269">
        <f t="shared" si="130"/>
        <v>137.50333333333336</v>
      </c>
      <c r="Q1888" s="199"/>
      <c r="R1888" s="199"/>
      <c r="S1888" s="199"/>
      <c r="T1888" s="382">
        <f t="shared" si="131"/>
        <v>772.33333333333337</v>
      </c>
      <c r="U1888" s="199"/>
      <c r="V1888" s="199"/>
      <c r="W1888" s="199"/>
      <c r="X1888" s="200"/>
      <c r="Y1888" s="269">
        <v>825.0200000000001</v>
      </c>
      <c r="Z1888" s="269">
        <f t="shared" si="128"/>
        <v>1090.1300000000001</v>
      </c>
      <c r="AA1888" s="389"/>
      <c r="AB1888" s="269">
        <f t="shared" si="129"/>
        <v>832.87</v>
      </c>
      <c r="AC1888" s="269">
        <v>951.93</v>
      </c>
      <c r="AD1888" s="199"/>
      <c r="AE1888" s="200"/>
      <c r="AF1888" s="200"/>
      <c r="AG1888" s="200"/>
      <c r="AH1888" s="75"/>
      <c r="AI1888" s="75"/>
      <c r="AJ1888" s="75"/>
      <c r="AK1888" s="75"/>
      <c r="AL1888" s="200"/>
    </row>
    <row r="1889" spans="1:38" s="201" customFormat="1">
      <c r="A1889" s="198"/>
      <c r="B1889" s="180"/>
      <c r="C1889" s="199" t="s">
        <v>170</v>
      </c>
      <c r="D1889" s="199"/>
      <c r="E1889" s="199" t="s">
        <v>171</v>
      </c>
      <c r="F1889" s="199">
        <v>633893</v>
      </c>
      <c r="G1889" s="199"/>
      <c r="H1889" s="199">
        <f t="shared" si="127"/>
        <v>1846</v>
      </c>
      <c r="I1889" s="199"/>
      <c r="J1889" s="199">
        <v>100370.64999999998</v>
      </c>
      <c r="K1889" s="199"/>
      <c r="L1889" s="200"/>
      <c r="M1889" s="199">
        <v>186</v>
      </c>
      <c r="N1889" s="71"/>
      <c r="O1889" s="200"/>
      <c r="P1889" s="269">
        <f t="shared" si="130"/>
        <v>539.62715053763429</v>
      </c>
      <c r="Q1889" s="199"/>
      <c r="R1889" s="199"/>
      <c r="S1889" s="199"/>
      <c r="T1889" s="382">
        <f t="shared" si="131"/>
        <v>3408.0268817204301</v>
      </c>
      <c r="U1889" s="199"/>
      <c r="V1889" s="199"/>
      <c r="W1889" s="199"/>
      <c r="X1889" s="200"/>
      <c r="Y1889" s="269">
        <v>100370.64999999998</v>
      </c>
      <c r="Z1889" s="269">
        <f t="shared" si="128"/>
        <v>132623.35999999999</v>
      </c>
      <c r="AA1889" s="389"/>
      <c r="AB1889" s="269">
        <f t="shared" si="129"/>
        <v>101326.11</v>
      </c>
      <c r="AC1889" s="269">
        <v>115810.8</v>
      </c>
      <c r="AD1889" s="199"/>
      <c r="AE1889" s="200"/>
      <c r="AF1889" s="200"/>
      <c r="AG1889" s="200"/>
      <c r="AH1889" s="75"/>
      <c r="AI1889" s="75"/>
      <c r="AJ1889" s="75"/>
      <c r="AK1889" s="75"/>
      <c r="AL1889" s="200"/>
    </row>
    <row r="1890" spans="1:38" s="201" customFormat="1">
      <c r="A1890" s="198"/>
      <c r="B1890" s="180"/>
      <c r="C1890" s="199" t="s">
        <v>172</v>
      </c>
      <c r="D1890" s="199"/>
      <c r="E1890" s="199" t="s">
        <v>173</v>
      </c>
      <c r="F1890" s="199">
        <v>2209204</v>
      </c>
      <c r="G1890" s="199"/>
      <c r="H1890" s="199">
        <f t="shared" si="127"/>
        <v>6435</v>
      </c>
      <c r="I1890" s="199"/>
      <c r="J1890" s="199">
        <v>210173.06999999995</v>
      </c>
      <c r="K1890" s="199"/>
      <c r="L1890" s="200"/>
      <c r="M1890" s="199">
        <v>351</v>
      </c>
      <c r="N1890" s="71"/>
      <c r="O1890" s="200"/>
      <c r="P1890" s="269">
        <f t="shared" si="130"/>
        <v>598.78367521367511</v>
      </c>
      <c r="Q1890" s="199"/>
      <c r="R1890" s="199"/>
      <c r="S1890" s="199"/>
      <c r="T1890" s="382">
        <f t="shared" si="131"/>
        <v>6294.0284900284896</v>
      </c>
      <c r="U1890" s="199"/>
      <c r="V1890" s="199"/>
      <c r="W1890" s="199"/>
      <c r="X1890" s="200"/>
      <c r="Y1890" s="269">
        <v>210173.06999999995</v>
      </c>
      <c r="Z1890" s="269">
        <f t="shared" si="128"/>
        <v>277709.27</v>
      </c>
      <c r="AA1890" s="389"/>
      <c r="AB1890" s="269">
        <f t="shared" si="129"/>
        <v>212173.77</v>
      </c>
      <c r="AC1890" s="269">
        <v>242504.28</v>
      </c>
      <c r="AD1890" s="199"/>
      <c r="AE1890" s="200"/>
      <c r="AF1890" s="200"/>
      <c r="AG1890" s="200"/>
      <c r="AH1890" s="75"/>
      <c r="AI1890" s="75"/>
      <c r="AJ1890" s="75"/>
      <c r="AK1890" s="75"/>
      <c r="AL1890" s="200"/>
    </row>
    <row r="1891" spans="1:38" s="201" customFormat="1">
      <c r="A1891" s="198"/>
      <c r="B1891" s="180"/>
      <c r="C1891" s="199" t="s">
        <v>174</v>
      </c>
      <c r="D1891" s="199"/>
      <c r="E1891" s="199" t="s">
        <v>98</v>
      </c>
      <c r="F1891" s="199">
        <v>2931</v>
      </c>
      <c r="G1891" s="199"/>
      <c r="H1891" s="199">
        <f t="shared" si="127"/>
        <v>9</v>
      </c>
      <c r="I1891" s="199"/>
      <c r="J1891" s="199">
        <v>275.2</v>
      </c>
      <c r="K1891" s="199"/>
      <c r="L1891" s="200"/>
      <c r="M1891" s="199">
        <v>1</v>
      </c>
      <c r="N1891" s="71"/>
      <c r="O1891" s="200"/>
      <c r="P1891" s="269">
        <f t="shared" si="130"/>
        <v>275.2</v>
      </c>
      <c r="Q1891" s="199"/>
      <c r="R1891" s="199"/>
      <c r="S1891" s="199"/>
      <c r="T1891" s="382">
        <f t="shared" si="131"/>
        <v>2931</v>
      </c>
      <c r="U1891" s="199"/>
      <c r="V1891" s="199"/>
      <c r="W1891" s="199"/>
      <c r="X1891" s="200"/>
      <c r="Y1891" s="269">
        <v>275.2</v>
      </c>
      <c r="Z1891" s="269">
        <f t="shared" si="128"/>
        <v>363.63</v>
      </c>
      <c r="AA1891" s="389"/>
      <c r="AB1891" s="269">
        <f t="shared" si="129"/>
        <v>277.82</v>
      </c>
      <c r="AC1891" s="269">
        <v>317.52999999999997</v>
      </c>
      <c r="AD1891" s="199"/>
      <c r="AE1891" s="200"/>
      <c r="AF1891" s="200"/>
      <c r="AG1891" s="200"/>
      <c r="AH1891" s="75"/>
      <c r="AI1891" s="75"/>
      <c r="AJ1891" s="75"/>
      <c r="AK1891" s="75"/>
      <c r="AL1891" s="200"/>
    </row>
    <row r="1892" spans="1:38" s="201" customFormat="1">
      <c r="A1892" s="198"/>
      <c r="B1892" s="180"/>
      <c r="C1892" s="199" t="s">
        <v>174</v>
      </c>
      <c r="D1892" s="199"/>
      <c r="E1892" s="199" t="s">
        <v>175</v>
      </c>
      <c r="F1892" s="199">
        <v>2329996</v>
      </c>
      <c r="G1892" s="199"/>
      <c r="H1892" s="199">
        <f t="shared" si="127"/>
        <v>6787</v>
      </c>
      <c r="I1892" s="199"/>
      <c r="J1892" s="199">
        <v>304548.8</v>
      </c>
      <c r="K1892" s="199"/>
      <c r="L1892" s="200"/>
      <c r="M1892" s="199">
        <v>508</v>
      </c>
      <c r="N1892" s="71"/>
      <c r="O1892" s="200"/>
      <c r="P1892" s="269">
        <f t="shared" si="130"/>
        <v>599.50551181102355</v>
      </c>
      <c r="Q1892" s="199"/>
      <c r="R1892" s="199"/>
      <c r="S1892" s="199"/>
      <c r="T1892" s="382">
        <f t="shared" si="131"/>
        <v>4586.6062992125981</v>
      </c>
      <c r="U1892" s="199"/>
      <c r="V1892" s="199"/>
      <c r="W1892" s="199"/>
      <c r="X1892" s="200"/>
      <c r="Y1892" s="269">
        <v>304548.8</v>
      </c>
      <c r="Z1892" s="269">
        <f t="shared" si="128"/>
        <v>402411.33</v>
      </c>
      <c r="AA1892" s="389"/>
      <c r="AB1892" s="269">
        <f t="shared" si="129"/>
        <v>307447.89</v>
      </c>
      <c r="AC1892" s="269">
        <v>351397.96</v>
      </c>
      <c r="AD1892" s="199"/>
      <c r="AE1892" s="200"/>
      <c r="AF1892" s="200"/>
      <c r="AG1892" s="200"/>
      <c r="AH1892" s="75"/>
      <c r="AI1892" s="75"/>
      <c r="AJ1892" s="75"/>
      <c r="AK1892" s="75"/>
      <c r="AL1892" s="200"/>
    </row>
    <row r="1893" spans="1:38" s="201" customFormat="1">
      <c r="A1893" s="198"/>
      <c r="B1893" s="180"/>
      <c r="C1893" s="199" t="s">
        <v>174</v>
      </c>
      <c r="D1893" s="199"/>
      <c r="E1893" s="199" t="s">
        <v>88</v>
      </c>
      <c r="F1893" s="199">
        <v>26</v>
      </c>
      <c r="G1893" s="199"/>
      <c r="H1893" s="199">
        <f t="shared" si="127"/>
        <v>0</v>
      </c>
      <c r="I1893" s="199"/>
      <c r="J1893" s="199">
        <v>32.379999999999995</v>
      </c>
      <c r="K1893" s="199"/>
      <c r="L1893" s="200"/>
      <c r="M1893" s="199">
        <v>2</v>
      </c>
      <c r="N1893" s="71"/>
      <c r="O1893" s="200"/>
      <c r="P1893" s="269">
        <f t="shared" si="130"/>
        <v>16.189999999999998</v>
      </c>
      <c r="Q1893" s="199"/>
      <c r="R1893" s="199"/>
      <c r="S1893" s="199"/>
      <c r="T1893" s="382">
        <f t="shared" si="131"/>
        <v>13</v>
      </c>
      <c r="U1893" s="199"/>
      <c r="V1893" s="199"/>
      <c r="W1893" s="199"/>
      <c r="X1893" s="200"/>
      <c r="Y1893" s="269">
        <v>32.379999999999995</v>
      </c>
      <c r="Z1893" s="269">
        <f t="shared" si="128"/>
        <v>42.78</v>
      </c>
      <c r="AA1893" s="389"/>
      <c r="AB1893" s="269">
        <f t="shared" si="129"/>
        <v>32.69</v>
      </c>
      <c r="AC1893" s="269">
        <v>37.36</v>
      </c>
      <c r="AD1893" s="199"/>
      <c r="AE1893" s="200"/>
      <c r="AF1893" s="200"/>
      <c r="AG1893" s="200"/>
      <c r="AH1893" s="75"/>
      <c r="AI1893" s="75"/>
      <c r="AJ1893" s="75"/>
      <c r="AK1893" s="75"/>
      <c r="AL1893" s="200"/>
    </row>
    <row r="1894" spans="1:38" s="201" customFormat="1">
      <c r="A1894" s="198"/>
      <c r="B1894" s="180"/>
      <c r="C1894" s="199" t="s">
        <v>176</v>
      </c>
      <c r="D1894" s="199"/>
      <c r="E1894" s="199" t="s">
        <v>146</v>
      </c>
      <c r="F1894" s="199">
        <v>734313</v>
      </c>
      <c r="G1894" s="199"/>
      <c r="H1894" s="199">
        <f t="shared" si="127"/>
        <v>2139</v>
      </c>
      <c r="I1894" s="199"/>
      <c r="J1894" s="199">
        <v>128815.84000000007</v>
      </c>
      <c r="K1894" s="199"/>
      <c r="L1894" s="200"/>
      <c r="M1894" s="199">
        <v>175</v>
      </c>
      <c r="N1894" s="71"/>
      <c r="O1894" s="200"/>
      <c r="P1894" s="269">
        <f t="shared" si="130"/>
        <v>736.09051428571468</v>
      </c>
      <c r="Q1894" s="199"/>
      <c r="R1894" s="199"/>
      <c r="S1894" s="199"/>
      <c r="T1894" s="382">
        <f t="shared" si="131"/>
        <v>4196.0742857142859</v>
      </c>
      <c r="U1894" s="199"/>
      <c r="V1894" s="199"/>
      <c r="W1894" s="199"/>
      <c r="X1894" s="200"/>
      <c r="Y1894" s="269">
        <v>128815.84000000007</v>
      </c>
      <c r="Z1894" s="269">
        <f t="shared" si="128"/>
        <v>170209.02</v>
      </c>
      <c r="AA1894" s="389"/>
      <c r="AB1894" s="269">
        <f t="shared" si="129"/>
        <v>130042.07</v>
      </c>
      <c r="AC1894" s="269">
        <v>148631.76</v>
      </c>
      <c r="AD1894" s="199"/>
      <c r="AE1894" s="200"/>
      <c r="AF1894" s="200"/>
      <c r="AG1894" s="200"/>
      <c r="AH1894" s="75"/>
      <c r="AI1894" s="75"/>
      <c r="AJ1894" s="75"/>
      <c r="AK1894" s="75"/>
      <c r="AL1894" s="200"/>
    </row>
    <row r="1895" spans="1:38" s="201" customFormat="1">
      <c r="A1895" s="198"/>
      <c r="B1895" s="180"/>
      <c r="C1895" s="199" t="s">
        <v>1416</v>
      </c>
      <c r="D1895" s="199"/>
      <c r="E1895" s="199" t="s">
        <v>136</v>
      </c>
      <c r="F1895" s="199">
        <v>586</v>
      </c>
      <c r="G1895" s="199"/>
      <c r="H1895" s="199">
        <f t="shared" si="127"/>
        <v>2</v>
      </c>
      <c r="I1895" s="199"/>
      <c r="J1895" s="199">
        <v>147.94999999999999</v>
      </c>
      <c r="K1895" s="199"/>
      <c r="L1895" s="200"/>
      <c r="M1895" s="199">
        <v>3</v>
      </c>
      <c r="N1895" s="71"/>
      <c r="O1895" s="200"/>
      <c r="P1895" s="269">
        <f t="shared" si="130"/>
        <v>49.316666666666663</v>
      </c>
      <c r="Q1895" s="199"/>
      <c r="R1895" s="199"/>
      <c r="S1895" s="199"/>
      <c r="T1895" s="382">
        <f t="shared" si="131"/>
        <v>195.33333333333334</v>
      </c>
      <c r="U1895" s="199"/>
      <c r="V1895" s="199"/>
      <c r="W1895" s="199"/>
      <c r="X1895" s="200"/>
      <c r="Y1895" s="269">
        <v>147.94999999999999</v>
      </c>
      <c r="Z1895" s="269">
        <f t="shared" si="128"/>
        <v>195.49</v>
      </c>
      <c r="AA1895" s="389"/>
      <c r="AB1895" s="269">
        <f t="shared" si="129"/>
        <v>149.36000000000001</v>
      </c>
      <c r="AC1895" s="269">
        <v>170.71</v>
      </c>
      <c r="AD1895" s="199"/>
      <c r="AE1895" s="200"/>
      <c r="AF1895" s="200"/>
      <c r="AG1895" s="200"/>
      <c r="AH1895" s="75"/>
      <c r="AI1895" s="75"/>
      <c r="AJ1895" s="75"/>
      <c r="AK1895" s="75"/>
      <c r="AL1895" s="200"/>
    </row>
    <row r="1896" spans="1:38" s="201" customFormat="1">
      <c r="A1896" s="198"/>
      <c r="B1896" s="180"/>
      <c r="C1896" s="199" t="s">
        <v>177</v>
      </c>
      <c r="D1896" s="199"/>
      <c r="E1896" s="199" t="s">
        <v>148</v>
      </c>
      <c r="F1896" s="199">
        <v>1914239</v>
      </c>
      <c r="G1896" s="199"/>
      <c r="H1896" s="199">
        <f t="shared" si="127"/>
        <v>5576</v>
      </c>
      <c r="I1896" s="199"/>
      <c r="J1896" s="199">
        <v>206879.2000000001</v>
      </c>
      <c r="K1896" s="199"/>
      <c r="L1896" s="200"/>
      <c r="M1896" s="199">
        <v>348</v>
      </c>
      <c r="N1896" s="71"/>
      <c r="O1896" s="200"/>
      <c r="P1896" s="269">
        <f t="shared" si="130"/>
        <v>594.4804597701152</v>
      </c>
      <c r="Q1896" s="199"/>
      <c r="R1896" s="199"/>
      <c r="S1896" s="199"/>
      <c r="T1896" s="382">
        <f t="shared" si="131"/>
        <v>5500.6867816091954</v>
      </c>
      <c r="U1896" s="199"/>
      <c r="V1896" s="199"/>
      <c r="W1896" s="199"/>
      <c r="X1896" s="200"/>
      <c r="Y1896" s="269">
        <v>206879.2000000001</v>
      </c>
      <c r="Z1896" s="269">
        <f t="shared" si="128"/>
        <v>273356.96000000002</v>
      </c>
      <c r="AA1896" s="389"/>
      <c r="AB1896" s="269">
        <f t="shared" si="129"/>
        <v>208848.54</v>
      </c>
      <c r="AC1896" s="269">
        <v>238703.71</v>
      </c>
      <c r="AD1896" s="199"/>
      <c r="AE1896" s="200"/>
      <c r="AF1896" s="200"/>
      <c r="AG1896" s="200"/>
      <c r="AH1896" s="75"/>
      <c r="AI1896" s="75"/>
      <c r="AJ1896" s="75"/>
      <c r="AK1896" s="75"/>
      <c r="AL1896" s="200"/>
    </row>
    <row r="1897" spans="1:38" s="201" customFormat="1">
      <c r="A1897" s="198"/>
      <c r="B1897" s="180"/>
      <c r="C1897" s="199" t="s">
        <v>178</v>
      </c>
      <c r="D1897" s="199"/>
      <c r="E1897" s="199" t="s">
        <v>157</v>
      </c>
      <c r="F1897" s="199">
        <v>123586</v>
      </c>
      <c r="G1897" s="199"/>
      <c r="H1897" s="199">
        <f t="shared" si="127"/>
        <v>360</v>
      </c>
      <c r="I1897" s="199"/>
      <c r="J1897" s="199">
        <v>17408.89</v>
      </c>
      <c r="K1897" s="199"/>
      <c r="L1897" s="200"/>
      <c r="M1897" s="199">
        <v>41</v>
      </c>
      <c r="N1897" s="71"/>
      <c r="O1897" s="200"/>
      <c r="P1897" s="269">
        <f t="shared" si="130"/>
        <v>424.60707317073167</v>
      </c>
      <c r="Q1897" s="199"/>
      <c r="R1897" s="199"/>
      <c r="S1897" s="199"/>
      <c r="T1897" s="382">
        <f t="shared" si="131"/>
        <v>3014.2926829268295</v>
      </c>
      <c r="U1897" s="199"/>
      <c r="V1897" s="199"/>
      <c r="W1897" s="199"/>
      <c r="X1897" s="200"/>
      <c r="Y1897" s="269">
        <v>17408.89</v>
      </c>
      <c r="Z1897" s="269">
        <f t="shared" si="128"/>
        <v>23002.99</v>
      </c>
      <c r="AA1897" s="389"/>
      <c r="AB1897" s="269">
        <f t="shared" si="129"/>
        <v>17574.61</v>
      </c>
      <c r="AC1897" s="269">
        <v>20086.919999999998</v>
      </c>
      <c r="AD1897" s="199"/>
      <c r="AE1897" s="200"/>
      <c r="AF1897" s="200"/>
      <c r="AG1897" s="200"/>
      <c r="AH1897" s="75"/>
      <c r="AI1897" s="75"/>
      <c r="AJ1897" s="75"/>
      <c r="AK1897" s="75"/>
      <c r="AL1897" s="200"/>
    </row>
    <row r="1898" spans="1:38" s="201" customFormat="1">
      <c r="A1898" s="198"/>
      <c r="B1898" s="180"/>
      <c r="C1898" s="199" t="s">
        <v>179</v>
      </c>
      <c r="D1898" s="199"/>
      <c r="E1898" s="199" t="s">
        <v>89</v>
      </c>
      <c r="F1898" s="199">
        <v>852</v>
      </c>
      <c r="G1898" s="199"/>
      <c r="H1898" s="199">
        <f t="shared" si="127"/>
        <v>2</v>
      </c>
      <c r="I1898" s="199"/>
      <c r="J1898" s="199">
        <v>200.18</v>
      </c>
      <c r="K1898" s="199"/>
      <c r="L1898" s="200"/>
      <c r="M1898" s="199">
        <v>1</v>
      </c>
      <c r="N1898" s="71"/>
      <c r="O1898" s="200"/>
      <c r="P1898" s="269">
        <f t="shared" si="130"/>
        <v>200.18</v>
      </c>
      <c r="Q1898" s="199"/>
      <c r="R1898" s="199"/>
      <c r="S1898" s="199"/>
      <c r="T1898" s="382">
        <f t="shared" si="131"/>
        <v>852</v>
      </c>
      <c r="U1898" s="199"/>
      <c r="V1898" s="199"/>
      <c r="W1898" s="199"/>
      <c r="X1898" s="200"/>
      <c r="Y1898" s="269">
        <v>200.18</v>
      </c>
      <c r="Z1898" s="269">
        <f t="shared" si="128"/>
        <v>264.51</v>
      </c>
      <c r="AA1898" s="389"/>
      <c r="AB1898" s="269">
        <f t="shared" si="129"/>
        <v>202.09</v>
      </c>
      <c r="AC1898" s="269">
        <v>230.97</v>
      </c>
      <c r="AD1898" s="199"/>
      <c r="AE1898" s="200"/>
      <c r="AF1898" s="200"/>
      <c r="AG1898" s="200"/>
      <c r="AH1898" s="75"/>
      <c r="AI1898" s="75"/>
      <c r="AJ1898" s="75"/>
      <c r="AK1898" s="75"/>
      <c r="AL1898" s="200"/>
    </row>
    <row r="1899" spans="1:38" s="201" customFormat="1">
      <c r="A1899" s="198"/>
      <c r="B1899" s="180"/>
      <c r="C1899" s="199" t="s">
        <v>179</v>
      </c>
      <c r="D1899" s="199"/>
      <c r="E1899" s="199" t="s">
        <v>180</v>
      </c>
      <c r="F1899" s="199">
        <v>196939</v>
      </c>
      <c r="G1899" s="199"/>
      <c r="H1899" s="199">
        <f t="shared" si="127"/>
        <v>574</v>
      </c>
      <c r="I1899" s="199"/>
      <c r="J1899" s="199">
        <v>39343.889999999992</v>
      </c>
      <c r="K1899" s="199"/>
      <c r="L1899" s="200"/>
      <c r="M1899" s="199">
        <v>93</v>
      </c>
      <c r="N1899" s="71"/>
      <c r="O1899" s="200"/>
      <c r="P1899" s="269">
        <f t="shared" si="130"/>
        <v>423.05258064516119</v>
      </c>
      <c r="Q1899" s="199"/>
      <c r="R1899" s="199"/>
      <c r="S1899" s="199"/>
      <c r="T1899" s="382">
        <f t="shared" si="131"/>
        <v>2117.6236559139784</v>
      </c>
      <c r="U1899" s="199"/>
      <c r="V1899" s="199"/>
      <c r="W1899" s="199"/>
      <c r="X1899" s="200"/>
      <c r="Y1899" s="269">
        <v>39343.889999999992</v>
      </c>
      <c r="Z1899" s="269">
        <f t="shared" si="128"/>
        <v>51986.5</v>
      </c>
      <c r="AA1899" s="389"/>
      <c r="AB1899" s="269">
        <f t="shared" si="129"/>
        <v>39718.42</v>
      </c>
      <c r="AC1899" s="269">
        <v>45396.21</v>
      </c>
      <c r="AD1899" s="199"/>
      <c r="AE1899" s="200"/>
      <c r="AF1899" s="200"/>
      <c r="AG1899" s="200"/>
      <c r="AH1899" s="75"/>
      <c r="AI1899" s="75"/>
      <c r="AJ1899" s="75"/>
      <c r="AK1899" s="75"/>
      <c r="AL1899" s="200"/>
    </row>
    <row r="1900" spans="1:38" s="201" customFormat="1">
      <c r="A1900" s="198"/>
      <c r="B1900" s="180"/>
      <c r="C1900" s="199" t="s">
        <v>1417</v>
      </c>
      <c r="D1900" s="199"/>
      <c r="E1900" s="199" t="s">
        <v>88</v>
      </c>
      <c r="F1900" s="199">
        <v>4827</v>
      </c>
      <c r="G1900" s="199"/>
      <c r="H1900" s="199">
        <f t="shared" si="127"/>
        <v>14</v>
      </c>
      <c r="I1900" s="199"/>
      <c r="J1900" s="199">
        <v>967.46</v>
      </c>
      <c r="K1900" s="199"/>
      <c r="L1900" s="200"/>
      <c r="M1900" s="199">
        <v>1</v>
      </c>
      <c r="N1900" s="71"/>
      <c r="O1900" s="200"/>
      <c r="P1900" s="269">
        <f t="shared" si="130"/>
        <v>967.46</v>
      </c>
      <c r="Q1900" s="199"/>
      <c r="R1900" s="199"/>
      <c r="S1900" s="199"/>
      <c r="T1900" s="382">
        <f t="shared" si="131"/>
        <v>4827</v>
      </c>
      <c r="U1900" s="199"/>
      <c r="V1900" s="199"/>
      <c r="W1900" s="199"/>
      <c r="X1900" s="200"/>
      <c r="Y1900" s="269">
        <v>967.46</v>
      </c>
      <c r="Z1900" s="269">
        <f t="shared" si="128"/>
        <v>1278.3399999999999</v>
      </c>
      <c r="AA1900" s="389"/>
      <c r="AB1900" s="269">
        <f t="shared" si="129"/>
        <v>976.67</v>
      </c>
      <c r="AC1900" s="269">
        <v>1116.29</v>
      </c>
      <c r="AD1900" s="199"/>
      <c r="AE1900" s="200"/>
      <c r="AF1900" s="200"/>
      <c r="AG1900" s="200"/>
      <c r="AH1900" s="75"/>
      <c r="AI1900" s="75"/>
      <c r="AJ1900" s="75"/>
      <c r="AK1900" s="75"/>
      <c r="AL1900" s="200"/>
    </row>
    <row r="1901" spans="1:38" s="201" customFormat="1">
      <c r="A1901" s="198"/>
      <c r="B1901" s="180"/>
      <c r="C1901" s="199" t="s">
        <v>181</v>
      </c>
      <c r="D1901" s="199"/>
      <c r="E1901" s="199" t="s">
        <v>338</v>
      </c>
      <c r="F1901" s="199">
        <v>306</v>
      </c>
      <c r="G1901" s="199"/>
      <c r="H1901" s="199">
        <f t="shared" si="127"/>
        <v>1</v>
      </c>
      <c r="I1901" s="199"/>
      <c r="J1901" s="199">
        <v>81.010000000000005</v>
      </c>
      <c r="K1901" s="199"/>
      <c r="L1901" s="200"/>
      <c r="M1901" s="199">
        <v>2</v>
      </c>
      <c r="N1901" s="71"/>
      <c r="O1901" s="200"/>
      <c r="P1901" s="269">
        <f t="shared" si="130"/>
        <v>40.505000000000003</v>
      </c>
      <c r="Q1901" s="199"/>
      <c r="R1901" s="199"/>
      <c r="S1901" s="199"/>
      <c r="T1901" s="382">
        <f t="shared" si="131"/>
        <v>153</v>
      </c>
      <c r="U1901" s="199"/>
      <c r="V1901" s="199"/>
      <c r="W1901" s="199"/>
      <c r="X1901" s="200"/>
      <c r="Y1901" s="269">
        <v>81.010000000000005</v>
      </c>
      <c r="Z1901" s="269">
        <f t="shared" si="128"/>
        <v>107.04</v>
      </c>
      <c r="AA1901" s="389"/>
      <c r="AB1901" s="269">
        <f t="shared" si="129"/>
        <v>81.78</v>
      </c>
      <c r="AC1901" s="269">
        <v>93.47</v>
      </c>
      <c r="AD1901" s="199"/>
      <c r="AE1901" s="200"/>
      <c r="AF1901" s="200"/>
      <c r="AG1901" s="200"/>
      <c r="AH1901" s="75"/>
      <c r="AI1901" s="75"/>
      <c r="AJ1901" s="75"/>
      <c r="AK1901" s="75"/>
      <c r="AL1901" s="200"/>
    </row>
    <row r="1902" spans="1:38" s="201" customFormat="1">
      <c r="A1902" s="198"/>
      <c r="B1902" s="180"/>
      <c r="C1902" s="199" t="s">
        <v>181</v>
      </c>
      <c r="D1902" s="199"/>
      <c r="E1902" s="199" t="s">
        <v>123</v>
      </c>
      <c r="F1902" s="199">
        <v>106156</v>
      </c>
      <c r="G1902" s="199"/>
      <c r="H1902" s="199">
        <f t="shared" si="127"/>
        <v>309</v>
      </c>
      <c r="I1902" s="199"/>
      <c r="J1902" s="199">
        <v>17494.189999999999</v>
      </c>
      <c r="K1902" s="199"/>
      <c r="L1902" s="200"/>
      <c r="M1902" s="199">
        <v>55</v>
      </c>
      <c r="N1902" s="71"/>
      <c r="O1902" s="200"/>
      <c r="P1902" s="269">
        <f t="shared" si="130"/>
        <v>318.07618181818179</v>
      </c>
      <c r="Q1902" s="199"/>
      <c r="R1902" s="199"/>
      <c r="S1902" s="199"/>
      <c r="T1902" s="382">
        <f t="shared" si="131"/>
        <v>1930.1090909090908</v>
      </c>
      <c r="U1902" s="199"/>
      <c r="V1902" s="199"/>
      <c r="W1902" s="199"/>
      <c r="X1902" s="200"/>
      <c r="Y1902" s="269">
        <v>17494.189999999999</v>
      </c>
      <c r="Z1902" s="269">
        <f t="shared" si="128"/>
        <v>23115.7</v>
      </c>
      <c r="AA1902" s="389"/>
      <c r="AB1902" s="269">
        <f t="shared" si="129"/>
        <v>17660.72</v>
      </c>
      <c r="AC1902" s="269">
        <v>20185.349999999999</v>
      </c>
      <c r="AD1902" s="199"/>
      <c r="AE1902" s="200"/>
      <c r="AF1902" s="200"/>
      <c r="AG1902" s="200"/>
      <c r="AH1902" s="75"/>
      <c r="AI1902" s="75"/>
      <c r="AJ1902" s="75"/>
      <c r="AK1902" s="75"/>
      <c r="AL1902" s="200"/>
    </row>
    <row r="1903" spans="1:38" s="201" customFormat="1">
      <c r="A1903" s="198"/>
      <c r="B1903" s="180"/>
      <c r="C1903" s="199" t="s">
        <v>1480</v>
      </c>
      <c r="D1903" s="199"/>
      <c r="E1903" s="199" t="s">
        <v>153</v>
      </c>
      <c r="F1903" s="199">
        <v>7670</v>
      </c>
      <c r="G1903" s="199"/>
      <c r="H1903" s="199">
        <f t="shared" si="127"/>
        <v>22</v>
      </c>
      <c r="I1903" s="199"/>
      <c r="J1903" s="199">
        <v>799.80000000000007</v>
      </c>
      <c r="K1903" s="199"/>
      <c r="L1903" s="200"/>
      <c r="M1903" s="199">
        <v>6</v>
      </c>
      <c r="N1903" s="71"/>
      <c r="O1903" s="200"/>
      <c r="P1903" s="269">
        <f t="shared" si="130"/>
        <v>133.30000000000001</v>
      </c>
      <c r="Q1903" s="199"/>
      <c r="R1903" s="199"/>
      <c r="S1903" s="199"/>
      <c r="T1903" s="382">
        <f t="shared" si="131"/>
        <v>1278.3333333333333</v>
      </c>
      <c r="U1903" s="199"/>
      <c r="V1903" s="199"/>
      <c r="W1903" s="199"/>
      <c r="X1903" s="200"/>
      <c r="Y1903" s="269">
        <v>799.80000000000007</v>
      </c>
      <c r="Z1903" s="269">
        <f t="shared" si="128"/>
        <v>1056.8</v>
      </c>
      <c r="AA1903" s="389"/>
      <c r="AB1903" s="269">
        <f t="shared" si="129"/>
        <v>807.41</v>
      </c>
      <c r="AC1903" s="269">
        <v>922.83</v>
      </c>
      <c r="AD1903" s="199"/>
      <c r="AE1903" s="200"/>
      <c r="AF1903" s="200"/>
      <c r="AG1903" s="200"/>
      <c r="AH1903" s="75"/>
      <c r="AI1903" s="75"/>
      <c r="AJ1903" s="75"/>
      <c r="AK1903" s="75"/>
      <c r="AL1903" s="200"/>
    </row>
    <row r="1904" spans="1:38" s="201" customFormat="1">
      <c r="A1904" s="198"/>
      <c r="B1904" s="180"/>
      <c r="C1904" s="199" t="s">
        <v>516</v>
      </c>
      <c r="D1904" s="199"/>
      <c r="E1904" s="199" t="s">
        <v>96</v>
      </c>
      <c r="F1904" s="199">
        <v>20440</v>
      </c>
      <c r="G1904" s="199"/>
      <c r="H1904" s="199">
        <f t="shared" si="127"/>
        <v>60</v>
      </c>
      <c r="I1904" s="199"/>
      <c r="J1904" s="199">
        <v>3607.1699999999996</v>
      </c>
      <c r="K1904" s="199"/>
      <c r="L1904" s="200"/>
      <c r="M1904" s="199">
        <v>9</v>
      </c>
      <c r="N1904" s="71"/>
      <c r="O1904" s="200"/>
      <c r="P1904" s="269">
        <f t="shared" si="130"/>
        <v>400.79666666666662</v>
      </c>
      <c r="Q1904" s="199"/>
      <c r="R1904" s="199"/>
      <c r="S1904" s="199"/>
      <c r="T1904" s="382">
        <f t="shared" si="131"/>
        <v>2271.1111111111113</v>
      </c>
      <c r="U1904" s="199"/>
      <c r="V1904" s="199"/>
      <c r="W1904" s="199"/>
      <c r="X1904" s="200"/>
      <c r="Y1904" s="269">
        <v>3607.1699999999996</v>
      </c>
      <c r="Z1904" s="269">
        <f t="shared" si="128"/>
        <v>4766.28</v>
      </c>
      <c r="AA1904" s="389"/>
      <c r="AB1904" s="269">
        <f t="shared" si="129"/>
        <v>3641.51</v>
      </c>
      <c r="AC1904" s="269">
        <v>4162.07</v>
      </c>
      <c r="AD1904" s="199"/>
      <c r="AE1904" s="200"/>
      <c r="AF1904" s="200"/>
      <c r="AG1904" s="200"/>
      <c r="AH1904" s="75"/>
      <c r="AI1904" s="75"/>
      <c r="AJ1904" s="75"/>
      <c r="AK1904" s="75"/>
      <c r="AL1904" s="200"/>
    </row>
    <row r="1905" spans="1:38" s="201" customFormat="1">
      <c r="A1905" s="198"/>
      <c r="B1905" s="180"/>
      <c r="C1905" s="199" t="s">
        <v>483</v>
      </c>
      <c r="D1905" s="199"/>
      <c r="E1905" s="199" t="s">
        <v>165</v>
      </c>
      <c r="F1905" s="199">
        <v>28099</v>
      </c>
      <c r="G1905" s="199"/>
      <c r="H1905" s="199">
        <f t="shared" si="127"/>
        <v>82</v>
      </c>
      <c r="I1905" s="199"/>
      <c r="J1905" s="199">
        <v>5679.87</v>
      </c>
      <c r="K1905" s="199"/>
      <c r="L1905" s="200"/>
      <c r="M1905" s="199">
        <v>19</v>
      </c>
      <c r="N1905" s="71"/>
      <c r="O1905" s="200"/>
      <c r="P1905" s="269">
        <f t="shared" si="130"/>
        <v>298.94052631578944</v>
      </c>
      <c r="Q1905" s="199"/>
      <c r="R1905" s="199"/>
      <c r="S1905" s="199"/>
      <c r="T1905" s="382">
        <f t="shared" si="131"/>
        <v>1478.8947368421052</v>
      </c>
      <c r="U1905" s="199"/>
      <c r="V1905" s="199"/>
      <c r="W1905" s="199"/>
      <c r="X1905" s="200"/>
      <c r="Y1905" s="269">
        <v>5679.87</v>
      </c>
      <c r="Z1905" s="269">
        <f t="shared" si="128"/>
        <v>7505.02</v>
      </c>
      <c r="AA1905" s="389"/>
      <c r="AB1905" s="269">
        <f t="shared" si="129"/>
        <v>5733.94</v>
      </c>
      <c r="AC1905" s="269">
        <v>6553.61</v>
      </c>
      <c r="AD1905" s="199"/>
      <c r="AE1905" s="200"/>
      <c r="AF1905" s="200"/>
      <c r="AG1905" s="200"/>
      <c r="AH1905" s="75"/>
      <c r="AI1905" s="75"/>
      <c r="AJ1905" s="75"/>
      <c r="AK1905" s="75"/>
      <c r="AL1905" s="200"/>
    </row>
    <row r="1906" spans="1:38" s="201" customFormat="1">
      <c r="A1906" s="198"/>
      <c r="B1906" s="180"/>
      <c r="C1906" s="199" t="s">
        <v>182</v>
      </c>
      <c r="D1906" s="199"/>
      <c r="E1906" s="199" t="s">
        <v>183</v>
      </c>
      <c r="F1906" s="199">
        <v>171317</v>
      </c>
      <c r="G1906" s="199"/>
      <c r="H1906" s="199">
        <f t="shared" si="127"/>
        <v>499</v>
      </c>
      <c r="I1906" s="199"/>
      <c r="J1906" s="199">
        <v>13314.829999999998</v>
      </c>
      <c r="K1906" s="199"/>
      <c r="L1906" s="200"/>
      <c r="M1906" s="199">
        <v>34</v>
      </c>
      <c r="N1906" s="71"/>
      <c r="O1906" s="200"/>
      <c r="P1906" s="269">
        <f t="shared" si="130"/>
        <v>391.61264705882348</v>
      </c>
      <c r="Q1906" s="199"/>
      <c r="R1906" s="199"/>
      <c r="S1906" s="199"/>
      <c r="T1906" s="382">
        <f t="shared" si="131"/>
        <v>5038.7352941176468</v>
      </c>
      <c r="U1906" s="199"/>
      <c r="V1906" s="199"/>
      <c r="W1906" s="199"/>
      <c r="X1906" s="200"/>
      <c r="Y1906" s="269">
        <v>13314.829999999998</v>
      </c>
      <c r="Z1906" s="269">
        <f t="shared" si="128"/>
        <v>17593.37</v>
      </c>
      <c r="AA1906" s="389"/>
      <c r="AB1906" s="269">
        <f t="shared" si="129"/>
        <v>13441.58</v>
      </c>
      <c r="AC1906" s="269">
        <v>15363.07</v>
      </c>
      <c r="AD1906" s="199"/>
      <c r="AE1906" s="200"/>
      <c r="AF1906" s="200"/>
      <c r="AG1906" s="200"/>
      <c r="AH1906" s="75"/>
      <c r="AI1906" s="75"/>
      <c r="AJ1906" s="75"/>
      <c r="AK1906" s="75"/>
      <c r="AL1906" s="200"/>
    </row>
    <row r="1907" spans="1:38" s="201" customFormat="1">
      <c r="A1907" s="198"/>
      <c r="B1907" s="180"/>
      <c r="C1907" s="199" t="s">
        <v>184</v>
      </c>
      <c r="D1907" s="199"/>
      <c r="E1907" s="199" t="s">
        <v>136</v>
      </c>
      <c r="F1907" s="199">
        <v>536</v>
      </c>
      <c r="G1907" s="199"/>
      <c r="H1907" s="199">
        <f t="shared" si="127"/>
        <v>2</v>
      </c>
      <c r="I1907" s="199"/>
      <c r="J1907" s="199">
        <v>84.51</v>
      </c>
      <c r="K1907" s="199"/>
      <c r="L1907" s="200"/>
      <c r="M1907" s="199">
        <v>3</v>
      </c>
      <c r="N1907" s="71"/>
      <c r="O1907" s="200"/>
      <c r="P1907" s="269">
        <f t="shared" si="130"/>
        <v>28.17</v>
      </c>
      <c r="Q1907" s="199"/>
      <c r="R1907" s="199"/>
      <c r="S1907" s="199"/>
      <c r="T1907" s="382">
        <f t="shared" si="131"/>
        <v>178.66666666666666</v>
      </c>
      <c r="U1907" s="199"/>
      <c r="V1907" s="199"/>
      <c r="W1907" s="199"/>
      <c r="X1907" s="200"/>
      <c r="Y1907" s="269">
        <v>84.51</v>
      </c>
      <c r="Z1907" s="269">
        <f t="shared" si="128"/>
        <v>111.67</v>
      </c>
      <c r="AA1907" s="389"/>
      <c r="AB1907" s="269">
        <f t="shared" si="129"/>
        <v>85.31</v>
      </c>
      <c r="AC1907" s="269">
        <v>97.51</v>
      </c>
      <c r="AD1907" s="199"/>
      <c r="AE1907" s="200"/>
      <c r="AF1907" s="200"/>
      <c r="AG1907" s="200"/>
      <c r="AH1907" s="75"/>
      <c r="AI1907" s="75"/>
      <c r="AJ1907" s="75"/>
      <c r="AK1907" s="75"/>
      <c r="AL1907" s="200"/>
    </row>
    <row r="1908" spans="1:38" s="201" customFormat="1">
      <c r="A1908" s="198"/>
      <c r="B1908" s="180"/>
      <c r="C1908" s="199" t="s">
        <v>184</v>
      </c>
      <c r="D1908" s="199"/>
      <c r="E1908" s="199" t="s">
        <v>185</v>
      </c>
      <c r="F1908" s="199">
        <v>152302</v>
      </c>
      <c r="G1908" s="199"/>
      <c r="H1908" s="199">
        <f t="shared" si="127"/>
        <v>444</v>
      </c>
      <c r="I1908" s="199"/>
      <c r="J1908" s="199">
        <v>25005.57</v>
      </c>
      <c r="K1908" s="199"/>
      <c r="L1908" s="200"/>
      <c r="M1908" s="199">
        <v>68</v>
      </c>
      <c r="N1908" s="71"/>
      <c r="O1908" s="200"/>
      <c r="P1908" s="269">
        <f t="shared" si="130"/>
        <v>367.72897058823531</v>
      </c>
      <c r="Q1908" s="199"/>
      <c r="R1908" s="199"/>
      <c r="S1908" s="199"/>
      <c r="T1908" s="382">
        <f t="shared" si="131"/>
        <v>2239.7352941176468</v>
      </c>
      <c r="U1908" s="199"/>
      <c r="V1908" s="199"/>
      <c r="W1908" s="199"/>
      <c r="X1908" s="200"/>
      <c r="Y1908" s="269">
        <v>25005.57</v>
      </c>
      <c r="Z1908" s="269">
        <f t="shared" si="128"/>
        <v>33040.76</v>
      </c>
      <c r="AA1908" s="389"/>
      <c r="AB1908" s="269">
        <f t="shared" si="129"/>
        <v>25243.61</v>
      </c>
      <c r="AC1908" s="269">
        <v>28852.21</v>
      </c>
      <c r="AD1908" s="199"/>
      <c r="AE1908" s="200"/>
      <c r="AF1908" s="200"/>
      <c r="AG1908" s="200"/>
      <c r="AH1908" s="75"/>
      <c r="AI1908" s="75"/>
      <c r="AJ1908" s="75"/>
      <c r="AK1908" s="75"/>
      <c r="AL1908" s="200"/>
    </row>
    <row r="1909" spans="1:38" s="201" customFormat="1">
      <c r="A1909" s="198"/>
      <c r="B1909" s="180"/>
      <c r="C1909" s="199" t="s">
        <v>184</v>
      </c>
      <c r="D1909" s="199"/>
      <c r="E1909" s="199" t="s">
        <v>379</v>
      </c>
      <c r="F1909" s="199">
        <v>126</v>
      </c>
      <c r="G1909" s="199"/>
      <c r="H1909" s="199">
        <f t="shared" si="127"/>
        <v>0</v>
      </c>
      <c r="I1909" s="199"/>
      <c r="J1909" s="199">
        <v>61.88</v>
      </c>
      <c r="K1909" s="199"/>
      <c r="L1909" s="200"/>
      <c r="M1909" s="199">
        <v>1</v>
      </c>
      <c r="N1909" s="71"/>
      <c r="O1909" s="200"/>
      <c r="P1909" s="269">
        <f t="shared" si="130"/>
        <v>61.88</v>
      </c>
      <c r="Q1909" s="199"/>
      <c r="R1909" s="199"/>
      <c r="S1909" s="199"/>
      <c r="T1909" s="382">
        <f t="shared" si="131"/>
        <v>126</v>
      </c>
      <c r="U1909" s="199"/>
      <c r="V1909" s="199"/>
      <c r="W1909" s="199"/>
      <c r="X1909" s="200"/>
      <c r="Y1909" s="269">
        <v>61.88</v>
      </c>
      <c r="Z1909" s="269">
        <f t="shared" si="128"/>
        <v>81.760000000000005</v>
      </c>
      <c r="AA1909" s="389"/>
      <c r="AB1909" s="269">
        <f t="shared" si="129"/>
        <v>62.47</v>
      </c>
      <c r="AC1909" s="269">
        <v>71.400000000000006</v>
      </c>
      <c r="AD1909" s="199"/>
      <c r="AE1909" s="200"/>
      <c r="AF1909" s="200"/>
      <c r="AG1909" s="200"/>
      <c r="AH1909" s="75"/>
      <c r="AI1909" s="75"/>
      <c r="AJ1909" s="75"/>
      <c r="AK1909" s="75"/>
      <c r="AL1909" s="200"/>
    </row>
    <row r="1910" spans="1:38" s="201" customFormat="1">
      <c r="A1910" s="198"/>
      <c r="B1910" s="180"/>
      <c r="C1910" s="199" t="s">
        <v>186</v>
      </c>
      <c r="D1910" s="199"/>
      <c r="E1910" s="199" t="s">
        <v>148</v>
      </c>
      <c r="F1910" s="199">
        <v>529</v>
      </c>
      <c r="G1910" s="199"/>
      <c r="H1910" s="199">
        <f t="shared" si="127"/>
        <v>2</v>
      </c>
      <c r="I1910" s="199"/>
      <c r="J1910" s="199">
        <v>125.82</v>
      </c>
      <c r="K1910" s="199"/>
      <c r="L1910" s="200"/>
      <c r="M1910" s="199">
        <v>1</v>
      </c>
      <c r="N1910" s="71"/>
      <c r="O1910" s="200"/>
      <c r="P1910" s="269">
        <f t="shared" si="130"/>
        <v>125.82</v>
      </c>
      <c r="Q1910" s="199"/>
      <c r="R1910" s="199"/>
      <c r="S1910" s="199"/>
      <c r="T1910" s="382">
        <f t="shared" si="131"/>
        <v>529</v>
      </c>
      <c r="U1910" s="199"/>
      <c r="V1910" s="199"/>
      <c r="W1910" s="199"/>
      <c r="X1910" s="200"/>
      <c r="Y1910" s="269">
        <v>125.82</v>
      </c>
      <c r="Z1910" s="269">
        <f t="shared" si="128"/>
        <v>166.25</v>
      </c>
      <c r="AA1910" s="389"/>
      <c r="AB1910" s="269">
        <f t="shared" si="129"/>
        <v>127.02</v>
      </c>
      <c r="AC1910" s="269">
        <v>145.18</v>
      </c>
      <c r="AD1910" s="199"/>
      <c r="AE1910" s="200"/>
      <c r="AF1910" s="200"/>
      <c r="AG1910" s="200"/>
      <c r="AH1910" s="75"/>
      <c r="AI1910" s="75"/>
      <c r="AJ1910" s="75"/>
      <c r="AK1910" s="75"/>
      <c r="AL1910" s="200"/>
    </row>
    <row r="1911" spans="1:38" s="201" customFormat="1">
      <c r="A1911" s="198"/>
      <c r="B1911" s="180"/>
      <c r="C1911" s="199" t="s">
        <v>186</v>
      </c>
      <c r="D1911" s="199"/>
      <c r="E1911" s="199" t="s">
        <v>187</v>
      </c>
      <c r="F1911" s="199">
        <v>3141</v>
      </c>
      <c r="G1911" s="199"/>
      <c r="H1911" s="199">
        <f t="shared" si="127"/>
        <v>9</v>
      </c>
      <c r="I1911" s="199"/>
      <c r="J1911" s="199">
        <v>732.43999999999994</v>
      </c>
      <c r="K1911" s="199"/>
      <c r="L1911" s="200"/>
      <c r="M1911" s="199">
        <v>16</v>
      </c>
      <c r="N1911" s="71"/>
      <c r="O1911" s="200"/>
      <c r="P1911" s="269">
        <f t="shared" si="130"/>
        <v>45.777499999999996</v>
      </c>
      <c r="Q1911" s="199"/>
      <c r="R1911" s="199"/>
      <c r="S1911" s="199"/>
      <c r="T1911" s="382">
        <f t="shared" si="131"/>
        <v>196.3125</v>
      </c>
      <c r="U1911" s="199"/>
      <c r="V1911" s="199"/>
      <c r="W1911" s="199"/>
      <c r="X1911" s="200"/>
      <c r="Y1911" s="269">
        <v>732.43999999999994</v>
      </c>
      <c r="Z1911" s="269">
        <f t="shared" si="128"/>
        <v>967.8</v>
      </c>
      <c r="AA1911" s="389"/>
      <c r="AB1911" s="269">
        <f t="shared" si="129"/>
        <v>739.41</v>
      </c>
      <c r="AC1911" s="269">
        <v>845.11</v>
      </c>
      <c r="AD1911" s="199"/>
      <c r="AE1911" s="200"/>
      <c r="AF1911" s="200"/>
      <c r="AG1911" s="200"/>
      <c r="AH1911" s="75"/>
      <c r="AI1911" s="75"/>
      <c r="AJ1911" s="75"/>
      <c r="AK1911" s="75"/>
      <c r="AL1911" s="200"/>
    </row>
    <row r="1912" spans="1:38" s="201" customFormat="1">
      <c r="A1912" s="198"/>
      <c r="B1912" s="180"/>
      <c r="C1912" s="199" t="s">
        <v>188</v>
      </c>
      <c r="D1912" s="199"/>
      <c r="E1912" s="199" t="s">
        <v>189</v>
      </c>
      <c r="F1912" s="199">
        <v>439333</v>
      </c>
      <c r="G1912" s="199"/>
      <c r="H1912" s="199">
        <f t="shared" si="127"/>
        <v>1280</v>
      </c>
      <c r="I1912" s="199"/>
      <c r="J1912" s="199">
        <v>22875.67</v>
      </c>
      <c r="K1912" s="199"/>
      <c r="L1912" s="200"/>
      <c r="M1912" s="199">
        <v>28</v>
      </c>
      <c r="N1912" s="71"/>
      <c r="O1912" s="200"/>
      <c r="P1912" s="269">
        <f t="shared" si="130"/>
        <v>816.98821428571421</v>
      </c>
      <c r="Q1912" s="199"/>
      <c r="R1912" s="199"/>
      <c r="S1912" s="199"/>
      <c r="T1912" s="382">
        <f t="shared" si="131"/>
        <v>15690.464285714286</v>
      </c>
      <c r="U1912" s="199"/>
      <c r="V1912" s="199"/>
      <c r="W1912" s="199"/>
      <c r="X1912" s="200"/>
      <c r="Y1912" s="269">
        <v>22875.67</v>
      </c>
      <c r="Z1912" s="269">
        <f t="shared" si="128"/>
        <v>30226.45</v>
      </c>
      <c r="AA1912" s="389"/>
      <c r="AB1912" s="269">
        <f t="shared" si="129"/>
        <v>23093.43</v>
      </c>
      <c r="AC1912" s="269">
        <v>26394.67</v>
      </c>
      <c r="AD1912" s="199"/>
      <c r="AE1912" s="200"/>
      <c r="AF1912" s="200"/>
      <c r="AG1912" s="200"/>
      <c r="AH1912" s="75"/>
      <c r="AI1912" s="75"/>
      <c r="AJ1912" s="75"/>
      <c r="AK1912" s="75"/>
      <c r="AL1912" s="200"/>
    </row>
    <row r="1913" spans="1:38" s="201" customFormat="1">
      <c r="A1913" s="198"/>
      <c r="B1913" s="180"/>
      <c r="C1913" s="199" t="s">
        <v>190</v>
      </c>
      <c r="D1913" s="199"/>
      <c r="E1913" s="199" t="s">
        <v>146</v>
      </c>
      <c r="F1913" s="199">
        <v>626</v>
      </c>
      <c r="G1913" s="199"/>
      <c r="H1913" s="199">
        <f t="shared" si="127"/>
        <v>2</v>
      </c>
      <c r="I1913" s="199"/>
      <c r="J1913" s="199">
        <v>38.86</v>
      </c>
      <c r="K1913" s="199"/>
      <c r="L1913" s="200"/>
      <c r="M1913" s="199">
        <v>1</v>
      </c>
      <c r="N1913" s="71"/>
      <c r="O1913" s="200"/>
      <c r="P1913" s="269">
        <f t="shared" si="130"/>
        <v>38.86</v>
      </c>
      <c r="Q1913" s="199"/>
      <c r="R1913" s="199"/>
      <c r="S1913" s="199"/>
      <c r="T1913" s="382">
        <f t="shared" si="131"/>
        <v>626</v>
      </c>
      <c r="U1913" s="199"/>
      <c r="V1913" s="199"/>
      <c r="W1913" s="199"/>
      <c r="X1913" s="200"/>
      <c r="Y1913" s="269">
        <v>38.86</v>
      </c>
      <c r="Z1913" s="269">
        <f t="shared" si="128"/>
        <v>51.35</v>
      </c>
      <c r="AA1913" s="389"/>
      <c r="AB1913" s="269">
        <f t="shared" si="129"/>
        <v>39.229999999999997</v>
      </c>
      <c r="AC1913" s="269">
        <v>44.84</v>
      </c>
      <c r="AD1913" s="199"/>
      <c r="AE1913" s="200"/>
      <c r="AF1913" s="200"/>
      <c r="AG1913" s="200"/>
      <c r="AH1913" s="75"/>
      <c r="AI1913" s="75"/>
      <c r="AJ1913" s="75"/>
      <c r="AK1913" s="75"/>
      <c r="AL1913" s="200"/>
    </row>
    <row r="1914" spans="1:38" s="201" customFormat="1">
      <c r="A1914" s="198"/>
      <c r="B1914" s="180"/>
      <c r="C1914" s="199" t="s">
        <v>190</v>
      </c>
      <c r="D1914" s="199"/>
      <c r="E1914" s="199" t="s">
        <v>191</v>
      </c>
      <c r="F1914" s="199">
        <v>251603</v>
      </c>
      <c r="G1914" s="199"/>
      <c r="H1914" s="199">
        <f t="shared" si="127"/>
        <v>733</v>
      </c>
      <c r="I1914" s="199"/>
      <c r="J1914" s="199">
        <v>36273.340000000011</v>
      </c>
      <c r="K1914" s="199"/>
      <c r="L1914" s="200"/>
      <c r="M1914" s="199">
        <v>132</v>
      </c>
      <c r="N1914" s="71"/>
      <c r="O1914" s="200"/>
      <c r="P1914" s="269">
        <f t="shared" si="130"/>
        <v>274.79803030303037</v>
      </c>
      <c r="Q1914" s="199"/>
      <c r="R1914" s="199"/>
      <c r="S1914" s="199"/>
      <c r="T1914" s="382">
        <f t="shared" si="131"/>
        <v>1906.0833333333333</v>
      </c>
      <c r="U1914" s="199"/>
      <c r="V1914" s="199"/>
      <c r="W1914" s="199"/>
      <c r="X1914" s="200"/>
      <c r="Y1914" s="269">
        <v>36273.340000000011</v>
      </c>
      <c r="Z1914" s="269">
        <f t="shared" si="128"/>
        <v>47929.27</v>
      </c>
      <c r="AA1914" s="389"/>
      <c r="AB1914" s="269">
        <f t="shared" si="129"/>
        <v>36618.639999999999</v>
      </c>
      <c r="AC1914" s="269">
        <v>41853.32</v>
      </c>
      <c r="AD1914" s="199"/>
      <c r="AE1914" s="200"/>
      <c r="AF1914" s="200"/>
      <c r="AG1914" s="200"/>
      <c r="AH1914" s="75"/>
      <c r="AI1914" s="75"/>
      <c r="AJ1914" s="75"/>
      <c r="AK1914" s="75"/>
      <c r="AL1914" s="200"/>
    </row>
    <row r="1915" spans="1:38" s="201" customFormat="1">
      <c r="A1915" s="198"/>
      <c r="B1915" s="180"/>
      <c r="C1915" s="199" t="s">
        <v>1418</v>
      </c>
      <c r="D1915" s="199"/>
      <c r="E1915" s="199" t="s">
        <v>113</v>
      </c>
      <c r="F1915" s="199">
        <v>2565</v>
      </c>
      <c r="G1915" s="199"/>
      <c r="H1915" s="199">
        <f t="shared" ref="H1915:H1978" si="132">ROUND($H$2337*F1915/$F$2337,0)</f>
        <v>7</v>
      </c>
      <c r="I1915" s="199"/>
      <c r="J1915" s="199">
        <v>430.4</v>
      </c>
      <c r="K1915" s="199"/>
      <c r="L1915" s="200"/>
      <c r="M1915" s="199">
        <v>1</v>
      </c>
      <c r="N1915" s="71"/>
      <c r="O1915" s="200"/>
      <c r="P1915" s="269">
        <f t="shared" si="130"/>
        <v>430.4</v>
      </c>
      <c r="Q1915" s="199"/>
      <c r="R1915" s="199"/>
      <c r="S1915" s="199"/>
      <c r="T1915" s="382">
        <f t="shared" si="131"/>
        <v>2565</v>
      </c>
      <c r="U1915" s="199"/>
      <c r="V1915" s="199"/>
      <c r="W1915" s="199"/>
      <c r="X1915" s="200"/>
      <c r="Y1915" s="269">
        <v>430.4</v>
      </c>
      <c r="Z1915" s="269">
        <f t="shared" ref="Z1915:Z1978" si="133">ROUND($Z$2337*Y1915/$Y$2337,2)</f>
        <v>568.70000000000005</v>
      </c>
      <c r="AA1915" s="389"/>
      <c r="AB1915" s="269">
        <f t="shared" ref="AB1915:AB1978" si="134">ROUND($AB$2337*Y1915/$Y$2337,2)</f>
        <v>434.5</v>
      </c>
      <c r="AC1915" s="269">
        <v>496.61</v>
      </c>
      <c r="AD1915" s="199"/>
      <c r="AE1915" s="200"/>
      <c r="AF1915" s="200"/>
      <c r="AG1915" s="200"/>
      <c r="AH1915" s="75"/>
      <c r="AI1915" s="75"/>
      <c r="AJ1915" s="75"/>
      <c r="AK1915" s="75"/>
      <c r="AL1915" s="200"/>
    </row>
    <row r="1916" spans="1:38" s="201" customFormat="1">
      <c r="A1916" s="198"/>
      <c r="B1916" s="180"/>
      <c r="C1916" s="199" t="s">
        <v>1418</v>
      </c>
      <c r="D1916" s="199"/>
      <c r="E1916" s="199" t="s">
        <v>439</v>
      </c>
      <c r="F1916" s="199">
        <v>21676</v>
      </c>
      <c r="G1916" s="199"/>
      <c r="H1916" s="199">
        <f t="shared" si="132"/>
        <v>63</v>
      </c>
      <c r="I1916" s="199"/>
      <c r="J1916" s="199">
        <v>5557.0599999999995</v>
      </c>
      <c r="K1916" s="199"/>
      <c r="L1916" s="200"/>
      <c r="M1916" s="199">
        <v>14</v>
      </c>
      <c r="N1916" s="71"/>
      <c r="O1916" s="200"/>
      <c r="P1916" s="269">
        <f t="shared" ref="P1916:P1979" si="135">J1916/M1916</f>
        <v>396.93285714285713</v>
      </c>
      <c r="Q1916" s="199"/>
      <c r="R1916" s="199"/>
      <c r="S1916" s="199"/>
      <c r="T1916" s="382">
        <f t="shared" ref="T1916:T1979" si="136">F1916/M1916</f>
        <v>1548.2857142857142</v>
      </c>
      <c r="U1916" s="199"/>
      <c r="V1916" s="199"/>
      <c r="W1916" s="199"/>
      <c r="X1916" s="200"/>
      <c r="Y1916" s="269">
        <v>5557.0599999999995</v>
      </c>
      <c r="Z1916" s="269">
        <f t="shared" si="133"/>
        <v>7342.74</v>
      </c>
      <c r="AA1916" s="389"/>
      <c r="AB1916" s="269">
        <f t="shared" si="134"/>
        <v>5609.96</v>
      </c>
      <c r="AC1916" s="269">
        <v>6411.91</v>
      </c>
      <c r="AD1916" s="199"/>
      <c r="AE1916" s="200"/>
      <c r="AF1916" s="200"/>
      <c r="AG1916" s="200"/>
      <c r="AH1916" s="75"/>
      <c r="AI1916" s="75"/>
      <c r="AJ1916" s="75"/>
      <c r="AK1916" s="75"/>
      <c r="AL1916" s="200"/>
    </row>
    <row r="1917" spans="1:38" s="201" customFormat="1">
      <c r="A1917" s="198"/>
      <c r="B1917" s="180"/>
      <c r="C1917" s="199" t="s">
        <v>1418</v>
      </c>
      <c r="D1917" s="199"/>
      <c r="E1917" s="199" t="s">
        <v>441</v>
      </c>
      <c r="F1917" s="199"/>
      <c r="G1917" s="199"/>
      <c r="H1917" s="199">
        <f t="shared" si="132"/>
        <v>0</v>
      </c>
      <c r="I1917" s="199"/>
      <c r="J1917" s="199">
        <v>38.33</v>
      </c>
      <c r="K1917" s="199"/>
      <c r="L1917" s="200"/>
      <c r="M1917" s="199">
        <v>1</v>
      </c>
      <c r="N1917" s="71"/>
      <c r="O1917" s="200"/>
      <c r="P1917" s="269">
        <f t="shared" si="135"/>
        <v>38.33</v>
      </c>
      <c r="Q1917" s="199"/>
      <c r="R1917" s="199"/>
      <c r="S1917" s="199"/>
      <c r="T1917" s="382">
        <f t="shared" si="136"/>
        <v>0</v>
      </c>
      <c r="U1917" s="199"/>
      <c r="V1917" s="199"/>
      <c r="W1917" s="199"/>
      <c r="X1917" s="200"/>
      <c r="Y1917" s="269">
        <v>38.33</v>
      </c>
      <c r="Z1917" s="269">
        <f t="shared" si="133"/>
        <v>50.65</v>
      </c>
      <c r="AA1917" s="389"/>
      <c r="AB1917" s="269">
        <f t="shared" si="134"/>
        <v>38.69</v>
      </c>
      <c r="AC1917" s="269">
        <v>44.23</v>
      </c>
      <c r="AD1917" s="199"/>
      <c r="AE1917" s="200"/>
      <c r="AF1917" s="200"/>
      <c r="AG1917" s="200"/>
      <c r="AH1917" s="75"/>
      <c r="AI1917" s="75"/>
      <c r="AJ1917" s="75"/>
      <c r="AK1917" s="75"/>
      <c r="AL1917" s="200"/>
    </row>
    <row r="1918" spans="1:38" s="201" customFormat="1">
      <c r="A1918" s="198"/>
      <c r="B1918" s="180"/>
      <c r="C1918" s="199" t="s">
        <v>1418</v>
      </c>
      <c r="D1918" s="199"/>
      <c r="E1918" s="199" t="s">
        <v>515</v>
      </c>
      <c r="F1918" s="199">
        <v>17806</v>
      </c>
      <c r="G1918" s="199"/>
      <c r="H1918" s="199">
        <f t="shared" si="132"/>
        <v>52</v>
      </c>
      <c r="I1918" s="199"/>
      <c r="J1918" s="199">
        <v>3305.9900000000002</v>
      </c>
      <c r="K1918" s="199"/>
      <c r="L1918" s="200"/>
      <c r="M1918" s="199">
        <v>5</v>
      </c>
      <c r="N1918" s="71"/>
      <c r="O1918" s="200"/>
      <c r="P1918" s="269">
        <f t="shared" si="135"/>
        <v>661.19800000000009</v>
      </c>
      <c r="Q1918" s="199"/>
      <c r="R1918" s="199"/>
      <c r="S1918" s="199"/>
      <c r="T1918" s="382">
        <f t="shared" si="136"/>
        <v>3561.2</v>
      </c>
      <c r="U1918" s="199"/>
      <c r="V1918" s="199"/>
      <c r="W1918" s="199"/>
      <c r="X1918" s="200"/>
      <c r="Y1918" s="269">
        <v>3305.9900000000002</v>
      </c>
      <c r="Z1918" s="269">
        <f t="shared" si="133"/>
        <v>4368.32</v>
      </c>
      <c r="AA1918" s="389"/>
      <c r="AB1918" s="269">
        <f t="shared" si="134"/>
        <v>3337.46</v>
      </c>
      <c r="AC1918" s="269">
        <v>3814.55</v>
      </c>
      <c r="AD1918" s="199"/>
      <c r="AE1918" s="200"/>
      <c r="AF1918" s="200"/>
      <c r="AG1918" s="200"/>
      <c r="AH1918" s="75"/>
      <c r="AI1918" s="75"/>
      <c r="AJ1918" s="75"/>
      <c r="AK1918" s="75"/>
      <c r="AL1918" s="200"/>
    </row>
    <row r="1919" spans="1:38" s="201" customFormat="1">
      <c r="A1919" s="198"/>
      <c r="B1919" s="180"/>
      <c r="C1919" s="199" t="s">
        <v>192</v>
      </c>
      <c r="D1919" s="199"/>
      <c r="E1919" s="199" t="s">
        <v>193</v>
      </c>
      <c r="F1919" s="199">
        <v>44931</v>
      </c>
      <c r="G1919" s="199"/>
      <c r="H1919" s="199">
        <f t="shared" si="132"/>
        <v>131</v>
      </c>
      <c r="I1919" s="199"/>
      <c r="J1919" s="199">
        <v>8854.7000000000025</v>
      </c>
      <c r="K1919" s="199"/>
      <c r="L1919" s="200"/>
      <c r="M1919" s="199">
        <v>57</v>
      </c>
      <c r="N1919" s="71"/>
      <c r="O1919" s="200"/>
      <c r="P1919" s="269">
        <f t="shared" si="135"/>
        <v>155.34561403508778</v>
      </c>
      <c r="Q1919" s="199"/>
      <c r="R1919" s="199"/>
      <c r="S1919" s="199"/>
      <c r="T1919" s="382">
        <f t="shared" si="136"/>
        <v>788.26315789473688</v>
      </c>
      <c r="U1919" s="199"/>
      <c r="V1919" s="199"/>
      <c r="W1919" s="199"/>
      <c r="X1919" s="200"/>
      <c r="Y1919" s="269">
        <v>8854.7000000000025</v>
      </c>
      <c r="Z1919" s="269">
        <f t="shared" si="133"/>
        <v>11700.03</v>
      </c>
      <c r="AA1919" s="389"/>
      <c r="AB1919" s="269">
        <f t="shared" si="134"/>
        <v>8938.99</v>
      </c>
      <c r="AC1919" s="269">
        <v>10216.83</v>
      </c>
      <c r="AD1919" s="199"/>
      <c r="AE1919" s="200"/>
      <c r="AF1919" s="200"/>
      <c r="AG1919" s="200"/>
      <c r="AH1919" s="75"/>
      <c r="AI1919" s="75"/>
      <c r="AJ1919" s="75"/>
      <c r="AK1919" s="75"/>
      <c r="AL1919" s="200"/>
    </row>
    <row r="1920" spans="1:38" s="201" customFormat="1">
      <c r="A1920" s="198"/>
      <c r="B1920" s="180"/>
      <c r="C1920" s="199" t="s">
        <v>1420</v>
      </c>
      <c r="D1920" s="199"/>
      <c r="E1920" s="199" t="s">
        <v>242</v>
      </c>
      <c r="F1920" s="199">
        <v>24652</v>
      </c>
      <c r="G1920" s="199"/>
      <c r="H1920" s="199">
        <f t="shared" si="132"/>
        <v>72</v>
      </c>
      <c r="I1920" s="199"/>
      <c r="J1920" s="199">
        <v>3247.59</v>
      </c>
      <c r="K1920" s="199"/>
      <c r="L1920" s="200"/>
      <c r="M1920" s="199">
        <v>13</v>
      </c>
      <c r="N1920" s="71"/>
      <c r="O1920" s="200"/>
      <c r="P1920" s="269">
        <f t="shared" si="135"/>
        <v>249.81461538461539</v>
      </c>
      <c r="Q1920" s="199"/>
      <c r="R1920" s="199"/>
      <c r="S1920" s="199"/>
      <c r="T1920" s="382">
        <f t="shared" si="136"/>
        <v>1896.3076923076924</v>
      </c>
      <c r="U1920" s="199"/>
      <c r="V1920" s="199"/>
      <c r="W1920" s="199"/>
      <c r="X1920" s="200"/>
      <c r="Y1920" s="269">
        <v>3247.59</v>
      </c>
      <c r="Z1920" s="269">
        <f t="shared" si="133"/>
        <v>4291.16</v>
      </c>
      <c r="AA1920" s="389"/>
      <c r="AB1920" s="269">
        <f t="shared" si="134"/>
        <v>3278.5</v>
      </c>
      <c r="AC1920" s="269">
        <v>3747.17</v>
      </c>
      <c r="AD1920" s="199"/>
      <c r="AE1920" s="200"/>
      <c r="AF1920" s="200"/>
      <c r="AG1920" s="200"/>
      <c r="AH1920" s="75"/>
      <c r="AI1920" s="75"/>
      <c r="AJ1920" s="75"/>
      <c r="AK1920" s="75"/>
      <c r="AL1920" s="200"/>
    </row>
    <row r="1921" spans="1:38" s="201" customFormat="1">
      <c r="A1921" s="198"/>
      <c r="B1921" s="180"/>
      <c r="C1921" s="199" t="s">
        <v>459</v>
      </c>
      <c r="D1921" s="199"/>
      <c r="E1921" s="199" t="s">
        <v>146</v>
      </c>
      <c r="F1921" s="199">
        <v>63313</v>
      </c>
      <c r="G1921" s="199"/>
      <c r="H1921" s="199">
        <f t="shared" si="132"/>
        <v>184</v>
      </c>
      <c r="I1921" s="199"/>
      <c r="J1921" s="199">
        <v>14018.880000000003</v>
      </c>
      <c r="K1921" s="199"/>
      <c r="L1921" s="200"/>
      <c r="M1921" s="199">
        <v>46</v>
      </c>
      <c r="N1921" s="71"/>
      <c r="O1921" s="200"/>
      <c r="P1921" s="269">
        <f t="shared" si="135"/>
        <v>304.75826086956528</v>
      </c>
      <c r="Q1921" s="199"/>
      <c r="R1921" s="199"/>
      <c r="S1921" s="199"/>
      <c r="T1921" s="382">
        <f t="shared" si="136"/>
        <v>1376.3695652173913</v>
      </c>
      <c r="U1921" s="199"/>
      <c r="V1921" s="199"/>
      <c r="W1921" s="199"/>
      <c r="X1921" s="200"/>
      <c r="Y1921" s="269">
        <v>14018.880000000003</v>
      </c>
      <c r="Z1921" s="269">
        <f t="shared" si="133"/>
        <v>18523.650000000001</v>
      </c>
      <c r="AA1921" s="389"/>
      <c r="AB1921" s="269">
        <f t="shared" si="134"/>
        <v>14152.33</v>
      </c>
      <c r="AC1921" s="269">
        <v>16175.42</v>
      </c>
      <c r="AD1921" s="199"/>
      <c r="AE1921" s="200"/>
      <c r="AF1921" s="200"/>
      <c r="AG1921" s="200"/>
      <c r="AH1921" s="75"/>
      <c r="AI1921" s="75"/>
      <c r="AJ1921" s="75"/>
      <c r="AK1921" s="75"/>
      <c r="AL1921" s="200"/>
    </row>
    <row r="1922" spans="1:38" s="201" customFormat="1">
      <c r="A1922" s="198"/>
      <c r="B1922" s="180"/>
      <c r="C1922" s="199" t="s">
        <v>459</v>
      </c>
      <c r="D1922" s="199"/>
      <c r="E1922" s="199" t="s">
        <v>376</v>
      </c>
      <c r="F1922" s="199">
        <v>20</v>
      </c>
      <c r="G1922" s="199"/>
      <c r="H1922" s="199">
        <f t="shared" si="132"/>
        <v>0</v>
      </c>
      <c r="I1922" s="199"/>
      <c r="J1922" s="199">
        <v>16.34</v>
      </c>
      <c r="K1922" s="199"/>
      <c r="L1922" s="200"/>
      <c r="M1922" s="199">
        <v>1</v>
      </c>
      <c r="N1922" s="71"/>
      <c r="O1922" s="200"/>
      <c r="P1922" s="269">
        <f t="shared" si="135"/>
        <v>16.34</v>
      </c>
      <c r="Q1922" s="199"/>
      <c r="R1922" s="199"/>
      <c r="S1922" s="199"/>
      <c r="T1922" s="382">
        <f t="shared" si="136"/>
        <v>20</v>
      </c>
      <c r="U1922" s="199"/>
      <c r="V1922" s="199"/>
      <c r="W1922" s="199"/>
      <c r="X1922" s="200"/>
      <c r="Y1922" s="269">
        <v>16.34</v>
      </c>
      <c r="Z1922" s="269">
        <f t="shared" si="133"/>
        <v>21.59</v>
      </c>
      <c r="AA1922" s="389"/>
      <c r="AB1922" s="269">
        <f t="shared" si="134"/>
        <v>16.5</v>
      </c>
      <c r="AC1922" s="269">
        <v>18.850000000000001</v>
      </c>
      <c r="AD1922" s="199"/>
      <c r="AE1922" s="200"/>
      <c r="AF1922" s="200"/>
      <c r="AG1922" s="200"/>
      <c r="AH1922" s="75"/>
      <c r="AI1922" s="75"/>
      <c r="AJ1922" s="75"/>
      <c r="AK1922" s="75"/>
      <c r="AL1922" s="200"/>
    </row>
    <row r="1923" spans="1:38" s="201" customFormat="1">
      <c r="A1923" s="198"/>
      <c r="B1923" s="180"/>
      <c r="C1923" s="199" t="s">
        <v>194</v>
      </c>
      <c r="D1923" s="199"/>
      <c r="E1923" s="199" t="s">
        <v>195</v>
      </c>
      <c r="F1923" s="199">
        <v>951400</v>
      </c>
      <c r="G1923" s="199"/>
      <c r="H1923" s="199">
        <f t="shared" si="132"/>
        <v>2771</v>
      </c>
      <c r="I1923" s="199"/>
      <c r="J1923" s="199">
        <v>37105.009999999995</v>
      </c>
      <c r="K1923" s="199"/>
      <c r="L1923" s="200"/>
      <c r="M1923" s="199">
        <v>28</v>
      </c>
      <c r="N1923" s="71"/>
      <c r="O1923" s="200"/>
      <c r="P1923" s="269">
        <f t="shared" si="135"/>
        <v>1325.1789285714283</v>
      </c>
      <c r="Q1923" s="199"/>
      <c r="R1923" s="199"/>
      <c r="S1923" s="199"/>
      <c r="T1923" s="382">
        <f t="shared" si="136"/>
        <v>33978.571428571428</v>
      </c>
      <c r="U1923" s="199"/>
      <c r="V1923" s="199"/>
      <c r="W1923" s="199"/>
      <c r="X1923" s="200"/>
      <c r="Y1923" s="269">
        <v>37105.009999999995</v>
      </c>
      <c r="Z1923" s="269">
        <f t="shared" si="133"/>
        <v>49028.19</v>
      </c>
      <c r="AA1923" s="389"/>
      <c r="AB1923" s="269">
        <f t="shared" si="134"/>
        <v>37458.22</v>
      </c>
      <c r="AC1923" s="269">
        <v>42812.92</v>
      </c>
      <c r="AD1923" s="199"/>
      <c r="AE1923" s="200"/>
      <c r="AF1923" s="200"/>
      <c r="AG1923" s="200"/>
      <c r="AH1923" s="75"/>
      <c r="AI1923" s="75"/>
      <c r="AJ1923" s="75"/>
      <c r="AK1923" s="75"/>
      <c r="AL1923" s="200"/>
    </row>
    <row r="1924" spans="1:38" s="201" customFormat="1">
      <c r="A1924" s="198"/>
      <c r="B1924" s="180"/>
      <c r="C1924" s="199" t="s">
        <v>196</v>
      </c>
      <c r="D1924" s="199"/>
      <c r="E1924" s="199" t="s">
        <v>123</v>
      </c>
      <c r="F1924" s="199">
        <v>1278</v>
      </c>
      <c r="G1924" s="199"/>
      <c r="H1924" s="199">
        <f t="shared" si="132"/>
        <v>4</v>
      </c>
      <c r="I1924" s="199"/>
      <c r="J1924" s="199">
        <v>275.76</v>
      </c>
      <c r="K1924" s="199"/>
      <c r="L1924" s="200"/>
      <c r="M1924" s="199">
        <v>1</v>
      </c>
      <c r="N1924" s="71"/>
      <c r="O1924" s="200"/>
      <c r="P1924" s="269">
        <f t="shared" si="135"/>
        <v>275.76</v>
      </c>
      <c r="Q1924" s="199"/>
      <c r="R1924" s="199"/>
      <c r="S1924" s="199"/>
      <c r="T1924" s="382">
        <f t="shared" si="136"/>
        <v>1278</v>
      </c>
      <c r="U1924" s="199"/>
      <c r="V1924" s="199"/>
      <c r="W1924" s="199"/>
      <c r="X1924" s="200"/>
      <c r="Y1924" s="269">
        <v>275.76</v>
      </c>
      <c r="Z1924" s="269">
        <f t="shared" si="133"/>
        <v>364.37</v>
      </c>
      <c r="AA1924" s="389"/>
      <c r="AB1924" s="269">
        <f t="shared" si="134"/>
        <v>278.39</v>
      </c>
      <c r="AC1924" s="269">
        <v>318.18</v>
      </c>
      <c r="AD1924" s="199"/>
      <c r="AE1924" s="200"/>
      <c r="AF1924" s="200"/>
      <c r="AG1924" s="200"/>
      <c r="AH1924" s="75"/>
      <c r="AI1924" s="75"/>
      <c r="AJ1924" s="75"/>
      <c r="AK1924" s="75"/>
      <c r="AL1924" s="200"/>
    </row>
    <row r="1925" spans="1:38" s="201" customFormat="1">
      <c r="A1925" s="198"/>
      <c r="B1925" s="180"/>
      <c r="C1925" s="199" t="s">
        <v>196</v>
      </c>
      <c r="D1925" s="199"/>
      <c r="E1925" s="199" t="s">
        <v>197</v>
      </c>
      <c r="F1925" s="199">
        <v>51598</v>
      </c>
      <c r="G1925" s="199"/>
      <c r="H1925" s="199">
        <f t="shared" si="132"/>
        <v>150</v>
      </c>
      <c r="I1925" s="199"/>
      <c r="J1925" s="199">
        <v>7293.2</v>
      </c>
      <c r="K1925" s="199"/>
      <c r="L1925" s="200"/>
      <c r="M1925" s="199">
        <v>31</v>
      </c>
      <c r="N1925" s="71"/>
      <c r="O1925" s="200"/>
      <c r="P1925" s="269">
        <f t="shared" si="135"/>
        <v>235.26451612903224</v>
      </c>
      <c r="Q1925" s="199"/>
      <c r="R1925" s="199"/>
      <c r="S1925" s="199"/>
      <c r="T1925" s="382">
        <f t="shared" si="136"/>
        <v>1664.4516129032259</v>
      </c>
      <c r="U1925" s="199"/>
      <c r="V1925" s="199"/>
      <c r="W1925" s="199"/>
      <c r="X1925" s="200"/>
      <c r="Y1925" s="269">
        <v>7293.2</v>
      </c>
      <c r="Z1925" s="269">
        <f t="shared" si="133"/>
        <v>9636.77</v>
      </c>
      <c r="AA1925" s="389"/>
      <c r="AB1925" s="269">
        <f t="shared" si="134"/>
        <v>7362.63</v>
      </c>
      <c r="AC1925" s="269">
        <v>8415.1200000000008</v>
      </c>
      <c r="AD1925" s="199"/>
      <c r="AE1925" s="200"/>
      <c r="AF1925" s="200"/>
      <c r="AG1925" s="200"/>
      <c r="AH1925" s="75"/>
      <c r="AI1925" s="75"/>
      <c r="AJ1925" s="75"/>
      <c r="AK1925" s="75"/>
      <c r="AL1925" s="200"/>
    </row>
    <row r="1926" spans="1:38" s="201" customFormat="1">
      <c r="A1926" s="198"/>
      <c r="B1926" s="180"/>
      <c r="C1926" s="199" t="s">
        <v>198</v>
      </c>
      <c r="D1926" s="199"/>
      <c r="E1926" s="199" t="s">
        <v>199</v>
      </c>
      <c r="F1926" s="199">
        <v>190233</v>
      </c>
      <c r="G1926" s="199"/>
      <c r="H1926" s="199">
        <f t="shared" si="132"/>
        <v>554</v>
      </c>
      <c r="I1926" s="199"/>
      <c r="J1926" s="199">
        <v>27675.37</v>
      </c>
      <c r="K1926" s="199"/>
      <c r="L1926" s="200"/>
      <c r="M1926" s="199">
        <v>87</v>
      </c>
      <c r="N1926" s="71"/>
      <c r="O1926" s="200"/>
      <c r="P1926" s="269">
        <f t="shared" si="135"/>
        <v>318.10770114942528</v>
      </c>
      <c r="Q1926" s="199"/>
      <c r="R1926" s="199"/>
      <c r="S1926" s="199"/>
      <c r="T1926" s="382">
        <f t="shared" si="136"/>
        <v>2186.5862068965516</v>
      </c>
      <c r="U1926" s="199"/>
      <c r="V1926" s="199"/>
      <c r="W1926" s="199"/>
      <c r="X1926" s="200"/>
      <c r="Y1926" s="269">
        <v>27675.37</v>
      </c>
      <c r="Z1926" s="269">
        <f t="shared" si="133"/>
        <v>36568.47</v>
      </c>
      <c r="AA1926" s="389"/>
      <c r="AB1926" s="269">
        <f t="shared" si="134"/>
        <v>27938.82</v>
      </c>
      <c r="AC1926" s="269">
        <v>31932.71</v>
      </c>
      <c r="AD1926" s="199"/>
      <c r="AE1926" s="200"/>
      <c r="AF1926" s="200"/>
      <c r="AG1926" s="200"/>
      <c r="AH1926" s="75"/>
      <c r="AI1926" s="75"/>
      <c r="AJ1926" s="75"/>
      <c r="AK1926" s="75"/>
      <c r="AL1926" s="200"/>
    </row>
    <row r="1927" spans="1:38" s="201" customFormat="1">
      <c r="A1927" s="198"/>
      <c r="B1927" s="180"/>
      <c r="C1927" s="199" t="s">
        <v>1421</v>
      </c>
      <c r="D1927" s="199"/>
      <c r="E1927" s="199" t="s">
        <v>157</v>
      </c>
      <c r="F1927" s="199">
        <v>10870</v>
      </c>
      <c r="G1927" s="199"/>
      <c r="H1927" s="199">
        <f t="shared" si="132"/>
        <v>32</v>
      </c>
      <c r="I1927" s="199"/>
      <c r="J1927" s="199">
        <v>2919.6900000000005</v>
      </c>
      <c r="K1927" s="199"/>
      <c r="L1927" s="200"/>
      <c r="M1927" s="199">
        <v>6</v>
      </c>
      <c r="N1927" s="71"/>
      <c r="O1927" s="200"/>
      <c r="P1927" s="269">
        <f t="shared" si="135"/>
        <v>486.61500000000007</v>
      </c>
      <c r="Q1927" s="199"/>
      <c r="R1927" s="199"/>
      <c r="S1927" s="199"/>
      <c r="T1927" s="382">
        <f t="shared" si="136"/>
        <v>1811.6666666666667</v>
      </c>
      <c r="U1927" s="199"/>
      <c r="V1927" s="199"/>
      <c r="W1927" s="199"/>
      <c r="X1927" s="200"/>
      <c r="Y1927" s="269">
        <v>2919.6900000000005</v>
      </c>
      <c r="Z1927" s="269">
        <f t="shared" si="133"/>
        <v>3857.89</v>
      </c>
      <c r="AA1927" s="389"/>
      <c r="AB1927" s="269">
        <f t="shared" si="134"/>
        <v>2947.48</v>
      </c>
      <c r="AC1927" s="269">
        <v>3368.83</v>
      </c>
      <c r="AD1927" s="199"/>
      <c r="AE1927" s="200"/>
      <c r="AF1927" s="200"/>
      <c r="AG1927" s="200"/>
      <c r="AH1927" s="75"/>
      <c r="AI1927" s="75"/>
      <c r="AJ1927" s="75"/>
      <c r="AK1927" s="75"/>
      <c r="AL1927" s="200"/>
    </row>
    <row r="1928" spans="1:38" s="201" customFormat="1">
      <c r="A1928" s="198"/>
      <c r="B1928" s="180"/>
      <c r="C1928" s="199" t="s">
        <v>506</v>
      </c>
      <c r="D1928" s="199"/>
      <c r="E1928" s="199" t="s">
        <v>142</v>
      </c>
      <c r="F1928" s="199">
        <v>13589</v>
      </c>
      <c r="G1928" s="199"/>
      <c r="H1928" s="199">
        <f t="shared" si="132"/>
        <v>40</v>
      </c>
      <c r="I1928" s="199"/>
      <c r="J1928" s="199">
        <v>2501.83</v>
      </c>
      <c r="K1928" s="199"/>
      <c r="L1928" s="200"/>
      <c r="M1928" s="199">
        <v>11</v>
      </c>
      <c r="N1928" s="71"/>
      <c r="O1928" s="200"/>
      <c r="P1928" s="269">
        <f t="shared" si="135"/>
        <v>227.43909090909091</v>
      </c>
      <c r="Q1928" s="199"/>
      <c r="R1928" s="199"/>
      <c r="S1928" s="199"/>
      <c r="T1928" s="382">
        <f t="shared" si="136"/>
        <v>1235.3636363636363</v>
      </c>
      <c r="U1928" s="199"/>
      <c r="V1928" s="199"/>
      <c r="W1928" s="199"/>
      <c r="X1928" s="200"/>
      <c r="Y1928" s="269">
        <v>2501.83</v>
      </c>
      <c r="Z1928" s="269">
        <f t="shared" si="133"/>
        <v>3305.76</v>
      </c>
      <c r="AA1928" s="389"/>
      <c r="AB1928" s="269">
        <f t="shared" si="134"/>
        <v>2525.65</v>
      </c>
      <c r="AC1928" s="269">
        <v>2886.69</v>
      </c>
      <c r="AD1928" s="199"/>
      <c r="AE1928" s="200"/>
      <c r="AF1928" s="200"/>
      <c r="AG1928" s="200"/>
      <c r="AH1928" s="75"/>
      <c r="AI1928" s="75"/>
      <c r="AJ1928" s="75"/>
      <c r="AK1928" s="75"/>
      <c r="AL1928" s="200"/>
    </row>
    <row r="1929" spans="1:38" s="201" customFormat="1">
      <c r="A1929" s="198"/>
      <c r="B1929" s="180"/>
      <c r="C1929" s="199" t="s">
        <v>1422</v>
      </c>
      <c r="D1929" s="199"/>
      <c r="E1929" s="199" t="s">
        <v>98</v>
      </c>
      <c r="F1929" s="199">
        <v>4402</v>
      </c>
      <c r="G1929" s="199"/>
      <c r="H1929" s="199">
        <f t="shared" si="132"/>
        <v>13</v>
      </c>
      <c r="I1929" s="199"/>
      <c r="J1929" s="199">
        <v>456.25</v>
      </c>
      <c r="K1929" s="199"/>
      <c r="L1929" s="200"/>
      <c r="M1929" s="199">
        <v>3</v>
      </c>
      <c r="N1929" s="71"/>
      <c r="O1929" s="200"/>
      <c r="P1929" s="269">
        <f t="shared" si="135"/>
        <v>152.08333333333334</v>
      </c>
      <c r="Q1929" s="199"/>
      <c r="R1929" s="199"/>
      <c r="S1929" s="199"/>
      <c r="T1929" s="382">
        <f t="shared" si="136"/>
        <v>1467.3333333333333</v>
      </c>
      <c r="U1929" s="199"/>
      <c r="V1929" s="199"/>
      <c r="W1929" s="199"/>
      <c r="X1929" s="200"/>
      <c r="Y1929" s="269">
        <v>456.25</v>
      </c>
      <c r="Z1929" s="269">
        <f t="shared" si="133"/>
        <v>602.86</v>
      </c>
      <c r="AA1929" s="389"/>
      <c r="AB1929" s="269">
        <f t="shared" si="134"/>
        <v>460.59</v>
      </c>
      <c r="AC1929" s="269">
        <v>526.44000000000005</v>
      </c>
      <c r="AD1929" s="199"/>
      <c r="AE1929" s="200"/>
      <c r="AF1929" s="200"/>
      <c r="AG1929" s="200"/>
      <c r="AH1929" s="75"/>
      <c r="AI1929" s="75"/>
      <c r="AJ1929" s="75"/>
      <c r="AK1929" s="75"/>
      <c r="AL1929" s="200"/>
    </row>
    <row r="1930" spans="1:38" s="201" customFormat="1">
      <c r="A1930" s="198"/>
      <c r="B1930" s="180"/>
      <c r="C1930" s="199" t="s">
        <v>606</v>
      </c>
      <c r="D1930" s="199"/>
      <c r="E1930" s="199" t="s">
        <v>161</v>
      </c>
      <c r="F1930" s="199">
        <v>69</v>
      </c>
      <c r="G1930" s="199"/>
      <c r="H1930" s="199">
        <f t="shared" si="132"/>
        <v>0</v>
      </c>
      <c r="I1930" s="199"/>
      <c r="J1930" s="199">
        <v>21.88</v>
      </c>
      <c r="K1930" s="199"/>
      <c r="L1930" s="200"/>
      <c r="M1930" s="199">
        <v>1</v>
      </c>
      <c r="N1930" s="71"/>
      <c r="O1930" s="200"/>
      <c r="P1930" s="269">
        <f t="shared" si="135"/>
        <v>21.88</v>
      </c>
      <c r="Q1930" s="199"/>
      <c r="R1930" s="199"/>
      <c r="S1930" s="199"/>
      <c r="T1930" s="382">
        <f t="shared" si="136"/>
        <v>69</v>
      </c>
      <c r="U1930" s="199"/>
      <c r="V1930" s="199"/>
      <c r="W1930" s="199"/>
      <c r="X1930" s="200"/>
      <c r="Y1930" s="269">
        <v>21.88</v>
      </c>
      <c r="Z1930" s="269">
        <f t="shared" si="133"/>
        <v>28.91</v>
      </c>
      <c r="AA1930" s="389"/>
      <c r="AB1930" s="269">
        <f t="shared" si="134"/>
        <v>22.09</v>
      </c>
      <c r="AC1930" s="269">
        <v>25.25</v>
      </c>
      <c r="AD1930" s="199"/>
      <c r="AE1930" s="200"/>
      <c r="AF1930" s="200"/>
      <c r="AG1930" s="200"/>
      <c r="AH1930" s="75"/>
      <c r="AI1930" s="75"/>
      <c r="AJ1930" s="75"/>
      <c r="AK1930" s="75"/>
      <c r="AL1930" s="200"/>
    </row>
    <row r="1931" spans="1:38" s="201" customFormat="1">
      <c r="A1931" s="198"/>
      <c r="B1931" s="180"/>
      <c r="C1931" s="199" t="s">
        <v>1423</v>
      </c>
      <c r="D1931" s="199"/>
      <c r="E1931" s="199" t="s">
        <v>441</v>
      </c>
      <c r="F1931" s="199">
        <v>613</v>
      </c>
      <c r="G1931" s="199"/>
      <c r="H1931" s="199">
        <f t="shared" si="132"/>
        <v>2</v>
      </c>
      <c r="I1931" s="199"/>
      <c r="J1931" s="199">
        <v>178.98</v>
      </c>
      <c r="K1931" s="199"/>
      <c r="L1931" s="200"/>
      <c r="M1931" s="199">
        <v>1</v>
      </c>
      <c r="N1931" s="71"/>
      <c r="O1931" s="200"/>
      <c r="P1931" s="269">
        <f t="shared" si="135"/>
        <v>178.98</v>
      </c>
      <c r="Q1931" s="199"/>
      <c r="R1931" s="199"/>
      <c r="S1931" s="199"/>
      <c r="T1931" s="382">
        <f t="shared" si="136"/>
        <v>613</v>
      </c>
      <c r="U1931" s="199"/>
      <c r="V1931" s="199"/>
      <c r="W1931" s="199"/>
      <c r="X1931" s="200"/>
      <c r="Y1931" s="269">
        <v>178.98</v>
      </c>
      <c r="Z1931" s="269">
        <f t="shared" si="133"/>
        <v>236.49</v>
      </c>
      <c r="AA1931" s="389"/>
      <c r="AB1931" s="269">
        <f t="shared" si="134"/>
        <v>180.68</v>
      </c>
      <c r="AC1931" s="269">
        <v>206.51</v>
      </c>
      <c r="AD1931" s="199"/>
      <c r="AE1931" s="200"/>
      <c r="AF1931" s="200"/>
      <c r="AG1931" s="200"/>
      <c r="AH1931" s="75"/>
      <c r="AI1931" s="75"/>
      <c r="AJ1931" s="75"/>
      <c r="AK1931" s="75"/>
      <c r="AL1931" s="200"/>
    </row>
    <row r="1932" spans="1:38" s="201" customFormat="1">
      <c r="A1932" s="198"/>
      <c r="B1932" s="180"/>
      <c r="C1932" s="199" t="s">
        <v>484</v>
      </c>
      <c r="D1932" s="199"/>
      <c r="E1932" s="199" t="s">
        <v>430</v>
      </c>
      <c r="F1932" s="199">
        <v>592</v>
      </c>
      <c r="G1932" s="199"/>
      <c r="H1932" s="199">
        <f t="shared" si="132"/>
        <v>2</v>
      </c>
      <c r="I1932" s="199"/>
      <c r="J1932" s="199">
        <v>165.62</v>
      </c>
      <c r="K1932" s="199"/>
      <c r="L1932" s="200"/>
      <c r="M1932" s="199">
        <v>2</v>
      </c>
      <c r="N1932" s="71"/>
      <c r="O1932" s="200"/>
      <c r="P1932" s="269">
        <f t="shared" si="135"/>
        <v>82.81</v>
      </c>
      <c r="Q1932" s="199"/>
      <c r="R1932" s="199"/>
      <c r="S1932" s="199"/>
      <c r="T1932" s="382">
        <f t="shared" si="136"/>
        <v>296</v>
      </c>
      <c r="U1932" s="199"/>
      <c r="V1932" s="199"/>
      <c r="W1932" s="199"/>
      <c r="X1932" s="200"/>
      <c r="Y1932" s="269">
        <v>165.62</v>
      </c>
      <c r="Z1932" s="269">
        <f t="shared" si="133"/>
        <v>218.84</v>
      </c>
      <c r="AA1932" s="389"/>
      <c r="AB1932" s="269">
        <f t="shared" si="134"/>
        <v>167.2</v>
      </c>
      <c r="AC1932" s="269">
        <v>191.1</v>
      </c>
      <c r="AD1932" s="199"/>
      <c r="AE1932" s="200"/>
      <c r="AF1932" s="200"/>
      <c r="AG1932" s="200"/>
      <c r="AH1932" s="75"/>
      <c r="AI1932" s="75"/>
      <c r="AJ1932" s="75"/>
      <c r="AK1932" s="75"/>
      <c r="AL1932" s="200"/>
    </row>
    <row r="1933" spans="1:38" s="201" customFormat="1">
      <c r="A1933" s="198"/>
      <c r="B1933" s="180"/>
      <c r="C1933" s="199" t="s">
        <v>557</v>
      </c>
      <c r="D1933" s="199"/>
      <c r="E1933" s="199" t="s">
        <v>376</v>
      </c>
      <c r="F1933" s="199">
        <v>1502</v>
      </c>
      <c r="G1933" s="199"/>
      <c r="H1933" s="199">
        <f t="shared" si="132"/>
        <v>4</v>
      </c>
      <c r="I1933" s="199"/>
      <c r="J1933" s="199">
        <v>341.53999999999996</v>
      </c>
      <c r="K1933" s="199"/>
      <c r="L1933" s="200"/>
      <c r="M1933" s="199">
        <v>3</v>
      </c>
      <c r="N1933" s="71"/>
      <c r="O1933" s="200"/>
      <c r="P1933" s="269">
        <f t="shared" si="135"/>
        <v>113.84666666666665</v>
      </c>
      <c r="Q1933" s="199"/>
      <c r="R1933" s="199"/>
      <c r="S1933" s="199"/>
      <c r="T1933" s="382">
        <f t="shared" si="136"/>
        <v>500.66666666666669</v>
      </c>
      <c r="U1933" s="199"/>
      <c r="V1933" s="199"/>
      <c r="W1933" s="199"/>
      <c r="X1933" s="200"/>
      <c r="Y1933" s="269">
        <v>341.53999999999996</v>
      </c>
      <c r="Z1933" s="269">
        <f t="shared" si="133"/>
        <v>451.29</v>
      </c>
      <c r="AA1933" s="389"/>
      <c r="AB1933" s="269">
        <f t="shared" si="134"/>
        <v>344.79</v>
      </c>
      <c r="AC1933" s="269">
        <v>394.08</v>
      </c>
      <c r="AD1933" s="199"/>
      <c r="AE1933" s="200"/>
      <c r="AF1933" s="200"/>
      <c r="AG1933" s="200"/>
      <c r="AH1933" s="75"/>
      <c r="AI1933" s="75"/>
      <c r="AJ1933" s="75"/>
      <c r="AK1933" s="75"/>
      <c r="AL1933" s="200"/>
    </row>
    <row r="1934" spans="1:38" s="201" customFormat="1">
      <c r="A1934" s="198"/>
      <c r="B1934" s="180"/>
      <c r="C1934" s="199" t="s">
        <v>201</v>
      </c>
      <c r="D1934" s="199"/>
      <c r="E1934" s="199" t="s">
        <v>193</v>
      </c>
      <c r="F1934" s="199">
        <v>1753049</v>
      </c>
      <c r="G1934" s="199"/>
      <c r="H1934" s="199">
        <f t="shared" si="132"/>
        <v>5106</v>
      </c>
      <c r="I1934" s="199"/>
      <c r="J1934" s="199">
        <v>237914.79000000007</v>
      </c>
      <c r="K1934" s="199"/>
      <c r="L1934" s="200"/>
      <c r="M1934" s="199">
        <v>503</v>
      </c>
      <c r="N1934" s="71"/>
      <c r="O1934" s="200"/>
      <c r="P1934" s="269">
        <f t="shared" si="135"/>
        <v>472.99163021868799</v>
      </c>
      <c r="Q1934" s="199"/>
      <c r="R1934" s="199"/>
      <c r="S1934" s="199"/>
      <c r="T1934" s="382">
        <f t="shared" si="136"/>
        <v>3485.1868787276344</v>
      </c>
      <c r="U1934" s="199"/>
      <c r="V1934" s="199"/>
      <c r="W1934" s="199"/>
      <c r="X1934" s="200"/>
      <c r="Y1934" s="269">
        <v>237914.79000000007</v>
      </c>
      <c r="Z1934" s="269">
        <f t="shared" si="133"/>
        <v>314365.40000000002</v>
      </c>
      <c r="AA1934" s="389"/>
      <c r="AB1934" s="269">
        <f t="shared" si="134"/>
        <v>240179.57</v>
      </c>
      <c r="AC1934" s="269">
        <v>274513.55</v>
      </c>
      <c r="AD1934" s="199"/>
      <c r="AE1934" s="200"/>
      <c r="AF1934" s="200"/>
      <c r="AG1934" s="200"/>
      <c r="AH1934" s="75"/>
      <c r="AI1934" s="75"/>
      <c r="AJ1934" s="75"/>
      <c r="AK1934" s="75"/>
      <c r="AL1934" s="200"/>
    </row>
    <row r="1935" spans="1:38" s="201" customFormat="1">
      <c r="A1935" s="198"/>
      <c r="B1935" s="180"/>
      <c r="C1935" s="199" t="s">
        <v>201</v>
      </c>
      <c r="D1935" s="199"/>
      <c r="E1935" s="199" t="s">
        <v>367</v>
      </c>
      <c r="F1935" s="199">
        <v>132</v>
      </c>
      <c r="G1935" s="199"/>
      <c r="H1935" s="199">
        <f t="shared" si="132"/>
        <v>0</v>
      </c>
      <c r="I1935" s="199"/>
      <c r="J1935" s="199">
        <v>37.74</v>
      </c>
      <c r="K1935" s="199"/>
      <c r="L1935" s="200"/>
      <c r="M1935" s="199">
        <v>1</v>
      </c>
      <c r="N1935" s="71"/>
      <c r="O1935" s="200"/>
      <c r="P1935" s="269">
        <f t="shared" si="135"/>
        <v>37.74</v>
      </c>
      <c r="Q1935" s="199"/>
      <c r="R1935" s="199"/>
      <c r="S1935" s="199"/>
      <c r="T1935" s="382">
        <f t="shared" si="136"/>
        <v>132</v>
      </c>
      <c r="U1935" s="199"/>
      <c r="V1935" s="199"/>
      <c r="W1935" s="199"/>
      <c r="X1935" s="200"/>
      <c r="Y1935" s="269">
        <v>37.74</v>
      </c>
      <c r="Z1935" s="269">
        <f t="shared" si="133"/>
        <v>49.87</v>
      </c>
      <c r="AA1935" s="389"/>
      <c r="AB1935" s="269">
        <f t="shared" si="134"/>
        <v>38.1</v>
      </c>
      <c r="AC1935" s="269">
        <v>43.55</v>
      </c>
      <c r="AD1935" s="199"/>
      <c r="AE1935" s="200"/>
      <c r="AF1935" s="200"/>
      <c r="AG1935" s="200"/>
      <c r="AH1935" s="75"/>
      <c r="AI1935" s="75"/>
      <c r="AJ1935" s="75"/>
      <c r="AK1935" s="75"/>
      <c r="AL1935" s="200"/>
    </row>
    <row r="1936" spans="1:38" s="201" customFormat="1">
      <c r="A1936" s="198"/>
      <c r="B1936" s="180"/>
      <c r="C1936" s="199" t="s">
        <v>83</v>
      </c>
      <c r="D1936" s="199"/>
      <c r="E1936" s="199" t="s">
        <v>84</v>
      </c>
      <c r="F1936" s="199">
        <v>8283140</v>
      </c>
      <c r="G1936" s="199"/>
      <c r="H1936" s="199">
        <f t="shared" si="132"/>
        <v>24128</v>
      </c>
      <c r="I1936" s="199"/>
      <c r="J1936" s="199">
        <v>892197.50999999954</v>
      </c>
      <c r="K1936" s="199"/>
      <c r="L1936" s="200"/>
      <c r="M1936" s="199">
        <v>978</v>
      </c>
      <c r="N1936" s="71"/>
      <c r="O1936" s="200"/>
      <c r="P1936" s="269">
        <f t="shared" si="135"/>
        <v>912.26739263803631</v>
      </c>
      <c r="Q1936" s="199"/>
      <c r="R1936" s="199"/>
      <c r="S1936" s="199"/>
      <c r="T1936" s="382">
        <f t="shared" si="136"/>
        <v>8469.4683026584862</v>
      </c>
      <c r="U1936" s="199"/>
      <c r="V1936" s="199"/>
      <c r="W1936" s="199"/>
      <c r="X1936" s="200"/>
      <c r="Y1936" s="269">
        <v>892197.50999999954</v>
      </c>
      <c r="Z1936" s="269">
        <f t="shared" si="133"/>
        <v>1178892.79</v>
      </c>
      <c r="AA1936" s="389"/>
      <c r="AB1936" s="269">
        <f t="shared" si="134"/>
        <v>900690.59</v>
      </c>
      <c r="AC1936" s="269">
        <v>1029445.47</v>
      </c>
      <c r="AD1936" s="199"/>
      <c r="AE1936" s="200"/>
      <c r="AF1936" s="200"/>
      <c r="AG1936" s="200"/>
      <c r="AH1936" s="75"/>
      <c r="AI1936" s="75"/>
      <c r="AJ1936" s="75"/>
      <c r="AK1936" s="75"/>
      <c r="AL1936" s="200"/>
    </row>
    <row r="1937" spans="1:38" s="201" customFormat="1">
      <c r="A1937" s="198"/>
      <c r="B1937" s="180"/>
      <c r="C1937" s="199" t="s">
        <v>83</v>
      </c>
      <c r="D1937" s="199"/>
      <c r="E1937" s="199" t="s">
        <v>121</v>
      </c>
      <c r="F1937" s="199">
        <v>882</v>
      </c>
      <c r="G1937" s="199"/>
      <c r="H1937" s="199">
        <f t="shared" si="132"/>
        <v>3</v>
      </c>
      <c r="I1937" s="199"/>
      <c r="J1937" s="199">
        <v>152.22999999999999</v>
      </c>
      <c r="K1937" s="199"/>
      <c r="L1937" s="200"/>
      <c r="M1937" s="199">
        <v>1</v>
      </c>
      <c r="N1937" s="71"/>
      <c r="O1937" s="200"/>
      <c r="P1937" s="269">
        <f t="shared" si="135"/>
        <v>152.22999999999999</v>
      </c>
      <c r="Q1937" s="199"/>
      <c r="R1937" s="199"/>
      <c r="S1937" s="199"/>
      <c r="T1937" s="382">
        <f t="shared" si="136"/>
        <v>882</v>
      </c>
      <c r="U1937" s="199"/>
      <c r="V1937" s="199"/>
      <c r="W1937" s="199"/>
      <c r="X1937" s="200"/>
      <c r="Y1937" s="269">
        <v>152.22999999999999</v>
      </c>
      <c r="Z1937" s="269">
        <f t="shared" si="133"/>
        <v>201.15</v>
      </c>
      <c r="AA1937" s="389"/>
      <c r="AB1937" s="269">
        <f t="shared" si="134"/>
        <v>153.68</v>
      </c>
      <c r="AC1937" s="269">
        <v>175.65</v>
      </c>
      <c r="AD1937" s="199"/>
      <c r="AE1937" s="200"/>
      <c r="AF1937" s="200"/>
      <c r="AG1937" s="200"/>
      <c r="AH1937" s="75"/>
      <c r="AI1937" s="75"/>
      <c r="AJ1937" s="75"/>
      <c r="AK1937" s="75"/>
      <c r="AL1937" s="200"/>
    </row>
    <row r="1938" spans="1:38" s="201" customFormat="1">
      <c r="A1938" s="198"/>
      <c r="B1938" s="180"/>
      <c r="C1938" s="199" t="s">
        <v>203</v>
      </c>
      <c r="D1938" s="199"/>
      <c r="E1938" s="199" t="s">
        <v>123</v>
      </c>
      <c r="F1938" s="199">
        <v>33516</v>
      </c>
      <c r="G1938" s="199"/>
      <c r="H1938" s="199">
        <f t="shared" si="132"/>
        <v>98</v>
      </c>
      <c r="I1938" s="199"/>
      <c r="J1938" s="199">
        <v>5189.5599999999995</v>
      </c>
      <c r="K1938" s="199"/>
      <c r="L1938" s="200"/>
      <c r="M1938" s="199">
        <v>29</v>
      </c>
      <c r="N1938" s="71"/>
      <c r="O1938" s="200"/>
      <c r="P1938" s="269">
        <f t="shared" si="135"/>
        <v>178.95034482758618</v>
      </c>
      <c r="Q1938" s="199"/>
      <c r="R1938" s="199"/>
      <c r="S1938" s="199"/>
      <c r="T1938" s="382">
        <f t="shared" si="136"/>
        <v>1155.7241379310344</v>
      </c>
      <c r="U1938" s="199"/>
      <c r="V1938" s="199"/>
      <c r="W1938" s="199"/>
      <c r="X1938" s="200"/>
      <c r="Y1938" s="269">
        <v>5189.5599999999995</v>
      </c>
      <c r="Z1938" s="269">
        <f t="shared" si="133"/>
        <v>6857.15</v>
      </c>
      <c r="AA1938" s="389"/>
      <c r="AB1938" s="269">
        <f t="shared" si="134"/>
        <v>5238.96</v>
      </c>
      <c r="AC1938" s="269">
        <v>5987.88</v>
      </c>
      <c r="AD1938" s="199"/>
      <c r="AE1938" s="200"/>
      <c r="AF1938" s="200"/>
      <c r="AG1938" s="200"/>
      <c r="AH1938" s="75"/>
      <c r="AI1938" s="75"/>
      <c r="AJ1938" s="75"/>
      <c r="AK1938" s="75"/>
      <c r="AL1938" s="200"/>
    </row>
    <row r="1939" spans="1:38" s="201" customFormat="1">
      <c r="A1939" s="198"/>
      <c r="B1939" s="180"/>
      <c r="C1939" s="199" t="s">
        <v>554</v>
      </c>
      <c r="D1939" s="199"/>
      <c r="E1939" s="199" t="s">
        <v>105</v>
      </c>
      <c r="F1939" s="199">
        <v>11954</v>
      </c>
      <c r="G1939" s="199"/>
      <c r="H1939" s="199">
        <f t="shared" si="132"/>
        <v>35</v>
      </c>
      <c r="I1939" s="199"/>
      <c r="J1939" s="199">
        <v>1871.8799999999999</v>
      </c>
      <c r="K1939" s="199"/>
      <c r="L1939" s="200"/>
      <c r="M1939" s="199">
        <v>3</v>
      </c>
      <c r="N1939" s="71"/>
      <c r="O1939" s="200"/>
      <c r="P1939" s="269">
        <f t="shared" si="135"/>
        <v>623.95999999999992</v>
      </c>
      <c r="Q1939" s="199"/>
      <c r="R1939" s="199"/>
      <c r="S1939" s="199"/>
      <c r="T1939" s="382">
        <f t="shared" si="136"/>
        <v>3984.6666666666665</v>
      </c>
      <c r="U1939" s="199"/>
      <c r="V1939" s="199"/>
      <c r="W1939" s="199"/>
      <c r="X1939" s="200"/>
      <c r="Y1939" s="269">
        <v>1871.8799999999999</v>
      </c>
      <c r="Z1939" s="269">
        <f t="shared" si="133"/>
        <v>2473.38</v>
      </c>
      <c r="AA1939" s="389"/>
      <c r="AB1939" s="269">
        <f t="shared" si="134"/>
        <v>1889.7</v>
      </c>
      <c r="AC1939" s="269">
        <v>2159.83</v>
      </c>
      <c r="AD1939" s="199"/>
      <c r="AE1939" s="200"/>
      <c r="AF1939" s="200"/>
      <c r="AG1939" s="200"/>
      <c r="AH1939" s="75"/>
      <c r="AI1939" s="75"/>
      <c r="AJ1939" s="75"/>
      <c r="AK1939" s="75"/>
      <c r="AL1939" s="200"/>
    </row>
    <row r="1940" spans="1:38" s="201" customFormat="1">
      <c r="A1940" s="198"/>
      <c r="B1940" s="180"/>
      <c r="C1940" s="199" t="s">
        <v>204</v>
      </c>
      <c r="D1940" s="199"/>
      <c r="E1940" s="199" t="s">
        <v>96</v>
      </c>
      <c r="F1940" s="199">
        <v>445796</v>
      </c>
      <c r="G1940" s="199"/>
      <c r="H1940" s="199">
        <f t="shared" si="132"/>
        <v>1299</v>
      </c>
      <c r="I1940" s="199"/>
      <c r="J1940" s="199">
        <v>52343.429999999964</v>
      </c>
      <c r="K1940" s="199"/>
      <c r="L1940" s="200"/>
      <c r="M1940" s="199">
        <v>117</v>
      </c>
      <c r="N1940" s="71"/>
      <c r="O1940" s="200"/>
      <c r="P1940" s="269">
        <f t="shared" si="135"/>
        <v>447.37974358974327</v>
      </c>
      <c r="Q1940" s="199"/>
      <c r="R1940" s="199"/>
      <c r="S1940" s="199"/>
      <c r="T1940" s="382">
        <f t="shared" si="136"/>
        <v>3810.2222222222222</v>
      </c>
      <c r="U1940" s="199"/>
      <c r="V1940" s="199"/>
      <c r="W1940" s="199"/>
      <c r="X1940" s="200"/>
      <c r="Y1940" s="269">
        <v>52343.429999999964</v>
      </c>
      <c r="Z1940" s="269">
        <f t="shared" si="133"/>
        <v>69163.259999999995</v>
      </c>
      <c r="AA1940" s="389"/>
      <c r="AB1940" s="269">
        <f t="shared" si="134"/>
        <v>52841.7</v>
      </c>
      <c r="AC1940" s="269">
        <v>60395.49</v>
      </c>
      <c r="AD1940" s="199"/>
      <c r="AE1940" s="200"/>
      <c r="AF1940" s="200"/>
      <c r="AG1940" s="200"/>
      <c r="AH1940" s="75"/>
      <c r="AI1940" s="75"/>
      <c r="AJ1940" s="75"/>
      <c r="AK1940" s="75"/>
      <c r="AL1940" s="200"/>
    </row>
    <row r="1941" spans="1:38" s="201" customFormat="1">
      <c r="A1941" s="198"/>
      <c r="B1941" s="180"/>
      <c r="C1941" s="199" t="s">
        <v>205</v>
      </c>
      <c r="D1941" s="199"/>
      <c r="E1941" s="199" t="s">
        <v>136</v>
      </c>
      <c r="F1941" s="199">
        <v>38</v>
      </c>
      <c r="G1941" s="199"/>
      <c r="H1941" s="199">
        <f t="shared" si="132"/>
        <v>0</v>
      </c>
      <c r="I1941" s="199"/>
      <c r="J1941" s="199">
        <v>19.05</v>
      </c>
      <c r="K1941" s="199"/>
      <c r="L1941" s="200"/>
      <c r="M1941" s="199">
        <v>1</v>
      </c>
      <c r="N1941" s="71"/>
      <c r="O1941" s="200"/>
      <c r="P1941" s="269">
        <f t="shared" si="135"/>
        <v>19.05</v>
      </c>
      <c r="Q1941" s="199"/>
      <c r="R1941" s="199"/>
      <c r="S1941" s="199"/>
      <c r="T1941" s="382">
        <f t="shared" si="136"/>
        <v>38</v>
      </c>
      <c r="U1941" s="199"/>
      <c r="V1941" s="199"/>
      <c r="W1941" s="199"/>
      <c r="X1941" s="200"/>
      <c r="Y1941" s="269">
        <v>19.05</v>
      </c>
      <c r="Z1941" s="269">
        <f t="shared" si="133"/>
        <v>25.17</v>
      </c>
      <c r="AA1941" s="389"/>
      <c r="AB1941" s="269">
        <f t="shared" si="134"/>
        <v>19.23</v>
      </c>
      <c r="AC1941" s="269">
        <v>21.98</v>
      </c>
      <c r="AD1941" s="199"/>
      <c r="AE1941" s="200"/>
      <c r="AF1941" s="200"/>
      <c r="AG1941" s="200"/>
      <c r="AH1941" s="75"/>
      <c r="AI1941" s="75"/>
      <c r="AJ1941" s="75"/>
      <c r="AK1941" s="75"/>
      <c r="AL1941" s="200"/>
    </row>
    <row r="1942" spans="1:38" s="201" customFormat="1">
      <c r="A1942" s="198"/>
      <c r="B1942" s="180"/>
      <c r="C1942" s="199" t="s">
        <v>205</v>
      </c>
      <c r="D1942" s="199"/>
      <c r="E1942" s="199" t="s">
        <v>195</v>
      </c>
      <c r="F1942" s="199">
        <v>372</v>
      </c>
      <c r="G1942" s="199"/>
      <c r="H1942" s="199">
        <f t="shared" si="132"/>
        <v>1</v>
      </c>
      <c r="I1942" s="199"/>
      <c r="J1942" s="199">
        <v>25.21</v>
      </c>
      <c r="K1942" s="199"/>
      <c r="L1942" s="200"/>
      <c r="M1942" s="199">
        <v>1</v>
      </c>
      <c r="N1942" s="71"/>
      <c r="O1942" s="200"/>
      <c r="P1942" s="269">
        <f t="shared" si="135"/>
        <v>25.21</v>
      </c>
      <c r="Q1942" s="199"/>
      <c r="R1942" s="199"/>
      <c r="S1942" s="199"/>
      <c r="T1942" s="382">
        <f t="shared" si="136"/>
        <v>372</v>
      </c>
      <c r="U1942" s="199"/>
      <c r="V1942" s="199"/>
      <c r="W1942" s="199"/>
      <c r="X1942" s="200"/>
      <c r="Y1942" s="269">
        <v>25.21</v>
      </c>
      <c r="Z1942" s="269">
        <f t="shared" si="133"/>
        <v>33.31</v>
      </c>
      <c r="AA1942" s="389"/>
      <c r="AB1942" s="269">
        <f t="shared" si="134"/>
        <v>25.45</v>
      </c>
      <c r="AC1942" s="269">
        <v>29.09</v>
      </c>
      <c r="AD1942" s="199"/>
      <c r="AE1942" s="200"/>
      <c r="AF1942" s="200"/>
      <c r="AG1942" s="200"/>
      <c r="AH1942" s="75"/>
      <c r="AI1942" s="75"/>
      <c r="AJ1942" s="75"/>
      <c r="AK1942" s="75"/>
      <c r="AL1942" s="200"/>
    </row>
    <row r="1943" spans="1:38" s="201" customFormat="1">
      <c r="A1943" s="198"/>
      <c r="B1943" s="180"/>
      <c r="C1943" s="199" t="s">
        <v>205</v>
      </c>
      <c r="D1943" s="199"/>
      <c r="E1943" s="199" t="s">
        <v>165</v>
      </c>
      <c r="F1943" s="199">
        <v>1410472</v>
      </c>
      <c r="G1943" s="199"/>
      <c r="H1943" s="199">
        <f t="shared" si="132"/>
        <v>4109</v>
      </c>
      <c r="I1943" s="199"/>
      <c r="J1943" s="199">
        <v>184711.38999999996</v>
      </c>
      <c r="K1943" s="199"/>
      <c r="L1943" s="200"/>
      <c r="M1943" s="199">
        <v>526</v>
      </c>
      <c r="N1943" s="71"/>
      <c r="O1943" s="200"/>
      <c r="P1943" s="269">
        <f t="shared" si="135"/>
        <v>351.16233840304176</v>
      </c>
      <c r="Q1943" s="199"/>
      <c r="R1943" s="199"/>
      <c r="S1943" s="199"/>
      <c r="T1943" s="382">
        <f t="shared" si="136"/>
        <v>2681.5057034220531</v>
      </c>
      <c r="U1943" s="199"/>
      <c r="V1943" s="199"/>
      <c r="W1943" s="199"/>
      <c r="X1943" s="200"/>
      <c r="Y1943" s="269">
        <v>184711.38999999996</v>
      </c>
      <c r="Z1943" s="269">
        <f t="shared" si="133"/>
        <v>244065.83</v>
      </c>
      <c r="AA1943" s="389"/>
      <c r="AB1943" s="269">
        <f t="shared" si="134"/>
        <v>186469.71</v>
      </c>
      <c r="AC1943" s="269">
        <v>213125.79</v>
      </c>
      <c r="AD1943" s="199"/>
      <c r="AE1943" s="200"/>
      <c r="AF1943" s="200"/>
      <c r="AG1943" s="200"/>
      <c r="AH1943" s="75"/>
      <c r="AI1943" s="75"/>
      <c r="AJ1943" s="75"/>
      <c r="AK1943" s="75"/>
      <c r="AL1943" s="200"/>
    </row>
    <row r="1944" spans="1:38" s="201" customFormat="1">
      <c r="A1944" s="198"/>
      <c r="B1944" s="180"/>
      <c r="C1944" s="199" t="s">
        <v>1424</v>
      </c>
      <c r="D1944" s="199"/>
      <c r="E1944" s="199" t="s">
        <v>96</v>
      </c>
      <c r="F1944" s="199"/>
      <c r="G1944" s="199"/>
      <c r="H1944" s="199">
        <f t="shared" si="132"/>
        <v>0</v>
      </c>
      <c r="I1944" s="199"/>
      <c r="J1944" s="199">
        <v>12.28</v>
      </c>
      <c r="K1944" s="199"/>
      <c r="L1944" s="200"/>
      <c r="M1944" s="199">
        <v>1</v>
      </c>
      <c r="N1944" s="71"/>
      <c r="O1944" s="200"/>
      <c r="P1944" s="269">
        <f t="shared" si="135"/>
        <v>12.28</v>
      </c>
      <c r="Q1944" s="199"/>
      <c r="R1944" s="199"/>
      <c r="S1944" s="199"/>
      <c r="T1944" s="382">
        <f t="shared" si="136"/>
        <v>0</v>
      </c>
      <c r="U1944" s="199"/>
      <c r="V1944" s="199"/>
      <c r="W1944" s="199"/>
      <c r="X1944" s="200"/>
      <c r="Y1944" s="269">
        <v>12.28</v>
      </c>
      <c r="Z1944" s="269">
        <f t="shared" si="133"/>
        <v>16.23</v>
      </c>
      <c r="AA1944" s="389"/>
      <c r="AB1944" s="269">
        <f t="shared" si="134"/>
        <v>12.4</v>
      </c>
      <c r="AC1944" s="269">
        <v>14.17</v>
      </c>
      <c r="AD1944" s="199"/>
      <c r="AE1944" s="200"/>
      <c r="AF1944" s="200"/>
      <c r="AG1944" s="200"/>
      <c r="AH1944" s="75"/>
      <c r="AI1944" s="75"/>
      <c r="AJ1944" s="75"/>
      <c r="AK1944" s="75"/>
      <c r="AL1944" s="200"/>
    </row>
    <row r="1945" spans="1:38" s="201" customFormat="1">
      <c r="A1945" s="198"/>
      <c r="B1945" s="180"/>
      <c r="C1945" s="199" t="s">
        <v>559</v>
      </c>
      <c r="D1945" s="199"/>
      <c r="E1945" s="199" t="s">
        <v>295</v>
      </c>
      <c r="F1945" s="199">
        <v>512</v>
      </c>
      <c r="G1945" s="199"/>
      <c r="H1945" s="199">
        <f t="shared" si="132"/>
        <v>1</v>
      </c>
      <c r="I1945" s="199"/>
      <c r="J1945" s="199">
        <v>223.42</v>
      </c>
      <c r="K1945" s="199"/>
      <c r="L1945" s="200"/>
      <c r="M1945" s="199">
        <v>9</v>
      </c>
      <c r="N1945" s="71"/>
      <c r="O1945" s="200"/>
      <c r="P1945" s="269">
        <f t="shared" si="135"/>
        <v>24.824444444444442</v>
      </c>
      <c r="Q1945" s="199"/>
      <c r="R1945" s="199"/>
      <c r="S1945" s="199"/>
      <c r="T1945" s="382">
        <f t="shared" si="136"/>
        <v>56.888888888888886</v>
      </c>
      <c r="U1945" s="199"/>
      <c r="V1945" s="199"/>
      <c r="W1945" s="199"/>
      <c r="X1945" s="200"/>
      <c r="Y1945" s="269">
        <v>223.42</v>
      </c>
      <c r="Z1945" s="269">
        <f t="shared" si="133"/>
        <v>295.20999999999998</v>
      </c>
      <c r="AA1945" s="389"/>
      <c r="AB1945" s="269">
        <f t="shared" si="134"/>
        <v>225.55</v>
      </c>
      <c r="AC1945" s="269">
        <v>257.79000000000002</v>
      </c>
      <c r="AD1945" s="199"/>
      <c r="AE1945" s="200"/>
      <c r="AF1945" s="200"/>
      <c r="AG1945" s="200"/>
      <c r="AH1945" s="75"/>
      <c r="AI1945" s="75"/>
      <c r="AJ1945" s="75"/>
      <c r="AK1945" s="75"/>
      <c r="AL1945" s="200"/>
    </row>
    <row r="1946" spans="1:38" s="201" customFormat="1">
      <c r="A1946" s="198"/>
      <c r="B1946" s="180"/>
      <c r="C1946" s="199" t="s">
        <v>206</v>
      </c>
      <c r="D1946" s="199"/>
      <c r="E1946" s="199" t="s">
        <v>207</v>
      </c>
      <c r="F1946" s="199">
        <v>327004</v>
      </c>
      <c r="G1946" s="199"/>
      <c r="H1946" s="199">
        <f t="shared" si="132"/>
        <v>953</v>
      </c>
      <c r="I1946" s="199"/>
      <c r="J1946" s="199">
        <v>50418.570000000014</v>
      </c>
      <c r="K1946" s="199"/>
      <c r="L1946" s="200"/>
      <c r="M1946" s="199">
        <v>126</v>
      </c>
      <c r="N1946" s="71"/>
      <c r="O1946" s="200"/>
      <c r="P1946" s="269">
        <f t="shared" si="135"/>
        <v>400.14738095238107</v>
      </c>
      <c r="Q1946" s="199"/>
      <c r="R1946" s="199"/>
      <c r="S1946" s="199"/>
      <c r="T1946" s="382">
        <f t="shared" si="136"/>
        <v>2595.2698412698414</v>
      </c>
      <c r="U1946" s="199"/>
      <c r="V1946" s="199"/>
      <c r="W1946" s="199"/>
      <c r="X1946" s="200"/>
      <c r="Y1946" s="269">
        <v>50418.570000000014</v>
      </c>
      <c r="Z1946" s="269">
        <f t="shared" si="133"/>
        <v>66619.88</v>
      </c>
      <c r="AA1946" s="389"/>
      <c r="AB1946" s="269">
        <f t="shared" si="134"/>
        <v>50898.52</v>
      </c>
      <c r="AC1946" s="269">
        <v>58174.53</v>
      </c>
      <c r="AD1946" s="199"/>
      <c r="AE1946" s="200"/>
      <c r="AF1946" s="200"/>
      <c r="AG1946" s="200"/>
      <c r="AH1946" s="75"/>
      <c r="AI1946" s="75"/>
      <c r="AJ1946" s="75"/>
      <c r="AK1946" s="75"/>
      <c r="AL1946" s="200"/>
    </row>
    <row r="1947" spans="1:38" s="201" customFormat="1">
      <c r="A1947" s="198"/>
      <c r="B1947" s="180"/>
      <c r="C1947" s="199" t="s">
        <v>1481</v>
      </c>
      <c r="D1947" s="199"/>
      <c r="E1947" s="199" t="s">
        <v>121</v>
      </c>
      <c r="F1947" s="199">
        <v>1028</v>
      </c>
      <c r="G1947" s="199"/>
      <c r="H1947" s="199">
        <f t="shared" si="132"/>
        <v>3</v>
      </c>
      <c r="I1947" s="199"/>
      <c r="J1947" s="199">
        <v>204.8</v>
      </c>
      <c r="K1947" s="199"/>
      <c r="L1947" s="200"/>
      <c r="M1947" s="199">
        <v>2</v>
      </c>
      <c r="N1947" s="71"/>
      <c r="O1947" s="200"/>
      <c r="P1947" s="269">
        <f t="shared" si="135"/>
        <v>102.4</v>
      </c>
      <c r="Q1947" s="199"/>
      <c r="R1947" s="199"/>
      <c r="S1947" s="199"/>
      <c r="T1947" s="382">
        <f t="shared" si="136"/>
        <v>514</v>
      </c>
      <c r="U1947" s="199"/>
      <c r="V1947" s="199"/>
      <c r="W1947" s="199"/>
      <c r="X1947" s="200"/>
      <c r="Y1947" s="269">
        <v>204.8</v>
      </c>
      <c r="Z1947" s="269">
        <f t="shared" si="133"/>
        <v>270.61</v>
      </c>
      <c r="AA1947" s="389"/>
      <c r="AB1947" s="269">
        <f t="shared" si="134"/>
        <v>206.75</v>
      </c>
      <c r="AC1947" s="269">
        <v>236.3</v>
      </c>
      <c r="AD1947" s="199"/>
      <c r="AE1947" s="200"/>
      <c r="AF1947" s="200"/>
      <c r="AG1947" s="200"/>
      <c r="AH1947" s="75"/>
      <c r="AI1947" s="75"/>
      <c r="AJ1947" s="75"/>
      <c r="AK1947" s="75"/>
      <c r="AL1947" s="200"/>
    </row>
    <row r="1948" spans="1:38" s="201" customFormat="1">
      <c r="A1948" s="198"/>
      <c r="B1948" s="180"/>
      <c r="C1948" s="199" t="s">
        <v>208</v>
      </c>
      <c r="D1948" s="199"/>
      <c r="E1948" s="199" t="s">
        <v>100</v>
      </c>
      <c r="F1948" s="199">
        <v>743</v>
      </c>
      <c r="G1948" s="199"/>
      <c r="H1948" s="199">
        <f t="shared" si="132"/>
        <v>2</v>
      </c>
      <c r="I1948" s="199"/>
      <c r="J1948" s="199">
        <v>76.31</v>
      </c>
      <c r="K1948" s="199"/>
      <c r="L1948" s="200"/>
      <c r="M1948" s="199">
        <v>1</v>
      </c>
      <c r="N1948" s="71"/>
      <c r="O1948" s="200"/>
      <c r="P1948" s="269">
        <f t="shared" si="135"/>
        <v>76.31</v>
      </c>
      <c r="Q1948" s="199"/>
      <c r="R1948" s="199"/>
      <c r="S1948" s="199"/>
      <c r="T1948" s="382">
        <f t="shared" si="136"/>
        <v>743</v>
      </c>
      <c r="U1948" s="199"/>
      <c r="V1948" s="199"/>
      <c r="W1948" s="199"/>
      <c r="X1948" s="200"/>
      <c r="Y1948" s="269">
        <v>76.31</v>
      </c>
      <c r="Z1948" s="269">
        <f t="shared" si="133"/>
        <v>100.83</v>
      </c>
      <c r="AA1948" s="389"/>
      <c r="AB1948" s="269">
        <f t="shared" si="134"/>
        <v>77.040000000000006</v>
      </c>
      <c r="AC1948" s="269">
        <v>88.05</v>
      </c>
      <c r="AD1948" s="199"/>
      <c r="AE1948" s="200"/>
      <c r="AF1948" s="200"/>
      <c r="AG1948" s="200"/>
      <c r="AH1948" s="75"/>
      <c r="AI1948" s="75"/>
      <c r="AJ1948" s="75"/>
      <c r="AK1948" s="75"/>
      <c r="AL1948" s="200"/>
    </row>
    <row r="1949" spans="1:38" s="201" customFormat="1">
      <c r="A1949" s="198"/>
      <c r="B1949" s="180"/>
      <c r="C1949" s="199" t="s">
        <v>208</v>
      </c>
      <c r="D1949" s="199"/>
      <c r="E1949" s="199" t="s">
        <v>84</v>
      </c>
      <c r="F1949" s="199">
        <v>161633</v>
      </c>
      <c r="G1949" s="199"/>
      <c r="H1949" s="199">
        <f t="shared" si="132"/>
        <v>471</v>
      </c>
      <c r="I1949" s="199"/>
      <c r="J1949" s="199">
        <v>26950.71</v>
      </c>
      <c r="K1949" s="199"/>
      <c r="L1949" s="200"/>
      <c r="M1949" s="199">
        <v>33</v>
      </c>
      <c r="N1949" s="71"/>
      <c r="O1949" s="200"/>
      <c r="P1949" s="269">
        <f t="shared" si="135"/>
        <v>816.68818181818176</v>
      </c>
      <c r="Q1949" s="199"/>
      <c r="R1949" s="199"/>
      <c r="S1949" s="199"/>
      <c r="T1949" s="382">
        <f t="shared" si="136"/>
        <v>4897.969696969697</v>
      </c>
      <c r="U1949" s="199"/>
      <c r="V1949" s="199"/>
      <c r="W1949" s="199"/>
      <c r="X1949" s="200"/>
      <c r="Y1949" s="269">
        <v>26950.71</v>
      </c>
      <c r="Z1949" s="269">
        <f t="shared" si="133"/>
        <v>35610.949999999997</v>
      </c>
      <c r="AA1949" s="389"/>
      <c r="AB1949" s="269">
        <f t="shared" si="134"/>
        <v>27207.26</v>
      </c>
      <c r="AC1949" s="269">
        <v>31096.57</v>
      </c>
      <c r="AD1949" s="199"/>
      <c r="AE1949" s="200"/>
      <c r="AF1949" s="200"/>
      <c r="AG1949" s="200"/>
      <c r="AH1949" s="75"/>
      <c r="AI1949" s="75"/>
      <c r="AJ1949" s="75"/>
      <c r="AK1949" s="75"/>
      <c r="AL1949" s="200"/>
    </row>
    <row r="1950" spans="1:38" s="201" customFormat="1">
      <c r="A1950" s="198"/>
      <c r="B1950" s="180"/>
      <c r="C1950" s="199" t="s">
        <v>208</v>
      </c>
      <c r="D1950" s="199"/>
      <c r="E1950" s="199" t="s">
        <v>121</v>
      </c>
      <c r="F1950" s="199">
        <v>161273</v>
      </c>
      <c r="G1950" s="199"/>
      <c r="H1950" s="199">
        <f t="shared" si="132"/>
        <v>470</v>
      </c>
      <c r="I1950" s="199"/>
      <c r="J1950" s="199">
        <v>14370.869999999995</v>
      </c>
      <c r="K1950" s="199"/>
      <c r="L1950" s="200"/>
      <c r="M1950" s="199">
        <v>23</v>
      </c>
      <c r="N1950" s="71"/>
      <c r="O1950" s="200"/>
      <c r="P1950" s="269">
        <f t="shared" si="135"/>
        <v>624.82043478260846</v>
      </c>
      <c r="Q1950" s="199"/>
      <c r="R1950" s="199"/>
      <c r="S1950" s="199"/>
      <c r="T1950" s="382">
        <f t="shared" si="136"/>
        <v>7011.869565217391</v>
      </c>
      <c r="U1950" s="199"/>
      <c r="V1950" s="199"/>
      <c r="W1950" s="199"/>
      <c r="X1950" s="200"/>
      <c r="Y1950" s="269">
        <v>14370.869999999995</v>
      </c>
      <c r="Z1950" s="269">
        <f t="shared" si="133"/>
        <v>18988.75</v>
      </c>
      <c r="AA1950" s="389"/>
      <c r="AB1950" s="269">
        <f t="shared" si="134"/>
        <v>14507.67</v>
      </c>
      <c r="AC1950" s="269">
        <v>16581.560000000001</v>
      </c>
      <c r="AD1950" s="199"/>
      <c r="AE1950" s="200"/>
      <c r="AF1950" s="200"/>
      <c r="AG1950" s="200"/>
      <c r="AH1950" s="75"/>
      <c r="AI1950" s="75"/>
      <c r="AJ1950" s="75"/>
      <c r="AK1950" s="75"/>
      <c r="AL1950" s="200"/>
    </row>
    <row r="1951" spans="1:38" s="201" customFormat="1">
      <c r="A1951" s="198"/>
      <c r="B1951" s="180"/>
      <c r="C1951" s="199" t="s">
        <v>209</v>
      </c>
      <c r="D1951" s="199"/>
      <c r="E1951" s="199" t="s">
        <v>175</v>
      </c>
      <c r="F1951" s="199">
        <v>586</v>
      </c>
      <c r="G1951" s="199"/>
      <c r="H1951" s="199">
        <f t="shared" si="132"/>
        <v>2</v>
      </c>
      <c r="I1951" s="199"/>
      <c r="J1951" s="199">
        <v>130.66</v>
      </c>
      <c r="K1951" s="199"/>
      <c r="L1951" s="200"/>
      <c r="M1951" s="199">
        <v>1</v>
      </c>
      <c r="N1951" s="71"/>
      <c r="O1951" s="200"/>
      <c r="P1951" s="269">
        <f t="shared" si="135"/>
        <v>130.66</v>
      </c>
      <c r="Q1951" s="199"/>
      <c r="R1951" s="199"/>
      <c r="S1951" s="199"/>
      <c r="T1951" s="382">
        <f t="shared" si="136"/>
        <v>586</v>
      </c>
      <c r="U1951" s="199"/>
      <c r="V1951" s="199"/>
      <c r="W1951" s="199"/>
      <c r="X1951" s="200"/>
      <c r="Y1951" s="269">
        <v>130.66</v>
      </c>
      <c r="Z1951" s="269">
        <f t="shared" si="133"/>
        <v>172.65</v>
      </c>
      <c r="AA1951" s="389"/>
      <c r="AB1951" s="269">
        <f t="shared" si="134"/>
        <v>131.9</v>
      </c>
      <c r="AC1951" s="269">
        <v>150.76</v>
      </c>
      <c r="AD1951" s="199"/>
      <c r="AE1951" s="200"/>
      <c r="AF1951" s="200"/>
      <c r="AG1951" s="200"/>
      <c r="AH1951" s="75"/>
      <c r="AI1951" s="75"/>
      <c r="AJ1951" s="75"/>
      <c r="AK1951" s="75"/>
      <c r="AL1951" s="200"/>
    </row>
    <row r="1952" spans="1:38" s="201" customFormat="1">
      <c r="A1952" s="198"/>
      <c r="B1952" s="180"/>
      <c r="C1952" s="199" t="s">
        <v>209</v>
      </c>
      <c r="D1952" s="199"/>
      <c r="E1952" s="199" t="s">
        <v>210</v>
      </c>
      <c r="F1952" s="199">
        <v>993052</v>
      </c>
      <c r="G1952" s="199"/>
      <c r="H1952" s="199">
        <f t="shared" si="132"/>
        <v>2893</v>
      </c>
      <c r="I1952" s="199"/>
      <c r="J1952" s="199">
        <v>130518.84999999999</v>
      </c>
      <c r="K1952" s="199"/>
      <c r="L1952" s="200"/>
      <c r="M1952" s="199">
        <v>286</v>
      </c>
      <c r="N1952" s="71"/>
      <c r="O1952" s="200"/>
      <c r="P1952" s="269">
        <f t="shared" si="135"/>
        <v>456.35961538461538</v>
      </c>
      <c r="Q1952" s="199"/>
      <c r="R1952" s="199"/>
      <c r="S1952" s="199"/>
      <c r="T1952" s="382">
        <f t="shared" si="136"/>
        <v>3472.2097902097903</v>
      </c>
      <c r="U1952" s="199"/>
      <c r="V1952" s="199"/>
      <c r="W1952" s="199"/>
      <c r="X1952" s="200"/>
      <c r="Y1952" s="269">
        <v>130518.84999999999</v>
      </c>
      <c r="Z1952" s="269">
        <f t="shared" si="133"/>
        <v>172459.27</v>
      </c>
      <c r="AA1952" s="389"/>
      <c r="AB1952" s="269">
        <f t="shared" si="134"/>
        <v>131761.29999999999</v>
      </c>
      <c r="AC1952" s="269">
        <v>150596.74</v>
      </c>
      <c r="AD1952" s="199"/>
      <c r="AE1952" s="200"/>
      <c r="AF1952" s="200"/>
      <c r="AG1952" s="200"/>
      <c r="AH1952" s="75"/>
      <c r="AI1952" s="75"/>
      <c r="AJ1952" s="75"/>
      <c r="AK1952" s="75"/>
      <c r="AL1952" s="200"/>
    </row>
    <row r="1953" spans="1:38" s="201" customFormat="1">
      <c r="A1953" s="198"/>
      <c r="B1953" s="180"/>
      <c r="C1953" s="199" t="s">
        <v>211</v>
      </c>
      <c r="D1953" s="199"/>
      <c r="E1953" s="199" t="s">
        <v>148</v>
      </c>
      <c r="F1953" s="199">
        <v>1023958</v>
      </c>
      <c r="G1953" s="199"/>
      <c r="H1953" s="199">
        <f t="shared" si="132"/>
        <v>2983</v>
      </c>
      <c r="I1953" s="199"/>
      <c r="J1953" s="199">
        <v>182388.17000000016</v>
      </c>
      <c r="K1953" s="199"/>
      <c r="L1953" s="200"/>
      <c r="M1953" s="199">
        <v>326</v>
      </c>
      <c r="N1953" s="71"/>
      <c r="O1953" s="200"/>
      <c r="P1953" s="269">
        <f t="shared" si="135"/>
        <v>559.47291411042988</v>
      </c>
      <c r="Q1953" s="199"/>
      <c r="R1953" s="199"/>
      <c r="S1953" s="199"/>
      <c r="T1953" s="382">
        <f t="shared" si="136"/>
        <v>3140.9754601226996</v>
      </c>
      <c r="U1953" s="199"/>
      <c r="V1953" s="199"/>
      <c r="W1953" s="199"/>
      <c r="X1953" s="200"/>
      <c r="Y1953" s="269">
        <v>182388.17000000016</v>
      </c>
      <c r="Z1953" s="269">
        <f t="shared" si="133"/>
        <v>240996.07</v>
      </c>
      <c r="AA1953" s="389"/>
      <c r="AB1953" s="269">
        <f t="shared" si="134"/>
        <v>184124.37</v>
      </c>
      <c r="AC1953" s="269">
        <v>210445.19</v>
      </c>
      <c r="AD1953" s="199"/>
      <c r="AE1953" s="200"/>
      <c r="AF1953" s="200"/>
      <c r="AG1953" s="200"/>
      <c r="AH1953" s="75"/>
      <c r="AI1953" s="75"/>
      <c r="AJ1953" s="75"/>
      <c r="AK1953" s="75"/>
      <c r="AL1953" s="200"/>
    </row>
    <row r="1954" spans="1:38" s="201" customFormat="1">
      <c r="A1954" s="198"/>
      <c r="B1954" s="180"/>
      <c r="C1954" s="199" t="s">
        <v>211</v>
      </c>
      <c r="D1954" s="199"/>
      <c r="E1954" s="199" t="s">
        <v>242</v>
      </c>
      <c r="F1954" s="199">
        <v>576</v>
      </c>
      <c r="G1954" s="199"/>
      <c r="H1954" s="199">
        <f t="shared" si="132"/>
        <v>2</v>
      </c>
      <c r="I1954" s="199"/>
      <c r="J1954" s="199">
        <v>36.11</v>
      </c>
      <c r="K1954" s="199"/>
      <c r="L1954" s="200"/>
      <c r="M1954" s="199">
        <v>1</v>
      </c>
      <c r="N1954" s="71"/>
      <c r="O1954" s="200"/>
      <c r="P1954" s="269">
        <f t="shared" si="135"/>
        <v>36.11</v>
      </c>
      <c r="Q1954" s="199"/>
      <c r="R1954" s="199"/>
      <c r="S1954" s="199"/>
      <c r="T1954" s="382">
        <f t="shared" si="136"/>
        <v>576</v>
      </c>
      <c r="U1954" s="199"/>
      <c r="V1954" s="199"/>
      <c r="W1954" s="199"/>
      <c r="X1954" s="200"/>
      <c r="Y1954" s="269">
        <v>36.11</v>
      </c>
      <c r="Z1954" s="269">
        <f t="shared" si="133"/>
        <v>47.71</v>
      </c>
      <c r="AA1954" s="389"/>
      <c r="AB1954" s="269">
        <f t="shared" si="134"/>
        <v>36.450000000000003</v>
      </c>
      <c r="AC1954" s="269">
        <v>41.66</v>
      </c>
      <c r="AD1954" s="199"/>
      <c r="AE1954" s="200"/>
      <c r="AF1954" s="200"/>
      <c r="AG1954" s="200"/>
      <c r="AH1954" s="75"/>
      <c r="AI1954" s="75"/>
      <c r="AJ1954" s="75"/>
      <c r="AK1954" s="75"/>
      <c r="AL1954" s="200"/>
    </row>
    <row r="1955" spans="1:38" s="201" customFormat="1">
      <c r="A1955" s="198"/>
      <c r="B1955" s="180"/>
      <c r="C1955" s="199" t="s">
        <v>212</v>
      </c>
      <c r="D1955" s="199"/>
      <c r="E1955" s="199" t="s">
        <v>123</v>
      </c>
      <c r="F1955" s="199">
        <v>14117</v>
      </c>
      <c r="G1955" s="199"/>
      <c r="H1955" s="199">
        <f t="shared" si="132"/>
        <v>41</v>
      </c>
      <c r="I1955" s="199"/>
      <c r="J1955" s="199">
        <v>2541.64</v>
      </c>
      <c r="K1955" s="199"/>
      <c r="L1955" s="200"/>
      <c r="M1955" s="199">
        <v>7</v>
      </c>
      <c r="N1955" s="71"/>
      <c r="O1955" s="200"/>
      <c r="P1955" s="269">
        <f t="shared" si="135"/>
        <v>363.09142857142854</v>
      </c>
      <c r="Q1955" s="199"/>
      <c r="R1955" s="199"/>
      <c r="S1955" s="199"/>
      <c r="T1955" s="382">
        <f t="shared" si="136"/>
        <v>2016.7142857142858</v>
      </c>
      <c r="U1955" s="199"/>
      <c r="V1955" s="199"/>
      <c r="W1955" s="199"/>
      <c r="X1955" s="200"/>
      <c r="Y1955" s="269">
        <v>2541.64</v>
      </c>
      <c r="Z1955" s="269">
        <f t="shared" si="133"/>
        <v>3358.36</v>
      </c>
      <c r="AA1955" s="389"/>
      <c r="AB1955" s="269">
        <f t="shared" si="134"/>
        <v>2565.83</v>
      </c>
      <c r="AC1955" s="269">
        <v>2932.62</v>
      </c>
      <c r="AD1955" s="199"/>
      <c r="AE1955" s="200"/>
      <c r="AF1955" s="200"/>
      <c r="AG1955" s="200"/>
      <c r="AH1955" s="75"/>
      <c r="AI1955" s="75"/>
      <c r="AJ1955" s="75"/>
      <c r="AK1955" s="75"/>
      <c r="AL1955" s="200"/>
    </row>
    <row r="1956" spans="1:38" s="201" customFormat="1">
      <c r="A1956" s="198"/>
      <c r="B1956" s="180"/>
      <c r="C1956" s="199" t="s">
        <v>212</v>
      </c>
      <c r="D1956" s="199"/>
      <c r="E1956" s="199" t="s">
        <v>213</v>
      </c>
      <c r="F1956" s="199">
        <v>220674</v>
      </c>
      <c r="G1956" s="199"/>
      <c r="H1956" s="199">
        <f t="shared" si="132"/>
        <v>643</v>
      </c>
      <c r="I1956" s="199"/>
      <c r="J1956" s="199">
        <v>37982.76</v>
      </c>
      <c r="K1956" s="199"/>
      <c r="L1956" s="200"/>
      <c r="M1956" s="199">
        <v>125</v>
      </c>
      <c r="N1956" s="71"/>
      <c r="O1956" s="200"/>
      <c r="P1956" s="269">
        <f t="shared" si="135"/>
        <v>303.86207999999999</v>
      </c>
      <c r="Q1956" s="199"/>
      <c r="R1956" s="199"/>
      <c r="S1956" s="199"/>
      <c r="T1956" s="382">
        <f t="shared" si="136"/>
        <v>1765.3920000000001</v>
      </c>
      <c r="U1956" s="199"/>
      <c r="V1956" s="199"/>
      <c r="W1956" s="199"/>
      <c r="X1956" s="200"/>
      <c r="Y1956" s="269">
        <v>37982.76</v>
      </c>
      <c r="Z1956" s="269">
        <f t="shared" si="133"/>
        <v>50187.99</v>
      </c>
      <c r="AA1956" s="389"/>
      <c r="AB1956" s="269">
        <f t="shared" si="134"/>
        <v>38344.33</v>
      </c>
      <c r="AC1956" s="269">
        <v>43825.7</v>
      </c>
      <c r="AD1956" s="199"/>
      <c r="AE1956" s="200"/>
      <c r="AF1956" s="200"/>
      <c r="AG1956" s="200"/>
      <c r="AH1956" s="75"/>
      <c r="AI1956" s="75"/>
      <c r="AJ1956" s="75"/>
      <c r="AK1956" s="75"/>
      <c r="AL1956" s="200"/>
    </row>
    <row r="1957" spans="1:38" s="201" customFormat="1">
      <c r="A1957" s="198"/>
      <c r="B1957" s="180"/>
      <c r="C1957" s="199" t="s">
        <v>212</v>
      </c>
      <c r="D1957" s="199"/>
      <c r="E1957" s="199" t="s">
        <v>121</v>
      </c>
      <c r="F1957" s="199">
        <v>20500</v>
      </c>
      <c r="G1957" s="199"/>
      <c r="H1957" s="199">
        <f t="shared" si="132"/>
        <v>60</v>
      </c>
      <c r="I1957" s="199"/>
      <c r="J1957" s="199">
        <v>4089.1</v>
      </c>
      <c r="K1957" s="199"/>
      <c r="L1957" s="200"/>
      <c r="M1957" s="199">
        <v>1</v>
      </c>
      <c r="N1957" s="71"/>
      <c r="O1957" s="200"/>
      <c r="P1957" s="269">
        <f t="shared" si="135"/>
        <v>4089.1</v>
      </c>
      <c r="Q1957" s="199"/>
      <c r="R1957" s="199"/>
      <c r="S1957" s="199"/>
      <c r="T1957" s="382">
        <f t="shared" si="136"/>
        <v>20500</v>
      </c>
      <c r="U1957" s="199"/>
      <c r="V1957" s="199"/>
      <c r="W1957" s="199"/>
      <c r="X1957" s="200"/>
      <c r="Y1957" s="269">
        <v>4089.1</v>
      </c>
      <c r="Z1957" s="269">
        <f t="shared" si="133"/>
        <v>5403.08</v>
      </c>
      <c r="AA1957" s="389"/>
      <c r="AB1957" s="269">
        <f t="shared" si="134"/>
        <v>4128.03</v>
      </c>
      <c r="AC1957" s="269">
        <v>4718.13</v>
      </c>
      <c r="AD1957" s="199"/>
      <c r="AE1957" s="200"/>
      <c r="AF1957" s="200"/>
      <c r="AG1957" s="200"/>
      <c r="AH1957" s="75"/>
      <c r="AI1957" s="75"/>
      <c r="AJ1957" s="75"/>
      <c r="AK1957" s="75"/>
      <c r="AL1957" s="200"/>
    </row>
    <row r="1958" spans="1:38" s="201" customFormat="1">
      <c r="A1958" s="198"/>
      <c r="B1958" s="180"/>
      <c r="C1958" s="199" t="s">
        <v>1482</v>
      </c>
      <c r="D1958" s="199"/>
      <c r="E1958" s="199" t="s">
        <v>271</v>
      </c>
      <c r="F1958" s="199">
        <v>14</v>
      </c>
      <c r="G1958" s="199"/>
      <c r="H1958" s="199">
        <f t="shared" si="132"/>
        <v>0</v>
      </c>
      <c r="I1958" s="199"/>
      <c r="J1958" s="199">
        <v>14.39</v>
      </c>
      <c r="K1958" s="199"/>
      <c r="L1958" s="200"/>
      <c r="M1958" s="199">
        <v>1</v>
      </c>
      <c r="N1958" s="71"/>
      <c r="O1958" s="200"/>
      <c r="P1958" s="269">
        <f t="shared" si="135"/>
        <v>14.39</v>
      </c>
      <c r="Q1958" s="199"/>
      <c r="R1958" s="199"/>
      <c r="S1958" s="199"/>
      <c r="T1958" s="382">
        <f t="shared" si="136"/>
        <v>14</v>
      </c>
      <c r="U1958" s="199"/>
      <c r="V1958" s="199"/>
      <c r="W1958" s="199"/>
      <c r="X1958" s="200"/>
      <c r="Y1958" s="269">
        <v>14.39</v>
      </c>
      <c r="Z1958" s="269">
        <f t="shared" si="133"/>
        <v>19.010000000000002</v>
      </c>
      <c r="AA1958" s="389"/>
      <c r="AB1958" s="269">
        <f t="shared" si="134"/>
        <v>14.53</v>
      </c>
      <c r="AC1958" s="269">
        <v>16.600000000000001</v>
      </c>
      <c r="AD1958" s="199"/>
      <c r="AE1958" s="200"/>
      <c r="AF1958" s="200"/>
      <c r="AG1958" s="200"/>
      <c r="AH1958" s="75"/>
      <c r="AI1958" s="75"/>
      <c r="AJ1958" s="75"/>
      <c r="AK1958" s="75"/>
      <c r="AL1958" s="200"/>
    </row>
    <row r="1959" spans="1:38" s="201" customFormat="1">
      <c r="A1959" s="198"/>
      <c r="B1959" s="180"/>
      <c r="C1959" s="199" t="s">
        <v>214</v>
      </c>
      <c r="D1959" s="199"/>
      <c r="E1959" s="199" t="s">
        <v>215</v>
      </c>
      <c r="F1959" s="199">
        <v>16732</v>
      </c>
      <c r="G1959" s="199"/>
      <c r="H1959" s="199">
        <f t="shared" si="132"/>
        <v>49</v>
      </c>
      <c r="I1959" s="199"/>
      <c r="J1959" s="199">
        <v>3775.5999999999995</v>
      </c>
      <c r="K1959" s="199"/>
      <c r="L1959" s="200"/>
      <c r="M1959" s="199">
        <v>23</v>
      </c>
      <c r="N1959" s="71"/>
      <c r="O1959" s="200"/>
      <c r="P1959" s="269">
        <f t="shared" si="135"/>
        <v>164.1565217391304</v>
      </c>
      <c r="Q1959" s="199"/>
      <c r="R1959" s="199"/>
      <c r="S1959" s="199"/>
      <c r="T1959" s="382">
        <f t="shared" si="136"/>
        <v>727.47826086956525</v>
      </c>
      <c r="U1959" s="199"/>
      <c r="V1959" s="199"/>
      <c r="W1959" s="199"/>
      <c r="X1959" s="200"/>
      <c r="Y1959" s="269">
        <v>3775.5999999999995</v>
      </c>
      <c r="Z1959" s="269">
        <f t="shared" si="133"/>
        <v>4988.84</v>
      </c>
      <c r="AA1959" s="389"/>
      <c r="AB1959" s="269">
        <f t="shared" si="134"/>
        <v>3811.54</v>
      </c>
      <c r="AC1959" s="269">
        <v>4356.41</v>
      </c>
      <c r="AD1959" s="199"/>
      <c r="AE1959" s="200"/>
      <c r="AF1959" s="200"/>
      <c r="AG1959" s="200"/>
      <c r="AH1959" s="75"/>
      <c r="AI1959" s="75"/>
      <c r="AJ1959" s="75"/>
      <c r="AK1959" s="75"/>
      <c r="AL1959" s="200"/>
    </row>
    <row r="1960" spans="1:38" s="201" customFormat="1">
      <c r="A1960" s="198"/>
      <c r="B1960" s="180"/>
      <c r="C1960" s="199" t="s">
        <v>214</v>
      </c>
      <c r="D1960" s="199"/>
      <c r="E1960" s="199" t="s">
        <v>346</v>
      </c>
      <c r="F1960" s="199">
        <v>357</v>
      </c>
      <c r="G1960" s="199"/>
      <c r="H1960" s="199">
        <f t="shared" si="132"/>
        <v>1</v>
      </c>
      <c r="I1960" s="199"/>
      <c r="J1960" s="199">
        <v>103.18</v>
      </c>
      <c r="K1960" s="199"/>
      <c r="L1960" s="200"/>
      <c r="M1960" s="199">
        <v>1</v>
      </c>
      <c r="N1960" s="71"/>
      <c r="O1960" s="200"/>
      <c r="P1960" s="269">
        <f t="shared" si="135"/>
        <v>103.18</v>
      </c>
      <c r="Q1960" s="199"/>
      <c r="R1960" s="199"/>
      <c r="S1960" s="199"/>
      <c r="T1960" s="382">
        <f t="shared" si="136"/>
        <v>357</v>
      </c>
      <c r="U1960" s="199"/>
      <c r="V1960" s="199"/>
      <c r="W1960" s="199"/>
      <c r="X1960" s="200"/>
      <c r="Y1960" s="269">
        <v>103.18</v>
      </c>
      <c r="Z1960" s="269">
        <f t="shared" si="133"/>
        <v>136.34</v>
      </c>
      <c r="AA1960" s="389"/>
      <c r="AB1960" s="269">
        <f t="shared" si="134"/>
        <v>104.16</v>
      </c>
      <c r="AC1960" s="269">
        <v>119.05</v>
      </c>
      <c r="AD1960" s="199"/>
      <c r="AE1960" s="200"/>
      <c r="AF1960" s="200"/>
      <c r="AG1960" s="200"/>
      <c r="AH1960" s="75"/>
      <c r="AI1960" s="75"/>
      <c r="AJ1960" s="75"/>
      <c r="AK1960" s="75"/>
      <c r="AL1960" s="200"/>
    </row>
    <row r="1961" spans="1:38" s="201" customFormat="1">
      <c r="A1961" s="198"/>
      <c r="B1961" s="180"/>
      <c r="C1961" s="199" t="s">
        <v>216</v>
      </c>
      <c r="D1961" s="199"/>
      <c r="E1961" s="199" t="s">
        <v>136</v>
      </c>
      <c r="F1961" s="199">
        <v>900418</v>
      </c>
      <c r="G1961" s="199"/>
      <c r="H1961" s="199">
        <f t="shared" si="132"/>
        <v>2623</v>
      </c>
      <c r="I1961" s="199"/>
      <c r="J1961" s="199">
        <v>42634.329999999994</v>
      </c>
      <c r="K1961" s="199"/>
      <c r="L1961" s="200"/>
      <c r="M1961" s="199">
        <v>54</v>
      </c>
      <c r="N1961" s="71"/>
      <c r="O1961" s="200"/>
      <c r="P1961" s="269">
        <f t="shared" si="135"/>
        <v>789.52462962962954</v>
      </c>
      <c r="Q1961" s="199"/>
      <c r="R1961" s="199"/>
      <c r="S1961" s="199"/>
      <c r="T1961" s="382">
        <f t="shared" si="136"/>
        <v>16674.407407407409</v>
      </c>
      <c r="U1961" s="199"/>
      <c r="V1961" s="199"/>
      <c r="W1961" s="199"/>
      <c r="X1961" s="200"/>
      <c r="Y1961" s="269">
        <v>42634.329999999994</v>
      </c>
      <c r="Z1961" s="269">
        <f t="shared" si="133"/>
        <v>56334.28</v>
      </c>
      <c r="AA1961" s="389"/>
      <c r="AB1961" s="269">
        <f t="shared" si="134"/>
        <v>43040.18</v>
      </c>
      <c r="AC1961" s="269">
        <v>49192.83</v>
      </c>
      <c r="AD1961" s="199"/>
      <c r="AE1961" s="200"/>
      <c r="AF1961" s="200"/>
      <c r="AG1961" s="200"/>
      <c r="AH1961" s="75"/>
      <c r="AI1961" s="75"/>
      <c r="AJ1961" s="75"/>
      <c r="AK1961" s="75"/>
      <c r="AL1961" s="200"/>
    </row>
    <row r="1962" spans="1:38" s="201" customFormat="1">
      <c r="A1962" s="198"/>
      <c r="B1962" s="180"/>
      <c r="C1962" s="199" t="s">
        <v>216</v>
      </c>
      <c r="D1962" s="199"/>
      <c r="E1962" s="199" t="s">
        <v>218</v>
      </c>
      <c r="F1962" s="199">
        <v>3775</v>
      </c>
      <c r="G1962" s="199"/>
      <c r="H1962" s="199">
        <f t="shared" si="132"/>
        <v>11</v>
      </c>
      <c r="I1962" s="199"/>
      <c r="J1962" s="199">
        <v>522.32999999999993</v>
      </c>
      <c r="K1962" s="199"/>
      <c r="L1962" s="200"/>
      <c r="M1962" s="199">
        <v>3</v>
      </c>
      <c r="N1962" s="71"/>
      <c r="O1962" s="200"/>
      <c r="P1962" s="269">
        <f t="shared" si="135"/>
        <v>174.10999999999999</v>
      </c>
      <c r="Q1962" s="199"/>
      <c r="R1962" s="199"/>
      <c r="S1962" s="199"/>
      <c r="T1962" s="382">
        <f t="shared" si="136"/>
        <v>1258.3333333333333</v>
      </c>
      <c r="U1962" s="199"/>
      <c r="V1962" s="199"/>
      <c r="W1962" s="199"/>
      <c r="X1962" s="200"/>
      <c r="Y1962" s="269">
        <v>522.32999999999993</v>
      </c>
      <c r="Z1962" s="269">
        <f t="shared" si="133"/>
        <v>690.17</v>
      </c>
      <c r="AA1962" s="389"/>
      <c r="AB1962" s="269">
        <f t="shared" si="134"/>
        <v>527.29999999999995</v>
      </c>
      <c r="AC1962" s="269">
        <v>602.67999999999995</v>
      </c>
      <c r="AD1962" s="199"/>
      <c r="AE1962" s="200"/>
      <c r="AF1962" s="200"/>
      <c r="AG1962" s="200"/>
      <c r="AH1962" s="75"/>
      <c r="AI1962" s="75"/>
      <c r="AJ1962" s="75"/>
      <c r="AK1962" s="75"/>
      <c r="AL1962" s="200"/>
    </row>
    <row r="1963" spans="1:38" s="201" customFormat="1">
      <c r="A1963" s="198"/>
      <c r="B1963" s="180"/>
      <c r="C1963" s="199" t="s">
        <v>216</v>
      </c>
      <c r="D1963" s="199"/>
      <c r="E1963" s="199" t="s">
        <v>153</v>
      </c>
      <c r="F1963" s="199">
        <v>28640</v>
      </c>
      <c r="G1963" s="199"/>
      <c r="H1963" s="199">
        <f t="shared" si="132"/>
        <v>83</v>
      </c>
      <c r="I1963" s="199"/>
      <c r="J1963" s="199">
        <v>4449.3</v>
      </c>
      <c r="K1963" s="199"/>
      <c r="L1963" s="200"/>
      <c r="M1963" s="199">
        <v>2</v>
      </c>
      <c r="N1963" s="71"/>
      <c r="O1963" s="200"/>
      <c r="P1963" s="269">
        <f t="shared" si="135"/>
        <v>2224.65</v>
      </c>
      <c r="Q1963" s="199"/>
      <c r="R1963" s="199"/>
      <c r="S1963" s="199"/>
      <c r="T1963" s="382">
        <f t="shared" si="136"/>
        <v>14320</v>
      </c>
      <c r="U1963" s="199"/>
      <c r="V1963" s="199"/>
      <c r="W1963" s="199"/>
      <c r="X1963" s="200"/>
      <c r="Y1963" s="269">
        <v>4449.3</v>
      </c>
      <c r="Z1963" s="269">
        <f t="shared" si="133"/>
        <v>5879.02</v>
      </c>
      <c r="AA1963" s="389"/>
      <c r="AB1963" s="269">
        <f t="shared" si="134"/>
        <v>4491.6499999999996</v>
      </c>
      <c r="AC1963" s="269">
        <v>5133.74</v>
      </c>
      <c r="AD1963" s="199"/>
      <c r="AE1963" s="200"/>
      <c r="AF1963" s="200"/>
      <c r="AG1963" s="200"/>
      <c r="AH1963" s="75"/>
      <c r="AI1963" s="75"/>
      <c r="AJ1963" s="75"/>
      <c r="AK1963" s="75"/>
      <c r="AL1963" s="200"/>
    </row>
    <row r="1964" spans="1:38" s="201" customFormat="1">
      <c r="A1964" s="198"/>
      <c r="B1964" s="180"/>
      <c r="C1964" s="199" t="s">
        <v>217</v>
      </c>
      <c r="D1964" s="199"/>
      <c r="E1964" s="199" t="s">
        <v>218</v>
      </c>
      <c r="F1964" s="199">
        <v>209685</v>
      </c>
      <c r="G1964" s="199"/>
      <c r="H1964" s="199">
        <f t="shared" si="132"/>
        <v>611</v>
      </c>
      <c r="I1964" s="199"/>
      <c r="J1964" s="199">
        <v>38334.550000000003</v>
      </c>
      <c r="K1964" s="199"/>
      <c r="L1964" s="200"/>
      <c r="M1964" s="199">
        <v>88</v>
      </c>
      <c r="N1964" s="71"/>
      <c r="O1964" s="200"/>
      <c r="P1964" s="269">
        <f t="shared" si="135"/>
        <v>435.6198863636364</v>
      </c>
      <c r="Q1964" s="199"/>
      <c r="R1964" s="199"/>
      <c r="S1964" s="199"/>
      <c r="T1964" s="382">
        <f t="shared" si="136"/>
        <v>2382.784090909091</v>
      </c>
      <c r="U1964" s="199"/>
      <c r="V1964" s="199"/>
      <c r="W1964" s="199"/>
      <c r="X1964" s="200"/>
      <c r="Y1964" s="269">
        <v>38334.550000000003</v>
      </c>
      <c r="Z1964" s="269">
        <f t="shared" si="133"/>
        <v>50652.83</v>
      </c>
      <c r="AA1964" s="389"/>
      <c r="AB1964" s="269">
        <f t="shared" si="134"/>
        <v>38699.47</v>
      </c>
      <c r="AC1964" s="269">
        <v>44231.61</v>
      </c>
      <c r="AD1964" s="199"/>
      <c r="AE1964" s="200"/>
      <c r="AF1964" s="200"/>
      <c r="AG1964" s="200"/>
      <c r="AH1964" s="75"/>
      <c r="AI1964" s="75"/>
      <c r="AJ1964" s="75"/>
      <c r="AK1964" s="75"/>
      <c r="AL1964" s="200"/>
    </row>
    <row r="1965" spans="1:38" s="201" customFormat="1">
      <c r="A1965" s="198"/>
      <c r="B1965" s="180"/>
      <c r="C1965" s="199" t="s">
        <v>517</v>
      </c>
      <c r="D1965" s="199"/>
      <c r="E1965" s="199" t="s">
        <v>113</v>
      </c>
      <c r="F1965" s="199">
        <v>80713</v>
      </c>
      <c r="G1965" s="199"/>
      <c r="H1965" s="199">
        <f t="shared" si="132"/>
        <v>235</v>
      </c>
      <c r="I1965" s="199"/>
      <c r="J1965" s="199">
        <v>9085.2400000000016</v>
      </c>
      <c r="K1965" s="199"/>
      <c r="L1965" s="200"/>
      <c r="M1965" s="199">
        <v>26</v>
      </c>
      <c r="N1965" s="71"/>
      <c r="O1965" s="200"/>
      <c r="P1965" s="269">
        <f t="shared" si="135"/>
        <v>349.43230769230775</v>
      </c>
      <c r="Q1965" s="199"/>
      <c r="R1965" s="199"/>
      <c r="S1965" s="199"/>
      <c r="T1965" s="382">
        <f t="shared" si="136"/>
        <v>3104.3461538461538</v>
      </c>
      <c r="U1965" s="199"/>
      <c r="V1965" s="199"/>
      <c r="W1965" s="199"/>
      <c r="X1965" s="200"/>
      <c r="Y1965" s="269">
        <v>9085.2400000000016</v>
      </c>
      <c r="Z1965" s="269">
        <f t="shared" si="133"/>
        <v>12004.66</v>
      </c>
      <c r="AA1965" s="389"/>
      <c r="AB1965" s="269">
        <f t="shared" si="134"/>
        <v>9171.7199999999993</v>
      </c>
      <c r="AC1965" s="269">
        <v>10482.83</v>
      </c>
      <c r="AD1965" s="199"/>
      <c r="AE1965" s="200"/>
      <c r="AF1965" s="200"/>
      <c r="AG1965" s="200"/>
      <c r="AH1965" s="75"/>
      <c r="AI1965" s="75"/>
      <c r="AJ1965" s="75"/>
      <c r="AK1965" s="75"/>
      <c r="AL1965" s="200"/>
    </row>
    <row r="1966" spans="1:38" s="201" customFormat="1">
      <c r="A1966" s="198"/>
      <c r="B1966" s="180"/>
      <c r="C1966" s="199" t="s">
        <v>219</v>
      </c>
      <c r="D1966" s="199"/>
      <c r="E1966" s="199" t="s">
        <v>100</v>
      </c>
      <c r="F1966" s="199">
        <v>93456</v>
      </c>
      <c r="G1966" s="199"/>
      <c r="H1966" s="199">
        <f t="shared" si="132"/>
        <v>272</v>
      </c>
      <c r="I1966" s="199"/>
      <c r="J1966" s="199">
        <v>17748.12</v>
      </c>
      <c r="K1966" s="199"/>
      <c r="L1966" s="200"/>
      <c r="M1966" s="199">
        <v>21</v>
      </c>
      <c r="N1966" s="71"/>
      <c r="O1966" s="200"/>
      <c r="P1966" s="269">
        <f t="shared" si="135"/>
        <v>845.14857142857136</v>
      </c>
      <c r="Q1966" s="199"/>
      <c r="R1966" s="199"/>
      <c r="S1966" s="199"/>
      <c r="T1966" s="382">
        <f t="shared" si="136"/>
        <v>4450.2857142857147</v>
      </c>
      <c r="U1966" s="199"/>
      <c r="V1966" s="199"/>
      <c r="W1966" s="199"/>
      <c r="X1966" s="200"/>
      <c r="Y1966" s="269">
        <v>17748.12</v>
      </c>
      <c r="Z1966" s="269">
        <f t="shared" si="133"/>
        <v>23451.23</v>
      </c>
      <c r="AA1966" s="389"/>
      <c r="AB1966" s="269">
        <f t="shared" si="134"/>
        <v>17917.07</v>
      </c>
      <c r="AC1966" s="269">
        <v>20478.34</v>
      </c>
      <c r="AD1966" s="199"/>
      <c r="AE1966" s="200"/>
      <c r="AF1966" s="200"/>
      <c r="AG1966" s="200"/>
      <c r="AH1966" s="75"/>
      <c r="AI1966" s="75"/>
      <c r="AJ1966" s="75"/>
      <c r="AK1966" s="75"/>
      <c r="AL1966" s="200"/>
    </row>
    <row r="1967" spans="1:38" s="201" customFormat="1">
      <c r="A1967" s="198"/>
      <c r="B1967" s="180"/>
      <c r="C1967" s="199" t="s">
        <v>219</v>
      </c>
      <c r="D1967" s="199"/>
      <c r="E1967" s="199" t="s">
        <v>84</v>
      </c>
      <c r="F1967" s="199">
        <v>527066</v>
      </c>
      <c r="G1967" s="199"/>
      <c r="H1967" s="199">
        <f t="shared" si="132"/>
        <v>1535</v>
      </c>
      <c r="I1967" s="199"/>
      <c r="J1967" s="199">
        <v>47799.000000000007</v>
      </c>
      <c r="K1967" s="199"/>
      <c r="L1967" s="200"/>
      <c r="M1967" s="199">
        <v>31</v>
      </c>
      <c r="N1967" s="71"/>
      <c r="O1967" s="200"/>
      <c r="P1967" s="269">
        <f t="shared" si="135"/>
        <v>1541.9032258064519</v>
      </c>
      <c r="Q1967" s="199"/>
      <c r="R1967" s="199"/>
      <c r="S1967" s="199"/>
      <c r="T1967" s="382">
        <f t="shared" si="136"/>
        <v>17002.129032258064</v>
      </c>
      <c r="U1967" s="199"/>
      <c r="V1967" s="199"/>
      <c r="W1967" s="199"/>
      <c r="X1967" s="200"/>
      <c r="Y1967" s="269">
        <v>47799.000000000007</v>
      </c>
      <c r="Z1967" s="269">
        <f t="shared" si="133"/>
        <v>63158.54</v>
      </c>
      <c r="AA1967" s="389"/>
      <c r="AB1967" s="269">
        <f t="shared" si="134"/>
        <v>48254.01</v>
      </c>
      <c r="AC1967" s="269">
        <v>55151.99</v>
      </c>
      <c r="AD1967" s="199"/>
      <c r="AE1967" s="200"/>
      <c r="AF1967" s="200"/>
      <c r="AG1967" s="200"/>
      <c r="AH1967" s="75"/>
      <c r="AI1967" s="75"/>
      <c r="AJ1967" s="75"/>
      <c r="AK1967" s="75"/>
      <c r="AL1967" s="200"/>
    </row>
    <row r="1968" spans="1:38" s="201" customFormat="1">
      <c r="A1968" s="198"/>
      <c r="B1968" s="180"/>
      <c r="C1968" s="199" t="s">
        <v>1427</v>
      </c>
      <c r="D1968" s="199"/>
      <c r="E1968" s="199" t="s">
        <v>116</v>
      </c>
      <c r="F1968" s="199">
        <v>5834</v>
      </c>
      <c r="G1968" s="199"/>
      <c r="H1968" s="199">
        <f t="shared" si="132"/>
        <v>17</v>
      </c>
      <c r="I1968" s="199"/>
      <c r="J1968" s="199">
        <v>649.51</v>
      </c>
      <c r="K1968" s="199"/>
      <c r="L1968" s="200"/>
      <c r="M1968" s="199">
        <v>4</v>
      </c>
      <c r="N1968" s="71"/>
      <c r="O1968" s="200"/>
      <c r="P1968" s="269">
        <f t="shared" si="135"/>
        <v>162.3775</v>
      </c>
      <c r="Q1968" s="199"/>
      <c r="R1968" s="199"/>
      <c r="S1968" s="199"/>
      <c r="T1968" s="382">
        <f t="shared" si="136"/>
        <v>1458.5</v>
      </c>
      <c r="U1968" s="199"/>
      <c r="V1968" s="199"/>
      <c r="W1968" s="199"/>
      <c r="X1968" s="200"/>
      <c r="Y1968" s="269">
        <v>649.51</v>
      </c>
      <c r="Z1968" s="269">
        <f t="shared" si="133"/>
        <v>858.22</v>
      </c>
      <c r="AA1968" s="389"/>
      <c r="AB1968" s="269">
        <f t="shared" si="134"/>
        <v>655.69</v>
      </c>
      <c r="AC1968" s="269">
        <v>749.43</v>
      </c>
      <c r="AD1968" s="199"/>
      <c r="AE1968" s="200"/>
      <c r="AF1968" s="200"/>
      <c r="AG1968" s="200"/>
      <c r="AH1968" s="75"/>
      <c r="AI1968" s="75"/>
      <c r="AJ1968" s="75"/>
      <c r="AK1968" s="75"/>
      <c r="AL1968" s="200"/>
    </row>
    <row r="1969" spans="1:38" s="201" customFormat="1">
      <c r="A1969" s="198"/>
      <c r="B1969" s="180"/>
      <c r="C1969" s="199" t="s">
        <v>221</v>
      </c>
      <c r="D1969" s="199"/>
      <c r="E1969" s="199" t="s">
        <v>439</v>
      </c>
      <c r="F1969" s="199">
        <v>955</v>
      </c>
      <c r="G1969" s="199"/>
      <c r="H1969" s="199">
        <f t="shared" si="132"/>
        <v>3</v>
      </c>
      <c r="I1969" s="199"/>
      <c r="J1969" s="199">
        <v>222.23</v>
      </c>
      <c r="K1969" s="199"/>
      <c r="L1969" s="200"/>
      <c r="M1969" s="199">
        <v>1</v>
      </c>
      <c r="N1969" s="71"/>
      <c r="O1969" s="200"/>
      <c r="P1969" s="269">
        <f t="shared" si="135"/>
        <v>222.23</v>
      </c>
      <c r="Q1969" s="199"/>
      <c r="R1969" s="199"/>
      <c r="S1969" s="199"/>
      <c r="T1969" s="382">
        <f t="shared" si="136"/>
        <v>955</v>
      </c>
      <c r="U1969" s="199"/>
      <c r="V1969" s="199"/>
      <c r="W1969" s="199"/>
      <c r="X1969" s="200"/>
      <c r="Y1969" s="269">
        <v>222.23</v>
      </c>
      <c r="Z1969" s="269">
        <f t="shared" si="133"/>
        <v>293.64</v>
      </c>
      <c r="AA1969" s="389"/>
      <c r="AB1969" s="269">
        <f t="shared" si="134"/>
        <v>224.35</v>
      </c>
      <c r="AC1969" s="269">
        <v>256.42</v>
      </c>
      <c r="AD1969" s="199"/>
      <c r="AE1969" s="200"/>
      <c r="AF1969" s="200"/>
      <c r="AG1969" s="200"/>
      <c r="AH1969" s="75"/>
      <c r="AI1969" s="75"/>
      <c r="AJ1969" s="75"/>
      <c r="AK1969" s="75"/>
      <c r="AL1969" s="200"/>
    </row>
    <row r="1970" spans="1:38" s="201" customFormat="1">
      <c r="A1970" s="198"/>
      <c r="B1970" s="180"/>
      <c r="C1970" s="199" t="s">
        <v>221</v>
      </c>
      <c r="D1970" s="199"/>
      <c r="E1970" s="199" t="s">
        <v>222</v>
      </c>
      <c r="F1970" s="199">
        <v>30493</v>
      </c>
      <c r="G1970" s="199"/>
      <c r="H1970" s="199">
        <f t="shared" si="132"/>
        <v>89</v>
      </c>
      <c r="I1970" s="199"/>
      <c r="J1970" s="199">
        <v>3712.7700000000004</v>
      </c>
      <c r="K1970" s="199"/>
      <c r="L1970" s="200"/>
      <c r="M1970" s="199">
        <v>21</v>
      </c>
      <c r="N1970" s="71"/>
      <c r="O1970" s="200"/>
      <c r="P1970" s="269">
        <f t="shared" si="135"/>
        <v>176.79857142857145</v>
      </c>
      <c r="Q1970" s="199"/>
      <c r="R1970" s="199"/>
      <c r="S1970" s="199"/>
      <c r="T1970" s="382">
        <f t="shared" si="136"/>
        <v>1452.047619047619</v>
      </c>
      <c r="U1970" s="199"/>
      <c r="V1970" s="199"/>
      <c r="W1970" s="199"/>
      <c r="X1970" s="200"/>
      <c r="Y1970" s="269">
        <v>3712.7700000000004</v>
      </c>
      <c r="Z1970" s="269">
        <f t="shared" si="133"/>
        <v>4905.82</v>
      </c>
      <c r="AA1970" s="389"/>
      <c r="AB1970" s="269">
        <f t="shared" si="134"/>
        <v>3748.11</v>
      </c>
      <c r="AC1970" s="269">
        <v>4283.91</v>
      </c>
      <c r="AD1970" s="199"/>
      <c r="AE1970" s="200"/>
      <c r="AF1970" s="200"/>
      <c r="AG1970" s="200"/>
      <c r="AH1970" s="75"/>
      <c r="AI1970" s="75"/>
      <c r="AJ1970" s="75"/>
      <c r="AK1970" s="75"/>
      <c r="AL1970" s="200"/>
    </row>
    <row r="1971" spans="1:38" s="201" customFormat="1">
      <c r="A1971" s="198"/>
      <c r="B1971" s="180"/>
      <c r="C1971" s="199" t="s">
        <v>223</v>
      </c>
      <c r="D1971" s="199"/>
      <c r="E1971" s="199" t="s">
        <v>148</v>
      </c>
      <c r="F1971" s="199">
        <v>19387</v>
      </c>
      <c r="G1971" s="199"/>
      <c r="H1971" s="199">
        <f t="shared" si="132"/>
        <v>56</v>
      </c>
      <c r="I1971" s="199"/>
      <c r="J1971" s="199">
        <v>4093.6899999999991</v>
      </c>
      <c r="K1971" s="199"/>
      <c r="L1971" s="200"/>
      <c r="M1971" s="199">
        <v>17</v>
      </c>
      <c r="N1971" s="71"/>
      <c r="O1971" s="200"/>
      <c r="P1971" s="269">
        <f t="shared" si="135"/>
        <v>240.80529411764701</v>
      </c>
      <c r="Q1971" s="199"/>
      <c r="R1971" s="199"/>
      <c r="S1971" s="199"/>
      <c r="T1971" s="382">
        <f t="shared" si="136"/>
        <v>1140.4117647058824</v>
      </c>
      <c r="U1971" s="199"/>
      <c r="V1971" s="199"/>
      <c r="W1971" s="199"/>
      <c r="X1971" s="200"/>
      <c r="Y1971" s="269">
        <v>4093.6899999999991</v>
      </c>
      <c r="Z1971" s="269">
        <f t="shared" si="133"/>
        <v>5409.14</v>
      </c>
      <c r="AA1971" s="389"/>
      <c r="AB1971" s="269">
        <f t="shared" si="134"/>
        <v>4132.66</v>
      </c>
      <c r="AC1971" s="269">
        <v>4723.43</v>
      </c>
      <c r="AD1971" s="199"/>
      <c r="AE1971" s="200"/>
      <c r="AF1971" s="200"/>
      <c r="AG1971" s="200"/>
      <c r="AH1971" s="75"/>
      <c r="AI1971" s="75"/>
      <c r="AJ1971" s="75"/>
      <c r="AK1971" s="75"/>
      <c r="AL1971" s="200"/>
    </row>
    <row r="1972" spans="1:38" s="201" customFormat="1">
      <c r="A1972" s="198"/>
      <c r="B1972" s="180"/>
      <c r="C1972" s="199" t="s">
        <v>223</v>
      </c>
      <c r="D1972" s="199"/>
      <c r="E1972" s="199" t="s">
        <v>187</v>
      </c>
      <c r="F1972" s="199">
        <v>15025</v>
      </c>
      <c r="G1972" s="199"/>
      <c r="H1972" s="199">
        <f t="shared" si="132"/>
        <v>44</v>
      </c>
      <c r="I1972" s="199"/>
      <c r="J1972" s="199">
        <v>5046.49</v>
      </c>
      <c r="K1972" s="199"/>
      <c r="L1972" s="200"/>
      <c r="M1972" s="199">
        <v>20</v>
      </c>
      <c r="N1972" s="71"/>
      <c r="O1972" s="200"/>
      <c r="P1972" s="269">
        <f t="shared" si="135"/>
        <v>252.3245</v>
      </c>
      <c r="Q1972" s="199"/>
      <c r="R1972" s="199"/>
      <c r="S1972" s="199"/>
      <c r="T1972" s="382">
        <f t="shared" si="136"/>
        <v>751.25</v>
      </c>
      <c r="U1972" s="199"/>
      <c r="V1972" s="199"/>
      <c r="W1972" s="199"/>
      <c r="X1972" s="200"/>
      <c r="Y1972" s="269">
        <v>5046.49</v>
      </c>
      <c r="Z1972" s="269">
        <f t="shared" si="133"/>
        <v>6668.11</v>
      </c>
      <c r="AA1972" s="389"/>
      <c r="AB1972" s="269">
        <f t="shared" si="134"/>
        <v>5094.53</v>
      </c>
      <c r="AC1972" s="269">
        <v>5822.8</v>
      </c>
      <c r="AD1972" s="199"/>
      <c r="AE1972" s="200"/>
      <c r="AF1972" s="200"/>
      <c r="AG1972" s="200"/>
      <c r="AH1972" s="75"/>
      <c r="AI1972" s="75"/>
      <c r="AJ1972" s="75"/>
      <c r="AK1972" s="75"/>
      <c r="AL1972" s="200"/>
    </row>
    <row r="1973" spans="1:38" s="201" customFormat="1">
      <c r="A1973" s="198"/>
      <c r="B1973" s="180"/>
      <c r="C1973" s="199" t="s">
        <v>488</v>
      </c>
      <c r="D1973" s="199"/>
      <c r="E1973" s="199" t="s">
        <v>92</v>
      </c>
      <c r="F1973" s="199">
        <v>9878</v>
      </c>
      <c r="G1973" s="199"/>
      <c r="H1973" s="199">
        <f t="shared" si="132"/>
        <v>29</v>
      </c>
      <c r="I1973" s="199"/>
      <c r="J1973" s="199">
        <v>1109.71</v>
      </c>
      <c r="K1973" s="199"/>
      <c r="L1973" s="200"/>
      <c r="M1973" s="199">
        <v>4</v>
      </c>
      <c r="N1973" s="71"/>
      <c r="O1973" s="200"/>
      <c r="P1973" s="269">
        <f t="shared" si="135"/>
        <v>277.42750000000001</v>
      </c>
      <c r="Q1973" s="199"/>
      <c r="R1973" s="199"/>
      <c r="S1973" s="199"/>
      <c r="T1973" s="382">
        <f t="shared" si="136"/>
        <v>2469.5</v>
      </c>
      <c r="U1973" s="199"/>
      <c r="V1973" s="199"/>
      <c r="W1973" s="199"/>
      <c r="X1973" s="200"/>
      <c r="Y1973" s="269">
        <v>1109.71</v>
      </c>
      <c r="Z1973" s="269">
        <f t="shared" si="133"/>
        <v>1466.3</v>
      </c>
      <c r="AA1973" s="389"/>
      <c r="AB1973" s="269">
        <f t="shared" si="134"/>
        <v>1120.27</v>
      </c>
      <c r="AC1973" s="269">
        <v>1280.42</v>
      </c>
      <c r="AD1973" s="199"/>
      <c r="AE1973" s="200"/>
      <c r="AF1973" s="200"/>
      <c r="AG1973" s="200"/>
      <c r="AH1973" s="75"/>
      <c r="AI1973" s="75"/>
      <c r="AJ1973" s="75"/>
      <c r="AK1973" s="75"/>
      <c r="AL1973" s="200"/>
    </row>
    <row r="1974" spans="1:38" s="201" customFormat="1">
      <c r="A1974" s="198"/>
      <c r="B1974" s="180"/>
      <c r="C1974" s="199" t="s">
        <v>224</v>
      </c>
      <c r="D1974" s="199"/>
      <c r="E1974" s="199" t="s">
        <v>96</v>
      </c>
      <c r="F1974" s="199">
        <v>485105</v>
      </c>
      <c r="G1974" s="199"/>
      <c r="H1974" s="199">
        <f t="shared" si="132"/>
        <v>1413</v>
      </c>
      <c r="I1974" s="199"/>
      <c r="J1974" s="199">
        <v>63341.160000000011</v>
      </c>
      <c r="K1974" s="199"/>
      <c r="L1974" s="200"/>
      <c r="M1974" s="199">
        <v>135</v>
      </c>
      <c r="N1974" s="71"/>
      <c r="O1974" s="200"/>
      <c r="P1974" s="269">
        <f t="shared" si="135"/>
        <v>469.19377777777788</v>
      </c>
      <c r="Q1974" s="199"/>
      <c r="R1974" s="199"/>
      <c r="S1974" s="199"/>
      <c r="T1974" s="382">
        <f t="shared" si="136"/>
        <v>3593.3703703703704</v>
      </c>
      <c r="U1974" s="199"/>
      <c r="V1974" s="199"/>
      <c r="W1974" s="199"/>
      <c r="X1974" s="200"/>
      <c r="Y1974" s="269">
        <v>63341.160000000011</v>
      </c>
      <c r="Z1974" s="269">
        <f t="shared" si="133"/>
        <v>83694.960000000006</v>
      </c>
      <c r="AA1974" s="389"/>
      <c r="AB1974" s="269">
        <f t="shared" si="134"/>
        <v>63944.12</v>
      </c>
      <c r="AC1974" s="269">
        <v>73085.02</v>
      </c>
      <c r="AD1974" s="199"/>
      <c r="AE1974" s="200"/>
      <c r="AF1974" s="200"/>
      <c r="AG1974" s="200"/>
      <c r="AH1974" s="75"/>
      <c r="AI1974" s="75"/>
      <c r="AJ1974" s="75"/>
      <c r="AK1974" s="75"/>
      <c r="AL1974" s="200"/>
    </row>
    <row r="1975" spans="1:38" s="201" customFormat="1">
      <c r="A1975" s="198"/>
      <c r="B1975" s="180"/>
      <c r="C1975" s="199" t="s">
        <v>741</v>
      </c>
      <c r="D1975" s="199"/>
      <c r="E1975" s="199" t="s">
        <v>430</v>
      </c>
      <c r="F1975" s="199">
        <v>2905</v>
      </c>
      <c r="G1975" s="199"/>
      <c r="H1975" s="199">
        <f t="shared" si="132"/>
        <v>8</v>
      </c>
      <c r="I1975" s="199"/>
      <c r="J1975" s="199">
        <v>428.25</v>
      </c>
      <c r="K1975" s="199"/>
      <c r="L1975" s="200"/>
      <c r="M1975" s="199">
        <v>3</v>
      </c>
      <c r="N1975" s="71"/>
      <c r="O1975" s="200"/>
      <c r="P1975" s="269">
        <f t="shared" si="135"/>
        <v>142.75</v>
      </c>
      <c r="Q1975" s="199"/>
      <c r="R1975" s="199"/>
      <c r="S1975" s="199"/>
      <c r="T1975" s="382">
        <f t="shared" si="136"/>
        <v>968.33333333333337</v>
      </c>
      <c r="U1975" s="199"/>
      <c r="V1975" s="199"/>
      <c r="W1975" s="199"/>
      <c r="X1975" s="200"/>
      <c r="Y1975" s="269">
        <v>428.25</v>
      </c>
      <c r="Z1975" s="269">
        <f t="shared" si="133"/>
        <v>565.86</v>
      </c>
      <c r="AA1975" s="389"/>
      <c r="AB1975" s="269">
        <f t="shared" si="134"/>
        <v>432.33</v>
      </c>
      <c r="AC1975" s="269">
        <v>494.13</v>
      </c>
      <c r="AD1975" s="199"/>
      <c r="AE1975" s="200"/>
      <c r="AF1975" s="200"/>
      <c r="AG1975" s="200"/>
      <c r="AH1975" s="75"/>
      <c r="AI1975" s="75"/>
      <c r="AJ1975" s="75"/>
      <c r="AK1975" s="75"/>
      <c r="AL1975" s="200"/>
    </row>
    <row r="1976" spans="1:38" s="201" customFormat="1">
      <c r="A1976" s="198"/>
      <c r="B1976" s="180"/>
      <c r="C1976" s="199" t="s">
        <v>225</v>
      </c>
      <c r="D1976" s="199"/>
      <c r="E1976" s="199" t="s">
        <v>592</v>
      </c>
      <c r="F1976" s="199">
        <v>640</v>
      </c>
      <c r="G1976" s="199"/>
      <c r="H1976" s="199">
        <f t="shared" si="132"/>
        <v>2</v>
      </c>
      <c r="I1976" s="199"/>
      <c r="J1976" s="199">
        <v>114.58</v>
      </c>
      <c r="K1976" s="199"/>
      <c r="L1976" s="200"/>
      <c r="M1976" s="199">
        <v>1</v>
      </c>
      <c r="N1976" s="71"/>
      <c r="O1976" s="200"/>
      <c r="P1976" s="269">
        <f t="shared" si="135"/>
        <v>114.58</v>
      </c>
      <c r="Q1976" s="199"/>
      <c r="R1976" s="199"/>
      <c r="S1976" s="199"/>
      <c r="T1976" s="382">
        <f t="shared" si="136"/>
        <v>640</v>
      </c>
      <c r="U1976" s="199"/>
      <c r="V1976" s="199"/>
      <c r="W1976" s="199"/>
      <c r="X1976" s="200"/>
      <c r="Y1976" s="269">
        <v>114.58</v>
      </c>
      <c r="Z1976" s="269">
        <f t="shared" si="133"/>
        <v>151.4</v>
      </c>
      <c r="AA1976" s="389"/>
      <c r="AB1976" s="269">
        <f t="shared" si="134"/>
        <v>115.67</v>
      </c>
      <c r="AC1976" s="269">
        <v>132.21</v>
      </c>
      <c r="AD1976" s="199"/>
      <c r="AE1976" s="200"/>
      <c r="AF1976" s="200"/>
      <c r="AG1976" s="200"/>
      <c r="AH1976" s="75"/>
      <c r="AI1976" s="75"/>
      <c r="AJ1976" s="75"/>
      <c r="AK1976" s="75"/>
      <c r="AL1976" s="200"/>
    </row>
    <row r="1977" spans="1:38" s="201" customFormat="1">
      <c r="A1977" s="198"/>
      <c r="B1977" s="180"/>
      <c r="C1977" s="199" t="s">
        <v>225</v>
      </c>
      <c r="D1977" s="199"/>
      <c r="E1977" s="199" t="s">
        <v>226</v>
      </c>
      <c r="F1977" s="199">
        <v>31411</v>
      </c>
      <c r="G1977" s="199"/>
      <c r="H1977" s="199">
        <f t="shared" si="132"/>
        <v>91</v>
      </c>
      <c r="I1977" s="199"/>
      <c r="J1977" s="199">
        <v>9013.8799999999992</v>
      </c>
      <c r="K1977" s="199"/>
      <c r="L1977" s="200"/>
      <c r="M1977" s="199">
        <v>30</v>
      </c>
      <c r="N1977" s="71"/>
      <c r="O1977" s="200"/>
      <c r="P1977" s="269">
        <f t="shared" si="135"/>
        <v>300.46266666666662</v>
      </c>
      <c r="Q1977" s="199"/>
      <c r="R1977" s="199"/>
      <c r="S1977" s="199"/>
      <c r="T1977" s="382">
        <f t="shared" si="136"/>
        <v>1047.0333333333333</v>
      </c>
      <c r="U1977" s="199"/>
      <c r="V1977" s="199"/>
      <c r="W1977" s="199"/>
      <c r="X1977" s="200"/>
      <c r="Y1977" s="269">
        <v>9013.8799999999992</v>
      </c>
      <c r="Z1977" s="269">
        <f t="shared" si="133"/>
        <v>11910.37</v>
      </c>
      <c r="AA1977" s="389"/>
      <c r="AB1977" s="269">
        <f t="shared" si="134"/>
        <v>9099.69</v>
      </c>
      <c r="AC1977" s="269">
        <v>10400.5</v>
      </c>
      <c r="AD1977" s="199"/>
      <c r="AE1977" s="200"/>
      <c r="AF1977" s="200"/>
      <c r="AG1977" s="200"/>
      <c r="AH1977" s="75"/>
      <c r="AI1977" s="75"/>
      <c r="AJ1977" s="75"/>
      <c r="AK1977" s="75"/>
      <c r="AL1977" s="200"/>
    </row>
    <row r="1978" spans="1:38" s="201" customFormat="1">
      <c r="A1978" s="198"/>
      <c r="B1978" s="180"/>
      <c r="C1978" s="199" t="s">
        <v>608</v>
      </c>
      <c r="D1978" s="199"/>
      <c r="E1978" s="199" t="s">
        <v>228</v>
      </c>
      <c r="F1978" s="199">
        <v>6964</v>
      </c>
      <c r="G1978" s="199"/>
      <c r="H1978" s="199">
        <f t="shared" si="132"/>
        <v>20</v>
      </c>
      <c r="I1978" s="199"/>
      <c r="J1978" s="199">
        <v>698.2</v>
      </c>
      <c r="K1978" s="199"/>
      <c r="L1978" s="200"/>
      <c r="M1978" s="199">
        <v>6</v>
      </c>
      <c r="N1978" s="71"/>
      <c r="O1978" s="200"/>
      <c r="P1978" s="269">
        <f t="shared" si="135"/>
        <v>116.36666666666667</v>
      </c>
      <c r="Q1978" s="199"/>
      <c r="R1978" s="199"/>
      <c r="S1978" s="199"/>
      <c r="T1978" s="382">
        <f t="shared" si="136"/>
        <v>1160.6666666666667</v>
      </c>
      <c r="U1978" s="199"/>
      <c r="V1978" s="199"/>
      <c r="W1978" s="199"/>
      <c r="X1978" s="200"/>
      <c r="Y1978" s="269">
        <v>698.2</v>
      </c>
      <c r="Z1978" s="269">
        <f t="shared" si="133"/>
        <v>922.56</v>
      </c>
      <c r="AA1978" s="389"/>
      <c r="AB1978" s="269">
        <f t="shared" si="134"/>
        <v>704.85</v>
      </c>
      <c r="AC1978" s="269">
        <v>805.61</v>
      </c>
      <c r="AD1978" s="199"/>
      <c r="AE1978" s="200"/>
      <c r="AF1978" s="200"/>
      <c r="AG1978" s="200"/>
      <c r="AH1978" s="75"/>
      <c r="AI1978" s="75"/>
      <c r="AJ1978" s="75"/>
      <c r="AK1978" s="75"/>
      <c r="AL1978" s="200"/>
    </row>
    <row r="1979" spans="1:38" s="201" customFormat="1">
      <c r="A1979" s="198"/>
      <c r="B1979" s="180"/>
      <c r="C1979" s="199" t="s">
        <v>608</v>
      </c>
      <c r="D1979" s="199"/>
      <c r="E1979" s="199" t="s">
        <v>229</v>
      </c>
      <c r="F1979" s="199">
        <v>164095</v>
      </c>
      <c r="G1979" s="199"/>
      <c r="H1979" s="199">
        <f t="shared" ref="H1979:H2042" si="137">ROUND($H$2337*F1979/$F$2337,0)</f>
        <v>478</v>
      </c>
      <c r="I1979" s="199"/>
      <c r="J1979" s="199">
        <v>27302.729999999992</v>
      </c>
      <c r="K1979" s="199"/>
      <c r="L1979" s="200"/>
      <c r="M1979" s="199">
        <v>34</v>
      </c>
      <c r="N1979" s="71"/>
      <c r="O1979" s="200"/>
      <c r="P1979" s="269">
        <f t="shared" si="135"/>
        <v>803.02147058823505</v>
      </c>
      <c r="Q1979" s="199"/>
      <c r="R1979" s="199"/>
      <c r="S1979" s="199"/>
      <c r="T1979" s="382">
        <f t="shared" si="136"/>
        <v>4826.3235294117649</v>
      </c>
      <c r="U1979" s="199"/>
      <c r="V1979" s="199"/>
      <c r="W1979" s="199"/>
      <c r="X1979" s="200"/>
      <c r="Y1979" s="269">
        <v>27302.729999999992</v>
      </c>
      <c r="Z1979" s="269">
        <f t="shared" ref="Z1979:Z2042" si="138">ROUND($Z$2337*Y1979/$Y$2337,2)</f>
        <v>36076.080000000002</v>
      </c>
      <c r="AA1979" s="389"/>
      <c r="AB1979" s="269">
        <f t="shared" ref="AB1979:AB2042" si="139">ROUND($AB$2337*Y1979/$Y$2337,2)</f>
        <v>27562.63</v>
      </c>
      <c r="AC1979" s="269">
        <v>31502.75</v>
      </c>
      <c r="AD1979" s="199"/>
      <c r="AE1979" s="200"/>
      <c r="AF1979" s="200"/>
      <c r="AG1979" s="200"/>
      <c r="AH1979" s="75"/>
      <c r="AI1979" s="75"/>
      <c r="AJ1979" s="75"/>
      <c r="AK1979" s="75"/>
      <c r="AL1979" s="200"/>
    </row>
    <row r="1980" spans="1:38" s="201" customFormat="1">
      <c r="A1980" s="198"/>
      <c r="B1980" s="180"/>
      <c r="C1980" s="199" t="s">
        <v>608</v>
      </c>
      <c r="D1980" s="199"/>
      <c r="E1980" s="199" t="s">
        <v>489</v>
      </c>
      <c r="F1980" s="199">
        <v>19579</v>
      </c>
      <c r="G1980" s="199"/>
      <c r="H1980" s="199">
        <f t="shared" si="137"/>
        <v>57</v>
      </c>
      <c r="I1980" s="199"/>
      <c r="J1980" s="199">
        <v>3735.75</v>
      </c>
      <c r="K1980" s="199"/>
      <c r="L1980" s="200"/>
      <c r="M1980" s="199">
        <v>2</v>
      </c>
      <c r="N1980" s="71"/>
      <c r="O1980" s="200"/>
      <c r="P1980" s="269">
        <f t="shared" ref="P1980:P2043" si="140">J1980/M1980</f>
        <v>1867.875</v>
      </c>
      <c r="Q1980" s="199"/>
      <c r="R1980" s="199"/>
      <c r="S1980" s="199"/>
      <c r="T1980" s="382">
        <f t="shared" ref="T1980:T2043" si="141">F1980/M1980</f>
        <v>9789.5</v>
      </c>
      <c r="U1980" s="199"/>
      <c r="V1980" s="199"/>
      <c r="W1980" s="199"/>
      <c r="X1980" s="200"/>
      <c r="Y1980" s="269">
        <v>3735.75</v>
      </c>
      <c r="Z1980" s="269">
        <f t="shared" si="138"/>
        <v>4936.18</v>
      </c>
      <c r="AA1980" s="389"/>
      <c r="AB1980" s="269">
        <f t="shared" si="139"/>
        <v>3771.31</v>
      </c>
      <c r="AC1980" s="269">
        <v>4310.43</v>
      </c>
      <c r="AD1980" s="199"/>
      <c r="AE1980" s="200"/>
      <c r="AF1980" s="200"/>
      <c r="AG1980" s="200"/>
      <c r="AH1980" s="75"/>
      <c r="AI1980" s="75"/>
      <c r="AJ1980" s="75"/>
      <c r="AK1980" s="75"/>
      <c r="AL1980" s="200"/>
    </row>
    <row r="1981" spans="1:38" s="201" customFormat="1">
      <c r="A1981" s="198"/>
      <c r="B1981" s="180"/>
      <c r="C1981" s="199" t="s">
        <v>227</v>
      </c>
      <c r="D1981" s="199"/>
      <c r="E1981" s="199" t="s">
        <v>228</v>
      </c>
      <c r="F1981" s="199">
        <v>1401132</v>
      </c>
      <c r="G1981" s="199"/>
      <c r="H1981" s="199">
        <f t="shared" si="137"/>
        <v>4081</v>
      </c>
      <c r="I1981" s="199"/>
      <c r="J1981" s="199">
        <v>233087.74999999985</v>
      </c>
      <c r="K1981" s="199"/>
      <c r="L1981" s="200"/>
      <c r="M1981" s="199">
        <v>514</v>
      </c>
      <c r="N1981" s="71"/>
      <c r="O1981" s="200"/>
      <c r="P1981" s="269">
        <f t="shared" si="140"/>
        <v>453.47811284046662</v>
      </c>
      <c r="Q1981" s="199"/>
      <c r="R1981" s="199"/>
      <c r="S1981" s="199"/>
      <c r="T1981" s="382">
        <f t="shared" si="141"/>
        <v>2725.9377431906614</v>
      </c>
      <c r="U1981" s="199"/>
      <c r="V1981" s="199"/>
      <c r="W1981" s="199"/>
      <c r="X1981" s="200"/>
      <c r="Y1981" s="269">
        <v>233087.74999999985</v>
      </c>
      <c r="Z1981" s="269">
        <f t="shared" si="138"/>
        <v>307987.26</v>
      </c>
      <c r="AA1981" s="389"/>
      <c r="AB1981" s="269">
        <f t="shared" si="139"/>
        <v>235306.58</v>
      </c>
      <c r="AC1981" s="269">
        <v>268943.96000000002</v>
      </c>
      <c r="AD1981" s="199"/>
      <c r="AE1981" s="200"/>
      <c r="AF1981" s="200"/>
      <c r="AG1981" s="200"/>
      <c r="AH1981" s="75"/>
      <c r="AI1981" s="75"/>
      <c r="AJ1981" s="75"/>
      <c r="AK1981" s="75"/>
      <c r="AL1981" s="200"/>
    </row>
    <row r="1982" spans="1:38" s="201" customFormat="1">
      <c r="A1982" s="198"/>
      <c r="B1982" s="180"/>
      <c r="C1982" s="199" t="s">
        <v>227</v>
      </c>
      <c r="D1982" s="199"/>
      <c r="E1982" s="199" t="s">
        <v>153</v>
      </c>
      <c r="F1982" s="199">
        <v>8137</v>
      </c>
      <c r="G1982" s="199"/>
      <c r="H1982" s="199">
        <f t="shared" si="137"/>
        <v>24</v>
      </c>
      <c r="I1982" s="199"/>
      <c r="J1982" s="199">
        <v>1350.98</v>
      </c>
      <c r="K1982" s="199"/>
      <c r="L1982" s="200"/>
      <c r="M1982" s="199">
        <v>1</v>
      </c>
      <c r="N1982" s="71"/>
      <c r="O1982" s="200"/>
      <c r="P1982" s="269">
        <f t="shared" si="140"/>
        <v>1350.98</v>
      </c>
      <c r="Q1982" s="199"/>
      <c r="R1982" s="199"/>
      <c r="S1982" s="199"/>
      <c r="T1982" s="382">
        <f t="shared" si="141"/>
        <v>8137</v>
      </c>
      <c r="U1982" s="199"/>
      <c r="V1982" s="199"/>
      <c r="W1982" s="199"/>
      <c r="X1982" s="200"/>
      <c r="Y1982" s="269">
        <v>1350.98</v>
      </c>
      <c r="Z1982" s="269">
        <f t="shared" si="138"/>
        <v>1785.1</v>
      </c>
      <c r="AA1982" s="389"/>
      <c r="AB1982" s="269">
        <f t="shared" si="139"/>
        <v>1363.84</v>
      </c>
      <c r="AC1982" s="269">
        <v>1558.8</v>
      </c>
      <c r="AD1982" s="199"/>
      <c r="AE1982" s="200"/>
      <c r="AF1982" s="200"/>
      <c r="AG1982" s="200"/>
      <c r="AH1982" s="75"/>
      <c r="AI1982" s="75"/>
      <c r="AJ1982" s="75"/>
      <c r="AK1982" s="75"/>
      <c r="AL1982" s="200"/>
    </row>
    <row r="1983" spans="1:38" s="201" customFormat="1">
      <c r="A1983" s="198"/>
      <c r="B1983" s="180"/>
      <c r="C1983" s="199" t="s">
        <v>227</v>
      </c>
      <c r="D1983" s="199"/>
      <c r="E1983" s="199" t="s">
        <v>229</v>
      </c>
      <c r="F1983" s="199">
        <v>1169</v>
      </c>
      <c r="G1983" s="199"/>
      <c r="H1983" s="199">
        <f t="shared" si="137"/>
        <v>3</v>
      </c>
      <c r="I1983" s="199"/>
      <c r="J1983" s="199">
        <v>212.7</v>
      </c>
      <c r="K1983" s="199"/>
      <c r="L1983" s="200"/>
      <c r="M1983" s="199">
        <v>2</v>
      </c>
      <c r="N1983" s="71"/>
      <c r="O1983" s="200"/>
      <c r="P1983" s="269">
        <f t="shared" si="140"/>
        <v>106.35</v>
      </c>
      <c r="Q1983" s="199"/>
      <c r="R1983" s="199"/>
      <c r="S1983" s="199"/>
      <c r="T1983" s="382">
        <f t="shared" si="141"/>
        <v>584.5</v>
      </c>
      <c r="U1983" s="199"/>
      <c r="V1983" s="199"/>
      <c r="W1983" s="199"/>
      <c r="X1983" s="200"/>
      <c r="Y1983" s="269">
        <v>212.7</v>
      </c>
      <c r="Z1983" s="269">
        <f t="shared" si="138"/>
        <v>281.05</v>
      </c>
      <c r="AA1983" s="389"/>
      <c r="AB1983" s="269">
        <f t="shared" si="139"/>
        <v>214.72</v>
      </c>
      <c r="AC1983" s="269">
        <v>245.42</v>
      </c>
      <c r="AD1983" s="199"/>
      <c r="AE1983" s="200"/>
      <c r="AF1983" s="200"/>
      <c r="AG1983" s="200"/>
      <c r="AH1983" s="75"/>
      <c r="AI1983" s="75"/>
      <c r="AJ1983" s="75"/>
      <c r="AK1983" s="75"/>
      <c r="AL1983" s="200"/>
    </row>
    <row r="1984" spans="1:38" s="201" customFormat="1">
      <c r="A1984" s="198"/>
      <c r="B1984" s="180"/>
      <c r="C1984" s="199" t="s">
        <v>464</v>
      </c>
      <c r="D1984" s="199"/>
      <c r="E1984" s="199" t="s">
        <v>228</v>
      </c>
      <c r="F1984" s="199">
        <v>1379</v>
      </c>
      <c r="G1984" s="199"/>
      <c r="H1984" s="199">
        <f t="shared" si="137"/>
        <v>4</v>
      </c>
      <c r="I1984" s="199"/>
      <c r="J1984" s="199">
        <v>246.91</v>
      </c>
      <c r="K1984" s="199"/>
      <c r="L1984" s="200"/>
      <c r="M1984" s="199">
        <v>2</v>
      </c>
      <c r="N1984" s="71"/>
      <c r="O1984" s="200"/>
      <c r="P1984" s="269">
        <f t="shared" si="140"/>
        <v>123.455</v>
      </c>
      <c r="Q1984" s="199"/>
      <c r="R1984" s="199"/>
      <c r="S1984" s="199"/>
      <c r="T1984" s="382">
        <f t="shared" si="141"/>
        <v>689.5</v>
      </c>
      <c r="U1984" s="199"/>
      <c r="V1984" s="199"/>
      <c r="W1984" s="199"/>
      <c r="X1984" s="200"/>
      <c r="Y1984" s="269">
        <v>246.91</v>
      </c>
      <c r="Z1984" s="269">
        <f t="shared" si="138"/>
        <v>326.25</v>
      </c>
      <c r="AA1984" s="389"/>
      <c r="AB1984" s="269">
        <f t="shared" si="139"/>
        <v>249.26</v>
      </c>
      <c r="AC1984" s="269">
        <v>284.89</v>
      </c>
      <c r="AD1984" s="199"/>
      <c r="AE1984" s="200"/>
      <c r="AF1984" s="200"/>
      <c r="AG1984" s="200"/>
      <c r="AH1984" s="75"/>
      <c r="AI1984" s="75"/>
      <c r="AJ1984" s="75"/>
      <c r="AK1984" s="75"/>
      <c r="AL1984" s="200"/>
    </row>
    <row r="1985" spans="1:38" s="201" customFormat="1">
      <c r="A1985" s="198"/>
      <c r="B1985" s="180"/>
      <c r="C1985" s="199" t="s">
        <v>230</v>
      </c>
      <c r="D1985" s="199"/>
      <c r="E1985" s="199" t="s">
        <v>88</v>
      </c>
      <c r="F1985" s="199">
        <v>15533</v>
      </c>
      <c r="G1985" s="199"/>
      <c r="H1985" s="199">
        <f t="shared" si="137"/>
        <v>45</v>
      </c>
      <c r="I1985" s="199"/>
      <c r="J1985" s="199">
        <v>2369.85</v>
      </c>
      <c r="K1985" s="199"/>
      <c r="L1985" s="200"/>
      <c r="M1985" s="199">
        <v>4</v>
      </c>
      <c r="N1985" s="71"/>
      <c r="O1985" s="200"/>
      <c r="P1985" s="269">
        <f t="shared" si="140"/>
        <v>592.46249999999998</v>
      </c>
      <c r="Q1985" s="199"/>
      <c r="R1985" s="199"/>
      <c r="S1985" s="199"/>
      <c r="T1985" s="382">
        <f t="shared" si="141"/>
        <v>3883.25</v>
      </c>
      <c r="U1985" s="199"/>
      <c r="V1985" s="199"/>
      <c r="W1985" s="199"/>
      <c r="X1985" s="200"/>
      <c r="Y1985" s="269">
        <v>2369.85</v>
      </c>
      <c r="Z1985" s="269">
        <f t="shared" si="138"/>
        <v>3131.37</v>
      </c>
      <c r="AA1985" s="389"/>
      <c r="AB1985" s="269">
        <f t="shared" si="139"/>
        <v>2392.41</v>
      </c>
      <c r="AC1985" s="269">
        <v>2734.41</v>
      </c>
      <c r="AD1985" s="199"/>
      <c r="AE1985" s="200"/>
      <c r="AF1985" s="200"/>
      <c r="AG1985" s="200"/>
      <c r="AH1985" s="75"/>
      <c r="AI1985" s="75"/>
      <c r="AJ1985" s="75"/>
      <c r="AK1985" s="75"/>
      <c r="AL1985" s="200"/>
    </row>
    <row r="1986" spans="1:38" s="201" customFormat="1">
      <c r="A1986" s="198"/>
      <c r="B1986" s="180"/>
      <c r="C1986" s="199" t="s">
        <v>230</v>
      </c>
      <c r="D1986" s="199"/>
      <c r="E1986" s="199" t="s">
        <v>89</v>
      </c>
      <c r="F1986" s="199">
        <v>1212049</v>
      </c>
      <c r="G1986" s="199"/>
      <c r="H1986" s="199">
        <f t="shared" si="137"/>
        <v>3531</v>
      </c>
      <c r="I1986" s="199"/>
      <c r="J1986" s="199">
        <v>181701.28000000017</v>
      </c>
      <c r="K1986" s="199"/>
      <c r="L1986" s="200"/>
      <c r="M1986" s="199">
        <v>339</v>
      </c>
      <c r="N1986" s="71"/>
      <c r="O1986" s="200"/>
      <c r="P1986" s="269">
        <f t="shared" si="140"/>
        <v>535.99197640118041</v>
      </c>
      <c r="Q1986" s="199"/>
      <c r="R1986" s="199"/>
      <c r="S1986" s="199"/>
      <c r="T1986" s="382">
        <f t="shared" si="141"/>
        <v>3575.3657817109142</v>
      </c>
      <c r="U1986" s="199"/>
      <c r="V1986" s="199"/>
      <c r="W1986" s="199"/>
      <c r="X1986" s="200"/>
      <c r="Y1986" s="269">
        <v>181701.28000000017</v>
      </c>
      <c r="Z1986" s="269">
        <f t="shared" si="138"/>
        <v>240088.46</v>
      </c>
      <c r="AA1986" s="389"/>
      <c r="AB1986" s="269">
        <f t="shared" si="139"/>
        <v>183430.95</v>
      </c>
      <c r="AC1986" s="269">
        <v>209652.64</v>
      </c>
      <c r="AD1986" s="199"/>
      <c r="AE1986" s="200"/>
      <c r="AF1986" s="200"/>
      <c r="AG1986" s="200"/>
      <c r="AH1986" s="75"/>
      <c r="AI1986" s="75"/>
      <c r="AJ1986" s="75"/>
      <c r="AK1986" s="75"/>
      <c r="AL1986" s="200"/>
    </row>
    <row r="1987" spans="1:38" s="201" customFormat="1">
      <c r="A1987" s="198"/>
      <c r="B1987" s="180"/>
      <c r="C1987" s="199" t="s">
        <v>230</v>
      </c>
      <c r="D1987" s="199"/>
      <c r="E1987" s="199" t="s">
        <v>187</v>
      </c>
      <c r="F1987" s="199">
        <v>123</v>
      </c>
      <c r="G1987" s="199"/>
      <c r="H1987" s="199">
        <f t="shared" si="137"/>
        <v>0</v>
      </c>
      <c r="I1987" s="199"/>
      <c r="J1987" s="199">
        <v>33.39</v>
      </c>
      <c r="K1987" s="199"/>
      <c r="L1987" s="200"/>
      <c r="M1987" s="199">
        <v>1</v>
      </c>
      <c r="N1987" s="71"/>
      <c r="O1987" s="200"/>
      <c r="P1987" s="269">
        <f t="shared" si="140"/>
        <v>33.39</v>
      </c>
      <c r="Q1987" s="199"/>
      <c r="R1987" s="199"/>
      <c r="S1987" s="199"/>
      <c r="T1987" s="382">
        <f t="shared" si="141"/>
        <v>123</v>
      </c>
      <c r="U1987" s="199"/>
      <c r="V1987" s="199"/>
      <c r="W1987" s="199"/>
      <c r="X1987" s="200"/>
      <c r="Y1987" s="269">
        <v>33.39</v>
      </c>
      <c r="Z1987" s="269">
        <f t="shared" si="138"/>
        <v>44.12</v>
      </c>
      <c r="AA1987" s="389"/>
      <c r="AB1987" s="269">
        <f t="shared" si="139"/>
        <v>33.71</v>
      </c>
      <c r="AC1987" s="269">
        <v>38.53</v>
      </c>
      <c r="AD1987" s="199"/>
      <c r="AE1987" s="200"/>
      <c r="AF1987" s="200"/>
      <c r="AG1987" s="200"/>
      <c r="AH1987" s="75"/>
      <c r="AI1987" s="75"/>
      <c r="AJ1987" s="75"/>
      <c r="AK1987" s="75"/>
      <c r="AL1987" s="200"/>
    </row>
    <row r="1988" spans="1:38" s="201" customFormat="1">
      <c r="A1988" s="198"/>
      <c r="B1988" s="180"/>
      <c r="C1988" s="199" t="s">
        <v>230</v>
      </c>
      <c r="D1988" s="199"/>
      <c r="E1988" s="199" t="s">
        <v>121</v>
      </c>
      <c r="F1988" s="199">
        <v>2</v>
      </c>
      <c r="G1988" s="199"/>
      <c r="H1988" s="199">
        <f t="shared" si="137"/>
        <v>0</v>
      </c>
      <c r="I1988" s="199"/>
      <c r="J1988" s="199">
        <v>13.1</v>
      </c>
      <c r="K1988" s="199"/>
      <c r="L1988" s="200"/>
      <c r="M1988" s="199">
        <v>1</v>
      </c>
      <c r="N1988" s="71"/>
      <c r="O1988" s="200"/>
      <c r="P1988" s="269">
        <f t="shared" si="140"/>
        <v>13.1</v>
      </c>
      <c r="Q1988" s="199"/>
      <c r="R1988" s="199"/>
      <c r="S1988" s="199"/>
      <c r="T1988" s="382">
        <f t="shared" si="141"/>
        <v>2</v>
      </c>
      <c r="U1988" s="199"/>
      <c r="V1988" s="199"/>
      <c r="W1988" s="199"/>
      <c r="X1988" s="200"/>
      <c r="Y1988" s="269">
        <v>13.1</v>
      </c>
      <c r="Z1988" s="269">
        <f t="shared" si="138"/>
        <v>17.309999999999999</v>
      </c>
      <c r="AA1988" s="389"/>
      <c r="AB1988" s="269">
        <f t="shared" si="139"/>
        <v>13.22</v>
      </c>
      <c r="AC1988" s="269">
        <v>15.12</v>
      </c>
      <c r="AD1988" s="199"/>
      <c r="AE1988" s="200"/>
      <c r="AF1988" s="200"/>
      <c r="AG1988" s="200"/>
      <c r="AH1988" s="75"/>
      <c r="AI1988" s="75"/>
      <c r="AJ1988" s="75"/>
      <c r="AK1988" s="75"/>
      <c r="AL1988" s="200"/>
    </row>
    <row r="1989" spans="1:38" s="201" customFormat="1">
      <c r="A1989" s="198"/>
      <c r="B1989" s="180"/>
      <c r="C1989" s="199" t="s">
        <v>231</v>
      </c>
      <c r="D1989" s="199"/>
      <c r="E1989" s="199" t="s">
        <v>232</v>
      </c>
      <c r="F1989" s="199">
        <v>126</v>
      </c>
      <c r="G1989" s="199"/>
      <c r="H1989" s="199">
        <f t="shared" si="137"/>
        <v>0</v>
      </c>
      <c r="I1989" s="199"/>
      <c r="J1989" s="199">
        <v>123.7</v>
      </c>
      <c r="K1989" s="199"/>
      <c r="L1989" s="200"/>
      <c r="M1989" s="199">
        <v>9</v>
      </c>
      <c r="N1989" s="71"/>
      <c r="O1989" s="200"/>
      <c r="P1989" s="269">
        <f t="shared" si="140"/>
        <v>13.744444444444445</v>
      </c>
      <c r="Q1989" s="199"/>
      <c r="R1989" s="199"/>
      <c r="S1989" s="199"/>
      <c r="T1989" s="382">
        <f t="shared" si="141"/>
        <v>14</v>
      </c>
      <c r="U1989" s="199"/>
      <c r="V1989" s="199"/>
      <c r="W1989" s="199"/>
      <c r="X1989" s="200"/>
      <c r="Y1989" s="269">
        <v>123.7</v>
      </c>
      <c r="Z1989" s="269">
        <f t="shared" si="138"/>
        <v>163.44999999999999</v>
      </c>
      <c r="AA1989" s="389"/>
      <c r="AB1989" s="269">
        <f t="shared" si="139"/>
        <v>124.88</v>
      </c>
      <c r="AC1989" s="269">
        <v>142.72999999999999</v>
      </c>
      <c r="AD1989" s="199"/>
      <c r="AE1989" s="200"/>
      <c r="AF1989" s="200"/>
      <c r="AG1989" s="200"/>
      <c r="AH1989" s="75"/>
      <c r="AI1989" s="75"/>
      <c r="AJ1989" s="75"/>
      <c r="AK1989" s="75"/>
      <c r="AL1989" s="200"/>
    </row>
    <row r="1990" spans="1:38" s="201" customFormat="1">
      <c r="A1990" s="198"/>
      <c r="B1990" s="180"/>
      <c r="C1990" s="199" t="s">
        <v>233</v>
      </c>
      <c r="D1990" s="199"/>
      <c r="E1990" s="199" t="s">
        <v>193</v>
      </c>
      <c r="F1990" s="199">
        <v>179016</v>
      </c>
      <c r="G1990" s="199"/>
      <c r="H1990" s="199">
        <f t="shared" si="137"/>
        <v>521</v>
      </c>
      <c r="I1990" s="199"/>
      <c r="J1990" s="199">
        <v>33515.110000000008</v>
      </c>
      <c r="K1990" s="199"/>
      <c r="L1990" s="200"/>
      <c r="M1990" s="199">
        <v>150</v>
      </c>
      <c r="N1990" s="71"/>
      <c r="O1990" s="200"/>
      <c r="P1990" s="269">
        <f t="shared" si="140"/>
        <v>223.43406666666672</v>
      </c>
      <c r="Q1990" s="199"/>
      <c r="R1990" s="199"/>
      <c r="S1990" s="199"/>
      <c r="T1990" s="382">
        <f t="shared" si="141"/>
        <v>1193.44</v>
      </c>
      <c r="U1990" s="199"/>
      <c r="V1990" s="199"/>
      <c r="W1990" s="199"/>
      <c r="X1990" s="200"/>
      <c r="Y1990" s="269">
        <v>33515.110000000008</v>
      </c>
      <c r="Z1990" s="269">
        <f t="shared" si="138"/>
        <v>44284.73</v>
      </c>
      <c r="AA1990" s="389"/>
      <c r="AB1990" s="269">
        <f t="shared" si="139"/>
        <v>33834.15</v>
      </c>
      <c r="AC1990" s="269">
        <v>38670.78</v>
      </c>
      <c r="AD1990" s="199"/>
      <c r="AE1990" s="200"/>
      <c r="AF1990" s="200"/>
      <c r="AG1990" s="200"/>
      <c r="AH1990" s="75"/>
      <c r="AI1990" s="75"/>
      <c r="AJ1990" s="75"/>
      <c r="AK1990" s="75"/>
      <c r="AL1990" s="200"/>
    </row>
    <row r="1991" spans="1:38" s="201" customFormat="1">
      <c r="A1991" s="198"/>
      <c r="B1991" s="180"/>
      <c r="C1991" s="199" t="s">
        <v>234</v>
      </c>
      <c r="D1991" s="199"/>
      <c r="E1991" s="199" t="s">
        <v>235</v>
      </c>
      <c r="F1991" s="199">
        <v>1349304</v>
      </c>
      <c r="G1991" s="199"/>
      <c r="H1991" s="199">
        <f t="shared" si="137"/>
        <v>3930</v>
      </c>
      <c r="I1991" s="199"/>
      <c r="J1991" s="199">
        <v>169962.28999999998</v>
      </c>
      <c r="K1991" s="199"/>
      <c r="L1991" s="200"/>
      <c r="M1991" s="199">
        <v>241</v>
      </c>
      <c r="N1991" s="71"/>
      <c r="O1991" s="200"/>
      <c r="P1991" s="269">
        <f t="shared" si="140"/>
        <v>705.2377178423236</v>
      </c>
      <c r="Q1991" s="199"/>
      <c r="R1991" s="199"/>
      <c r="S1991" s="199"/>
      <c r="T1991" s="382">
        <f t="shared" si="141"/>
        <v>5598.7717842323655</v>
      </c>
      <c r="U1991" s="199"/>
      <c r="V1991" s="199"/>
      <c r="W1991" s="199"/>
      <c r="X1991" s="200"/>
      <c r="Y1991" s="269">
        <v>169962.28999999998</v>
      </c>
      <c r="Z1991" s="269">
        <f t="shared" si="138"/>
        <v>224577.31</v>
      </c>
      <c r="AA1991" s="389"/>
      <c r="AB1991" s="269">
        <f t="shared" si="139"/>
        <v>171580.21</v>
      </c>
      <c r="AC1991" s="269">
        <v>196107.82</v>
      </c>
      <c r="AD1991" s="199"/>
      <c r="AE1991" s="200"/>
      <c r="AF1991" s="200"/>
      <c r="AG1991" s="200"/>
      <c r="AH1991" s="75"/>
      <c r="AI1991" s="75"/>
      <c r="AJ1991" s="75"/>
      <c r="AK1991" s="75"/>
      <c r="AL1991" s="200"/>
    </row>
    <row r="1992" spans="1:38" s="201" customFormat="1">
      <c r="A1992" s="198"/>
      <c r="B1992" s="180"/>
      <c r="C1992" s="199" t="s">
        <v>236</v>
      </c>
      <c r="D1992" s="199"/>
      <c r="E1992" s="199" t="s">
        <v>237</v>
      </c>
      <c r="F1992" s="199">
        <v>2181235</v>
      </c>
      <c r="G1992" s="199"/>
      <c r="H1992" s="199">
        <f t="shared" si="137"/>
        <v>6354</v>
      </c>
      <c r="I1992" s="199"/>
      <c r="J1992" s="199">
        <v>227156.06</v>
      </c>
      <c r="K1992" s="199"/>
      <c r="L1992" s="200"/>
      <c r="M1992" s="199">
        <v>237</v>
      </c>
      <c r="N1992" s="71"/>
      <c r="O1992" s="200"/>
      <c r="P1992" s="269">
        <f t="shared" si="140"/>
        <v>958.464388185654</v>
      </c>
      <c r="Q1992" s="199"/>
      <c r="R1992" s="199"/>
      <c r="S1992" s="199"/>
      <c r="T1992" s="382">
        <f t="shared" si="141"/>
        <v>9203.5232067510551</v>
      </c>
      <c r="U1992" s="199"/>
      <c r="V1992" s="199"/>
      <c r="W1992" s="199"/>
      <c r="X1992" s="200"/>
      <c r="Y1992" s="269">
        <v>227156.06</v>
      </c>
      <c r="Z1992" s="269">
        <f t="shared" si="138"/>
        <v>300149.5</v>
      </c>
      <c r="AA1992" s="389"/>
      <c r="AB1992" s="269">
        <f t="shared" si="139"/>
        <v>229318.42</v>
      </c>
      <c r="AC1992" s="269">
        <v>262099.79</v>
      </c>
      <c r="AD1992" s="199"/>
      <c r="AE1992" s="200"/>
      <c r="AF1992" s="200"/>
      <c r="AG1992" s="200"/>
      <c r="AH1992" s="75"/>
      <c r="AI1992" s="75"/>
      <c r="AJ1992" s="75"/>
      <c r="AK1992" s="75"/>
      <c r="AL1992" s="200"/>
    </row>
    <row r="1993" spans="1:38" s="201" customFormat="1">
      <c r="A1993" s="198"/>
      <c r="B1993" s="180"/>
      <c r="C1993" s="199" t="s">
        <v>238</v>
      </c>
      <c r="D1993" s="199"/>
      <c r="E1993" s="199" t="s">
        <v>558</v>
      </c>
      <c r="F1993" s="199">
        <v>471</v>
      </c>
      <c r="G1993" s="199"/>
      <c r="H1993" s="199">
        <f t="shared" si="137"/>
        <v>1</v>
      </c>
      <c r="I1993" s="199"/>
      <c r="J1993" s="199">
        <v>84.9</v>
      </c>
      <c r="K1993" s="199"/>
      <c r="L1993" s="200"/>
      <c r="M1993" s="199">
        <v>1</v>
      </c>
      <c r="N1993" s="71"/>
      <c r="O1993" s="200"/>
      <c r="P1993" s="269">
        <f t="shared" si="140"/>
        <v>84.9</v>
      </c>
      <c r="Q1993" s="199"/>
      <c r="R1993" s="199"/>
      <c r="S1993" s="199"/>
      <c r="T1993" s="382">
        <f t="shared" si="141"/>
        <v>471</v>
      </c>
      <c r="U1993" s="199"/>
      <c r="V1993" s="199"/>
      <c r="W1993" s="199"/>
      <c r="X1993" s="200"/>
      <c r="Y1993" s="269">
        <v>84.9</v>
      </c>
      <c r="Z1993" s="269">
        <f t="shared" si="138"/>
        <v>112.18</v>
      </c>
      <c r="AA1993" s="389"/>
      <c r="AB1993" s="269">
        <f t="shared" si="139"/>
        <v>85.71</v>
      </c>
      <c r="AC1993" s="269">
        <v>97.96</v>
      </c>
      <c r="AD1993" s="199"/>
      <c r="AE1993" s="200"/>
      <c r="AF1993" s="200"/>
      <c r="AG1993" s="200"/>
      <c r="AH1993" s="75"/>
      <c r="AI1993" s="75"/>
      <c r="AJ1993" s="75"/>
      <c r="AK1993" s="75"/>
      <c r="AL1993" s="200"/>
    </row>
    <row r="1994" spans="1:38" s="201" customFormat="1">
      <c r="A1994" s="198"/>
      <c r="B1994" s="180"/>
      <c r="C1994" s="199" t="s">
        <v>238</v>
      </c>
      <c r="D1994" s="199"/>
      <c r="E1994" s="199" t="s">
        <v>105</v>
      </c>
      <c r="F1994" s="199">
        <v>8810477</v>
      </c>
      <c r="G1994" s="199"/>
      <c r="H1994" s="199">
        <f t="shared" si="137"/>
        <v>25664</v>
      </c>
      <c r="I1994" s="199"/>
      <c r="J1994" s="199">
        <v>865455.68000000063</v>
      </c>
      <c r="K1994" s="199"/>
      <c r="L1994" s="200"/>
      <c r="M1994" s="199">
        <v>1164</v>
      </c>
      <c r="N1994" s="71"/>
      <c r="O1994" s="200"/>
      <c r="P1994" s="269">
        <f t="shared" si="140"/>
        <v>743.51862542955382</v>
      </c>
      <c r="Q1994" s="199"/>
      <c r="R1994" s="199"/>
      <c r="S1994" s="199"/>
      <c r="T1994" s="382">
        <f t="shared" si="141"/>
        <v>7569.1383161512031</v>
      </c>
      <c r="U1994" s="199"/>
      <c r="V1994" s="199"/>
      <c r="W1994" s="199"/>
      <c r="X1994" s="200"/>
      <c r="Y1994" s="269">
        <v>865455.68000000063</v>
      </c>
      <c r="Z1994" s="269">
        <f t="shared" si="138"/>
        <v>1143557.8400000001</v>
      </c>
      <c r="AA1994" s="389"/>
      <c r="AB1994" s="269">
        <f t="shared" si="139"/>
        <v>873694.19</v>
      </c>
      <c r="AC1994" s="269">
        <v>998589.9</v>
      </c>
      <c r="AD1994" s="199"/>
      <c r="AE1994" s="200"/>
      <c r="AF1994" s="200"/>
      <c r="AG1994" s="200"/>
      <c r="AH1994" s="75"/>
      <c r="AI1994" s="75"/>
      <c r="AJ1994" s="75"/>
      <c r="AK1994" s="75"/>
      <c r="AL1994" s="200"/>
    </row>
    <row r="1995" spans="1:38" s="201" customFormat="1">
      <c r="A1995" s="198"/>
      <c r="B1995" s="180"/>
      <c r="C1995" s="199" t="s">
        <v>1483</v>
      </c>
      <c r="D1995" s="199"/>
      <c r="E1995" s="199" t="s">
        <v>127</v>
      </c>
      <c r="F1995" s="199">
        <v>967</v>
      </c>
      <c r="G1995" s="199"/>
      <c r="H1995" s="199">
        <f t="shared" si="137"/>
        <v>3</v>
      </c>
      <c r="I1995" s="199"/>
      <c r="J1995" s="199">
        <v>231.53</v>
      </c>
      <c r="K1995" s="199"/>
      <c r="L1995" s="200"/>
      <c r="M1995" s="199">
        <v>1</v>
      </c>
      <c r="N1995" s="71"/>
      <c r="O1995" s="200"/>
      <c r="P1995" s="269">
        <f t="shared" si="140"/>
        <v>231.53</v>
      </c>
      <c r="Q1995" s="199"/>
      <c r="R1995" s="199"/>
      <c r="S1995" s="199"/>
      <c r="T1995" s="382">
        <f t="shared" si="141"/>
        <v>967</v>
      </c>
      <c r="U1995" s="199"/>
      <c r="V1995" s="199"/>
      <c r="W1995" s="199"/>
      <c r="X1995" s="200"/>
      <c r="Y1995" s="269">
        <v>231.53</v>
      </c>
      <c r="Z1995" s="269">
        <f t="shared" si="138"/>
        <v>305.93</v>
      </c>
      <c r="AA1995" s="389"/>
      <c r="AB1995" s="269">
        <f t="shared" si="139"/>
        <v>233.73</v>
      </c>
      <c r="AC1995" s="269">
        <v>267.14999999999998</v>
      </c>
      <c r="AD1995" s="199"/>
      <c r="AE1995" s="200"/>
      <c r="AF1995" s="200"/>
      <c r="AG1995" s="200"/>
      <c r="AH1995" s="75"/>
      <c r="AI1995" s="75"/>
      <c r="AJ1995" s="75"/>
      <c r="AK1995" s="75"/>
      <c r="AL1995" s="200"/>
    </row>
    <row r="1996" spans="1:38" s="201" customFormat="1">
      <c r="A1996" s="198"/>
      <c r="B1996" s="180"/>
      <c r="C1996" s="199" t="s">
        <v>1483</v>
      </c>
      <c r="D1996" s="199"/>
      <c r="E1996" s="199" t="s">
        <v>175</v>
      </c>
      <c r="F1996" s="199">
        <v>12600</v>
      </c>
      <c r="G1996" s="199"/>
      <c r="H1996" s="199">
        <f t="shared" si="137"/>
        <v>37</v>
      </c>
      <c r="I1996" s="199"/>
      <c r="J1996" s="199">
        <v>1072.72</v>
      </c>
      <c r="K1996" s="199"/>
      <c r="L1996" s="200"/>
      <c r="M1996" s="199">
        <v>1</v>
      </c>
      <c r="N1996" s="71"/>
      <c r="O1996" s="200"/>
      <c r="P1996" s="269">
        <f t="shared" si="140"/>
        <v>1072.72</v>
      </c>
      <c r="Q1996" s="199"/>
      <c r="R1996" s="199"/>
      <c r="S1996" s="199"/>
      <c r="T1996" s="382">
        <f t="shared" si="141"/>
        <v>12600</v>
      </c>
      <c r="U1996" s="199"/>
      <c r="V1996" s="199"/>
      <c r="W1996" s="199"/>
      <c r="X1996" s="200"/>
      <c r="Y1996" s="269">
        <v>1072.72</v>
      </c>
      <c r="Z1996" s="269">
        <f t="shared" si="138"/>
        <v>1417.42</v>
      </c>
      <c r="AA1996" s="389"/>
      <c r="AB1996" s="269">
        <f t="shared" si="139"/>
        <v>1082.93</v>
      </c>
      <c r="AC1996" s="269">
        <v>1237.74</v>
      </c>
      <c r="AD1996" s="199"/>
      <c r="AE1996" s="200"/>
      <c r="AF1996" s="200"/>
      <c r="AG1996" s="200"/>
      <c r="AH1996" s="75"/>
      <c r="AI1996" s="75"/>
      <c r="AJ1996" s="75"/>
      <c r="AK1996" s="75"/>
      <c r="AL1996" s="200"/>
    </row>
    <row r="1997" spans="1:38" s="201" customFormat="1">
      <c r="A1997" s="198"/>
      <c r="B1997" s="180"/>
      <c r="C1997" s="199" t="s">
        <v>239</v>
      </c>
      <c r="D1997" s="199"/>
      <c r="E1997" s="199" t="s">
        <v>146</v>
      </c>
      <c r="F1997" s="199">
        <v>1526</v>
      </c>
      <c r="G1997" s="199"/>
      <c r="H1997" s="199">
        <f t="shared" si="137"/>
        <v>4</v>
      </c>
      <c r="I1997" s="199"/>
      <c r="J1997" s="199">
        <v>308.56</v>
      </c>
      <c r="K1997" s="199"/>
      <c r="L1997" s="200"/>
      <c r="M1997" s="199">
        <v>3</v>
      </c>
      <c r="N1997" s="71"/>
      <c r="O1997" s="200"/>
      <c r="P1997" s="269">
        <f t="shared" si="140"/>
        <v>102.85333333333334</v>
      </c>
      <c r="Q1997" s="199"/>
      <c r="R1997" s="199"/>
      <c r="S1997" s="199"/>
      <c r="T1997" s="382">
        <f t="shared" si="141"/>
        <v>508.66666666666669</v>
      </c>
      <c r="U1997" s="199"/>
      <c r="V1997" s="199"/>
      <c r="W1997" s="199"/>
      <c r="X1997" s="200"/>
      <c r="Y1997" s="269">
        <v>308.56</v>
      </c>
      <c r="Z1997" s="269">
        <f t="shared" si="138"/>
        <v>407.71</v>
      </c>
      <c r="AA1997" s="389"/>
      <c r="AB1997" s="269">
        <f t="shared" si="139"/>
        <v>311.5</v>
      </c>
      <c r="AC1997" s="269">
        <v>356.03</v>
      </c>
      <c r="AD1997" s="199"/>
      <c r="AE1997" s="200"/>
      <c r="AF1997" s="200"/>
      <c r="AG1997" s="200"/>
      <c r="AH1997" s="75"/>
      <c r="AI1997" s="75"/>
      <c r="AJ1997" s="75"/>
      <c r="AK1997" s="75"/>
      <c r="AL1997" s="200"/>
    </row>
    <row r="1998" spans="1:38" s="201" customFormat="1">
      <c r="A1998" s="198"/>
      <c r="B1998" s="180"/>
      <c r="C1998" s="199" t="s">
        <v>239</v>
      </c>
      <c r="D1998" s="199"/>
      <c r="E1998" s="199" t="s">
        <v>240</v>
      </c>
      <c r="F1998" s="199">
        <v>107289</v>
      </c>
      <c r="G1998" s="199"/>
      <c r="H1998" s="199">
        <f t="shared" si="137"/>
        <v>313</v>
      </c>
      <c r="I1998" s="199"/>
      <c r="J1998" s="199">
        <v>20449.84</v>
      </c>
      <c r="K1998" s="199"/>
      <c r="L1998" s="200"/>
      <c r="M1998" s="199">
        <v>68</v>
      </c>
      <c r="N1998" s="71"/>
      <c r="O1998" s="200"/>
      <c r="P1998" s="269">
        <f t="shared" si="140"/>
        <v>300.7329411764706</v>
      </c>
      <c r="Q1998" s="199"/>
      <c r="R1998" s="199"/>
      <c r="S1998" s="199"/>
      <c r="T1998" s="382">
        <f t="shared" si="141"/>
        <v>1577.7794117647059</v>
      </c>
      <c r="U1998" s="199"/>
      <c r="V1998" s="199"/>
      <c r="W1998" s="199"/>
      <c r="X1998" s="200"/>
      <c r="Y1998" s="269">
        <v>20449.84</v>
      </c>
      <c r="Z1998" s="269">
        <f t="shared" si="138"/>
        <v>27021.11</v>
      </c>
      <c r="AA1998" s="389"/>
      <c r="AB1998" s="269">
        <f t="shared" si="139"/>
        <v>20644.509999999998</v>
      </c>
      <c r="AC1998" s="269">
        <v>23595.67</v>
      </c>
      <c r="AD1998" s="199"/>
      <c r="AE1998" s="200"/>
      <c r="AF1998" s="200"/>
      <c r="AG1998" s="200"/>
      <c r="AH1998" s="75"/>
      <c r="AI1998" s="75"/>
      <c r="AJ1998" s="75"/>
      <c r="AK1998" s="75"/>
      <c r="AL1998" s="200"/>
    </row>
    <row r="1999" spans="1:38" s="201" customFormat="1">
      <c r="A1999" s="198"/>
      <c r="B1999" s="180"/>
      <c r="C1999" s="199" t="s">
        <v>744</v>
      </c>
      <c r="D1999" s="199"/>
      <c r="E1999" s="199" t="s">
        <v>136</v>
      </c>
      <c r="F1999" s="199">
        <v>2469</v>
      </c>
      <c r="G1999" s="199"/>
      <c r="H1999" s="199">
        <f t="shared" si="137"/>
        <v>7</v>
      </c>
      <c r="I1999" s="199"/>
      <c r="J1999" s="199">
        <v>802.46</v>
      </c>
      <c r="K1999" s="199"/>
      <c r="L1999" s="200"/>
      <c r="M1999" s="199">
        <v>11</v>
      </c>
      <c r="N1999" s="71"/>
      <c r="O1999" s="200"/>
      <c r="P1999" s="269">
        <f t="shared" si="140"/>
        <v>72.950909090909093</v>
      </c>
      <c r="Q1999" s="199"/>
      <c r="R1999" s="199"/>
      <c r="S1999" s="199"/>
      <c r="T1999" s="382">
        <f t="shared" si="141"/>
        <v>224.45454545454547</v>
      </c>
      <c r="U1999" s="199"/>
      <c r="V1999" s="199"/>
      <c r="W1999" s="199"/>
      <c r="X1999" s="200"/>
      <c r="Y1999" s="269">
        <v>802.46</v>
      </c>
      <c r="Z1999" s="269">
        <f t="shared" si="138"/>
        <v>1060.32</v>
      </c>
      <c r="AA1999" s="389"/>
      <c r="AB1999" s="269">
        <f t="shared" si="139"/>
        <v>810.1</v>
      </c>
      <c r="AC1999" s="269">
        <v>925.9</v>
      </c>
      <c r="AD1999" s="199"/>
      <c r="AE1999" s="200"/>
      <c r="AF1999" s="200"/>
      <c r="AG1999" s="200"/>
      <c r="AH1999" s="75"/>
      <c r="AI1999" s="75"/>
      <c r="AJ1999" s="75"/>
      <c r="AK1999" s="75"/>
      <c r="AL1999" s="200"/>
    </row>
    <row r="2000" spans="1:38" s="201" customFormat="1">
      <c r="A2000" s="198"/>
      <c r="B2000" s="180"/>
      <c r="C2000" s="199" t="s">
        <v>241</v>
      </c>
      <c r="D2000" s="199"/>
      <c r="E2000" s="199" t="s">
        <v>242</v>
      </c>
      <c r="F2000" s="199">
        <v>32189</v>
      </c>
      <c r="G2000" s="199"/>
      <c r="H2000" s="199">
        <f t="shared" si="137"/>
        <v>94</v>
      </c>
      <c r="I2000" s="199"/>
      <c r="J2000" s="199">
        <v>5421.0000000000009</v>
      </c>
      <c r="K2000" s="199"/>
      <c r="L2000" s="200"/>
      <c r="M2000" s="199">
        <v>17</v>
      </c>
      <c r="N2000" s="71"/>
      <c r="O2000" s="200"/>
      <c r="P2000" s="269">
        <f t="shared" si="140"/>
        <v>318.88235294117652</v>
      </c>
      <c r="Q2000" s="199"/>
      <c r="R2000" s="199"/>
      <c r="S2000" s="199"/>
      <c r="T2000" s="382">
        <f t="shared" si="141"/>
        <v>1893.4705882352941</v>
      </c>
      <c r="U2000" s="199"/>
      <c r="V2000" s="199"/>
      <c r="W2000" s="199"/>
      <c r="X2000" s="200"/>
      <c r="Y2000" s="269">
        <v>5421.0000000000009</v>
      </c>
      <c r="Z2000" s="269">
        <f t="shared" si="138"/>
        <v>7162.96</v>
      </c>
      <c r="AA2000" s="389"/>
      <c r="AB2000" s="269">
        <f t="shared" si="139"/>
        <v>5472.6</v>
      </c>
      <c r="AC2000" s="269">
        <v>6254.92</v>
      </c>
      <c r="AD2000" s="199"/>
      <c r="AE2000" s="200"/>
      <c r="AF2000" s="200"/>
      <c r="AG2000" s="200"/>
      <c r="AH2000" s="75"/>
      <c r="AI2000" s="75"/>
      <c r="AJ2000" s="75"/>
      <c r="AK2000" s="75"/>
      <c r="AL2000" s="200"/>
    </row>
    <row r="2001" spans="1:38" s="201" customFormat="1">
      <c r="A2001" s="198"/>
      <c r="B2001" s="180"/>
      <c r="C2001" s="199" t="s">
        <v>244</v>
      </c>
      <c r="D2001" s="199"/>
      <c r="E2001" s="199" t="s">
        <v>193</v>
      </c>
      <c r="F2001" s="199">
        <v>92158</v>
      </c>
      <c r="G2001" s="199"/>
      <c r="H2001" s="199">
        <f t="shared" si="137"/>
        <v>268</v>
      </c>
      <c r="I2001" s="199"/>
      <c r="J2001" s="199">
        <v>16456.34</v>
      </c>
      <c r="K2001" s="199"/>
      <c r="L2001" s="200"/>
      <c r="M2001" s="199">
        <v>48</v>
      </c>
      <c r="N2001" s="71"/>
      <c r="O2001" s="200"/>
      <c r="P2001" s="269">
        <f t="shared" si="140"/>
        <v>342.84041666666667</v>
      </c>
      <c r="Q2001" s="199"/>
      <c r="R2001" s="199"/>
      <c r="S2001" s="199"/>
      <c r="T2001" s="382">
        <f t="shared" si="141"/>
        <v>1919.9583333333333</v>
      </c>
      <c r="U2001" s="199"/>
      <c r="V2001" s="199"/>
      <c r="W2001" s="199"/>
      <c r="X2001" s="200"/>
      <c r="Y2001" s="269">
        <v>16456.34</v>
      </c>
      <c r="Z2001" s="269">
        <f t="shared" si="138"/>
        <v>21744.36</v>
      </c>
      <c r="AA2001" s="389"/>
      <c r="AB2001" s="269">
        <f t="shared" si="139"/>
        <v>16612.990000000002</v>
      </c>
      <c r="AC2001" s="269">
        <v>18987.84</v>
      </c>
      <c r="AD2001" s="199"/>
      <c r="AE2001" s="200"/>
      <c r="AF2001" s="200"/>
      <c r="AG2001" s="200"/>
      <c r="AH2001" s="75"/>
      <c r="AI2001" s="75"/>
      <c r="AJ2001" s="75"/>
      <c r="AK2001" s="75"/>
      <c r="AL2001" s="200"/>
    </row>
    <row r="2002" spans="1:38" s="201" customFormat="1">
      <c r="A2002" s="198"/>
      <c r="B2002" s="180"/>
      <c r="C2002" s="199" t="s">
        <v>245</v>
      </c>
      <c r="D2002" s="199"/>
      <c r="E2002" s="199" t="s">
        <v>146</v>
      </c>
      <c r="F2002" s="199">
        <v>513</v>
      </c>
      <c r="G2002" s="199"/>
      <c r="H2002" s="199">
        <f t="shared" si="137"/>
        <v>1</v>
      </c>
      <c r="I2002" s="199"/>
      <c r="J2002" s="199">
        <v>184.74</v>
      </c>
      <c r="K2002" s="199"/>
      <c r="L2002" s="200"/>
      <c r="M2002" s="199">
        <v>1</v>
      </c>
      <c r="N2002" s="71"/>
      <c r="O2002" s="200"/>
      <c r="P2002" s="269">
        <f t="shared" si="140"/>
        <v>184.74</v>
      </c>
      <c r="Q2002" s="199"/>
      <c r="R2002" s="199"/>
      <c r="S2002" s="199"/>
      <c r="T2002" s="382">
        <f t="shared" si="141"/>
        <v>513</v>
      </c>
      <c r="U2002" s="199"/>
      <c r="V2002" s="199"/>
      <c r="W2002" s="199"/>
      <c r="X2002" s="200"/>
      <c r="Y2002" s="269">
        <v>184.74</v>
      </c>
      <c r="Z2002" s="269">
        <f t="shared" si="138"/>
        <v>244.1</v>
      </c>
      <c r="AA2002" s="389"/>
      <c r="AB2002" s="269">
        <f t="shared" si="139"/>
        <v>186.5</v>
      </c>
      <c r="AC2002" s="269">
        <v>213.16</v>
      </c>
      <c r="AD2002" s="199"/>
      <c r="AE2002" s="200"/>
      <c r="AF2002" s="200"/>
      <c r="AG2002" s="200"/>
      <c r="AH2002" s="75"/>
      <c r="AI2002" s="75"/>
      <c r="AJ2002" s="75"/>
      <c r="AK2002" s="75"/>
      <c r="AL2002" s="200"/>
    </row>
    <row r="2003" spans="1:38" s="201" customFormat="1">
      <c r="A2003" s="198"/>
      <c r="B2003" s="180"/>
      <c r="C2003" s="199" t="s">
        <v>245</v>
      </c>
      <c r="D2003" s="199"/>
      <c r="E2003" s="199" t="s">
        <v>246</v>
      </c>
      <c r="F2003" s="199">
        <v>230602</v>
      </c>
      <c r="G2003" s="199"/>
      <c r="H2003" s="199">
        <f t="shared" si="137"/>
        <v>672</v>
      </c>
      <c r="I2003" s="199"/>
      <c r="J2003" s="199">
        <v>40736.029999999992</v>
      </c>
      <c r="K2003" s="199"/>
      <c r="L2003" s="200"/>
      <c r="M2003" s="199">
        <v>98</v>
      </c>
      <c r="N2003" s="71"/>
      <c r="O2003" s="200"/>
      <c r="P2003" s="269">
        <f t="shared" si="140"/>
        <v>415.673775510204</v>
      </c>
      <c r="Q2003" s="199"/>
      <c r="R2003" s="199"/>
      <c r="S2003" s="199"/>
      <c r="T2003" s="382">
        <f t="shared" si="141"/>
        <v>2353.0816326530612</v>
      </c>
      <c r="U2003" s="199"/>
      <c r="V2003" s="199"/>
      <c r="W2003" s="199"/>
      <c r="X2003" s="200"/>
      <c r="Y2003" s="269">
        <v>40736.029999999992</v>
      </c>
      <c r="Z2003" s="269">
        <f t="shared" si="138"/>
        <v>53825.99</v>
      </c>
      <c r="AA2003" s="389"/>
      <c r="AB2003" s="269">
        <f t="shared" si="139"/>
        <v>41123.81</v>
      </c>
      <c r="AC2003" s="269">
        <v>47002.51</v>
      </c>
      <c r="AD2003" s="199"/>
      <c r="AE2003" s="200"/>
      <c r="AF2003" s="200"/>
      <c r="AG2003" s="200"/>
      <c r="AH2003" s="75"/>
      <c r="AI2003" s="75"/>
      <c r="AJ2003" s="75"/>
      <c r="AK2003" s="75"/>
      <c r="AL2003" s="200"/>
    </row>
    <row r="2004" spans="1:38" s="201" customFormat="1">
      <c r="A2004" s="198"/>
      <c r="B2004" s="180"/>
      <c r="C2004" s="199" t="s">
        <v>245</v>
      </c>
      <c r="D2004" s="199"/>
      <c r="E2004" s="199" t="s">
        <v>376</v>
      </c>
      <c r="F2004" s="199">
        <v>1348</v>
      </c>
      <c r="G2004" s="199"/>
      <c r="H2004" s="199">
        <f t="shared" si="137"/>
        <v>4</v>
      </c>
      <c r="I2004" s="199"/>
      <c r="J2004" s="199">
        <v>245.47</v>
      </c>
      <c r="K2004" s="199"/>
      <c r="L2004" s="200"/>
      <c r="M2004" s="199">
        <v>1</v>
      </c>
      <c r="N2004" s="71"/>
      <c r="O2004" s="200"/>
      <c r="P2004" s="269">
        <f t="shared" si="140"/>
        <v>245.47</v>
      </c>
      <c r="Q2004" s="199"/>
      <c r="R2004" s="199"/>
      <c r="S2004" s="199"/>
      <c r="T2004" s="382">
        <f t="shared" si="141"/>
        <v>1348</v>
      </c>
      <c r="U2004" s="199"/>
      <c r="V2004" s="199"/>
      <c r="W2004" s="199"/>
      <c r="X2004" s="200"/>
      <c r="Y2004" s="269">
        <v>245.47</v>
      </c>
      <c r="Z2004" s="269">
        <f t="shared" si="138"/>
        <v>324.35000000000002</v>
      </c>
      <c r="AA2004" s="389"/>
      <c r="AB2004" s="269">
        <f t="shared" si="139"/>
        <v>247.81</v>
      </c>
      <c r="AC2004" s="269">
        <v>283.23</v>
      </c>
      <c r="AD2004" s="199"/>
      <c r="AE2004" s="200"/>
      <c r="AF2004" s="200"/>
      <c r="AG2004" s="200"/>
      <c r="AH2004" s="75"/>
      <c r="AI2004" s="75"/>
      <c r="AJ2004" s="75"/>
      <c r="AK2004" s="75"/>
      <c r="AL2004" s="200"/>
    </row>
    <row r="2005" spans="1:38" s="201" customFormat="1">
      <c r="A2005" s="198"/>
      <c r="B2005" s="180"/>
      <c r="C2005" s="199" t="s">
        <v>566</v>
      </c>
      <c r="D2005" s="199"/>
      <c r="E2005" s="199" t="s">
        <v>338</v>
      </c>
      <c r="F2005" s="199">
        <v>23903</v>
      </c>
      <c r="G2005" s="199"/>
      <c r="H2005" s="199">
        <f t="shared" si="137"/>
        <v>70</v>
      </c>
      <c r="I2005" s="199"/>
      <c r="J2005" s="199">
        <v>4834.84</v>
      </c>
      <c r="K2005" s="199"/>
      <c r="L2005" s="200"/>
      <c r="M2005" s="199">
        <v>16</v>
      </c>
      <c r="N2005" s="71"/>
      <c r="O2005" s="200"/>
      <c r="P2005" s="269">
        <f t="shared" si="140"/>
        <v>302.17750000000001</v>
      </c>
      <c r="Q2005" s="199"/>
      <c r="R2005" s="199"/>
      <c r="S2005" s="199"/>
      <c r="T2005" s="382">
        <f t="shared" si="141"/>
        <v>1493.9375</v>
      </c>
      <c r="U2005" s="199"/>
      <c r="V2005" s="199"/>
      <c r="W2005" s="199"/>
      <c r="X2005" s="200"/>
      <c r="Y2005" s="269">
        <v>4834.84</v>
      </c>
      <c r="Z2005" s="269">
        <f t="shared" si="138"/>
        <v>6388.45</v>
      </c>
      <c r="AA2005" s="389"/>
      <c r="AB2005" s="269">
        <f t="shared" si="139"/>
        <v>4880.8599999999997</v>
      </c>
      <c r="AC2005" s="269">
        <v>5578.59</v>
      </c>
      <c r="AD2005" s="199"/>
      <c r="AE2005" s="200"/>
      <c r="AF2005" s="200"/>
      <c r="AG2005" s="200"/>
      <c r="AH2005" s="75"/>
      <c r="AI2005" s="75"/>
      <c r="AJ2005" s="75"/>
      <c r="AK2005" s="75"/>
      <c r="AL2005" s="200"/>
    </row>
    <row r="2006" spans="1:38" s="201" customFormat="1">
      <c r="A2006" s="198"/>
      <c r="B2006" s="180"/>
      <c r="C2006" s="199" t="s">
        <v>247</v>
      </c>
      <c r="D2006" s="199"/>
      <c r="E2006" s="199" t="s">
        <v>248</v>
      </c>
      <c r="F2006" s="199">
        <v>55497</v>
      </c>
      <c r="G2006" s="199"/>
      <c r="H2006" s="199">
        <f t="shared" si="137"/>
        <v>162</v>
      </c>
      <c r="I2006" s="199"/>
      <c r="J2006" s="199">
        <v>10402.709999999997</v>
      </c>
      <c r="K2006" s="199"/>
      <c r="L2006" s="200"/>
      <c r="M2006" s="199">
        <v>61</v>
      </c>
      <c r="N2006" s="71"/>
      <c r="O2006" s="200"/>
      <c r="P2006" s="269">
        <f t="shared" si="140"/>
        <v>170.53622950819667</v>
      </c>
      <c r="Q2006" s="199"/>
      <c r="R2006" s="199"/>
      <c r="S2006" s="199"/>
      <c r="T2006" s="382">
        <f t="shared" si="141"/>
        <v>909.78688524590166</v>
      </c>
      <c r="U2006" s="199"/>
      <c r="V2006" s="199"/>
      <c r="W2006" s="199"/>
      <c r="X2006" s="200"/>
      <c r="Y2006" s="269">
        <v>10402.709999999997</v>
      </c>
      <c r="Z2006" s="269">
        <f t="shared" si="138"/>
        <v>13745.48</v>
      </c>
      <c r="AA2006" s="389"/>
      <c r="AB2006" s="269">
        <f t="shared" si="139"/>
        <v>10501.74</v>
      </c>
      <c r="AC2006" s="269">
        <v>12002.97</v>
      </c>
      <c r="AD2006" s="199"/>
      <c r="AE2006" s="200"/>
      <c r="AF2006" s="200"/>
      <c r="AG2006" s="200"/>
      <c r="AH2006" s="75"/>
      <c r="AI2006" s="75"/>
      <c r="AJ2006" s="75"/>
      <c r="AK2006" s="75"/>
      <c r="AL2006" s="200"/>
    </row>
    <row r="2007" spans="1:38" s="201" customFormat="1">
      <c r="A2007" s="198"/>
      <c r="B2007" s="180"/>
      <c r="C2007" s="199" t="s">
        <v>249</v>
      </c>
      <c r="D2007" s="199"/>
      <c r="E2007" s="199" t="s">
        <v>127</v>
      </c>
      <c r="F2007" s="199">
        <v>176</v>
      </c>
      <c r="G2007" s="199"/>
      <c r="H2007" s="199">
        <f t="shared" si="137"/>
        <v>1</v>
      </c>
      <c r="I2007" s="199"/>
      <c r="J2007" s="199">
        <v>36.549999999999997</v>
      </c>
      <c r="K2007" s="199"/>
      <c r="L2007" s="200"/>
      <c r="M2007" s="199">
        <v>1</v>
      </c>
      <c r="N2007" s="71"/>
      <c r="O2007" s="200"/>
      <c r="P2007" s="269">
        <f t="shared" si="140"/>
        <v>36.549999999999997</v>
      </c>
      <c r="Q2007" s="199"/>
      <c r="R2007" s="199"/>
      <c r="S2007" s="199"/>
      <c r="T2007" s="382">
        <f t="shared" si="141"/>
        <v>176</v>
      </c>
      <c r="U2007" s="199"/>
      <c r="V2007" s="199"/>
      <c r="W2007" s="199"/>
      <c r="X2007" s="200"/>
      <c r="Y2007" s="269">
        <v>36.549999999999997</v>
      </c>
      <c r="Z2007" s="269">
        <f t="shared" si="138"/>
        <v>48.29</v>
      </c>
      <c r="AA2007" s="389"/>
      <c r="AB2007" s="269">
        <f t="shared" si="139"/>
        <v>36.9</v>
      </c>
      <c r="AC2007" s="269">
        <v>42.17</v>
      </c>
      <c r="AD2007" s="199"/>
      <c r="AE2007" s="200"/>
      <c r="AF2007" s="200"/>
      <c r="AG2007" s="200"/>
      <c r="AH2007" s="75"/>
      <c r="AI2007" s="75"/>
      <c r="AJ2007" s="75"/>
      <c r="AK2007" s="75"/>
      <c r="AL2007" s="200"/>
    </row>
    <row r="2008" spans="1:38" s="201" customFormat="1">
      <c r="A2008" s="198"/>
      <c r="B2008" s="180"/>
      <c r="C2008" s="199" t="s">
        <v>249</v>
      </c>
      <c r="D2008" s="199"/>
      <c r="E2008" s="199" t="s">
        <v>250</v>
      </c>
      <c r="F2008" s="199">
        <v>252860</v>
      </c>
      <c r="G2008" s="199"/>
      <c r="H2008" s="199">
        <f t="shared" si="137"/>
        <v>737</v>
      </c>
      <c r="I2008" s="199"/>
      <c r="J2008" s="199">
        <v>19562.800000000007</v>
      </c>
      <c r="K2008" s="199"/>
      <c r="L2008" s="200"/>
      <c r="M2008" s="199">
        <v>23</v>
      </c>
      <c r="N2008" s="71"/>
      <c r="O2008" s="200"/>
      <c r="P2008" s="269">
        <f t="shared" si="140"/>
        <v>850.55652173913074</v>
      </c>
      <c r="Q2008" s="199"/>
      <c r="R2008" s="199"/>
      <c r="S2008" s="199"/>
      <c r="T2008" s="382">
        <f t="shared" si="141"/>
        <v>10993.91304347826</v>
      </c>
      <c r="U2008" s="199"/>
      <c r="V2008" s="199"/>
      <c r="W2008" s="199"/>
      <c r="X2008" s="200"/>
      <c r="Y2008" s="269">
        <v>19562.800000000007</v>
      </c>
      <c r="Z2008" s="269">
        <f t="shared" si="138"/>
        <v>25849.03</v>
      </c>
      <c r="AA2008" s="389"/>
      <c r="AB2008" s="269">
        <f t="shared" si="139"/>
        <v>19749.02</v>
      </c>
      <c r="AC2008" s="269">
        <v>22572.17</v>
      </c>
      <c r="AD2008" s="199"/>
      <c r="AE2008" s="200"/>
      <c r="AF2008" s="200"/>
      <c r="AG2008" s="200"/>
      <c r="AH2008" s="75"/>
      <c r="AI2008" s="75"/>
      <c r="AJ2008" s="75"/>
      <c r="AK2008" s="75"/>
      <c r="AL2008" s="200"/>
    </row>
    <row r="2009" spans="1:38" s="201" customFormat="1">
      <c r="A2009" s="198"/>
      <c r="B2009" s="180"/>
      <c r="C2009" s="199" t="s">
        <v>466</v>
      </c>
      <c r="D2009" s="199"/>
      <c r="E2009" s="199" t="s">
        <v>365</v>
      </c>
      <c r="F2009" s="199">
        <v>39424</v>
      </c>
      <c r="G2009" s="199"/>
      <c r="H2009" s="199">
        <f t="shared" si="137"/>
        <v>115</v>
      </c>
      <c r="I2009" s="199"/>
      <c r="J2009" s="199">
        <v>3489.1000000000004</v>
      </c>
      <c r="K2009" s="199"/>
      <c r="L2009" s="200"/>
      <c r="M2009" s="199">
        <v>12</v>
      </c>
      <c r="N2009" s="71"/>
      <c r="O2009" s="200"/>
      <c r="P2009" s="269">
        <f t="shared" si="140"/>
        <v>290.75833333333338</v>
      </c>
      <c r="Q2009" s="199"/>
      <c r="R2009" s="199"/>
      <c r="S2009" s="199"/>
      <c r="T2009" s="382">
        <f t="shared" si="141"/>
        <v>3285.3333333333335</v>
      </c>
      <c r="U2009" s="199"/>
      <c r="V2009" s="199"/>
      <c r="W2009" s="199"/>
      <c r="X2009" s="200"/>
      <c r="Y2009" s="269">
        <v>3489.1000000000004</v>
      </c>
      <c r="Z2009" s="269">
        <f t="shared" si="138"/>
        <v>4610.2700000000004</v>
      </c>
      <c r="AA2009" s="389"/>
      <c r="AB2009" s="269">
        <f t="shared" si="139"/>
        <v>3522.31</v>
      </c>
      <c r="AC2009" s="269">
        <v>4025.83</v>
      </c>
      <c r="AD2009" s="199"/>
      <c r="AE2009" s="200"/>
      <c r="AF2009" s="200"/>
      <c r="AG2009" s="200"/>
      <c r="AH2009" s="75"/>
      <c r="AI2009" s="75"/>
      <c r="AJ2009" s="75"/>
      <c r="AK2009" s="75"/>
      <c r="AL2009" s="200"/>
    </row>
    <row r="2010" spans="1:38" s="201" customFormat="1">
      <c r="A2010" s="198"/>
      <c r="B2010" s="180"/>
      <c r="C2010" s="199" t="s">
        <v>1484</v>
      </c>
      <c r="D2010" s="199"/>
      <c r="E2010" s="199" t="s">
        <v>121</v>
      </c>
      <c r="F2010" s="199">
        <v>6828</v>
      </c>
      <c r="G2010" s="199"/>
      <c r="H2010" s="199">
        <f t="shared" si="137"/>
        <v>20</v>
      </c>
      <c r="I2010" s="199"/>
      <c r="J2010" s="199">
        <v>1187.02</v>
      </c>
      <c r="K2010" s="199"/>
      <c r="L2010" s="200"/>
      <c r="M2010" s="199">
        <v>1</v>
      </c>
      <c r="N2010" s="71"/>
      <c r="O2010" s="200"/>
      <c r="P2010" s="269">
        <f t="shared" si="140"/>
        <v>1187.02</v>
      </c>
      <c r="Q2010" s="199"/>
      <c r="R2010" s="199"/>
      <c r="S2010" s="199"/>
      <c r="T2010" s="382">
        <f t="shared" si="141"/>
        <v>6828</v>
      </c>
      <c r="U2010" s="199"/>
      <c r="V2010" s="199"/>
      <c r="W2010" s="199"/>
      <c r="X2010" s="200"/>
      <c r="Y2010" s="269">
        <v>1187.02</v>
      </c>
      <c r="Z2010" s="269">
        <f t="shared" si="138"/>
        <v>1568.45</v>
      </c>
      <c r="AA2010" s="389"/>
      <c r="AB2010" s="269">
        <f t="shared" si="139"/>
        <v>1198.32</v>
      </c>
      <c r="AC2010" s="269">
        <v>1369.62</v>
      </c>
      <c r="AD2010" s="199"/>
      <c r="AE2010" s="200"/>
      <c r="AF2010" s="200"/>
      <c r="AG2010" s="200"/>
      <c r="AH2010" s="75"/>
      <c r="AI2010" s="75"/>
      <c r="AJ2010" s="75"/>
      <c r="AK2010" s="75"/>
      <c r="AL2010" s="200"/>
    </row>
    <row r="2011" spans="1:38" s="201" customFormat="1">
      <c r="A2011" s="198"/>
      <c r="B2011" s="180"/>
      <c r="C2011" s="199" t="s">
        <v>251</v>
      </c>
      <c r="D2011" s="199"/>
      <c r="E2011" s="199" t="s">
        <v>98</v>
      </c>
      <c r="F2011" s="199">
        <v>29</v>
      </c>
      <c r="G2011" s="199"/>
      <c r="H2011" s="199">
        <f t="shared" si="137"/>
        <v>0</v>
      </c>
      <c r="I2011" s="199"/>
      <c r="J2011" s="199">
        <v>16.87</v>
      </c>
      <c r="K2011" s="199"/>
      <c r="L2011" s="200"/>
      <c r="M2011" s="199">
        <v>1</v>
      </c>
      <c r="N2011" s="71"/>
      <c r="O2011" s="200"/>
      <c r="P2011" s="269">
        <f t="shared" si="140"/>
        <v>16.87</v>
      </c>
      <c r="Q2011" s="199"/>
      <c r="R2011" s="199"/>
      <c r="S2011" s="199"/>
      <c r="T2011" s="382">
        <f t="shared" si="141"/>
        <v>29</v>
      </c>
      <c r="U2011" s="199"/>
      <c r="V2011" s="199"/>
      <c r="W2011" s="199"/>
      <c r="X2011" s="200"/>
      <c r="Y2011" s="269">
        <v>16.87</v>
      </c>
      <c r="Z2011" s="269">
        <f t="shared" si="138"/>
        <v>22.29</v>
      </c>
      <c r="AA2011" s="389"/>
      <c r="AB2011" s="269">
        <f t="shared" si="139"/>
        <v>17.03</v>
      </c>
      <c r="AC2011" s="269">
        <v>19.47</v>
      </c>
      <c r="AD2011" s="199"/>
      <c r="AE2011" s="200"/>
      <c r="AF2011" s="200"/>
      <c r="AG2011" s="200"/>
      <c r="AH2011" s="75"/>
      <c r="AI2011" s="75"/>
      <c r="AJ2011" s="75"/>
      <c r="AK2011" s="75"/>
      <c r="AL2011" s="200"/>
    </row>
    <row r="2012" spans="1:38" s="201" customFormat="1">
      <c r="A2012" s="198"/>
      <c r="B2012" s="180"/>
      <c r="C2012" s="199" t="s">
        <v>251</v>
      </c>
      <c r="D2012" s="199"/>
      <c r="E2012" s="199" t="s">
        <v>96</v>
      </c>
      <c r="F2012" s="199">
        <v>6194459</v>
      </c>
      <c r="G2012" s="199"/>
      <c r="H2012" s="199">
        <f t="shared" si="137"/>
        <v>18044</v>
      </c>
      <c r="I2012" s="199"/>
      <c r="J2012" s="199">
        <v>763497.97999999975</v>
      </c>
      <c r="K2012" s="199"/>
      <c r="L2012" s="200"/>
      <c r="M2012" s="199">
        <v>1542</v>
      </c>
      <c r="N2012" s="71"/>
      <c r="O2012" s="200"/>
      <c r="P2012" s="269">
        <f t="shared" si="140"/>
        <v>495.134876783398</v>
      </c>
      <c r="Q2012" s="199"/>
      <c r="R2012" s="199"/>
      <c r="S2012" s="199"/>
      <c r="T2012" s="382">
        <f t="shared" si="141"/>
        <v>4017.1588845654992</v>
      </c>
      <c r="U2012" s="199"/>
      <c r="V2012" s="199"/>
      <c r="W2012" s="199"/>
      <c r="X2012" s="200"/>
      <c r="Y2012" s="269">
        <v>763497.97999999975</v>
      </c>
      <c r="Z2012" s="269">
        <f t="shared" si="138"/>
        <v>1008837.45</v>
      </c>
      <c r="AA2012" s="389"/>
      <c r="AB2012" s="269">
        <f t="shared" si="139"/>
        <v>770765.93</v>
      </c>
      <c r="AC2012" s="269">
        <v>880947.91</v>
      </c>
      <c r="AD2012" s="199"/>
      <c r="AE2012" s="200"/>
      <c r="AF2012" s="200"/>
      <c r="AG2012" s="200"/>
      <c r="AH2012" s="75"/>
      <c r="AI2012" s="75"/>
      <c r="AJ2012" s="75"/>
      <c r="AK2012" s="75"/>
      <c r="AL2012" s="200"/>
    </row>
    <row r="2013" spans="1:38" s="201" customFormat="1">
      <c r="A2013" s="198"/>
      <c r="B2013" s="180"/>
      <c r="C2013" s="199" t="s">
        <v>251</v>
      </c>
      <c r="D2013" s="199"/>
      <c r="E2013" s="199" t="s">
        <v>253</v>
      </c>
      <c r="F2013" s="199">
        <v>297</v>
      </c>
      <c r="G2013" s="199"/>
      <c r="H2013" s="199">
        <f t="shared" si="137"/>
        <v>1</v>
      </c>
      <c r="I2013" s="199"/>
      <c r="J2013" s="199">
        <v>38.880000000000003</v>
      </c>
      <c r="K2013" s="199"/>
      <c r="L2013" s="200"/>
      <c r="M2013" s="199">
        <v>1</v>
      </c>
      <c r="N2013" s="71"/>
      <c r="O2013" s="200"/>
      <c r="P2013" s="269">
        <f t="shared" si="140"/>
        <v>38.880000000000003</v>
      </c>
      <c r="Q2013" s="199"/>
      <c r="R2013" s="199"/>
      <c r="S2013" s="199"/>
      <c r="T2013" s="382">
        <f t="shared" si="141"/>
        <v>297</v>
      </c>
      <c r="U2013" s="199"/>
      <c r="V2013" s="199"/>
      <c r="W2013" s="199"/>
      <c r="X2013" s="200"/>
      <c r="Y2013" s="269">
        <v>38.880000000000003</v>
      </c>
      <c r="Z2013" s="269">
        <f t="shared" si="138"/>
        <v>51.37</v>
      </c>
      <c r="AA2013" s="389"/>
      <c r="AB2013" s="269">
        <f t="shared" si="139"/>
        <v>39.25</v>
      </c>
      <c r="AC2013" s="269">
        <v>44.86</v>
      </c>
      <c r="AD2013" s="199"/>
      <c r="AE2013" s="200"/>
      <c r="AF2013" s="200"/>
      <c r="AG2013" s="200"/>
      <c r="AH2013" s="75"/>
      <c r="AI2013" s="75"/>
      <c r="AJ2013" s="75"/>
      <c r="AK2013" s="75"/>
      <c r="AL2013" s="200"/>
    </row>
    <row r="2014" spans="1:38" s="201" customFormat="1">
      <c r="A2014" s="198"/>
      <c r="B2014" s="180"/>
      <c r="C2014" s="199" t="s">
        <v>251</v>
      </c>
      <c r="D2014" s="199"/>
      <c r="E2014" s="199" t="s">
        <v>121</v>
      </c>
      <c r="F2014" s="199">
        <v>264028</v>
      </c>
      <c r="G2014" s="199"/>
      <c r="H2014" s="199">
        <f t="shared" si="137"/>
        <v>769</v>
      </c>
      <c r="I2014" s="199"/>
      <c r="J2014" s="199">
        <v>17433.98</v>
      </c>
      <c r="K2014" s="199"/>
      <c r="L2014" s="200"/>
      <c r="M2014" s="199">
        <v>1</v>
      </c>
      <c r="N2014" s="71"/>
      <c r="O2014" s="200"/>
      <c r="P2014" s="269">
        <f t="shared" si="140"/>
        <v>17433.98</v>
      </c>
      <c r="Q2014" s="199"/>
      <c r="R2014" s="199"/>
      <c r="S2014" s="199"/>
      <c r="T2014" s="382">
        <f t="shared" si="141"/>
        <v>264028</v>
      </c>
      <c r="U2014" s="199"/>
      <c r="V2014" s="199"/>
      <c r="W2014" s="199"/>
      <c r="X2014" s="200"/>
      <c r="Y2014" s="269">
        <v>17433.98</v>
      </c>
      <c r="Z2014" s="269">
        <f t="shared" si="138"/>
        <v>23036.15</v>
      </c>
      <c r="AA2014" s="389"/>
      <c r="AB2014" s="269">
        <f t="shared" si="139"/>
        <v>17599.939999999999</v>
      </c>
      <c r="AC2014" s="269">
        <v>20115.87</v>
      </c>
      <c r="AD2014" s="199"/>
      <c r="AE2014" s="200"/>
      <c r="AF2014" s="200"/>
      <c r="AG2014" s="200"/>
      <c r="AH2014" s="75"/>
      <c r="AI2014" s="75"/>
      <c r="AJ2014" s="75"/>
      <c r="AK2014" s="75"/>
      <c r="AL2014" s="200"/>
    </row>
    <row r="2015" spans="1:38" s="201" customFormat="1">
      <c r="A2015" s="198"/>
      <c r="B2015" s="180"/>
      <c r="C2015" s="199" t="s">
        <v>252</v>
      </c>
      <c r="D2015" s="199"/>
      <c r="E2015" s="199" t="s">
        <v>253</v>
      </c>
      <c r="F2015" s="199">
        <v>35182</v>
      </c>
      <c r="G2015" s="199"/>
      <c r="H2015" s="199">
        <f t="shared" si="137"/>
        <v>102</v>
      </c>
      <c r="I2015" s="199"/>
      <c r="J2015" s="199">
        <v>8538.8399999999983</v>
      </c>
      <c r="K2015" s="199"/>
      <c r="L2015" s="200"/>
      <c r="M2015" s="199">
        <v>43</v>
      </c>
      <c r="N2015" s="71"/>
      <c r="O2015" s="200"/>
      <c r="P2015" s="269">
        <f t="shared" si="140"/>
        <v>198.5776744186046</v>
      </c>
      <c r="Q2015" s="199"/>
      <c r="R2015" s="199"/>
      <c r="S2015" s="199"/>
      <c r="T2015" s="382">
        <f t="shared" si="141"/>
        <v>818.18604651162786</v>
      </c>
      <c r="U2015" s="199"/>
      <c r="V2015" s="199"/>
      <c r="W2015" s="199"/>
      <c r="X2015" s="200"/>
      <c r="Y2015" s="269">
        <v>8538.8399999999983</v>
      </c>
      <c r="Z2015" s="269">
        <f t="shared" si="138"/>
        <v>11282.68</v>
      </c>
      <c r="AA2015" s="389"/>
      <c r="AB2015" s="269">
        <f t="shared" si="139"/>
        <v>8620.1200000000008</v>
      </c>
      <c r="AC2015" s="269">
        <v>9852.3799999999992</v>
      </c>
      <c r="AD2015" s="199"/>
      <c r="AE2015" s="200"/>
      <c r="AF2015" s="200"/>
      <c r="AG2015" s="200"/>
      <c r="AH2015" s="75"/>
      <c r="AI2015" s="75"/>
      <c r="AJ2015" s="75"/>
      <c r="AK2015" s="75"/>
      <c r="AL2015" s="200"/>
    </row>
    <row r="2016" spans="1:38" s="201" customFormat="1">
      <c r="A2016" s="198"/>
      <c r="B2016" s="180"/>
      <c r="C2016" s="199" t="s">
        <v>254</v>
      </c>
      <c r="D2016" s="199"/>
      <c r="E2016" s="199" t="s">
        <v>229</v>
      </c>
      <c r="F2016" s="199">
        <v>20033</v>
      </c>
      <c r="G2016" s="199"/>
      <c r="H2016" s="199">
        <f t="shared" si="137"/>
        <v>58</v>
      </c>
      <c r="I2016" s="199"/>
      <c r="J2016" s="199">
        <v>4052.07</v>
      </c>
      <c r="K2016" s="199"/>
      <c r="L2016" s="200"/>
      <c r="M2016" s="199">
        <v>7</v>
      </c>
      <c r="N2016" s="71"/>
      <c r="O2016" s="200"/>
      <c r="P2016" s="269">
        <f t="shared" si="140"/>
        <v>578.86714285714288</v>
      </c>
      <c r="Q2016" s="199"/>
      <c r="R2016" s="199"/>
      <c r="S2016" s="199"/>
      <c r="T2016" s="382">
        <f t="shared" si="141"/>
        <v>2861.8571428571427</v>
      </c>
      <c r="U2016" s="199"/>
      <c r="V2016" s="199"/>
      <c r="W2016" s="199"/>
      <c r="X2016" s="200"/>
      <c r="Y2016" s="269">
        <v>4052.07</v>
      </c>
      <c r="Z2016" s="269">
        <f t="shared" si="138"/>
        <v>5354.15</v>
      </c>
      <c r="AA2016" s="389"/>
      <c r="AB2016" s="269">
        <f t="shared" si="139"/>
        <v>4090.64</v>
      </c>
      <c r="AC2016" s="269">
        <v>4675.41</v>
      </c>
      <c r="AD2016" s="199"/>
      <c r="AE2016" s="200"/>
      <c r="AF2016" s="200"/>
      <c r="AG2016" s="200"/>
      <c r="AH2016" s="75"/>
      <c r="AI2016" s="75"/>
      <c r="AJ2016" s="75"/>
      <c r="AK2016" s="75"/>
      <c r="AL2016" s="200"/>
    </row>
    <row r="2017" spans="1:38" s="201" customFormat="1">
      <c r="A2017" s="198"/>
      <c r="B2017" s="180"/>
      <c r="C2017" s="199" t="s">
        <v>747</v>
      </c>
      <c r="D2017" s="199"/>
      <c r="E2017" s="199" t="s">
        <v>222</v>
      </c>
      <c r="F2017" s="199">
        <v>19689</v>
      </c>
      <c r="G2017" s="199"/>
      <c r="H2017" s="199">
        <f t="shared" si="137"/>
        <v>57</v>
      </c>
      <c r="I2017" s="199"/>
      <c r="J2017" s="199">
        <v>4772.82</v>
      </c>
      <c r="K2017" s="199"/>
      <c r="L2017" s="200"/>
      <c r="M2017" s="199">
        <v>9</v>
      </c>
      <c r="N2017" s="71"/>
      <c r="O2017" s="200"/>
      <c r="P2017" s="269">
        <f t="shared" si="140"/>
        <v>530.31333333333328</v>
      </c>
      <c r="Q2017" s="199"/>
      <c r="R2017" s="199"/>
      <c r="S2017" s="199"/>
      <c r="T2017" s="382">
        <f t="shared" si="141"/>
        <v>2187.6666666666665</v>
      </c>
      <c r="U2017" s="199"/>
      <c r="V2017" s="199"/>
      <c r="W2017" s="199"/>
      <c r="X2017" s="200"/>
      <c r="Y2017" s="269">
        <v>4772.82</v>
      </c>
      <c r="Z2017" s="269">
        <f t="shared" si="138"/>
        <v>6306.5</v>
      </c>
      <c r="AA2017" s="389"/>
      <c r="AB2017" s="269">
        <f t="shared" si="139"/>
        <v>4818.25</v>
      </c>
      <c r="AC2017" s="269">
        <v>5507.03</v>
      </c>
      <c r="AD2017" s="199"/>
      <c r="AE2017" s="200"/>
      <c r="AF2017" s="200"/>
      <c r="AG2017" s="200"/>
      <c r="AH2017" s="75"/>
      <c r="AI2017" s="75"/>
      <c r="AJ2017" s="75"/>
      <c r="AK2017" s="75"/>
      <c r="AL2017" s="200"/>
    </row>
    <row r="2018" spans="1:38" s="201" customFormat="1">
      <c r="A2018" s="198"/>
      <c r="B2018" s="180"/>
      <c r="C2018" s="199" t="s">
        <v>591</v>
      </c>
      <c r="D2018" s="199"/>
      <c r="E2018" s="199" t="s">
        <v>295</v>
      </c>
      <c r="F2018" s="199">
        <v>1453</v>
      </c>
      <c r="G2018" s="199"/>
      <c r="H2018" s="199">
        <f t="shared" si="137"/>
        <v>4</v>
      </c>
      <c r="I2018" s="199"/>
      <c r="J2018" s="199">
        <v>437.91</v>
      </c>
      <c r="K2018" s="199"/>
      <c r="L2018" s="200"/>
      <c r="M2018" s="199">
        <v>16</v>
      </c>
      <c r="N2018" s="71"/>
      <c r="O2018" s="200"/>
      <c r="P2018" s="269">
        <f t="shared" si="140"/>
        <v>27.369375000000002</v>
      </c>
      <c r="Q2018" s="199"/>
      <c r="R2018" s="199"/>
      <c r="S2018" s="199"/>
      <c r="T2018" s="382">
        <f t="shared" si="141"/>
        <v>90.8125</v>
      </c>
      <c r="U2018" s="199"/>
      <c r="V2018" s="199"/>
      <c r="W2018" s="199"/>
      <c r="X2018" s="200"/>
      <c r="Y2018" s="269">
        <v>437.91</v>
      </c>
      <c r="Z2018" s="269">
        <f t="shared" si="138"/>
        <v>578.63</v>
      </c>
      <c r="AA2018" s="389"/>
      <c r="AB2018" s="269">
        <f t="shared" si="139"/>
        <v>442.08</v>
      </c>
      <c r="AC2018" s="269">
        <v>505.27</v>
      </c>
      <c r="AD2018" s="199"/>
      <c r="AE2018" s="200"/>
      <c r="AF2018" s="200"/>
      <c r="AG2018" s="200"/>
      <c r="AH2018" s="75"/>
      <c r="AI2018" s="75"/>
      <c r="AJ2018" s="75"/>
      <c r="AK2018" s="75"/>
      <c r="AL2018" s="200"/>
    </row>
    <row r="2019" spans="1:38" s="201" customFormat="1">
      <c r="A2019" s="198"/>
      <c r="B2019" s="180"/>
      <c r="C2019" s="199" t="s">
        <v>255</v>
      </c>
      <c r="D2019" s="199"/>
      <c r="E2019" s="199" t="s">
        <v>256</v>
      </c>
      <c r="F2019" s="199">
        <v>143306</v>
      </c>
      <c r="G2019" s="199"/>
      <c r="H2019" s="199">
        <f t="shared" si="137"/>
        <v>417</v>
      </c>
      <c r="I2019" s="199"/>
      <c r="J2019" s="199">
        <v>18649.16</v>
      </c>
      <c r="K2019" s="199"/>
      <c r="L2019" s="200"/>
      <c r="M2019" s="199">
        <v>51</v>
      </c>
      <c r="N2019" s="71"/>
      <c r="O2019" s="200"/>
      <c r="P2019" s="269">
        <f t="shared" si="140"/>
        <v>365.66980392156864</v>
      </c>
      <c r="Q2019" s="199"/>
      <c r="R2019" s="199"/>
      <c r="S2019" s="199"/>
      <c r="T2019" s="382">
        <f t="shared" si="141"/>
        <v>2809.9215686274511</v>
      </c>
      <c r="U2019" s="199"/>
      <c r="V2019" s="199"/>
      <c r="W2019" s="199"/>
      <c r="X2019" s="200"/>
      <c r="Y2019" s="269">
        <v>18649.16</v>
      </c>
      <c r="Z2019" s="269">
        <f t="shared" si="138"/>
        <v>24641.81</v>
      </c>
      <c r="AA2019" s="389"/>
      <c r="AB2019" s="269">
        <f t="shared" si="139"/>
        <v>18826.689999999999</v>
      </c>
      <c r="AC2019" s="269">
        <v>21517.99</v>
      </c>
      <c r="AD2019" s="199"/>
      <c r="AE2019" s="200"/>
      <c r="AF2019" s="200"/>
      <c r="AG2019" s="200"/>
      <c r="AH2019" s="75"/>
      <c r="AI2019" s="75"/>
      <c r="AJ2019" s="75"/>
      <c r="AK2019" s="75"/>
      <c r="AL2019" s="200"/>
    </row>
    <row r="2020" spans="1:38" s="201" customFormat="1">
      <c r="A2020" s="198"/>
      <c r="B2020" s="180"/>
      <c r="C2020" s="199" t="s">
        <v>257</v>
      </c>
      <c r="D2020" s="199"/>
      <c r="E2020" s="199" t="s">
        <v>115</v>
      </c>
      <c r="F2020" s="199">
        <v>196716</v>
      </c>
      <c r="G2020" s="199"/>
      <c r="H2020" s="199">
        <f t="shared" si="137"/>
        <v>573</v>
      </c>
      <c r="I2020" s="199"/>
      <c r="J2020" s="199">
        <v>30167.800000000003</v>
      </c>
      <c r="K2020" s="199"/>
      <c r="L2020" s="200"/>
      <c r="M2020" s="199">
        <v>89</v>
      </c>
      <c r="N2020" s="71"/>
      <c r="O2020" s="200"/>
      <c r="P2020" s="269">
        <f t="shared" si="140"/>
        <v>338.96404494382028</v>
      </c>
      <c r="Q2020" s="199"/>
      <c r="R2020" s="199"/>
      <c r="S2020" s="199"/>
      <c r="T2020" s="382">
        <f t="shared" si="141"/>
        <v>2210.2921348314608</v>
      </c>
      <c r="U2020" s="199"/>
      <c r="V2020" s="199"/>
      <c r="W2020" s="199"/>
      <c r="X2020" s="200"/>
      <c r="Y2020" s="269">
        <v>30167.800000000003</v>
      </c>
      <c r="Z2020" s="269">
        <f t="shared" si="138"/>
        <v>39861.800000000003</v>
      </c>
      <c r="AA2020" s="389"/>
      <c r="AB2020" s="269">
        <f t="shared" si="139"/>
        <v>30454.98</v>
      </c>
      <c r="AC2020" s="269">
        <v>34808.550000000003</v>
      </c>
      <c r="AD2020" s="199"/>
      <c r="AE2020" s="200"/>
      <c r="AF2020" s="200"/>
      <c r="AG2020" s="200"/>
      <c r="AH2020" s="75"/>
      <c r="AI2020" s="75"/>
      <c r="AJ2020" s="75"/>
      <c r="AK2020" s="75"/>
      <c r="AL2020" s="200"/>
    </row>
    <row r="2021" spans="1:38" s="201" customFormat="1">
      <c r="A2021" s="198"/>
      <c r="B2021" s="180"/>
      <c r="C2021" s="199" t="s">
        <v>1429</v>
      </c>
      <c r="D2021" s="199"/>
      <c r="E2021" s="199" t="s">
        <v>115</v>
      </c>
      <c r="F2021" s="199">
        <v>28802</v>
      </c>
      <c r="G2021" s="199"/>
      <c r="H2021" s="199">
        <f t="shared" si="137"/>
        <v>84</v>
      </c>
      <c r="I2021" s="199"/>
      <c r="J2021" s="199">
        <v>4728.88</v>
      </c>
      <c r="K2021" s="199"/>
      <c r="L2021" s="200"/>
      <c r="M2021" s="199">
        <v>12</v>
      </c>
      <c r="N2021" s="71"/>
      <c r="O2021" s="200"/>
      <c r="P2021" s="269">
        <f t="shared" si="140"/>
        <v>394.07333333333332</v>
      </c>
      <c r="Q2021" s="199"/>
      <c r="R2021" s="199"/>
      <c r="S2021" s="199"/>
      <c r="T2021" s="382">
        <f t="shared" si="141"/>
        <v>2400.1666666666665</v>
      </c>
      <c r="U2021" s="199"/>
      <c r="V2021" s="199"/>
      <c r="W2021" s="199"/>
      <c r="X2021" s="200"/>
      <c r="Y2021" s="269">
        <v>4728.88</v>
      </c>
      <c r="Z2021" s="269">
        <f t="shared" si="138"/>
        <v>6248.44</v>
      </c>
      <c r="AA2021" s="389"/>
      <c r="AB2021" s="269">
        <f t="shared" si="139"/>
        <v>4773.8999999999996</v>
      </c>
      <c r="AC2021" s="269">
        <v>5456.33</v>
      </c>
      <c r="AD2021" s="199"/>
      <c r="AE2021" s="200"/>
      <c r="AF2021" s="200"/>
      <c r="AG2021" s="200"/>
      <c r="AH2021" s="75"/>
      <c r="AI2021" s="75"/>
      <c r="AJ2021" s="75"/>
      <c r="AK2021" s="75"/>
      <c r="AL2021" s="200"/>
    </row>
    <row r="2022" spans="1:38" s="201" customFormat="1">
      <c r="A2022" s="198"/>
      <c r="B2022" s="180"/>
      <c r="C2022" s="199" t="s">
        <v>258</v>
      </c>
      <c r="D2022" s="199"/>
      <c r="E2022" s="199" t="s">
        <v>259</v>
      </c>
      <c r="F2022" s="199">
        <v>26212</v>
      </c>
      <c r="G2022" s="199"/>
      <c r="H2022" s="199">
        <f t="shared" si="137"/>
        <v>76</v>
      </c>
      <c r="I2022" s="199"/>
      <c r="J2022" s="199">
        <v>4078.2299999999996</v>
      </c>
      <c r="K2022" s="199"/>
      <c r="L2022" s="200"/>
      <c r="M2022" s="199">
        <v>24</v>
      </c>
      <c r="N2022" s="71"/>
      <c r="O2022" s="200"/>
      <c r="P2022" s="269">
        <f t="shared" si="140"/>
        <v>169.92624999999998</v>
      </c>
      <c r="Q2022" s="199"/>
      <c r="R2022" s="199"/>
      <c r="S2022" s="199"/>
      <c r="T2022" s="382">
        <f t="shared" si="141"/>
        <v>1092.1666666666667</v>
      </c>
      <c r="U2022" s="199"/>
      <c r="V2022" s="199"/>
      <c r="W2022" s="199"/>
      <c r="X2022" s="200"/>
      <c r="Y2022" s="269">
        <v>4078.2299999999996</v>
      </c>
      <c r="Z2022" s="269">
        <f t="shared" si="138"/>
        <v>5388.71</v>
      </c>
      <c r="AA2022" s="389"/>
      <c r="AB2022" s="269">
        <f t="shared" si="139"/>
        <v>4117.05</v>
      </c>
      <c r="AC2022" s="269">
        <v>4705.59</v>
      </c>
      <c r="AD2022" s="199"/>
      <c r="AE2022" s="200"/>
      <c r="AF2022" s="200"/>
      <c r="AG2022" s="200"/>
      <c r="AH2022" s="75"/>
      <c r="AI2022" s="75"/>
      <c r="AJ2022" s="75"/>
      <c r="AK2022" s="75"/>
      <c r="AL2022" s="200"/>
    </row>
    <row r="2023" spans="1:38" s="201" customFormat="1">
      <c r="A2023" s="198"/>
      <c r="B2023" s="180"/>
      <c r="C2023" s="199" t="s">
        <v>260</v>
      </c>
      <c r="D2023" s="199"/>
      <c r="E2023" s="199" t="s">
        <v>261</v>
      </c>
      <c r="F2023" s="199">
        <v>31561</v>
      </c>
      <c r="G2023" s="199"/>
      <c r="H2023" s="199">
        <f t="shared" si="137"/>
        <v>92</v>
      </c>
      <c r="I2023" s="199"/>
      <c r="J2023" s="199">
        <v>3945.15</v>
      </c>
      <c r="K2023" s="199"/>
      <c r="L2023" s="200"/>
      <c r="M2023" s="199">
        <v>19</v>
      </c>
      <c r="N2023" s="71"/>
      <c r="O2023" s="200"/>
      <c r="P2023" s="269">
        <f t="shared" si="140"/>
        <v>207.63947368421054</v>
      </c>
      <c r="Q2023" s="199"/>
      <c r="R2023" s="199"/>
      <c r="S2023" s="199"/>
      <c r="T2023" s="382">
        <f t="shared" si="141"/>
        <v>1661.1052631578948</v>
      </c>
      <c r="U2023" s="199"/>
      <c r="V2023" s="199"/>
      <c r="W2023" s="199"/>
      <c r="X2023" s="200"/>
      <c r="Y2023" s="269">
        <v>3945.15</v>
      </c>
      <c r="Z2023" s="269">
        <f t="shared" si="138"/>
        <v>5212.87</v>
      </c>
      <c r="AA2023" s="389"/>
      <c r="AB2023" s="269">
        <f t="shared" si="139"/>
        <v>3982.7</v>
      </c>
      <c r="AC2023" s="269">
        <v>4552.04</v>
      </c>
      <c r="AD2023" s="199"/>
      <c r="AE2023" s="200"/>
      <c r="AF2023" s="200"/>
      <c r="AG2023" s="200"/>
      <c r="AH2023" s="75"/>
      <c r="AI2023" s="75"/>
      <c r="AJ2023" s="75"/>
      <c r="AK2023" s="75"/>
      <c r="AL2023" s="200"/>
    </row>
    <row r="2024" spans="1:38" s="201" customFormat="1">
      <c r="A2024" s="198"/>
      <c r="B2024" s="180"/>
      <c r="C2024" s="199" t="s">
        <v>467</v>
      </c>
      <c r="D2024" s="199"/>
      <c r="E2024" s="199" t="s">
        <v>111</v>
      </c>
      <c r="F2024" s="199">
        <v>4288</v>
      </c>
      <c r="G2024" s="199"/>
      <c r="H2024" s="199">
        <f t="shared" si="137"/>
        <v>12</v>
      </c>
      <c r="I2024" s="199"/>
      <c r="J2024" s="199">
        <v>427.89</v>
      </c>
      <c r="K2024" s="199"/>
      <c r="L2024" s="200"/>
      <c r="M2024" s="199">
        <v>2</v>
      </c>
      <c r="N2024" s="71"/>
      <c r="O2024" s="200"/>
      <c r="P2024" s="269">
        <f t="shared" si="140"/>
        <v>213.94499999999999</v>
      </c>
      <c r="Q2024" s="199"/>
      <c r="R2024" s="199"/>
      <c r="S2024" s="199"/>
      <c r="T2024" s="382">
        <f t="shared" si="141"/>
        <v>2144</v>
      </c>
      <c r="U2024" s="199"/>
      <c r="V2024" s="199"/>
      <c r="W2024" s="199"/>
      <c r="X2024" s="200"/>
      <c r="Y2024" s="269">
        <v>427.89</v>
      </c>
      <c r="Z2024" s="269">
        <f t="shared" si="138"/>
        <v>565.39</v>
      </c>
      <c r="AA2024" s="389"/>
      <c r="AB2024" s="269">
        <f t="shared" si="139"/>
        <v>431.96</v>
      </c>
      <c r="AC2024" s="269">
        <v>493.71</v>
      </c>
      <c r="AD2024" s="199"/>
      <c r="AE2024" s="200"/>
      <c r="AF2024" s="200"/>
      <c r="AG2024" s="200"/>
      <c r="AH2024" s="75"/>
      <c r="AI2024" s="75"/>
      <c r="AJ2024" s="75"/>
      <c r="AK2024" s="75"/>
      <c r="AL2024" s="200"/>
    </row>
    <row r="2025" spans="1:38" s="201" customFormat="1">
      <c r="A2025" s="198"/>
      <c r="B2025" s="180"/>
      <c r="C2025" s="199" t="s">
        <v>467</v>
      </c>
      <c r="D2025" s="199"/>
      <c r="E2025" s="199" t="s">
        <v>115</v>
      </c>
      <c r="F2025" s="199">
        <v>42447</v>
      </c>
      <c r="G2025" s="199"/>
      <c r="H2025" s="199">
        <f t="shared" si="137"/>
        <v>124</v>
      </c>
      <c r="I2025" s="199"/>
      <c r="J2025" s="199">
        <v>7318.51</v>
      </c>
      <c r="K2025" s="199"/>
      <c r="L2025" s="200"/>
      <c r="M2025" s="199">
        <v>13</v>
      </c>
      <c r="N2025" s="71"/>
      <c r="O2025" s="200"/>
      <c r="P2025" s="269">
        <f t="shared" si="140"/>
        <v>562.96230769230772</v>
      </c>
      <c r="Q2025" s="199"/>
      <c r="R2025" s="199"/>
      <c r="S2025" s="199"/>
      <c r="T2025" s="382">
        <f t="shared" si="141"/>
        <v>3265.1538461538462</v>
      </c>
      <c r="U2025" s="199"/>
      <c r="V2025" s="199"/>
      <c r="W2025" s="199"/>
      <c r="X2025" s="200"/>
      <c r="Y2025" s="269">
        <v>7318.51</v>
      </c>
      <c r="Z2025" s="269">
        <f t="shared" si="138"/>
        <v>9670.2099999999991</v>
      </c>
      <c r="AA2025" s="389"/>
      <c r="AB2025" s="269">
        <f t="shared" si="139"/>
        <v>7388.18</v>
      </c>
      <c r="AC2025" s="269">
        <v>8444.33</v>
      </c>
      <c r="AD2025" s="199"/>
      <c r="AE2025" s="200"/>
      <c r="AF2025" s="200"/>
      <c r="AG2025" s="200"/>
      <c r="AH2025" s="75"/>
      <c r="AI2025" s="75"/>
      <c r="AJ2025" s="75"/>
      <c r="AK2025" s="75"/>
      <c r="AL2025" s="200"/>
    </row>
    <row r="2026" spans="1:38" s="201" customFormat="1">
      <c r="A2026" s="198"/>
      <c r="B2026" s="180"/>
      <c r="C2026" s="199" t="s">
        <v>1431</v>
      </c>
      <c r="D2026" s="199"/>
      <c r="E2026" s="199" t="s">
        <v>115</v>
      </c>
      <c r="F2026" s="199">
        <v>498</v>
      </c>
      <c r="G2026" s="199"/>
      <c r="H2026" s="199">
        <f t="shared" si="137"/>
        <v>1</v>
      </c>
      <c r="I2026" s="199"/>
      <c r="J2026" s="199">
        <v>88.97</v>
      </c>
      <c r="K2026" s="199"/>
      <c r="L2026" s="200"/>
      <c r="M2026" s="199">
        <v>1</v>
      </c>
      <c r="N2026" s="71"/>
      <c r="O2026" s="200"/>
      <c r="P2026" s="269">
        <f t="shared" si="140"/>
        <v>88.97</v>
      </c>
      <c r="Q2026" s="199"/>
      <c r="R2026" s="199"/>
      <c r="S2026" s="199"/>
      <c r="T2026" s="382">
        <f t="shared" si="141"/>
        <v>498</v>
      </c>
      <c r="U2026" s="199"/>
      <c r="V2026" s="199"/>
      <c r="W2026" s="199"/>
      <c r="X2026" s="200"/>
      <c r="Y2026" s="269">
        <v>88.97</v>
      </c>
      <c r="Z2026" s="269">
        <f t="shared" si="138"/>
        <v>117.56</v>
      </c>
      <c r="AA2026" s="389"/>
      <c r="AB2026" s="269">
        <f t="shared" si="139"/>
        <v>89.82</v>
      </c>
      <c r="AC2026" s="269">
        <v>102.66</v>
      </c>
      <c r="AD2026" s="199"/>
      <c r="AE2026" s="200"/>
      <c r="AF2026" s="200"/>
      <c r="AG2026" s="200"/>
      <c r="AH2026" s="75"/>
      <c r="AI2026" s="75"/>
      <c r="AJ2026" s="75"/>
      <c r="AK2026" s="75"/>
      <c r="AL2026" s="200"/>
    </row>
    <row r="2027" spans="1:38" s="201" customFormat="1">
      <c r="A2027" s="198"/>
      <c r="B2027" s="180"/>
      <c r="C2027" s="199" t="s">
        <v>562</v>
      </c>
      <c r="D2027" s="199"/>
      <c r="E2027" s="199" t="s">
        <v>285</v>
      </c>
      <c r="F2027" s="199">
        <v>3030</v>
      </c>
      <c r="G2027" s="199"/>
      <c r="H2027" s="199">
        <f t="shared" si="137"/>
        <v>9</v>
      </c>
      <c r="I2027" s="199"/>
      <c r="J2027" s="199">
        <v>545.97</v>
      </c>
      <c r="K2027" s="199"/>
      <c r="L2027" s="200"/>
      <c r="M2027" s="199">
        <v>9</v>
      </c>
      <c r="N2027" s="71"/>
      <c r="O2027" s="200"/>
      <c r="P2027" s="269">
        <f t="shared" si="140"/>
        <v>60.663333333333334</v>
      </c>
      <c r="Q2027" s="199"/>
      <c r="R2027" s="199"/>
      <c r="S2027" s="199"/>
      <c r="T2027" s="382">
        <f t="shared" si="141"/>
        <v>336.66666666666669</v>
      </c>
      <c r="U2027" s="199"/>
      <c r="V2027" s="199"/>
      <c r="W2027" s="199"/>
      <c r="X2027" s="200"/>
      <c r="Y2027" s="269">
        <v>545.97</v>
      </c>
      <c r="Z2027" s="269">
        <f t="shared" si="138"/>
        <v>721.41</v>
      </c>
      <c r="AA2027" s="389"/>
      <c r="AB2027" s="269">
        <f t="shared" si="139"/>
        <v>551.16999999999996</v>
      </c>
      <c r="AC2027" s="269">
        <v>629.96</v>
      </c>
      <c r="AD2027" s="199"/>
      <c r="AE2027" s="200"/>
      <c r="AF2027" s="200"/>
      <c r="AG2027" s="200"/>
      <c r="AH2027" s="75"/>
      <c r="AI2027" s="75"/>
      <c r="AJ2027" s="75"/>
      <c r="AK2027" s="75"/>
      <c r="AL2027" s="200"/>
    </row>
    <row r="2028" spans="1:38" s="201" customFormat="1">
      <c r="A2028" s="198"/>
      <c r="B2028" s="180"/>
      <c r="C2028" s="199" t="s">
        <v>507</v>
      </c>
      <c r="D2028" s="199"/>
      <c r="E2028" s="199" t="s">
        <v>136</v>
      </c>
      <c r="F2028" s="199">
        <v>68833</v>
      </c>
      <c r="G2028" s="199"/>
      <c r="H2028" s="199">
        <f t="shared" si="137"/>
        <v>201</v>
      </c>
      <c r="I2028" s="199"/>
      <c r="J2028" s="199">
        <v>8790.5899999999983</v>
      </c>
      <c r="K2028" s="199"/>
      <c r="L2028" s="200"/>
      <c r="M2028" s="199">
        <v>39</v>
      </c>
      <c r="N2028" s="71"/>
      <c r="O2028" s="200"/>
      <c r="P2028" s="269">
        <f t="shared" si="140"/>
        <v>225.39974358974354</v>
      </c>
      <c r="Q2028" s="199"/>
      <c r="R2028" s="199"/>
      <c r="S2028" s="199"/>
      <c r="T2028" s="382">
        <f t="shared" si="141"/>
        <v>1764.948717948718</v>
      </c>
      <c r="U2028" s="199"/>
      <c r="V2028" s="199"/>
      <c r="W2028" s="199"/>
      <c r="X2028" s="200"/>
      <c r="Y2028" s="269">
        <v>8790.5899999999983</v>
      </c>
      <c r="Z2028" s="269">
        <f t="shared" si="138"/>
        <v>11615.32</v>
      </c>
      <c r="AA2028" s="389"/>
      <c r="AB2028" s="269">
        <f t="shared" si="139"/>
        <v>8874.27</v>
      </c>
      <c r="AC2028" s="269">
        <v>10142.86</v>
      </c>
      <c r="AD2028" s="199"/>
      <c r="AE2028" s="200"/>
      <c r="AF2028" s="200"/>
      <c r="AG2028" s="200"/>
      <c r="AH2028" s="75"/>
      <c r="AI2028" s="75"/>
      <c r="AJ2028" s="75"/>
      <c r="AK2028" s="75"/>
      <c r="AL2028" s="200"/>
    </row>
    <row r="2029" spans="1:38" s="201" customFormat="1">
      <c r="A2029" s="198"/>
      <c r="B2029" s="180"/>
      <c r="C2029" s="199" t="s">
        <v>507</v>
      </c>
      <c r="D2029" s="199"/>
      <c r="E2029" s="199" t="s">
        <v>165</v>
      </c>
      <c r="F2029" s="199">
        <v>5485</v>
      </c>
      <c r="G2029" s="199"/>
      <c r="H2029" s="199">
        <f t="shared" si="137"/>
        <v>16</v>
      </c>
      <c r="I2029" s="199"/>
      <c r="J2029" s="199">
        <v>1273.56</v>
      </c>
      <c r="K2029" s="199"/>
      <c r="L2029" s="200"/>
      <c r="M2029" s="199">
        <v>1</v>
      </c>
      <c r="N2029" s="71"/>
      <c r="O2029" s="200"/>
      <c r="P2029" s="269">
        <f t="shared" si="140"/>
        <v>1273.56</v>
      </c>
      <c r="Q2029" s="199"/>
      <c r="R2029" s="199"/>
      <c r="S2029" s="199"/>
      <c r="T2029" s="382">
        <f t="shared" si="141"/>
        <v>5485</v>
      </c>
      <c r="U2029" s="199"/>
      <c r="V2029" s="199"/>
      <c r="W2029" s="199"/>
      <c r="X2029" s="200"/>
      <c r="Y2029" s="269">
        <v>1273.56</v>
      </c>
      <c r="Z2029" s="269">
        <f t="shared" si="138"/>
        <v>1682.8</v>
      </c>
      <c r="AA2029" s="389"/>
      <c r="AB2029" s="269">
        <f t="shared" si="139"/>
        <v>1285.68</v>
      </c>
      <c r="AC2029" s="269">
        <v>1469.47</v>
      </c>
      <c r="AD2029" s="199"/>
      <c r="AE2029" s="200"/>
      <c r="AF2029" s="200"/>
      <c r="AG2029" s="200"/>
      <c r="AH2029" s="75"/>
      <c r="AI2029" s="75"/>
      <c r="AJ2029" s="75"/>
      <c r="AK2029" s="75"/>
      <c r="AL2029" s="200"/>
    </row>
    <row r="2030" spans="1:38" s="201" customFormat="1">
      <c r="A2030" s="198"/>
      <c r="B2030" s="180"/>
      <c r="C2030" s="199" t="s">
        <v>262</v>
      </c>
      <c r="D2030" s="199"/>
      <c r="E2030" s="199" t="s">
        <v>113</v>
      </c>
      <c r="F2030" s="199">
        <v>1392550</v>
      </c>
      <c r="G2030" s="199"/>
      <c r="H2030" s="199">
        <f t="shared" si="137"/>
        <v>4056</v>
      </c>
      <c r="I2030" s="199"/>
      <c r="J2030" s="199">
        <v>200181.97999999992</v>
      </c>
      <c r="K2030" s="199"/>
      <c r="L2030" s="200"/>
      <c r="M2030" s="199">
        <v>236</v>
      </c>
      <c r="N2030" s="71"/>
      <c r="O2030" s="200"/>
      <c r="P2030" s="269">
        <f t="shared" si="140"/>
        <v>848.22872881355897</v>
      </c>
      <c r="Q2030" s="199"/>
      <c r="R2030" s="199"/>
      <c r="S2030" s="199"/>
      <c r="T2030" s="382">
        <f t="shared" si="141"/>
        <v>5900.6355932203387</v>
      </c>
      <c r="U2030" s="199"/>
      <c r="V2030" s="199"/>
      <c r="W2030" s="199"/>
      <c r="X2030" s="200"/>
      <c r="Y2030" s="269">
        <v>200181.97999999992</v>
      </c>
      <c r="Z2030" s="269">
        <f t="shared" si="138"/>
        <v>264507.68</v>
      </c>
      <c r="AA2030" s="389"/>
      <c r="AB2030" s="269">
        <f t="shared" si="139"/>
        <v>202087.57</v>
      </c>
      <c r="AC2030" s="269">
        <v>230976.25</v>
      </c>
      <c r="AD2030" s="199"/>
      <c r="AE2030" s="200"/>
      <c r="AF2030" s="200"/>
      <c r="AG2030" s="200"/>
      <c r="AH2030" s="75"/>
      <c r="AI2030" s="75"/>
      <c r="AJ2030" s="75"/>
      <c r="AK2030" s="75"/>
      <c r="AL2030" s="200"/>
    </row>
    <row r="2031" spans="1:38" s="201" customFormat="1">
      <c r="A2031" s="198"/>
      <c r="B2031" s="180"/>
      <c r="C2031" s="199" t="s">
        <v>263</v>
      </c>
      <c r="D2031" s="199"/>
      <c r="E2031" s="199" t="s">
        <v>264</v>
      </c>
      <c r="F2031" s="199">
        <v>427811</v>
      </c>
      <c r="G2031" s="199"/>
      <c r="H2031" s="199">
        <f t="shared" si="137"/>
        <v>1246</v>
      </c>
      <c r="I2031" s="199"/>
      <c r="J2031" s="199">
        <v>59022.839999999989</v>
      </c>
      <c r="K2031" s="199"/>
      <c r="L2031" s="200"/>
      <c r="M2031" s="199">
        <v>186</v>
      </c>
      <c r="N2031" s="71"/>
      <c r="O2031" s="200"/>
      <c r="P2031" s="269">
        <f t="shared" si="140"/>
        <v>317.32709677419348</v>
      </c>
      <c r="Q2031" s="199"/>
      <c r="R2031" s="199"/>
      <c r="S2031" s="199"/>
      <c r="T2031" s="382">
        <f t="shared" si="141"/>
        <v>2300.0591397849462</v>
      </c>
      <c r="U2031" s="199"/>
      <c r="V2031" s="199"/>
      <c r="W2031" s="199"/>
      <c r="X2031" s="200"/>
      <c r="Y2031" s="269">
        <v>59022.839999999989</v>
      </c>
      <c r="Z2031" s="269">
        <f t="shared" si="138"/>
        <v>77989.009999999995</v>
      </c>
      <c r="AA2031" s="389"/>
      <c r="AB2031" s="269">
        <f t="shared" si="139"/>
        <v>59584.69</v>
      </c>
      <c r="AC2031" s="269">
        <v>68102.399999999994</v>
      </c>
      <c r="AD2031" s="199"/>
      <c r="AE2031" s="200"/>
      <c r="AF2031" s="200"/>
      <c r="AG2031" s="200"/>
      <c r="AH2031" s="75"/>
      <c r="AI2031" s="75"/>
      <c r="AJ2031" s="75"/>
      <c r="AK2031" s="75"/>
      <c r="AL2031" s="200"/>
    </row>
    <row r="2032" spans="1:38" s="201" customFormat="1">
      <c r="A2032" s="198"/>
      <c r="B2032" s="180"/>
      <c r="C2032" s="199" t="s">
        <v>749</v>
      </c>
      <c r="D2032" s="199"/>
      <c r="E2032" s="199" t="s">
        <v>228</v>
      </c>
      <c r="F2032" s="199">
        <v>5841</v>
      </c>
      <c r="G2032" s="199"/>
      <c r="H2032" s="199">
        <f t="shared" si="137"/>
        <v>17</v>
      </c>
      <c r="I2032" s="199"/>
      <c r="J2032" s="199">
        <v>1313.98</v>
      </c>
      <c r="K2032" s="199"/>
      <c r="L2032" s="200"/>
      <c r="M2032" s="199">
        <v>12</v>
      </c>
      <c r="N2032" s="71"/>
      <c r="O2032" s="200"/>
      <c r="P2032" s="269">
        <f t="shared" si="140"/>
        <v>109.49833333333333</v>
      </c>
      <c r="Q2032" s="199"/>
      <c r="R2032" s="199"/>
      <c r="S2032" s="199"/>
      <c r="T2032" s="382">
        <f t="shared" si="141"/>
        <v>486.75</v>
      </c>
      <c r="U2032" s="199"/>
      <c r="V2032" s="199"/>
      <c r="W2032" s="199"/>
      <c r="X2032" s="200"/>
      <c r="Y2032" s="269">
        <v>1313.98</v>
      </c>
      <c r="Z2032" s="269">
        <f t="shared" si="138"/>
        <v>1736.21</v>
      </c>
      <c r="AA2032" s="389"/>
      <c r="AB2032" s="269">
        <f t="shared" si="139"/>
        <v>1326.49</v>
      </c>
      <c r="AC2032" s="269">
        <v>1516.11</v>
      </c>
      <c r="AD2032" s="199"/>
      <c r="AE2032" s="200"/>
      <c r="AF2032" s="200"/>
      <c r="AG2032" s="200"/>
      <c r="AH2032" s="75"/>
      <c r="AI2032" s="75"/>
      <c r="AJ2032" s="75"/>
      <c r="AK2032" s="75"/>
      <c r="AL2032" s="200"/>
    </row>
    <row r="2033" spans="1:38" s="201" customFormat="1">
      <c r="A2033" s="198"/>
      <c r="B2033" s="180"/>
      <c r="C2033" s="199" t="s">
        <v>265</v>
      </c>
      <c r="D2033" s="199"/>
      <c r="E2033" s="199" t="s">
        <v>228</v>
      </c>
      <c r="F2033" s="199">
        <v>29170</v>
      </c>
      <c r="G2033" s="199"/>
      <c r="H2033" s="199">
        <f t="shared" si="137"/>
        <v>85</v>
      </c>
      <c r="I2033" s="199"/>
      <c r="J2033" s="199">
        <v>3750.7099999999996</v>
      </c>
      <c r="K2033" s="199"/>
      <c r="L2033" s="200"/>
      <c r="M2033" s="199">
        <v>15</v>
      </c>
      <c r="N2033" s="71"/>
      <c r="O2033" s="200"/>
      <c r="P2033" s="269">
        <f t="shared" si="140"/>
        <v>250.04733333333331</v>
      </c>
      <c r="Q2033" s="199"/>
      <c r="R2033" s="199"/>
      <c r="S2033" s="199"/>
      <c r="T2033" s="382">
        <f t="shared" si="141"/>
        <v>1944.6666666666667</v>
      </c>
      <c r="U2033" s="199"/>
      <c r="V2033" s="199"/>
      <c r="W2033" s="199"/>
      <c r="X2033" s="200"/>
      <c r="Y2033" s="269">
        <v>3750.7099999999996</v>
      </c>
      <c r="Z2033" s="269">
        <f t="shared" si="138"/>
        <v>4955.95</v>
      </c>
      <c r="AA2033" s="389"/>
      <c r="AB2033" s="269">
        <f t="shared" si="139"/>
        <v>3786.41</v>
      </c>
      <c r="AC2033" s="269">
        <v>4327.6899999999996</v>
      </c>
      <c r="AD2033" s="199"/>
      <c r="AE2033" s="200"/>
      <c r="AF2033" s="200"/>
      <c r="AG2033" s="200"/>
      <c r="AH2033" s="75"/>
      <c r="AI2033" s="75"/>
      <c r="AJ2033" s="75"/>
      <c r="AK2033" s="75"/>
      <c r="AL2033" s="200"/>
    </row>
    <row r="2034" spans="1:38" s="201" customFormat="1">
      <c r="A2034" s="198"/>
      <c r="B2034" s="180"/>
      <c r="C2034" s="199" t="s">
        <v>266</v>
      </c>
      <c r="D2034" s="199"/>
      <c r="E2034" s="199" t="s">
        <v>113</v>
      </c>
      <c r="F2034" s="199">
        <v>3006</v>
      </c>
      <c r="G2034" s="199"/>
      <c r="H2034" s="199">
        <f t="shared" si="137"/>
        <v>9</v>
      </c>
      <c r="I2034" s="199"/>
      <c r="J2034" s="199">
        <v>503.52</v>
      </c>
      <c r="K2034" s="199"/>
      <c r="L2034" s="200"/>
      <c r="M2034" s="199">
        <v>6</v>
      </c>
      <c r="N2034" s="71"/>
      <c r="O2034" s="200"/>
      <c r="P2034" s="269">
        <f t="shared" si="140"/>
        <v>83.92</v>
      </c>
      <c r="Q2034" s="199"/>
      <c r="R2034" s="199"/>
      <c r="S2034" s="199"/>
      <c r="T2034" s="382">
        <f t="shared" si="141"/>
        <v>501</v>
      </c>
      <c r="U2034" s="199"/>
      <c r="V2034" s="199"/>
      <c r="W2034" s="199"/>
      <c r="X2034" s="200"/>
      <c r="Y2034" s="269">
        <v>503.52</v>
      </c>
      <c r="Z2034" s="269">
        <f t="shared" si="138"/>
        <v>665.32</v>
      </c>
      <c r="AA2034" s="389"/>
      <c r="AB2034" s="269">
        <f t="shared" si="139"/>
        <v>508.31</v>
      </c>
      <c r="AC2034" s="269">
        <v>580.98</v>
      </c>
      <c r="AD2034" s="199"/>
      <c r="AE2034" s="200"/>
      <c r="AF2034" s="200"/>
      <c r="AG2034" s="200"/>
      <c r="AH2034" s="75"/>
      <c r="AI2034" s="75"/>
      <c r="AJ2034" s="75"/>
      <c r="AK2034" s="75"/>
      <c r="AL2034" s="200"/>
    </row>
    <row r="2035" spans="1:38" s="201" customFormat="1">
      <c r="A2035" s="198"/>
      <c r="B2035" s="180"/>
      <c r="C2035" s="199" t="s">
        <v>565</v>
      </c>
      <c r="D2035" s="199"/>
      <c r="E2035" s="199" t="s">
        <v>167</v>
      </c>
      <c r="F2035" s="199">
        <v>103087</v>
      </c>
      <c r="G2035" s="199"/>
      <c r="H2035" s="199">
        <f t="shared" si="137"/>
        <v>300</v>
      </c>
      <c r="I2035" s="199"/>
      <c r="J2035" s="199">
        <v>16648.240000000005</v>
      </c>
      <c r="K2035" s="199"/>
      <c r="L2035" s="200"/>
      <c r="M2035" s="199">
        <v>29</v>
      </c>
      <c r="N2035" s="71"/>
      <c r="O2035" s="200"/>
      <c r="P2035" s="269">
        <f t="shared" si="140"/>
        <v>574.07724137931052</v>
      </c>
      <c r="Q2035" s="199"/>
      <c r="R2035" s="199"/>
      <c r="S2035" s="199"/>
      <c r="T2035" s="382">
        <f t="shared" si="141"/>
        <v>3554.7241379310344</v>
      </c>
      <c r="U2035" s="199"/>
      <c r="V2035" s="199"/>
      <c r="W2035" s="199"/>
      <c r="X2035" s="200"/>
      <c r="Y2035" s="269">
        <v>16648.240000000005</v>
      </c>
      <c r="Z2035" s="269">
        <f t="shared" si="138"/>
        <v>21997.919999999998</v>
      </c>
      <c r="AA2035" s="389"/>
      <c r="AB2035" s="269">
        <f t="shared" si="139"/>
        <v>16806.72</v>
      </c>
      <c r="AC2035" s="269">
        <v>19209.259999999998</v>
      </c>
      <c r="AD2035" s="199"/>
      <c r="AE2035" s="200"/>
      <c r="AF2035" s="200"/>
      <c r="AG2035" s="200"/>
      <c r="AH2035" s="75"/>
      <c r="AI2035" s="75"/>
      <c r="AJ2035" s="75"/>
      <c r="AK2035" s="75"/>
      <c r="AL2035" s="200"/>
    </row>
    <row r="2036" spans="1:38" s="201" customFormat="1">
      <c r="A2036" s="198"/>
      <c r="B2036" s="180"/>
      <c r="C2036" s="199" t="s">
        <v>267</v>
      </c>
      <c r="D2036" s="199"/>
      <c r="E2036" s="199" t="s">
        <v>113</v>
      </c>
      <c r="F2036" s="199">
        <v>42</v>
      </c>
      <c r="G2036" s="199"/>
      <c r="H2036" s="199">
        <f t="shared" si="137"/>
        <v>0</v>
      </c>
      <c r="I2036" s="199"/>
      <c r="J2036" s="199">
        <v>17.22</v>
      </c>
      <c r="K2036" s="199"/>
      <c r="L2036" s="200"/>
      <c r="M2036" s="199">
        <v>1</v>
      </c>
      <c r="N2036" s="71"/>
      <c r="O2036" s="200"/>
      <c r="P2036" s="269">
        <f t="shared" si="140"/>
        <v>17.22</v>
      </c>
      <c r="Q2036" s="199"/>
      <c r="R2036" s="199"/>
      <c r="S2036" s="199"/>
      <c r="T2036" s="382">
        <f t="shared" si="141"/>
        <v>42</v>
      </c>
      <c r="U2036" s="199"/>
      <c r="V2036" s="199"/>
      <c r="W2036" s="199"/>
      <c r="X2036" s="200"/>
      <c r="Y2036" s="269">
        <v>17.22</v>
      </c>
      <c r="Z2036" s="269">
        <f t="shared" si="138"/>
        <v>22.75</v>
      </c>
      <c r="AA2036" s="389"/>
      <c r="AB2036" s="269">
        <f t="shared" si="139"/>
        <v>17.38</v>
      </c>
      <c r="AC2036" s="269">
        <v>19.87</v>
      </c>
      <c r="AD2036" s="199"/>
      <c r="AE2036" s="200"/>
      <c r="AF2036" s="200"/>
      <c r="AG2036" s="200"/>
      <c r="AH2036" s="75"/>
      <c r="AI2036" s="75"/>
      <c r="AJ2036" s="75"/>
      <c r="AK2036" s="75"/>
      <c r="AL2036" s="200"/>
    </row>
    <row r="2037" spans="1:38" s="201" customFormat="1">
      <c r="A2037" s="198"/>
      <c r="B2037" s="180"/>
      <c r="C2037" s="199" t="s">
        <v>1432</v>
      </c>
      <c r="D2037" s="199"/>
      <c r="E2037" s="199" t="s">
        <v>264</v>
      </c>
      <c r="F2037" s="199">
        <v>18</v>
      </c>
      <c r="G2037" s="199"/>
      <c r="H2037" s="199">
        <f t="shared" si="137"/>
        <v>0</v>
      </c>
      <c r="I2037" s="199"/>
      <c r="J2037" s="199">
        <v>21.97</v>
      </c>
      <c r="K2037" s="199"/>
      <c r="L2037" s="200"/>
      <c r="M2037" s="199">
        <v>1</v>
      </c>
      <c r="N2037" s="71"/>
      <c r="O2037" s="200"/>
      <c r="P2037" s="269">
        <f t="shared" si="140"/>
        <v>21.97</v>
      </c>
      <c r="Q2037" s="199"/>
      <c r="R2037" s="199"/>
      <c r="S2037" s="199"/>
      <c r="T2037" s="382">
        <f t="shared" si="141"/>
        <v>18</v>
      </c>
      <c r="U2037" s="199"/>
      <c r="V2037" s="199"/>
      <c r="W2037" s="199"/>
      <c r="X2037" s="200"/>
      <c r="Y2037" s="269">
        <v>21.97</v>
      </c>
      <c r="Z2037" s="269">
        <f t="shared" si="138"/>
        <v>29.03</v>
      </c>
      <c r="AA2037" s="389"/>
      <c r="AB2037" s="269">
        <f t="shared" si="139"/>
        <v>22.18</v>
      </c>
      <c r="AC2037" s="269">
        <v>25.35</v>
      </c>
      <c r="AD2037" s="199"/>
      <c r="AE2037" s="200"/>
      <c r="AF2037" s="200"/>
      <c r="AG2037" s="200"/>
      <c r="AH2037" s="75"/>
      <c r="AI2037" s="75"/>
      <c r="AJ2037" s="75"/>
      <c r="AK2037" s="75"/>
      <c r="AL2037" s="200"/>
    </row>
    <row r="2038" spans="1:38" s="201" customFormat="1">
      <c r="A2038" s="198"/>
      <c r="B2038" s="180"/>
      <c r="C2038" s="199" t="s">
        <v>1486</v>
      </c>
      <c r="D2038" s="199"/>
      <c r="E2038" s="199" t="s">
        <v>592</v>
      </c>
      <c r="F2038" s="199">
        <v>37</v>
      </c>
      <c r="G2038" s="199"/>
      <c r="H2038" s="199">
        <f t="shared" si="137"/>
        <v>0</v>
      </c>
      <c r="I2038" s="199"/>
      <c r="J2038" s="199">
        <v>23.3</v>
      </c>
      <c r="K2038" s="199"/>
      <c r="L2038" s="200"/>
      <c r="M2038" s="199">
        <v>1</v>
      </c>
      <c r="N2038" s="71"/>
      <c r="O2038" s="200"/>
      <c r="P2038" s="269">
        <f t="shared" si="140"/>
        <v>23.3</v>
      </c>
      <c r="Q2038" s="199"/>
      <c r="R2038" s="199"/>
      <c r="S2038" s="199"/>
      <c r="T2038" s="382">
        <f t="shared" si="141"/>
        <v>37</v>
      </c>
      <c r="U2038" s="199"/>
      <c r="V2038" s="199"/>
      <c r="W2038" s="199"/>
      <c r="X2038" s="200"/>
      <c r="Y2038" s="269">
        <v>23.3</v>
      </c>
      <c r="Z2038" s="269">
        <f t="shared" si="138"/>
        <v>30.79</v>
      </c>
      <c r="AA2038" s="389"/>
      <c r="AB2038" s="269">
        <f t="shared" si="139"/>
        <v>23.52</v>
      </c>
      <c r="AC2038" s="269">
        <v>26.88</v>
      </c>
      <c r="AD2038" s="199"/>
      <c r="AE2038" s="200"/>
      <c r="AF2038" s="200"/>
      <c r="AG2038" s="200"/>
      <c r="AH2038" s="75"/>
      <c r="AI2038" s="75"/>
      <c r="AJ2038" s="75"/>
      <c r="AK2038" s="75"/>
      <c r="AL2038" s="200"/>
    </row>
    <row r="2039" spans="1:38" s="201" customFormat="1">
      <c r="A2039" s="198"/>
      <c r="B2039" s="180"/>
      <c r="C2039" s="199" t="s">
        <v>1486</v>
      </c>
      <c r="D2039" s="199"/>
      <c r="E2039" s="199" t="s">
        <v>271</v>
      </c>
      <c r="F2039" s="199">
        <v>266</v>
      </c>
      <c r="G2039" s="199"/>
      <c r="H2039" s="199">
        <f t="shared" si="137"/>
        <v>1</v>
      </c>
      <c r="I2039" s="199"/>
      <c r="J2039" s="199">
        <v>171.92</v>
      </c>
      <c r="K2039" s="199"/>
      <c r="L2039" s="200"/>
      <c r="M2039" s="199">
        <v>4</v>
      </c>
      <c r="N2039" s="71"/>
      <c r="O2039" s="200"/>
      <c r="P2039" s="269">
        <f t="shared" si="140"/>
        <v>42.98</v>
      </c>
      <c r="Q2039" s="199"/>
      <c r="R2039" s="199"/>
      <c r="S2039" s="199"/>
      <c r="T2039" s="382">
        <f t="shared" si="141"/>
        <v>66.5</v>
      </c>
      <c r="U2039" s="199"/>
      <c r="V2039" s="199"/>
      <c r="W2039" s="199"/>
      <c r="X2039" s="200"/>
      <c r="Y2039" s="269">
        <v>171.92</v>
      </c>
      <c r="Z2039" s="269">
        <f t="shared" si="138"/>
        <v>227.16</v>
      </c>
      <c r="AA2039" s="389"/>
      <c r="AB2039" s="269">
        <f t="shared" si="139"/>
        <v>173.56</v>
      </c>
      <c r="AC2039" s="269">
        <v>198.37</v>
      </c>
      <c r="AD2039" s="199"/>
      <c r="AE2039" s="200"/>
      <c r="AF2039" s="200"/>
      <c r="AG2039" s="200"/>
      <c r="AH2039" s="75"/>
      <c r="AI2039" s="75"/>
      <c r="AJ2039" s="75"/>
      <c r="AK2039" s="75"/>
      <c r="AL2039" s="200"/>
    </row>
    <row r="2040" spans="1:38" s="201" customFormat="1">
      <c r="A2040" s="198"/>
      <c r="B2040" s="180"/>
      <c r="C2040" s="199" t="s">
        <v>268</v>
      </c>
      <c r="D2040" s="199"/>
      <c r="E2040" s="199" t="s">
        <v>269</v>
      </c>
      <c r="F2040" s="199">
        <v>1895571</v>
      </c>
      <c r="G2040" s="199"/>
      <c r="H2040" s="199">
        <f t="shared" si="137"/>
        <v>5522</v>
      </c>
      <c r="I2040" s="199"/>
      <c r="J2040" s="199">
        <v>125281</v>
      </c>
      <c r="K2040" s="199"/>
      <c r="L2040" s="200"/>
      <c r="M2040" s="199">
        <v>154</v>
      </c>
      <c r="N2040" s="71"/>
      <c r="O2040" s="200"/>
      <c r="P2040" s="269">
        <f t="shared" si="140"/>
        <v>813.51298701298697</v>
      </c>
      <c r="Q2040" s="199"/>
      <c r="R2040" s="199"/>
      <c r="S2040" s="199"/>
      <c r="T2040" s="382">
        <f t="shared" si="141"/>
        <v>12308.902597402597</v>
      </c>
      <c r="U2040" s="199"/>
      <c r="V2040" s="199"/>
      <c r="W2040" s="199"/>
      <c r="X2040" s="200"/>
      <c r="Y2040" s="269">
        <v>125281</v>
      </c>
      <c r="Z2040" s="269">
        <f t="shared" si="138"/>
        <v>165538.31</v>
      </c>
      <c r="AA2040" s="389"/>
      <c r="AB2040" s="269">
        <f t="shared" si="139"/>
        <v>126473.58</v>
      </c>
      <c r="AC2040" s="269">
        <v>144553.15</v>
      </c>
      <c r="AD2040" s="199"/>
      <c r="AE2040" s="200"/>
      <c r="AF2040" s="200"/>
      <c r="AG2040" s="200"/>
      <c r="AH2040" s="75"/>
      <c r="AI2040" s="75"/>
      <c r="AJ2040" s="75"/>
      <c r="AK2040" s="75"/>
      <c r="AL2040" s="200"/>
    </row>
    <row r="2041" spans="1:38" s="201" customFormat="1">
      <c r="A2041" s="198"/>
      <c r="B2041" s="180"/>
      <c r="C2041" s="199" t="s">
        <v>270</v>
      </c>
      <c r="D2041" s="199"/>
      <c r="E2041" s="199" t="s">
        <v>271</v>
      </c>
      <c r="F2041" s="199">
        <v>558813</v>
      </c>
      <c r="G2041" s="199"/>
      <c r="H2041" s="199">
        <f t="shared" si="137"/>
        <v>1628</v>
      </c>
      <c r="I2041" s="199"/>
      <c r="J2041" s="199">
        <v>72492.579999999958</v>
      </c>
      <c r="K2041" s="199"/>
      <c r="L2041" s="200"/>
      <c r="M2041" s="199">
        <v>123</v>
      </c>
      <c r="N2041" s="71"/>
      <c r="O2041" s="200"/>
      <c r="P2041" s="269">
        <f t="shared" si="140"/>
        <v>589.37056910569072</v>
      </c>
      <c r="Q2041" s="199"/>
      <c r="R2041" s="199"/>
      <c r="S2041" s="199"/>
      <c r="T2041" s="382">
        <f t="shared" si="141"/>
        <v>4543.1951219512193</v>
      </c>
      <c r="U2041" s="199"/>
      <c r="V2041" s="199"/>
      <c r="W2041" s="199"/>
      <c r="X2041" s="200"/>
      <c r="Y2041" s="269">
        <v>72492.579999999958</v>
      </c>
      <c r="Z2041" s="269">
        <f t="shared" si="138"/>
        <v>95787.06</v>
      </c>
      <c r="AA2041" s="389"/>
      <c r="AB2041" s="269">
        <f t="shared" si="139"/>
        <v>73182.66</v>
      </c>
      <c r="AC2041" s="269">
        <v>83644.210000000006</v>
      </c>
      <c r="AD2041" s="199"/>
      <c r="AE2041" s="200"/>
      <c r="AF2041" s="200"/>
      <c r="AG2041" s="200"/>
      <c r="AH2041" s="75"/>
      <c r="AI2041" s="75"/>
      <c r="AJ2041" s="75"/>
      <c r="AK2041" s="75"/>
      <c r="AL2041" s="200"/>
    </row>
    <row r="2042" spans="1:38" s="201" customFormat="1">
      <c r="A2042" s="198"/>
      <c r="B2042" s="180"/>
      <c r="C2042" s="199" t="s">
        <v>569</v>
      </c>
      <c r="D2042" s="199"/>
      <c r="E2042" s="199" t="s">
        <v>222</v>
      </c>
      <c r="F2042" s="199">
        <v>9124</v>
      </c>
      <c r="G2042" s="199"/>
      <c r="H2042" s="199">
        <f t="shared" si="137"/>
        <v>27</v>
      </c>
      <c r="I2042" s="199"/>
      <c r="J2042" s="199">
        <v>1762.6899999999998</v>
      </c>
      <c r="K2042" s="199"/>
      <c r="L2042" s="200"/>
      <c r="M2042" s="199">
        <v>8</v>
      </c>
      <c r="N2042" s="71"/>
      <c r="O2042" s="200"/>
      <c r="P2042" s="269">
        <f t="shared" si="140"/>
        <v>220.33624999999998</v>
      </c>
      <c r="Q2042" s="199"/>
      <c r="R2042" s="199"/>
      <c r="S2042" s="199"/>
      <c r="T2042" s="382">
        <f t="shared" si="141"/>
        <v>1140.5</v>
      </c>
      <c r="U2042" s="199"/>
      <c r="V2042" s="199"/>
      <c r="W2042" s="199"/>
      <c r="X2042" s="200"/>
      <c r="Y2042" s="269">
        <v>1762.6899999999998</v>
      </c>
      <c r="Z2042" s="269">
        <f t="shared" si="138"/>
        <v>2329.11</v>
      </c>
      <c r="AA2042" s="389"/>
      <c r="AB2042" s="269">
        <f t="shared" si="139"/>
        <v>1779.47</v>
      </c>
      <c r="AC2042" s="269">
        <v>2033.85</v>
      </c>
      <c r="AD2042" s="199"/>
      <c r="AE2042" s="200"/>
      <c r="AF2042" s="200"/>
      <c r="AG2042" s="200"/>
      <c r="AH2042" s="75"/>
      <c r="AI2042" s="75"/>
      <c r="AJ2042" s="75"/>
      <c r="AK2042" s="75"/>
      <c r="AL2042" s="200"/>
    </row>
    <row r="2043" spans="1:38" s="201" customFormat="1">
      <c r="A2043" s="198"/>
      <c r="B2043" s="180"/>
      <c r="C2043" s="199" t="s">
        <v>1433</v>
      </c>
      <c r="D2043" s="199"/>
      <c r="E2043" s="199" t="s">
        <v>222</v>
      </c>
      <c r="F2043" s="199">
        <v>100</v>
      </c>
      <c r="G2043" s="199"/>
      <c r="H2043" s="199">
        <f t="shared" ref="H2043:H2106" si="142">ROUND($H$2337*F2043/$F$2337,0)</f>
        <v>0</v>
      </c>
      <c r="I2043" s="199"/>
      <c r="J2043" s="199">
        <v>74.12</v>
      </c>
      <c r="K2043" s="199"/>
      <c r="L2043" s="200"/>
      <c r="M2043" s="199">
        <v>1</v>
      </c>
      <c r="N2043" s="71"/>
      <c r="O2043" s="200"/>
      <c r="P2043" s="269">
        <f t="shared" si="140"/>
        <v>74.12</v>
      </c>
      <c r="Q2043" s="199"/>
      <c r="R2043" s="199"/>
      <c r="S2043" s="199"/>
      <c r="T2043" s="382">
        <f t="shared" si="141"/>
        <v>100</v>
      </c>
      <c r="U2043" s="199"/>
      <c r="V2043" s="199"/>
      <c r="W2043" s="199"/>
      <c r="X2043" s="200"/>
      <c r="Y2043" s="269">
        <v>74.12</v>
      </c>
      <c r="Z2043" s="269">
        <f t="shared" ref="Z2043:Z2106" si="143">ROUND($Z$2337*Y2043/$Y$2337,2)</f>
        <v>97.94</v>
      </c>
      <c r="AA2043" s="389"/>
      <c r="AB2043" s="269">
        <f t="shared" ref="AB2043:AB2106" si="144">ROUND($AB$2337*Y2043/$Y$2337,2)</f>
        <v>74.83</v>
      </c>
      <c r="AC2043" s="269">
        <v>85.52</v>
      </c>
      <c r="AD2043" s="199"/>
      <c r="AE2043" s="200"/>
      <c r="AF2043" s="200"/>
      <c r="AG2043" s="200"/>
      <c r="AH2043" s="75"/>
      <c r="AI2043" s="75"/>
      <c r="AJ2043" s="75"/>
      <c r="AK2043" s="75"/>
      <c r="AL2043" s="200"/>
    </row>
    <row r="2044" spans="1:38" s="201" customFormat="1">
      <c r="A2044" s="198"/>
      <c r="B2044" s="180"/>
      <c r="C2044" s="199" t="s">
        <v>1434</v>
      </c>
      <c r="D2044" s="199"/>
      <c r="E2044" s="199" t="s">
        <v>210</v>
      </c>
      <c r="F2044" s="199">
        <v>236</v>
      </c>
      <c r="G2044" s="199"/>
      <c r="H2044" s="199">
        <f t="shared" si="142"/>
        <v>1</v>
      </c>
      <c r="I2044" s="199"/>
      <c r="J2044" s="199">
        <v>103.50999999999999</v>
      </c>
      <c r="K2044" s="199"/>
      <c r="L2044" s="200"/>
      <c r="M2044" s="199">
        <v>2</v>
      </c>
      <c r="N2044" s="71"/>
      <c r="O2044" s="200"/>
      <c r="P2044" s="269">
        <f t="shared" ref="P2044:P2107" si="145">J2044/M2044</f>
        <v>51.754999999999995</v>
      </c>
      <c r="Q2044" s="199"/>
      <c r="R2044" s="199"/>
      <c r="S2044" s="199"/>
      <c r="T2044" s="382">
        <f t="shared" ref="T2044:T2107" si="146">F2044/M2044</f>
        <v>118</v>
      </c>
      <c r="U2044" s="199"/>
      <c r="V2044" s="199"/>
      <c r="W2044" s="199"/>
      <c r="X2044" s="200"/>
      <c r="Y2044" s="269">
        <v>103.50999999999999</v>
      </c>
      <c r="Z2044" s="269">
        <f t="shared" si="143"/>
        <v>136.77000000000001</v>
      </c>
      <c r="AA2044" s="389"/>
      <c r="AB2044" s="269">
        <f t="shared" si="144"/>
        <v>104.5</v>
      </c>
      <c r="AC2044" s="269">
        <v>119.43</v>
      </c>
      <c r="AD2044" s="199"/>
      <c r="AE2044" s="200"/>
      <c r="AF2044" s="200"/>
      <c r="AG2044" s="200"/>
      <c r="AH2044" s="75"/>
      <c r="AI2044" s="75"/>
      <c r="AJ2044" s="75"/>
      <c r="AK2044" s="75"/>
      <c r="AL2044" s="200"/>
    </row>
    <row r="2045" spans="1:38" s="201" customFormat="1">
      <c r="A2045" s="198"/>
      <c r="B2045" s="180"/>
      <c r="C2045" s="199" t="s">
        <v>272</v>
      </c>
      <c r="D2045" s="199"/>
      <c r="E2045" s="199" t="s">
        <v>143</v>
      </c>
      <c r="F2045" s="199">
        <v>320022</v>
      </c>
      <c r="G2045" s="199"/>
      <c r="H2045" s="199">
        <f t="shared" si="142"/>
        <v>932</v>
      </c>
      <c r="I2045" s="199"/>
      <c r="J2045" s="199">
        <v>50572.490000000005</v>
      </c>
      <c r="K2045" s="199"/>
      <c r="L2045" s="200"/>
      <c r="M2045" s="199">
        <v>121</v>
      </c>
      <c r="N2045" s="71"/>
      <c r="O2045" s="200"/>
      <c r="P2045" s="269">
        <f t="shared" si="145"/>
        <v>417.9544628099174</v>
      </c>
      <c r="Q2045" s="199"/>
      <c r="R2045" s="199"/>
      <c r="S2045" s="199"/>
      <c r="T2045" s="382">
        <f t="shared" si="146"/>
        <v>2644.8099173553719</v>
      </c>
      <c r="U2045" s="199"/>
      <c r="V2045" s="199"/>
      <c r="W2045" s="199"/>
      <c r="X2045" s="200"/>
      <c r="Y2045" s="269">
        <v>50572.490000000005</v>
      </c>
      <c r="Z2045" s="269">
        <f t="shared" si="143"/>
        <v>66823.259999999995</v>
      </c>
      <c r="AA2045" s="389"/>
      <c r="AB2045" s="269">
        <f t="shared" si="144"/>
        <v>51053.9</v>
      </c>
      <c r="AC2045" s="269">
        <v>58352.12</v>
      </c>
      <c r="AD2045" s="199"/>
      <c r="AE2045" s="200"/>
      <c r="AF2045" s="200"/>
      <c r="AG2045" s="200"/>
      <c r="AH2045" s="75"/>
      <c r="AI2045" s="75"/>
      <c r="AJ2045" s="75"/>
      <c r="AK2045" s="75"/>
      <c r="AL2045" s="200"/>
    </row>
    <row r="2046" spans="1:38" s="201" customFormat="1">
      <c r="A2046" s="198"/>
      <c r="B2046" s="180"/>
      <c r="C2046" s="199" t="s">
        <v>273</v>
      </c>
      <c r="D2046" s="199"/>
      <c r="E2046" s="199" t="s">
        <v>153</v>
      </c>
      <c r="F2046" s="199">
        <v>76598</v>
      </c>
      <c r="G2046" s="199"/>
      <c r="H2046" s="199">
        <f t="shared" si="142"/>
        <v>223</v>
      </c>
      <c r="I2046" s="199"/>
      <c r="J2046" s="199">
        <v>11668.559999999998</v>
      </c>
      <c r="K2046" s="199"/>
      <c r="L2046" s="200"/>
      <c r="M2046" s="199">
        <v>47</v>
      </c>
      <c r="N2046" s="71"/>
      <c r="O2046" s="200"/>
      <c r="P2046" s="269">
        <f t="shared" si="145"/>
        <v>248.26723404255316</v>
      </c>
      <c r="Q2046" s="199"/>
      <c r="R2046" s="199"/>
      <c r="S2046" s="199"/>
      <c r="T2046" s="382">
        <f t="shared" si="146"/>
        <v>1629.7446808510638</v>
      </c>
      <c r="U2046" s="199"/>
      <c r="V2046" s="199"/>
      <c r="W2046" s="199"/>
      <c r="X2046" s="200"/>
      <c r="Y2046" s="269">
        <v>11668.559999999998</v>
      </c>
      <c r="Z2046" s="269">
        <f t="shared" si="143"/>
        <v>15418.09</v>
      </c>
      <c r="AA2046" s="389"/>
      <c r="AB2046" s="269">
        <f t="shared" si="144"/>
        <v>11779.64</v>
      </c>
      <c r="AC2046" s="269">
        <v>13463.55</v>
      </c>
      <c r="AD2046" s="199"/>
      <c r="AE2046" s="200"/>
      <c r="AF2046" s="200"/>
      <c r="AG2046" s="200"/>
      <c r="AH2046" s="75"/>
      <c r="AI2046" s="75"/>
      <c r="AJ2046" s="75"/>
      <c r="AK2046" s="75"/>
      <c r="AL2046" s="200"/>
    </row>
    <row r="2047" spans="1:38" s="201" customFormat="1">
      <c r="A2047" s="198"/>
      <c r="B2047" s="180"/>
      <c r="C2047" s="199" t="s">
        <v>274</v>
      </c>
      <c r="D2047" s="199"/>
      <c r="E2047" s="199" t="s">
        <v>175</v>
      </c>
      <c r="F2047" s="199">
        <v>995418</v>
      </c>
      <c r="G2047" s="199"/>
      <c r="H2047" s="199">
        <f t="shared" si="142"/>
        <v>2900</v>
      </c>
      <c r="I2047" s="199"/>
      <c r="J2047" s="199">
        <v>80696.609999999986</v>
      </c>
      <c r="K2047" s="199"/>
      <c r="L2047" s="200"/>
      <c r="M2047" s="199">
        <v>136</v>
      </c>
      <c r="N2047" s="71"/>
      <c r="O2047" s="200"/>
      <c r="P2047" s="269">
        <f t="shared" si="145"/>
        <v>593.35742647058817</v>
      </c>
      <c r="Q2047" s="199"/>
      <c r="R2047" s="199"/>
      <c r="S2047" s="199"/>
      <c r="T2047" s="382">
        <f t="shared" si="146"/>
        <v>7319.25</v>
      </c>
      <c r="U2047" s="199"/>
      <c r="V2047" s="199"/>
      <c r="W2047" s="199"/>
      <c r="X2047" s="200"/>
      <c r="Y2047" s="269">
        <v>80696.609999999986</v>
      </c>
      <c r="Z2047" s="269">
        <f t="shared" si="143"/>
        <v>106627.34</v>
      </c>
      <c r="AA2047" s="389"/>
      <c r="AB2047" s="269">
        <f t="shared" si="144"/>
        <v>81464.78</v>
      </c>
      <c r="AC2047" s="269">
        <v>93110.28</v>
      </c>
      <c r="AD2047" s="199"/>
      <c r="AE2047" s="200"/>
      <c r="AF2047" s="200"/>
      <c r="AG2047" s="200"/>
      <c r="AH2047" s="75"/>
      <c r="AI2047" s="75"/>
      <c r="AJ2047" s="75"/>
      <c r="AK2047" s="75"/>
      <c r="AL2047" s="200"/>
    </row>
    <row r="2048" spans="1:38" s="201" customFormat="1">
      <c r="A2048" s="198"/>
      <c r="B2048" s="180"/>
      <c r="C2048" s="199" t="s">
        <v>491</v>
      </c>
      <c r="D2048" s="199"/>
      <c r="E2048" s="199" t="s">
        <v>121</v>
      </c>
      <c r="F2048" s="199">
        <v>39969</v>
      </c>
      <c r="G2048" s="199"/>
      <c r="H2048" s="199">
        <f t="shared" si="142"/>
        <v>116</v>
      </c>
      <c r="I2048" s="199"/>
      <c r="J2048" s="199">
        <v>6867.23</v>
      </c>
      <c r="K2048" s="199"/>
      <c r="L2048" s="200"/>
      <c r="M2048" s="199">
        <v>14</v>
      </c>
      <c r="N2048" s="71"/>
      <c r="O2048" s="200"/>
      <c r="P2048" s="269">
        <f t="shared" si="145"/>
        <v>490.51642857142855</v>
      </c>
      <c r="Q2048" s="199"/>
      <c r="R2048" s="199"/>
      <c r="S2048" s="199"/>
      <c r="T2048" s="382">
        <f t="shared" si="146"/>
        <v>2854.9285714285716</v>
      </c>
      <c r="U2048" s="199"/>
      <c r="V2048" s="199"/>
      <c r="W2048" s="199"/>
      <c r="X2048" s="200"/>
      <c r="Y2048" s="269">
        <v>6867.23</v>
      </c>
      <c r="Z2048" s="269">
        <f t="shared" si="143"/>
        <v>9073.92</v>
      </c>
      <c r="AA2048" s="389"/>
      <c r="AB2048" s="269">
        <f t="shared" si="144"/>
        <v>6932.6</v>
      </c>
      <c r="AC2048" s="269">
        <v>7923.63</v>
      </c>
      <c r="AD2048" s="199"/>
      <c r="AE2048" s="200"/>
      <c r="AF2048" s="200"/>
      <c r="AG2048" s="200"/>
      <c r="AH2048" s="75"/>
      <c r="AI2048" s="75"/>
      <c r="AJ2048" s="75"/>
      <c r="AK2048" s="75"/>
      <c r="AL2048" s="200"/>
    </row>
    <row r="2049" spans="1:38" s="201" customFormat="1">
      <c r="A2049" s="198"/>
      <c r="B2049" s="180"/>
      <c r="C2049" s="199" t="s">
        <v>275</v>
      </c>
      <c r="D2049" s="199"/>
      <c r="E2049" s="199" t="s">
        <v>276</v>
      </c>
      <c r="F2049" s="199">
        <v>1480</v>
      </c>
      <c r="G2049" s="199"/>
      <c r="H2049" s="199">
        <f t="shared" si="142"/>
        <v>4</v>
      </c>
      <c r="I2049" s="199"/>
      <c r="J2049" s="199">
        <v>417.09000000000003</v>
      </c>
      <c r="K2049" s="199"/>
      <c r="L2049" s="200"/>
      <c r="M2049" s="199">
        <v>3</v>
      </c>
      <c r="N2049" s="71"/>
      <c r="O2049" s="200"/>
      <c r="P2049" s="269">
        <f t="shared" si="145"/>
        <v>139.03</v>
      </c>
      <c r="Q2049" s="199"/>
      <c r="R2049" s="199"/>
      <c r="S2049" s="199"/>
      <c r="T2049" s="382">
        <f t="shared" si="146"/>
        <v>493.33333333333331</v>
      </c>
      <c r="U2049" s="199"/>
      <c r="V2049" s="199"/>
      <c r="W2049" s="199"/>
      <c r="X2049" s="200"/>
      <c r="Y2049" s="269">
        <v>417.09000000000003</v>
      </c>
      <c r="Z2049" s="269">
        <f t="shared" si="143"/>
        <v>551.12</v>
      </c>
      <c r="AA2049" s="389"/>
      <c r="AB2049" s="269">
        <f t="shared" si="144"/>
        <v>421.06</v>
      </c>
      <c r="AC2049" s="269">
        <v>481.25</v>
      </c>
      <c r="AD2049" s="199"/>
      <c r="AE2049" s="200"/>
      <c r="AF2049" s="200"/>
      <c r="AG2049" s="200"/>
      <c r="AH2049" s="75"/>
      <c r="AI2049" s="75"/>
      <c r="AJ2049" s="75"/>
      <c r="AK2049" s="75"/>
      <c r="AL2049" s="200"/>
    </row>
    <row r="2050" spans="1:38" s="201" customFormat="1">
      <c r="A2050" s="198"/>
      <c r="B2050" s="180"/>
      <c r="C2050" s="199" t="s">
        <v>277</v>
      </c>
      <c r="D2050" s="199"/>
      <c r="E2050" s="199" t="s">
        <v>278</v>
      </c>
      <c r="F2050" s="199">
        <v>455</v>
      </c>
      <c r="G2050" s="199"/>
      <c r="H2050" s="199">
        <f t="shared" si="142"/>
        <v>1</v>
      </c>
      <c r="I2050" s="199"/>
      <c r="J2050" s="199">
        <v>203.45999999999998</v>
      </c>
      <c r="K2050" s="199"/>
      <c r="L2050" s="200"/>
      <c r="M2050" s="199">
        <v>6</v>
      </c>
      <c r="N2050" s="71"/>
      <c r="O2050" s="200"/>
      <c r="P2050" s="269">
        <f t="shared" si="145"/>
        <v>33.909999999999997</v>
      </c>
      <c r="Q2050" s="199"/>
      <c r="R2050" s="199"/>
      <c r="S2050" s="199"/>
      <c r="T2050" s="382">
        <f t="shared" si="146"/>
        <v>75.833333333333329</v>
      </c>
      <c r="U2050" s="199"/>
      <c r="V2050" s="199"/>
      <c r="W2050" s="199"/>
      <c r="X2050" s="200"/>
      <c r="Y2050" s="269">
        <v>203.45999999999998</v>
      </c>
      <c r="Z2050" s="269">
        <f t="shared" si="143"/>
        <v>268.83999999999997</v>
      </c>
      <c r="AA2050" s="389"/>
      <c r="AB2050" s="269">
        <f t="shared" si="144"/>
        <v>205.4</v>
      </c>
      <c r="AC2050" s="269">
        <v>234.76</v>
      </c>
      <c r="AD2050" s="199"/>
      <c r="AE2050" s="200"/>
      <c r="AF2050" s="200"/>
      <c r="AG2050" s="200"/>
      <c r="AH2050" s="75"/>
      <c r="AI2050" s="75"/>
      <c r="AJ2050" s="75"/>
      <c r="AK2050" s="75"/>
      <c r="AL2050" s="200"/>
    </row>
    <row r="2051" spans="1:38" s="201" customFormat="1">
      <c r="A2051" s="198"/>
      <c r="B2051" s="180"/>
      <c r="C2051" s="199" t="s">
        <v>279</v>
      </c>
      <c r="D2051" s="199"/>
      <c r="E2051" s="199" t="s">
        <v>1487</v>
      </c>
      <c r="F2051" s="199">
        <v>396</v>
      </c>
      <c r="G2051" s="199"/>
      <c r="H2051" s="199">
        <f t="shared" si="142"/>
        <v>1</v>
      </c>
      <c r="I2051" s="199"/>
      <c r="J2051" s="199">
        <v>26.86</v>
      </c>
      <c r="K2051" s="199"/>
      <c r="L2051" s="200"/>
      <c r="M2051" s="199">
        <v>1</v>
      </c>
      <c r="N2051" s="71"/>
      <c r="O2051" s="200"/>
      <c r="P2051" s="269">
        <f t="shared" si="145"/>
        <v>26.86</v>
      </c>
      <c r="Q2051" s="199"/>
      <c r="R2051" s="199"/>
      <c r="S2051" s="199"/>
      <c r="T2051" s="382">
        <f t="shared" si="146"/>
        <v>396</v>
      </c>
      <c r="U2051" s="199"/>
      <c r="V2051" s="199"/>
      <c r="W2051" s="199"/>
      <c r="X2051" s="200"/>
      <c r="Y2051" s="269">
        <v>26.86</v>
      </c>
      <c r="Z2051" s="269">
        <f t="shared" si="143"/>
        <v>35.49</v>
      </c>
      <c r="AA2051" s="389"/>
      <c r="AB2051" s="269">
        <f t="shared" si="144"/>
        <v>27.12</v>
      </c>
      <c r="AC2051" s="269">
        <v>30.99</v>
      </c>
      <c r="AD2051" s="199"/>
      <c r="AE2051" s="200"/>
      <c r="AF2051" s="200"/>
      <c r="AG2051" s="200"/>
      <c r="AH2051" s="75"/>
      <c r="AI2051" s="75"/>
      <c r="AJ2051" s="75"/>
      <c r="AK2051" s="75"/>
      <c r="AL2051" s="200"/>
    </row>
    <row r="2052" spans="1:38" s="201" customFormat="1">
      <c r="A2052" s="198"/>
      <c r="B2052" s="180"/>
      <c r="C2052" s="199" t="s">
        <v>279</v>
      </c>
      <c r="D2052" s="199"/>
      <c r="E2052" s="199" t="s">
        <v>123</v>
      </c>
      <c r="F2052" s="199">
        <v>13</v>
      </c>
      <c r="G2052" s="199"/>
      <c r="H2052" s="199">
        <f t="shared" si="142"/>
        <v>0</v>
      </c>
      <c r="I2052" s="199"/>
      <c r="J2052" s="199">
        <v>16.350000000000001</v>
      </c>
      <c r="K2052" s="199"/>
      <c r="L2052" s="200"/>
      <c r="M2052" s="199">
        <v>1</v>
      </c>
      <c r="N2052" s="71"/>
      <c r="O2052" s="200"/>
      <c r="P2052" s="269">
        <f t="shared" si="145"/>
        <v>16.350000000000001</v>
      </c>
      <c r="Q2052" s="199"/>
      <c r="R2052" s="199"/>
      <c r="S2052" s="199"/>
      <c r="T2052" s="382">
        <f t="shared" si="146"/>
        <v>13</v>
      </c>
      <c r="U2052" s="199"/>
      <c r="V2052" s="199"/>
      <c r="W2052" s="199"/>
      <c r="X2052" s="200"/>
      <c r="Y2052" s="269">
        <v>16.350000000000001</v>
      </c>
      <c r="Z2052" s="269">
        <f t="shared" si="143"/>
        <v>21.6</v>
      </c>
      <c r="AA2052" s="389"/>
      <c r="AB2052" s="269">
        <f t="shared" si="144"/>
        <v>16.510000000000002</v>
      </c>
      <c r="AC2052" s="269">
        <v>18.87</v>
      </c>
      <c r="AD2052" s="199"/>
      <c r="AE2052" s="200"/>
      <c r="AF2052" s="200"/>
      <c r="AG2052" s="200"/>
      <c r="AH2052" s="75"/>
      <c r="AI2052" s="75"/>
      <c r="AJ2052" s="75"/>
      <c r="AK2052" s="75"/>
      <c r="AL2052" s="200"/>
    </row>
    <row r="2053" spans="1:38" s="201" customFormat="1">
      <c r="A2053" s="198"/>
      <c r="B2053" s="180"/>
      <c r="C2053" s="199" t="s">
        <v>279</v>
      </c>
      <c r="D2053" s="199"/>
      <c r="E2053" s="199" t="s">
        <v>280</v>
      </c>
      <c r="F2053" s="199">
        <v>684960</v>
      </c>
      <c r="G2053" s="199"/>
      <c r="H2053" s="199">
        <f t="shared" si="142"/>
        <v>1995</v>
      </c>
      <c r="I2053" s="199"/>
      <c r="J2053" s="199">
        <v>43757.380000000019</v>
      </c>
      <c r="K2053" s="199"/>
      <c r="L2053" s="200"/>
      <c r="M2053" s="199">
        <v>59</v>
      </c>
      <c r="N2053" s="71"/>
      <c r="O2053" s="200"/>
      <c r="P2053" s="269">
        <f t="shared" si="145"/>
        <v>741.65050847457655</v>
      </c>
      <c r="Q2053" s="199"/>
      <c r="R2053" s="199"/>
      <c r="S2053" s="199"/>
      <c r="T2053" s="382">
        <f t="shared" si="146"/>
        <v>11609.491525423729</v>
      </c>
      <c r="U2053" s="199"/>
      <c r="V2053" s="199"/>
      <c r="W2053" s="199"/>
      <c r="X2053" s="200"/>
      <c r="Y2053" s="269">
        <v>43757.380000000019</v>
      </c>
      <c r="Z2053" s="269">
        <f t="shared" si="143"/>
        <v>57818.21</v>
      </c>
      <c r="AA2053" s="389"/>
      <c r="AB2053" s="269">
        <f t="shared" si="144"/>
        <v>44173.919999999998</v>
      </c>
      <c r="AC2053" s="269">
        <v>50488.639999999999</v>
      </c>
      <c r="AD2053" s="199"/>
      <c r="AE2053" s="200"/>
      <c r="AF2053" s="200"/>
      <c r="AG2053" s="200"/>
      <c r="AH2053" s="75"/>
      <c r="AI2053" s="75"/>
      <c r="AJ2053" s="75"/>
      <c r="AK2053" s="75"/>
      <c r="AL2053" s="200"/>
    </row>
    <row r="2054" spans="1:38" s="201" customFormat="1">
      <c r="A2054" s="198"/>
      <c r="B2054" s="180"/>
      <c r="C2054" s="199" t="s">
        <v>281</v>
      </c>
      <c r="D2054" s="199"/>
      <c r="E2054" s="199" t="s">
        <v>175</v>
      </c>
      <c r="F2054" s="199">
        <v>2839416</v>
      </c>
      <c r="G2054" s="199"/>
      <c r="H2054" s="199">
        <f t="shared" si="142"/>
        <v>8271</v>
      </c>
      <c r="I2054" s="199"/>
      <c r="J2054" s="199">
        <v>329848.19000000058</v>
      </c>
      <c r="K2054" s="199"/>
      <c r="L2054" s="200"/>
      <c r="M2054" s="199">
        <v>737</v>
      </c>
      <c r="N2054" s="71"/>
      <c r="O2054" s="200"/>
      <c r="P2054" s="269">
        <f t="shared" si="145"/>
        <v>447.55521031207678</v>
      </c>
      <c r="Q2054" s="199"/>
      <c r="R2054" s="199"/>
      <c r="S2054" s="199"/>
      <c r="T2054" s="382">
        <f t="shared" si="146"/>
        <v>3852.6675712347355</v>
      </c>
      <c r="U2054" s="199"/>
      <c r="V2054" s="199"/>
      <c r="W2054" s="199"/>
      <c r="X2054" s="200"/>
      <c r="Y2054" s="269">
        <v>329848.19000000058</v>
      </c>
      <c r="Z2054" s="269">
        <f t="shared" si="143"/>
        <v>435840.32</v>
      </c>
      <c r="AA2054" s="389"/>
      <c r="AB2054" s="269">
        <f t="shared" si="144"/>
        <v>332988.11</v>
      </c>
      <c r="AC2054" s="269">
        <v>380589.19</v>
      </c>
      <c r="AD2054" s="199"/>
      <c r="AE2054" s="200"/>
      <c r="AF2054" s="200"/>
      <c r="AG2054" s="200"/>
      <c r="AH2054" s="75"/>
      <c r="AI2054" s="75"/>
      <c r="AJ2054" s="75"/>
      <c r="AK2054" s="75"/>
      <c r="AL2054" s="200"/>
    </row>
    <row r="2055" spans="1:38" s="201" customFormat="1">
      <c r="A2055" s="198"/>
      <c r="B2055" s="180"/>
      <c r="C2055" s="199" t="s">
        <v>282</v>
      </c>
      <c r="D2055" s="199"/>
      <c r="E2055" s="199" t="s">
        <v>283</v>
      </c>
      <c r="F2055" s="199">
        <v>1904612</v>
      </c>
      <c r="G2055" s="199"/>
      <c r="H2055" s="199">
        <f t="shared" si="142"/>
        <v>5548</v>
      </c>
      <c r="I2055" s="199"/>
      <c r="J2055" s="199">
        <v>223460.62000000011</v>
      </c>
      <c r="K2055" s="199"/>
      <c r="L2055" s="200"/>
      <c r="M2055" s="199">
        <v>530</v>
      </c>
      <c r="N2055" s="71"/>
      <c r="O2055" s="200"/>
      <c r="P2055" s="269">
        <f t="shared" si="145"/>
        <v>421.62381132075495</v>
      </c>
      <c r="Q2055" s="199"/>
      <c r="R2055" s="199"/>
      <c r="S2055" s="199"/>
      <c r="T2055" s="382">
        <f t="shared" si="146"/>
        <v>3593.6075471698114</v>
      </c>
      <c r="U2055" s="199"/>
      <c r="V2055" s="199"/>
      <c r="W2055" s="199"/>
      <c r="X2055" s="200"/>
      <c r="Y2055" s="269">
        <v>223460.62000000011</v>
      </c>
      <c r="Z2055" s="269">
        <f t="shared" si="143"/>
        <v>295266.59000000003</v>
      </c>
      <c r="AA2055" s="389"/>
      <c r="AB2055" s="269">
        <f t="shared" si="144"/>
        <v>225587.8</v>
      </c>
      <c r="AC2055" s="269">
        <v>257835.87</v>
      </c>
      <c r="AD2055" s="199"/>
      <c r="AE2055" s="200"/>
      <c r="AF2055" s="200"/>
      <c r="AG2055" s="200"/>
      <c r="AH2055" s="75"/>
      <c r="AI2055" s="75"/>
      <c r="AJ2055" s="75"/>
      <c r="AK2055" s="75"/>
      <c r="AL2055" s="200"/>
    </row>
    <row r="2056" spans="1:38" s="201" customFormat="1">
      <c r="A2056" s="198"/>
      <c r="B2056" s="180"/>
      <c r="C2056" s="199" t="s">
        <v>1436</v>
      </c>
      <c r="D2056" s="199"/>
      <c r="E2056" s="199" t="s">
        <v>285</v>
      </c>
      <c r="F2056" s="199">
        <v>445851</v>
      </c>
      <c r="G2056" s="199"/>
      <c r="H2056" s="199">
        <f t="shared" si="142"/>
        <v>1299</v>
      </c>
      <c r="I2056" s="199"/>
      <c r="J2056" s="199">
        <v>29256.999999999993</v>
      </c>
      <c r="K2056" s="199"/>
      <c r="L2056" s="200"/>
      <c r="M2056" s="199">
        <v>46</v>
      </c>
      <c r="N2056" s="71"/>
      <c r="O2056" s="200"/>
      <c r="P2056" s="269">
        <f t="shared" si="145"/>
        <v>636.02173913043464</v>
      </c>
      <c r="Q2056" s="199"/>
      <c r="R2056" s="199"/>
      <c r="S2056" s="199"/>
      <c r="T2056" s="382">
        <f t="shared" si="146"/>
        <v>9692.4130434782601</v>
      </c>
      <c r="U2056" s="199"/>
      <c r="V2056" s="199"/>
      <c r="W2056" s="199"/>
      <c r="X2056" s="200"/>
      <c r="Y2056" s="269">
        <v>29256.999999999993</v>
      </c>
      <c r="Z2056" s="269">
        <f t="shared" si="143"/>
        <v>38658.33</v>
      </c>
      <c r="AA2056" s="389"/>
      <c r="AB2056" s="269">
        <f t="shared" si="144"/>
        <v>29535.51</v>
      </c>
      <c r="AC2056" s="269">
        <v>33757.64</v>
      </c>
      <c r="AD2056" s="199"/>
      <c r="AE2056" s="200"/>
      <c r="AF2056" s="200"/>
      <c r="AG2056" s="200"/>
      <c r="AH2056" s="75"/>
      <c r="AI2056" s="75"/>
      <c r="AJ2056" s="75"/>
      <c r="AK2056" s="75"/>
      <c r="AL2056" s="200"/>
    </row>
    <row r="2057" spans="1:38" s="201" customFormat="1">
      <c r="A2057" s="198"/>
      <c r="B2057" s="180"/>
      <c r="C2057" s="199" t="s">
        <v>1437</v>
      </c>
      <c r="D2057" s="199"/>
      <c r="E2057" s="199" t="s">
        <v>134</v>
      </c>
      <c r="F2057" s="199">
        <v>51810</v>
      </c>
      <c r="G2057" s="199"/>
      <c r="H2057" s="199">
        <f t="shared" si="142"/>
        <v>151</v>
      </c>
      <c r="I2057" s="199"/>
      <c r="J2057" s="199">
        <v>9698.64</v>
      </c>
      <c r="K2057" s="199"/>
      <c r="L2057" s="200"/>
      <c r="M2057" s="199">
        <v>5</v>
      </c>
      <c r="N2057" s="71"/>
      <c r="O2057" s="200"/>
      <c r="P2057" s="269">
        <f t="shared" si="145"/>
        <v>1939.7279999999998</v>
      </c>
      <c r="Q2057" s="199"/>
      <c r="R2057" s="199"/>
      <c r="S2057" s="199"/>
      <c r="T2057" s="382">
        <f t="shared" si="146"/>
        <v>10362</v>
      </c>
      <c r="U2057" s="199"/>
      <c r="V2057" s="199"/>
      <c r="W2057" s="199"/>
      <c r="X2057" s="200"/>
      <c r="Y2057" s="269">
        <v>9698.64</v>
      </c>
      <c r="Z2057" s="269">
        <f t="shared" si="143"/>
        <v>12815.16</v>
      </c>
      <c r="AA2057" s="389"/>
      <c r="AB2057" s="269">
        <f t="shared" si="144"/>
        <v>9790.9599999999991</v>
      </c>
      <c r="AC2057" s="269">
        <v>11190.59</v>
      </c>
      <c r="AD2057" s="199"/>
      <c r="AE2057" s="200"/>
      <c r="AF2057" s="200"/>
      <c r="AG2057" s="200"/>
      <c r="AH2057" s="75"/>
      <c r="AI2057" s="75"/>
      <c r="AJ2057" s="75"/>
      <c r="AK2057" s="75"/>
      <c r="AL2057" s="200"/>
    </row>
    <row r="2058" spans="1:38" s="201" customFormat="1">
      <c r="A2058" s="198"/>
      <c r="B2058" s="180"/>
      <c r="C2058" s="199" t="s">
        <v>1437</v>
      </c>
      <c r="D2058" s="199"/>
      <c r="E2058" s="199" t="s">
        <v>103</v>
      </c>
      <c r="F2058" s="199">
        <v>113193</v>
      </c>
      <c r="G2058" s="199"/>
      <c r="H2058" s="199">
        <f t="shared" si="142"/>
        <v>330</v>
      </c>
      <c r="I2058" s="199"/>
      <c r="J2058" s="199">
        <v>11885.5</v>
      </c>
      <c r="K2058" s="199"/>
      <c r="L2058" s="200"/>
      <c r="M2058" s="199">
        <v>5</v>
      </c>
      <c r="N2058" s="71"/>
      <c r="O2058" s="200"/>
      <c r="P2058" s="269">
        <f t="shared" si="145"/>
        <v>2377.1</v>
      </c>
      <c r="Q2058" s="199"/>
      <c r="R2058" s="199"/>
      <c r="S2058" s="199"/>
      <c r="T2058" s="382">
        <f t="shared" si="146"/>
        <v>22638.6</v>
      </c>
      <c r="U2058" s="199"/>
      <c r="V2058" s="199"/>
      <c r="W2058" s="199"/>
      <c r="X2058" s="200"/>
      <c r="Y2058" s="269">
        <v>11885.5</v>
      </c>
      <c r="Z2058" s="269">
        <f t="shared" si="143"/>
        <v>15704.74</v>
      </c>
      <c r="AA2058" s="389"/>
      <c r="AB2058" s="269">
        <f t="shared" si="144"/>
        <v>11998.64</v>
      </c>
      <c r="AC2058" s="269">
        <v>13713.86</v>
      </c>
      <c r="AD2058" s="199"/>
      <c r="AE2058" s="200"/>
      <c r="AF2058" s="200"/>
      <c r="AG2058" s="200"/>
      <c r="AH2058" s="75"/>
      <c r="AI2058" s="75"/>
      <c r="AJ2058" s="75"/>
      <c r="AK2058" s="75"/>
      <c r="AL2058" s="200"/>
    </row>
    <row r="2059" spans="1:38" s="201" customFormat="1">
      <c r="A2059" s="198"/>
      <c r="B2059" s="180"/>
      <c r="C2059" s="199" t="s">
        <v>286</v>
      </c>
      <c r="D2059" s="199"/>
      <c r="E2059" s="199" t="s">
        <v>115</v>
      </c>
      <c r="F2059" s="199">
        <v>321493</v>
      </c>
      <c r="G2059" s="199"/>
      <c r="H2059" s="199">
        <f t="shared" si="142"/>
        <v>936</v>
      </c>
      <c r="I2059" s="199"/>
      <c r="J2059" s="199">
        <v>53566.990000000034</v>
      </c>
      <c r="K2059" s="199"/>
      <c r="L2059" s="200"/>
      <c r="M2059" s="199">
        <v>117</v>
      </c>
      <c r="N2059" s="71"/>
      <c r="O2059" s="200"/>
      <c r="P2059" s="269">
        <f t="shared" si="145"/>
        <v>457.83752136752167</v>
      </c>
      <c r="Q2059" s="199"/>
      <c r="R2059" s="199"/>
      <c r="S2059" s="199"/>
      <c r="T2059" s="382">
        <f t="shared" si="146"/>
        <v>2747.8034188034189</v>
      </c>
      <c r="U2059" s="199"/>
      <c r="V2059" s="199"/>
      <c r="W2059" s="199"/>
      <c r="X2059" s="200"/>
      <c r="Y2059" s="269">
        <v>53566.990000000034</v>
      </c>
      <c r="Z2059" s="269">
        <f t="shared" si="143"/>
        <v>70780</v>
      </c>
      <c r="AA2059" s="389"/>
      <c r="AB2059" s="269">
        <f t="shared" si="144"/>
        <v>54076.91</v>
      </c>
      <c r="AC2059" s="269">
        <v>61807.27</v>
      </c>
      <c r="AD2059" s="199"/>
      <c r="AE2059" s="200"/>
      <c r="AF2059" s="200"/>
      <c r="AG2059" s="200"/>
      <c r="AH2059" s="75"/>
      <c r="AI2059" s="75"/>
      <c r="AJ2059" s="75"/>
      <c r="AK2059" s="75"/>
      <c r="AL2059" s="200"/>
    </row>
    <row r="2060" spans="1:38" s="201" customFormat="1">
      <c r="A2060" s="198"/>
      <c r="B2060" s="180"/>
      <c r="C2060" s="199" t="s">
        <v>287</v>
      </c>
      <c r="D2060" s="199"/>
      <c r="E2060" s="199" t="s">
        <v>288</v>
      </c>
      <c r="F2060" s="199">
        <v>604952</v>
      </c>
      <c r="G2060" s="199"/>
      <c r="H2060" s="199">
        <f t="shared" si="142"/>
        <v>1762</v>
      </c>
      <c r="I2060" s="199"/>
      <c r="J2060" s="199">
        <v>74371.049999999988</v>
      </c>
      <c r="K2060" s="199"/>
      <c r="L2060" s="200"/>
      <c r="M2060" s="199">
        <v>85</v>
      </c>
      <c r="N2060" s="71"/>
      <c r="O2060" s="200"/>
      <c r="P2060" s="269">
        <f t="shared" si="145"/>
        <v>874.95352941176452</v>
      </c>
      <c r="Q2060" s="199"/>
      <c r="R2060" s="199"/>
      <c r="S2060" s="199"/>
      <c r="T2060" s="382">
        <f t="shared" si="146"/>
        <v>7117.0823529411764</v>
      </c>
      <c r="U2060" s="199"/>
      <c r="V2060" s="199"/>
      <c r="W2060" s="199"/>
      <c r="X2060" s="200"/>
      <c r="Y2060" s="269">
        <v>74371.049999999988</v>
      </c>
      <c r="Z2060" s="269">
        <f t="shared" si="143"/>
        <v>98269.15</v>
      </c>
      <c r="AA2060" s="389"/>
      <c r="AB2060" s="269">
        <f t="shared" si="144"/>
        <v>75079.009999999995</v>
      </c>
      <c r="AC2060" s="269">
        <v>85811.65</v>
      </c>
      <c r="AD2060" s="199"/>
      <c r="AE2060" s="200"/>
      <c r="AF2060" s="200"/>
      <c r="AG2060" s="200"/>
      <c r="AH2060" s="75"/>
      <c r="AI2060" s="75"/>
      <c r="AJ2060" s="75"/>
      <c r="AK2060" s="75"/>
      <c r="AL2060" s="200"/>
    </row>
    <row r="2061" spans="1:38" s="201" customFormat="1">
      <c r="A2061" s="198"/>
      <c r="B2061" s="180"/>
      <c r="C2061" s="199" t="s">
        <v>287</v>
      </c>
      <c r="D2061" s="199"/>
      <c r="E2061" s="199" t="s">
        <v>425</v>
      </c>
      <c r="F2061" s="199">
        <v>437</v>
      </c>
      <c r="G2061" s="199"/>
      <c r="H2061" s="199">
        <f t="shared" si="142"/>
        <v>1</v>
      </c>
      <c r="I2061" s="199"/>
      <c r="J2061" s="199">
        <v>79.63</v>
      </c>
      <c r="K2061" s="199"/>
      <c r="L2061" s="200"/>
      <c r="M2061" s="199">
        <v>1</v>
      </c>
      <c r="N2061" s="71"/>
      <c r="O2061" s="200"/>
      <c r="P2061" s="269">
        <f t="shared" si="145"/>
        <v>79.63</v>
      </c>
      <c r="Q2061" s="199"/>
      <c r="R2061" s="199"/>
      <c r="S2061" s="199"/>
      <c r="T2061" s="382">
        <f t="shared" si="146"/>
        <v>437</v>
      </c>
      <c r="U2061" s="199"/>
      <c r="V2061" s="199"/>
      <c r="W2061" s="199"/>
      <c r="X2061" s="200"/>
      <c r="Y2061" s="269">
        <v>79.63</v>
      </c>
      <c r="Z2061" s="269">
        <f t="shared" si="143"/>
        <v>105.22</v>
      </c>
      <c r="AA2061" s="389"/>
      <c r="AB2061" s="269">
        <f t="shared" si="144"/>
        <v>80.39</v>
      </c>
      <c r="AC2061" s="269">
        <v>91.88</v>
      </c>
      <c r="AD2061" s="199"/>
      <c r="AE2061" s="200"/>
      <c r="AF2061" s="200"/>
      <c r="AG2061" s="200"/>
      <c r="AH2061" s="75"/>
      <c r="AI2061" s="75"/>
      <c r="AJ2061" s="75"/>
      <c r="AK2061" s="75"/>
      <c r="AL2061" s="200"/>
    </row>
    <row r="2062" spans="1:38" s="201" customFormat="1">
      <c r="A2062" s="198"/>
      <c r="B2062" s="180"/>
      <c r="C2062" s="199" t="s">
        <v>289</v>
      </c>
      <c r="D2062" s="199"/>
      <c r="E2062" s="199" t="s">
        <v>115</v>
      </c>
      <c r="F2062" s="199">
        <v>32042</v>
      </c>
      <c r="G2062" s="199"/>
      <c r="H2062" s="199">
        <f t="shared" si="142"/>
        <v>93</v>
      </c>
      <c r="I2062" s="199"/>
      <c r="J2062" s="199">
        <v>5615.2599999999984</v>
      </c>
      <c r="K2062" s="199"/>
      <c r="L2062" s="200"/>
      <c r="M2062" s="199">
        <v>47</v>
      </c>
      <c r="N2062" s="71"/>
      <c r="O2062" s="200"/>
      <c r="P2062" s="269">
        <f t="shared" si="145"/>
        <v>119.47361702127657</v>
      </c>
      <c r="Q2062" s="199"/>
      <c r="R2062" s="199"/>
      <c r="S2062" s="199"/>
      <c r="T2062" s="382">
        <f t="shared" si="146"/>
        <v>681.74468085106378</v>
      </c>
      <c r="U2062" s="199"/>
      <c r="V2062" s="199"/>
      <c r="W2062" s="199"/>
      <c r="X2062" s="200"/>
      <c r="Y2062" s="269">
        <v>5615.2599999999984</v>
      </c>
      <c r="Z2062" s="269">
        <f t="shared" si="143"/>
        <v>7419.65</v>
      </c>
      <c r="AA2062" s="389"/>
      <c r="AB2062" s="269">
        <f t="shared" si="144"/>
        <v>5668.71</v>
      </c>
      <c r="AC2062" s="269">
        <v>6479.06</v>
      </c>
      <c r="AD2062" s="199"/>
      <c r="AE2062" s="200"/>
      <c r="AF2062" s="200"/>
      <c r="AG2062" s="200"/>
      <c r="AH2062" s="75"/>
      <c r="AI2062" s="75"/>
      <c r="AJ2062" s="75"/>
      <c r="AK2062" s="75"/>
      <c r="AL2062" s="200"/>
    </row>
    <row r="2063" spans="1:38" s="201" customFormat="1">
      <c r="A2063" s="198"/>
      <c r="B2063" s="180"/>
      <c r="C2063" s="199" t="s">
        <v>290</v>
      </c>
      <c r="D2063" s="199"/>
      <c r="E2063" s="199" t="s">
        <v>193</v>
      </c>
      <c r="F2063" s="199">
        <v>51410</v>
      </c>
      <c r="G2063" s="199"/>
      <c r="H2063" s="199">
        <f t="shared" si="142"/>
        <v>150</v>
      </c>
      <c r="I2063" s="199"/>
      <c r="J2063" s="199">
        <v>9081.5</v>
      </c>
      <c r="K2063" s="199"/>
      <c r="L2063" s="200"/>
      <c r="M2063" s="199">
        <v>26</v>
      </c>
      <c r="N2063" s="71"/>
      <c r="O2063" s="200"/>
      <c r="P2063" s="269">
        <f t="shared" si="145"/>
        <v>349.28846153846155</v>
      </c>
      <c r="Q2063" s="199"/>
      <c r="R2063" s="199"/>
      <c r="S2063" s="199"/>
      <c r="T2063" s="382">
        <f t="shared" si="146"/>
        <v>1977.3076923076924</v>
      </c>
      <c r="U2063" s="199"/>
      <c r="V2063" s="199"/>
      <c r="W2063" s="199"/>
      <c r="X2063" s="200"/>
      <c r="Y2063" s="269">
        <v>9081.5</v>
      </c>
      <c r="Z2063" s="269">
        <f t="shared" si="143"/>
        <v>11999.71</v>
      </c>
      <c r="AA2063" s="389"/>
      <c r="AB2063" s="269">
        <f t="shared" si="144"/>
        <v>9167.9500000000007</v>
      </c>
      <c r="AC2063" s="269">
        <v>10478.52</v>
      </c>
      <c r="AD2063" s="199"/>
      <c r="AE2063" s="200"/>
      <c r="AF2063" s="200"/>
      <c r="AG2063" s="200"/>
      <c r="AH2063" s="75"/>
      <c r="AI2063" s="75"/>
      <c r="AJ2063" s="75"/>
      <c r="AK2063" s="75"/>
      <c r="AL2063" s="200"/>
    </row>
    <row r="2064" spans="1:38" s="201" customFormat="1">
      <c r="A2064" s="198"/>
      <c r="B2064" s="180"/>
      <c r="C2064" s="199" t="s">
        <v>291</v>
      </c>
      <c r="D2064" s="199"/>
      <c r="E2064" s="199" t="s">
        <v>105</v>
      </c>
      <c r="F2064" s="199">
        <v>6337</v>
      </c>
      <c r="G2064" s="199"/>
      <c r="H2064" s="199">
        <f t="shared" si="142"/>
        <v>18</v>
      </c>
      <c r="I2064" s="199"/>
      <c r="J2064" s="199">
        <v>1054.29</v>
      </c>
      <c r="K2064" s="199"/>
      <c r="L2064" s="200"/>
      <c r="M2064" s="199">
        <v>2</v>
      </c>
      <c r="N2064" s="71"/>
      <c r="O2064" s="200"/>
      <c r="P2064" s="269">
        <f t="shared" si="145"/>
        <v>527.14499999999998</v>
      </c>
      <c r="Q2064" s="199"/>
      <c r="R2064" s="199"/>
      <c r="S2064" s="199"/>
      <c r="T2064" s="382">
        <f t="shared" si="146"/>
        <v>3168.5</v>
      </c>
      <c r="U2064" s="199"/>
      <c r="V2064" s="199"/>
      <c r="W2064" s="199"/>
      <c r="X2064" s="200"/>
      <c r="Y2064" s="269">
        <v>1054.29</v>
      </c>
      <c r="Z2064" s="269">
        <f t="shared" si="143"/>
        <v>1393.07</v>
      </c>
      <c r="AA2064" s="389"/>
      <c r="AB2064" s="269">
        <f t="shared" si="144"/>
        <v>1064.33</v>
      </c>
      <c r="AC2064" s="269">
        <v>1216.47</v>
      </c>
      <c r="AD2064" s="199"/>
      <c r="AE2064" s="200"/>
      <c r="AF2064" s="200"/>
      <c r="AG2064" s="200"/>
      <c r="AH2064" s="75"/>
      <c r="AI2064" s="75"/>
      <c r="AJ2064" s="75"/>
      <c r="AK2064" s="75"/>
      <c r="AL2064" s="200"/>
    </row>
    <row r="2065" spans="1:38" s="201" customFormat="1">
      <c r="A2065" s="198"/>
      <c r="B2065" s="180"/>
      <c r="C2065" s="199" t="s">
        <v>291</v>
      </c>
      <c r="D2065" s="199"/>
      <c r="E2065" s="199" t="s">
        <v>173</v>
      </c>
      <c r="F2065" s="199">
        <v>1230</v>
      </c>
      <c r="G2065" s="199"/>
      <c r="H2065" s="199">
        <f t="shared" si="142"/>
        <v>4</v>
      </c>
      <c r="I2065" s="199"/>
      <c r="J2065" s="199">
        <v>215.02</v>
      </c>
      <c r="K2065" s="199"/>
      <c r="L2065" s="200"/>
      <c r="M2065" s="199">
        <v>1</v>
      </c>
      <c r="N2065" s="71"/>
      <c r="O2065" s="200"/>
      <c r="P2065" s="269">
        <f t="shared" si="145"/>
        <v>215.02</v>
      </c>
      <c r="Q2065" s="199"/>
      <c r="R2065" s="199"/>
      <c r="S2065" s="199"/>
      <c r="T2065" s="382">
        <f t="shared" si="146"/>
        <v>1230</v>
      </c>
      <c r="U2065" s="199"/>
      <c r="V2065" s="199"/>
      <c r="W2065" s="199"/>
      <c r="X2065" s="200"/>
      <c r="Y2065" s="269">
        <v>215.02</v>
      </c>
      <c r="Z2065" s="269">
        <f t="shared" si="143"/>
        <v>284.11</v>
      </c>
      <c r="AA2065" s="389"/>
      <c r="AB2065" s="269">
        <f t="shared" si="144"/>
        <v>217.07</v>
      </c>
      <c r="AC2065" s="269">
        <v>248.1</v>
      </c>
      <c r="AD2065" s="199"/>
      <c r="AE2065" s="200"/>
      <c r="AF2065" s="200"/>
      <c r="AG2065" s="200"/>
      <c r="AH2065" s="75"/>
      <c r="AI2065" s="75"/>
      <c r="AJ2065" s="75"/>
      <c r="AK2065" s="75"/>
      <c r="AL2065" s="200"/>
    </row>
    <row r="2066" spans="1:38" s="201" customFormat="1">
      <c r="A2066" s="198"/>
      <c r="B2066" s="180"/>
      <c r="C2066" s="199" t="s">
        <v>291</v>
      </c>
      <c r="D2066" s="199"/>
      <c r="E2066" s="199" t="s">
        <v>292</v>
      </c>
      <c r="F2066" s="199">
        <v>439438</v>
      </c>
      <c r="G2066" s="199"/>
      <c r="H2066" s="199">
        <f t="shared" si="142"/>
        <v>1280</v>
      </c>
      <c r="I2066" s="199"/>
      <c r="J2066" s="199">
        <v>60524.320000000014</v>
      </c>
      <c r="K2066" s="199"/>
      <c r="L2066" s="200"/>
      <c r="M2066" s="199">
        <v>144</v>
      </c>
      <c r="N2066" s="71"/>
      <c r="O2066" s="200"/>
      <c r="P2066" s="269">
        <f t="shared" si="145"/>
        <v>420.30777777777786</v>
      </c>
      <c r="Q2066" s="199"/>
      <c r="R2066" s="199"/>
      <c r="S2066" s="199"/>
      <c r="T2066" s="382">
        <f t="shared" si="146"/>
        <v>3051.6527777777778</v>
      </c>
      <c r="U2066" s="199"/>
      <c r="V2066" s="199"/>
      <c r="W2066" s="199"/>
      <c r="X2066" s="200"/>
      <c r="Y2066" s="269">
        <v>60524.320000000014</v>
      </c>
      <c r="Z2066" s="269">
        <f t="shared" si="143"/>
        <v>79972.97</v>
      </c>
      <c r="AA2066" s="389"/>
      <c r="AB2066" s="269">
        <f t="shared" si="144"/>
        <v>61100.47</v>
      </c>
      <c r="AC2066" s="269">
        <v>69834.86</v>
      </c>
      <c r="AD2066" s="199"/>
      <c r="AE2066" s="200"/>
      <c r="AF2066" s="200"/>
      <c r="AG2066" s="200"/>
      <c r="AH2066" s="75"/>
      <c r="AI2066" s="75"/>
      <c r="AJ2066" s="75"/>
      <c r="AK2066" s="75"/>
      <c r="AL2066" s="200"/>
    </row>
    <row r="2067" spans="1:38" s="201" customFormat="1">
      <c r="A2067" s="198"/>
      <c r="B2067" s="180"/>
      <c r="C2067" s="199" t="s">
        <v>509</v>
      </c>
      <c r="D2067" s="199"/>
      <c r="E2067" s="199" t="s">
        <v>116</v>
      </c>
      <c r="F2067" s="199">
        <v>555</v>
      </c>
      <c r="G2067" s="199"/>
      <c r="H2067" s="199">
        <f t="shared" si="142"/>
        <v>2</v>
      </c>
      <c r="I2067" s="199"/>
      <c r="J2067" s="199">
        <v>112.53999999999999</v>
      </c>
      <c r="K2067" s="199"/>
      <c r="L2067" s="200"/>
      <c r="M2067" s="199">
        <v>4</v>
      </c>
      <c r="N2067" s="71"/>
      <c r="O2067" s="200"/>
      <c r="P2067" s="269">
        <f t="shared" si="145"/>
        <v>28.134999999999998</v>
      </c>
      <c r="Q2067" s="199"/>
      <c r="R2067" s="199"/>
      <c r="S2067" s="199"/>
      <c r="T2067" s="382">
        <f t="shared" si="146"/>
        <v>138.75</v>
      </c>
      <c r="U2067" s="199"/>
      <c r="V2067" s="199"/>
      <c r="W2067" s="199"/>
      <c r="X2067" s="200"/>
      <c r="Y2067" s="269">
        <v>112.53999999999999</v>
      </c>
      <c r="Z2067" s="269">
        <f t="shared" si="143"/>
        <v>148.69999999999999</v>
      </c>
      <c r="AA2067" s="389"/>
      <c r="AB2067" s="269">
        <f t="shared" si="144"/>
        <v>113.61</v>
      </c>
      <c r="AC2067" s="269">
        <v>129.85</v>
      </c>
      <c r="AD2067" s="199"/>
      <c r="AE2067" s="200"/>
      <c r="AF2067" s="200"/>
      <c r="AG2067" s="200"/>
      <c r="AH2067" s="75"/>
      <c r="AI2067" s="75"/>
      <c r="AJ2067" s="75"/>
      <c r="AK2067" s="75"/>
      <c r="AL2067" s="200"/>
    </row>
    <row r="2068" spans="1:38" s="201" customFormat="1">
      <c r="A2068" s="198"/>
      <c r="B2068" s="180"/>
      <c r="C2068" s="199" t="s">
        <v>293</v>
      </c>
      <c r="D2068" s="199"/>
      <c r="E2068" s="199" t="s">
        <v>110</v>
      </c>
      <c r="F2068" s="199">
        <v>1828</v>
      </c>
      <c r="G2068" s="199"/>
      <c r="H2068" s="199">
        <f t="shared" si="142"/>
        <v>5</v>
      </c>
      <c r="I2068" s="199"/>
      <c r="J2068" s="199">
        <v>329.3</v>
      </c>
      <c r="K2068" s="199"/>
      <c r="L2068" s="200"/>
      <c r="M2068" s="199">
        <v>3</v>
      </c>
      <c r="N2068" s="71"/>
      <c r="O2068" s="200"/>
      <c r="P2068" s="269">
        <f t="shared" si="145"/>
        <v>109.76666666666667</v>
      </c>
      <c r="Q2068" s="199"/>
      <c r="R2068" s="199"/>
      <c r="S2068" s="199"/>
      <c r="T2068" s="382">
        <f t="shared" si="146"/>
        <v>609.33333333333337</v>
      </c>
      <c r="U2068" s="199"/>
      <c r="V2068" s="199"/>
      <c r="W2068" s="199"/>
      <c r="X2068" s="200"/>
      <c r="Y2068" s="269">
        <v>329.3</v>
      </c>
      <c r="Z2068" s="269">
        <f t="shared" si="143"/>
        <v>435.12</v>
      </c>
      <c r="AA2068" s="389"/>
      <c r="AB2068" s="269">
        <f t="shared" si="144"/>
        <v>332.43</v>
      </c>
      <c r="AC2068" s="269">
        <v>379.96</v>
      </c>
      <c r="AD2068" s="199"/>
      <c r="AE2068" s="200"/>
      <c r="AF2068" s="200"/>
      <c r="AG2068" s="200"/>
      <c r="AH2068" s="75"/>
      <c r="AI2068" s="75"/>
      <c r="AJ2068" s="75"/>
      <c r="AK2068" s="75"/>
      <c r="AL2068" s="200"/>
    </row>
    <row r="2069" spans="1:38" s="201" customFormat="1">
      <c r="A2069" s="198"/>
      <c r="B2069" s="180"/>
      <c r="C2069" s="199" t="s">
        <v>293</v>
      </c>
      <c r="D2069" s="199"/>
      <c r="E2069" s="199" t="s">
        <v>116</v>
      </c>
      <c r="F2069" s="199">
        <v>8506770</v>
      </c>
      <c r="G2069" s="199"/>
      <c r="H2069" s="199">
        <f t="shared" si="142"/>
        <v>24779</v>
      </c>
      <c r="I2069" s="199"/>
      <c r="J2069" s="199">
        <v>881599.3200000003</v>
      </c>
      <c r="K2069" s="199"/>
      <c r="L2069" s="200"/>
      <c r="M2069" s="199">
        <v>1342</v>
      </c>
      <c r="N2069" s="71"/>
      <c r="O2069" s="200"/>
      <c r="P2069" s="269">
        <f t="shared" si="145"/>
        <v>656.92944858420287</v>
      </c>
      <c r="Q2069" s="199"/>
      <c r="R2069" s="199"/>
      <c r="S2069" s="199"/>
      <c r="T2069" s="382">
        <f t="shared" si="146"/>
        <v>6338.8748137108796</v>
      </c>
      <c r="U2069" s="199"/>
      <c r="V2069" s="199"/>
      <c r="W2069" s="199"/>
      <c r="X2069" s="200"/>
      <c r="Y2069" s="269">
        <v>881599.3200000003</v>
      </c>
      <c r="Z2069" s="269">
        <f t="shared" si="143"/>
        <v>1164889.01</v>
      </c>
      <c r="AA2069" s="389"/>
      <c r="AB2069" s="269">
        <f t="shared" si="144"/>
        <v>889991.51</v>
      </c>
      <c r="AC2069" s="269">
        <v>1017216.94</v>
      </c>
      <c r="AD2069" s="199"/>
      <c r="AE2069" s="200"/>
      <c r="AF2069" s="200"/>
      <c r="AG2069" s="200"/>
      <c r="AH2069" s="75"/>
      <c r="AI2069" s="75"/>
      <c r="AJ2069" s="75"/>
      <c r="AK2069" s="75"/>
      <c r="AL2069" s="200"/>
    </row>
    <row r="2070" spans="1:38" s="201" customFormat="1">
      <c r="A2070" s="198"/>
      <c r="B2070" s="180"/>
      <c r="C2070" s="199" t="s">
        <v>294</v>
      </c>
      <c r="D2070" s="199"/>
      <c r="E2070" s="199" t="s">
        <v>183</v>
      </c>
      <c r="F2070" s="199">
        <v>3200</v>
      </c>
      <c r="G2070" s="199"/>
      <c r="H2070" s="199">
        <f t="shared" si="142"/>
        <v>9</v>
      </c>
      <c r="I2070" s="199"/>
      <c r="J2070" s="199">
        <v>508.63</v>
      </c>
      <c r="K2070" s="199"/>
      <c r="L2070" s="200"/>
      <c r="M2070" s="199">
        <v>1</v>
      </c>
      <c r="N2070" s="71"/>
      <c r="O2070" s="200"/>
      <c r="P2070" s="269">
        <f t="shared" si="145"/>
        <v>508.63</v>
      </c>
      <c r="Q2070" s="199"/>
      <c r="R2070" s="199"/>
      <c r="S2070" s="199"/>
      <c r="T2070" s="382">
        <f t="shared" si="146"/>
        <v>3200</v>
      </c>
      <c r="U2070" s="199"/>
      <c r="V2070" s="199"/>
      <c r="W2070" s="199"/>
      <c r="X2070" s="200"/>
      <c r="Y2070" s="269">
        <v>508.63</v>
      </c>
      <c r="Z2070" s="269">
        <f t="shared" si="143"/>
        <v>672.07</v>
      </c>
      <c r="AA2070" s="389"/>
      <c r="AB2070" s="269">
        <f t="shared" si="144"/>
        <v>513.47</v>
      </c>
      <c r="AC2070" s="269">
        <v>586.87</v>
      </c>
      <c r="AD2070" s="199"/>
      <c r="AE2070" s="200"/>
      <c r="AF2070" s="200"/>
      <c r="AG2070" s="200"/>
      <c r="AH2070" s="75"/>
      <c r="AI2070" s="75"/>
      <c r="AJ2070" s="75"/>
      <c r="AK2070" s="75"/>
      <c r="AL2070" s="200"/>
    </row>
    <row r="2071" spans="1:38" s="201" customFormat="1">
      <c r="A2071" s="198"/>
      <c r="B2071" s="180"/>
      <c r="C2071" s="199" t="s">
        <v>294</v>
      </c>
      <c r="D2071" s="199"/>
      <c r="E2071" s="199" t="s">
        <v>295</v>
      </c>
      <c r="F2071" s="199">
        <v>682258</v>
      </c>
      <c r="G2071" s="199"/>
      <c r="H2071" s="199">
        <f t="shared" si="142"/>
        <v>1987</v>
      </c>
      <c r="I2071" s="199"/>
      <c r="J2071" s="199">
        <v>108167.89000000004</v>
      </c>
      <c r="K2071" s="199"/>
      <c r="L2071" s="200"/>
      <c r="M2071" s="199">
        <v>157</v>
      </c>
      <c r="N2071" s="71"/>
      <c r="O2071" s="200"/>
      <c r="P2071" s="269">
        <f t="shared" si="145"/>
        <v>688.96745222929962</v>
      </c>
      <c r="Q2071" s="199"/>
      <c r="R2071" s="199"/>
      <c r="S2071" s="199"/>
      <c r="T2071" s="382">
        <f t="shared" si="146"/>
        <v>4345.5923566878982</v>
      </c>
      <c r="U2071" s="199"/>
      <c r="V2071" s="199"/>
      <c r="W2071" s="199"/>
      <c r="X2071" s="200"/>
      <c r="Y2071" s="269">
        <v>108167.89000000004</v>
      </c>
      <c r="Z2071" s="269">
        <f t="shared" si="143"/>
        <v>142926.14000000001</v>
      </c>
      <c r="AA2071" s="389"/>
      <c r="AB2071" s="269">
        <f t="shared" si="144"/>
        <v>109197.57</v>
      </c>
      <c r="AC2071" s="269">
        <v>124807.5</v>
      </c>
      <c r="AD2071" s="199"/>
      <c r="AE2071" s="200"/>
      <c r="AF2071" s="200"/>
      <c r="AG2071" s="200"/>
      <c r="AH2071" s="75"/>
      <c r="AI2071" s="75"/>
      <c r="AJ2071" s="75"/>
      <c r="AK2071" s="75"/>
      <c r="AL2071" s="200"/>
    </row>
    <row r="2072" spans="1:38" s="201" customFormat="1">
      <c r="A2072" s="198"/>
      <c r="B2072" s="180"/>
      <c r="C2072" s="199" t="s">
        <v>296</v>
      </c>
      <c r="D2072" s="199"/>
      <c r="E2072" s="199" t="s">
        <v>105</v>
      </c>
      <c r="F2072" s="199">
        <v>12462</v>
      </c>
      <c r="G2072" s="199"/>
      <c r="H2072" s="199">
        <f t="shared" si="142"/>
        <v>36</v>
      </c>
      <c r="I2072" s="199"/>
      <c r="J2072" s="199">
        <v>2300.11</v>
      </c>
      <c r="K2072" s="199"/>
      <c r="L2072" s="200"/>
      <c r="M2072" s="199">
        <v>2</v>
      </c>
      <c r="N2072" s="71"/>
      <c r="O2072" s="200"/>
      <c r="P2072" s="269">
        <f t="shared" si="145"/>
        <v>1150.0550000000001</v>
      </c>
      <c r="Q2072" s="199"/>
      <c r="R2072" s="199"/>
      <c r="S2072" s="199"/>
      <c r="T2072" s="382">
        <f t="shared" si="146"/>
        <v>6231</v>
      </c>
      <c r="U2072" s="199"/>
      <c r="V2072" s="199"/>
      <c r="W2072" s="199"/>
      <c r="X2072" s="200"/>
      <c r="Y2072" s="269">
        <v>2300.11</v>
      </c>
      <c r="Z2072" s="269">
        <f t="shared" si="143"/>
        <v>3039.22</v>
      </c>
      <c r="AA2072" s="389"/>
      <c r="AB2072" s="269">
        <f t="shared" si="144"/>
        <v>2322.0100000000002</v>
      </c>
      <c r="AC2072" s="269">
        <v>2653.94</v>
      </c>
      <c r="AD2072" s="199"/>
      <c r="AE2072" s="200"/>
      <c r="AF2072" s="200"/>
      <c r="AG2072" s="200"/>
      <c r="AH2072" s="75"/>
      <c r="AI2072" s="75"/>
      <c r="AJ2072" s="75"/>
      <c r="AK2072" s="75"/>
      <c r="AL2072" s="200"/>
    </row>
    <row r="2073" spans="1:38" s="201" customFormat="1">
      <c r="A2073" s="198"/>
      <c r="B2073" s="180"/>
      <c r="C2073" s="199" t="s">
        <v>296</v>
      </c>
      <c r="D2073" s="199"/>
      <c r="E2073" s="199" t="s">
        <v>297</v>
      </c>
      <c r="F2073" s="199">
        <v>2093151</v>
      </c>
      <c r="G2073" s="199"/>
      <c r="H2073" s="199">
        <f t="shared" si="142"/>
        <v>6097</v>
      </c>
      <c r="I2073" s="199"/>
      <c r="J2073" s="199">
        <v>229838.84000000005</v>
      </c>
      <c r="K2073" s="199"/>
      <c r="L2073" s="200"/>
      <c r="M2073" s="199">
        <v>547</v>
      </c>
      <c r="N2073" s="71"/>
      <c r="O2073" s="200"/>
      <c r="P2073" s="269">
        <f t="shared" si="145"/>
        <v>420.18069469835478</v>
      </c>
      <c r="Q2073" s="199"/>
      <c r="R2073" s="199"/>
      <c r="S2073" s="199"/>
      <c r="T2073" s="382">
        <f t="shared" si="146"/>
        <v>3826.6014625228518</v>
      </c>
      <c r="U2073" s="199"/>
      <c r="V2073" s="199"/>
      <c r="W2073" s="199"/>
      <c r="X2073" s="200"/>
      <c r="Y2073" s="269">
        <v>229838.84000000005</v>
      </c>
      <c r="Z2073" s="269">
        <f t="shared" si="143"/>
        <v>303694.36</v>
      </c>
      <c r="AA2073" s="389"/>
      <c r="AB2073" s="269">
        <f t="shared" si="144"/>
        <v>232026.74</v>
      </c>
      <c r="AC2073" s="269">
        <v>265195.26</v>
      </c>
      <c r="AD2073" s="199"/>
      <c r="AE2073" s="200"/>
      <c r="AF2073" s="200"/>
      <c r="AG2073" s="200"/>
      <c r="AH2073" s="75"/>
      <c r="AI2073" s="75"/>
      <c r="AJ2073" s="75"/>
      <c r="AK2073" s="75"/>
      <c r="AL2073" s="200"/>
    </row>
    <row r="2074" spans="1:38" s="201" customFormat="1">
      <c r="A2074" s="198"/>
      <c r="B2074" s="180"/>
      <c r="C2074" s="199" t="s">
        <v>296</v>
      </c>
      <c r="D2074" s="199"/>
      <c r="E2074" s="199" t="s">
        <v>311</v>
      </c>
      <c r="F2074" s="199">
        <v>398</v>
      </c>
      <c r="G2074" s="199"/>
      <c r="H2074" s="199">
        <f t="shared" si="142"/>
        <v>1</v>
      </c>
      <c r="I2074" s="199"/>
      <c r="J2074" s="199">
        <v>245.41000000000003</v>
      </c>
      <c r="K2074" s="199"/>
      <c r="L2074" s="200"/>
      <c r="M2074" s="199">
        <v>7</v>
      </c>
      <c r="N2074" s="71"/>
      <c r="O2074" s="200"/>
      <c r="P2074" s="269">
        <f t="shared" si="145"/>
        <v>35.058571428571433</v>
      </c>
      <c r="Q2074" s="199"/>
      <c r="R2074" s="199"/>
      <c r="S2074" s="199"/>
      <c r="T2074" s="382">
        <f t="shared" si="146"/>
        <v>56.857142857142854</v>
      </c>
      <c r="U2074" s="199"/>
      <c r="V2074" s="199"/>
      <c r="W2074" s="199"/>
      <c r="X2074" s="200"/>
      <c r="Y2074" s="269">
        <v>245.41000000000003</v>
      </c>
      <c r="Z2074" s="269">
        <f t="shared" si="143"/>
        <v>324.27</v>
      </c>
      <c r="AA2074" s="389"/>
      <c r="AB2074" s="269">
        <f t="shared" si="144"/>
        <v>247.75</v>
      </c>
      <c r="AC2074" s="269">
        <v>283.16000000000003</v>
      </c>
      <c r="AD2074" s="199"/>
      <c r="AE2074" s="200"/>
      <c r="AF2074" s="200"/>
      <c r="AG2074" s="200"/>
      <c r="AH2074" s="75"/>
      <c r="AI2074" s="75"/>
      <c r="AJ2074" s="75"/>
      <c r="AK2074" s="75"/>
      <c r="AL2074" s="200"/>
    </row>
    <row r="2075" spans="1:38" s="201" customFormat="1">
      <c r="A2075" s="198"/>
      <c r="B2075" s="180"/>
      <c r="C2075" s="199" t="s">
        <v>296</v>
      </c>
      <c r="D2075" s="199"/>
      <c r="E2075" s="199" t="s">
        <v>374</v>
      </c>
      <c r="F2075" s="199">
        <v>5203</v>
      </c>
      <c r="G2075" s="199"/>
      <c r="H2075" s="199">
        <f t="shared" si="142"/>
        <v>15</v>
      </c>
      <c r="I2075" s="199"/>
      <c r="J2075" s="199">
        <v>574.11</v>
      </c>
      <c r="K2075" s="199"/>
      <c r="L2075" s="200"/>
      <c r="M2075" s="199">
        <v>2</v>
      </c>
      <c r="N2075" s="71"/>
      <c r="O2075" s="200"/>
      <c r="P2075" s="269">
        <f t="shared" si="145"/>
        <v>287.05500000000001</v>
      </c>
      <c r="Q2075" s="199"/>
      <c r="R2075" s="199"/>
      <c r="S2075" s="199"/>
      <c r="T2075" s="382">
        <f t="shared" si="146"/>
        <v>2601.5</v>
      </c>
      <c r="U2075" s="199"/>
      <c r="V2075" s="199"/>
      <c r="W2075" s="199"/>
      <c r="X2075" s="200"/>
      <c r="Y2075" s="269">
        <v>574.11</v>
      </c>
      <c r="Z2075" s="269">
        <f t="shared" si="143"/>
        <v>758.59</v>
      </c>
      <c r="AA2075" s="389"/>
      <c r="AB2075" s="269">
        <f t="shared" si="144"/>
        <v>579.58000000000004</v>
      </c>
      <c r="AC2075" s="269">
        <v>662.43</v>
      </c>
      <c r="AD2075" s="199"/>
      <c r="AE2075" s="200"/>
      <c r="AF2075" s="200"/>
      <c r="AG2075" s="200"/>
      <c r="AH2075" s="75"/>
      <c r="AI2075" s="75"/>
      <c r="AJ2075" s="75"/>
      <c r="AK2075" s="75"/>
      <c r="AL2075" s="200"/>
    </row>
    <row r="2076" spans="1:38" s="201" customFormat="1">
      <c r="A2076" s="198"/>
      <c r="B2076" s="180"/>
      <c r="C2076" s="199" t="s">
        <v>296</v>
      </c>
      <c r="D2076" s="199"/>
      <c r="E2076" s="199" t="s">
        <v>113</v>
      </c>
      <c r="F2076" s="199">
        <v>1878</v>
      </c>
      <c r="G2076" s="199"/>
      <c r="H2076" s="199">
        <f t="shared" si="142"/>
        <v>5</v>
      </c>
      <c r="I2076" s="199"/>
      <c r="J2076" s="199">
        <v>362.67</v>
      </c>
      <c r="K2076" s="199"/>
      <c r="L2076" s="200"/>
      <c r="M2076" s="199">
        <v>1</v>
      </c>
      <c r="N2076" s="71"/>
      <c r="O2076" s="200"/>
      <c r="P2076" s="269">
        <f t="shared" si="145"/>
        <v>362.67</v>
      </c>
      <c r="Q2076" s="199"/>
      <c r="R2076" s="199"/>
      <c r="S2076" s="199"/>
      <c r="T2076" s="382">
        <f t="shared" si="146"/>
        <v>1878</v>
      </c>
      <c r="U2076" s="199"/>
      <c r="V2076" s="199"/>
      <c r="W2076" s="199"/>
      <c r="X2076" s="200"/>
      <c r="Y2076" s="269">
        <v>362.67</v>
      </c>
      <c r="Z2076" s="269">
        <f t="shared" si="143"/>
        <v>479.21</v>
      </c>
      <c r="AA2076" s="389"/>
      <c r="AB2076" s="269">
        <f t="shared" si="144"/>
        <v>366.12</v>
      </c>
      <c r="AC2076" s="269">
        <v>418.46</v>
      </c>
      <c r="AD2076" s="199"/>
      <c r="AE2076" s="200"/>
      <c r="AF2076" s="200"/>
      <c r="AG2076" s="200"/>
      <c r="AH2076" s="75"/>
      <c r="AI2076" s="75"/>
      <c r="AJ2076" s="75"/>
      <c r="AK2076" s="75"/>
      <c r="AL2076" s="200"/>
    </row>
    <row r="2077" spans="1:38" s="201" customFormat="1">
      <c r="A2077" s="198"/>
      <c r="B2077" s="180"/>
      <c r="C2077" s="199" t="s">
        <v>296</v>
      </c>
      <c r="D2077" s="199"/>
      <c r="E2077" s="199" t="s">
        <v>187</v>
      </c>
      <c r="F2077" s="199">
        <v>1074</v>
      </c>
      <c r="G2077" s="199"/>
      <c r="H2077" s="199">
        <f t="shared" si="142"/>
        <v>3</v>
      </c>
      <c r="I2077" s="199"/>
      <c r="J2077" s="199">
        <v>200.28</v>
      </c>
      <c r="K2077" s="199"/>
      <c r="L2077" s="200"/>
      <c r="M2077" s="199">
        <v>1</v>
      </c>
      <c r="N2077" s="71"/>
      <c r="O2077" s="200"/>
      <c r="P2077" s="269">
        <f t="shared" si="145"/>
        <v>200.28</v>
      </c>
      <c r="Q2077" s="199"/>
      <c r="R2077" s="199"/>
      <c r="S2077" s="199"/>
      <c r="T2077" s="382">
        <f t="shared" si="146"/>
        <v>1074</v>
      </c>
      <c r="U2077" s="199"/>
      <c r="V2077" s="199"/>
      <c r="W2077" s="199"/>
      <c r="X2077" s="200"/>
      <c r="Y2077" s="269">
        <v>200.28</v>
      </c>
      <c r="Z2077" s="269">
        <f t="shared" si="143"/>
        <v>264.64</v>
      </c>
      <c r="AA2077" s="389"/>
      <c r="AB2077" s="269">
        <f t="shared" si="144"/>
        <v>202.19</v>
      </c>
      <c r="AC2077" s="269">
        <v>231.09</v>
      </c>
      <c r="AD2077" s="199"/>
      <c r="AE2077" s="200"/>
      <c r="AF2077" s="200"/>
      <c r="AG2077" s="200"/>
      <c r="AH2077" s="75"/>
      <c r="AI2077" s="75"/>
      <c r="AJ2077" s="75"/>
      <c r="AK2077" s="75"/>
      <c r="AL2077" s="200"/>
    </row>
    <row r="2078" spans="1:38" s="201" customFormat="1">
      <c r="A2078" s="198"/>
      <c r="B2078" s="180"/>
      <c r="C2078" s="199" t="s">
        <v>1500</v>
      </c>
      <c r="D2078" s="199"/>
      <c r="E2078" s="199" t="s">
        <v>153</v>
      </c>
      <c r="F2078" s="199">
        <v>23779</v>
      </c>
      <c r="G2078" s="199"/>
      <c r="H2078" s="199">
        <f t="shared" si="142"/>
        <v>69</v>
      </c>
      <c r="I2078" s="199"/>
      <c r="J2078" s="199">
        <v>6579.9</v>
      </c>
      <c r="K2078" s="199"/>
      <c r="L2078" s="200"/>
      <c r="M2078" s="199">
        <v>1</v>
      </c>
      <c r="N2078" s="71"/>
      <c r="O2078" s="200"/>
      <c r="P2078" s="269">
        <f t="shared" si="145"/>
        <v>6579.9</v>
      </c>
      <c r="Q2078" s="199"/>
      <c r="R2078" s="199"/>
      <c r="S2078" s="199"/>
      <c r="T2078" s="382">
        <f t="shared" si="146"/>
        <v>23779</v>
      </c>
      <c r="U2078" s="199"/>
      <c r="V2078" s="199"/>
      <c r="W2078" s="199"/>
      <c r="X2078" s="200"/>
      <c r="Y2078" s="269">
        <v>6579.9</v>
      </c>
      <c r="Z2078" s="269">
        <f t="shared" si="143"/>
        <v>8694.26</v>
      </c>
      <c r="AA2078" s="389"/>
      <c r="AB2078" s="269">
        <f t="shared" si="144"/>
        <v>6642.54</v>
      </c>
      <c r="AC2078" s="269">
        <v>7592.09</v>
      </c>
      <c r="AD2078" s="199"/>
      <c r="AE2078" s="200"/>
      <c r="AF2078" s="200"/>
      <c r="AG2078" s="200"/>
      <c r="AH2078" s="75"/>
      <c r="AI2078" s="75"/>
      <c r="AJ2078" s="75"/>
      <c r="AK2078" s="75"/>
      <c r="AL2078" s="200"/>
    </row>
    <row r="2079" spans="1:38" s="201" customFormat="1">
      <c r="A2079" s="198"/>
      <c r="B2079" s="180"/>
      <c r="C2079" s="199" t="s">
        <v>298</v>
      </c>
      <c r="D2079" s="199"/>
      <c r="E2079" s="199" t="s">
        <v>101</v>
      </c>
      <c r="F2079" s="199">
        <v>503</v>
      </c>
      <c r="G2079" s="199"/>
      <c r="H2079" s="199">
        <f t="shared" si="142"/>
        <v>1</v>
      </c>
      <c r="I2079" s="199"/>
      <c r="J2079" s="199">
        <v>91.31</v>
      </c>
      <c r="K2079" s="199"/>
      <c r="L2079" s="200"/>
      <c r="M2079" s="199">
        <v>1</v>
      </c>
      <c r="N2079" s="71"/>
      <c r="O2079" s="200"/>
      <c r="P2079" s="269">
        <f t="shared" si="145"/>
        <v>91.31</v>
      </c>
      <c r="Q2079" s="199"/>
      <c r="R2079" s="199"/>
      <c r="S2079" s="199"/>
      <c r="T2079" s="382">
        <f t="shared" si="146"/>
        <v>503</v>
      </c>
      <c r="U2079" s="199"/>
      <c r="V2079" s="199"/>
      <c r="W2079" s="199"/>
      <c r="X2079" s="200"/>
      <c r="Y2079" s="269">
        <v>91.31</v>
      </c>
      <c r="Z2079" s="269">
        <f t="shared" si="143"/>
        <v>120.65</v>
      </c>
      <c r="AA2079" s="389"/>
      <c r="AB2079" s="269">
        <f t="shared" si="144"/>
        <v>92.18</v>
      </c>
      <c r="AC2079" s="269">
        <v>105.36</v>
      </c>
      <c r="AD2079" s="199"/>
      <c r="AE2079" s="200"/>
      <c r="AF2079" s="200"/>
      <c r="AG2079" s="200"/>
      <c r="AH2079" s="75"/>
      <c r="AI2079" s="75"/>
      <c r="AJ2079" s="75"/>
      <c r="AK2079" s="75"/>
      <c r="AL2079" s="200"/>
    </row>
    <row r="2080" spans="1:38" s="201" customFormat="1">
      <c r="A2080" s="198"/>
      <c r="B2080" s="180"/>
      <c r="C2080" s="199" t="s">
        <v>298</v>
      </c>
      <c r="D2080" s="199"/>
      <c r="E2080" s="199" t="s">
        <v>299</v>
      </c>
      <c r="F2080" s="199">
        <v>1897185</v>
      </c>
      <c r="G2080" s="199"/>
      <c r="H2080" s="199">
        <f t="shared" si="142"/>
        <v>5526</v>
      </c>
      <c r="I2080" s="199"/>
      <c r="J2080" s="199">
        <v>252686.31999999986</v>
      </c>
      <c r="K2080" s="199"/>
      <c r="L2080" s="200"/>
      <c r="M2080" s="199">
        <v>576</v>
      </c>
      <c r="N2080" s="71"/>
      <c r="O2080" s="200"/>
      <c r="P2080" s="269">
        <f t="shared" si="145"/>
        <v>438.69152777777754</v>
      </c>
      <c r="Q2080" s="199"/>
      <c r="R2080" s="199"/>
      <c r="S2080" s="199"/>
      <c r="T2080" s="382">
        <f t="shared" si="146"/>
        <v>3293.7239583333335</v>
      </c>
      <c r="U2080" s="199"/>
      <c r="V2080" s="199"/>
      <c r="W2080" s="199"/>
      <c r="X2080" s="200"/>
      <c r="Y2080" s="269">
        <v>252686.31999999986</v>
      </c>
      <c r="Z2080" s="269">
        <f t="shared" si="143"/>
        <v>333883.56</v>
      </c>
      <c r="AA2080" s="389"/>
      <c r="AB2080" s="269">
        <f t="shared" si="144"/>
        <v>255091.71</v>
      </c>
      <c r="AC2080" s="269">
        <v>291557.40000000002</v>
      </c>
      <c r="AD2080" s="199"/>
      <c r="AE2080" s="200"/>
      <c r="AF2080" s="200"/>
      <c r="AG2080" s="200"/>
      <c r="AH2080" s="75"/>
      <c r="AI2080" s="75"/>
      <c r="AJ2080" s="75"/>
      <c r="AK2080" s="75"/>
      <c r="AL2080" s="200"/>
    </row>
    <row r="2081" spans="1:38" s="201" customFormat="1">
      <c r="A2081" s="198"/>
      <c r="B2081" s="180"/>
      <c r="C2081" s="199" t="s">
        <v>298</v>
      </c>
      <c r="D2081" s="199"/>
      <c r="E2081" s="199" t="s">
        <v>425</v>
      </c>
      <c r="F2081" s="199">
        <v>649</v>
      </c>
      <c r="G2081" s="199"/>
      <c r="H2081" s="199">
        <f t="shared" si="142"/>
        <v>2</v>
      </c>
      <c r="I2081" s="199"/>
      <c r="J2081" s="199">
        <v>112.26</v>
      </c>
      <c r="K2081" s="199"/>
      <c r="L2081" s="200"/>
      <c r="M2081" s="199">
        <v>1</v>
      </c>
      <c r="N2081" s="71"/>
      <c r="O2081" s="200"/>
      <c r="P2081" s="269">
        <f t="shared" si="145"/>
        <v>112.26</v>
      </c>
      <c r="Q2081" s="199"/>
      <c r="R2081" s="199"/>
      <c r="S2081" s="199"/>
      <c r="T2081" s="382">
        <f t="shared" si="146"/>
        <v>649</v>
      </c>
      <c r="U2081" s="199"/>
      <c r="V2081" s="199"/>
      <c r="W2081" s="199"/>
      <c r="X2081" s="200"/>
      <c r="Y2081" s="269">
        <v>112.26</v>
      </c>
      <c r="Z2081" s="269">
        <f t="shared" si="143"/>
        <v>148.33000000000001</v>
      </c>
      <c r="AA2081" s="389"/>
      <c r="AB2081" s="269">
        <f t="shared" si="144"/>
        <v>113.33</v>
      </c>
      <c r="AC2081" s="269">
        <v>129.53</v>
      </c>
      <c r="AD2081" s="199"/>
      <c r="AE2081" s="200"/>
      <c r="AF2081" s="200"/>
      <c r="AG2081" s="200"/>
      <c r="AH2081" s="75"/>
      <c r="AI2081" s="75"/>
      <c r="AJ2081" s="75"/>
      <c r="AK2081" s="75"/>
      <c r="AL2081" s="200"/>
    </row>
    <row r="2082" spans="1:38" s="201" customFormat="1">
      <c r="A2082" s="198"/>
      <c r="B2082" s="180"/>
      <c r="C2082" s="199" t="s">
        <v>300</v>
      </c>
      <c r="D2082" s="199"/>
      <c r="E2082" s="199" t="s">
        <v>116</v>
      </c>
      <c r="F2082" s="199">
        <v>765</v>
      </c>
      <c r="G2082" s="199"/>
      <c r="H2082" s="199">
        <f t="shared" si="142"/>
        <v>2</v>
      </c>
      <c r="I2082" s="199"/>
      <c r="J2082" s="199">
        <v>74.11</v>
      </c>
      <c r="K2082" s="199"/>
      <c r="L2082" s="200"/>
      <c r="M2082" s="199">
        <v>1</v>
      </c>
      <c r="N2082" s="71"/>
      <c r="O2082" s="200"/>
      <c r="P2082" s="269">
        <f t="shared" si="145"/>
        <v>74.11</v>
      </c>
      <c r="Q2082" s="199"/>
      <c r="R2082" s="199"/>
      <c r="S2082" s="199"/>
      <c r="T2082" s="382">
        <f t="shared" si="146"/>
        <v>765</v>
      </c>
      <c r="U2082" s="199"/>
      <c r="V2082" s="199"/>
      <c r="W2082" s="199"/>
      <c r="X2082" s="200"/>
      <c r="Y2082" s="269">
        <v>74.11</v>
      </c>
      <c r="Z2082" s="269">
        <f t="shared" si="143"/>
        <v>97.92</v>
      </c>
      <c r="AA2082" s="389"/>
      <c r="AB2082" s="269">
        <f t="shared" si="144"/>
        <v>74.819999999999993</v>
      </c>
      <c r="AC2082" s="269">
        <v>85.51</v>
      </c>
      <c r="AD2082" s="199"/>
      <c r="AE2082" s="200"/>
      <c r="AF2082" s="200"/>
      <c r="AG2082" s="200"/>
      <c r="AH2082" s="75"/>
      <c r="AI2082" s="75"/>
      <c r="AJ2082" s="75"/>
      <c r="AK2082" s="75"/>
      <c r="AL2082" s="200"/>
    </row>
    <row r="2083" spans="1:38" s="201" customFormat="1">
      <c r="A2083" s="198"/>
      <c r="B2083" s="180"/>
      <c r="C2083" s="199" t="s">
        <v>300</v>
      </c>
      <c r="D2083" s="199"/>
      <c r="E2083" s="199" t="s">
        <v>271</v>
      </c>
      <c r="F2083" s="199">
        <v>431725</v>
      </c>
      <c r="G2083" s="199"/>
      <c r="H2083" s="199">
        <f t="shared" si="142"/>
        <v>1258</v>
      </c>
      <c r="I2083" s="199"/>
      <c r="J2083" s="199">
        <v>75482.819999999978</v>
      </c>
      <c r="K2083" s="199"/>
      <c r="L2083" s="200"/>
      <c r="M2083" s="199">
        <v>173</v>
      </c>
      <c r="N2083" s="71"/>
      <c r="O2083" s="200"/>
      <c r="P2083" s="269">
        <f t="shared" si="145"/>
        <v>436.31687861271661</v>
      </c>
      <c r="Q2083" s="199"/>
      <c r="R2083" s="199"/>
      <c r="S2083" s="199"/>
      <c r="T2083" s="382">
        <f t="shared" si="146"/>
        <v>2495.5202312138726</v>
      </c>
      <c r="U2083" s="199"/>
      <c r="V2083" s="199"/>
      <c r="W2083" s="199"/>
      <c r="X2083" s="200"/>
      <c r="Y2083" s="269">
        <v>75482.819999999978</v>
      </c>
      <c r="Z2083" s="269">
        <f t="shared" si="143"/>
        <v>99738.18</v>
      </c>
      <c r="AA2083" s="389"/>
      <c r="AB2083" s="269">
        <f t="shared" si="144"/>
        <v>76201.36</v>
      </c>
      <c r="AC2083" s="269">
        <v>87094.44</v>
      </c>
      <c r="AD2083" s="199"/>
      <c r="AE2083" s="200"/>
      <c r="AF2083" s="200"/>
      <c r="AG2083" s="200"/>
      <c r="AH2083" s="75"/>
      <c r="AI2083" s="75"/>
      <c r="AJ2083" s="75"/>
      <c r="AK2083" s="75"/>
      <c r="AL2083" s="200"/>
    </row>
    <row r="2084" spans="1:38" s="201" customFormat="1">
      <c r="A2084" s="198"/>
      <c r="B2084" s="180"/>
      <c r="C2084" s="199" t="s">
        <v>301</v>
      </c>
      <c r="D2084" s="199"/>
      <c r="E2084" s="199" t="s">
        <v>119</v>
      </c>
      <c r="F2084" s="199">
        <v>1281923</v>
      </c>
      <c r="G2084" s="199"/>
      <c r="H2084" s="199">
        <f t="shared" si="142"/>
        <v>3734</v>
      </c>
      <c r="I2084" s="199"/>
      <c r="J2084" s="199">
        <v>164002.2000000001</v>
      </c>
      <c r="K2084" s="199"/>
      <c r="L2084" s="200"/>
      <c r="M2084" s="199">
        <v>391</v>
      </c>
      <c r="N2084" s="71"/>
      <c r="O2084" s="200"/>
      <c r="P2084" s="269">
        <f t="shared" si="145"/>
        <v>419.44296675191839</v>
      </c>
      <c r="Q2084" s="199"/>
      <c r="R2084" s="199"/>
      <c r="S2084" s="199"/>
      <c r="T2084" s="382">
        <f t="shared" si="146"/>
        <v>3278.5754475703325</v>
      </c>
      <c r="U2084" s="199"/>
      <c r="V2084" s="199"/>
      <c r="W2084" s="199"/>
      <c r="X2084" s="200"/>
      <c r="Y2084" s="269">
        <v>164002.2000000001</v>
      </c>
      <c r="Z2084" s="269">
        <f t="shared" si="143"/>
        <v>216702.03</v>
      </c>
      <c r="AA2084" s="389"/>
      <c r="AB2084" s="269">
        <f t="shared" si="144"/>
        <v>165563.38</v>
      </c>
      <c r="AC2084" s="269">
        <v>189230.88</v>
      </c>
      <c r="AD2084" s="199"/>
      <c r="AE2084" s="200"/>
      <c r="AF2084" s="200"/>
      <c r="AG2084" s="200"/>
      <c r="AH2084" s="75"/>
      <c r="AI2084" s="75"/>
      <c r="AJ2084" s="75"/>
      <c r="AK2084" s="75"/>
      <c r="AL2084" s="200"/>
    </row>
    <row r="2085" spans="1:38" s="201" customFormat="1">
      <c r="A2085" s="198"/>
      <c r="B2085" s="180"/>
      <c r="C2085" s="199" t="s">
        <v>573</v>
      </c>
      <c r="D2085" s="199"/>
      <c r="E2085" s="199" t="s">
        <v>278</v>
      </c>
      <c r="F2085" s="199">
        <v>11753</v>
      </c>
      <c r="G2085" s="199"/>
      <c r="H2085" s="199">
        <f t="shared" si="142"/>
        <v>34</v>
      </c>
      <c r="I2085" s="199"/>
      <c r="J2085" s="199">
        <v>2159.42</v>
      </c>
      <c r="K2085" s="199"/>
      <c r="L2085" s="200"/>
      <c r="M2085" s="199">
        <v>4</v>
      </c>
      <c r="N2085" s="71"/>
      <c r="O2085" s="200"/>
      <c r="P2085" s="269">
        <f t="shared" si="145"/>
        <v>539.85500000000002</v>
      </c>
      <c r="Q2085" s="199"/>
      <c r="R2085" s="199"/>
      <c r="S2085" s="199"/>
      <c r="T2085" s="382">
        <f t="shared" si="146"/>
        <v>2938.25</v>
      </c>
      <c r="U2085" s="199"/>
      <c r="V2085" s="199"/>
      <c r="W2085" s="199"/>
      <c r="X2085" s="200"/>
      <c r="Y2085" s="269">
        <v>2159.42</v>
      </c>
      <c r="Z2085" s="269">
        <f t="shared" si="143"/>
        <v>2853.32</v>
      </c>
      <c r="AA2085" s="389"/>
      <c r="AB2085" s="269">
        <f t="shared" si="144"/>
        <v>2179.98</v>
      </c>
      <c r="AC2085" s="269">
        <v>2491.61</v>
      </c>
      <c r="AD2085" s="199"/>
      <c r="AE2085" s="200"/>
      <c r="AF2085" s="200"/>
      <c r="AG2085" s="200"/>
      <c r="AH2085" s="75"/>
      <c r="AI2085" s="75"/>
      <c r="AJ2085" s="75"/>
      <c r="AK2085" s="75"/>
      <c r="AL2085" s="200"/>
    </row>
    <row r="2086" spans="1:38" s="201" customFormat="1">
      <c r="A2086" s="198"/>
      <c r="B2086" s="180"/>
      <c r="C2086" s="199" t="s">
        <v>302</v>
      </c>
      <c r="D2086" s="199"/>
      <c r="E2086" s="199" t="s">
        <v>303</v>
      </c>
      <c r="F2086" s="199">
        <v>434723</v>
      </c>
      <c r="G2086" s="199"/>
      <c r="H2086" s="199">
        <f t="shared" si="142"/>
        <v>1266</v>
      </c>
      <c r="I2086" s="199"/>
      <c r="J2086" s="199">
        <v>25694.719999999998</v>
      </c>
      <c r="K2086" s="199"/>
      <c r="L2086" s="200"/>
      <c r="M2086" s="199">
        <v>31</v>
      </c>
      <c r="N2086" s="71"/>
      <c r="O2086" s="200"/>
      <c r="P2086" s="269">
        <f t="shared" si="145"/>
        <v>828.86193548387087</v>
      </c>
      <c r="Q2086" s="199"/>
      <c r="R2086" s="199"/>
      <c r="S2086" s="199"/>
      <c r="T2086" s="382">
        <f t="shared" si="146"/>
        <v>14023.322580645161</v>
      </c>
      <c r="U2086" s="199"/>
      <c r="V2086" s="199"/>
      <c r="W2086" s="199"/>
      <c r="X2086" s="200"/>
      <c r="Y2086" s="269">
        <v>25694.719999999998</v>
      </c>
      <c r="Z2086" s="269">
        <f t="shared" si="143"/>
        <v>33951.360000000001</v>
      </c>
      <c r="AA2086" s="389"/>
      <c r="AB2086" s="269">
        <f t="shared" si="144"/>
        <v>25939.32</v>
      </c>
      <c r="AC2086" s="269">
        <v>29647.37</v>
      </c>
      <c r="AD2086" s="199"/>
      <c r="AE2086" s="200"/>
      <c r="AF2086" s="200"/>
      <c r="AG2086" s="200"/>
      <c r="AH2086" s="75"/>
      <c r="AI2086" s="75"/>
      <c r="AJ2086" s="75"/>
      <c r="AK2086" s="75"/>
      <c r="AL2086" s="200"/>
    </row>
    <row r="2087" spans="1:38" s="201" customFormat="1">
      <c r="A2087" s="198"/>
      <c r="B2087" s="180"/>
      <c r="C2087" s="199" t="s">
        <v>304</v>
      </c>
      <c r="D2087" s="199"/>
      <c r="E2087" s="199" t="s">
        <v>116</v>
      </c>
      <c r="F2087" s="199">
        <v>97</v>
      </c>
      <c r="G2087" s="199"/>
      <c r="H2087" s="199">
        <f t="shared" si="142"/>
        <v>0</v>
      </c>
      <c r="I2087" s="199"/>
      <c r="J2087" s="199">
        <v>27.08</v>
      </c>
      <c r="K2087" s="199"/>
      <c r="L2087" s="200"/>
      <c r="M2087" s="199">
        <v>1</v>
      </c>
      <c r="N2087" s="71"/>
      <c r="O2087" s="200"/>
      <c r="P2087" s="269">
        <f t="shared" si="145"/>
        <v>27.08</v>
      </c>
      <c r="Q2087" s="199"/>
      <c r="R2087" s="199"/>
      <c r="S2087" s="199"/>
      <c r="T2087" s="382">
        <f t="shared" si="146"/>
        <v>97</v>
      </c>
      <c r="U2087" s="199"/>
      <c r="V2087" s="199"/>
      <c r="W2087" s="199"/>
      <c r="X2087" s="200"/>
      <c r="Y2087" s="269">
        <v>27.08</v>
      </c>
      <c r="Z2087" s="269">
        <f t="shared" si="143"/>
        <v>35.78</v>
      </c>
      <c r="AA2087" s="389"/>
      <c r="AB2087" s="269">
        <f t="shared" si="144"/>
        <v>27.34</v>
      </c>
      <c r="AC2087" s="269">
        <v>31.25</v>
      </c>
      <c r="AD2087" s="199"/>
      <c r="AE2087" s="200"/>
      <c r="AF2087" s="200"/>
      <c r="AG2087" s="200"/>
      <c r="AH2087" s="75"/>
      <c r="AI2087" s="75"/>
      <c r="AJ2087" s="75"/>
      <c r="AK2087" s="75"/>
      <c r="AL2087" s="200"/>
    </row>
    <row r="2088" spans="1:38" s="201" customFormat="1">
      <c r="A2088" s="198"/>
      <c r="B2088" s="180"/>
      <c r="C2088" s="199" t="s">
        <v>304</v>
      </c>
      <c r="D2088" s="199"/>
      <c r="E2088" s="199" t="s">
        <v>161</v>
      </c>
      <c r="F2088" s="199">
        <v>49459</v>
      </c>
      <c r="G2088" s="199"/>
      <c r="H2088" s="199">
        <f t="shared" si="142"/>
        <v>144</v>
      </c>
      <c r="I2088" s="199"/>
      <c r="J2088" s="199">
        <v>8490.5400000000009</v>
      </c>
      <c r="K2088" s="199"/>
      <c r="L2088" s="200"/>
      <c r="M2088" s="199">
        <v>40</v>
      </c>
      <c r="N2088" s="71"/>
      <c r="O2088" s="200"/>
      <c r="P2088" s="269">
        <f t="shared" si="145"/>
        <v>212.26350000000002</v>
      </c>
      <c r="Q2088" s="199"/>
      <c r="R2088" s="199"/>
      <c r="S2088" s="199"/>
      <c r="T2088" s="382">
        <f t="shared" si="146"/>
        <v>1236.4749999999999</v>
      </c>
      <c r="U2088" s="199"/>
      <c r="V2088" s="199"/>
      <c r="W2088" s="199"/>
      <c r="X2088" s="200"/>
      <c r="Y2088" s="269">
        <v>8490.5400000000009</v>
      </c>
      <c r="Z2088" s="269">
        <f t="shared" si="143"/>
        <v>11218.86</v>
      </c>
      <c r="AA2088" s="389"/>
      <c r="AB2088" s="269">
        <f t="shared" si="144"/>
        <v>8571.36</v>
      </c>
      <c r="AC2088" s="269">
        <v>9796.65</v>
      </c>
      <c r="AD2088" s="199"/>
      <c r="AE2088" s="200"/>
      <c r="AF2088" s="200"/>
      <c r="AG2088" s="200"/>
      <c r="AH2088" s="75"/>
      <c r="AI2088" s="75"/>
      <c r="AJ2088" s="75"/>
      <c r="AK2088" s="75"/>
      <c r="AL2088" s="200"/>
    </row>
    <row r="2089" spans="1:38" s="201" customFormat="1">
      <c r="A2089" s="198"/>
      <c r="B2089" s="180"/>
      <c r="C2089" s="199" t="s">
        <v>305</v>
      </c>
      <c r="D2089" s="199"/>
      <c r="E2089" s="199" t="s">
        <v>271</v>
      </c>
      <c r="F2089" s="199">
        <v>274</v>
      </c>
      <c r="G2089" s="199"/>
      <c r="H2089" s="199">
        <f t="shared" si="142"/>
        <v>1</v>
      </c>
      <c r="I2089" s="199"/>
      <c r="J2089" s="199">
        <v>67.599999999999994</v>
      </c>
      <c r="K2089" s="199"/>
      <c r="L2089" s="200"/>
      <c r="M2089" s="199">
        <v>1</v>
      </c>
      <c r="N2089" s="71"/>
      <c r="O2089" s="200"/>
      <c r="P2089" s="269">
        <f t="shared" si="145"/>
        <v>67.599999999999994</v>
      </c>
      <c r="Q2089" s="199"/>
      <c r="R2089" s="199"/>
      <c r="S2089" s="199"/>
      <c r="T2089" s="382">
        <f t="shared" si="146"/>
        <v>274</v>
      </c>
      <c r="U2089" s="199"/>
      <c r="V2089" s="199"/>
      <c r="W2089" s="199"/>
      <c r="X2089" s="200"/>
      <c r="Y2089" s="269">
        <v>67.599999999999994</v>
      </c>
      <c r="Z2089" s="269">
        <f t="shared" si="143"/>
        <v>89.32</v>
      </c>
      <c r="AA2089" s="389"/>
      <c r="AB2089" s="269">
        <f t="shared" si="144"/>
        <v>68.239999999999995</v>
      </c>
      <c r="AC2089" s="269">
        <v>78</v>
      </c>
      <c r="AD2089" s="199"/>
      <c r="AE2089" s="200"/>
      <c r="AF2089" s="200"/>
      <c r="AG2089" s="200"/>
      <c r="AH2089" s="75"/>
      <c r="AI2089" s="75"/>
      <c r="AJ2089" s="75"/>
      <c r="AK2089" s="75"/>
      <c r="AL2089" s="200"/>
    </row>
    <row r="2090" spans="1:38" s="201" customFormat="1">
      <c r="A2090" s="198"/>
      <c r="B2090" s="180"/>
      <c r="C2090" s="199" t="s">
        <v>305</v>
      </c>
      <c r="D2090" s="199"/>
      <c r="E2090" s="199" t="s">
        <v>193</v>
      </c>
      <c r="F2090" s="199">
        <v>915</v>
      </c>
      <c r="G2090" s="199"/>
      <c r="H2090" s="199">
        <f t="shared" si="142"/>
        <v>3</v>
      </c>
      <c r="I2090" s="199"/>
      <c r="J2090" s="199">
        <v>183.2</v>
      </c>
      <c r="K2090" s="199"/>
      <c r="L2090" s="200"/>
      <c r="M2090" s="199">
        <v>1</v>
      </c>
      <c r="N2090" s="71"/>
      <c r="O2090" s="200"/>
      <c r="P2090" s="269">
        <f t="shared" si="145"/>
        <v>183.2</v>
      </c>
      <c r="Q2090" s="199"/>
      <c r="R2090" s="199"/>
      <c r="S2090" s="199"/>
      <c r="T2090" s="382">
        <f t="shared" si="146"/>
        <v>915</v>
      </c>
      <c r="U2090" s="199"/>
      <c r="V2090" s="199"/>
      <c r="W2090" s="199"/>
      <c r="X2090" s="200"/>
      <c r="Y2090" s="269">
        <v>183.2</v>
      </c>
      <c r="Z2090" s="269">
        <f t="shared" si="143"/>
        <v>242.07</v>
      </c>
      <c r="AA2090" s="389"/>
      <c r="AB2090" s="269">
        <f t="shared" si="144"/>
        <v>184.94</v>
      </c>
      <c r="AC2090" s="269">
        <v>211.38</v>
      </c>
      <c r="AD2090" s="199"/>
      <c r="AE2090" s="200"/>
      <c r="AF2090" s="200"/>
      <c r="AG2090" s="200"/>
      <c r="AH2090" s="75"/>
      <c r="AI2090" s="75"/>
      <c r="AJ2090" s="75"/>
      <c r="AK2090" s="75"/>
      <c r="AL2090" s="200"/>
    </row>
    <row r="2091" spans="1:38" s="201" customFormat="1">
      <c r="A2091" s="198"/>
      <c r="B2091" s="180"/>
      <c r="C2091" s="199" t="s">
        <v>305</v>
      </c>
      <c r="D2091" s="199"/>
      <c r="E2091" s="199" t="s">
        <v>121</v>
      </c>
      <c r="F2091" s="199">
        <v>9508663</v>
      </c>
      <c r="G2091" s="199"/>
      <c r="H2091" s="199">
        <f t="shared" si="142"/>
        <v>27698</v>
      </c>
      <c r="I2091" s="199"/>
      <c r="J2091" s="199">
        <v>1008250.420000002</v>
      </c>
      <c r="K2091" s="199"/>
      <c r="L2091" s="200"/>
      <c r="M2091" s="199">
        <v>1192</v>
      </c>
      <c r="N2091" s="71"/>
      <c r="O2091" s="200"/>
      <c r="P2091" s="269">
        <f t="shared" si="145"/>
        <v>845.84766778523658</v>
      </c>
      <c r="Q2091" s="199"/>
      <c r="R2091" s="199"/>
      <c r="S2091" s="199"/>
      <c r="T2091" s="382">
        <f t="shared" si="146"/>
        <v>7977.0662751677855</v>
      </c>
      <c r="U2091" s="199"/>
      <c r="V2091" s="199"/>
      <c r="W2091" s="199"/>
      <c r="X2091" s="200"/>
      <c r="Y2091" s="269">
        <v>1008250.420000002</v>
      </c>
      <c r="Z2091" s="269">
        <f t="shared" si="143"/>
        <v>1332237.69</v>
      </c>
      <c r="AA2091" s="389"/>
      <c r="AB2091" s="269">
        <f t="shared" si="144"/>
        <v>1017848.24</v>
      </c>
      <c r="AC2091" s="269">
        <v>1163350.95</v>
      </c>
      <c r="AD2091" s="199"/>
      <c r="AE2091" s="200"/>
      <c r="AF2091" s="200"/>
      <c r="AG2091" s="200"/>
      <c r="AH2091" s="75"/>
      <c r="AI2091" s="75"/>
      <c r="AJ2091" s="75"/>
      <c r="AK2091" s="75"/>
      <c r="AL2091" s="200"/>
    </row>
    <row r="2092" spans="1:38" s="201" customFormat="1">
      <c r="A2092" s="198"/>
      <c r="B2092" s="180"/>
      <c r="C2092" s="199" t="s">
        <v>306</v>
      </c>
      <c r="D2092" s="199"/>
      <c r="E2092" s="199" t="s">
        <v>146</v>
      </c>
      <c r="F2092" s="199">
        <v>112183</v>
      </c>
      <c r="G2092" s="199"/>
      <c r="H2092" s="199">
        <f t="shared" si="142"/>
        <v>327</v>
      </c>
      <c r="I2092" s="199"/>
      <c r="J2092" s="199">
        <v>21660.149999999998</v>
      </c>
      <c r="K2092" s="199"/>
      <c r="L2092" s="200"/>
      <c r="M2092" s="199">
        <v>59</v>
      </c>
      <c r="N2092" s="71"/>
      <c r="O2092" s="200"/>
      <c r="P2092" s="269">
        <f t="shared" si="145"/>
        <v>367.12118644067795</v>
      </c>
      <c r="Q2092" s="199"/>
      <c r="R2092" s="199"/>
      <c r="S2092" s="199"/>
      <c r="T2092" s="382">
        <f t="shared" si="146"/>
        <v>1901.406779661017</v>
      </c>
      <c r="U2092" s="199"/>
      <c r="V2092" s="199"/>
      <c r="W2092" s="199"/>
      <c r="X2092" s="200"/>
      <c r="Y2092" s="269">
        <v>21660.149999999998</v>
      </c>
      <c r="Z2092" s="269">
        <f t="shared" si="143"/>
        <v>28620.34</v>
      </c>
      <c r="AA2092" s="389"/>
      <c r="AB2092" s="269">
        <f t="shared" si="144"/>
        <v>21866.34</v>
      </c>
      <c r="AC2092" s="269">
        <v>24992.16</v>
      </c>
      <c r="AD2092" s="199"/>
      <c r="AE2092" s="200"/>
      <c r="AF2092" s="200"/>
      <c r="AG2092" s="200"/>
      <c r="AH2092" s="75"/>
      <c r="AI2092" s="75"/>
      <c r="AJ2092" s="75"/>
      <c r="AK2092" s="75"/>
      <c r="AL2092" s="200"/>
    </row>
    <row r="2093" spans="1:38" s="201" customFormat="1">
      <c r="A2093" s="198"/>
      <c r="B2093" s="180"/>
      <c r="C2093" s="199" t="s">
        <v>307</v>
      </c>
      <c r="D2093" s="199"/>
      <c r="E2093" s="199" t="s">
        <v>100</v>
      </c>
      <c r="F2093" s="199">
        <v>169344</v>
      </c>
      <c r="G2093" s="199"/>
      <c r="H2093" s="199">
        <f t="shared" si="142"/>
        <v>493</v>
      </c>
      <c r="I2093" s="199"/>
      <c r="J2093" s="199">
        <v>24216.37999999999</v>
      </c>
      <c r="K2093" s="199"/>
      <c r="L2093" s="200"/>
      <c r="M2093" s="199">
        <v>40</v>
      </c>
      <c r="N2093" s="71"/>
      <c r="O2093" s="200"/>
      <c r="P2093" s="269">
        <f t="shared" si="145"/>
        <v>605.40949999999975</v>
      </c>
      <c r="Q2093" s="199"/>
      <c r="R2093" s="199"/>
      <c r="S2093" s="199"/>
      <c r="T2093" s="382">
        <f t="shared" si="146"/>
        <v>4233.6000000000004</v>
      </c>
      <c r="U2093" s="199"/>
      <c r="V2093" s="199"/>
      <c r="W2093" s="199"/>
      <c r="X2093" s="200"/>
      <c r="Y2093" s="269">
        <v>24216.37999999999</v>
      </c>
      <c r="Z2093" s="269">
        <f t="shared" si="143"/>
        <v>31997.98</v>
      </c>
      <c r="AA2093" s="389"/>
      <c r="AB2093" s="269">
        <f t="shared" si="144"/>
        <v>24446.9</v>
      </c>
      <c r="AC2093" s="269">
        <v>27941.62</v>
      </c>
      <c r="AD2093" s="199"/>
      <c r="AE2093" s="200"/>
      <c r="AF2093" s="200"/>
      <c r="AG2093" s="200"/>
      <c r="AH2093" s="75"/>
      <c r="AI2093" s="75"/>
      <c r="AJ2093" s="75"/>
      <c r="AK2093" s="75"/>
      <c r="AL2093" s="200"/>
    </row>
    <row r="2094" spans="1:38" s="201" customFormat="1">
      <c r="A2094" s="198"/>
      <c r="B2094" s="180"/>
      <c r="C2094" s="199" t="s">
        <v>307</v>
      </c>
      <c r="D2094" s="199"/>
      <c r="E2094" s="199" t="s">
        <v>84</v>
      </c>
      <c r="F2094" s="199">
        <v>3029761</v>
      </c>
      <c r="G2094" s="199"/>
      <c r="H2094" s="199">
        <f t="shared" si="142"/>
        <v>8825</v>
      </c>
      <c r="I2094" s="199"/>
      <c r="J2094" s="199">
        <v>308728.74999999988</v>
      </c>
      <c r="K2094" s="199"/>
      <c r="L2094" s="200"/>
      <c r="M2094" s="199">
        <v>328</v>
      </c>
      <c r="N2094" s="71"/>
      <c r="O2094" s="200"/>
      <c r="P2094" s="269">
        <f t="shared" si="145"/>
        <v>941.24618902438988</v>
      </c>
      <c r="Q2094" s="199"/>
      <c r="R2094" s="199"/>
      <c r="S2094" s="199"/>
      <c r="T2094" s="382">
        <f t="shared" si="146"/>
        <v>9237.0762195121952</v>
      </c>
      <c r="U2094" s="199"/>
      <c r="V2094" s="199"/>
      <c r="W2094" s="199"/>
      <c r="X2094" s="200"/>
      <c r="Y2094" s="269">
        <v>308728.74999999988</v>
      </c>
      <c r="Z2094" s="269">
        <f t="shared" si="143"/>
        <v>407934.45</v>
      </c>
      <c r="AA2094" s="389"/>
      <c r="AB2094" s="269">
        <f t="shared" si="144"/>
        <v>311667.63</v>
      </c>
      <c r="AC2094" s="269">
        <v>356220.91</v>
      </c>
      <c r="AD2094" s="199"/>
      <c r="AE2094" s="200"/>
      <c r="AF2094" s="200"/>
      <c r="AG2094" s="200"/>
      <c r="AH2094" s="75"/>
      <c r="AI2094" s="75"/>
      <c r="AJ2094" s="75"/>
      <c r="AK2094" s="75"/>
      <c r="AL2094" s="200"/>
    </row>
    <row r="2095" spans="1:38" s="201" customFormat="1">
      <c r="A2095" s="198"/>
      <c r="B2095" s="180"/>
      <c r="C2095" s="199" t="s">
        <v>308</v>
      </c>
      <c r="D2095" s="199"/>
      <c r="E2095" s="199" t="s">
        <v>309</v>
      </c>
      <c r="F2095" s="199">
        <v>615799</v>
      </c>
      <c r="G2095" s="199"/>
      <c r="H2095" s="199">
        <f t="shared" si="142"/>
        <v>1794</v>
      </c>
      <c r="I2095" s="199"/>
      <c r="J2095" s="199">
        <v>66055.020000000019</v>
      </c>
      <c r="K2095" s="199"/>
      <c r="L2095" s="200"/>
      <c r="M2095" s="199">
        <v>145</v>
      </c>
      <c r="N2095" s="71"/>
      <c r="O2095" s="200"/>
      <c r="P2095" s="269">
        <f t="shared" si="145"/>
        <v>455.55186206896565</v>
      </c>
      <c r="Q2095" s="199"/>
      <c r="R2095" s="199"/>
      <c r="S2095" s="199"/>
      <c r="T2095" s="382">
        <f t="shared" si="146"/>
        <v>4246.8896551724138</v>
      </c>
      <c r="U2095" s="199"/>
      <c r="V2095" s="199"/>
      <c r="W2095" s="199"/>
      <c r="X2095" s="200"/>
      <c r="Y2095" s="269">
        <v>66055.020000000019</v>
      </c>
      <c r="Z2095" s="269">
        <f t="shared" si="143"/>
        <v>87280.88</v>
      </c>
      <c r="AA2095" s="389"/>
      <c r="AB2095" s="269">
        <f t="shared" si="144"/>
        <v>66683.820000000007</v>
      </c>
      <c r="AC2095" s="269">
        <v>76216.350000000006</v>
      </c>
      <c r="AD2095" s="199"/>
      <c r="AE2095" s="200"/>
      <c r="AF2095" s="200"/>
      <c r="AG2095" s="200"/>
      <c r="AH2095" s="75"/>
      <c r="AI2095" s="75"/>
      <c r="AJ2095" s="75"/>
      <c r="AK2095" s="75"/>
      <c r="AL2095" s="200"/>
    </row>
    <row r="2096" spans="1:38" s="201" customFormat="1">
      <c r="A2096" s="198"/>
      <c r="B2096" s="180"/>
      <c r="C2096" s="199" t="s">
        <v>308</v>
      </c>
      <c r="D2096" s="199"/>
      <c r="E2096" s="199" t="s">
        <v>264</v>
      </c>
      <c r="F2096" s="199">
        <v>11131</v>
      </c>
      <c r="G2096" s="199"/>
      <c r="H2096" s="199">
        <f t="shared" si="142"/>
        <v>32</v>
      </c>
      <c r="I2096" s="199"/>
      <c r="J2096" s="199">
        <v>2252.91</v>
      </c>
      <c r="K2096" s="199"/>
      <c r="L2096" s="200"/>
      <c r="M2096" s="199">
        <v>7</v>
      </c>
      <c r="N2096" s="71"/>
      <c r="O2096" s="200"/>
      <c r="P2096" s="269">
        <f t="shared" si="145"/>
        <v>321.84428571428572</v>
      </c>
      <c r="Q2096" s="199"/>
      <c r="R2096" s="199"/>
      <c r="S2096" s="199"/>
      <c r="T2096" s="382">
        <f t="shared" si="146"/>
        <v>1590.1428571428571</v>
      </c>
      <c r="U2096" s="199"/>
      <c r="V2096" s="199"/>
      <c r="W2096" s="199"/>
      <c r="X2096" s="200"/>
      <c r="Y2096" s="269">
        <v>2252.91</v>
      </c>
      <c r="Z2096" s="269">
        <f t="shared" si="143"/>
        <v>2976.85</v>
      </c>
      <c r="AA2096" s="389"/>
      <c r="AB2096" s="269">
        <f t="shared" si="144"/>
        <v>2274.36</v>
      </c>
      <c r="AC2096" s="269">
        <v>2599.48</v>
      </c>
      <c r="AD2096" s="199"/>
      <c r="AE2096" s="200"/>
      <c r="AF2096" s="200"/>
      <c r="AG2096" s="200"/>
      <c r="AH2096" s="75"/>
      <c r="AI2096" s="75"/>
      <c r="AJ2096" s="75"/>
      <c r="AK2096" s="75"/>
      <c r="AL2096" s="200"/>
    </row>
    <row r="2097" spans="1:38" s="201" customFormat="1">
      <c r="A2097" s="198"/>
      <c r="B2097" s="180"/>
      <c r="C2097" s="199" t="s">
        <v>1488</v>
      </c>
      <c r="D2097" s="199"/>
      <c r="E2097" s="199" t="s">
        <v>153</v>
      </c>
      <c r="F2097" s="199">
        <v>1166</v>
      </c>
      <c r="G2097" s="199"/>
      <c r="H2097" s="199">
        <f t="shared" si="142"/>
        <v>3</v>
      </c>
      <c r="I2097" s="199"/>
      <c r="J2097" s="199">
        <v>357.29</v>
      </c>
      <c r="K2097" s="199"/>
      <c r="L2097" s="200"/>
      <c r="M2097" s="199">
        <v>3</v>
      </c>
      <c r="N2097" s="71"/>
      <c r="O2097" s="200"/>
      <c r="P2097" s="269">
        <f t="shared" si="145"/>
        <v>119.09666666666668</v>
      </c>
      <c r="Q2097" s="199"/>
      <c r="R2097" s="199"/>
      <c r="S2097" s="199"/>
      <c r="T2097" s="382">
        <f t="shared" si="146"/>
        <v>388.66666666666669</v>
      </c>
      <c r="U2097" s="199"/>
      <c r="V2097" s="199"/>
      <c r="W2097" s="199"/>
      <c r="X2097" s="200"/>
      <c r="Y2097" s="269">
        <v>357.29</v>
      </c>
      <c r="Z2097" s="269">
        <f t="shared" si="143"/>
        <v>472.1</v>
      </c>
      <c r="AA2097" s="389"/>
      <c r="AB2097" s="269">
        <f t="shared" si="144"/>
        <v>360.69</v>
      </c>
      <c r="AC2097" s="269">
        <v>412.25</v>
      </c>
      <c r="AD2097" s="199"/>
      <c r="AE2097" s="200"/>
      <c r="AF2097" s="200"/>
      <c r="AG2097" s="200"/>
      <c r="AH2097" s="75"/>
      <c r="AI2097" s="75"/>
      <c r="AJ2097" s="75"/>
      <c r="AK2097" s="75"/>
      <c r="AL2097" s="200"/>
    </row>
    <row r="2098" spans="1:38" s="201" customFormat="1">
      <c r="A2098" s="198"/>
      <c r="B2098" s="180"/>
      <c r="C2098" s="199" t="s">
        <v>310</v>
      </c>
      <c r="D2098" s="199"/>
      <c r="E2098" s="199" t="s">
        <v>237</v>
      </c>
      <c r="F2098" s="199">
        <v>903524</v>
      </c>
      <c r="G2098" s="199"/>
      <c r="H2098" s="199">
        <f t="shared" si="142"/>
        <v>2632</v>
      </c>
      <c r="I2098" s="199"/>
      <c r="J2098" s="199">
        <v>152239.04000000001</v>
      </c>
      <c r="K2098" s="199"/>
      <c r="L2098" s="200"/>
      <c r="M2098" s="199">
        <v>4</v>
      </c>
      <c r="N2098" s="71"/>
      <c r="O2098" s="200"/>
      <c r="P2098" s="269">
        <f t="shared" si="145"/>
        <v>38059.760000000002</v>
      </c>
      <c r="Q2098" s="199"/>
      <c r="R2098" s="199"/>
      <c r="S2098" s="199"/>
      <c r="T2098" s="382">
        <f t="shared" si="146"/>
        <v>225881</v>
      </c>
      <c r="U2098" s="199"/>
      <c r="V2098" s="199"/>
      <c r="W2098" s="199"/>
      <c r="X2098" s="200"/>
      <c r="Y2098" s="269">
        <v>152239.04000000001</v>
      </c>
      <c r="Z2098" s="269">
        <f t="shared" si="143"/>
        <v>201158.94</v>
      </c>
      <c r="AA2098" s="389"/>
      <c r="AB2098" s="269">
        <f t="shared" si="144"/>
        <v>153688.25</v>
      </c>
      <c r="AC2098" s="269">
        <v>175658.18</v>
      </c>
      <c r="AD2098" s="199"/>
      <c r="AE2098" s="200"/>
      <c r="AF2098" s="200"/>
      <c r="AG2098" s="200"/>
      <c r="AH2098" s="75"/>
      <c r="AI2098" s="75"/>
      <c r="AJ2098" s="75"/>
      <c r="AK2098" s="75"/>
      <c r="AL2098" s="200"/>
    </row>
    <row r="2099" spans="1:38" s="201" customFormat="1">
      <c r="A2099" s="198"/>
      <c r="B2099" s="180"/>
      <c r="C2099" s="199" t="s">
        <v>310</v>
      </c>
      <c r="D2099" s="199"/>
      <c r="E2099" s="199" t="s">
        <v>311</v>
      </c>
      <c r="F2099" s="199">
        <v>736726</v>
      </c>
      <c r="G2099" s="199"/>
      <c r="H2099" s="199">
        <f t="shared" si="142"/>
        <v>2146</v>
      </c>
      <c r="I2099" s="199"/>
      <c r="J2099" s="199">
        <v>112481.85999999999</v>
      </c>
      <c r="K2099" s="199"/>
      <c r="L2099" s="200"/>
      <c r="M2099" s="199">
        <v>176</v>
      </c>
      <c r="N2099" s="71"/>
      <c r="O2099" s="200"/>
      <c r="P2099" s="269">
        <f t="shared" si="145"/>
        <v>639.10147727272715</v>
      </c>
      <c r="Q2099" s="199"/>
      <c r="R2099" s="199"/>
      <c r="S2099" s="199"/>
      <c r="T2099" s="382">
        <f t="shared" si="146"/>
        <v>4185.943181818182</v>
      </c>
      <c r="U2099" s="199"/>
      <c r="V2099" s="199"/>
      <c r="W2099" s="199"/>
      <c r="X2099" s="200"/>
      <c r="Y2099" s="269">
        <v>112481.85999999999</v>
      </c>
      <c r="Z2099" s="269">
        <f t="shared" si="143"/>
        <v>148626.34</v>
      </c>
      <c r="AA2099" s="389"/>
      <c r="AB2099" s="269">
        <f t="shared" si="144"/>
        <v>113552.61</v>
      </c>
      <c r="AC2099" s="269">
        <v>129785.1</v>
      </c>
      <c r="AD2099" s="199"/>
      <c r="AE2099" s="200"/>
      <c r="AF2099" s="200"/>
      <c r="AG2099" s="200"/>
      <c r="AH2099" s="75"/>
      <c r="AI2099" s="75"/>
      <c r="AJ2099" s="75"/>
      <c r="AK2099" s="75"/>
      <c r="AL2099" s="200"/>
    </row>
    <row r="2100" spans="1:38" s="201" customFormat="1">
      <c r="A2100" s="198"/>
      <c r="B2100" s="180"/>
      <c r="C2100" s="199" t="s">
        <v>1502</v>
      </c>
      <c r="D2100" s="199"/>
      <c r="E2100" s="199" t="s">
        <v>146</v>
      </c>
      <c r="F2100" s="199">
        <v>273</v>
      </c>
      <c r="G2100" s="199"/>
      <c r="H2100" s="199">
        <f t="shared" si="142"/>
        <v>1</v>
      </c>
      <c r="I2100" s="199"/>
      <c r="J2100" s="199">
        <v>53.29</v>
      </c>
      <c r="K2100" s="199"/>
      <c r="L2100" s="200"/>
      <c r="M2100" s="199">
        <v>1</v>
      </c>
      <c r="N2100" s="71"/>
      <c r="O2100" s="200"/>
      <c r="P2100" s="269">
        <f t="shared" si="145"/>
        <v>53.29</v>
      </c>
      <c r="Q2100" s="199"/>
      <c r="R2100" s="199"/>
      <c r="S2100" s="199"/>
      <c r="T2100" s="382">
        <f t="shared" si="146"/>
        <v>273</v>
      </c>
      <c r="U2100" s="199"/>
      <c r="V2100" s="199"/>
      <c r="W2100" s="199"/>
      <c r="X2100" s="200"/>
      <c r="Y2100" s="269">
        <v>53.29</v>
      </c>
      <c r="Z2100" s="269">
        <f t="shared" si="143"/>
        <v>70.41</v>
      </c>
      <c r="AA2100" s="389"/>
      <c r="AB2100" s="269">
        <f t="shared" si="144"/>
        <v>53.8</v>
      </c>
      <c r="AC2100" s="269">
        <v>61.49</v>
      </c>
      <c r="AD2100" s="199"/>
      <c r="AE2100" s="200"/>
      <c r="AF2100" s="200"/>
      <c r="AG2100" s="200"/>
      <c r="AH2100" s="75"/>
      <c r="AI2100" s="75"/>
      <c r="AJ2100" s="75"/>
      <c r="AK2100" s="75"/>
      <c r="AL2100" s="200"/>
    </row>
    <row r="2101" spans="1:38" s="201" customFormat="1">
      <c r="A2101" s="198"/>
      <c r="B2101" s="180"/>
      <c r="C2101" s="199" t="s">
        <v>312</v>
      </c>
      <c r="D2101" s="199"/>
      <c r="E2101" s="199" t="s">
        <v>100</v>
      </c>
      <c r="F2101" s="199">
        <v>360</v>
      </c>
      <c r="G2101" s="199"/>
      <c r="H2101" s="199">
        <f t="shared" si="142"/>
        <v>1</v>
      </c>
      <c r="I2101" s="199"/>
      <c r="J2101" s="199">
        <v>24.41</v>
      </c>
      <c r="K2101" s="199"/>
      <c r="L2101" s="200"/>
      <c r="M2101" s="199">
        <v>1</v>
      </c>
      <c r="N2101" s="71"/>
      <c r="O2101" s="200"/>
      <c r="P2101" s="269">
        <f t="shared" si="145"/>
        <v>24.41</v>
      </c>
      <c r="Q2101" s="199"/>
      <c r="R2101" s="199"/>
      <c r="S2101" s="199"/>
      <c r="T2101" s="382">
        <f t="shared" si="146"/>
        <v>360</v>
      </c>
      <c r="U2101" s="199"/>
      <c r="V2101" s="199"/>
      <c r="W2101" s="199"/>
      <c r="X2101" s="200"/>
      <c r="Y2101" s="269">
        <v>24.41</v>
      </c>
      <c r="Z2101" s="269">
        <f t="shared" si="143"/>
        <v>32.25</v>
      </c>
      <c r="AA2101" s="389"/>
      <c r="AB2101" s="269">
        <f t="shared" si="144"/>
        <v>24.64</v>
      </c>
      <c r="AC2101" s="269">
        <v>28.17</v>
      </c>
      <c r="AD2101" s="199"/>
      <c r="AE2101" s="200"/>
      <c r="AF2101" s="200"/>
      <c r="AG2101" s="200"/>
      <c r="AH2101" s="75"/>
      <c r="AI2101" s="75"/>
      <c r="AJ2101" s="75"/>
      <c r="AK2101" s="75"/>
      <c r="AL2101" s="200"/>
    </row>
    <row r="2102" spans="1:38" s="201" customFormat="1">
      <c r="A2102" s="198"/>
      <c r="B2102" s="180"/>
      <c r="C2102" s="199" t="s">
        <v>312</v>
      </c>
      <c r="D2102" s="199"/>
      <c r="E2102" s="199" t="s">
        <v>153</v>
      </c>
      <c r="F2102" s="199">
        <v>19759160</v>
      </c>
      <c r="G2102" s="199"/>
      <c r="H2102" s="199">
        <f t="shared" si="142"/>
        <v>57556</v>
      </c>
      <c r="I2102" s="199"/>
      <c r="J2102" s="199">
        <v>1587207.1499999985</v>
      </c>
      <c r="K2102" s="199"/>
      <c r="L2102" s="200"/>
      <c r="M2102" s="199">
        <v>1787</v>
      </c>
      <c r="N2102" s="71"/>
      <c r="O2102" s="200"/>
      <c r="P2102" s="269">
        <f t="shared" si="145"/>
        <v>888.19650251818609</v>
      </c>
      <c r="Q2102" s="199"/>
      <c r="R2102" s="199"/>
      <c r="S2102" s="199"/>
      <c r="T2102" s="382">
        <f t="shared" si="146"/>
        <v>11057.168438724118</v>
      </c>
      <c r="U2102" s="199"/>
      <c r="V2102" s="199"/>
      <c r="W2102" s="199"/>
      <c r="X2102" s="200"/>
      <c r="Y2102" s="269">
        <v>1587207.1499999985</v>
      </c>
      <c r="Z2102" s="269">
        <f t="shared" si="143"/>
        <v>2097234.12</v>
      </c>
      <c r="AA2102" s="389"/>
      <c r="AB2102" s="269">
        <f t="shared" si="144"/>
        <v>1602316.22</v>
      </c>
      <c r="AC2102" s="269">
        <v>1831369.38</v>
      </c>
      <c r="AD2102" s="199"/>
      <c r="AE2102" s="200"/>
      <c r="AF2102" s="200"/>
      <c r="AG2102" s="200"/>
      <c r="AH2102" s="75"/>
      <c r="AI2102" s="75"/>
      <c r="AJ2102" s="75"/>
      <c r="AK2102" s="75"/>
      <c r="AL2102" s="200"/>
    </row>
    <row r="2103" spans="1:38" s="201" customFormat="1">
      <c r="A2103" s="198"/>
      <c r="B2103" s="180"/>
      <c r="C2103" s="199" t="s">
        <v>313</v>
      </c>
      <c r="D2103" s="199"/>
      <c r="E2103" s="199" t="s">
        <v>314</v>
      </c>
      <c r="F2103" s="199">
        <v>80027</v>
      </c>
      <c r="G2103" s="199"/>
      <c r="H2103" s="199">
        <f t="shared" si="142"/>
        <v>233</v>
      </c>
      <c r="I2103" s="199"/>
      <c r="J2103" s="199">
        <v>12529.64</v>
      </c>
      <c r="K2103" s="199"/>
      <c r="L2103" s="200"/>
      <c r="M2103" s="199">
        <v>66</v>
      </c>
      <c r="N2103" s="71"/>
      <c r="O2103" s="200"/>
      <c r="P2103" s="269">
        <f t="shared" si="145"/>
        <v>189.8430303030303</v>
      </c>
      <c r="Q2103" s="199"/>
      <c r="R2103" s="199"/>
      <c r="S2103" s="199"/>
      <c r="T2103" s="382">
        <f t="shared" si="146"/>
        <v>1212.530303030303</v>
      </c>
      <c r="U2103" s="199"/>
      <c r="V2103" s="199"/>
      <c r="W2103" s="199"/>
      <c r="X2103" s="200"/>
      <c r="Y2103" s="269">
        <v>12529.64</v>
      </c>
      <c r="Z2103" s="269">
        <f t="shared" si="143"/>
        <v>16555.87</v>
      </c>
      <c r="AA2103" s="389"/>
      <c r="AB2103" s="269">
        <f t="shared" si="144"/>
        <v>12648.91</v>
      </c>
      <c r="AC2103" s="269">
        <v>14457.09</v>
      </c>
      <c r="AD2103" s="199"/>
      <c r="AE2103" s="200"/>
      <c r="AF2103" s="200"/>
      <c r="AG2103" s="200"/>
      <c r="AH2103" s="75"/>
      <c r="AI2103" s="75"/>
      <c r="AJ2103" s="75"/>
      <c r="AK2103" s="75"/>
      <c r="AL2103" s="200"/>
    </row>
    <row r="2104" spans="1:38" s="201" customFormat="1">
      <c r="A2104" s="198"/>
      <c r="B2104" s="180"/>
      <c r="C2104" s="199" t="s">
        <v>315</v>
      </c>
      <c r="D2104" s="199"/>
      <c r="E2104" s="199" t="s">
        <v>316</v>
      </c>
      <c r="F2104" s="199">
        <v>182125</v>
      </c>
      <c r="G2104" s="199"/>
      <c r="H2104" s="199">
        <f t="shared" si="142"/>
        <v>531</v>
      </c>
      <c r="I2104" s="199"/>
      <c r="J2104" s="199">
        <v>31033.809999999998</v>
      </c>
      <c r="K2104" s="199"/>
      <c r="L2104" s="200"/>
      <c r="M2104" s="199">
        <v>117</v>
      </c>
      <c r="N2104" s="71"/>
      <c r="O2104" s="200"/>
      <c r="P2104" s="269">
        <f t="shared" si="145"/>
        <v>265.24623931623927</v>
      </c>
      <c r="Q2104" s="199"/>
      <c r="R2104" s="199"/>
      <c r="S2104" s="199"/>
      <c r="T2104" s="382">
        <f t="shared" si="146"/>
        <v>1556.6239316239316</v>
      </c>
      <c r="U2104" s="199"/>
      <c r="V2104" s="199"/>
      <c r="W2104" s="199"/>
      <c r="X2104" s="200"/>
      <c r="Y2104" s="269">
        <v>31033.809999999998</v>
      </c>
      <c r="Z2104" s="269">
        <f t="shared" si="143"/>
        <v>41006.089999999997</v>
      </c>
      <c r="AA2104" s="389"/>
      <c r="AB2104" s="269">
        <f t="shared" si="144"/>
        <v>31329.23</v>
      </c>
      <c r="AC2104" s="269">
        <v>35807.78</v>
      </c>
      <c r="AD2104" s="199"/>
      <c r="AE2104" s="200"/>
      <c r="AF2104" s="200"/>
      <c r="AG2104" s="200"/>
      <c r="AH2104" s="75"/>
      <c r="AI2104" s="75"/>
      <c r="AJ2104" s="75"/>
      <c r="AK2104" s="75"/>
      <c r="AL2104" s="200"/>
    </row>
    <row r="2105" spans="1:38" s="201" customFormat="1">
      <c r="A2105" s="198"/>
      <c r="B2105" s="180"/>
      <c r="C2105" s="199" t="s">
        <v>317</v>
      </c>
      <c r="D2105" s="199"/>
      <c r="E2105" s="199" t="s">
        <v>318</v>
      </c>
      <c r="F2105" s="199">
        <v>57362</v>
      </c>
      <c r="G2105" s="199"/>
      <c r="H2105" s="199">
        <f t="shared" si="142"/>
        <v>167</v>
      </c>
      <c r="I2105" s="199"/>
      <c r="J2105" s="199">
        <v>10350.18</v>
      </c>
      <c r="K2105" s="199"/>
      <c r="L2105" s="200"/>
      <c r="M2105" s="199">
        <v>49</v>
      </c>
      <c r="N2105" s="71"/>
      <c r="O2105" s="200"/>
      <c r="P2105" s="269">
        <f t="shared" si="145"/>
        <v>211.22816326530614</v>
      </c>
      <c r="Q2105" s="199"/>
      <c r="R2105" s="199"/>
      <c r="S2105" s="199"/>
      <c r="T2105" s="382">
        <f t="shared" si="146"/>
        <v>1170.6530612244899</v>
      </c>
      <c r="U2105" s="199"/>
      <c r="V2105" s="199"/>
      <c r="W2105" s="199"/>
      <c r="X2105" s="200"/>
      <c r="Y2105" s="269">
        <v>10350.18</v>
      </c>
      <c r="Z2105" s="269">
        <f t="shared" si="143"/>
        <v>13676.07</v>
      </c>
      <c r="AA2105" s="389"/>
      <c r="AB2105" s="269">
        <f t="shared" si="144"/>
        <v>10448.709999999999</v>
      </c>
      <c r="AC2105" s="269">
        <v>11942.36</v>
      </c>
      <c r="AD2105" s="199"/>
      <c r="AE2105" s="200"/>
      <c r="AF2105" s="200"/>
      <c r="AG2105" s="200"/>
      <c r="AH2105" s="75"/>
      <c r="AI2105" s="75"/>
      <c r="AJ2105" s="75"/>
      <c r="AK2105" s="75"/>
      <c r="AL2105" s="200"/>
    </row>
    <row r="2106" spans="1:38" s="201" customFormat="1">
      <c r="A2106" s="198"/>
      <c r="B2106" s="180"/>
      <c r="C2106" s="199" t="s">
        <v>1489</v>
      </c>
      <c r="D2106" s="199"/>
      <c r="E2106" s="199" t="s">
        <v>232</v>
      </c>
      <c r="F2106" s="199">
        <v>1281</v>
      </c>
      <c r="G2106" s="199"/>
      <c r="H2106" s="199">
        <f t="shared" si="142"/>
        <v>4</v>
      </c>
      <c r="I2106" s="199"/>
      <c r="J2106" s="199">
        <v>324.72000000000003</v>
      </c>
      <c r="K2106" s="199"/>
      <c r="L2106" s="200"/>
      <c r="M2106" s="199">
        <v>9</v>
      </c>
      <c r="N2106" s="71"/>
      <c r="O2106" s="200"/>
      <c r="P2106" s="269">
        <f t="shared" si="145"/>
        <v>36.080000000000005</v>
      </c>
      <c r="Q2106" s="199"/>
      <c r="R2106" s="199"/>
      <c r="S2106" s="199"/>
      <c r="T2106" s="382">
        <f t="shared" si="146"/>
        <v>142.33333333333334</v>
      </c>
      <c r="U2106" s="199"/>
      <c r="V2106" s="199"/>
      <c r="W2106" s="199"/>
      <c r="X2106" s="200"/>
      <c r="Y2106" s="269">
        <v>324.72000000000003</v>
      </c>
      <c r="Z2106" s="269">
        <f t="shared" si="143"/>
        <v>429.06</v>
      </c>
      <c r="AA2106" s="389"/>
      <c r="AB2106" s="269">
        <f t="shared" si="144"/>
        <v>327.81</v>
      </c>
      <c r="AC2106" s="269">
        <v>374.67</v>
      </c>
      <c r="AD2106" s="199"/>
      <c r="AE2106" s="200"/>
      <c r="AF2106" s="200"/>
      <c r="AG2106" s="200"/>
      <c r="AH2106" s="75"/>
      <c r="AI2106" s="75"/>
      <c r="AJ2106" s="75"/>
      <c r="AK2106" s="75"/>
      <c r="AL2106" s="200"/>
    </row>
    <row r="2107" spans="1:38" s="201" customFormat="1">
      <c r="A2107" s="198"/>
      <c r="B2107" s="180"/>
      <c r="C2107" s="199" t="s">
        <v>1489</v>
      </c>
      <c r="D2107" s="199"/>
      <c r="E2107" s="199" t="s">
        <v>365</v>
      </c>
      <c r="F2107" s="199">
        <v>2</v>
      </c>
      <c r="G2107" s="199"/>
      <c r="H2107" s="199">
        <f t="shared" ref="H2107:H2170" si="147">ROUND($H$2337*F2107/$F$2337,0)</f>
        <v>0</v>
      </c>
      <c r="I2107" s="199"/>
      <c r="J2107" s="199">
        <v>11.08</v>
      </c>
      <c r="K2107" s="199"/>
      <c r="L2107" s="200"/>
      <c r="M2107" s="199">
        <v>1</v>
      </c>
      <c r="N2107" s="71"/>
      <c r="O2107" s="200"/>
      <c r="P2107" s="269">
        <f t="shared" si="145"/>
        <v>11.08</v>
      </c>
      <c r="Q2107" s="199"/>
      <c r="R2107" s="199"/>
      <c r="S2107" s="199"/>
      <c r="T2107" s="382">
        <f t="shared" si="146"/>
        <v>2</v>
      </c>
      <c r="U2107" s="199"/>
      <c r="V2107" s="199"/>
      <c r="W2107" s="199"/>
      <c r="X2107" s="200"/>
      <c r="Y2107" s="269">
        <v>11.08</v>
      </c>
      <c r="Z2107" s="269">
        <f t="shared" ref="Z2107:Z2170" si="148">ROUND($Z$2337*Y2107/$Y$2337,2)</f>
        <v>14.64</v>
      </c>
      <c r="AA2107" s="389"/>
      <c r="AB2107" s="269">
        <f t="shared" ref="AB2107:AB2170" si="149">ROUND($AB$2337*Y2107/$Y$2337,2)</f>
        <v>11.19</v>
      </c>
      <c r="AC2107" s="269">
        <v>12.78</v>
      </c>
      <c r="AD2107" s="199"/>
      <c r="AE2107" s="200"/>
      <c r="AF2107" s="200"/>
      <c r="AG2107" s="200"/>
      <c r="AH2107" s="75"/>
      <c r="AI2107" s="75"/>
      <c r="AJ2107" s="75"/>
      <c r="AK2107" s="75"/>
      <c r="AL2107" s="200"/>
    </row>
    <row r="2108" spans="1:38" s="201" customFormat="1">
      <c r="A2108" s="198"/>
      <c r="B2108" s="180"/>
      <c r="C2108" s="199" t="s">
        <v>319</v>
      </c>
      <c r="D2108" s="199"/>
      <c r="E2108" s="199" t="s">
        <v>222</v>
      </c>
      <c r="F2108" s="199">
        <v>805139</v>
      </c>
      <c r="G2108" s="199"/>
      <c r="H2108" s="199">
        <f t="shared" si="147"/>
        <v>2345</v>
      </c>
      <c r="I2108" s="199"/>
      <c r="J2108" s="199">
        <v>118946.17999999998</v>
      </c>
      <c r="K2108" s="199"/>
      <c r="L2108" s="200"/>
      <c r="M2108" s="199">
        <v>288</v>
      </c>
      <c r="N2108" s="71"/>
      <c r="O2108" s="200"/>
      <c r="P2108" s="269">
        <f t="shared" ref="P2108:P2171" si="150">J2108/M2108</f>
        <v>413.00756944444436</v>
      </c>
      <c r="Q2108" s="199"/>
      <c r="R2108" s="199"/>
      <c r="S2108" s="199"/>
      <c r="T2108" s="382">
        <f t="shared" ref="T2108:T2171" si="151">F2108/M2108</f>
        <v>2795.6215277777778</v>
      </c>
      <c r="U2108" s="199"/>
      <c r="V2108" s="199"/>
      <c r="W2108" s="199"/>
      <c r="X2108" s="200"/>
      <c r="Y2108" s="269">
        <v>118946.17999999998</v>
      </c>
      <c r="Z2108" s="269">
        <f t="shared" si="148"/>
        <v>157167.88</v>
      </c>
      <c r="AA2108" s="389"/>
      <c r="AB2108" s="269">
        <f t="shared" si="149"/>
        <v>120078.46</v>
      </c>
      <c r="AC2108" s="269">
        <v>137243.82999999999</v>
      </c>
      <c r="AD2108" s="199"/>
      <c r="AE2108" s="200"/>
      <c r="AF2108" s="200"/>
      <c r="AG2108" s="200"/>
      <c r="AH2108" s="75"/>
      <c r="AI2108" s="75"/>
      <c r="AJ2108" s="75"/>
      <c r="AK2108" s="75"/>
      <c r="AL2108" s="200"/>
    </row>
    <row r="2109" spans="1:38" s="201" customFormat="1">
      <c r="A2109" s="198"/>
      <c r="B2109" s="180"/>
      <c r="C2109" s="199" t="s">
        <v>576</v>
      </c>
      <c r="D2109" s="199"/>
      <c r="E2109" s="199" t="s">
        <v>88</v>
      </c>
      <c r="F2109" s="199">
        <v>431</v>
      </c>
      <c r="G2109" s="199"/>
      <c r="H2109" s="199">
        <f t="shared" si="147"/>
        <v>1</v>
      </c>
      <c r="I2109" s="199"/>
      <c r="J2109" s="199">
        <v>96.240000000000009</v>
      </c>
      <c r="K2109" s="199"/>
      <c r="L2109" s="200"/>
      <c r="M2109" s="199">
        <v>2</v>
      </c>
      <c r="N2109" s="71"/>
      <c r="O2109" s="200"/>
      <c r="P2109" s="269">
        <f t="shared" si="150"/>
        <v>48.120000000000005</v>
      </c>
      <c r="Q2109" s="199"/>
      <c r="R2109" s="199"/>
      <c r="S2109" s="199"/>
      <c r="T2109" s="382">
        <f t="shared" si="151"/>
        <v>215.5</v>
      </c>
      <c r="U2109" s="199"/>
      <c r="V2109" s="199"/>
      <c r="W2109" s="199"/>
      <c r="X2109" s="200"/>
      <c r="Y2109" s="269">
        <v>96.240000000000009</v>
      </c>
      <c r="Z2109" s="269">
        <f t="shared" si="148"/>
        <v>127.17</v>
      </c>
      <c r="AA2109" s="389"/>
      <c r="AB2109" s="269">
        <f t="shared" si="149"/>
        <v>97.16</v>
      </c>
      <c r="AC2109" s="269">
        <v>111.04</v>
      </c>
      <c r="AD2109" s="199"/>
      <c r="AE2109" s="200"/>
      <c r="AF2109" s="200"/>
      <c r="AG2109" s="200"/>
      <c r="AH2109" s="75"/>
      <c r="AI2109" s="75"/>
      <c r="AJ2109" s="75"/>
      <c r="AK2109" s="75"/>
      <c r="AL2109" s="200"/>
    </row>
    <row r="2110" spans="1:38" s="201" customFormat="1">
      <c r="A2110" s="198"/>
      <c r="B2110" s="180"/>
      <c r="C2110" s="199" t="s">
        <v>519</v>
      </c>
      <c r="D2110" s="199"/>
      <c r="E2110" s="199" t="s">
        <v>520</v>
      </c>
      <c r="F2110" s="199">
        <v>8200</v>
      </c>
      <c r="G2110" s="199"/>
      <c r="H2110" s="199">
        <f t="shared" si="147"/>
        <v>24</v>
      </c>
      <c r="I2110" s="199"/>
      <c r="J2110" s="199">
        <v>1937.25</v>
      </c>
      <c r="K2110" s="199"/>
      <c r="L2110" s="200"/>
      <c r="M2110" s="199">
        <v>1</v>
      </c>
      <c r="N2110" s="71"/>
      <c r="O2110" s="200"/>
      <c r="P2110" s="269">
        <f t="shared" si="150"/>
        <v>1937.25</v>
      </c>
      <c r="Q2110" s="199"/>
      <c r="R2110" s="199"/>
      <c r="S2110" s="199"/>
      <c r="T2110" s="382">
        <f t="shared" si="151"/>
        <v>8200</v>
      </c>
      <c r="U2110" s="199"/>
      <c r="V2110" s="199"/>
      <c r="W2110" s="199"/>
      <c r="X2110" s="200"/>
      <c r="Y2110" s="269">
        <v>1937.25</v>
      </c>
      <c r="Z2110" s="269">
        <f t="shared" si="148"/>
        <v>2559.7600000000002</v>
      </c>
      <c r="AA2110" s="389"/>
      <c r="AB2110" s="269">
        <f t="shared" si="149"/>
        <v>1955.69</v>
      </c>
      <c r="AC2110" s="269">
        <v>2235.2600000000002</v>
      </c>
      <c r="AD2110" s="199"/>
      <c r="AE2110" s="200"/>
      <c r="AF2110" s="200"/>
      <c r="AG2110" s="200"/>
      <c r="AH2110" s="75"/>
      <c r="AI2110" s="75"/>
      <c r="AJ2110" s="75"/>
      <c r="AK2110" s="75"/>
      <c r="AL2110" s="200"/>
    </row>
    <row r="2111" spans="1:38" s="201" customFormat="1">
      <c r="A2111" s="198"/>
      <c r="B2111" s="180"/>
      <c r="C2111" s="199" t="s">
        <v>320</v>
      </c>
      <c r="D2111" s="199"/>
      <c r="E2111" s="199" t="s">
        <v>269</v>
      </c>
      <c r="F2111" s="199">
        <v>172</v>
      </c>
      <c r="G2111" s="199"/>
      <c r="H2111" s="199">
        <f t="shared" si="147"/>
        <v>1</v>
      </c>
      <c r="I2111" s="199"/>
      <c r="J2111" s="199">
        <v>214.01</v>
      </c>
      <c r="K2111" s="199"/>
      <c r="L2111" s="200"/>
      <c r="M2111" s="199">
        <v>1</v>
      </c>
      <c r="N2111" s="71"/>
      <c r="O2111" s="200"/>
      <c r="P2111" s="269">
        <f t="shared" si="150"/>
        <v>214.01</v>
      </c>
      <c r="Q2111" s="199"/>
      <c r="R2111" s="199"/>
      <c r="S2111" s="199"/>
      <c r="T2111" s="382">
        <f t="shared" si="151"/>
        <v>172</v>
      </c>
      <c r="U2111" s="199"/>
      <c r="V2111" s="199"/>
      <c r="W2111" s="199"/>
      <c r="X2111" s="200"/>
      <c r="Y2111" s="269">
        <v>214.01</v>
      </c>
      <c r="Z2111" s="269">
        <f t="shared" si="148"/>
        <v>282.77999999999997</v>
      </c>
      <c r="AA2111" s="389"/>
      <c r="AB2111" s="269">
        <f t="shared" si="149"/>
        <v>216.05</v>
      </c>
      <c r="AC2111" s="269">
        <v>246.93</v>
      </c>
      <c r="AD2111" s="199"/>
      <c r="AE2111" s="200"/>
      <c r="AF2111" s="200"/>
      <c r="AG2111" s="200"/>
      <c r="AH2111" s="75"/>
      <c r="AI2111" s="75"/>
      <c r="AJ2111" s="75"/>
      <c r="AK2111" s="75"/>
      <c r="AL2111" s="200"/>
    </row>
    <row r="2112" spans="1:38" s="201" customFormat="1">
      <c r="A2112" s="198"/>
      <c r="B2112" s="180"/>
      <c r="C2112" s="199" t="s">
        <v>320</v>
      </c>
      <c r="D2112" s="199"/>
      <c r="E2112" s="199" t="s">
        <v>321</v>
      </c>
      <c r="F2112" s="199">
        <v>250000</v>
      </c>
      <c r="G2112" s="199"/>
      <c r="H2112" s="199">
        <f t="shared" si="147"/>
        <v>728</v>
      </c>
      <c r="I2112" s="199"/>
      <c r="J2112" s="199">
        <v>30229.770000000011</v>
      </c>
      <c r="K2112" s="199"/>
      <c r="L2112" s="200"/>
      <c r="M2112" s="199">
        <v>61</v>
      </c>
      <c r="N2112" s="71"/>
      <c r="O2112" s="200"/>
      <c r="P2112" s="269">
        <f t="shared" si="150"/>
        <v>495.57000000000016</v>
      </c>
      <c r="Q2112" s="199"/>
      <c r="R2112" s="199"/>
      <c r="S2112" s="199"/>
      <c r="T2112" s="382">
        <f t="shared" si="151"/>
        <v>4098.3606557377052</v>
      </c>
      <c r="U2112" s="199"/>
      <c r="V2112" s="199"/>
      <c r="W2112" s="199"/>
      <c r="X2112" s="200"/>
      <c r="Y2112" s="269">
        <v>30229.770000000011</v>
      </c>
      <c r="Z2112" s="269">
        <f t="shared" si="148"/>
        <v>39943.69</v>
      </c>
      <c r="AA2112" s="389"/>
      <c r="AB2112" s="269">
        <f t="shared" si="149"/>
        <v>30517.54</v>
      </c>
      <c r="AC2112" s="269">
        <v>34880.06</v>
      </c>
      <c r="AD2112" s="199"/>
      <c r="AE2112" s="200"/>
      <c r="AF2112" s="200"/>
      <c r="AG2112" s="200"/>
      <c r="AH2112" s="75"/>
      <c r="AI2112" s="75"/>
      <c r="AJ2112" s="75"/>
      <c r="AK2112" s="75"/>
      <c r="AL2112" s="200"/>
    </row>
    <row r="2113" spans="1:38" s="201" customFormat="1">
      <c r="A2113" s="198"/>
      <c r="B2113" s="180"/>
      <c r="C2113" s="199" t="s">
        <v>320</v>
      </c>
      <c r="D2113" s="199"/>
      <c r="E2113" s="199" t="s">
        <v>323</v>
      </c>
      <c r="F2113" s="199">
        <v>3758</v>
      </c>
      <c r="G2113" s="199"/>
      <c r="H2113" s="199">
        <f t="shared" si="147"/>
        <v>11</v>
      </c>
      <c r="I2113" s="199"/>
      <c r="J2113" s="199">
        <v>1161.9000000000001</v>
      </c>
      <c r="K2113" s="199"/>
      <c r="L2113" s="200"/>
      <c r="M2113" s="199">
        <v>1</v>
      </c>
      <c r="N2113" s="71"/>
      <c r="O2113" s="200"/>
      <c r="P2113" s="269">
        <f t="shared" si="150"/>
        <v>1161.9000000000001</v>
      </c>
      <c r="Q2113" s="199"/>
      <c r="R2113" s="199"/>
      <c r="S2113" s="199"/>
      <c r="T2113" s="382">
        <f t="shared" si="151"/>
        <v>3758</v>
      </c>
      <c r="U2113" s="199"/>
      <c r="V2113" s="199"/>
      <c r="W2113" s="199"/>
      <c r="X2113" s="200"/>
      <c r="Y2113" s="269">
        <v>1161.9000000000001</v>
      </c>
      <c r="Z2113" s="269">
        <f t="shared" si="148"/>
        <v>1535.26</v>
      </c>
      <c r="AA2113" s="389"/>
      <c r="AB2113" s="269">
        <f t="shared" si="149"/>
        <v>1172.96</v>
      </c>
      <c r="AC2113" s="269">
        <v>1340.64</v>
      </c>
      <c r="AD2113" s="199"/>
      <c r="AE2113" s="200"/>
      <c r="AF2113" s="200"/>
      <c r="AG2113" s="200"/>
      <c r="AH2113" s="75"/>
      <c r="AI2113" s="75"/>
      <c r="AJ2113" s="75"/>
      <c r="AK2113" s="75"/>
      <c r="AL2113" s="200"/>
    </row>
    <row r="2114" spans="1:38" s="201" customFormat="1">
      <c r="A2114" s="198"/>
      <c r="B2114" s="180"/>
      <c r="C2114" s="199" t="s">
        <v>320</v>
      </c>
      <c r="D2114" s="199"/>
      <c r="E2114" s="199" t="s">
        <v>344</v>
      </c>
      <c r="F2114" s="199">
        <v>315</v>
      </c>
      <c r="G2114" s="199"/>
      <c r="H2114" s="199">
        <f t="shared" si="147"/>
        <v>1</v>
      </c>
      <c r="I2114" s="199"/>
      <c r="J2114" s="199">
        <v>62.72</v>
      </c>
      <c r="K2114" s="199"/>
      <c r="L2114" s="200"/>
      <c r="M2114" s="199">
        <v>1</v>
      </c>
      <c r="N2114" s="71"/>
      <c r="O2114" s="200"/>
      <c r="P2114" s="269">
        <f t="shared" si="150"/>
        <v>62.72</v>
      </c>
      <c r="Q2114" s="199"/>
      <c r="R2114" s="199"/>
      <c r="S2114" s="199"/>
      <c r="T2114" s="382">
        <f t="shared" si="151"/>
        <v>315</v>
      </c>
      <c r="U2114" s="199"/>
      <c r="V2114" s="199"/>
      <c r="W2114" s="199"/>
      <c r="X2114" s="200"/>
      <c r="Y2114" s="269">
        <v>62.72</v>
      </c>
      <c r="Z2114" s="269">
        <f t="shared" si="148"/>
        <v>82.87</v>
      </c>
      <c r="AA2114" s="389"/>
      <c r="AB2114" s="269">
        <f t="shared" si="149"/>
        <v>63.32</v>
      </c>
      <c r="AC2114" s="269">
        <v>72.37</v>
      </c>
      <c r="AD2114" s="199"/>
      <c r="AE2114" s="200"/>
      <c r="AF2114" s="200"/>
      <c r="AG2114" s="200"/>
      <c r="AH2114" s="75"/>
      <c r="AI2114" s="75"/>
      <c r="AJ2114" s="75"/>
      <c r="AK2114" s="75"/>
      <c r="AL2114" s="200"/>
    </row>
    <row r="2115" spans="1:38" s="201" customFormat="1">
      <c r="A2115" s="198"/>
      <c r="B2115" s="180"/>
      <c r="C2115" s="199" t="s">
        <v>322</v>
      </c>
      <c r="D2115" s="199"/>
      <c r="E2115" s="199" t="s">
        <v>256</v>
      </c>
      <c r="F2115" s="199">
        <v>651</v>
      </c>
      <c r="G2115" s="199"/>
      <c r="H2115" s="199">
        <f t="shared" si="147"/>
        <v>2</v>
      </c>
      <c r="I2115" s="199"/>
      <c r="J2115" s="199">
        <v>148.21</v>
      </c>
      <c r="K2115" s="199"/>
      <c r="L2115" s="200"/>
      <c r="M2115" s="199">
        <v>2</v>
      </c>
      <c r="N2115" s="71"/>
      <c r="O2115" s="200"/>
      <c r="P2115" s="269">
        <f t="shared" si="150"/>
        <v>74.105000000000004</v>
      </c>
      <c r="Q2115" s="199"/>
      <c r="R2115" s="199"/>
      <c r="S2115" s="199"/>
      <c r="T2115" s="382">
        <f t="shared" si="151"/>
        <v>325.5</v>
      </c>
      <c r="U2115" s="199"/>
      <c r="V2115" s="199"/>
      <c r="W2115" s="199"/>
      <c r="X2115" s="200"/>
      <c r="Y2115" s="269">
        <v>148.21</v>
      </c>
      <c r="Z2115" s="269">
        <f t="shared" si="148"/>
        <v>195.84</v>
      </c>
      <c r="AA2115" s="389"/>
      <c r="AB2115" s="269">
        <f t="shared" si="149"/>
        <v>149.62</v>
      </c>
      <c r="AC2115" s="269">
        <v>171.01</v>
      </c>
      <c r="AD2115" s="199"/>
      <c r="AE2115" s="200"/>
      <c r="AF2115" s="200"/>
      <c r="AG2115" s="200"/>
      <c r="AH2115" s="75"/>
      <c r="AI2115" s="75"/>
      <c r="AJ2115" s="75"/>
      <c r="AK2115" s="75"/>
      <c r="AL2115" s="200"/>
    </row>
    <row r="2116" spans="1:38" s="201" customFormat="1">
      <c r="A2116" s="198"/>
      <c r="B2116" s="180"/>
      <c r="C2116" s="199" t="s">
        <v>322</v>
      </c>
      <c r="D2116" s="199"/>
      <c r="E2116" s="199" t="s">
        <v>323</v>
      </c>
      <c r="F2116" s="199">
        <v>3989423</v>
      </c>
      <c r="G2116" s="199"/>
      <c r="H2116" s="199">
        <f t="shared" si="147"/>
        <v>11621</v>
      </c>
      <c r="I2116" s="199"/>
      <c r="J2116" s="199">
        <v>392580.37</v>
      </c>
      <c r="K2116" s="199"/>
      <c r="L2116" s="200"/>
      <c r="M2116" s="199">
        <v>553</v>
      </c>
      <c r="N2116" s="71"/>
      <c r="O2116" s="200"/>
      <c r="P2116" s="269">
        <f t="shared" si="150"/>
        <v>709.91025316455693</v>
      </c>
      <c r="Q2116" s="199"/>
      <c r="R2116" s="199"/>
      <c r="S2116" s="199"/>
      <c r="T2116" s="382">
        <f t="shared" si="151"/>
        <v>7214.1464737793849</v>
      </c>
      <c r="U2116" s="199"/>
      <c r="V2116" s="199"/>
      <c r="W2116" s="199"/>
      <c r="X2116" s="200"/>
      <c r="Y2116" s="269">
        <v>392580.37</v>
      </c>
      <c r="Z2116" s="269">
        <f t="shared" si="148"/>
        <v>518730.62</v>
      </c>
      <c r="AA2116" s="389"/>
      <c r="AB2116" s="269">
        <f t="shared" si="149"/>
        <v>396317.45</v>
      </c>
      <c r="AC2116" s="269">
        <v>452971.54</v>
      </c>
      <c r="AD2116" s="199"/>
      <c r="AE2116" s="200"/>
      <c r="AF2116" s="200"/>
      <c r="AG2116" s="200"/>
      <c r="AH2116" s="75"/>
      <c r="AI2116" s="75"/>
      <c r="AJ2116" s="75"/>
      <c r="AK2116" s="75"/>
      <c r="AL2116" s="200"/>
    </row>
    <row r="2117" spans="1:38" s="201" customFormat="1">
      <c r="A2117" s="198"/>
      <c r="B2117" s="180"/>
      <c r="C2117" s="199" t="s">
        <v>1490</v>
      </c>
      <c r="D2117" s="199"/>
      <c r="E2117" s="199" t="s">
        <v>207</v>
      </c>
      <c r="F2117" s="199">
        <v>543</v>
      </c>
      <c r="G2117" s="199"/>
      <c r="H2117" s="199">
        <f t="shared" si="147"/>
        <v>2</v>
      </c>
      <c r="I2117" s="199"/>
      <c r="J2117" s="199">
        <v>76.75</v>
      </c>
      <c r="K2117" s="199"/>
      <c r="L2117" s="200"/>
      <c r="M2117" s="199">
        <v>1</v>
      </c>
      <c r="N2117" s="71"/>
      <c r="O2117" s="200"/>
      <c r="P2117" s="269">
        <f t="shared" si="150"/>
        <v>76.75</v>
      </c>
      <c r="Q2117" s="199"/>
      <c r="R2117" s="199"/>
      <c r="S2117" s="199"/>
      <c r="T2117" s="382">
        <f t="shared" si="151"/>
        <v>543</v>
      </c>
      <c r="U2117" s="199"/>
      <c r="V2117" s="199"/>
      <c r="W2117" s="199"/>
      <c r="X2117" s="200"/>
      <c r="Y2117" s="269">
        <v>76.75</v>
      </c>
      <c r="Z2117" s="269">
        <f t="shared" si="148"/>
        <v>101.41</v>
      </c>
      <c r="AA2117" s="389"/>
      <c r="AB2117" s="269">
        <f t="shared" si="149"/>
        <v>77.48</v>
      </c>
      <c r="AC2117" s="269">
        <v>88.56</v>
      </c>
      <c r="AD2117" s="199"/>
      <c r="AE2117" s="200"/>
      <c r="AF2117" s="200"/>
      <c r="AG2117" s="200"/>
      <c r="AH2117" s="75"/>
      <c r="AI2117" s="75"/>
      <c r="AJ2117" s="75"/>
      <c r="AK2117" s="75"/>
      <c r="AL2117" s="200"/>
    </row>
    <row r="2118" spans="1:38" s="201" customFormat="1">
      <c r="A2118" s="198"/>
      <c r="B2118" s="180"/>
      <c r="C2118" s="199" t="s">
        <v>495</v>
      </c>
      <c r="D2118" s="199"/>
      <c r="E2118" s="199" t="s">
        <v>285</v>
      </c>
      <c r="F2118" s="199">
        <v>542680</v>
      </c>
      <c r="G2118" s="199"/>
      <c r="H2118" s="199">
        <f t="shared" si="147"/>
        <v>1581</v>
      </c>
      <c r="I2118" s="199"/>
      <c r="J2118" s="199">
        <v>75020.080000000031</v>
      </c>
      <c r="K2118" s="199"/>
      <c r="L2118" s="200"/>
      <c r="M2118" s="199">
        <v>191</v>
      </c>
      <c r="N2118" s="71"/>
      <c r="O2118" s="200"/>
      <c r="P2118" s="269">
        <f t="shared" si="150"/>
        <v>392.77528795811537</v>
      </c>
      <c r="Q2118" s="199"/>
      <c r="R2118" s="199"/>
      <c r="S2118" s="199"/>
      <c r="T2118" s="382">
        <f t="shared" si="151"/>
        <v>2841.256544502618</v>
      </c>
      <c r="U2118" s="199"/>
      <c r="V2118" s="199"/>
      <c r="W2118" s="199"/>
      <c r="X2118" s="200"/>
      <c r="Y2118" s="269">
        <v>75020.080000000031</v>
      </c>
      <c r="Z2118" s="269">
        <f t="shared" si="148"/>
        <v>99126.74</v>
      </c>
      <c r="AA2118" s="389"/>
      <c r="AB2118" s="269">
        <f t="shared" si="149"/>
        <v>75734.22</v>
      </c>
      <c r="AC2118" s="269">
        <v>86560.52</v>
      </c>
      <c r="AD2118" s="199"/>
      <c r="AE2118" s="200"/>
      <c r="AF2118" s="200"/>
      <c r="AG2118" s="200"/>
      <c r="AH2118" s="75"/>
      <c r="AI2118" s="75"/>
      <c r="AJ2118" s="75"/>
      <c r="AK2118" s="75"/>
      <c r="AL2118" s="200"/>
    </row>
    <row r="2119" spans="1:38" s="201" customFormat="1">
      <c r="A2119" s="198"/>
      <c r="B2119" s="180"/>
      <c r="C2119" s="199" t="s">
        <v>325</v>
      </c>
      <c r="D2119" s="199"/>
      <c r="E2119" s="199" t="s">
        <v>96</v>
      </c>
      <c r="F2119" s="199">
        <v>66485</v>
      </c>
      <c r="G2119" s="199"/>
      <c r="H2119" s="199">
        <f t="shared" si="147"/>
        <v>194</v>
      </c>
      <c r="I2119" s="199"/>
      <c r="J2119" s="199">
        <v>12746.01</v>
      </c>
      <c r="K2119" s="199"/>
      <c r="L2119" s="200"/>
      <c r="M2119" s="199">
        <v>57</v>
      </c>
      <c r="N2119" s="71"/>
      <c r="O2119" s="200"/>
      <c r="P2119" s="269">
        <f t="shared" si="150"/>
        <v>223.61421052631579</v>
      </c>
      <c r="Q2119" s="199"/>
      <c r="R2119" s="199"/>
      <c r="S2119" s="199"/>
      <c r="T2119" s="382">
        <f t="shared" si="151"/>
        <v>1166.4035087719299</v>
      </c>
      <c r="U2119" s="199"/>
      <c r="V2119" s="199"/>
      <c r="W2119" s="199"/>
      <c r="X2119" s="200"/>
      <c r="Y2119" s="269">
        <v>12746.01</v>
      </c>
      <c r="Z2119" s="269">
        <f t="shared" si="148"/>
        <v>16841.759999999998</v>
      </c>
      <c r="AA2119" s="389"/>
      <c r="AB2119" s="269">
        <f t="shared" si="149"/>
        <v>12867.34</v>
      </c>
      <c r="AC2119" s="269">
        <v>14706.75</v>
      </c>
      <c r="AD2119" s="199"/>
      <c r="AE2119" s="200"/>
      <c r="AF2119" s="200"/>
      <c r="AG2119" s="200"/>
      <c r="AH2119" s="75"/>
      <c r="AI2119" s="75"/>
      <c r="AJ2119" s="75"/>
      <c r="AK2119" s="75"/>
      <c r="AL2119" s="200"/>
    </row>
    <row r="2120" spans="1:38" s="201" customFormat="1">
      <c r="A2120" s="198"/>
      <c r="B2120" s="180"/>
      <c r="C2120" s="199" t="s">
        <v>326</v>
      </c>
      <c r="D2120" s="199"/>
      <c r="E2120" s="199" t="s">
        <v>592</v>
      </c>
      <c r="F2120" s="199">
        <v>319</v>
      </c>
      <c r="G2120" s="199"/>
      <c r="H2120" s="199">
        <f t="shared" si="147"/>
        <v>1</v>
      </c>
      <c r="I2120" s="199"/>
      <c r="J2120" s="199">
        <v>107.42</v>
      </c>
      <c r="K2120" s="199"/>
      <c r="L2120" s="200"/>
      <c r="M2120" s="199">
        <v>1</v>
      </c>
      <c r="N2120" s="71"/>
      <c r="O2120" s="200"/>
      <c r="P2120" s="269">
        <f t="shared" si="150"/>
        <v>107.42</v>
      </c>
      <c r="Q2120" s="199"/>
      <c r="R2120" s="199"/>
      <c r="S2120" s="199"/>
      <c r="T2120" s="382">
        <f t="shared" si="151"/>
        <v>319</v>
      </c>
      <c r="U2120" s="199"/>
      <c r="V2120" s="199"/>
      <c r="W2120" s="199"/>
      <c r="X2120" s="200"/>
      <c r="Y2120" s="269">
        <v>107.42</v>
      </c>
      <c r="Z2120" s="269">
        <f t="shared" si="148"/>
        <v>141.94</v>
      </c>
      <c r="AA2120" s="389"/>
      <c r="AB2120" s="269">
        <f t="shared" si="149"/>
        <v>108.44</v>
      </c>
      <c r="AC2120" s="269">
        <v>123.94</v>
      </c>
      <c r="AD2120" s="199"/>
      <c r="AE2120" s="200"/>
      <c r="AF2120" s="200"/>
      <c r="AG2120" s="200"/>
      <c r="AH2120" s="75"/>
      <c r="AI2120" s="75"/>
      <c r="AJ2120" s="75"/>
      <c r="AK2120" s="75"/>
      <c r="AL2120" s="200"/>
    </row>
    <row r="2121" spans="1:38" s="201" customFormat="1">
      <c r="A2121" s="198"/>
      <c r="B2121" s="180"/>
      <c r="C2121" s="199" t="s">
        <v>326</v>
      </c>
      <c r="D2121" s="199"/>
      <c r="E2121" s="199" t="s">
        <v>161</v>
      </c>
      <c r="F2121" s="199"/>
      <c r="G2121" s="199"/>
      <c r="H2121" s="199">
        <f t="shared" si="147"/>
        <v>0</v>
      </c>
      <c r="I2121" s="199"/>
      <c r="J2121" s="199">
        <v>10.79</v>
      </c>
      <c r="K2121" s="199"/>
      <c r="L2121" s="200"/>
      <c r="M2121" s="199">
        <v>1</v>
      </c>
      <c r="N2121" s="71"/>
      <c r="O2121" s="200"/>
      <c r="P2121" s="269">
        <f t="shared" si="150"/>
        <v>10.79</v>
      </c>
      <c r="Q2121" s="199"/>
      <c r="R2121" s="199"/>
      <c r="S2121" s="199"/>
      <c r="T2121" s="382">
        <f t="shared" si="151"/>
        <v>0</v>
      </c>
      <c r="U2121" s="199"/>
      <c r="V2121" s="199"/>
      <c r="W2121" s="199"/>
      <c r="X2121" s="200"/>
      <c r="Y2121" s="269">
        <v>10.79</v>
      </c>
      <c r="Z2121" s="269">
        <f t="shared" si="148"/>
        <v>14.26</v>
      </c>
      <c r="AA2121" s="389"/>
      <c r="AB2121" s="269">
        <f t="shared" si="149"/>
        <v>10.89</v>
      </c>
      <c r="AC2121" s="269">
        <v>12.45</v>
      </c>
      <c r="AD2121" s="199"/>
      <c r="AE2121" s="200"/>
      <c r="AF2121" s="200"/>
      <c r="AG2121" s="200"/>
      <c r="AH2121" s="75"/>
      <c r="AI2121" s="75"/>
      <c r="AJ2121" s="75"/>
      <c r="AK2121" s="75"/>
      <c r="AL2121" s="200"/>
    </row>
    <row r="2122" spans="1:38" s="201" customFormat="1">
      <c r="A2122" s="198"/>
      <c r="B2122" s="180"/>
      <c r="C2122" s="199" t="s">
        <v>326</v>
      </c>
      <c r="D2122" s="199"/>
      <c r="E2122" s="199" t="s">
        <v>278</v>
      </c>
      <c r="F2122" s="199">
        <v>654251</v>
      </c>
      <c r="G2122" s="199"/>
      <c r="H2122" s="199">
        <f t="shared" si="147"/>
        <v>1906</v>
      </c>
      <c r="I2122" s="199"/>
      <c r="J2122" s="199">
        <v>59991.87000000001</v>
      </c>
      <c r="K2122" s="199"/>
      <c r="L2122" s="200"/>
      <c r="M2122" s="199">
        <v>127</v>
      </c>
      <c r="N2122" s="71"/>
      <c r="O2122" s="200"/>
      <c r="P2122" s="269">
        <f t="shared" si="150"/>
        <v>472.37692913385837</v>
      </c>
      <c r="Q2122" s="199"/>
      <c r="R2122" s="199"/>
      <c r="S2122" s="199"/>
      <c r="T2122" s="382">
        <f t="shared" si="151"/>
        <v>5151.5826771653547</v>
      </c>
      <c r="U2122" s="199"/>
      <c r="V2122" s="199"/>
      <c r="W2122" s="199"/>
      <c r="X2122" s="200"/>
      <c r="Y2122" s="269">
        <v>59991.87000000001</v>
      </c>
      <c r="Z2122" s="269">
        <f t="shared" si="148"/>
        <v>79269.42</v>
      </c>
      <c r="AA2122" s="389"/>
      <c r="AB2122" s="269">
        <f t="shared" si="149"/>
        <v>60562.95</v>
      </c>
      <c r="AC2122" s="269">
        <v>69220.5</v>
      </c>
      <c r="AD2122" s="199"/>
      <c r="AE2122" s="200"/>
      <c r="AF2122" s="200"/>
      <c r="AG2122" s="200"/>
      <c r="AH2122" s="75"/>
      <c r="AI2122" s="75"/>
      <c r="AJ2122" s="75"/>
      <c r="AK2122" s="75"/>
      <c r="AL2122" s="200"/>
    </row>
    <row r="2123" spans="1:38" s="201" customFormat="1">
      <c r="A2123" s="198"/>
      <c r="B2123" s="180"/>
      <c r="C2123" s="199" t="s">
        <v>1491</v>
      </c>
      <c r="D2123" s="199"/>
      <c r="E2123" s="199" t="s">
        <v>113</v>
      </c>
      <c r="F2123" s="199">
        <v>396</v>
      </c>
      <c r="G2123" s="199"/>
      <c r="H2123" s="199">
        <f t="shared" si="147"/>
        <v>1</v>
      </c>
      <c r="I2123" s="199"/>
      <c r="J2123" s="199">
        <v>45.03</v>
      </c>
      <c r="K2123" s="199"/>
      <c r="L2123" s="200"/>
      <c r="M2123" s="199">
        <v>1</v>
      </c>
      <c r="N2123" s="71"/>
      <c r="O2123" s="200"/>
      <c r="P2123" s="269">
        <f t="shared" si="150"/>
        <v>45.03</v>
      </c>
      <c r="Q2123" s="199"/>
      <c r="R2123" s="199"/>
      <c r="S2123" s="199"/>
      <c r="T2123" s="382">
        <f t="shared" si="151"/>
        <v>396</v>
      </c>
      <c r="U2123" s="199"/>
      <c r="V2123" s="199"/>
      <c r="W2123" s="199"/>
      <c r="X2123" s="200"/>
      <c r="Y2123" s="269">
        <v>45.03</v>
      </c>
      <c r="Z2123" s="269">
        <f t="shared" si="148"/>
        <v>59.5</v>
      </c>
      <c r="AA2123" s="389"/>
      <c r="AB2123" s="269">
        <f t="shared" si="149"/>
        <v>45.46</v>
      </c>
      <c r="AC2123" s="269">
        <v>51.96</v>
      </c>
      <c r="AD2123" s="199"/>
      <c r="AE2123" s="200"/>
      <c r="AF2123" s="200"/>
      <c r="AG2123" s="200"/>
      <c r="AH2123" s="75"/>
      <c r="AI2123" s="75"/>
      <c r="AJ2123" s="75"/>
      <c r="AK2123" s="75"/>
      <c r="AL2123" s="200"/>
    </row>
    <row r="2124" spans="1:38" s="201" customFormat="1">
      <c r="A2124" s="198"/>
      <c r="B2124" s="180"/>
      <c r="C2124" s="199" t="s">
        <v>327</v>
      </c>
      <c r="D2124" s="199"/>
      <c r="E2124" s="199" t="s">
        <v>229</v>
      </c>
      <c r="F2124" s="199">
        <v>1126140</v>
      </c>
      <c r="G2124" s="199"/>
      <c r="H2124" s="199">
        <f t="shared" si="147"/>
        <v>3280</v>
      </c>
      <c r="I2124" s="199"/>
      <c r="J2124" s="199">
        <v>131336.23000000001</v>
      </c>
      <c r="K2124" s="199"/>
      <c r="L2124" s="200"/>
      <c r="M2124" s="199">
        <v>303</v>
      </c>
      <c r="N2124" s="71"/>
      <c r="O2124" s="200"/>
      <c r="P2124" s="269">
        <f t="shared" si="150"/>
        <v>433.4529042904291</v>
      </c>
      <c r="Q2124" s="199"/>
      <c r="R2124" s="199"/>
      <c r="S2124" s="199"/>
      <c r="T2124" s="382">
        <f t="shared" si="151"/>
        <v>3716.6336633663368</v>
      </c>
      <c r="U2124" s="199"/>
      <c r="V2124" s="199"/>
      <c r="W2124" s="199"/>
      <c r="X2124" s="200"/>
      <c r="Y2124" s="269">
        <v>131336.23000000001</v>
      </c>
      <c r="Z2124" s="269">
        <f t="shared" si="148"/>
        <v>173539.3</v>
      </c>
      <c r="AA2124" s="389"/>
      <c r="AB2124" s="269">
        <f t="shared" si="149"/>
        <v>132586.46</v>
      </c>
      <c r="AC2124" s="269">
        <v>151539.85999999999</v>
      </c>
      <c r="AD2124" s="199"/>
      <c r="AE2124" s="200"/>
      <c r="AF2124" s="200"/>
      <c r="AG2124" s="200"/>
      <c r="AH2124" s="75"/>
      <c r="AI2124" s="75"/>
      <c r="AJ2124" s="75"/>
      <c r="AK2124" s="75"/>
      <c r="AL2124" s="200"/>
    </row>
    <row r="2125" spans="1:38" s="201" customFormat="1">
      <c r="A2125" s="198"/>
      <c r="B2125" s="180"/>
      <c r="C2125" s="199" t="s">
        <v>328</v>
      </c>
      <c r="D2125" s="199"/>
      <c r="E2125" s="199" t="s">
        <v>232</v>
      </c>
      <c r="F2125" s="199">
        <v>170492</v>
      </c>
      <c r="G2125" s="199"/>
      <c r="H2125" s="199">
        <f t="shared" si="147"/>
        <v>497</v>
      </c>
      <c r="I2125" s="199"/>
      <c r="J2125" s="199">
        <v>17224.96000000001</v>
      </c>
      <c r="K2125" s="199"/>
      <c r="L2125" s="200"/>
      <c r="M2125" s="199">
        <v>63</v>
      </c>
      <c r="N2125" s="71"/>
      <c r="O2125" s="200"/>
      <c r="P2125" s="269">
        <f t="shared" si="150"/>
        <v>273.41206349206362</v>
      </c>
      <c r="Q2125" s="199"/>
      <c r="R2125" s="199"/>
      <c r="S2125" s="199"/>
      <c r="T2125" s="382">
        <f t="shared" si="151"/>
        <v>2706.2222222222222</v>
      </c>
      <c r="U2125" s="199"/>
      <c r="V2125" s="199"/>
      <c r="W2125" s="199"/>
      <c r="X2125" s="200"/>
      <c r="Y2125" s="269">
        <v>17224.96000000001</v>
      </c>
      <c r="Z2125" s="269">
        <f t="shared" si="148"/>
        <v>22759.96</v>
      </c>
      <c r="AA2125" s="389"/>
      <c r="AB2125" s="269">
        <f t="shared" si="149"/>
        <v>17388.93</v>
      </c>
      <c r="AC2125" s="269">
        <v>19874.7</v>
      </c>
      <c r="AD2125" s="199"/>
      <c r="AE2125" s="200"/>
      <c r="AF2125" s="200"/>
      <c r="AG2125" s="200"/>
      <c r="AH2125" s="75"/>
      <c r="AI2125" s="75"/>
      <c r="AJ2125" s="75"/>
      <c r="AK2125" s="75"/>
      <c r="AL2125" s="200"/>
    </row>
    <row r="2126" spans="1:38" s="201" customFormat="1">
      <c r="A2126" s="198"/>
      <c r="B2126" s="180"/>
      <c r="C2126" s="199" t="s">
        <v>329</v>
      </c>
      <c r="D2126" s="199"/>
      <c r="E2126" s="199" t="s">
        <v>142</v>
      </c>
      <c r="F2126" s="199">
        <v>8</v>
      </c>
      <c r="G2126" s="199"/>
      <c r="H2126" s="199">
        <f t="shared" si="147"/>
        <v>0</v>
      </c>
      <c r="I2126" s="199"/>
      <c r="J2126" s="199">
        <v>13.49</v>
      </c>
      <c r="K2126" s="199"/>
      <c r="L2126" s="200"/>
      <c r="M2126" s="199">
        <v>1</v>
      </c>
      <c r="N2126" s="71"/>
      <c r="O2126" s="200"/>
      <c r="P2126" s="269">
        <f t="shared" si="150"/>
        <v>13.49</v>
      </c>
      <c r="Q2126" s="199"/>
      <c r="R2126" s="199"/>
      <c r="S2126" s="199"/>
      <c r="T2126" s="382">
        <f t="shared" si="151"/>
        <v>8</v>
      </c>
      <c r="U2126" s="199"/>
      <c r="V2126" s="199"/>
      <c r="W2126" s="199"/>
      <c r="X2126" s="200"/>
      <c r="Y2126" s="269">
        <v>13.49</v>
      </c>
      <c r="Z2126" s="269">
        <f t="shared" si="148"/>
        <v>17.82</v>
      </c>
      <c r="AA2126" s="389"/>
      <c r="AB2126" s="269">
        <f t="shared" si="149"/>
        <v>13.62</v>
      </c>
      <c r="AC2126" s="269">
        <v>15.57</v>
      </c>
      <c r="AD2126" s="199"/>
      <c r="AE2126" s="200"/>
      <c r="AF2126" s="200"/>
      <c r="AG2126" s="200"/>
      <c r="AH2126" s="75"/>
      <c r="AI2126" s="75"/>
      <c r="AJ2126" s="75"/>
      <c r="AK2126" s="75"/>
      <c r="AL2126" s="200"/>
    </row>
    <row r="2127" spans="1:38" s="201" customFormat="1">
      <c r="A2127" s="198"/>
      <c r="B2127" s="180"/>
      <c r="C2127" s="199" t="s">
        <v>329</v>
      </c>
      <c r="D2127" s="199"/>
      <c r="E2127" s="199" t="s">
        <v>330</v>
      </c>
      <c r="F2127" s="199">
        <v>164092</v>
      </c>
      <c r="G2127" s="199"/>
      <c r="H2127" s="199">
        <f t="shared" si="147"/>
        <v>478</v>
      </c>
      <c r="I2127" s="199"/>
      <c r="J2127" s="199">
        <v>13416.789999999995</v>
      </c>
      <c r="K2127" s="199"/>
      <c r="L2127" s="200"/>
      <c r="M2127" s="199">
        <v>66</v>
      </c>
      <c r="N2127" s="71"/>
      <c r="O2127" s="200"/>
      <c r="P2127" s="269">
        <f t="shared" si="150"/>
        <v>203.28469696969691</v>
      </c>
      <c r="Q2127" s="199"/>
      <c r="R2127" s="199"/>
      <c r="S2127" s="199"/>
      <c r="T2127" s="382">
        <f t="shared" si="151"/>
        <v>2486.242424242424</v>
      </c>
      <c r="U2127" s="199"/>
      <c r="V2127" s="199"/>
      <c r="W2127" s="199"/>
      <c r="X2127" s="200"/>
      <c r="Y2127" s="269">
        <v>13416.789999999995</v>
      </c>
      <c r="Z2127" s="269">
        <f t="shared" si="148"/>
        <v>17728.09</v>
      </c>
      <c r="AA2127" s="389"/>
      <c r="AB2127" s="269">
        <f t="shared" si="149"/>
        <v>13544.51</v>
      </c>
      <c r="AC2127" s="269">
        <v>15480.71</v>
      </c>
      <c r="AD2127" s="199"/>
      <c r="AE2127" s="200"/>
      <c r="AF2127" s="200"/>
      <c r="AG2127" s="200"/>
      <c r="AH2127" s="75"/>
      <c r="AI2127" s="75"/>
      <c r="AJ2127" s="75"/>
      <c r="AK2127" s="75"/>
      <c r="AL2127" s="200"/>
    </row>
    <row r="2128" spans="1:38" s="201" customFormat="1">
      <c r="A2128" s="198"/>
      <c r="B2128" s="180"/>
      <c r="C2128" s="199" t="s">
        <v>331</v>
      </c>
      <c r="D2128" s="199"/>
      <c r="E2128" s="199" t="s">
        <v>332</v>
      </c>
      <c r="F2128" s="199">
        <v>796952</v>
      </c>
      <c r="G2128" s="199"/>
      <c r="H2128" s="199">
        <f t="shared" si="147"/>
        <v>2321</v>
      </c>
      <c r="I2128" s="199"/>
      <c r="J2128" s="199">
        <v>48630.230000000025</v>
      </c>
      <c r="K2128" s="199"/>
      <c r="L2128" s="200"/>
      <c r="M2128" s="199">
        <v>76</v>
      </c>
      <c r="N2128" s="71"/>
      <c r="O2128" s="200"/>
      <c r="P2128" s="269">
        <f t="shared" si="150"/>
        <v>639.8714473684214</v>
      </c>
      <c r="Q2128" s="199"/>
      <c r="R2128" s="199"/>
      <c r="S2128" s="199"/>
      <c r="T2128" s="382">
        <f t="shared" si="151"/>
        <v>10486.21052631579</v>
      </c>
      <c r="U2128" s="199"/>
      <c r="V2128" s="199"/>
      <c r="W2128" s="199"/>
      <c r="X2128" s="200"/>
      <c r="Y2128" s="269">
        <v>48630.230000000025</v>
      </c>
      <c r="Z2128" s="269">
        <f t="shared" si="148"/>
        <v>64256.88</v>
      </c>
      <c r="AA2128" s="389"/>
      <c r="AB2128" s="269">
        <f t="shared" si="149"/>
        <v>49093.15</v>
      </c>
      <c r="AC2128" s="269">
        <v>56111.08</v>
      </c>
      <c r="AD2128" s="199"/>
      <c r="AE2128" s="200"/>
      <c r="AF2128" s="200"/>
      <c r="AG2128" s="200"/>
      <c r="AH2128" s="75"/>
      <c r="AI2128" s="75"/>
      <c r="AJ2128" s="75"/>
      <c r="AK2128" s="75"/>
      <c r="AL2128" s="200"/>
    </row>
    <row r="2129" spans="1:38" s="201" customFormat="1">
      <c r="A2129" s="198"/>
      <c r="B2129" s="180"/>
      <c r="C2129" s="199" t="s">
        <v>496</v>
      </c>
      <c r="D2129" s="199"/>
      <c r="E2129" s="199" t="s">
        <v>115</v>
      </c>
      <c r="F2129" s="199">
        <v>39834</v>
      </c>
      <c r="G2129" s="199"/>
      <c r="H2129" s="199">
        <f t="shared" si="147"/>
        <v>116</v>
      </c>
      <c r="I2129" s="199"/>
      <c r="J2129" s="199">
        <v>6452.7999999999993</v>
      </c>
      <c r="K2129" s="199"/>
      <c r="L2129" s="200"/>
      <c r="M2129" s="199">
        <v>30</v>
      </c>
      <c r="N2129" s="71"/>
      <c r="O2129" s="200"/>
      <c r="P2129" s="269">
        <f t="shared" si="150"/>
        <v>215.09333333333331</v>
      </c>
      <c r="Q2129" s="199"/>
      <c r="R2129" s="199"/>
      <c r="S2129" s="199"/>
      <c r="T2129" s="382">
        <f t="shared" si="151"/>
        <v>1327.8</v>
      </c>
      <c r="U2129" s="199"/>
      <c r="V2129" s="199"/>
      <c r="W2129" s="199"/>
      <c r="X2129" s="200"/>
      <c r="Y2129" s="269">
        <v>6452.7999999999993</v>
      </c>
      <c r="Z2129" s="269">
        <f t="shared" si="148"/>
        <v>8526.32</v>
      </c>
      <c r="AA2129" s="389"/>
      <c r="AB2129" s="269">
        <f t="shared" si="149"/>
        <v>6514.23</v>
      </c>
      <c r="AC2129" s="269">
        <v>7445.44</v>
      </c>
      <c r="AD2129" s="199"/>
      <c r="AE2129" s="200"/>
      <c r="AF2129" s="200"/>
      <c r="AG2129" s="200"/>
      <c r="AH2129" s="75"/>
      <c r="AI2129" s="75"/>
      <c r="AJ2129" s="75"/>
      <c r="AK2129" s="75"/>
      <c r="AL2129" s="200"/>
    </row>
    <row r="2130" spans="1:38" s="201" customFormat="1">
      <c r="A2130" s="198"/>
      <c r="B2130" s="180"/>
      <c r="C2130" s="199" t="s">
        <v>1440</v>
      </c>
      <c r="D2130" s="199"/>
      <c r="E2130" s="199" t="s">
        <v>115</v>
      </c>
      <c r="F2130" s="199">
        <v>71471</v>
      </c>
      <c r="G2130" s="199"/>
      <c r="H2130" s="199">
        <f t="shared" si="147"/>
        <v>208</v>
      </c>
      <c r="I2130" s="199"/>
      <c r="J2130" s="199">
        <v>8342.7900000000009</v>
      </c>
      <c r="K2130" s="199"/>
      <c r="L2130" s="200"/>
      <c r="M2130" s="199">
        <v>20</v>
      </c>
      <c r="N2130" s="71"/>
      <c r="O2130" s="200"/>
      <c r="P2130" s="269">
        <f t="shared" si="150"/>
        <v>417.13950000000006</v>
      </c>
      <c r="Q2130" s="199"/>
      <c r="R2130" s="199"/>
      <c r="S2130" s="199"/>
      <c r="T2130" s="382">
        <f t="shared" si="151"/>
        <v>3573.55</v>
      </c>
      <c r="U2130" s="199"/>
      <c r="V2130" s="199"/>
      <c r="W2130" s="199"/>
      <c r="X2130" s="200"/>
      <c r="Y2130" s="269">
        <v>8342.7900000000009</v>
      </c>
      <c r="Z2130" s="269">
        <f t="shared" si="148"/>
        <v>11023.63</v>
      </c>
      <c r="AA2130" s="389"/>
      <c r="AB2130" s="269">
        <f t="shared" si="149"/>
        <v>8422.2099999999991</v>
      </c>
      <c r="AC2130" s="269">
        <v>9626.17</v>
      </c>
      <c r="AD2130" s="199"/>
      <c r="AE2130" s="200"/>
      <c r="AF2130" s="200"/>
      <c r="AG2130" s="200"/>
      <c r="AH2130" s="75"/>
      <c r="AI2130" s="75"/>
      <c r="AJ2130" s="75"/>
      <c r="AK2130" s="75"/>
      <c r="AL2130" s="200"/>
    </row>
    <row r="2131" spans="1:38" s="201" customFormat="1">
      <c r="A2131" s="198"/>
      <c r="B2131" s="180"/>
      <c r="C2131" s="199" t="s">
        <v>497</v>
      </c>
      <c r="D2131" s="199"/>
      <c r="E2131" s="199" t="s">
        <v>148</v>
      </c>
      <c r="F2131" s="199">
        <v>1565353</v>
      </c>
      <c r="G2131" s="199"/>
      <c r="H2131" s="199">
        <f t="shared" si="147"/>
        <v>4560</v>
      </c>
      <c r="I2131" s="199"/>
      <c r="J2131" s="199">
        <v>179446.63000000006</v>
      </c>
      <c r="K2131" s="199"/>
      <c r="L2131" s="200"/>
      <c r="M2131" s="199">
        <v>205</v>
      </c>
      <c r="N2131" s="71"/>
      <c r="O2131" s="200"/>
      <c r="P2131" s="269">
        <f t="shared" si="150"/>
        <v>875.34941463414668</v>
      </c>
      <c r="Q2131" s="199"/>
      <c r="R2131" s="199"/>
      <c r="S2131" s="199"/>
      <c r="T2131" s="382">
        <f t="shared" si="151"/>
        <v>7635.8682926829269</v>
      </c>
      <c r="U2131" s="199"/>
      <c r="V2131" s="199"/>
      <c r="W2131" s="199"/>
      <c r="X2131" s="200"/>
      <c r="Y2131" s="269">
        <v>179446.63000000006</v>
      </c>
      <c r="Z2131" s="269">
        <f t="shared" si="148"/>
        <v>237109.31</v>
      </c>
      <c r="AA2131" s="389"/>
      <c r="AB2131" s="269">
        <f t="shared" si="149"/>
        <v>181154.83</v>
      </c>
      <c r="AC2131" s="269">
        <v>207051.15</v>
      </c>
      <c r="AD2131" s="199"/>
      <c r="AE2131" s="200"/>
      <c r="AF2131" s="200"/>
      <c r="AG2131" s="200"/>
      <c r="AH2131" s="75"/>
      <c r="AI2131" s="75"/>
      <c r="AJ2131" s="75"/>
      <c r="AK2131" s="75"/>
      <c r="AL2131" s="200"/>
    </row>
    <row r="2132" spans="1:38" s="201" customFormat="1">
      <c r="A2132" s="198"/>
      <c r="B2132" s="180"/>
      <c r="C2132" s="199" t="s">
        <v>497</v>
      </c>
      <c r="D2132" s="199"/>
      <c r="E2132" s="199" t="s">
        <v>242</v>
      </c>
      <c r="F2132" s="199">
        <v>489</v>
      </c>
      <c r="G2132" s="199"/>
      <c r="H2132" s="199">
        <f t="shared" si="147"/>
        <v>1</v>
      </c>
      <c r="I2132" s="199"/>
      <c r="J2132" s="199">
        <v>58.42</v>
      </c>
      <c r="K2132" s="199"/>
      <c r="L2132" s="200"/>
      <c r="M2132" s="199">
        <v>1</v>
      </c>
      <c r="N2132" s="71"/>
      <c r="O2132" s="200"/>
      <c r="P2132" s="269">
        <f t="shared" si="150"/>
        <v>58.42</v>
      </c>
      <c r="Q2132" s="199"/>
      <c r="R2132" s="199"/>
      <c r="S2132" s="199"/>
      <c r="T2132" s="382">
        <f t="shared" si="151"/>
        <v>489</v>
      </c>
      <c r="U2132" s="199"/>
      <c r="V2132" s="199"/>
      <c r="W2132" s="199"/>
      <c r="X2132" s="200"/>
      <c r="Y2132" s="269">
        <v>58.42</v>
      </c>
      <c r="Z2132" s="269">
        <f t="shared" si="148"/>
        <v>77.19</v>
      </c>
      <c r="AA2132" s="389"/>
      <c r="AB2132" s="269">
        <f t="shared" si="149"/>
        <v>58.98</v>
      </c>
      <c r="AC2132" s="269">
        <v>67.41</v>
      </c>
      <c r="AD2132" s="199"/>
      <c r="AE2132" s="200"/>
      <c r="AF2132" s="200"/>
      <c r="AG2132" s="200"/>
      <c r="AH2132" s="75"/>
      <c r="AI2132" s="75"/>
      <c r="AJ2132" s="75"/>
      <c r="AK2132" s="75"/>
      <c r="AL2132" s="200"/>
    </row>
    <row r="2133" spans="1:38" s="201" customFormat="1">
      <c r="A2133" s="198"/>
      <c r="B2133" s="180"/>
      <c r="C2133" s="199" t="s">
        <v>471</v>
      </c>
      <c r="D2133" s="199"/>
      <c r="E2133" s="199" t="s">
        <v>242</v>
      </c>
      <c r="F2133" s="199">
        <v>4283277</v>
      </c>
      <c r="G2133" s="199"/>
      <c r="H2133" s="199">
        <f t="shared" si="147"/>
        <v>12477</v>
      </c>
      <c r="I2133" s="199"/>
      <c r="J2133" s="199">
        <v>425794.60999999964</v>
      </c>
      <c r="K2133" s="199"/>
      <c r="L2133" s="200"/>
      <c r="M2133" s="199">
        <v>974</v>
      </c>
      <c r="N2133" s="71"/>
      <c r="O2133" s="200"/>
      <c r="P2133" s="269">
        <f t="shared" si="150"/>
        <v>437.1607905544144</v>
      </c>
      <c r="Q2133" s="199"/>
      <c r="R2133" s="199"/>
      <c r="S2133" s="199"/>
      <c r="T2133" s="382">
        <f t="shared" si="151"/>
        <v>4397.6149897330597</v>
      </c>
      <c r="U2133" s="199"/>
      <c r="V2133" s="199"/>
      <c r="W2133" s="199"/>
      <c r="X2133" s="200"/>
      <c r="Y2133" s="269">
        <v>425794.60999999964</v>
      </c>
      <c r="Z2133" s="269">
        <f t="shared" si="148"/>
        <v>562617.79</v>
      </c>
      <c r="AA2133" s="389"/>
      <c r="AB2133" s="269">
        <f t="shared" si="149"/>
        <v>429847.87</v>
      </c>
      <c r="AC2133" s="269">
        <v>491295.17</v>
      </c>
      <c r="AD2133" s="199"/>
      <c r="AE2133" s="200"/>
      <c r="AF2133" s="200"/>
      <c r="AG2133" s="200"/>
      <c r="AH2133" s="75"/>
      <c r="AI2133" s="75"/>
      <c r="AJ2133" s="75"/>
      <c r="AK2133" s="75"/>
      <c r="AL2133" s="200"/>
    </row>
    <row r="2134" spans="1:38" s="201" customFormat="1">
      <c r="A2134" s="198"/>
      <c r="B2134" s="180"/>
      <c r="C2134" s="199" t="s">
        <v>333</v>
      </c>
      <c r="D2134" s="199"/>
      <c r="E2134" s="199" t="s">
        <v>334</v>
      </c>
      <c r="F2134" s="199">
        <v>3014969</v>
      </c>
      <c r="G2134" s="199"/>
      <c r="H2134" s="199">
        <f t="shared" si="147"/>
        <v>8782</v>
      </c>
      <c r="I2134" s="199"/>
      <c r="J2134" s="199">
        <v>440871.08000000007</v>
      </c>
      <c r="K2134" s="199"/>
      <c r="L2134" s="200"/>
      <c r="M2134" s="199">
        <v>802</v>
      </c>
      <c r="N2134" s="71"/>
      <c r="O2134" s="200"/>
      <c r="P2134" s="269">
        <f t="shared" si="150"/>
        <v>549.71456359102251</v>
      </c>
      <c r="Q2134" s="199"/>
      <c r="R2134" s="199"/>
      <c r="S2134" s="199"/>
      <c r="T2134" s="382">
        <f t="shared" si="151"/>
        <v>3759.3129675810474</v>
      </c>
      <c r="U2134" s="199"/>
      <c r="V2134" s="199"/>
      <c r="W2134" s="199"/>
      <c r="X2134" s="200"/>
      <c r="Y2134" s="269">
        <v>440871.08000000007</v>
      </c>
      <c r="Z2134" s="269">
        <f t="shared" si="148"/>
        <v>582538.88</v>
      </c>
      <c r="AA2134" s="389"/>
      <c r="AB2134" s="269">
        <f t="shared" si="149"/>
        <v>445067.85</v>
      </c>
      <c r="AC2134" s="269">
        <v>508690.88</v>
      </c>
      <c r="AD2134" s="199"/>
      <c r="AE2134" s="200"/>
      <c r="AF2134" s="200"/>
      <c r="AG2134" s="200"/>
      <c r="AH2134" s="75"/>
      <c r="AI2134" s="75"/>
      <c r="AJ2134" s="75"/>
      <c r="AK2134" s="75"/>
      <c r="AL2134" s="200"/>
    </row>
    <row r="2135" spans="1:38" s="201" customFormat="1">
      <c r="A2135" s="198"/>
      <c r="B2135" s="180"/>
      <c r="C2135" s="199" t="s">
        <v>472</v>
      </c>
      <c r="D2135" s="199"/>
      <c r="E2135" s="199" t="s">
        <v>103</v>
      </c>
      <c r="F2135" s="199">
        <v>182613</v>
      </c>
      <c r="G2135" s="199"/>
      <c r="H2135" s="199">
        <f t="shared" si="147"/>
        <v>532</v>
      </c>
      <c r="I2135" s="199"/>
      <c r="J2135" s="199">
        <v>7981.170000000001</v>
      </c>
      <c r="K2135" s="199"/>
      <c r="L2135" s="200"/>
      <c r="M2135" s="199">
        <v>6</v>
      </c>
      <c r="N2135" s="71"/>
      <c r="O2135" s="200"/>
      <c r="P2135" s="269">
        <f t="shared" si="150"/>
        <v>1330.1950000000002</v>
      </c>
      <c r="Q2135" s="199"/>
      <c r="R2135" s="199"/>
      <c r="S2135" s="199"/>
      <c r="T2135" s="382">
        <f t="shared" si="151"/>
        <v>30435.5</v>
      </c>
      <c r="U2135" s="199"/>
      <c r="V2135" s="199"/>
      <c r="W2135" s="199"/>
      <c r="X2135" s="200"/>
      <c r="Y2135" s="269">
        <v>7981.170000000001</v>
      </c>
      <c r="Z2135" s="269">
        <f t="shared" si="148"/>
        <v>10545.81</v>
      </c>
      <c r="AA2135" s="389"/>
      <c r="AB2135" s="269">
        <f t="shared" si="149"/>
        <v>8057.14</v>
      </c>
      <c r="AC2135" s="269">
        <v>9208.92</v>
      </c>
      <c r="AD2135" s="199"/>
      <c r="AE2135" s="200"/>
      <c r="AF2135" s="200"/>
      <c r="AG2135" s="200"/>
      <c r="AH2135" s="75"/>
      <c r="AI2135" s="75"/>
      <c r="AJ2135" s="75"/>
      <c r="AK2135" s="75"/>
      <c r="AL2135" s="200"/>
    </row>
    <row r="2136" spans="1:38" s="201" customFormat="1">
      <c r="A2136" s="198"/>
      <c r="B2136" s="180"/>
      <c r="C2136" s="199" t="s">
        <v>1443</v>
      </c>
      <c r="D2136" s="199"/>
      <c r="E2136" s="199" t="s">
        <v>295</v>
      </c>
      <c r="F2136" s="199">
        <v>1810</v>
      </c>
      <c r="G2136" s="199"/>
      <c r="H2136" s="199">
        <f t="shared" si="147"/>
        <v>5</v>
      </c>
      <c r="I2136" s="199"/>
      <c r="J2136" s="199">
        <v>1659.0400000000002</v>
      </c>
      <c r="K2136" s="199"/>
      <c r="L2136" s="200"/>
      <c r="M2136" s="199">
        <v>2</v>
      </c>
      <c r="N2136" s="71"/>
      <c r="O2136" s="200"/>
      <c r="P2136" s="269">
        <f t="shared" si="150"/>
        <v>829.5200000000001</v>
      </c>
      <c r="Q2136" s="199"/>
      <c r="R2136" s="199"/>
      <c r="S2136" s="199"/>
      <c r="T2136" s="382">
        <f t="shared" si="151"/>
        <v>905</v>
      </c>
      <c r="U2136" s="199"/>
      <c r="V2136" s="199"/>
      <c r="W2136" s="199"/>
      <c r="X2136" s="200"/>
      <c r="Y2136" s="269">
        <v>1659.0400000000002</v>
      </c>
      <c r="Z2136" s="269">
        <f t="shared" si="148"/>
        <v>2192.15</v>
      </c>
      <c r="AA2136" s="389"/>
      <c r="AB2136" s="269">
        <f t="shared" si="149"/>
        <v>1674.83</v>
      </c>
      <c r="AC2136" s="269">
        <v>1914.25</v>
      </c>
      <c r="AD2136" s="199"/>
      <c r="AE2136" s="200"/>
      <c r="AF2136" s="200"/>
      <c r="AG2136" s="200"/>
      <c r="AH2136" s="75"/>
      <c r="AI2136" s="75"/>
      <c r="AJ2136" s="75"/>
      <c r="AK2136" s="75"/>
      <c r="AL2136" s="200"/>
    </row>
    <row r="2137" spans="1:38" s="201" customFormat="1">
      <c r="A2137" s="198"/>
      <c r="B2137" s="180"/>
      <c r="C2137" s="199" t="s">
        <v>577</v>
      </c>
      <c r="D2137" s="199"/>
      <c r="E2137" s="199" t="s">
        <v>116</v>
      </c>
      <c r="F2137" s="199">
        <v>29945</v>
      </c>
      <c r="G2137" s="199"/>
      <c r="H2137" s="199">
        <f t="shared" si="147"/>
        <v>87</v>
      </c>
      <c r="I2137" s="199"/>
      <c r="J2137" s="199">
        <v>7457.1100000000015</v>
      </c>
      <c r="K2137" s="199"/>
      <c r="L2137" s="200"/>
      <c r="M2137" s="199">
        <v>19</v>
      </c>
      <c r="N2137" s="71"/>
      <c r="O2137" s="200"/>
      <c r="P2137" s="269">
        <f t="shared" si="150"/>
        <v>392.47947368421063</v>
      </c>
      <c r="Q2137" s="199"/>
      <c r="R2137" s="199"/>
      <c r="S2137" s="199"/>
      <c r="T2137" s="382">
        <f t="shared" si="151"/>
        <v>1576.0526315789473</v>
      </c>
      <c r="U2137" s="199"/>
      <c r="V2137" s="199"/>
      <c r="W2137" s="199"/>
      <c r="X2137" s="200"/>
      <c r="Y2137" s="269">
        <v>7457.1100000000015</v>
      </c>
      <c r="Z2137" s="269">
        <f t="shared" si="148"/>
        <v>9853.35</v>
      </c>
      <c r="AA2137" s="389"/>
      <c r="AB2137" s="269">
        <f t="shared" si="149"/>
        <v>7528.1</v>
      </c>
      <c r="AC2137" s="269">
        <v>8604.25</v>
      </c>
      <c r="AD2137" s="199"/>
      <c r="AE2137" s="200"/>
      <c r="AF2137" s="200"/>
      <c r="AG2137" s="200"/>
      <c r="AH2137" s="75"/>
      <c r="AI2137" s="75"/>
      <c r="AJ2137" s="75"/>
      <c r="AK2137" s="75"/>
      <c r="AL2137" s="200"/>
    </row>
    <row r="2138" spans="1:38" s="201" customFormat="1">
      <c r="A2138" s="198"/>
      <c r="B2138" s="180"/>
      <c r="C2138" s="199" t="s">
        <v>335</v>
      </c>
      <c r="D2138" s="199"/>
      <c r="E2138" s="199" t="s">
        <v>336</v>
      </c>
      <c r="F2138" s="199">
        <v>5446183</v>
      </c>
      <c r="G2138" s="199"/>
      <c r="H2138" s="199">
        <f t="shared" si="147"/>
        <v>15864</v>
      </c>
      <c r="I2138" s="199"/>
      <c r="J2138" s="199">
        <v>681571.45999999973</v>
      </c>
      <c r="K2138" s="199"/>
      <c r="L2138" s="200"/>
      <c r="M2138" s="199">
        <v>1721</v>
      </c>
      <c r="N2138" s="71"/>
      <c r="O2138" s="200"/>
      <c r="P2138" s="269">
        <f t="shared" si="150"/>
        <v>396.0322254503194</v>
      </c>
      <c r="Q2138" s="199"/>
      <c r="R2138" s="199"/>
      <c r="S2138" s="199"/>
      <c r="T2138" s="382">
        <f t="shared" si="151"/>
        <v>3164.5456130156886</v>
      </c>
      <c r="U2138" s="199"/>
      <c r="V2138" s="199"/>
      <c r="W2138" s="199"/>
      <c r="X2138" s="200"/>
      <c r="Y2138" s="269">
        <v>681571.45999999973</v>
      </c>
      <c r="Z2138" s="269">
        <f t="shared" si="148"/>
        <v>900584.98</v>
      </c>
      <c r="AA2138" s="389"/>
      <c r="AB2138" s="269">
        <f t="shared" si="149"/>
        <v>688059.53</v>
      </c>
      <c r="AC2138" s="269">
        <v>786418.52</v>
      </c>
      <c r="AD2138" s="199"/>
      <c r="AE2138" s="200"/>
      <c r="AF2138" s="200"/>
      <c r="AG2138" s="200"/>
      <c r="AH2138" s="75"/>
      <c r="AI2138" s="75"/>
      <c r="AJ2138" s="75"/>
      <c r="AK2138" s="75"/>
      <c r="AL2138" s="200"/>
    </row>
    <row r="2139" spans="1:38" s="201" customFormat="1">
      <c r="A2139" s="198"/>
      <c r="B2139" s="180"/>
      <c r="C2139" s="199" t="s">
        <v>337</v>
      </c>
      <c r="D2139" s="199"/>
      <c r="E2139" s="199" t="s">
        <v>139</v>
      </c>
      <c r="F2139" s="199">
        <v>261</v>
      </c>
      <c r="G2139" s="199"/>
      <c r="H2139" s="199">
        <f t="shared" si="147"/>
        <v>1</v>
      </c>
      <c r="I2139" s="199"/>
      <c r="J2139" s="199">
        <v>64.239999999999995</v>
      </c>
      <c r="K2139" s="199"/>
      <c r="L2139" s="200"/>
      <c r="M2139" s="199">
        <v>1</v>
      </c>
      <c r="N2139" s="71"/>
      <c r="O2139" s="200"/>
      <c r="P2139" s="269">
        <f t="shared" si="150"/>
        <v>64.239999999999995</v>
      </c>
      <c r="Q2139" s="199"/>
      <c r="R2139" s="199"/>
      <c r="S2139" s="199"/>
      <c r="T2139" s="382">
        <f t="shared" si="151"/>
        <v>261</v>
      </c>
      <c r="U2139" s="199"/>
      <c r="V2139" s="199"/>
      <c r="W2139" s="199"/>
      <c r="X2139" s="200"/>
      <c r="Y2139" s="269">
        <v>64.239999999999995</v>
      </c>
      <c r="Z2139" s="269">
        <f t="shared" si="148"/>
        <v>84.88</v>
      </c>
      <c r="AA2139" s="389"/>
      <c r="AB2139" s="269">
        <f t="shared" si="149"/>
        <v>64.849999999999994</v>
      </c>
      <c r="AC2139" s="269">
        <v>74.12</v>
      </c>
      <c r="AD2139" s="199"/>
      <c r="AE2139" s="200"/>
      <c r="AF2139" s="200"/>
      <c r="AG2139" s="200"/>
      <c r="AH2139" s="75"/>
      <c r="AI2139" s="75"/>
      <c r="AJ2139" s="75"/>
      <c r="AK2139" s="75"/>
      <c r="AL2139" s="200"/>
    </row>
    <row r="2140" spans="1:38" s="201" customFormat="1">
      <c r="A2140" s="198"/>
      <c r="B2140" s="180"/>
      <c r="C2140" s="199" t="s">
        <v>337</v>
      </c>
      <c r="D2140" s="199"/>
      <c r="E2140" s="199" t="s">
        <v>146</v>
      </c>
      <c r="F2140" s="199">
        <v>3521</v>
      </c>
      <c r="G2140" s="199"/>
      <c r="H2140" s="199">
        <f t="shared" si="147"/>
        <v>10</v>
      </c>
      <c r="I2140" s="199"/>
      <c r="J2140" s="199">
        <v>815.39</v>
      </c>
      <c r="K2140" s="199"/>
      <c r="L2140" s="200"/>
      <c r="M2140" s="199">
        <v>1</v>
      </c>
      <c r="N2140" s="71"/>
      <c r="O2140" s="200"/>
      <c r="P2140" s="269">
        <f t="shared" si="150"/>
        <v>815.39</v>
      </c>
      <c r="Q2140" s="199"/>
      <c r="R2140" s="199"/>
      <c r="S2140" s="199"/>
      <c r="T2140" s="382">
        <f t="shared" si="151"/>
        <v>3521</v>
      </c>
      <c r="U2140" s="199"/>
      <c r="V2140" s="199"/>
      <c r="W2140" s="199"/>
      <c r="X2140" s="200"/>
      <c r="Y2140" s="269">
        <v>815.39</v>
      </c>
      <c r="Z2140" s="269">
        <f t="shared" si="148"/>
        <v>1077.4000000000001</v>
      </c>
      <c r="AA2140" s="389"/>
      <c r="AB2140" s="269">
        <f t="shared" si="149"/>
        <v>823.15</v>
      </c>
      <c r="AC2140" s="269">
        <v>940.82</v>
      </c>
      <c r="AD2140" s="199"/>
      <c r="AE2140" s="200"/>
      <c r="AF2140" s="200"/>
      <c r="AG2140" s="200"/>
      <c r="AH2140" s="75"/>
      <c r="AI2140" s="75"/>
      <c r="AJ2140" s="75"/>
      <c r="AK2140" s="75"/>
      <c r="AL2140" s="200"/>
    </row>
    <row r="2141" spans="1:38" s="201" customFormat="1">
      <c r="A2141" s="198"/>
      <c r="B2141" s="180"/>
      <c r="C2141" s="199" t="s">
        <v>337</v>
      </c>
      <c r="D2141" s="199"/>
      <c r="E2141" s="199" t="s">
        <v>338</v>
      </c>
      <c r="F2141" s="199">
        <v>1830956</v>
      </c>
      <c r="G2141" s="199"/>
      <c r="H2141" s="199">
        <f t="shared" si="147"/>
        <v>5333</v>
      </c>
      <c r="I2141" s="199"/>
      <c r="J2141" s="199">
        <v>334148.0799999999</v>
      </c>
      <c r="K2141" s="199"/>
      <c r="L2141" s="200"/>
      <c r="M2141" s="199">
        <v>591</v>
      </c>
      <c r="N2141" s="71"/>
      <c r="O2141" s="200"/>
      <c r="P2141" s="269">
        <f t="shared" si="150"/>
        <v>565.39438240270715</v>
      </c>
      <c r="Q2141" s="199"/>
      <c r="R2141" s="199"/>
      <c r="S2141" s="199"/>
      <c r="T2141" s="382">
        <f t="shared" si="151"/>
        <v>3098.0642978003384</v>
      </c>
      <c r="U2141" s="199"/>
      <c r="V2141" s="199"/>
      <c r="W2141" s="199"/>
      <c r="X2141" s="200"/>
      <c r="Y2141" s="269">
        <v>334148.0799999999</v>
      </c>
      <c r="Z2141" s="269">
        <f t="shared" si="148"/>
        <v>441521.91999999998</v>
      </c>
      <c r="AA2141" s="389"/>
      <c r="AB2141" s="269">
        <f t="shared" si="149"/>
        <v>337328.93</v>
      </c>
      <c r="AC2141" s="269">
        <v>385550.53</v>
      </c>
      <c r="AD2141" s="199"/>
      <c r="AE2141" s="200"/>
      <c r="AF2141" s="200"/>
      <c r="AG2141" s="200"/>
      <c r="AH2141" s="75"/>
      <c r="AI2141" s="75"/>
      <c r="AJ2141" s="75"/>
      <c r="AK2141" s="75"/>
      <c r="AL2141" s="200"/>
    </row>
    <row r="2142" spans="1:38" s="201" customFormat="1">
      <c r="A2142" s="198"/>
      <c r="B2142" s="180"/>
      <c r="C2142" s="199" t="s">
        <v>339</v>
      </c>
      <c r="D2142" s="199"/>
      <c r="E2142" s="199" t="s">
        <v>340</v>
      </c>
      <c r="F2142" s="199">
        <v>-20484</v>
      </c>
      <c r="G2142" s="199"/>
      <c r="H2142" s="199">
        <f t="shared" si="147"/>
        <v>-60</v>
      </c>
      <c r="I2142" s="199"/>
      <c r="J2142" s="199">
        <v>-1282.5399999999993</v>
      </c>
      <c r="K2142" s="199"/>
      <c r="L2142" s="200"/>
      <c r="M2142" s="199">
        <v>48</v>
      </c>
      <c r="N2142" s="71"/>
      <c r="O2142" s="200"/>
      <c r="P2142" s="269">
        <f t="shared" si="150"/>
        <v>-26.719583333333318</v>
      </c>
      <c r="Q2142" s="199"/>
      <c r="R2142" s="199"/>
      <c r="S2142" s="199"/>
      <c r="T2142" s="382">
        <f t="shared" si="151"/>
        <v>-426.75</v>
      </c>
      <c r="U2142" s="199"/>
      <c r="V2142" s="199"/>
      <c r="W2142" s="199"/>
      <c r="X2142" s="200"/>
      <c r="Y2142" s="269">
        <v>-1282.5399999999993</v>
      </c>
      <c r="Z2142" s="269">
        <f t="shared" si="148"/>
        <v>-1694.67</v>
      </c>
      <c r="AA2142" s="389"/>
      <c r="AB2142" s="269">
        <f t="shared" si="149"/>
        <v>-1294.75</v>
      </c>
      <c r="AC2142" s="269">
        <v>-1479.83</v>
      </c>
      <c r="AD2142" s="199"/>
      <c r="AE2142" s="200"/>
      <c r="AF2142" s="200"/>
      <c r="AG2142" s="200"/>
      <c r="AH2142" s="75"/>
      <c r="AI2142" s="75"/>
      <c r="AJ2142" s="75"/>
      <c r="AK2142" s="75"/>
      <c r="AL2142" s="200"/>
    </row>
    <row r="2143" spans="1:38" s="201" customFormat="1">
      <c r="A2143" s="198"/>
      <c r="B2143" s="180"/>
      <c r="C2143" s="199" t="s">
        <v>1445</v>
      </c>
      <c r="D2143" s="199"/>
      <c r="E2143" s="199" t="s">
        <v>165</v>
      </c>
      <c r="F2143" s="199">
        <v>5337</v>
      </c>
      <c r="G2143" s="199"/>
      <c r="H2143" s="199">
        <f t="shared" si="147"/>
        <v>16</v>
      </c>
      <c r="I2143" s="199"/>
      <c r="J2143" s="199">
        <v>1995.49</v>
      </c>
      <c r="K2143" s="199"/>
      <c r="L2143" s="200"/>
      <c r="M2143" s="199">
        <v>10</v>
      </c>
      <c r="N2143" s="71"/>
      <c r="O2143" s="200"/>
      <c r="P2143" s="269">
        <f t="shared" si="150"/>
        <v>199.54900000000001</v>
      </c>
      <c r="Q2143" s="199"/>
      <c r="R2143" s="199"/>
      <c r="S2143" s="199"/>
      <c r="T2143" s="382">
        <f t="shared" si="151"/>
        <v>533.70000000000005</v>
      </c>
      <c r="U2143" s="199"/>
      <c r="V2143" s="199"/>
      <c r="W2143" s="199"/>
      <c r="X2143" s="200"/>
      <c r="Y2143" s="269">
        <v>1995.49</v>
      </c>
      <c r="Z2143" s="269">
        <f t="shared" si="148"/>
        <v>2636.71</v>
      </c>
      <c r="AA2143" s="389"/>
      <c r="AB2143" s="269">
        <f t="shared" si="149"/>
        <v>2014.49</v>
      </c>
      <c r="AC2143" s="269">
        <v>2302.46</v>
      </c>
      <c r="AD2143" s="199"/>
      <c r="AE2143" s="200"/>
      <c r="AF2143" s="200"/>
      <c r="AG2143" s="200"/>
      <c r="AH2143" s="75"/>
      <c r="AI2143" s="75"/>
      <c r="AJ2143" s="75"/>
      <c r="AK2143" s="75"/>
      <c r="AL2143" s="200"/>
    </row>
    <row r="2144" spans="1:38" s="201" customFormat="1">
      <c r="A2144" s="198"/>
      <c r="B2144" s="180"/>
      <c r="C2144" s="199" t="s">
        <v>1448</v>
      </c>
      <c r="D2144" s="199"/>
      <c r="E2144" s="199" t="s">
        <v>165</v>
      </c>
      <c r="F2144" s="199">
        <v>4149</v>
      </c>
      <c r="G2144" s="199"/>
      <c r="H2144" s="199">
        <f t="shared" si="147"/>
        <v>12</v>
      </c>
      <c r="I2144" s="199"/>
      <c r="J2144" s="199">
        <v>1518.03</v>
      </c>
      <c r="K2144" s="199"/>
      <c r="L2144" s="200"/>
      <c r="M2144" s="199">
        <v>5</v>
      </c>
      <c r="N2144" s="71"/>
      <c r="O2144" s="200"/>
      <c r="P2144" s="269">
        <f t="shared" si="150"/>
        <v>303.60599999999999</v>
      </c>
      <c r="Q2144" s="199"/>
      <c r="R2144" s="199"/>
      <c r="S2144" s="199"/>
      <c r="T2144" s="382">
        <f t="shared" si="151"/>
        <v>829.8</v>
      </c>
      <c r="U2144" s="199"/>
      <c r="V2144" s="199"/>
      <c r="W2144" s="199"/>
      <c r="X2144" s="200"/>
      <c r="Y2144" s="269">
        <v>1518.03</v>
      </c>
      <c r="Z2144" s="269">
        <f t="shared" si="148"/>
        <v>2005.83</v>
      </c>
      <c r="AA2144" s="389"/>
      <c r="AB2144" s="269">
        <f t="shared" si="149"/>
        <v>1532.48</v>
      </c>
      <c r="AC2144" s="269">
        <v>1751.55</v>
      </c>
      <c r="AD2144" s="199"/>
      <c r="AE2144" s="200"/>
      <c r="AF2144" s="200"/>
      <c r="AG2144" s="200"/>
      <c r="AH2144" s="75"/>
      <c r="AI2144" s="75"/>
      <c r="AJ2144" s="75"/>
      <c r="AK2144" s="75"/>
      <c r="AL2144" s="200"/>
    </row>
    <row r="2145" spans="1:38" s="201" customFormat="1">
      <c r="A2145" s="198"/>
      <c r="B2145" s="180"/>
      <c r="C2145" s="199" t="s">
        <v>341</v>
      </c>
      <c r="D2145" s="199"/>
      <c r="E2145" s="199" t="s">
        <v>119</v>
      </c>
      <c r="F2145" s="199">
        <v>252043</v>
      </c>
      <c r="G2145" s="199"/>
      <c r="H2145" s="199">
        <f t="shared" si="147"/>
        <v>734</v>
      </c>
      <c r="I2145" s="199"/>
      <c r="J2145" s="199">
        <v>44959.419999999991</v>
      </c>
      <c r="K2145" s="199"/>
      <c r="L2145" s="200"/>
      <c r="M2145" s="199">
        <v>115</v>
      </c>
      <c r="N2145" s="71"/>
      <c r="O2145" s="200"/>
      <c r="P2145" s="269">
        <f t="shared" si="150"/>
        <v>390.95147826086946</v>
      </c>
      <c r="Q2145" s="199"/>
      <c r="R2145" s="199"/>
      <c r="S2145" s="199"/>
      <c r="T2145" s="382">
        <f t="shared" si="151"/>
        <v>2191.6782608695653</v>
      </c>
      <c r="U2145" s="199"/>
      <c r="V2145" s="199"/>
      <c r="W2145" s="199"/>
      <c r="X2145" s="200"/>
      <c r="Y2145" s="269">
        <v>44959.419999999991</v>
      </c>
      <c r="Z2145" s="269">
        <f t="shared" si="148"/>
        <v>59406.51</v>
      </c>
      <c r="AA2145" s="389"/>
      <c r="AB2145" s="269">
        <f t="shared" si="149"/>
        <v>45387.4</v>
      </c>
      <c r="AC2145" s="269">
        <v>51875.59</v>
      </c>
      <c r="AD2145" s="199"/>
      <c r="AE2145" s="200"/>
      <c r="AF2145" s="200"/>
      <c r="AG2145" s="200"/>
      <c r="AH2145" s="75"/>
      <c r="AI2145" s="75"/>
      <c r="AJ2145" s="75"/>
      <c r="AK2145" s="75"/>
      <c r="AL2145" s="200"/>
    </row>
    <row r="2146" spans="1:38" s="201" customFormat="1">
      <c r="A2146" s="198"/>
      <c r="B2146" s="180"/>
      <c r="C2146" s="199" t="s">
        <v>341</v>
      </c>
      <c r="D2146" s="199"/>
      <c r="E2146" s="199" t="s">
        <v>338</v>
      </c>
      <c r="F2146" s="199">
        <v>13960</v>
      </c>
      <c r="G2146" s="199"/>
      <c r="H2146" s="199">
        <f t="shared" si="147"/>
        <v>41</v>
      </c>
      <c r="I2146" s="199"/>
      <c r="J2146" s="199">
        <v>841.86</v>
      </c>
      <c r="K2146" s="199"/>
      <c r="L2146" s="200"/>
      <c r="M2146" s="199">
        <v>2</v>
      </c>
      <c r="N2146" s="71"/>
      <c r="O2146" s="200"/>
      <c r="P2146" s="269">
        <f t="shared" si="150"/>
        <v>420.93</v>
      </c>
      <c r="Q2146" s="199"/>
      <c r="R2146" s="199"/>
      <c r="S2146" s="199"/>
      <c r="T2146" s="382">
        <f t="shared" si="151"/>
        <v>6980</v>
      </c>
      <c r="U2146" s="199"/>
      <c r="V2146" s="199"/>
      <c r="W2146" s="199"/>
      <c r="X2146" s="200"/>
      <c r="Y2146" s="269">
        <v>841.86</v>
      </c>
      <c r="Z2146" s="269">
        <f t="shared" si="148"/>
        <v>1112.3800000000001</v>
      </c>
      <c r="AA2146" s="389"/>
      <c r="AB2146" s="269">
        <f t="shared" si="149"/>
        <v>849.87</v>
      </c>
      <c r="AC2146" s="269">
        <v>971.36</v>
      </c>
      <c r="AD2146" s="199"/>
      <c r="AE2146" s="200"/>
      <c r="AF2146" s="200"/>
      <c r="AG2146" s="200"/>
      <c r="AH2146" s="75"/>
      <c r="AI2146" s="75"/>
      <c r="AJ2146" s="75"/>
      <c r="AK2146" s="75"/>
      <c r="AL2146" s="200"/>
    </row>
    <row r="2147" spans="1:38" s="201" customFormat="1">
      <c r="A2147" s="198"/>
      <c r="B2147" s="180"/>
      <c r="C2147" s="199" t="s">
        <v>342</v>
      </c>
      <c r="D2147" s="199"/>
      <c r="E2147" s="199" t="s">
        <v>285</v>
      </c>
      <c r="F2147" s="199">
        <v>566789</v>
      </c>
      <c r="G2147" s="199"/>
      <c r="H2147" s="199">
        <f t="shared" si="147"/>
        <v>1651</v>
      </c>
      <c r="I2147" s="199"/>
      <c r="J2147" s="199">
        <v>63245.42</v>
      </c>
      <c r="K2147" s="199"/>
      <c r="L2147" s="200"/>
      <c r="M2147" s="199">
        <v>171</v>
      </c>
      <c r="N2147" s="71"/>
      <c r="O2147" s="200"/>
      <c r="P2147" s="269">
        <f t="shared" si="150"/>
        <v>369.8562573099415</v>
      </c>
      <c r="Q2147" s="199"/>
      <c r="R2147" s="199"/>
      <c r="S2147" s="199"/>
      <c r="T2147" s="382">
        <f t="shared" si="151"/>
        <v>3314.5555555555557</v>
      </c>
      <c r="U2147" s="199"/>
      <c r="V2147" s="199"/>
      <c r="W2147" s="199"/>
      <c r="X2147" s="200"/>
      <c r="Y2147" s="269">
        <v>63245.42</v>
      </c>
      <c r="Z2147" s="269">
        <f t="shared" si="148"/>
        <v>83568.460000000006</v>
      </c>
      <c r="AA2147" s="389"/>
      <c r="AB2147" s="269">
        <f t="shared" si="149"/>
        <v>63847.47</v>
      </c>
      <c r="AC2147" s="269">
        <v>72974.55</v>
      </c>
      <c r="AD2147" s="199"/>
      <c r="AE2147" s="200"/>
      <c r="AF2147" s="200"/>
      <c r="AG2147" s="200"/>
      <c r="AH2147" s="75"/>
      <c r="AI2147" s="75"/>
      <c r="AJ2147" s="75"/>
      <c r="AK2147" s="75"/>
      <c r="AL2147" s="200"/>
    </row>
    <row r="2148" spans="1:38" s="201" customFormat="1">
      <c r="A2148" s="198"/>
      <c r="B2148" s="180"/>
      <c r="C2148" s="199" t="s">
        <v>342</v>
      </c>
      <c r="D2148" s="199"/>
      <c r="E2148" s="199" t="s">
        <v>161</v>
      </c>
      <c r="F2148" s="199">
        <v>2480</v>
      </c>
      <c r="G2148" s="199"/>
      <c r="H2148" s="199">
        <f t="shared" si="147"/>
        <v>7</v>
      </c>
      <c r="I2148" s="199"/>
      <c r="J2148" s="199">
        <v>1103.07</v>
      </c>
      <c r="K2148" s="199"/>
      <c r="L2148" s="200"/>
      <c r="M2148" s="199">
        <v>1</v>
      </c>
      <c r="N2148" s="71"/>
      <c r="O2148" s="200"/>
      <c r="P2148" s="269">
        <f t="shared" si="150"/>
        <v>1103.07</v>
      </c>
      <c r="Q2148" s="199"/>
      <c r="R2148" s="199"/>
      <c r="S2148" s="199"/>
      <c r="T2148" s="382">
        <f t="shared" si="151"/>
        <v>2480</v>
      </c>
      <c r="U2148" s="199"/>
      <c r="V2148" s="199"/>
      <c r="W2148" s="199"/>
      <c r="X2148" s="200"/>
      <c r="Y2148" s="269">
        <v>1103.07</v>
      </c>
      <c r="Z2148" s="269">
        <f t="shared" si="148"/>
        <v>1457.53</v>
      </c>
      <c r="AA2148" s="389"/>
      <c r="AB2148" s="269">
        <f t="shared" si="149"/>
        <v>1113.57</v>
      </c>
      <c r="AC2148" s="269">
        <v>1272.76</v>
      </c>
      <c r="AD2148" s="199"/>
      <c r="AE2148" s="200"/>
      <c r="AF2148" s="200"/>
      <c r="AG2148" s="200"/>
      <c r="AH2148" s="75"/>
      <c r="AI2148" s="75"/>
      <c r="AJ2148" s="75"/>
      <c r="AK2148" s="75"/>
      <c r="AL2148" s="200"/>
    </row>
    <row r="2149" spans="1:38" s="201" customFormat="1">
      <c r="A2149" s="198"/>
      <c r="B2149" s="180"/>
      <c r="C2149" s="199" t="s">
        <v>1449</v>
      </c>
      <c r="D2149" s="199"/>
      <c r="E2149" s="199" t="s">
        <v>165</v>
      </c>
      <c r="F2149" s="199">
        <v>4440</v>
      </c>
      <c r="G2149" s="199"/>
      <c r="H2149" s="199">
        <f t="shared" si="147"/>
        <v>13</v>
      </c>
      <c r="I2149" s="199"/>
      <c r="J2149" s="199">
        <v>667.95999999999992</v>
      </c>
      <c r="K2149" s="199"/>
      <c r="L2149" s="200"/>
      <c r="M2149" s="199">
        <v>14</v>
      </c>
      <c r="N2149" s="71"/>
      <c r="O2149" s="200"/>
      <c r="P2149" s="269">
        <f t="shared" si="150"/>
        <v>47.711428571428563</v>
      </c>
      <c r="Q2149" s="199"/>
      <c r="R2149" s="199"/>
      <c r="S2149" s="199"/>
      <c r="T2149" s="382">
        <f t="shared" si="151"/>
        <v>317.14285714285717</v>
      </c>
      <c r="U2149" s="199"/>
      <c r="V2149" s="199"/>
      <c r="W2149" s="199"/>
      <c r="X2149" s="200"/>
      <c r="Y2149" s="269">
        <v>667.95999999999992</v>
      </c>
      <c r="Z2149" s="269">
        <f t="shared" si="148"/>
        <v>882.6</v>
      </c>
      <c r="AA2149" s="389"/>
      <c r="AB2149" s="269">
        <f t="shared" si="149"/>
        <v>674.32</v>
      </c>
      <c r="AC2149" s="269">
        <v>770.71</v>
      </c>
      <c r="AD2149" s="199"/>
      <c r="AE2149" s="200"/>
      <c r="AF2149" s="200"/>
      <c r="AG2149" s="200"/>
      <c r="AH2149" s="75"/>
      <c r="AI2149" s="75"/>
      <c r="AJ2149" s="75"/>
      <c r="AK2149" s="75"/>
      <c r="AL2149" s="200"/>
    </row>
    <row r="2150" spans="1:38" s="201" customFormat="1">
      <c r="A2150" s="198"/>
      <c r="B2150" s="180"/>
      <c r="C2150" s="199" t="s">
        <v>343</v>
      </c>
      <c r="D2150" s="199"/>
      <c r="E2150" s="199" t="s">
        <v>344</v>
      </c>
      <c r="F2150" s="199">
        <v>3704526</v>
      </c>
      <c r="G2150" s="199"/>
      <c r="H2150" s="199">
        <f t="shared" si="147"/>
        <v>10791</v>
      </c>
      <c r="I2150" s="199"/>
      <c r="J2150" s="199">
        <v>343771.08000000007</v>
      </c>
      <c r="K2150" s="199"/>
      <c r="L2150" s="200"/>
      <c r="M2150" s="199">
        <v>384</v>
      </c>
      <c r="N2150" s="71"/>
      <c r="O2150" s="200"/>
      <c r="P2150" s="269">
        <f t="shared" si="150"/>
        <v>895.23718750000023</v>
      </c>
      <c r="Q2150" s="199"/>
      <c r="R2150" s="199"/>
      <c r="S2150" s="199"/>
      <c r="T2150" s="382">
        <f t="shared" si="151"/>
        <v>9647.203125</v>
      </c>
      <c r="U2150" s="199"/>
      <c r="V2150" s="199"/>
      <c r="W2150" s="199"/>
      <c r="X2150" s="200"/>
      <c r="Y2150" s="269">
        <v>343771.08000000007</v>
      </c>
      <c r="Z2150" s="269">
        <f t="shared" si="148"/>
        <v>454237.14</v>
      </c>
      <c r="AA2150" s="389"/>
      <c r="AB2150" s="269">
        <f t="shared" si="149"/>
        <v>347043.53</v>
      </c>
      <c r="AC2150" s="269">
        <v>396653.85</v>
      </c>
      <c r="AD2150" s="199"/>
      <c r="AE2150" s="200"/>
      <c r="AF2150" s="200"/>
      <c r="AG2150" s="200"/>
      <c r="AH2150" s="75"/>
      <c r="AI2150" s="75"/>
      <c r="AJ2150" s="75"/>
      <c r="AK2150" s="75"/>
      <c r="AL2150" s="200"/>
    </row>
    <row r="2151" spans="1:38" s="201" customFormat="1">
      <c r="A2151" s="198"/>
      <c r="B2151" s="180"/>
      <c r="C2151" s="199" t="s">
        <v>1492</v>
      </c>
      <c r="D2151" s="199"/>
      <c r="E2151" s="199" t="s">
        <v>115</v>
      </c>
      <c r="F2151" s="199">
        <v>485</v>
      </c>
      <c r="G2151" s="199"/>
      <c r="H2151" s="199">
        <f t="shared" si="147"/>
        <v>1</v>
      </c>
      <c r="I2151" s="199"/>
      <c r="J2151" s="199">
        <v>87.47</v>
      </c>
      <c r="K2151" s="199"/>
      <c r="L2151" s="200"/>
      <c r="M2151" s="199">
        <v>1</v>
      </c>
      <c r="N2151" s="71"/>
      <c r="O2151" s="200"/>
      <c r="P2151" s="269">
        <f t="shared" si="150"/>
        <v>87.47</v>
      </c>
      <c r="Q2151" s="199"/>
      <c r="R2151" s="199"/>
      <c r="S2151" s="199"/>
      <c r="T2151" s="382">
        <f t="shared" si="151"/>
        <v>485</v>
      </c>
      <c r="U2151" s="199"/>
      <c r="V2151" s="199"/>
      <c r="W2151" s="199"/>
      <c r="X2151" s="200"/>
      <c r="Y2151" s="269">
        <v>87.47</v>
      </c>
      <c r="Z2151" s="269">
        <f t="shared" si="148"/>
        <v>115.58</v>
      </c>
      <c r="AA2151" s="389"/>
      <c r="AB2151" s="269">
        <f t="shared" si="149"/>
        <v>88.3</v>
      </c>
      <c r="AC2151" s="269">
        <v>100.93</v>
      </c>
      <c r="AD2151" s="199"/>
      <c r="AE2151" s="200"/>
      <c r="AF2151" s="200"/>
      <c r="AG2151" s="200"/>
      <c r="AH2151" s="75"/>
      <c r="AI2151" s="75"/>
      <c r="AJ2151" s="75"/>
      <c r="AK2151" s="75"/>
      <c r="AL2151" s="200"/>
    </row>
    <row r="2152" spans="1:38" s="201" customFormat="1">
      <c r="A2152" s="198"/>
      <c r="B2152" s="180"/>
      <c r="C2152" s="199" t="s">
        <v>345</v>
      </c>
      <c r="D2152" s="199"/>
      <c r="E2152" s="199" t="s">
        <v>346</v>
      </c>
      <c r="F2152" s="199">
        <v>10331805</v>
      </c>
      <c r="G2152" s="199"/>
      <c r="H2152" s="199">
        <f t="shared" si="147"/>
        <v>30096</v>
      </c>
      <c r="I2152" s="199"/>
      <c r="J2152" s="199">
        <v>439061.10999999987</v>
      </c>
      <c r="K2152" s="199"/>
      <c r="L2152" s="200"/>
      <c r="M2152" s="199">
        <v>199</v>
      </c>
      <c r="N2152" s="71"/>
      <c r="O2152" s="200"/>
      <c r="P2152" s="269">
        <f t="shared" si="150"/>
        <v>2206.3372361809038</v>
      </c>
      <c r="Q2152" s="199"/>
      <c r="R2152" s="199"/>
      <c r="S2152" s="199"/>
      <c r="T2152" s="382">
        <f t="shared" si="151"/>
        <v>51918.618090452263</v>
      </c>
      <c r="U2152" s="199"/>
      <c r="V2152" s="199"/>
      <c r="W2152" s="199"/>
      <c r="X2152" s="200"/>
      <c r="Y2152" s="269">
        <v>439061.10999999987</v>
      </c>
      <c r="Z2152" s="269">
        <f t="shared" si="148"/>
        <v>580147.30000000005</v>
      </c>
      <c r="AA2152" s="389"/>
      <c r="AB2152" s="269">
        <f t="shared" si="149"/>
        <v>443240.66</v>
      </c>
      <c r="AC2152" s="269">
        <v>506602.48</v>
      </c>
      <c r="AD2152" s="199"/>
      <c r="AE2152" s="200"/>
      <c r="AF2152" s="200"/>
      <c r="AG2152" s="200"/>
      <c r="AH2152" s="75"/>
      <c r="AI2152" s="75"/>
      <c r="AJ2152" s="75"/>
      <c r="AK2152" s="75"/>
      <c r="AL2152" s="200"/>
    </row>
    <row r="2153" spans="1:38" s="201" customFormat="1">
      <c r="A2153" s="198"/>
      <c r="B2153" s="180"/>
      <c r="C2153" s="199" t="s">
        <v>1450</v>
      </c>
      <c r="D2153" s="199"/>
      <c r="E2153" s="199" t="s">
        <v>92</v>
      </c>
      <c r="F2153" s="199">
        <v>2181</v>
      </c>
      <c r="G2153" s="199"/>
      <c r="H2153" s="199">
        <f t="shared" si="147"/>
        <v>6</v>
      </c>
      <c r="I2153" s="199"/>
      <c r="J2153" s="199">
        <v>209.8</v>
      </c>
      <c r="K2153" s="199"/>
      <c r="L2153" s="200"/>
      <c r="M2153" s="199">
        <v>2</v>
      </c>
      <c r="N2153" s="71"/>
      <c r="O2153" s="200"/>
      <c r="P2153" s="269">
        <f t="shared" si="150"/>
        <v>104.9</v>
      </c>
      <c r="Q2153" s="199"/>
      <c r="R2153" s="199"/>
      <c r="S2153" s="199"/>
      <c r="T2153" s="382">
        <f t="shared" si="151"/>
        <v>1090.5</v>
      </c>
      <c r="U2153" s="199"/>
      <c r="V2153" s="199"/>
      <c r="W2153" s="199"/>
      <c r="X2153" s="200"/>
      <c r="Y2153" s="269">
        <v>209.8</v>
      </c>
      <c r="Z2153" s="269">
        <f t="shared" si="148"/>
        <v>277.22000000000003</v>
      </c>
      <c r="AA2153" s="389"/>
      <c r="AB2153" s="269">
        <f t="shared" si="149"/>
        <v>211.8</v>
      </c>
      <c r="AC2153" s="269">
        <v>242.07</v>
      </c>
      <c r="AD2153" s="199"/>
      <c r="AE2153" s="200"/>
      <c r="AF2153" s="200"/>
      <c r="AG2153" s="200"/>
      <c r="AH2153" s="75"/>
      <c r="AI2153" s="75"/>
      <c r="AJ2153" s="75"/>
      <c r="AK2153" s="75"/>
      <c r="AL2153" s="200"/>
    </row>
    <row r="2154" spans="1:38" s="201" customFormat="1">
      <c r="A2154" s="198"/>
      <c r="B2154" s="180"/>
      <c r="C2154" s="199" t="s">
        <v>347</v>
      </c>
      <c r="D2154" s="199"/>
      <c r="E2154" s="199" t="s">
        <v>155</v>
      </c>
      <c r="F2154" s="199">
        <v>2268410</v>
      </c>
      <c r="G2154" s="199"/>
      <c r="H2154" s="199">
        <f t="shared" si="147"/>
        <v>6608</v>
      </c>
      <c r="I2154" s="199"/>
      <c r="J2154" s="199">
        <v>218993.04000000012</v>
      </c>
      <c r="K2154" s="199"/>
      <c r="L2154" s="200"/>
      <c r="M2154" s="199">
        <v>425</v>
      </c>
      <c r="N2154" s="71"/>
      <c r="O2154" s="200"/>
      <c r="P2154" s="269">
        <f t="shared" si="150"/>
        <v>515.27774117647084</v>
      </c>
      <c r="Q2154" s="199"/>
      <c r="R2154" s="199"/>
      <c r="S2154" s="199"/>
      <c r="T2154" s="382">
        <f t="shared" si="151"/>
        <v>5337.4352941176467</v>
      </c>
      <c r="U2154" s="199"/>
      <c r="V2154" s="199"/>
      <c r="W2154" s="199"/>
      <c r="X2154" s="200"/>
      <c r="Y2154" s="269">
        <v>218993.04000000012</v>
      </c>
      <c r="Z2154" s="269">
        <f t="shared" si="148"/>
        <v>289363.40999999997</v>
      </c>
      <c r="AA2154" s="389"/>
      <c r="AB2154" s="269">
        <f t="shared" si="149"/>
        <v>221077.7</v>
      </c>
      <c r="AC2154" s="269">
        <v>252681.04</v>
      </c>
      <c r="AD2154" s="199"/>
      <c r="AE2154" s="200"/>
      <c r="AF2154" s="200"/>
      <c r="AG2154" s="200"/>
      <c r="AH2154" s="75"/>
      <c r="AI2154" s="75"/>
      <c r="AJ2154" s="75"/>
      <c r="AK2154" s="75"/>
      <c r="AL2154" s="200"/>
    </row>
    <row r="2155" spans="1:38" s="201" customFormat="1">
      <c r="A2155" s="198"/>
      <c r="B2155" s="180"/>
      <c r="C2155" s="199" t="s">
        <v>348</v>
      </c>
      <c r="D2155" s="199"/>
      <c r="E2155" s="199" t="s">
        <v>349</v>
      </c>
      <c r="F2155" s="199">
        <v>3949313</v>
      </c>
      <c r="G2155" s="199"/>
      <c r="H2155" s="199">
        <f t="shared" si="147"/>
        <v>11504</v>
      </c>
      <c r="I2155" s="199"/>
      <c r="J2155" s="199">
        <v>404148.09000000049</v>
      </c>
      <c r="K2155" s="199"/>
      <c r="L2155" s="200"/>
      <c r="M2155" s="199">
        <v>674</v>
      </c>
      <c r="N2155" s="71"/>
      <c r="O2155" s="200"/>
      <c r="P2155" s="269">
        <f t="shared" si="150"/>
        <v>599.62624629080187</v>
      </c>
      <c r="Q2155" s="199"/>
      <c r="R2155" s="199"/>
      <c r="S2155" s="199"/>
      <c r="T2155" s="382">
        <f t="shared" si="151"/>
        <v>5859.5148367952524</v>
      </c>
      <c r="U2155" s="199"/>
      <c r="V2155" s="199"/>
      <c r="W2155" s="199"/>
      <c r="X2155" s="200"/>
      <c r="Y2155" s="269">
        <v>404148.09000000049</v>
      </c>
      <c r="Z2155" s="269">
        <f t="shared" si="148"/>
        <v>534015.46</v>
      </c>
      <c r="AA2155" s="389"/>
      <c r="AB2155" s="269">
        <f t="shared" si="149"/>
        <v>407995.29</v>
      </c>
      <c r="AC2155" s="269">
        <v>466318.74</v>
      </c>
      <c r="AD2155" s="199"/>
      <c r="AE2155" s="200"/>
      <c r="AF2155" s="200"/>
      <c r="AG2155" s="200"/>
      <c r="AH2155" s="75"/>
      <c r="AI2155" s="75"/>
      <c r="AJ2155" s="75"/>
      <c r="AK2155" s="75"/>
      <c r="AL2155" s="200"/>
    </row>
    <row r="2156" spans="1:38" s="201" customFormat="1">
      <c r="A2156" s="198"/>
      <c r="B2156" s="180"/>
      <c r="C2156" s="199" t="s">
        <v>348</v>
      </c>
      <c r="D2156" s="199"/>
      <c r="E2156" s="199" t="s">
        <v>295</v>
      </c>
      <c r="F2156" s="199">
        <v>282</v>
      </c>
      <c r="G2156" s="199"/>
      <c r="H2156" s="199">
        <f t="shared" si="147"/>
        <v>1</v>
      </c>
      <c r="I2156" s="199"/>
      <c r="J2156" s="199">
        <v>82.04</v>
      </c>
      <c r="K2156" s="199"/>
      <c r="L2156" s="200"/>
      <c r="M2156" s="199">
        <v>1</v>
      </c>
      <c r="N2156" s="71"/>
      <c r="O2156" s="200"/>
      <c r="P2156" s="269">
        <f t="shared" si="150"/>
        <v>82.04</v>
      </c>
      <c r="Q2156" s="199"/>
      <c r="R2156" s="199"/>
      <c r="S2156" s="199"/>
      <c r="T2156" s="382">
        <f t="shared" si="151"/>
        <v>282</v>
      </c>
      <c r="U2156" s="199"/>
      <c r="V2156" s="199"/>
      <c r="W2156" s="199"/>
      <c r="X2156" s="200"/>
      <c r="Y2156" s="269">
        <v>82.04</v>
      </c>
      <c r="Z2156" s="269">
        <f t="shared" si="148"/>
        <v>108.4</v>
      </c>
      <c r="AA2156" s="389"/>
      <c r="AB2156" s="269">
        <f t="shared" si="149"/>
        <v>82.82</v>
      </c>
      <c r="AC2156" s="269">
        <v>94.66</v>
      </c>
      <c r="AD2156" s="199"/>
      <c r="AE2156" s="200"/>
      <c r="AF2156" s="200"/>
      <c r="AG2156" s="200"/>
      <c r="AH2156" s="75"/>
      <c r="AI2156" s="75"/>
      <c r="AJ2156" s="75"/>
      <c r="AK2156" s="75"/>
      <c r="AL2156" s="200"/>
    </row>
    <row r="2157" spans="1:38" s="201" customFormat="1">
      <c r="A2157" s="198"/>
      <c r="B2157" s="180"/>
      <c r="C2157" s="199" t="s">
        <v>511</v>
      </c>
      <c r="D2157" s="199"/>
      <c r="E2157" s="199" t="s">
        <v>96</v>
      </c>
      <c r="F2157" s="199">
        <v>4680</v>
      </c>
      <c r="G2157" s="199"/>
      <c r="H2157" s="199">
        <f t="shared" si="147"/>
        <v>14</v>
      </c>
      <c r="I2157" s="199"/>
      <c r="J2157" s="199">
        <v>940.71999999999991</v>
      </c>
      <c r="K2157" s="199"/>
      <c r="L2157" s="200"/>
      <c r="M2157" s="199">
        <v>3</v>
      </c>
      <c r="N2157" s="71"/>
      <c r="O2157" s="200"/>
      <c r="P2157" s="269">
        <f t="shared" si="150"/>
        <v>313.57333333333332</v>
      </c>
      <c r="Q2157" s="199"/>
      <c r="R2157" s="199"/>
      <c r="S2157" s="199"/>
      <c r="T2157" s="382">
        <f t="shared" si="151"/>
        <v>1560</v>
      </c>
      <c r="U2157" s="199"/>
      <c r="V2157" s="199"/>
      <c r="W2157" s="199"/>
      <c r="X2157" s="200"/>
      <c r="Y2157" s="269">
        <v>940.71999999999991</v>
      </c>
      <c r="Z2157" s="269">
        <f t="shared" si="148"/>
        <v>1243.01</v>
      </c>
      <c r="AA2157" s="389"/>
      <c r="AB2157" s="269">
        <f t="shared" si="149"/>
        <v>949.67</v>
      </c>
      <c r="AC2157" s="269">
        <v>1085.43</v>
      </c>
      <c r="AD2157" s="199"/>
      <c r="AE2157" s="200"/>
      <c r="AF2157" s="200"/>
      <c r="AG2157" s="200"/>
      <c r="AH2157" s="75"/>
      <c r="AI2157" s="75"/>
      <c r="AJ2157" s="75"/>
      <c r="AK2157" s="75"/>
      <c r="AL2157" s="200"/>
    </row>
    <row r="2158" spans="1:38" s="201" customFormat="1">
      <c r="A2158" s="198"/>
      <c r="B2158" s="180"/>
      <c r="C2158" s="199" t="s">
        <v>1451</v>
      </c>
      <c r="D2158" s="199"/>
      <c r="E2158" s="199" t="s">
        <v>295</v>
      </c>
      <c r="F2158" s="199">
        <v>1049</v>
      </c>
      <c r="G2158" s="199"/>
      <c r="H2158" s="199">
        <f t="shared" si="147"/>
        <v>3</v>
      </c>
      <c r="I2158" s="199"/>
      <c r="J2158" s="199">
        <v>392.78</v>
      </c>
      <c r="K2158" s="199"/>
      <c r="L2158" s="200"/>
      <c r="M2158" s="199">
        <v>7</v>
      </c>
      <c r="N2158" s="71"/>
      <c r="O2158" s="200"/>
      <c r="P2158" s="269">
        <f t="shared" si="150"/>
        <v>56.111428571428569</v>
      </c>
      <c r="Q2158" s="199"/>
      <c r="R2158" s="199"/>
      <c r="S2158" s="199"/>
      <c r="T2158" s="382">
        <f t="shared" si="151"/>
        <v>149.85714285714286</v>
      </c>
      <c r="U2158" s="199"/>
      <c r="V2158" s="199"/>
      <c r="W2158" s="199"/>
      <c r="X2158" s="200"/>
      <c r="Y2158" s="269">
        <v>392.78</v>
      </c>
      <c r="Z2158" s="269">
        <f t="shared" si="148"/>
        <v>518.99</v>
      </c>
      <c r="AA2158" s="389"/>
      <c r="AB2158" s="269">
        <f t="shared" si="149"/>
        <v>396.52</v>
      </c>
      <c r="AC2158" s="269">
        <v>453.2</v>
      </c>
      <c r="AD2158" s="199"/>
      <c r="AE2158" s="200"/>
      <c r="AF2158" s="200"/>
      <c r="AG2158" s="200"/>
      <c r="AH2158" s="75"/>
      <c r="AI2158" s="75"/>
      <c r="AJ2158" s="75"/>
      <c r="AK2158" s="75"/>
      <c r="AL2158" s="200"/>
    </row>
    <row r="2159" spans="1:38" s="201" customFormat="1">
      <c r="A2159" s="198"/>
      <c r="B2159" s="180"/>
      <c r="C2159" s="199" t="s">
        <v>350</v>
      </c>
      <c r="D2159" s="199"/>
      <c r="E2159" s="199" t="s">
        <v>123</v>
      </c>
      <c r="F2159" s="199">
        <v>334604</v>
      </c>
      <c r="G2159" s="199"/>
      <c r="H2159" s="199">
        <f t="shared" si="147"/>
        <v>975</v>
      </c>
      <c r="I2159" s="199"/>
      <c r="J2159" s="199">
        <v>49265.900000000016</v>
      </c>
      <c r="K2159" s="199"/>
      <c r="L2159" s="200"/>
      <c r="M2159" s="199">
        <v>81</v>
      </c>
      <c r="N2159" s="71"/>
      <c r="O2159" s="200"/>
      <c r="P2159" s="269">
        <f t="shared" si="150"/>
        <v>608.22098765432122</v>
      </c>
      <c r="Q2159" s="199"/>
      <c r="R2159" s="199"/>
      <c r="S2159" s="199"/>
      <c r="T2159" s="382">
        <f t="shared" si="151"/>
        <v>4130.9135802469136</v>
      </c>
      <c r="U2159" s="199"/>
      <c r="V2159" s="199"/>
      <c r="W2159" s="199"/>
      <c r="X2159" s="200"/>
      <c r="Y2159" s="269">
        <v>49265.900000000016</v>
      </c>
      <c r="Z2159" s="269">
        <f t="shared" si="148"/>
        <v>65096.81</v>
      </c>
      <c r="AA2159" s="389"/>
      <c r="AB2159" s="269">
        <f t="shared" si="149"/>
        <v>49734.879999999997</v>
      </c>
      <c r="AC2159" s="269">
        <v>56844.54</v>
      </c>
      <c r="AD2159" s="199"/>
      <c r="AE2159" s="200"/>
      <c r="AF2159" s="200"/>
      <c r="AG2159" s="200"/>
      <c r="AH2159" s="75"/>
      <c r="AI2159" s="75"/>
      <c r="AJ2159" s="75"/>
      <c r="AK2159" s="75"/>
      <c r="AL2159" s="200"/>
    </row>
    <row r="2160" spans="1:38" s="201" customFormat="1">
      <c r="A2160" s="198"/>
      <c r="B2160" s="180"/>
      <c r="C2160" s="199" t="s">
        <v>351</v>
      </c>
      <c r="D2160" s="199"/>
      <c r="E2160" s="199" t="s">
        <v>346</v>
      </c>
      <c r="F2160" s="199">
        <v>16200</v>
      </c>
      <c r="G2160" s="199"/>
      <c r="H2160" s="199">
        <f t="shared" si="147"/>
        <v>47</v>
      </c>
      <c r="I2160" s="199"/>
      <c r="J2160" s="199">
        <v>2851.76</v>
      </c>
      <c r="K2160" s="199"/>
      <c r="L2160" s="200"/>
      <c r="M2160" s="199">
        <v>1</v>
      </c>
      <c r="N2160" s="71"/>
      <c r="O2160" s="200"/>
      <c r="P2160" s="269">
        <f t="shared" si="150"/>
        <v>2851.76</v>
      </c>
      <c r="Q2160" s="199"/>
      <c r="R2160" s="199"/>
      <c r="S2160" s="199"/>
      <c r="T2160" s="382">
        <f t="shared" si="151"/>
        <v>16200</v>
      </c>
      <c r="U2160" s="199"/>
      <c r="V2160" s="199"/>
      <c r="W2160" s="199"/>
      <c r="X2160" s="200"/>
      <c r="Y2160" s="269">
        <v>2851.76</v>
      </c>
      <c r="Z2160" s="269">
        <f t="shared" si="148"/>
        <v>3768.13</v>
      </c>
      <c r="AA2160" s="389"/>
      <c r="AB2160" s="269">
        <f t="shared" si="149"/>
        <v>2878.91</v>
      </c>
      <c r="AC2160" s="269">
        <v>3290.45</v>
      </c>
      <c r="AD2160" s="199"/>
      <c r="AE2160" s="200"/>
      <c r="AF2160" s="200"/>
      <c r="AG2160" s="200"/>
      <c r="AH2160" s="75"/>
      <c r="AI2160" s="75"/>
      <c r="AJ2160" s="75"/>
      <c r="AK2160" s="75"/>
      <c r="AL2160" s="200"/>
    </row>
    <row r="2161" spans="1:38" s="201" customFormat="1">
      <c r="A2161" s="198"/>
      <c r="B2161" s="180"/>
      <c r="C2161" s="199" t="s">
        <v>351</v>
      </c>
      <c r="D2161" s="199"/>
      <c r="E2161" s="199" t="s">
        <v>352</v>
      </c>
      <c r="F2161" s="199">
        <v>38452</v>
      </c>
      <c r="G2161" s="199"/>
      <c r="H2161" s="199">
        <f t="shared" si="147"/>
        <v>112</v>
      </c>
      <c r="I2161" s="199"/>
      <c r="J2161" s="199">
        <v>6731.9100000000008</v>
      </c>
      <c r="K2161" s="199"/>
      <c r="L2161" s="200"/>
      <c r="M2161" s="199">
        <v>48</v>
      </c>
      <c r="N2161" s="71"/>
      <c r="O2161" s="200"/>
      <c r="P2161" s="269">
        <f t="shared" si="150"/>
        <v>140.24812500000002</v>
      </c>
      <c r="Q2161" s="199"/>
      <c r="R2161" s="199"/>
      <c r="S2161" s="199"/>
      <c r="T2161" s="382">
        <f t="shared" si="151"/>
        <v>801.08333333333337</v>
      </c>
      <c r="U2161" s="199"/>
      <c r="V2161" s="199"/>
      <c r="W2161" s="199"/>
      <c r="X2161" s="200"/>
      <c r="Y2161" s="269">
        <v>6731.9100000000008</v>
      </c>
      <c r="Z2161" s="269">
        <f t="shared" si="148"/>
        <v>8895.1200000000008</v>
      </c>
      <c r="AA2161" s="389"/>
      <c r="AB2161" s="269">
        <f t="shared" si="149"/>
        <v>6795.99</v>
      </c>
      <c r="AC2161" s="269">
        <v>7767.49</v>
      </c>
      <c r="AD2161" s="199"/>
      <c r="AE2161" s="200"/>
      <c r="AF2161" s="200"/>
      <c r="AG2161" s="200"/>
      <c r="AH2161" s="75"/>
      <c r="AI2161" s="75"/>
      <c r="AJ2161" s="75"/>
      <c r="AK2161" s="75"/>
      <c r="AL2161" s="200"/>
    </row>
    <row r="2162" spans="1:38" s="201" customFormat="1">
      <c r="A2162" s="198"/>
      <c r="B2162" s="180"/>
      <c r="C2162" s="199" t="s">
        <v>353</v>
      </c>
      <c r="D2162" s="199"/>
      <c r="E2162" s="199" t="s">
        <v>92</v>
      </c>
      <c r="F2162" s="199">
        <v>1024</v>
      </c>
      <c r="G2162" s="199"/>
      <c r="H2162" s="199">
        <f t="shared" si="147"/>
        <v>3</v>
      </c>
      <c r="I2162" s="199"/>
      <c r="J2162" s="199">
        <v>219.17</v>
      </c>
      <c r="K2162" s="199"/>
      <c r="L2162" s="200"/>
      <c r="M2162" s="199">
        <v>1</v>
      </c>
      <c r="N2162" s="71"/>
      <c r="O2162" s="200"/>
      <c r="P2162" s="269">
        <f t="shared" si="150"/>
        <v>219.17</v>
      </c>
      <c r="Q2162" s="199"/>
      <c r="R2162" s="199"/>
      <c r="S2162" s="199"/>
      <c r="T2162" s="382">
        <f t="shared" si="151"/>
        <v>1024</v>
      </c>
      <c r="U2162" s="199"/>
      <c r="V2162" s="199"/>
      <c r="W2162" s="199"/>
      <c r="X2162" s="200"/>
      <c r="Y2162" s="269">
        <v>219.17</v>
      </c>
      <c r="Z2162" s="269">
        <f t="shared" si="148"/>
        <v>289.60000000000002</v>
      </c>
      <c r="AA2162" s="389"/>
      <c r="AB2162" s="269">
        <f t="shared" si="149"/>
        <v>221.26</v>
      </c>
      <c r="AC2162" s="269">
        <v>252.89</v>
      </c>
      <c r="AD2162" s="199"/>
      <c r="AE2162" s="200"/>
      <c r="AF2162" s="200"/>
      <c r="AG2162" s="200"/>
      <c r="AH2162" s="75"/>
      <c r="AI2162" s="75"/>
      <c r="AJ2162" s="75"/>
      <c r="AK2162" s="75"/>
      <c r="AL2162" s="200"/>
    </row>
    <row r="2163" spans="1:38" s="201" customFormat="1">
      <c r="A2163" s="198"/>
      <c r="B2163" s="180"/>
      <c r="C2163" s="199" t="s">
        <v>353</v>
      </c>
      <c r="D2163" s="199"/>
      <c r="E2163" s="199" t="s">
        <v>175</v>
      </c>
      <c r="F2163" s="199">
        <v>998756</v>
      </c>
      <c r="G2163" s="199"/>
      <c r="H2163" s="199">
        <f t="shared" si="147"/>
        <v>2909</v>
      </c>
      <c r="I2163" s="199"/>
      <c r="J2163" s="199">
        <v>120430.45999999996</v>
      </c>
      <c r="K2163" s="199"/>
      <c r="L2163" s="200"/>
      <c r="M2163" s="199">
        <v>279</v>
      </c>
      <c r="N2163" s="71"/>
      <c r="O2163" s="200"/>
      <c r="P2163" s="269">
        <f t="shared" si="150"/>
        <v>431.65039426523282</v>
      </c>
      <c r="Q2163" s="199"/>
      <c r="R2163" s="199"/>
      <c r="S2163" s="199"/>
      <c r="T2163" s="382">
        <f t="shared" si="151"/>
        <v>3579.7706093189963</v>
      </c>
      <c r="U2163" s="199"/>
      <c r="V2163" s="199"/>
      <c r="W2163" s="199"/>
      <c r="X2163" s="200"/>
      <c r="Y2163" s="269">
        <v>120430.45999999996</v>
      </c>
      <c r="Z2163" s="269">
        <f t="shared" si="148"/>
        <v>159129.12</v>
      </c>
      <c r="AA2163" s="389"/>
      <c r="AB2163" s="269">
        <f t="shared" si="149"/>
        <v>121576.87</v>
      </c>
      <c r="AC2163" s="269">
        <v>138956.44</v>
      </c>
      <c r="AD2163" s="199"/>
      <c r="AE2163" s="200"/>
      <c r="AF2163" s="200"/>
      <c r="AG2163" s="200"/>
      <c r="AH2163" s="75"/>
      <c r="AI2163" s="75"/>
      <c r="AJ2163" s="75"/>
      <c r="AK2163" s="75"/>
      <c r="AL2163" s="200"/>
    </row>
    <row r="2164" spans="1:38" s="201" customFormat="1">
      <c r="A2164" s="198"/>
      <c r="B2164" s="180"/>
      <c r="C2164" s="199" t="s">
        <v>1454</v>
      </c>
      <c r="D2164" s="199"/>
      <c r="E2164" s="199" t="s">
        <v>175</v>
      </c>
      <c r="F2164" s="199">
        <v>191906</v>
      </c>
      <c r="G2164" s="199"/>
      <c r="H2164" s="199">
        <f t="shared" si="147"/>
        <v>559</v>
      </c>
      <c r="I2164" s="199"/>
      <c r="J2164" s="199">
        <v>21670.600000000006</v>
      </c>
      <c r="K2164" s="199"/>
      <c r="L2164" s="200"/>
      <c r="M2164" s="199">
        <v>25</v>
      </c>
      <c r="N2164" s="71"/>
      <c r="O2164" s="200"/>
      <c r="P2164" s="269">
        <f t="shared" si="150"/>
        <v>866.82400000000018</v>
      </c>
      <c r="Q2164" s="199"/>
      <c r="R2164" s="199"/>
      <c r="S2164" s="199"/>
      <c r="T2164" s="382">
        <f t="shared" si="151"/>
        <v>7676.24</v>
      </c>
      <c r="U2164" s="199"/>
      <c r="V2164" s="199"/>
      <c r="W2164" s="199"/>
      <c r="X2164" s="200"/>
      <c r="Y2164" s="269">
        <v>21670.600000000006</v>
      </c>
      <c r="Z2164" s="269">
        <f t="shared" si="148"/>
        <v>28634.15</v>
      </c>
      <c r="AA2164" s="389"/>
      <c r="AB2164" s="269">
        <f t="shared" si="149"/>
        <v>21876.89</v>
      </c>
      <c r="AC2164" s="269">
        <v>25004.22</v>
      </c>
      <c r="AD2164" s="199"/>
      <c r="AE2164" s="200"/>
      <c r="AF2164" s="200"/>
      <c r="AG2164" s="200"/>
      <c r="AH2164" s="75"/>
      <c r="AI2164" s="75"/>
      <c r="AJ2164" s="75"/>
      <c r="AK2164" s="75"/>
      <c r="AL2164" s="200"/>
    </row>
    <row r="2165" spans="1:38" s="201" customFormat="1">
      <c r="A2165" s="198"/>
      <c r="B2165" s="180"/>
      <c r="C2165" s="199" t="s">
        <v>354</v>
      </c>
      <c r="D2165" s="199"/>
      <c r="E2165" s="199" t="s">
        <v>88</v>
      </c>
      <c r="F2165" s="199">
        <v>161434</v>
      </c>
      <c r="G2165" s="199"/>
      <c r="H2165" s="199">
        <f t="shared" si="147"/>
        <v>470</v>
      </c>
      <c r="I2165" s="199"/>
      <c r="J2165" s="199">
        <v>27223.210000000003</v>
      </c>
      <c r="K2165" s="199"/>
      <c r="L2165" s="200"/>
      <c r="M2165" s="199">
        <v>24</v>
      </c>
      <c r="N2165" s="71"/>
      <c r="O2165" s="200"/>
      <c r="P2165" s="269">
        <f t="shared" si="150"/>
        <v>1134.3004166666667</v>
      </c>
      <c r="Q2165" s="199"/>
      <c r="R2165" s="199"/>
      <c r="S2165" s="199"/>
      <c r="T2165" s="382">
        <f t="shared" si="151"/>
        <v>6726.416666666667</v>
      </c>
      <c r="U2165" s="199"/>
      <c r="V2165" s="199"/>
      <c r="W2165" s="199"/>
      <c r="X2165" s="200"/>
      <c r="Y2165" s="269">
        <v>27223.210000000003</v>
      </c>
      <c r="Z2165" s="269">
        <f t="shared" si="148"/>
        <v>35971.01</v>
      </c>
      <c r="AA2165" s="389"/>
      <c r="AB2165" s="269">
        <f t="shared" si="149"/>
        <v>27482.36</v>
      </c>
      <c r="AC2165" s="269">
        <v>31410.99</v>
      </c>
      <c r="AD2165" s="199"/>
      <c r="AE2165" s="200"/>
      <c r="AF2165" s="200"/>
      <c r="AG2165" s="200"/>
      <c r="AH2165" s="75"/>
      <c r="AI2165" s="75"/>
      <c r="AJ2165" s="75"/>
      <c r="AK2165" s="75"/>
      <c r="AL2165" s="200"/>
    </row>
    <row r="2166" spans="1:38" s="201" customFormat="1">
      <c r="A2166" s="198"/>
      <c r="B2166" s="180"/>
      <c r="C2166" s="199" t="s">
        <v>578</v>
      </c>
      <c r="D2166" s="199"/>
      <c r="E2166" s="199" t="s">
        <v>157</v>
      </c>
      <c r="F2166" s="199">
        <v>5492</v>
      </c>
      <c r="G2166" s="199"/>
      <c r="H2166" s="199">
        <f t="shared" si="147"/>
        <v>16</v>
      </c>
      <c r="I2166" s="199"/>
      <c r="J2166" s="199">
        <v>1251.4899999999998</v>
      </c>
      <c r="K2166" s="199"/>
      <c r="L2166" s="200"/>
      <c r="M2166" s="199">
        <v>7</v>
      </c>
      <c r="N2166" s="71"/>
      <c r="O2166" s="200"/>
      <c r="P2166" s="269">
        <f t="shared" si="150"/>
        <v>178.78428571428569</v>
      </c>
      <c r="Q2166" s="199"/>
      <c r="R2166" s="199"/>
      <c r="S2166" s="199"/>
      <c r="T2166" s="382">
        <f t="shared" si="151"/>
        <v>784.57142857142856</v>
      </c>
      <c r="U2166" s="199"/>
      <c r="V2166" s="199"/>
      <c r="W2166" s="199"/>
      <c r="X2166" s="200"/>
      <c r="Y2166" s="269">
        <v>1251.4899999999998</v>
      </c>
      <c r="Z2166" s="269">
        <f t="shared" si="148"/>
        <v>1653.64</v>
      </c>
      <c r="AA2166" s="389"/>
      <c r="AB2166" s="269">
        <f t="shared" si="149"/>
        <v>1263.4000000000001</v>
      </c>
      <c r="AC2166" s="269">
        <v>1444.01</v>
      </c>
      <c r="AD2166" s="199"/>
      <c r="AE2166" s="200"/>
      <c r="AF2166" s="200"/>
      <c r="AG2166" s="200"/>
      <c r="AH2166" s="75"/>
      <c r="AI2166" s="75"/>
      <c r="AJ2166" s="75"/>
      <c r="AK2166" s="75"/>
      <c r="AL2166" s="200"/>
    </row>
    <row r="2167" spans="1:38" s="201" customFormat="1">
      <c r="A2167" s="198"/>
      <c r="B2167" s="180"/>
      <c r="C2167" s="199" t="s">
        <v>578</v>
      </c>
      <c r="D2167" s="199"/>
      <c r="E2167" s="199" t="s">
        <v>228</v>
      </c>
      <c r="F2167" s="199">
        <v>3640</v>
      </c>
      <c r="G2167" s="199"/>
      <c r="H2167" s="199">
        <f t="shared" si="147"/>
        <v>11</v>
      </c>
      <c r="I2167" s="199"/>
      <c r="J2167" s="199">
        <v>397.23</v>
      </c>
      <c r="K2167" s="199"/>
      <c r="L2167" s="200"/>
      <c r="M2167" s="199">
        <v>1</v>
      </c>
      <c r="N2167" s="71"/>
      <c r="O2167" s="200"/>
      <c r="P2167" s="269">
        <f t="shared" si="150"/>
        <v>397.23</v>
      </c>
      <c r="Q2167" s="199"/>
      <c r="R2167" s="199"/>
      <c r="S2167" s="199"/>
      <c r="T2167" s="382">
        <f t="shared" si="151"/>
        <v>3640</v>
      </c>
      <c r="U2167" s="199"/>
      <c r="V2167" s="199"/>
      <c r="W2167" s="199"/>
      <c r="X2167" s="200"/>
      <c r="Y2167" s="269">
        <v>397.23</v>
      </c>
      <c r="Z2167" s="269">
        <f t="shared" si="148"/>
        <v>524.87</v>
      </c>
      <c r="AA2167" s="389"/>
      <c r="AB2167" s="269">
        <f t="shared" si="149"/>
        <v>401.01</v>
      </c>
      <c r="AC2167" s="269">
        <v>458.34</v>
      </c>
      <c r="AD2167" s="199"/>
      <c r="AE2167" s="200"/>
      <c r="AF2167" s="200"/>
      <c r="AG2167" s="200"/>
      <c r="AH2167" s="75"/>
      <c r="AI2167" s="75"/>
      <c r="AJ2167" s="75"/>
      <c r="AK2167" s="75"/>
      <c r="AL2167" s="200"/>
    </row>
    <row r="2168" spans="1:38" s="201" customFormat="1">
      <c r="A2168" s="198"/>
      <c r="B2168" s="180"/>
      <c r="C2168" s="199" t="s">
        <v>355</v>
      </c>
      <c r="D2168" s="199"/>
      <c r="E2168" s="199" t="s">
        <v>356</v>
      </c>
      <c r="F2168" s="199">
        <v>1514714</v>
      </c>
      <c r="G2168" s="199"/>
      <c r="H2168" s="199">
        <f t="shared" si="147"/>
        <v>4412</v>
      </c>
      <c r="I2168" s="199"/>
      <c r="J2168" s="199">
        <v>202084.10999999993</v>
      </c>
      <c r="K2168" s="199"/>
      <c r="L2168" s="200"/>
      <c r="M2168" s="199">
        <v>465</v>
      </c>
      <c r="N2168" s="71"/>
      <c r="O2168" s="200"/>
      <c r="P2168" s="269">
        <f t="shared" si="150"/>
        <v>434.58948387096757</v>
      </c>
      <c r="Q2168" s="199"/>
      <c r="R2168" s="199"/>
      <c r="S2168" s="199"/>
      <c r="T2168" s="382">
        <f t="shared" si="151"/>
        <v>3257.4494623655914</v>
      </c>
      <c r="U2168" s="199"/>
      <c r="V2168" s="199"/>
      <c r="W2168" s="199"/>
      <c r="X2168" s="200"/>
      <c r="Y2168" s="269">
        <v>202084.10999999993</v>
      </c>
      <c r="Z2168" s="269">
        <f t="shared" si="148"/>
        <v>267021.03000000003</v>
      </c>
      <c r="AA2168" s="389"/>
      <c r="AB2168" s="269">
        <f t="shared" si="149"/>
        <v>204007.81</v>
      </c>
      <c r="AC2168" s="269">
        <v>233170.98</v>
      </c>
      <c r="AD2168" s="199"/>
      <c r="AE2168" s="200"/>
      <c r="AF2168" s="200"/>
      <c r="AG2168" s="200"/>
      <c r="AH2168" s="75"/>
      <c r="AI2168" s="75"/>
      <c r="AJ2168" s="75"/>
      <c r="AK2168" s="75"/>
      <c r="AL2168" s="200"/>
    </row>
    <row r="2169" spans="1:38" s="201" customFormat="1">
      <c r="A2169" s="198"/>
      <c r="B2169" s="180"/>
      <c r="C2169" s="199" t="s">
        <v>357</v>
      </c>
      <c r="D2169" s="199"/>
      <c r="E2169" s="199" t="s">
        <v>136</v>
      </c>
      <c r="F2169" s="199">
        <v>1099</v>
      </c>
      <c r="G2169" s="199"/>
      <c r="H2169" s="199">
        <f t="shared" si="147"/>
        <v>3</v>
      </c>
      <c r="I2169" s="199"/>
      <c r="J2169" s="199">
        <v>523.79</v>
      </c>
      <c r="K2169" s="199"/>
      <c r="L2169" s="200"/>
      <c r="M2169" s="199">
        <v>7</v>
      </c>
      <c r="N2169" s="71"/>
      <c r="O2169" s="200"/>
      <c r="P2169" s="269">
        <f t="shared" si="150"/>
        <v>74.827142857142846</v>
      </c>
      <c r="Q2169" s="199"/>
      <c r="R2169" s="199"/>
      <c r="S2169" s="199"/>
      <c r="T2169" s="382">
        <f t="shared" si="151"/>
        <v>157</v>
      </c>
      <c r="U2169" s="199"/>
      <c r="V2169" s="199"/>
      <c r="W2169" s="199"/>
      <c r="X2169" s="200"/>
      <c r="Y2169" s="269">
        <v>523.79</v>
      </c>
      <c r="Z2169" s="269">
        <f t="shared" si="148"/>
        <v>692.1</v>
      </c>
      <c r="AA2169" s="389"/>
      <c r="AB2169" s="269">
        <f t="shared" si="149"/>
        <v>528.78</v>
      </c>
      <c r="AC2169" s="269">
        <v>604.37</v>
      </c>
      <c r="AD2169" s="199"/>
      <c r="AE2169" s="200"/>
      <c r="AF2169" s="200"/>
      <c r="AG2169" s="200"/>
      <c r="AH2169" s="75"/>
      <c r="AI2169" s="75"/>
      <c r="AJ2169" s="75"/>
      <c r="AK2169" s="75"/>
      <c r="AL2169" s="200"/>
    </row>
    <row r="2170" spans="1:38" s="201" customFormat="1">
      <c r="A2170" s="198"/>
      <c r="B2170" s="180"/>
      <c r="C2170" s="199" t="s">
        <v>357</v>
      </c>
      <c r="D2170" s="199"/>
      <c r="E2170" s="199" t="s">
        <v>165</v>
      </c>
      <c r="F2170" s="199">
        <v>520356</v>
      </c>
      <c r="G2170" s="199"/>
      <c r="H2170" s="199">
        <f t="shared" si="147"/>
        <v>1516</v>
      </c>
      <c r="I2170" s="199"/>
      <c r="J2170" s="199">
        <v>58288.28</v>
      </c>
      <c r="K2170" s="199"/>
      <c r="L2170" s="200"/>
      <c r="M2170" s="199">
        <v>37</v>
      </c>
      <c r="N2170" s="71"/>
      <c r="O2170" s="200"/>
      <c r="P2170" s="269">
        <f t="shared" si="150"/>
        <v>1575.3589189189188</v>
      </c>
      <c r="Q2170" s="199"/>
      <c r="R2170" s="199"/>
      <c r="S2170" s="199"/>
      <c r="T2170" s="382">
        <f t="shared" si="151"/>
        <v>14063.675675675675</v>
      </c>
      <c r="U2170" s="199"/>
      <c r="V2170" s="199"/>
      <c r="W2170" s="199"/>
      <c r="X2170" s="200"/>
      <c r="Y2170" s="269">
        <v>58288.28</v>
      </c>
      <c r="Z2170" s="269">
        <f t="shared" si="148"/>
        <v>77018.41</v>
      </c>
      <c r="AA2170" s="389"/>
      <c r="AB2170" s="269">
        <f t="shared" si="149"/>
        <v>58843.14</v>
      </c>
      <c r="AC2170" s="269">
        <v>67254.850000000006</v>
      </c>
      <c r="AD2170" s="199"/>
      <c r="AE2170" s="200"/>
      <c r="AF2170" s="200"/>
      <c r="AG2170" s="200"/>
      <c r="AH2170" s="75"/>
      <c r="AI2170" s="75"/>
      <c r="AJ2170" s="75"/>
      <c r="AK2170" s="75"/>
      <c r="AL2170" s="200"/>
    </row>
    <row r="2171" spans="1:38" s="201" customFormat="1">
      <c r="A2171" s="198"/>
      <c r="B2171" s="180"/>
      <c r="C2171" s="199" t="s">
        <v>357</v>
      </c>
      <c r="D2171" s="199"/>
      <c r="E2171" s="199" t="s">
        <v>332</v>
      </c>
      <c r="F2171" s="199">
        <v>31</v>
      </c>
      <c r="G2171" s="199"/>
      <c r="H2171" s="199">
        <f t="shared" ref="H2171:H2234" si="152">ROUND($H$2337*F2171/$F$2337,0)</f>
        <v>0</v>
      </c>
      <c r="I2171" s="199"/>
      <c r="J2171" s="199">
        <v>16.8</v>
      </c>
      <c r="K2171" s="199"/>
      <c r="L2171" s="200"/>
      <c r="M2171" s="199">
        <v>1</v>
      </c>
      <c r="N2171" s="71"/>
      <c r="O2171" s="200"/>
      <c r="P2171" s="269">
        <f t="shared" si="150"/>
        <v>16.8</v>
      </c>
      <c r="Q2171" s="199"/>
      <c r="R2171" s="199"/>
      <c r="S2171" s="199"/>
      <c r="T2171" s="382">
        <f t="shared" si="151"/>
        <v>31</v>
      </c>
      <c r="U2171" s="199"/>
      <c r="V2171" s="199"/>
      <c r="W2171" s="199"/>
      <c r="X2171" s="200"/>
      <c r="Y2171" s="269">
        <v>16.8</v>
      </c>
      <c r="Z2171" s="269">
        <f t="shared" ref="Z2171:Z2234" si="153">ROUND($Z$2337*Y2171/$Y$2337,2)</f>
        <v>22.2</v>
      </c>
      <c r="AA2171" s="389"/>
      <c r="AB2171" s="269">
        <f t="shared" ref="AB2171:AB2234" si="154">ROUND($AB$2337*Y2171/$Y$2337,2)</f>
        <v>16.96</v>
      </c>
      <c r="AC2171" s="269">
        <v>19.38</v>
      </c>
      <c r="AD2171" s="199"/>
      <c r="AE2171" s="200"/>
      <c r="AF2171" s="200"/>
      <c r="AG2171" s="200"/>
      <c r="AH2171" s="75"/>
      <c r="AI2171" s="75"/>
      <c r="AJ2171" s="75"/>
      <c r="AK2171" s="75"/>
      <c r="AL2171" s="200"/>
    </row>
    <row r="2172" spans="1:38" s="201" customFormat="1">
      <c r="A2172" s="198"/>
      <c r="B2172" s="180"/>
      <c r="C2172" s="199" t="s">
        <v>579</v>
      </c>
      <c r="D2172" s="199"/>
      <c r="E2172" s="199" t="s">
        <v>228</v>
      </c>
      <c r="F2172" s="199">
        <v>9718</v>
      </c>
      <c r="G2172" s="199"/>
      <c r="H2172" s="199">
        <f t="shared" si="152"/>
        <v>28</v>
      </c>
      <c r="I2172" s="199"/>
      <c r="J2172" s="199">
        <v>594.07999999999993</v>
      </c>
      <c r="K2172" s="199"/>
      <c r="L2172" s="200"/>
      <c r="M2172" s="199">
        <v>3</v>
      </c>
      <c r="N2172" s="71"/>
      <c r="O2172" s="200"/>
      <c r="P2172" s="269">
        <f t="shared" ref="P2172:P2235" si="155">J2172/M2172</f>
        <v>198.02666666666664</v>
      </c>
      <c r="Q2172" s="199"/>
      <c r="R2172" s="199"/>
      <c r="S2172" s="199"/>
      <c r="T2172" s="382">
        <f t="shared" ref="T2172:T2235" si="156">F2172/M2172</f>
        <v>3239.3333333333335</v>
      </c>
      <c r="U2172" s="199"/>
      <c r="V2172" s="199"/>
      <c r="W2172" s="199"/>
      <c r="X2172" s="200"/>
      <c r="Y2172" s="269">
        <v>594.07999999999993</v>
      </c>
      <c r="Z2172" s="269">
        <f t="shared" si="153"/>
        <v>784.98</v>
      </c>
      <c r="AA2172" s="389"/>
      <c r="AB2172" s="269">
        <f t="shared" si="154"/>
        <v>599.74</v>
      </c>
      <c r="AC2172" s="269">
        <v>685.47</v>
      </c>
      <c r="AD2172" s="199"/>
      <c r="AE2172" s="200"/>
      <c r="AF2172" s="200"/>
      <c r="AG2172" s="200"/>
      <c r="AH2172" s="75"/>
      <c r="AI2172" s="75"/>
      <c r="AJ2172" s="75"/>
      <c r="AK2172" s="75"/>
      <c r="AL2172" s="200"/>
    </row>
    <row r="2173" spans="1:38" s="201" customFormat="1">
      <c r="A2173" s="198"/>
      <c r="B2173" s="180"/>
      <c r="C2173" s="199" t="s">
        <v>358</v>
      </c>
      <c r="D2173" s="199"/>
      <c r="E2173" s="199" t="s">
        <v>119</v>
      </c>
      <c r="F2173" s="199">
        <v>1800</v>
      </c>
      <c r="G2173" s="199"/>
      <c r="H2173" s="199">
        <f t="shared" si="152"/>
        <v>5</v>
      </c>
      <c r="I2173" s="199"/>
      <c r="J2173" s="199">
        <v>367.12</v>
      </c>
      <c r="K2173" s="199"/>
      <c r="L2173" s="200"/>
      <c r="M2173" s="199">
        <v>1</v>
      </c>
      <c r="N2173" s="71"/>
      <c r="O2173" s="200"/>
      <c r="P2173" s="269">
        <f t="shared" si="155"/>
        <v>367.12</v>
      </c>
      <c r="Q2173" s="199"/>
      <c r="R2173" s="199"/>
      <c r="S2173" s="199"/>
      <c r="T2173" s="382">
        <f t="shared" si="156"/>
        <v>1800</v>
      </c>
      <c r="U2173" s="199"/>
      <c r="V2173" s="199"/>
      <c r="W2173" s="199"/>
      <c r="X2173" s="200"/>
      <c r="Y2173" s="269">
        <v>367.12</v>
      </c>
      <c r="Z2173" s="269">
        <f t="shared" si="153"/>
        <v>485.09</v>
      </c>
      <c r="AA2173" s="389"/>
      <c r="AB2173" s="269">
        <f t="shared" si="154"/>
        <v>370.61</v>
      </c>
      <c r="AC2173" s="269">
        <v>423.59</v>
      </c>
      <c r="AD2173" s="199"/>
      <c r="AE2173" s="200"/>
      <c r="AF2173" s="200"/>
      <c r="AG2173" s="200"/>
      <c r="AH2173" s="75"/>
      <c r="AI2173" s="75"/>
      <c r="AJ2173" s="75"/>
      <c r="AK2173" s="75"/>
      <c r="AL2173" s="200"/>
    </row>
    <row r="2174" spans="1:38" s="201" customFormat="1">
      <c r="A2174" s="198"/>
      <c r="B2174" s="180"/>
      <c r="C2174" s="199" t="s">
        <v>358</v>
      </c>
      <c r="D2174" s="199"/>
      <c r="E2174" s="199" t="s">
        <v>100</v>
      </c>
      <c r="F2174" s="199">
        <v>4800861</v>
      </c>
      <c r="G2174" s="199"/>
      <c r="H2174" s="199">
        <f t="shared" si="152"/>
        <v>13984</v>
      </c>
      <c r="I2174" s="199"/>
      <c r="J2174" s="199">
        <v>633775.57999999961</v>
      </c>
      <c r="K2174" s="199"/>
      <c r="L2174" s="200"/>
      <c r="M2174" s="199">
        <v>1143</v>
      </c>
      <c r="N2174" s="71"/>
      <c r="O2174" s="200"/>
      <c r="P2174" s="269">
        <f t="shared" si="155"/>
        <v>554.48432195975465</v>
      </c>
      <c r="Q2174" s="199"/>
      <c r="R2174" s="199"/>
      <c r="S2174" s="199"/>
      <c r="T2174" s="382">
        <f t="shared" si="156"/>
        <v>4200.2283464566926</v>
      </c>
      <c r="U2174" s="199"/>
      <c r="V2174" s="199"/>
      <c r="W2174" s="199"/>
      <c r="X2174" s="200"/>
      <c r="Y2174" s="269">
        <v>633775.57999999961</v>
      </c>
      <c r="Z2174" s="269">
        <f t="shared" si="153"/>
        <v>837430.56</v>
      </c>
      <c r="AA2174" s="389"/>
      <c r="AB2174" s="269">
        <f t="shared" si="154"/>
        <v>639808.67000000004</v>
      </c>
      <c r="AC2174" s="269">
        <v>731270.14</v>
      </c>
      <c r="AD2174" s="199"/>
      <c r="AE2174" s="200"/>
      <c r="AF2174" s="200"/>
      <c r="AG2174" s="200"/>
      <c r="AH2174" s="75"/>
      <c r="AI2174" s="75"/>
      <c r="AJ2174" s="75"/>
      <c r="AK2174" s="75"/>
      <c r="AL2174" s="200"/>
    </row>
    <row r="2175" spans="1:38" s="201" customFormat="1">
      <c r="A2175" s="198"/>
      <c r="B2175" s="180"/>
      <c r="C2175" s="199" t="s">
        <v>574</v>
      </c>
      <c r="D2175" s="199"/>
      <c r="E2175" s="199" t="s">
        <v>165</v>
      </c>
      <c r="F2175" s="199">
        <v>91596</v>
      </c>
      <c r="G2175" s="199"/>
      <c r="H2175" s="199">
        <f t="shared" si="152"/>
        <v>267</v>
      </c>
      <c r="I2175" s="199"/>
      <c r="J2175" s="199">
        <v>14021.589999999997</v>
      </c>
      <c r="K2175" s="199"/>
      <c r="L2175" s="200"/>
      <c r="M2175" s="199">
        <v>29</v>
      </c>
      <c r="N2175" s="71"/>
      <c r="O2175" s="200"/>
      <c r="P2175" s="269">
        <f t="shared" si="155"/>
        <v>483.50310344827574</v>
      </c>
      <c r="Q2175" s="199"/>
      <c r="R2175" s="199"/>
      <c r="S2175" s="199"/>
      <c r="T2175" s="382">
        <f t="shared" si="156"/>
        <v>3158.4827586206898</v>
      </c>
      <c r="U2175" s="199"/>
      <c r="V2175" s="199"/>
      <c r="W2175" s="199"/>
      <c r="X2175" s="200"/>
      <c r="Y2175" s="269">
        <v>14021.589999999997</v>
      </c>
      <c r="Z2175" s="269">
        <f t="shared" si="153"/>
        <v>18527.23</v>
      </c>
      <c r="AA2175" s="389"/>
      <c r="AB2175" s="269">
        <f t="shared" si="154"/>
        <v>14155.07</v>
      </c>
      <c r="AC2175" s="269">
        <v>16178.55</v>
      </c>
      <c r="AD2175" s="199"/>
      <c r="AE2175" s="200"/>
      <c r="AF2175" s="200"/>
      <c r="AG2175" s="200"/>
      <c r="AH2175" s="75"/>
      <c r="AI2175" s="75"/>
      <c r="AJ2175" s="75"/>
      <c r="AK2175" s="75"/>
      <c r="AL2175" s="200"/>
    </row>
    <row r="2176" spans="1:38" s="201" customFormat="1">
      <c r="A2176" s="198"/>
      <c r="B2176" s="180"/>
      <c r="C2176" s="199" t="s">
        <v>359</v>
      </c>
      <c r="D2176" s="199"/>
      <c r="E2176" s="199" t="s">
        <v>88</v>
      </c>
      <c r="F2176" s="199">
        <v>342</v>
      </c>
      <c r="G2176" s="199"/>
      <c r="H2176" s="199">
        <f t="shared" si="152"/>
        <v>1</v>
      </c>
      <c r="I2176" s="199"/>
      <c r="J2176" s="199">
        <v>91.56</v>
      </c>
      <c r="K2176" s="199"/>
      <c r="L2176" s="200"/>
      <c r="M2176" s="199">
        <v>1</v>
      </c>
      <c r="N2176" s="71"/>
      <c r="O2176" s="200"/>
      <c r="P2176" s="269">
        <f t="shared" si="155"/>
        <v>91.56</v>
      </c>
      <c r="Q2176" s="199"/>
      <c r="R2176" s="199"/>
      <c r="S2176" s="199"/>
      <c r="T2176" s="382">
        <f t="shared" si="156"/>
        <v>342</v>
      </c>
      <c r="U2176" s="199"/>
      <c r="V2176" s="199"/>
      <c r="W2176" s="199"/>
      <c r="X2176" s="200"/>
      <c r="Y2176" s="269">
        <v>91.56</v>
      </c>
      <c r="Z2176" s="269">
        <f t="shared" si="153"/>
        <v>120.98</v>
      </c>
      <c r="AA2176" s="389"/>
      <c r="AB2176" s="269">
        <f t="shared" si="154"/>
        <v>92.43</v>
      </c>
      <c r="AC2176" s="269">
        <v>105.64</v>
      </c>
      <c r="AD2176" s="199"/>
      <c r="AE2176" s="200"/>
      <c r="AF2176" s="200"/>
      <c r="AG2176" s="200"/>
      <c r="AH2176" s="75"/>
      <c r="AI2176" s="75"/>
      <c r="AJ2176" s="75"/>
      <c r="AK2176" s="75"/>
      <c r="AL2176" s="200"/>
    </row>
    <row r="2177" spans="1:38" s="201" customFormat="1">
      <c r="A2177" s="198"/>
      <c r="B2177" s="180"/>
      <c r="C2177" s="199" t="s">
        <v>359</v>
      </c>
      <c r="D2177" s="199"/>
      <c r="E2177" s="199" t="s">
        <v>89</v>
      </c>
      <c r="F2177" s="199">
        <v>-127682</v>
      </c>
      <c r="G2177" s="199"/>
      <c r="H2177" s="199">
        <f t="shared" si="152"/>
        <v>-372</v>
      </c>
      <c r="I2177" s="199"/>
      <c r="J2177" s="199">
        <v>-17415.27</v>
      </c>
      <c r="K2177" s="199"/>
      <c r="L2177" s="200"/>
      <c r="M2177" s="199">
        <v>4</v>
      </c>
      <c r="N2177" s="71"/>
      <c r="O2177" s="200"/>
      <c r="P2177" s="269">
        <f t="shared" si="155"/>
        <v>-4353.8175000000001</v>
      </c>
      <c r="Q2177" s="199"/>
      <c r="R2177" s="199"/>
      <c r="S2177" s="199"/>
      <c r="T2177" s="382">
        <f t="shared" si="156"/>
        <v>-31920.5</v>
      </c>
      <c r="U2177" s="199"/>
      <c r="V2177" s="199"/>
      <c r="W2177" s="199"/>
      <c r="X2177" s="200"/>
      <c r="Y2177" s="269">
        <v>-17415.27</v>
      </c>
      <c r="Z2177" s="269">
        <f t="shared" si="153"/>
        <v>-23011.43</v>
      </c>
      <c r="AA2177" s="389"/>
      <c r="AB2177" s="269">
        <f t="shared" si="154"/>
        <v>-17581.05</v>
      </c>
      <c r="AC2177" s="269">
        <v>-20094.28</v>
      </c>
      <c r="AD2177" s="199"/>
      <c r="AE2177" s="200"/>
      <c r="AF2177" s="200"/>
      <c r="AG2177" s="200"/>
      <c r="AH2177" s="75"/>
      <c r="AI2177" s="75"/>
      <c r="AJ2177" s="75"/>
      <c r="AK2177" s="75"/>
      <c r="AL2177" s="200"/>
    </row>
    <row r="2178" spans="1:38" s="201" customFormat="1">
      <c r="A2178" s="198"/>
      <c r="B2178" s="180"/>
      <c r="C2178" s="199" t="s">
        <v>359</v>
      </c>
      <c r="D2178" s="199"/>
      <c r="E2178" s="199" t="s">
        <v>193</v>
      </c>
      <c r="F2178" s="199">
        <v>47280</v>
      </c>
      <c r="G2178" s="199"/>
      <c r="H2178" s="199">
        <f t="shared" si="152"/>
        <v>138</v>
      </c>
      <c r="I2178" s="199"/>
      <c r="J2178" s="199">
        <v>8039.84</v>
      </c>
      <c r="K2178" s="199"/>
      <c r="L2178" s="200"/>
      <c r="M2178" s="199">
        <v>1</v>
      </c>
      <c r="N2178" s="71"/>
      <c r="O2178" s="200"/>
      <c r="P2178" s="269">
        <f t="shared" si="155"/>
        <v>8039.84</v>
      </c>
      <c r="Q2178" s="199"/>
      <c r="R2178" s="199"/>
      <c r="S2178" s="199"/>
      <c r="T2178" s="382">
        <f t="shared" si="156"/>
        <v>47280</v>
      </c>
      <c r="U2178" s="199"/>
      <c r="V2178" s="199"/>
      <c r="W2178" s="199"/>
      <c r="X2178" s="200"/>
      <c r="Y2178" s="269">
        <v>8039.84</v>
      </c>
      <c r="Z2178" s="269">
        <f t="shared" si="153"/>
        <v>10623.33</v>
      </c>
      <c r="AA2178" s="389"/>
      <c r="AB2178" s="269">
        <f t="shared" si="154"/>
        <v>8116.37</v>
      </c>
      <c r="AC2178" s="269">
        <v>9276.6200000000008</v>
      </c>
      <c r="AD2178" s="199"/>
      <c r="AE2178" s="200"/>
      <c r="AF2178" s="200"/>
      <c r="AG2178" s="200"/>
      <c r="AH2178" s="75"/>
      <c r="AI2178" s="75"/>
      <c r="AJ2178" s="75"/>
      <c r="AK2178" s="75"/>
      <c r="AL2178" s="200"/>
    </row>
    <row r="2179" spans="1:38" s="201" customFormat="1">
      <c r="A2179" s="198"/>
      <c r="B2179" s="180"/>
      <c r="C2179" s="199" t="s">
        <v>359</v>
      </c>
      <c r="D2179" s="199"/>
      <c r="E2179" s="199" t="s">
        <v>338</v>
      </c>
      <c r="F2179" s="199">
        <v>153</v>
      </c>
      <c r="G2179" s="199"/>
      <c r="H2179" s="199">
        <f t="shared" si="152"/>
        <v>0</v>
      </c>
      <c r="I2179" s="199"/>
      <c r="J2179" s="199">
        <v>40.47</v>
      </c>
      <c r="K2179" s="199"/>
      <c r="L2179" s="200"/>
      <c r="M2179" s="199">
        <v>1</v>
      </c>
      <c r="N2179" s="71"/>
      <c r="O2179" s="200"/>
      <c r="P2179" s="269">
        <f t="shared" si="155"/>
        <v>40.47</v>
      </c>
      <c r="Q2179" s="199"/>
      <c r="R2179" s="199"/>
      <c r="S2179" s="199"/>
      <c r="T2179" s="382">
        <f t="shared" si="156"/>
        <v>153</v>
      </c>
      <c r="U2179" s="199"/>
      <c r="V2179" s="199"/>
      <c r="W2179" s="199"/>
      <c r="X2179" s="200"/>
      <c r="Y2179" s="269">
        <v>40.47</v>
      </c>
      <c r="Z2179" s="269">
        <f t="shared" si="153"/>
        <v>53.47</v>
      </c>
      <c r="AA2179" s="389"/>
      <c r="AB2179" s="269">
        <f t="shared" si="154"/>
        <v>40.86</v>
      </c>
      <c r="AC2179" s="269">
        <v>46.7</v>
      </c>
      <c r="AD2179" s="199"/>
      <c r="AE2179" s="200"/>
      <c r="AF2179" s="200"/>
      <c r="AG2179" s="200"/>
      <c r="AH2179" s="75"/>
      <c r="AI2179" s="75"/>
      <c r="AJ2179" s="75"/>
      <c r="AK2179" s="75"/>
      <c r="AL2179" s="200"/>
    </row>
    <row r="2180" spans="1:38" s="201" customFormat="1">
      <c r="A2180" s="198"/>
      <c r="B2180" s="180"/>
      <c r="C2180" s="199" t="s">
        <v>359</v>
      </c>
      <c r="D2180" s="199"/>
      <c r="E2180" s="199" t="s">
        <v>84</v>
      </c>
      <c r="F2180" s="199">
        <v>2194</v>
      </c>
      <c r="G2180" s="199"/>
      <c r="H2180" s="199">
        <f t="shared" si="152"/>
        <v>6</v>
      </c>
      <c r="I2180" s="199"/>
      <c r="J2180" s="199">
        <v>418.32</v>
      </c>
      <c r="K2180" s="199"/>
      <c r="L2180" s="200"/>
      <c r="M2180" s="199">
        <v>1</v>
      </c>
      <c r="N2180" s="71"/>
      <c r="O2180" s="200"/>
      <c r="P2180" s="269">
        <f t="shared" si="155"/>
        <v>418.32</v>
      </c>
      <c r="Q2180" s="199"/>
      <c r="R2180" s="199"/>
      <c r="S2180" s="199"/>
      <c r="T2180" s="382">
        <f t="shared" si="156"/>
        <v>2194</v>
      </c>
      <c r="U2180" s="199"/>
      <c r="V2180" s="199"/>
      <c r="W2180" s="199"/>
      <c r="X2180" s="200"/>
      <c r="Y2180" s="269">
        <v>418.32</v>
      </c>
      <c r="Z2180" s="269">
        <f t="shared" si="153"/>
        <v>552.74</v>
      </c>
      <c r="AA2180" s="389"/>
      <c r="AB2180" s="269">
        <f t="shared" si="154"/>
        <v>422.3</v>
      </c>
      <c r="AC2180" s="269">
        <v>482.67</v>
      </c>
      <c r="AD2180" s="199"/>
      <c r="AE2180" s="200"/>
      <c r="AF2180" s="200"/>
      <c r="AG2180" s="200"/>
      <c r="AH2180" s="75"/>
      <c r="AI2180" s="75"/>
      <c r="AJ2180" s="75"/>
      <c r="AK2180" s="75"/>
      <c r="AL2180" s="200"/>
    </row>
    <row r="2181" spans="1:38" s="201" customFormat="1">
      <c r="A2181" s="198"/>
      <c r="B2181" s="180"/>
      <c r="C2181" s="199" t="s">
        <v>359</v>
      </c>
      <c r="D2181" s="199"/>
      <c r="E2181" s="199" t="s">
        <v>360</v>
      </c>
      <c r="F2181" s="199">
        <v>11357760</v>
      </c>
      <c r="G2181" s="199"/>
      <c r="H2181" s="199">
        <f t="shared" si="152"/>
        <v>33084</v>
      </c>
      <c r="I2181" s="199"/>
      <c r="J2181" s="199">
        <v>450575.9099999998</v>
      </c>
      <c r="K2181" s="199"/>
      <c r="L2181" s="200"/>
      <c r="M2181" s="199">
        <v>244</v>
      </c>
      <c r="N2181" s="71"/>
      <c r="O2181" s="200"/>
      <c r="P2181" s="269">
        <f t="shared" si="155"/>
        <v>1846.6225819672122</v>
      </c>
      <c r="Q2181" s="199"/>
      <c r="R2181" s="199"/>
      <c r="S2181" s="199"/>
      <c r="T2181" s="382">
        <f t="shared" si="156"/>
        <v>46548.196721311477</v>
      </c>
      <c r="U2181" s="199"/>
      <c r="V2181" s="199"/>
      <c r="W2181" s="199"/>
      <c r="X2181" s="200"/>
      <c r="Y2181" s="269">
        <v>450575.9099999998</v>
      </c>
      <c r="Z2181" s="269">
        <f t="shared" si="153"/>
        <v>595362.22</v>
      </c>
      <c r="AA2181" s="389"/>
      <c r="AB2181" s="269">
        <f t="shared" si="154"/>
        <v>454865.07</v>
      </c>
      <c r="AC2181" s="269">
        <v>519888.62</v>
      </c>
      <c r="AD2181" s="199"/>
      <c r="AE2181" s="200"/>
      <c r="AF2181" s="200"/>
      <c r="AG2181" s="200"/>
      <c r="AH2181" s="75"/>
      <c r="AI2181" s="75"/>
      <c r="AJ2181" s="75"/>
      <c r="AK2181" s="75"/>
      <c r="AL2181" s="200"/>
    </row>
    <row r="2182" spans="1:38" s="201" customFormat="1">
      <c r="A2182" s="198"/>
      <c r="B2182" s="180"/>
      <c r="C2182" s="199" t="s">
        <v>359</v>
      </c>
      <c r="D2182" s="199"/>
      <c r="E2182" s="199" t="s">
        <v>367</v>
      </c>
      <c r="F2182" s="199">
        <v>16200</v>
      </c>
      <c r="G2182" s="199"/>
      <c r="H2182" s="199">
        <f t="shared" si="152"/>
        <v>47</v>
      </c>
      <c r="I2182" s="199"/>
      <c r="J2182" s="199">
        <v>3061.88</v>
      </c>
      <c r="K2182" s="199"/>
      <c r="L2182" s="200"/>
      <c r="M2182" s="199">
        <v>1</v>
      </c>
      <c r="N2182" s="71"/>
      <c r="O2182" s="200"/>
      <c r="P2182" s="269">
        <f t="shared" si="155"/>
        <v>3061.88</v>
      </c>
      <c r="Q2182" s="199"/>
      <c r="R2182" s="199"/>
      <c r="S2182" s="199"/>
      <c r="T2182" s="382">
        <f t="shared" si="156"/>
        <v>16200</v>
      </c>
      <c r="U2182" s="199"/>
      <c r="V2182" s="199"/>
      <c r="W2182" s="199"/>
      <c r="X2182" s="200"/>
      <c r="Y2182" s="269">
        <v>3061.88</v>
      </c>
      <c r="Z2182" s="269">
        <f t="shared" si="153"/>
        <v>4045.77</v>
      </c>
      <c r="AA2182" s="389"/>
      <c r="AB2182" s="269">
        <f t="shared" si="154"/>
        <v>3091.03</v>
      </c>
      <c r="AC2182" s="269">
        <v>3532.89</v>
      </c>
      <c r="AD2182" s="199"/>
      <c r="AE2182" s="200"/>
      <c r="AF2182" s="200"/>
      <c r="AG2182" s="200"/>
      <c r="AH2182" s="75"/>
      <c r="AI2182" s="75"/>
      <c r="AJ2182" s="75"/>
      <c r="AK2182" s="75"/>
      <c r="AL2182" s="200"/>
    </row>
    <row r="2183" spans="1:38" s="201" customFormat="1">
      <c r="A2183" s="198"/>
      <c r="B2183" s="180"/>
      <c r="C2183" s="199" t="s">
        <v>361</v>
      </c>
      <c r="D2183" s="199"/>
      <c r="E2183" s="199" t="s">
        <v>229</v>
      </c>
      <c r="F2183" s="199">
        <v>42815</v>
      </c>
      <c r="G2183" s="199"/>
      <c r="H2183" s="199">
        <f t="shared" si="152"/>
        <v>125</v>
      </c>
      <c r="I2183" s="199"/>
      <c r="J2183" s="199">
        <v>7117.9599999999991</v>
      </c>
      <c r="K2183" s="199"/>
      <c r="L2183" s="200"/>
      <c r="M2183" s="199">
        <v>30</v>
      </c>
      <c r="N2183" s="71"/>
      <c r="O2183" s="200"/>
      <c r="P2183" s="269">
        <f t="shared" si="155"/>
        <v>237.2653333333333</v>
      </c>
      <c r="Q2183" s="199"/>
      <c r="R2183" s="199"/>
      <c r="S2183" s="199"/>
      <c r="T2183" s="382">
        <f t="shared" si="156"/>
        <v>1427.1666666666667</v>
      </c>
      <c r="U2183" s="199"/>
      <c r="V2183" s="199"/>
      <c r="W2183" s="199"/>
      <c r="X2183" s="200"/>
      <c r="Y2183" s="269">
        <v>7117.9599999999991</v>
      </c>
      <c r="Z2183" s="269">
        <f t="shared" si="153"/>
        <v>9405.2199999999993</v>
      </c>
      <c r="AA2183" s="389"/>
      <c r="AB2183" s="269">
        <f t="shared" si="154"/>
        <v>7185.72</v>
      </c>
      <c r="AC2183" s="269">
        <v>8212.93</v>
      </c>
      <c r="AD2183" s="199"/>
      <c r="AE2183" s="200"/>
      <c r="AF2183" s="200"/>
      <c r="AG2183" s="200"/>
      <c r="AH2183" s="75"/>
      <c r="AI2183" s="75"/>
      <c r="AJ2183" s="75"/>
      <c r="AK2183" s="75"/>
      <c r="AL2183" s="200"/>
    </row>
    <row r="2184" spans="1:38" s="201" customFormat="1">
      <c r="A2184" s="198"/>
      <c r="B2184" s="180"/>
      <c r="C2184" s="199" t="s">
        <v>362</v>
      </c>
      <c r="D2184" s="199"/>
      <c r="E2184" s="199" t="s">
        <v>363</v>
      </c>
      <c r="F2184" s="199">
        <v>628320</v>
      </c>
      <c r="G2184" s="199"/>
      <c r="H2184" s="199">
        <f t="shared" si="152"/>
        <v>1830</v>
      </c>
      <c r="I2184" s="199"/>
      <c r="J2184" s="199">
        <v>49186.340000000033</v>
      </c>
      <c r="K2184" s="199"/>
      <c r="L2184" s="200"/>
      <c r="M2184" s="199">
        <v>50</v>
      </c>
      <c r="N2184" s="71"/>
      <c r="O2184" s="200"/>
      <c r="P2184" s="269">
        <f t="shared" si="155"/>
        <v>983.72680000000071</v>
      </c>
      <c r="Q2184" s="199"/>
      <c r="R2184" s="199"/>
      <c r="S2184" s="199"/>
      <c r="T2184" s="382">
        <f t="shared" si="156"/>
        <v>12566.4</v>
      </c>
      <c r="U2184" s="199"/>
      <c r="V2184" s="199"/>
      <c r="W2184" s="199"/>
      <c r="X2184" s="200"/>
      <c r="Y2184" s="269">
        <v>49186.340000000033</v>
      </c>
      <c r="Z2184" s="269">
        <f t="shared" si="153"/>
        <v>64991.69</v>
      </c>
      <c r="AA2184" s="389"/>
      <c r="AB2184" s="269">
        <f t="shared" si="154"/>
        <v>49654.559999999998</v>
      </c>
      <c r="AC2184" s="269">
        <v>56752.74</v>
      </c>
      <c r="AD2184" s="199"/>
      <c r="AE2184" s="200"/>
      <c r="AF2184" s="200"/>
      <c r="AG2184" s="200"/>
      <c r="AH2184" s="75"/>
      <c r="AI2184" s="75"/>
      <c r="AJ2184" s="75"/>
      <c r="AK2184" s="75"/>
      <c r="AL2184" s="200"/>
    </row>
    <row r="2185" spans="1:38" s="201" customFormat="1">
      <c r="A2185" s="198"/>
      <c r="B2185" s="180"/>
      <c r="C2185" s="199" t="s">
        <v>362</v>
      </c>
      <c r="D2185" s="199"/>
      <c r="E2185" s="199" t="s">
        <v>365</v>
      </c>
      <c r="F2185" s="199">
        <v>1263</v>
      </c>
      <c r="G2185" s="199"/>
      <c r="H2185" s="199">
        <f t="shared" si="152"/>
        <v>4</v>
      </c>
      <c r="I2185" s="199"/>
      <c r="J2185" s="199">
        <v>287.62</v>
      </c>
      <c r="K2185" s="199"/>
      <c r="L2185" s="200"/>
      <c r="M2185" s="199">
        <v>1</v>
      </c>
      <c r="N2185" s="71"/>
      <c r="O2185" s="200"/>
      <c r="P2185" s="269">
        <f t="shared" si="155"/>
        <v>287.62</v>
      </c>
      <c r="Q2185" s="199"/>
      <c r="R2185" s="199"/>
      <c r="S2185" s="199"/>
      <c r="T2185" s="382">
        <f t="shared" si="156"/>
        <v>1263</v>
      </c>
      <c r="U2185" s="199"/>
      <c r="V2185" s="199"/>
      <c r="W2185" s="199"/>
      <c r="X2185" s="200"/>
      <c r="Y2185" s="269">
        <v>287.62</v>
      </c>
      <c r="Z2185" s="269">
        <f t="shared" si="153"/>
        <v>380.04</v>
      </c>
      <c r="AA2185" s="389"/>
      <c r="AB2185" s="269">
        <f t="shared" si="154"/>
        <v>290.36</v>
      </c>
      <c r="AC2185" s="269">
        <v>331.86</v>
      </c>
      <c r="AD2185" s="199"/>
      <c r="AE2185" s="200"/>
      <c r="AF2185" s="200"/>
      <c r="AG2185" s="200"/>
      <c r="AH2185" s="75"/>
      <c r="AI2185" s="75"/>
      <c r="AJ2185" s="75"/>
      <c r="AK2185" s="75"/>
      <c r="AL2185" s="200"/>
    </row>
    <row r="2186" spans="1:38" s="201" customFormat="1">
      <c r="A2186" s="198"/>
      <c r="B2186" s="180"/>
      <c r="C2186" s="199" t="s">
        <v>364</v>
      </c>
      <c r="D2186" s="199"/>
      <c r="E2186" s="199" t="s">
        <v>365</v>
      </c>
      <c r="F2186" s="199">
        <v>583917</v>
      </c>
      <c r="G2186" s="199"/>
      <c r="H2186" s="199">
        <f t="shared" si="152"/>
        <v>1701</v>
      </c>
      <c r="I2186" s="199"/>
      <c r="J2186" s="199">
        <v>87880.080000000045</v>
      </c>
      <c r="K2186" s="199"/>
      <c r="L2186" s="200"/>
      <c r="M2186" s="199">
        <v>142</v>
      </c>
      <c r="N2186" s="71"/>
      <c r="O2186" s="200"/>
      <c r="P2186" s="269">
        <f t="shared" si="155"/>
        <v>618.87380281690173</v>
      </c>
      <c r="Q2186" s="199"/>
      <c r="R2186" s="199"/>
      <c r="S2186" s="199"/>
      <c r="T2186" s="382">
        <f t="shared" si="156"/>
        <v>4112.0915492957747</v>
      </c>
      <c r="U2186" s="199"/>
      <c r="V2186" s="199"/>
      <c r="W2186" s="199"/>
      <c r="X2186" s="200"/>
      <c r="Y2186" s="269">
        <v>87880.080000000045</v>
      </c>
      <c r="Z2186" s="269">
        <f t="shared" si="153"/>
        <v>116119.12</v>
      </c>
      <c r="AA2186" s="389"/>
      <c r="AB2186" s="269">
        <f t="shared" si="154"/>
        <v>88716.64</v>
      </c>
      <c r="AC2186" s="269">
        <v>101398.79</v>
      </c>
      <c r="AD2186" s="199"/>
      <c r="AE2186" s="200"/>
      <c r="AF2186" s="200"/>
      <c r="AG2186" s="200"/>
      <c r="AH2186" s="75"/>
      <c r="AI2186" s="75"/>
      <c r="AJ2186" s="75"/>
      <c r="AK2186" s="75"/>
      <c r="AL2186" s="200"/>
    </row>
    <row r="2187" spans="1:38" s="201" customFormat="1">
      <c r="A2187" s="198"/>
      <c r="B2187" s="180"/>
      <c r="C2187" s="199" t="s">
        <v>366</v>
      </c>
      <c r="D2187" s="199"/>
      <c r="E2187" s="199" t="s">
        <v>210</v>
      </c>
      <c r="F2187" s="199">
        <v>1169</v>
      </c>
      <c r="G2187" s="199"/>
      <c r="H2187" s="199">
        <f t="shared" si="152"/>
        <v>3</v>
      </c>
      <c r="I2187" s="199"/>
      <c r="J2187" s="199">
        <v>246.84</v>
      </c>
      <c r="K2187" s="199"/>
      <c r="L2187" s="200"/>
      <c r="M2187" s="199">
        <v>1</v>
      </c>
      <c r="N2187" s="71"/>
      <c r="O2187" s="200"/>
      <c r="P2187" s="269">
        <f t="shared" si="155"/>
        <v>246.84</v>
      </c>
      <c r="Q2187" s="199"/>
      <c r="R2187" s="199"/>
      <c r="S2187" s="199"/>
      <c r="T2187" s="382">
        <f t="shared" si="156"/>
        <v>1169</v>
      </c>
      <c r="U2187" s="199"/>
      <c r="V2187" s="199"/>
      <c r="W2187" s="199"/>
      <c r="X2187" s="200"/>
      <c r="Y2187" s="269">
        <v>246.84</v>
      </c>
      <c r="Z2187" s="269">
        <f t="shared" si="153"/>
        <v>326.16000000000003</v>
      </c>
      <c r="AA2187" s="389"/>
      <c r="AB2187" s="269">
        <f t="shared" si="154"/>
        <v>249.19</v>
      </c>
      <c r="AC2187" s="269">
        <v>284.81</v>
      </c>
      <c r="AD2187" s="199"/>
      <c r="AE2187" s="200"/>
      <c r="AF2187" s="200"/>
      <c r="AG2187" s="200"/>
      <c r="AH2187" s="75"/>
      <c r="AI2187" s="75"/>
      <c r="AJ2187" s="75"/>
      <c r="AK2187" s="75"/>
      <c r="AL2187" s="200"/>
    </row>
    <row r="2188" spans="1:38" s="201" customFormat="1">
      <c r="A2188" s="198"/>
      <c r="B2188" s="180"/>
      <c r="C2188" s="199" t="s">
        <v>366</v>
      </c>
      <c r="D2188" s="199"/>
      <c r="E2188" s="199" t="s">
        <v>193</v>
      </c>
      <c r="F2188" s="199"/>
      <c r="G2188" s="199"/>
      <c r="H2188" s="199">
        <f t="shared" si="152"/>
        <v>0</v>
      </c>
      <c r="I2188" s="199"/>
      <c r="J2188" s="199">
        <v>10.79</v>
      </c>
      <c r="K2188" s="199"/>
      <c r="L2188" s="200"/>
      <c r="M2188" s="199">
        <v>1</v>
      </c>
      <c r="N2188" s="71"/>
      <c r="O2188" s="200"/>
      <c r="P2188" s="269">
        <f t="shared" si="155"/>
        <v>10.79</v>
      </c>
      <c r="Q2188" s="199"/>
      <c r="R2188" s="199"/>
      <c r="S2188" s="199"/>
      <c r="T2188" s="382">
        <f t="shared" si="156"/>
        <v>0</v>
      </c>
      <c r="U2188" s="199"/>
      <c r="V2188" s="199"/>
      <c r="W2188" s="199"/>
      <c r="X2188" s="200"/>
      <c r="Y2188" s="269">
        <v>10.79</v>
      </c>
      <c r="Z2188" s="269">
        <f t="shared" si="153"/>
        <v>14.26</v>
      </c>
      <c r="AA2188" s="389"/>
      <c r="AB2188" s="269">
        <f t="shared" si="154"/>
        <v>10.89</v>
      </c>
      <c r="AC2188" s="269">
        <v>12.45</v>
      </c>
      <c r="AD2188" s="199"/>
      <c r="AE2188" s="200"/>
      <c r="AF2188" s="200"/>
      <c r="AG2188" s="200"/>
      <c r="AH2188" s="75"/>
      <c r="AI2188" s="75"/>
      <c r="AJ2188" s="75"/>
      <c r="AK2188" s="75"/>
      <c r="AL2188" s="200"/>
    </row>
    <row r="2189" spans="1:38" s="201" customFormat="1">
      <c r="A2189" s="198"/>
      <c r="B2189" s="180"/>
      <c r="C2189" s="199" t="s">
        <v>366</v>
      </c>
      <c r="D2189" s="199"/>
      <c r="E2189" s="199" t="s">
        <v>367</v>
      </c>
      <c r="F2189" s="199">
        <v>161790</v>
      </c>
      <c r="G2189" s="199"/>
      <c r="H2189" s="199">
        <f t="shared" si="152"/>
        <v>471</v>
      </c>
      <c r="I2189" s="199"/>
      <c r="J2189" s="199">
        <v>27523.959999999995</v>
      </c>
      <c r="K2189" s="199"/>
      <c r="L2189" s="200"/>
      <c r="M2189" s="199">
        <v>99</v>
      </c>
      <c r="N2189" s="71"/>
      <c r="O2189" s="200"/>
      <c r="P2189" s="269">
        <f t="shared" si="155"/>
        <v>278.01979797979794</v>
      </c>
      <c r="Q2189" s="199"/>
      <c r="R2189" s="199"/>
      <c r="S2189" s="199"/>
      <c r="T2189" s="382">
        <f t="shared" si="156"/>
        <v>1634.2424242424242</v>
      </c>
      <c r="U2189" s="199"/>
      <c r="V2189" s="199"/>
      <c r="W2189" s="199"/>
      <c r="X2189" s="200"/>
      <c r="Y2189" s="269">
        <v>27523.959999999995</v>
      </c>
      <c r="Z2189" s="269">
        <f t="shared" si="153"/>
        <v>36368.400000000001</v>
      </c>
      <c r="AA2189" s="389"/>
      <c r="AB2189" s="269">
        <f t="shared" si="154"/>
        <v>27785.97</v>
      </c>
      <c r="AC2189" s="269">
        <v>31758.01</v>
      </c>
      <c r="AD2189" s="199"/>
      <c r="AE2189" s="200"/>
      <c r="AF2189" s="200"/>
      <c r="AG2189" s="200"/>
      <c r="AH2189" s="75"/>
      <c r="AI2189" s="75"/>
      <c r="AJ2189" s="75"/>
      <c r="AK2189" s="75"/>
      <c r="AL2189" s="200"/>
    </row>
    <row r="2190" spans="1:38" s="201" customFormat="1">
      <c r="A2190" s="198"/>
      <c r="B2190" s="180"/>
      <c r="C2190" s="199" t="s">
        <v>368</v>
      </c>
      <c r="D2190" s="199"/>
      <c r="E2190" s="199" t="s">
        <v>94</v>
      </c>
      <c r="F2190" s="199">
        <v>1</v>
      </c>
      <c r="G2190" s="199"/>
      <c r="H2190" s="199">
        <f t="shared" si="152"/>
        <v>0</v>
      </c>
      <c r="I2190" s="199"/>
      <c r="J2190" s="199">
        <v>13.16</v>
      </c>
      <c r="K2190" s="199"/>
      <c r="L2190" s="200"/>
      <c r="M2190" s="199">
        <v>1</v>
      </c>
      <c r="N2190" s="71"/>
      <c r="O2190" s="200"/>
      <c r="P2190" s="269">
        <f t="shared" si="155"/>
        <v>13.16</v>
      </c>
      <c r="Q2190" s="199"/>
      <c r="R2190" s="199"/>
      <c r="S2190" s="199"/>
      <c r="T2190" s="382">
        <f t="shared" si="156"/>
        <v>1</v>
      </c>
      <c r="U2190" s="199"/>
      <c r="V2190" s="199"/>
      <c r="W2190" s="199"/>
      <c r="X2190" s="200"/>
      <c r="Y2190" s="269">
        <v>13.16</v>
      </c>
      <c r="Z2190" s="269">
        <f t="shared" si="153"/>
        <v>17.39</v>
      </c>
      <c r="AA2190" s="389"/>
      <c r="AB2190" s="269">
        <f t="shared" si="154"/>
        <v>13.29</v>
      </c>
      <c r="AC2190" s="269">
        <v>15.18</v>
      </c>
      <c r="AD2190" s="199"/>
      <c r="AE2190" s="200"/>
      <c r="AF2190" s="200"/>
      <c r="AG2190" s="200"/>
      <c r="AH2190" s="75"/>
      <c r="AI2190" s="75"/>
      <c r="AJ2190" s="75"/>
      <c r="AK2190" s="75"/>
      <c r="AL2190" s="200"/>
    </row>
    <row r="2191" spans="1:38" s="201" customFormat="1">
      <c r="A2191" s="198"/>
      <c r="B2191" s="180"/>
      <c r="C2191" s="199" t="s">
        <v>368</v>
      </c>
      <c r="D2191" s="199"/>
      <c r="E2191" s="199" t="s">
        <v>349</v>
      </c>
      <c r="F2191" s="199">
        <v>489</v>
      </c>
      <c r="G2191" s="199"/>
      <c r="H2191" s="199">
        <f t="shared" si="152"/>
        <v>1</v>
      </c>
      <c r="I2191" s="199"/>
      <c r="J2191" s="199">
        <v>102.32</v>
      </c>
      <c r="K2191" s="199"/>
      <c r="L2191" s="200"/>
      <c r="M2191" s="199">
        <v>1</v>
      </c>
      <c r="N2191" s="71"/>
      <c r="O2191" s="200"/>
      <c r="P2191" s="269">
        <f t="shared" si="155"/>
        <v>102.32</v>
      </c>
      <c r="Q2191" s="199"/>
      <c r="R2191" s="199"/>
      <c r="S2191" s="199"/>
      <c r="T2191" s="382">
        <f t="shared" si="156"/>
        <v>489</v>
      </c>
      <c r="U2191" s="199"/>
      <c r="V2191" s="199"/>
      <c r="W2191" s="199"/>
      <c r="X2191" s="200"/>
      <c r="Y2191" s="269">
        <v>102.32</v>
      </c>
      <c r="Z2191" s="269">
        <f t="shared" si="153"/>
        <v>135.19999999999999</v>
      </c>
      <c r="AA2191" s="389"/>
      <c r="AB2191" s="269">
        <f t="shared" si="154"/>
        <v>103.29</v>
      </c>
      <c r="AC2191" s="269">
        <v>118.06</v>
      </c>
      <c r="AD2191" s="199"/>
      <c r="AE2191" s="200"/>
      <c r="AF2191" s="200"/>
      <c r="AG2191" s="200"/>
      <c r="AH2191" s="75"/>
      <c r="AI2191" s="75"/>
      <c r="AJ2191" s="75"/>
      <c r="AK2191" s="75"/>
      <c r="AL2191" s="200"/>
    </row>
    <row r="2192" spans="1:38" s="201" customFormat="1">
      <c r="A2192" s="198"/>
      <c r="B2192" s="180"/>
      <c r="C2192" s="199" t="s">
        <v>368</v>
      </c>
      <c r="D2192" s="199"/>
      <c r="E2192" s="199" t="s">
        <v>369</v>
      </c>
      <c r="F2192" s="199">
        <v>278849</v>
      </c>
      <c r="G2192" s="199"/>
      <c r="H2192" s="199">
        <f t="shared" si="152"/>
        <v>812</v>
      </c>
      <c r="I2192" s="199"/>
      <c r="J2192" s="199">
        <v>36457.890000000021</v>
      </c>
      <c r="K2192" s="199"/>
      <c r="L2192" s="200"/>
      <c r="M2192" s="199">
        <v>157</v>
      </c>
      <c r="N2192" s="71"/>
      <c r="O2192" s="200"/>
      <c r="P2192" s="269">
        <f t="shared" si="155"/>
        <v>232.21585987261159</v>
      </c>
      <c r="Q2192" s="199"/>
      <c r="R2192" s="199"/>
      <c r="S2192" s="199"/>
      <c r="T2192" s="382">
        <f t="shared" si="156"/>
        <v>1776.1082802547771</v>
      </c>
      <c r="U2192" s="199"/>
      <c r="V2192" s="199"/>
      <c r="W2192" s="199"/>
      <c r="X2192" s="200"/>
      <c r="Y2192" s="269">
        <v>36457.890000000021</v>
      </c>
      <c r="Z2192" s="269">
        <f t="shared" si="153"/>
        <v>48173.13</v>
      </c>
      <c r="AA2192" s="389"/>
      <c r="AB2192" s="269">
        <f t="shared" si="154"/>
        <v>36804.94</v>
      </c>
      <c r="AC2192" s="269">
        <v>42066.26</v>
      </c>
      <c r="AD2192" s="199"/>
      <c r="AE2192" s="200"/>
      <c r="AF2192" s="200"/>
      <c r="AG2192" s="200"/>
      <c r="AH2192" s="75"/>
      <c r="AI2192" s="75"/>
      <c r="AJ2192" s="75"/>
      <c r="AK2192" s="75"/>
      <c r="AL2192" s="200"/>
    </row>
    <row r="2193" spans="1:38" s="201" customFormat="1">
      <c r="A2193" s="198"/>
      <c r="B2193" s="180"/>
      <c r="C2193" s="199" t="s">
        <v>368</v>
      </c>
      <c r="D2193" s="199"/>
      <c r="E2193" s="199" t="s">
        <v>295</v>
      </c>
      <c r="F2193" s="199">
        <v>2043</v>
      </c>
      <c r="G2193" s="199"/>
      <c r="H2193" s="199">
        <f t="shared" si="152"/>
        <v>6</v>
      </c>
      <c r="I2193" s="199"/>
      <c r="J2193" s="199">
        <v>175.13</v>
      </c>
      <c r="K2193" s="199"/>
      <c r="L2193" s="200"/>
      <c r="M2193" s="199">
        <v>1</v>
      </c>
      <c r="N2193" s="71"/>
      <c r="O2193" s="200"/>
      <c r="P2193" s="269">
        <f t="shared" si="155"/>
        <v>175.13</v>
      </c>
      <c r="Q2193" s="199"/>
      <c r="R2193" s="199"/>
      <c r="S2193" s="199"/>
      <c r="T2193" s="382">
        <f t="shared" si="156"/>
        <v>2043</v>
      </c>
      <c r="U2193" s="199"/>
      <c r="V2193" s="199"/>
      <c r="W2193" s="199"/>
      <c r="X2193" s="200"/>
      <c r="Y2193" s="269">
        <v>175.13</v>
      </c>
      <c r="Z2193" s="269">
        <f t="shared" si="153"/>
        <v>231.41</v>
      </c>
      <c r="AA2193" s="389"/>
      <c r="AB2193" s="269">
        <f t="shared" si="154"/>
        <v>176.8</v>
      </c>
      <c r="AC2193" s="269">
        <v>202.07</v>
      </c>
      <c r="AD2193" s="199"/>
      <c r="AE2193" s="200"/>
      <c r="AF2193" s="200"/>
      <c r="AG2193" s="200"/>
      <c r="AH2193" s="75"/>
      <c r="AI2193" s="75"/>
      <c r="AJ2193" s="75"/>
      <c r="AK2193" s="75"/>
      <c r="AL2193" s="200"/>
    </row>
    <row r="2194" spans="1:38" s="201" customFormat="1">
      <c r="A2194" s="198"/>
      <c r="B2194" s="180"/>
      <c r="C2194" s="199" t="s">
        <v>368</v>
      </c>
      <c r="D2194" s="199"/>
      <c r="E2194" s="199" t="s">
        <v>136</v>
      </c>
      <c r="F2194" s="199">
        <v>106</v>
      </c>
      <c r="G2194" s="199"/>
      <c r="H2194" s="199">
        <f t="shared" si="152"/>
        <v>0</v>
      </c>
      <c r="I2194" s="199"/>
      <c r="J2194" s="199">
        <v>29.16</v>
      </c>
      <c r="K2194" s="199"/>
      <c r="L2194" s="200"/>
      <c r="M2194" s="199">
        <v>1</v>
      </c>
      <c r="N2194" s="71"/>
      <c r="O2194" s="200"/>
      <c r="P2194" s="269">
        <f t="shared" si="155"/>
        <v>29.16</v>
      </c>
      <c r="Q2194" s="199"/>
      <c r="R2194" s="199"/>
      <c r="S2194" s="199"/>
      <c r="T2194" s="382">
        <f t="shared" si="156"/>
        <v>106</v>
      </c>
      <c r="U2194" s="199"/>
      <c r="V2194" s="199"/>
      <c r="W2194" s="199"/>
      <c r="X2194" s="200"/>
      <c r="Y2194" s="269">
        <v>29.16</v>
      </c>
      <c r="Z2194" s="269">
        <f t="shared" si="153"/>
        <v>38.53</v>
      </c>
      <c r="AA2194" s="389"/>
      <c r="AB2194" s="269">
        <f t="shared" si="154"/>
        <v>29.44</v>
      </c>
      <c r="AC2194" s="269">
        <v>33.65</v>
      </c>
      <c r="AD2194" s="199"/>
      <c r="AE2194" s="200"/>
      <c r="AF2194" s="200"/>
      <c r="AG2194" s="200"/>
      <c r="AH2194" s="75"/>
      <c r="AI2194" s="75"/>
      <c r="AJ2194" s="75"/>
      <c r="AK2194" s="75"/>
      <c r="AL2194" s="200"/>
    </row>
    <row r="2195" spans="1:38" s="201" customFormat="1">
      <c r="A2195" s="198"/>
      <c r="B2195" s="180"/>
      <c r="C2195" s="199" t="s">
        <v>474</v>
      </c>
      <c r="D2195" s="199"/>
      <c r="E2195" s="199" t="s">
        <v>136</v>
      </c>
      <c r="F2195" s="199">
        <v>41277</v>
      </c>
      <c r="G2195" s="199"/>
      <c r="H2195" s="199">
        <f t="shared" si="152"/>
        <v>120</v>
      </c>
      <c r="I2195" s="199"/>
      <c r="J2195" s="199">
        <v>6052.81</v>
      </c>
      <c r="K2195" s="199"/>
      <c r="L2195" s="200"/>
      <c r="M2195" s="199">
        <v>5</v>
      </c>
      <c r="N2195" s="71"/>
      <c r="O2195" s="200"/>
      <c r="P2195" s="269">
        <f t="shared" si="155"/>
        <v>1210.5620000000001</v>
      </c>
      <c r="Q2195" s="199"/>
      <c r="R2195" s="199"/>
      <c r="S2195" s="199"/>
      <c r="T2195" s="382">
        <f t="shared" si="156"/>
        <v>8255.4</v>
      </c>
      <c r="U2195" s="199"/>
      <c r="V2195" s="199"/>
      <c r="W2195" s="199"/>
      <c r="X2195" s="200"/>
      <c r="Y2195" s="269">
        <v>6052.81</v>
      </c>
      <c r="Z2195" s="269">
        <f t="shared" si="153"/>
        <v>7997.8</v>
      </c>
      <c r="AA2195" s="389"/>
      <c r="AB2195" s="269">
        <f t="shared" si="154"/>
        <v>6110.43</v>
      </c>
      <c r="AC2195" s="269">
        <v>6983.92</v>
      </c>
      <c r="AD2195" s="199"/>
      <c r="AE2195" s="200"/>
      <c r="AF2195" s="200"/>
      <c r="AG2195" s="200"/>
      <c r="AH2195" s="75"/>
      <c r="AI2195" s="75"/>
      <c r="AJ2195" s="75"/>
      <c r="AK2195" s="75"/>
      <c r="AL2195" s="200"/>
    </row>
    <row r="2196" spans="1:38" s="201" customFormat="1">
      <c r="A2196" s="198"/>
      <c r="B2196" s="180"/>
      <c r="C2196" s="199" t="s">
        <v>1455</v>
      </c>
      <c r="D2196" s="199"/>
      <c r="E2196" s="199" t="s">
        <v>146</v>
      </c>
      <c r="F2196" s="199">
        <v>1724</v>
      </c>
      <c r="G2196" s="199"/>
      <c r="H2196" s="199">
        <f t="shared" si="152"/>
        <v>5</v>
      </c>
      <c r="I2196" s="199"/>
      <c r="J2196" s="199">
        <v>363.26</v>
      </c>
      <c r="K2196" s="199"/>
      <c r="L2196" s="200"/>
      <c r="M2196" s="199">
        <v>1</v>
      </c>
      <c r="N2196" s="71"/>
      <c r="O2196" s="200"/>
      <c r="P2196" s="269">
        <f t="shared" si="155"/>
        <v>363.26</v>
      </c>
      <c r="Q2196" s="199"/>
      <c r="R2196" s="199"/>
      <c r="S2196" s="199"/>
      <c r="T2196" s="382">
        <f t="shared" si="156"/>
        <v>1724</v>
      </c>
      <c r="U2196" s="199"/>
      <c r="V2196" s="199"/>
      <c r="W2196" s="199"/>
      <c r="X2196" s="200"/>
      <c r="Y2196" s="269">
        <v>363.26</v>
      </c>
      <c r="Z2196" s="269">
        <f t="shared" si="153"/>
        <v>479.99</v>
      </c>
      <c r="AA2196" s="389"/>
      <c r="AB2196" s="269">
        <f t="shared" si="154"/>
        <v>366.72</v>
      </c>
      <c r="AC2196" s="269">
        <v>419.14</v>
      </c>
      <c r="AD2196" s="199"/>
      <c r="AE2196" s="200"/>
      <c r="AF2196" s="200"/>
      <c r="AG2196" s="200"/>
      <c r="AH2196" s="75"/>
      <c r="AI2196" s="75"/>
      <c r="AJ2196" s="75"/>
      <c r="AK2196" s="75"/>
      <c r="AL2196" s="200"/>
    </row>
    <row r="2197" spans="1:38" s="201" customFormat="1">
      <c r="A2197" s="198"/>
      <c r="B2197" s="180"/>
      <c r="C2197" s="199" t="s">
        <v>575</v>
      </c>
      <c r="D2197" s="199"/>
      <c r="E2197" s="199" t="s">
        <v>344</v>
      </c>
      <c r="F2197" s="199">
        <v>34103</v>
      </c>
      <c r="G2197" s="199"/>
      <c r="H2197" s="199">
        <f t="shared" si="152"/>
        <v>99</v>
      </c>
      <c r="I2197" s="199"/>
      <c r="J2197" s="199">
        <v>7578.7199999999984</v>
      </c>
      <c r="K2197" s="199"/>
      <c r="L2197" s="200"/>
      <c r="M2197" s="199">
        <v>28</v>
      </c>
      <c r="N2197" s="71"/>
      <c r="O2197" s="200"/>
      <c r="P2197" s="269">
        <f t="shared" si="155"/>
        <v>270.6685714285714</v>
      </c>
      <c r="Q2197" s="199"/>
      <c r="R2197" s="199"/>
      <c r="S2197" s="199"/>
      <c r="T2197" s="382">
        <f t="shared" si="156"/>
        <v>1217.9642857142858</v>
      </c>
      <c r="U2197" s="199"/>
      <c r="V2197" s="199"/>
      <c r="W2197" s="199"/>
      <c r="X2197" s="200"/>
      <c r="Y2197" s="269">
        <v>7578.7199999999984</v>
      </c>
      <c r="Z2197" s="269">
        <f t="shared" si="153"/>
        <v>10014.040000000001</v>
      </c>
      <c r="AA2197" s="389"/>
      <c r="AB2197" s="269">
        <f t="shared" si="154"/>
        <v>7650.86</v>
      </c>
      <c r="AC2197" s="269">
        <v>8744.56</v>
      </c>
      <c r="AD2197" s="199"/>
      <c r="AE2197" s="200"/>
      <c r="AF2197" s="200"/>
      <c r="AG2197" s="200"/>
      <c r="AH2197" s="75"/>
      <c r="AI2197" s="75"/>
      <c r="AJ2197" s="75"/>
      <c r="AK2197" s="75"/>
      <c r="AL2197" s="200"/>
    </row>
    <row r="2198" spans="1:38" s="201" customFormat="1">
      <c r="A2198" s="198"/>
      <c r="B2198" s="180"/>
      <c r="C2198" s="199" t="s">
        <v>371</v>
      </c>
      <c r="D2198" s="199"/>
      <c r="E2198" s="199" t="s">
        <v>372</v>
      </c>
      <c r="F2198" s="199">
        <v>144878</v>
      </c>
      <c r="G2198" s="199"/>
      <c r="H2198" s="199">
        <f t="shared" si="152"/>
        <v>422</v>
      </c>
      <c r="I2198" s="199"/>
      <c r="J2198" s="199">
        <v>27181.860000000004</v>
      </c>
      <c r="K2198" s="199"/>
      <c r="L2198" s="200"/>
      <c r="M2198" s="199">
        <v>99</v>
      </c>
      <c r="N2198" s="71"/>
      <c r="O2198" s="200"/>
      <c r="P2198" s="269">
        <f t="shared" si="155"/>
        <v>274.56424242424248</v>
      </c>
      <c r="Q2198" s="199"/>
      <c r="R2198" s="199"/>
      <c r="S2198" s="199"/>
      <c r="T2198" s="382">
        <f t="shared" si="156"/>
        <v>1463.4141414141413</v>
      </c>
      <c r="U2198" s="199"/>
      <c r="V2198" s="199"/>
      <c r="W2198" s="199"/>
      <c r="X2198" s="200"/>
      <c r="Y2198" s="269">
        <v>27181.860000000004</v>
      </c>
      <c r="Z2198" s="269">
        <f t="shared" si="153"/>
        <v>35916.370000000003</v>
      </c>
      <c r="AA2198" s="389"/>
      <c r="AB2198" s="269">
        <f t="shared" si="154"/>
        <v>27440.61</v>
      </c>
      <c r="AC2198" s="269">
        <v>31363.279999999999</v>
      </c>
      <c r="AD2198" s="199"/>
      <c r="AE2198" s="200"/>
      <c r="AF2198" s="200"/>
      <c r="AG2198" s="200"/>
      <c r="AH2198" s="75"/>
      <c r="AI2198" s="75"/>
      <c r="AJ2198" s="75"/>
      <c r="AK2198" s="75"/>
      <c r="AL2198" s="200"/>
    </row>
    <row r="2199" spans="1:38" s="201" customFormat="1">
      <c r="A2199" s="198"/>
      <c r="B2199" s="180"/>
      <c r="C2199" s="199" t="s">
        <v>371</v>
      </c>
      <c r="D2199" s="199"/>
      <c r="E2199" s="199" t="s">
        <v>430</v>
      </c>
      <c r="F2199" s="199">
        <v>191</v>
      </c>
      <c r="G2199" s="199"/>
      <c r="H2199" s="199">
        <f t="shared" si="152"/>
        <v>1</v>
      </c>
      <c r="I2199" s="199"/>
      <c r="J2199" s="199">
        <v>41.34</v>
      </c>
      <c r="K2199" s="199"/>
      <c r="L2199" s="200"/>
      <c r="M2199" s="199">
        <v>1</v>
      </c>
      <c r="N2199" s="71"/>
      <c r="O2199" s="200"/>
      <c r="P2199" s="269">
        <f t="shared" si="155"/>
        <v>41.34</v>
      </c>
      <c r="Q2199" s="199"/>
      <c r="R2199" s="199"/>
      <c r="S2199" s="199"/>
      <c r="T2199" s="382">
        <f t="shared" si="156"/>
        <v>191</v>
      </c>
      <c r="U2199" s="199"/>
      <c r="V2199" s="199"/>
      <c r="W2199" s="199"/>
      <c r="X2199" s="200"/>
      <c r="Y2199" s="269">
        <v>41.34</v>
      </c>
      <c r="Z2199" s="269">
        <f t="shared" si="153"/>
        <v>54.62</v>
      </c>
      <c r="AA2199" s="389"/>
      <c r="AB2199" s="269">
        <f t="shared" si="154"/>
        <v>41.73</v>
      </c>
      <c r="AC2199" s="269">
        <v>47.7</v>
      </c>
      <c r="AD2199" s="199"/>
      <c r="AE2199" s="200"/>
      <c r="AF2199" s="200"/>
      <c r="AG2199" s="200"/>
      <c r="AH2199" s="75"/>
      <c r="AI2199" s="75"/>
      <c r="AJ2199" s="75"/>
      <c r="AK2199" s="75"/>
      <c r="AL2199" s="200"/>
    </row>
    <row r="2200" spans="1:38" s="201" customFormat="1">
      <c r="A2200" s="198"/>
      <c r="B2200" s="180"/>
      <c r="C2200" s="199" t="s">
        <v>373</v>
      </c>
      <c r="D2200" s="199"/>
      <c r="E2200" s="199" t="s">
        <v>374</v>
      </c>
      <c r="F2200" s="199">
        <v>200598</v>
      </c>
      <c r="G2200" s="199"/>
      <c r="H2200" s="199">
        <f t="shared" si="152"/>
        <v>584</v>
      </c>
      <c r="I2200" s="199"/>
      <c r="J2200" s="199">
        <v>23698.01</v>
      </c>
      <c r="K2200" s="199"/>
      <c r="L2200" s="200"/>
      <c r="M2200" s="199">
        <v>43</v>
      </c>
      <c r="N2200" s="71"/>
      <c r="O2200" s="200"/>
      <c r="P2200" s="269">
        <f t="shared" si="155"/>
        <v>551.1165116279069</v>
      </c>
      <c r="Q2200" s="199"/>
      <c r="R2200" s="199"/>
      <c r="S2200" s="199"/>
      <c r="T2200" s="382">
        <f t="shared" si="156"/>
        <v>4665.0697674418607</v>
      </c>
      <c r="U2200" s="199"/>
      <c r="V2200" s="199"/>
      <c r="W2200" s="199"/>
      <c r="X2200" s="200"/>
      <c r="Y2200" s="269">
        <v>23698.01</v>
      </c>
      <c r="Z2200" s="269">
        <f t="shared" si="153"/>
        <v>31313.040000000001</v>
      </c>
      <c r="AA2200" s="389"/>
      <c r="AB2200" s="269">
        <f t="shared" si="154"/>
        <v>23923.599999999999</v>
      </c>
      <c r="AC2200" s="269">
        <v>27343.51</v>
      </c>
      <c r="AD2200" s="199"/>
      <c r="AE2200" s="200"/>
      <c r="AF2200" s="200"/>
      <c r="AG2200" s="200"/>
      <c r="AH2200" s="75"/>
      <c r="AI2200" s="75"/>
      <c r="AJ2200" s="75"/>
      <c r="AK2200" s="75"/>
      <c r="AL2200" s="200"/>
    </row>
    <row r="2201" spans="1:38" s="201" customFormat="1">
      <c r="A2201" s="198"/>
      <c r="B2201" s="180"/>
      <c r="C2201" s="199" t="s">
        <v>375</v>
      </c>
      <c r="D2201" s="199"/>
      <c r="E2201" s="199" t="s">
        <v>376</v>
      </c>
      <c r="F2201" s="199">
        <v>3053674</v>
      </c>
      <c r="G2201" s="199"/>
      <c r="H2201" s="199">
        <f t="shared" si="152"/>
        <v>8895</v>
      </c>
      <c r="I2201" s="199"/>
      <c r="J2201" s="199">
        <v>328232.01000000013</v>
      </c>
      <c r="K2201" s="199"/>
      <c r="L2201" s="200"/>
      <c r="M2201" s="199">
        <v>496</v>
      </c>
      <c r="N2201" s="71"/>
      <c r="O2201" s="200"/>
      <c r="P2201" s="269">
        <f t="shared" si="155"/>
        <v>661.75808467741956</v>
      </c>
      <c r="Q2201" s="199"/>
      <c r="R2201" s="199"/>
      <c r="S2201" s="199"/>
      <c r="T2201" s="382">
        <f t="shared" si="156"/>
        <v>6156.6008064516127</v>
      </c>
      <c r="U2201" s="199"/>
      <c r="V2201" s="199"/>
      <c r="W2201" s="199"/>
      <c r="X2201" s="200"/>
      <c r="Y2201" s="269">
        <v>328232.01000000013</v>
      </c>
      <c r="Z2201" s="269">
        <f t="shared" si="153"/>
        <v>433704.81</v>
      </c>
      <c r="AA2201" s="389"/>
      <c r="AB2201" s="269">
        <f t="shared" si="154"/>
        <v>331356.53999999998</v>
      </c>
      <c r="AC2201" s="269">
        <v>378724.39</v>
      </c>
      <c r="AD2201" s="199"/>
      <c r="AE2201" s="200"/>
      <c r="AF2201" s="200"/>
      <c r="AG2201" s="200"/>
      <c r="AH2201" s="75"/>
      <c r="AI2201" s="75"/>
      <c r="AJ2201" s="75"/>
      <c r="AK2201" s="75"/>
      <c r="AL2201" s="200"/>
    </row>
    <row r="2202" spans="1:38" s="201" customFormat="1">
      <c r="A2202" s="198"/>
      <c r="B2202" s="180"/>
      <c r="C2202" s="199" t="s">
        <v>375</v>
      </c>
      <c r="D2202" s="199"/>
      <c r="E2202" s="199" t="s">
        <v>406</v>
      </c>
      <c r="F2202" s="199">
        <v>2383</v>
      </c>
      <c r="G2202" s="199"/>
      <c r="H2202" s="199">
        <f t="shared" si="152"/>
        <v>7</v>
      </c>
      <c r="I2202" s="199"/>
      <c r="J2202" s="199">
        <v>342.28000000000003</v>
      </c>
      <c r="K2202" s="199"/>
      <c r="L2202" s="200"/>
      <c r="M2202" s="199">
        <v>2</v>
      </c>
      <c r="N2202" s="71"/>
      <c r="O2202" s="200"/>
      <c r="P2202" s="269">
        <f t="shared" si="155"/>
        <v>171.14000000000001</v>
      </c>
      <c r="Q2202" s="199"/>
      <c r="R2202" s="199"/>
      <c r="S2202" s="199"/>
      <c r="T2202" s="382">
        <f t="shared" si="156"/>
        <v>1191.5</v>
      </c>
      <c r="U2202" s="199"/>
      <c r="V2202" s="199"/>
      <c r="W2202" s="199"/>
      <c r="X2202" s="200"/>
      <c r="Y2202" s="269">
        <v>342.28000000000003</v>
      </c>
      <c r="Z2202" s="269">
        <f t="shared" si="153"/>
        <v>452.27</v>
      </c>
      <c r="AA2202" s="389"/>
      <c r="AB2202" s="269">
        <f t="shared" si="154"/>
        <v>345.54</v>
      </c>
      <c r="AC2202" s="269">
        <v>394.93</v>
      </c>
      <c r="AD2202" s="199"/>
      <c r="AE2202" s="200"/>
      <c r="AF2202" s="200"/>
      <c r="AG2202" s="200"/>
      <c r="AH2202" s="75"/>
      <c r="AI2202" s="75"/>
      <c r="AJ2202" s="75"/>
      <c r="AK2202" s="75"/>
      <c r="AL2202" s="200"/>
    </row>
    <row r="2203" spans="1:38" s="201" customFormat="1">
      <c r="A2203" s="198"/>
      <c r="B2203" s="180"/>
      <c r="C2203" s="199" t="s">
        <v>598</v>
      </c>
      <c r="D2203" s="199"/>
      <c r="E2203" s="199" t="s">
        <v>137</v>
      </c>
      <c r="F2203" s="199">
        <v>4849</v>
      </c>
      <c r="G2203" s="199"/>
      <c r="H2203" s="199">
        <f t="shared" si="152"/>
        <v>14</v>
      </c>
      <c r="I2203" s="199"/>
      <c r="J2203" s="199">
        <v>766.72</v>
      </c>
      <c r="K2203" s="199"/>
      <c r="L2203" s="200"/>
      <c r="M2203" s="199">
        <v>7</v>
      </c>
      <c r="N2203" s="71"/>
      <c r="O2203" s="200"/>
      <c r="P2203" s="269">
        <f t="shared" si="155"/>
        <v>109.53142857142858</v>
      </c>
      <c r="Q2203" s="199"/>
      <c r="R2203" s="199"/>
      <c r="S2203" s="199"/>
      <c r="T2203" s="382">
        <f t="shared" si="156"/>
        <v>692.71428571428567</v>
      </c>
      <c r="U2203" s="199"/>
      <c r="V2203" s="199"/>
      <c r="W2203" s="199"/>
      <c r="X2203" s="200"/>
      <c r="Y2203" s="269">
        <v>766.72</v>
      </c>
      <c r="Z2203" s="269">
        <f t="shared" si="153"/>
        <v>1013.09</v>
      </c>
      <c r="AA2203" s="389"/>
      <c r="AB2203" s="269">
        <f t="shared" si="154"/>
        <v>774.02</v>
      </c>
      <c r="AC2203" s="269">
        <v>884.67</v>
      </c>
      <c r="AD2203" s="199"/>
      <c r="AE2203" s="200"/>
      <c r="AF2203" s="200"/>
      <c r="AG2203" s="200"/>
      <c r="AH2203" s="75"/>
      <c r="AI2203" s="75"/>
      <c r="AJ2203" s="75"/>
      <c r="AK2203" s="75"/>
      <c r="AL2203" s="200"/>
    </row>
    <row r="2204" spans="1:38" s="201" customFormat="1">
      <c r="A2204" s="198"/>
      <c r="B2204" s="180"/>
      <c r="C2204" s="199" t="s">
        <v>377</v>
      </c>
      <c r="D2204" s="199"/>
      <c r="E2204" s="199" t="s">
        <v>96</v>
      </c>
      <c r="F2204" s="199">
        <v>465127</v>
      </c>
      <c r="G2204" s="199"/>
      <c r="H2204" s="199">
        <f t="shared" si="152"/>
        <v>1355</v>
      </c>
      <c r="I2204" s="199"/>
      <c r="J2204" s="199">
        <v>27476.27</v>
      </c>
      <c r="K2204" s="199"/>
      <c r="L2204" s="200"/>
      <c r="M2204" s="199">
        <v>26</v>
      </c>
      <c r="N2204" s="71"/>
      <c r="O2204" s="200"/>
      <c r="P2204" s="269">
        <f t="shared" si="155"/>
        <v>1056.7796153846155</v>
      </c>
      <c r="Q2204" s="199"/>
      <c r="R2204" s="199"/>
      <c r="S2204" s="199"/>
      <c r="T2204" s="382">
        <f t="shared" si="156"/>
        <v>17889.5</v>
      </c>
      <c r="U2204" s="199"/>
      <c r="V2204" s="199"/>
      <c r="W2204" s="199"/>
      <c r="X2204" s="200"/>
      <c r="Y2204" s="269">
        <v>27476.27</v>
      </c>
      <c r="Z2204" s="269">
        <f t="shared" si="153"/>
        <v>36305.39</v>
      </c>
      <c r="AA2204" s="389"/>
      <c r="AB2204" s="269">
        <f t="shared" si="154"/>
        <v>27737.82</v>
      </c>
      <c r="AC2204" s="269">
        <v>31702.98</v>
      </c>
      <c r="AD2204" s="199"/>
      <c r="AE2204" s="200"/>
      <c r="AF2204" s="200"/>
      <c r="AG2204" s="200"/>
      <c r="AH2204" s="75"/>
      <c r="AI2204" s="75"/>
      <c r="AJ2204" s="75"/>
      <c r="AK2204" s="75"/>
      <c r="AL2204" s="200"/>
    </row>
    <row r="2205" spans="1:38" s="201" customFormat="1">
      <c r="A2205" s="198"/>
      <c r="B2205" s="180"/>
      <c r="C2205" s="199" t="s">
        <v>378</v>
      </c>
      <c r="D2205" s="199"/>
      <c r="E2205" s="199" t="s">
        <v>136</v>
      </c>
      <c r="F2205" s="199">
        <v>1851</v>
      </c>
      <c r="G2205" s="199"/>
      <c r="H2205" s="199">
        <f t="shared" si="152"/>
        <v>5</v>
      </c>
      <c r="I2205" s="199"/>
      <c r="J2205" s="199">
        <v>298.33</v>
      </c>
      <c r="K2205" s="199"/>
      <c r="L2205" s="200"/>
      <c r="M2205" s="199">
        <v>1</v>
      </c>
      <c r="N2205" s="71"/>
      <c r="O2205" s="200"/>
      <c r="P2205" s="269">
        <f t="shared" si="155"/>
        <v>298.33</v>
      </c>
      <c r="Q2205" s="199"/>
      <c r="R2205" s="199"/>
      <c r="S2205" s="199"/>
      <c r="T2205" s="382">
        <f t="shared" si="156"/>
        <v>1851</v>
      </c>
      <c r="U2205" s="199"/>
      <c r="V2205" s="199"/>
      <c r="W2205" s="199"/>
      <c r="X2205" s="200"/>
      <c r="Y2205" s="269">
        <v>298.33</v>
      </c>
      <c r="Z2205" s="269">
        <f t="shared" si="153"/>
        <v>394.19</v>
      </c>
      <c r="AA2205" s="389"/>
      <c r="AB2205" s="269">
        <f t="shared" si="154"/>
        <v>301.17</v>
      </c>
      <c r="AC2205" s="269">
        <v>344.22</v>
      </c>
      <c r="AD2205" s="199"/>
      <c r="AE2205" s="200"/>
      <c r="AF2205" s="200"/>
      <c r="AG2205" s="200"/>
      <c r="AH2205" s="75"/>
      <c r="AI2205" s="75"/>
      <c r="AJ2205" s="75"/>
      <c r="AK2205" s="75"/>
      <c r="AL2205" s="200"/>
    </row>
    <row r="2206" spans="1:38" s="201" customFormat="1">
      <c r="A2206" s="198"/>
      <c r="B2206" s="180"/>
      <c r="C2206" s="199" t="s">
        <v>378</v>
      </c>
      <c r="D2206" s="199"/>
      <c r="E2206" s="199" t="s">
        <v>121</v>
      </c>
      <c r="F2206" s="199">
        <v>24</v>
      </c>
      <c r="G2206" s="199"/>
      <c r="H2206" s="199">
        <f t="shared" si="152"/>
        <v>0</v>
      </c>
      <c r="I2206" s="199"/>
      <c r="J2206" s="199">
        <v>13.68</v>
      </c>
      <c r="K2206" s="199"/>
      <c r="L2206" s="200"/>
      <c r="M2206" s="199">
        <v>1</v>
      </c>
      <c r="N2206" s="71"/>
      <c r="O2206" s="200"/>
      <c r="P2206" s="269">
        <f t="shared" si="155"/>
        <v>13.68</v>
      </c>
      <c r="Q2206" s="199"/>
      <c r="R2206" s="199"/>
      <c r="S2206" s="199"/>
      <c r="T2206" s="382">
        <f t="shared" si="156"/>
        <v>24</v>
      </c>
      <c r="U2206" s="199"/>
      <c r="V2206" s="199"/>
      <c r="W2206" s="199"/>
      <c r="X2206" s="200"/>
      <c r="Y2206" s="269">
        <v>13.68</v>
      </c>
      <c r="Z2206" s="269">
        <f t="shared" si="153"/>
        <v>18.079999999999998</v>
      </c>
      <c r="AA2206" s="389"/>
      <c r="AB2206" s="269">
        <f t="shared" si="154"/>
        <v>13.81</v>
      </c>
      <c r="AC2206" s="269">
        <v>15.78</v>
      </c>
      <c r="AD2206" s="199"/>
      <c r="AE2206" s="200"/>
      <c r="AF2206" s="200"/>
      <c r="AG2206" s="200"/>
      <c r="AH2206" s="75"/>
      <c r="AI2206" s="75"/>
      <c r="AJ2206" s="75"/>
      <c r="AK2206" s="75"/>
      <c r="AL2206" s="200"/>
    </row>
    <row r="2207" spans="1:38" s="201" customFormat="1">
      <c r="A2207" s="198"/>
      <c r="B2207" s="180"/>
      <c r="C2207" s="199" t="s">
        <v>378</v>
      </c>
      <c r="D2207" s="199"/>
      <c r="E2207" s="199" t="s">
        <v>379</v>
      </c>
      <c r="F2207" s="199">
        <v>1158173</v>
      </c>
      <c r="G2207" s="199"/>
      <c r="H2207" s="199">
        <f t="shared" si="152"/>
        <v>3374</v>
      </c>
      <c r="I2207" s="199"/>
      <c r="J2207" s="199">
        <v>101912.17999999995</v>
      </c>
      <c r="K2207" s="199"/>
      <c r="L2207" s="200"/>
      <c r="M2207" s="199">
        <v>175</v>
      </c>
      <c r="N2207" s="71"/>
      <c r="O2207" s="200"/>
      <c r="P2207" s="269">
        <f t="shared" si="155"/>
        <v>582.35531428571403</v>
      </c>
      <c r="Q2207" s="199"/>
      <c r="R2207" s="199"/>
      <c r="S2207" s="199"/>
      <c r="T2207" s="382">
        <f t="shared" si="156"/>
        <v>6618.1314285714288</v>
      </c>
      <c r="U2207" s="199"/>
      <c r="V2207" s="199"/>
      <c r="W2207" s="199"/>
      <c r="X2207" s="200"/>
      <c r="Y2207" s="269">
        <v>101912.17999999995</v>
      </c>
      <c r="Z2207" s="269">
        <f t="shared" si="153"/>
        <v>134660.24</v>
      </c>
      <c r="AA2207" s="389"/>
      <c r="AB2207" s="269">
        <f t="shared" si="154"/>
        <v>102882.31</v>
      </c>
      <c r="AC2207" s="269">
        <v>117589.47</v>
      </c>
      <c r="AD2207" s="199"/>
      <c r="AE2207" s="200"/>
      <c r="AF2207" s="200"/>
      <c r="AG2207" s="200"/>
      <c r="AH2207" s="75"/>
      <c r="AI2207" s="75"/>
      <c r="AJ2207" s="75"/>
      <c r="AK2207" s="75"/>
      <c r="AL2207" s="200"/>
    </row>
    <row r="2208" spans="1:38" s="201" customFormat="1">
      <c r="A2208" s="198"/>
      <c r="B2208" s="180"/>
      <c r="C2208" s="199" t="s">
        <v>380</v>
      </c>
      <c r="D2208" s="199"/>
      <c r="E2208" s="199" t="s">
        <v>295</v>
      </c>
      <c r="F2208" s="199">
        <v>4033976</v>
      </c>
      <c r="G2208" s="199"/>
      <c r="H2208" s="199">
        <f t="shared" si="152"/>
        <v>11751</v>
      </c>
      <c r="I2208" s="199"/>
      <c r="J2208" s="199">
        <v>340414.77999999968</v>
      </c>
      <c r="K2208" s="199"/>
      <c r="L2208" s="200"/>
      <c r="M2208" s="199">
        <v>637</v>
      </c>
      <c r="N2208" s="71"/>
      <c r="O2208" s="200"/>
      <c r="P2208" s="269">
        <f t="shared" si="155"/>
        <v>534.40310832025068</v>
      </c>
      <c r="Q2208" s="199"/>
      <c r="R2208" s="199"/>
      <c r="S2208" s="199"/>
      <c r="T2208" s="382">
        <f t="shared" si="156"/>
        <v>6332.7723704866567</v>
      </c>
      <c r="U2208" s="199"/>
      <c r="V2208" s="199"/>
      <c r="W2208" s="199"/>
      <c r="X2208" s="200"/>
      <c r="Y2208" s="269">
        <v>340414.77999999968</v>
      </c>
      <c r="Z2208" s="269">
        <f t="shared" si="153"/>
        <v>449802.34</v>
      </c>
      <c r="AA2208" s="389"/>
      <c r="AB2208" s="269">
        <f t="shared" si="154"/>
        <v>343655.28</v>
      </c>
      <c r="AC2208" s="269">
        <v>392781.25</v>
      </c>
      <c r="AD2208" s="199"/>
      <c r="AE2208" s="200"/>
      <c r="AF2208" s="200"/>
      <c r="AG2208" s="200"/>
      <c r="AH2208" s="75"/>
      <c r="AI2208" s="75"/>
      <c r="AJ2208" s="75"/>
      <c r="AK2208" s="75"/>
      <c r="AL2208" s="200"/>
    </row>
    <row r="2209" spans="1:38" s="201" customFormat="1">
      <c r="A2209" s="198"/>
      <c r="B2209" s="180"/>
      <c r="C2209" s="199" t="s">
        <v>1456</v>
      </c>
      <c r="D2209" s="199"/>
      <c r="E2209" s="199" t="s">
        <v>146</v>
      </c>
      <c r="F2209" s="199">
        <v>307</v>
      </c>
      <c r="G2209" s="199"/>
      <c r="H2209" s="199">
        <f t="shared" si="152"/>
        <v>1</v>
      </c>
      <c r="I2209" s="199"/>
      <c r="J2209" s="199">
        <v>96.960000000000008</v>
      </c>
      <c r="K2209" s="199"/>
      <c r="L2209" s="200"/>
      <c r="M2209" s="199">
        <v>3</v>
      </c>
      <c r="N2209" s="71"/>
      <c r="O2209" s="200"/>
      <c r="P2209" s="269">
        <f t="shared" si="155"/>
        <v>32.32</v>
      </c>
      <c r="Q2209" s="199"/>
      <c r="R2209" s="199"/>
      <c r="S2209" s="199"/>
      <c r="T2209" s="382">
        <f t="shared" si="156"/>
        <v>102.33333333333333</v>
      </c>
      <c r="U2209" s="199"/>
      <c r="V2209" s="199"/>
      <c r="W2209" s="199"/>
      <c r="X2209" s="200"/>
      <c r="Y2209" s="269">
        <v>96.960000000000008</v>
      </c>
      <c r="Z2209" s="269">
        <f t="shared" si="153"/>
        <v>128.12</v>
      </c>
      <c r="AA2209" s="389"/>
      <c r="AB2209" s="269">
        <f t="shared" si="154"/>
        <v>97.88</v>
      </c>
      <c r="AC2209" s="269">
        <v>111.88</v>
      </c>
      <c r="AD2209" s="199"/>
      <c r="AE2209" s="200"/>
      <c r="AF2209" s="200"/>
      <c r="AG2209" s="200"/>
      <c r="AH2209" s="75"/>
      <c r="AI2209" s="75"/>
      <c r="AJ2209" s="75"/>
      <c r="AK2209" s="75"/>
      <c r="AL2209" s="200"/>
    </row>
    <row r="2210" spans="1:38" s="201" customFormat="1">
      <c r="A2210" s="198"/>
      <c r="B2210" s="180"/>
      <c r="C2210" s="199" t="s">
        <v>381</v>
      </c>
      <c r="D2210" s="199"/>
      <c r="E2210" s="199" t="s">
        <v>84</v>
      </c>
      <c r="F2210" s="199">
        <v>12298</v>
      </c>
      <c r="G2210" s="199"/>
      <c r="H2210" s="199">
        <f t="shared" si="152"/>
        <v>36</v>
      </c>
      <c r="I2210" s="199"/>
      <c r="J2210" s="199">
        <v>1883.5999999999997</v>
      </c>
      <c r="K2210" s="199"/>
      <c r="L2210" s="200"/>
      <c r="M2210" s="199">
        <v>12</v>
      </c>
      <c r="N2210" s="71"/>
      <c r="O2210" s="200"/>
      <c r="P2210" s="269">
        <f t="shared" si="155"/>
        <v>156.96666666666664</v>
      </c>
      <c r="Q2210" s="199"/>
      <c r="R2210" s="199"/>
      <c r="S2210" s="199"/>
      <c r="T2210" s="382">
        <f t="shared" si="156"/>
        <v>1024.8333333333333</v>
      </c>
      <c r="U2210" s="199"/>
      <c r="V2210" s="199"/>
      <c r="W2210" s="199"/>
      <c r="X2210" s="200"/>
      <c r="Y2210" s="269">
        <v>1883.5999999999997</v>
      </c>
      <c r="Z2210" s="269">
        <f t="shared" si="153"/>
        <v>2488.87</v>
      </c>
      <c r="AA2210" s="389"/>
      <c r="AB2210" s="269">
        <f t="shared" si="154"/>
        <v>1901.53</v>
      </c>
      <c r="AC2210" s="269">
        <v>2173.36</v>
      </c>
      <c r="AD2210" s="199"/>
      <c r="AE2210" s="200"/>
      <c r="AF2210" s="200"/>
      <c r="AG2210" s="200"/>
      <c r="AH2210" s="75"/>
      <c r="AI2210" s="75"/>
      <c r="AJ2210" s="75"/>
      <c r="AK2210" s="75"/>
      <c r="AL2210" s="200"/>
    </row>
    <row r="2211" spans="1:38" s="201" customFormat="1">
      <c r="A2211" s="198"/>
      <c r="B2211" s="180"/>
      <c r="C2211" s="199" t="s">
        <v>381</v>
      </c>
      <c r="D2211" s="199"/>
      <c r="E2211" s="199" t="s">
        <v>382</v>
      </c>
      <c r="F2211" s="199">
        <v>15738</v>
      </c>
      <c r="G2211" s="199"/>
      <c r="H2211" s="199">
        <f t="shared" si="152"/>
        <v>46</v>
      </c>
      <c r="I2211" s="199"/>
      <c r="J2211" s="199">
        <v>3564.8199999999997</v>
      </c>
      <c r="K2211" s="199"/>
      <c r="L2211" s="200"/>
      <c r="M2211" s="199">
        <v>9</v>
      </c>
      <c r="N2211" s="71"/>
      <c r="O2211" s="200"/>
      <c r="P2211" s="269">
        <f t="shared" si="155"/>
        <v>396.0911111111111</v>
      </c>
      <c r="Q2211" s="199"/>
      <c r="R2211" s="199"/>
      <c r="S2211" s="199"/>
      <c r="T2211" s="382">
        <f t="shared" si="156"/>
        <v>1748.6666666666667</v>
      </c>
      <c r="U2211" s="199"/>
      <c r="V2211" s="199"/>
      <c r="W2211" s="199"/>
      <c r="X2211" s="200"/>
      <c r="Y2211" s="269">
        <v>3564.8199999999997</v>
      </c>
      <c r="Z2211" s="269">
        <f t="shared" si="153"/>
        <v>4710.33</v>
      </c>
      <c r="AA2211" s="389"/>
      <c r="AB2211" s="269">
        <f t="shared" si="154"/>
        <v>3598.75</v>
      </c>
      <c r="AC2211" s="269">
        <v>4113.2</v>
      </c>
      <c r="AD2211" s="199"/>
      <c r="AE2211" s="200"/>
      <c r="AF2211" s="200"/>
      <c r="AG2211" s="200"/>
      <c r="AH2211" s="75"/>
      <c r="AI2211" s="75"/>
      <c r="AJ2211" s="75"/>
      <c r="AK2211" s="75"/>
      <c r="AL2211" s="200"/>
    </row>
    <row r="2212" spans="1:38" s="201" customFormat="1">
      <c r="A2212" s="198"/>
      <c r="B2212" s="180"/>
      <c r="C2212" s="199" t="s">
        <v>381</v>
      </c>
      <c r="D2212" s="199"/>
      <c r="E2212" s="199" t="s">
        <v>121</v>
      </c>
      <c r="F2212" s="199">
        <v>2641</v>
      </c>
      <c r="G2212" s="199"/>
      <c r="H2212" s="199">
        <f t="shared" si="152"/>
        <v>8</v>
      </c>
      <c r="I2212" s="199"/>
      <c r="J2212" s="199">
        <v>655.31000000000006</v>
      </c>
      <c r="K2212" s="199"/>
      <c r="L2212" s="200"/>
      <c r="M2212" s="199">
        <v>9</v>
      </c>
      <c r="N2212" s="71"/>
      <c r="O2212" s="200"/>
      <c r="P2212" s="269">
        <f t="shared" si="155"/>
        <v>72.812222222222232</v>
      </c>
      <c r="Q2212" s="199"/>
      <c r="R2212" s="199"/>
      <c r="S2212" s="199"/>
      <c r="T2212" s="382">
        <f t="shared" si="156"/>
        <v>293.44444444444446</v>
      </c>
      <c r="U2212" s="199"/>
      <c r="V2212" s="199"/>
      <c r="W2212" s="199"/>
      <c r="X2212" s="200"/>
      <c r="Y2212" s="269">
        <v>655.31000000000006</v>
      </c>
      <c r="Z2212" s="269">
        <f t="shared" si="153"/>
        <v>865.88</v>
      </c>
      <c r="AA2212" s="389"/>
      <c r="AB2212" s="269">
        <f t="shared" si="154"/>
        <v>661.55</v>
      </c>
      <c r="AC2212" s="269">
        <v>756.12</v>
      </c>
      <c r="AD2212" s="199"/>
      <c r="AE2212" s="200"/>
      <c r="AF2212" s="200"/>
      <c r="AG2212" s="200"/>
      <c r="AH2212" s="75"/>
      <c r="AI2212" s="75"/>
      <c r="AJ2212" s="75"/>
      <c r="AK2212" s="75"/>
      <c r="AL2212" s="200"/>
    </row>
    <row r="2213" spans="1:38" s="201" customFormat="1">
      <c r="A2213" s="198"/>
      <c r="B2213" s="180"/>
      <c r="C2213" s="199" t="s">
        <v>383</v>
      </c>
      <c r="D2213" s="199"/>
      <c r="E2213" s="199" t="s">
        <v>139</v>
      </c>
      <c r="F2213" s="199">
        <v>13053</v>
      </c>
      <c r="G2213" s="199"/>
      <c r="H2213" s="199">
        <f t="shared" si="152"/>
        <v>38</v>
      </c>
      <c r="I2213" s="199"/>
      <c r="J2213" s="199">
        <v>2340.04</v>
      </c>
      <c r="K2213" s="199"/>
      <c r="L2213" s="200"/>
      <c r="M2213" s="199">
        <v>2</v>
      </c>
      <c r="N2213" s="71"/>
      <c r="O2213" s="200"/>
      <c r="P2213" s="269">
        <f t="shared" si="155"/>
        <v>1170.02</v>
      </c>
      <c r="Q2213" s="199"/>
      <c r="R2213" s="199"/>
      <c r="S2213" s="199"/>
      <c r="T2213" s="382">
        <f t="shared" si="156"/>
        <v>6526.5</v>
      </c>
      <c r="U2213" s="199"/>
      <c r="V2213" s="199"/>
      <c r="W2213" s="199"/>
      <c r="X2213" s="200"/>
      <c r="Y2213" s="269">
        <v>2340.04</v>
      </c>
      <c r="Z2213" s="269">
        <f t="shared" si="153"/>
        <v>3091.98</v>
      </c>
      <c r="AA2213" s="389"/>
      <c r="AB2213" s="269">
        <f t="shared" si="154"/>
        <v>2362.3200000000002</v>
      </c>
      <c r="AC2213" s="269">
        <v>2700.01</v>
      </c>
      <c r="AD2213" s="199"/>
      <c r="AE2213" s="200"/>
      <c r="AF2213" s="200"/>
      <c r="AG2213" s="200"/>
      <c r="AH2213" s="75"/>
      <c r="AI2213" s="75"/>
      <c r="AJ2213" s="75"/>
      <c r="AK2213" s="75"/>
      <c r="AL2213" s="200"/>
    </row>
    <row r="2214" spans="1:38" s="201" customFormat="1">
      <c r="A2214" s="198"/>
      <c r="B2214" s="180"/>
      <c r="C2214" s="199" t="s">
        <v>383</v>
      </c>
      <c r="D2214" s="199"/>
      <c r="E2214" s="199" t="s">
        <v>119</v>
      </c>
      <c r="F2214" s="199">
        <v>2182</v>
      </c>
      <c r="G2214" s="199"/>
      <c r="H2214" s="199">
        <f t="shared" si="152"/>
        <v>6</v>
      </c>
      <c r="I2214" s="199"/>
      <c r="J2214" s="199">
        <v>772.44999999999993</v>
      </c>
      <c r="K2214" s="199"/>
      <c r="L2214" s="200"/>
      <c r="M2214" s="199">
        <v>4</v>
      </c>
      <c r="N2214" s="71"/>
      <c r="O2214" s="200"/>
      <c r="P2214" s="269">
        <f t="shared" si="155"/>
        <v>193.11249999999998</v>
      </c>
      <c r="Q2214" s="199"/>
      <c r="R2214" s="199"/>
      <c r="S2214" s="199"/>
      <c r="T2214" s="382">
        <f t="shared" si="156"/>
        <v>545.5</v>
      </c>
      <c r="U2214" s="199"/>
      <c r="V2214" s="199"/>
      <c r="W2214" s="199"/>
      <c r="X2214" s="200"/>
      <c r="Y2214" s="269">
        <v>772.44999999999993</v>
      </c>
      <c r="Z2214" s="269">
        <f t="shared" si="153"/>
        <v>1020.67</v>
      </c>
      <c r="AA2214" s="389"/>
      <c r="AB2214" s="269">
        <f t="shared" si="154"/>
        <v>779.8</v>
      </c>
      <c r="AC2214" s="269">
        <v>891.28</v>
      </c>
      <c r="AD2214" s="199"/>
      <c r="AE2214" s="200"/>
      <c r="AF2214" s="200"/>
      <c r="AG2214" s="200"/>
      <c r="AH2214" s="75"/>
      <c r="AI2214" s="75"/>
      <c r="AJ2214" s="75"/>
      <c r="AK2214" s="75"/>
      <c r="AL2214" s="200"/>
    </row>
    <row r="2215" spans="1:38" s="201" customFormat="1">
      <c r="A2215" s="198"/>
      <c r="B2215" s="180"/>
      <c r="C2215" s="199" t="s">
        <v>383</v>
      </c>
      <c r="D2215" s="199"/>
      <c r="E2215" s="199" t="s">
        <v>384</v>
      </c>
      <c r="F2215" s="199">
        <v>1813382</v>
      </c>
      <c r="G2215" s="199"/>
      <c r="H2215" s="199">
        <f t="shared" si="152"/>
        <v>5282</v>
      </c>
      <c r="I2215" s="199"/>
      <c r="J2215" s="199">
        <v>279653</v>
      </c>
      <c r="K2215" s="199"/>
      <c r="L2215" s="200"/>
      <c r="M2215" s="199">
        <v>553</v>
      </c>
      <c r="N2215" s="71"/>
      <c r="O2215" s="200"/>
      <c r="P2215" s="269">
        <f t="shared" si="155"/>
        <v>505.70162748643759</v>
      </c>
      <c r="Q2215" s="199"/>
      <c r="R2215" s="199"/>
      <c r="S2215" s="199"/>
      <c r="T2215" s="382">
        <f t="shared" si="156"/>
        <v>3279.1717902350815</v>
      </c>
      <c r="U2215" s="199"/>
      <c r="V2215" s="199"/>
      <c r="W2215" s="199"/>
      <c r="X2215" s="200"/>
      <c r="Y2215" s="269">
        <v>279653</v>
      </c>
      <c r="Z2215" s="269">
        <f t="shared" si="153"/>
        <v>369515.61</v>
      </c>
      <c r="AA2215" s="389"/>
      <c r="AB2215" s="269">
        <f t="shared" si="154"/>
        <v>282315.09000000003</v>
      </c>
      <c r="AC2215" s="269">
        <v>322672.40000000002</v>
      </c>
      <c r="AD2215" s="199"/>
      <c r="AE2215" s="200"/>
      <c r="AF2215" s="200"/>
      <c r="AG2215" s="200"/>
      <c r="AH2215" s="75"/>
      <c r="AI2215" s="75"/>
      <c r="AJ2215" s="75"/>
      <c r="AK2215" s="75"/>
      <c r="AL2215" s="200"/>
    </row>
    <row r="2216" spans="1:38" s="201" customFormat="1">
      <c r="A2216" s="198"/>
      <c r="B2216" s="180"/>
      <c r="C2216" s="199" t="s">
        <v>498</v>
      </c>
      <c r="D2216" s="199"/>
      <c r="E2216" s="199" t="s">
        <v>136</v>
      </c>
      <c r="F2216" s="199">
        <v>877759</v>
      </c>
      <c r="G2216" s="199"/>
      <c r="H2216" s="199">
        <f t="shared" si="152"/>
        <v>2557</v>
      </c>
      <c r="I2216" s="199"/>
      <c r="J2216" s="199">
        <v>57086.37000000001</v>
      </c>
      <c r="K2216" s="199"/>
      <c r="L2216" s="200"/>
      <c r="M2216" s="199">
        <v>60</v>
      </c>
      <c r="N2216" s="71"/>
      <c r="O2216" s="200"/>
      <c r="P2216" s="269">
        <f t="shared" si="155"/>
        <v>951.43950000000018</v>
      </c>
      <c r="Q2216" s="199"/>
      <c r="R2216" s="199"/>
      <c r="S2216" s="199"/>
      <c r="T2216" s="382">
        <f t="shared" si="156"/>
        <v>14629.316666666668</v>
      </c>
      <c r="U2216" s="199"/>
      <c r="V2216" s="199"/>
      <c r="W2216" s="199"/>
      <c r="X2216" s="200"/>
      <c r="Y2216" s="269">
        <v>57086.37000000001</v>
      </c>
      <c r="Z2216" s="269">
        <f t="shared" si="153"/>
        <v>75430.28</v>
      </c>
      <c r="AA2216" s="389"/>
      <c r="AB2216" s="269">
        <f t="shared" si="154"/>
        <v>57629.79</v>
      </c>
      <c r="AC2216" s="269">
        <v>65868.039999999994</v>
      </c>
      <c r="AD2216" s="199"/>
      <c r="AE2216" s="200"/>
      <c r="AF2216" s="200"/>
      <c r="AG2216" s="200"/>
      <c r="AH2216" s="75"/>
      <c r="AI2216" s="75"/>
      <c r="AJ2216" s="75"/>
      <c r="AK2216" s="75"/>
      <c r="AL2216" s="200"/>
    </row>
    <row r="2217" spans="1:38" s="201" customFormat="1">
      <c r="A2217" s="198"/>
      <c r="B2217" s="180"/>
      <c r="C2217" s="199" t="s">
        <v>475</v>
      </c>
      <c r="D2217" s="199"/>
      <c r="E2217" s="199" t="s">
        <v>88</v>
      </c>
      <c r="F2217" s="199">
        <v>369918</v>
      </c>
      <c r="G2217" s="199"/>
      <c r="H2217" s="199">
        <f t="shared" si="152"/>
        <v>1078</v>
      </c>
      <c r="I2217" s="199"/>
      <c r="J2217" s="199">
        <v>25681.229999999992</v>
      </c>
      <c r="K2217" s="199"/>
      <c r="L2217" s="200"/>
      <c r="M2217" s="199">
        <v>40</v>
      </c>
      <c r="N2217" s="71"/>
      <c r="O2217" s="200"/>
      <c r="P2217" s="269">
        <f t="shared" si="155"/>
        <v>642.03074999999978</v>
      </c>
      <c r="Q2217" s="199"/>
      <c r="R2217" s="199"/>
      <c r="S2217" s="199"/>
      <c r="T2217" s="382">
        <f t="shared" si="156"/>
        <v>9247.9500000000007</v>
      </c>
      <c r="U2217" s="199"/>
      <c r="V2217" s="199"/>
      <c r="W2217" s="199"/>
      <c r="X2217" s="200"/>
      <c r="Y2217" s="269">
        <v>25681.229999999992</v>
      </c>
      <c r="Z2217" s="269">
        <f t="shared" si="153"/>
        <v>33933.54</v>
      </c>
      <c r="AA2217" s="389"/>
      <c r="AB2217" s="269">
        <f t="shared" si="154"/>
        <v>25925.7</v>
      </c>
      <c r="AC2217" s="269">
        <v>29631.81</v>
      </c>
      <c r="AD2217" s="199"/>
      <c r="AE2217" s="200"/>
      <c r="AF2217" s="200"/>
      <c r="AG2217" s="200"/>
      <c r="AH2217" s="75"/>
      <c r="AI2217" s="75"/>
      <c r="AJ2217" s="75"/>
      <c r="AK2217" s="75"/>
      <c r="AL2217" s="200"/>
    </row>
    <row r="2218" spans="1:38" s="201" customFormat="1">
      <c r="A2218" s="198"/>
      <c r="B2218" s="180"/>
      <c r="C2218" s="199" t="s">
        <v>475</v>
      </c>
      <c r="D2218" s="199"/>
      <c r="E2218" s="199" t="s">
        <v>288</v>
      </c>
      <c r="F2218" s="199">
        <v>922</v>
      </c>
      <c r="G2218" s="199"/>
      <c r="H2218" s="199">
        <f t="shared" si="152"/>
        <v>3</v>
      </c>
      <c r="I2218" s="199"/>
      <c r="J2218" s="199">
        <v>286.48999999999995</v>
      </c>
      <c r="K2218" s="199"/>
      <c r="L2218" s="200"/>
      <c r="M2218" s="199">
        <v>4</v>
      </c>
      <c r="N2218" s="71"/>
      <c r="O2218" s="200"/>
      <c r="P2218" s="269">
        <f t="shared" si="155"/>
        <v>71.622499999999988</v>
      </c>
      <c r="Q2218" s="199"/>
      <c r="R2218" s="199"/>
      <c r="S2218" s="199"/>
      <c r="T2218" s="382">
        <f t="shared" si="156"/>
        <v>230.5</v>
      </c>
      <c r="U2218" s="199"/>
      <c r="V2218" s="199"/>
      <c r="W2218" s="199"/>
      <c r="X2218" s="200"/>
      <c r="Y2218" s="269">
        <v>286.48999999999995</v>
      </c>
      <c r="Z2218" s="269">
        <f t="shared" si="153"/>
        <v>378.55</v>
      </c>
      <c r="AA2218" s="389"/>
      <c r="AB2218" s="269">
        <f t="shared" si="154"/>
        <v>289.22000000000003</v>
      </c>
      <c r="AC2218" s="269">
        <v>330.56</v>
      </c>
      <c r="AD2218" s="199"/>
      <c r="AE2218" s="200"/>
      <c r="AF2218" s="200"/>
      <c r="AG2218" s="200"/>
      <c r="AH2218" s="75"/>
      <c r="AI2218" s="75"/>
      <c r="AJ2218" s="75"/>
      <c r="AK2218" s="75"/>
      <c r="AL2218" s="200"/>
    </row>
    <row r="2219" spans="1:38" s="201" customFormat="1">
      <c r="A2219" s="198"/>
      <c r="B2219" s="180"/>
      <c r="C2219" s="199" t="s">
        <v>385</v>
      </c>
      <c r="D2219" s="199"/>
      <c r="E2219" s="199" t="s">
        <v>338</v>
      </c>
      <c r="F2219" s="199">
        <v>774912</v>
      </c>
      <c r="G2219" s="199"/>
      <c r="H2219" s="199">
        <f t="shared" si="152"/>
        <v>2257</v>
      </c>
      <c r="I2219" s="199"/>
      <c r="J2219" s="199">
        <v>106227.31000000001</v>
      </c>
      <c r="K2219" s="199"/>
      <c r="L2219" s="200"/>
      <c r="M2219" s="199">
        <v>213</v>
      </c>
      <c r="N2219" s="71"/>
      <c r="O2219" s="200"/>
      <c r="P2219" s="269">
        <f t="shared" si="155"/>
        <v>498.719765258216</v>
      </c>
      <c r="Q2219" s="199"/>
      <c r="R2219" s="199"/>
      <c r="S2219" s="199"/>
      <c r="T2219" s="382">
        <f t="shared" si="156"/>
        <v>3638.0845070422533</v>
      </c>
      <c r="U2219" s="199"/>
      <c r="V2219" s="199"/>
      <c r="W2219" s="199"/>
      <c r="X2219" s="200"/>
      <c r="Y2219" s="269">
        <v>106227.31000000001</v>
      </c>
      <c r="Z2219" s="269">
        <f t="shared" si="153"/>
        <v>140361.98000000001</v>
      </c>
      <c r="AA2219" s="389"/>
      <c r="AB2219" s="269">
        <f t="shared" si="154"/>
        <v>107238.52</v>
      </c>
      <c r="AC2219" s="269">
        <v>122568.4</v>
      </c>
      <c r="AD2219" s="199"/>
      <c r="AE2219" s="200"/>
      <c r="AF2219" s="200"/>
      <c r="AG2219" s="200"/>
      <c r="AH2219" s="75"/>
      <c r="AI2219" s="75"/>
      <c r="AJ2219" s="75"/>
      <c r="AK2219" s="75"/>
      <c r="AL2219" s="200"/>
    </row>
    <row r="2220" spans="1:38" s="201" customFormat="1">
      <c r="A2220" s="198"/>
      <c r="B2220" s="180"/>
      <c r="C2220" s="199" t="s">
        <v>385</v>
      </c>
      <c r="D2220" s="199"/>
      <c r="E2220" s="199" t="s">
        <v>400</v>
      </c>
      <c r="F2220" s="199"/>
      <c r="G2220" s="199"/>
      <c r="H2220" s="199">
        <f t="shared" si="152"/>
        <v>0</v>
      </c>
      <c r="I2220" s="199"/>
      <c r="J2220" s="199">
        <v>141.38</v>
      </c>
      <c r="K2220" s="199"/>
      <c r="L2220" s="200"/>
      <c r="M2220" s="199">
        <v>1</v>
      </c>
      <c r="N2220" s="71"/>
      <c r="O2220" s="200"/>
      <c r="P2220" s="269">
        <f t="shared" si="155"/>
        <v>141.38</v>
      </c>
      <c r="Q2220" s="199"/>
      <c r="R2220" s="199"/>
      <c r="S2220" s="199"/>
      <c r="T2220" s="382">
        <f t="shared" si="156"/>
        <v>0</v>
      </c>
      <c r="U2220" s="199"/>
      <c r="V2220" s="199"/>
      <c r="W2220" s="199"/>
      <c r="X2220" s="200"/>
      <c r="Y2220" s="269">
        <v>141.38</v>
      </c>
      <c r="Z2220" s="269">
        <f t="shared" si="153"/>
        <v>186.81</v>
      </c>
      <c r="AA2220" s="389"/>
      <c r="AB2220" s="269">
        <f t="shared" si="154"/>
        <v>142.72999999999999</v>
      </c>
      <c r="AC2220" s="269">
        <v>163.13</v>
      </c>
      <c r="AD2220" s="199"/>
      <c r="AE2220" s="200"/>
      <c r="AF2220" s="200"/>
      <c r="AG2220" s="200"/>
      <c r="AH2220" s="75"/>
      <c r="AI2220" s="75"/>
      <c r="AJ2220" s="75"/>
      <c r="AK2220" s="75"/>
      <c r="AL2220" s="200"/>
    </row>
    <row r="2221" spans="1:38" s="201" customFormat="1">
      <c r="A2221" s="198"/>
      <c r="B2221" s="180"/>
      <c r="C2221" s="199" t="s">
        <v>385</v>
      </c>
      <c r="D2221" s="199"/>
      <c r="E2221" s="199" t="s">
        <v>123</v>
      </c>
      <c r="F2221" s="199">
        <v>7679</v>
      </c>
      <c r="G2221" s="199"/>
      <c r="H2221" s="199">
        <f t="shared" si="152"/>
        <v>22</v>
      </c>
      <c r="I2221" s="199"/>
      <c r="J2221" s="199">
        <v>1523.2199999999998</v>
      </c>
      <c r="K2221" s="199"/>
      <c r="L2221" s="200"/>
      <c r="M2221" s="199">
        <v>2</v>
      </c>
      <c r="N2221" s="71"/>
      <c r="O2221" s="200"/>
      <c r="P2221" s="269">
        <f t="shared" si="155"/>
        <v>761.6099999999999</v>
      </c>
      <c r="Q2221" s="199"/>
      <c r="R2221" s="199"/>
      <c r="S2221" s="199"/>
      <c r="T2221" s="382">
        <f t="shared" si="156"/>
        <v>3839.5</v>
      </c>
      <c r="U2221" s="199"/>
      <c r="V2221" s="199"/>
      <c r="W2221" s="199"/>
      <c r="X2221" s="200"/>
      <c r="Y2221" s="269">
        <v>1523.2199999999998</v>
      </c>
      <c r="Z2221" s="269">
        <f t="shared" si="153"/>
        <v>2012.69</v>
      </c>
      <c r="AA2221" s="389"/>
      <c r="AB2221" s="269">
        <f t="shared" si="154"/>
        <v>1537.72</v>
      </c>
      <c r="AC2221" s="269">
        <v>1757.54</v>
      </c>
      <c r="AD2221" s="199"/>
      <c r="AE2221" s="200"/>
      <c r="AF2221" s="200"/>
      <c r="AG2221" s="200"/>
      <c r="AH2221" s="75"/>
      <c r="AI2221" s="75"/>
      <c r="AJ2221" s="75"/>
      <c r="AK2221" s="75"/>
      <c r="AL2221" s="200"/>
    </row>
    <row r="2222" spans="1:38" s="201" customFormat="1">
      <c r="A2222" s="198"/>
      <c r="B2222" s="180"/>
      <c r="C2222" s="199" t="s">
        <v>386</v>
      </c>
      <c r="D2222" s="199"/>
      <c r="E2222" s="199" t="s">
        <v>297</v>
      </c>
      <c r="F2222" s="199">
        <v>1010</v>
      </c>
      <c r="G2222" s="199"/>
      <c r="H2222" s="199">
        <f t="shared" si="152"/>
        <v>3</v>
      </c>
      <c r="I2222" s="199"/>
      <c r="J2222" s="199">
        <v>215.64</v>
      </c>
      <c r="K2222" s="199"/>
      <c r="L2222" s="200"/>
      <c r="M2222" s="199">
        <v>1</v>
      </c>
      <c r="N2222" s="71"/>
      <c r="O2222" s="200"/>
      <c r="P2222" s="269">
        <f t="shared" si="155"/>
        <v>215.64</v>
      </c>
      <c r="Q2222" s="199"/>
      <c r="R2222" s="199"/>
      <c r="S2222" s="199"/>
      <c r="T2222" s="382">
        <f t="shared" si="156"/>
        <v>1010</v>
      </c>
      <c r="U2222" s="199"/>
      <c r="V2222" s="199"/>
      <c r="W2222" s="199"/>
      <c r="X2222" s="200"/>
      <c r="Y2222" s="269">
        <v>215.64</v>
      </c>
      <c r="Z2222" s="269">
        <f t="shared" si="153"/>
        <v>284.93</v>
      </c>
      <c r="AA2222" s="389"/>
      <c r="AB2222" s="269">
        <f t="shared" si="154"/>
        <v>217.69</v>
      </c>
      <c r="AC2222" s="269">
        <v>248.81</v>
      </c>
      <c r="AD2222" s="199"/>
      <c r="AE2222" s="200"/>
      <c r="AF2222" s="200"/>
      <c r="AG2222" s="200"/>
      <c r="AH2222" s="75"/>
      <c r="AI2222" s="75"/>
      <c r="AJ2222" s="75"/>
      <c r="AK2222" s="75"/>
      <c r="AL2222" s="200"/>
    </row>
    <row r="2223" spans="1:38" s="201" customFormat="1">
      <c r="A2223" s="198"/>
      <c r="B2223" s="180"/>
      <c r="C2223" s="199" t="s">
        <v>386</v>
      </c>
      <c r="D2223" s="199"/>
      <c r="E2223" s="199" t="s">
        <v>113</v>
      </c>
      <c r="F2223" s="199">
        <v>3668608</v>
      </c>
      <c r="G2223" s="199"/>
      <c r="H2223" s="199">
        <f t="shared" si="152"/>
        <v>10686</v>
      </c>
      <c r="I2223" s="199"/>
      <c r="J2223" s="199">
        <v>513413.52000000014</v>
      </c>
      <c r="K2223" s="199"/>
      <c r="L2223" s="200"/>
      <c r="M2223" s="199">
        <v>654</v>
      </c>
      <c r="N2223" s="71"/>
      <c r="O2223" s="200"/>
      <c r="P2223" s="269">
        <f t="shared" si="155"/>
        <v>785.03596330275252</v>
      </c>
      <c r="Q2223" s="199"/>
      <c r="R2223" s="199"/>
      <c r="S2223" s="199"/>
      <c r="T2223" s="382">
        <f t="shared" si="156"/>
        <v>5609.4923547400613</v>
      </c>
      <c r="U2223" s="199"/>
      <c r="V2223" s="199"/>
      <c r="W2223" s="199"/>
      <c r="X2223" s="200"/>
      <c r="Y2223" s="269">
        <v>513413.52000000014</v>
      </c>
      <c r="Z2223" s="269">
        <f t="shared" si="153"/>
        <v>678391.82</v>
      </c>
      <c r="AA2223" s="389"/>
      <c r="AB2223" s="269">
        <f t="shared" si="154"/>
        <v>518300.85</v>
      </c>
      <c r="AC2223" s="269">
        <v>592392.62</v>
      </c>
      <c r="AD2223" s="199"/>
      <c r="AE2223" s="200"/>
      <c r="AF2223" s="200"/>
      <c r="AG2223" s="200"/>
      <c r="AH2223" s="75"/>
      <c r="AI2223" s="75"/>
      <c r="AJ2223" s="75"/>
      <c r="AK2223" s="75"/>
      <c r="AL2223" s="200"/>
    </row>
    <row r="2224" spans="1:38" s="201" customFormat="1">
      <c r="A2224" s="198"/>
      <c r="B2224" s="180"/>
      <c r="C2224" s="199" t="s">
        <v>386</v>
      </c>
      <c r="D2224" s="199"/>
      <c r="E2224" s="199" t="s">
        <v>103</v>
      </c>
      <c r="F2224" s="199">
        <v>554</v>
      </c>
      <c r="G2224" s="199"/>
      <c r="H2224" s="199">
        <f t="shared" si="152"/>
        <v>2</v>
      </c>
      <c r="I2224" s="199"/>
      <c r="J2224" s="199">
        <v>114.12</v>
      </c>
      <c r="K2224" s="199"/>
      <c r="L2224" s="200"/>
      <c r="M2224" s="199">
        <v>1</v>
      </c>
      <c r="N2224" s="71"/>
      <c r="O2224" s="200"/>
      <c r="P2224" s="269">
        <f t="shared" si="155"/>
        <v>114.12</v>
      </c>
      <c r="Q2224" s="199"/>
      <c r="R2224" s="199"/>
      <c r="S2224" s="199"/>
      <c r="T2224" s="382">
        <f t="shared" si="156"/>
        <v>554</v>
      </c>
      <c r="U2224" s="199"/>
      <c r="V2224" s="199"/>
      <c r="W2224" s="199"/>
      <c r="X2224" s="200"/>
      <c r="Y2224" s="269">
        <v>114.12</v>
      </c>
      <c r="Z2224" s="269">
        <f t="shared" si="153"/>
        <v>150.79</v>
      </c>
      <c r="AA2224" s="389"/>
      <c r="AB2224" s="269">
        <f t="shared" si="154"/>
        <v>115.21</v>
      </c>
      <c r="AC2224" s="269">
        <v>131.68</v>
      </c>
      <c r="AD2224" s="199"/>
      <c r="AE2224" s="200"/>
      <c r="AF2224" s="200"/>
      <c r="AG2224" s="200"/>
      <c r="AH2224" s="75"/>
      <c r="AI2224" s="75"/>
      <c r="AJ2224" s="75"/>
      <c r="AK2224" s="75"/>
      <c r="AL2224" s="200"/>
    </row>
    <row r="2225" spans="1:38" s="201" customFormat="1">
      <c r="A2225" s="198"/>
      <c r="B2225" s="180"/>
      <c r="C2225" s="199" t="s">
        <v>499</v>
      </c>
      <c r="D2225" s="199"/>
      <c r="E2225" s="199" t="s">
        <v>167</v>
      </c>
      <c r="F2225" s="199">
        <v>9</v>
      </c>
      <c r="G2225" s="199"/>
      <c r="H2225" s="199">
        <f t="shared" si="152"/>
        <v>0</v>
      </c>
      <c r="I2225" s="199"/>
      <c r="J2225" s="199">
        <v>15.45</v>
      </c>
      <c r="K2225" s="199"/>
      <c r="L2225" s="200"/>
      <c r="M2225" s="199">
        <v>1</v>
      </c>
      <c r="N2225" s="71"/>
      <c r="O2225" s="200"/>
      <c r="P2225" s="269">
        <f t="shared" si="155"/>
        <v>15.45</v>
      </c>
      <c r="Q2225" s="199"/>
      <c r="R2225" s="199"/>
      <c r="S2225" s="199"/>
      <c r="T2225" s="382">
        <f t="shared" si="156"/>
        <v>9</v>
      </c>
      <c r="U2225" s="199"/>
      <c r="V2225" s="199"/>
      <c r="W2225" s="199"/>
      <c r="X2225" s="200"/>
      <c r="Y2225" s="269">
        <v>15.45</v>
      </c>
      <c r="Z2225" s="269">
        <f t="shared" si="153"/>
        <v>20.41</v>
      </c>
      <c r="AA2225" s="389"/>
      <c r="AB2225" s="269">
        <f t="shared" si="154"/>
        <v>15.6</v>
      </c>
      <c r="AC2225" s="269">
        <v>17.829999999999998</v>
      </c>
      <c r="AD2225" s="199"/>
      <c r="AE2225" s="200"/>
      <c r="AF2225" s="200"/>
      <c r="AG2225" s="200"/>
      <c r="AH2225" s="75"/>
      <c r="AI2225" s="75"/>
      <c r="AJ2225" s="75"/>
      <c r="AK2225" s="75"/>
      <c r="AL2225" s="200"/>
    </row>
    <row r="2226" spans="1:38" s="201" customFormat="1">
      <c r="A2226" s="198"/>
      <c r="B2226" s="180"/>
      <c r="C2226" s="199" t="s">
        <v>499</v>
      </c>
      <c r="D2226" s="199"/>
      <c r="E2226" s="199" t="s">
        <v>264</v>
      </c>
      <c r="F2226" s="199">
        <v>35953</v>
      </c>
      <c r="G2226" s="199"/>
      <c r="H2226" s="199">
        <f t="shared" si="152"/>
        <v>105</v>
      </c>
      <c r="I2226" s="199"/>
      <c r="J2226" s="199">
        <v>4338.6600000000008</v>
      </c>
      <c r="K2226" s="199"/>
      <c r="L2226" s="200"/>
      <c r="M2226" s="199">
        <v>25</v>
      </c>
      <c r="N2226" s="71"/>
      <c r="O2226" s="200"/>
      <c r="P2226" s="269">
        <f t="shared" si="155"/>
        <v>173.54640000000003</v>
      </c>
      <c r="Q2226" s="199"/>
      <c r="R2226" s="199"/>
      <c r="S2226" s="199"/>
      <c r="T2226" s="382">
        <f t="shared" si="156"/>
        <v>1438.12</v>
      </c>
      <c r="U2226" s="199"/>
      <c r="V2226" s="199"/>
      <c r="W2226" s="199"/>
      <c r="X2226" s="200"/>
      <c r="Y2226" s="269">
        <v>4338.6600000000008</v>
      </c>
      <c r="Z2226" s="269">
        <f t="shared" si="153"/>
        <v>5732.83</v>
      </c>
      <c r="AA2226" s="389"/>
      <c r="AB2226" s="269">
        <f t="shared" si="154"/>
        <v>4379.96</v>
      </c>
      <c r="AC2226" s="269">
        <v>5006.08</v>
      </c>
      <c r="AD2226" s="199"/>
      <c r="AE2226" s="200"/>
      <c r="AF2226" s="200"/>
      <c r="AG2226" s="200"/>
      <c r="AH2226" s="75"/>
      <c r="AI2226" s="75"/>
      <c r="AJ2226" s="75"/>
      <c r="AK2226" s="75"/>
      <c r="AL2226" s="200"/>
    </row>
    <row r="2227" spans="1:38" s="201" customFormat="1">
      <c r="A2227" s="198"/>
      <c r="B2227" s="180"/>
      <c r="C2227" s="199" t="s">
        <v>387</v>
      </c>
      <c r="D2227" s="199"/>
      <c r="E2227" s="199" t="s">
        <v>352</v>
      </c>
      <c r="F2227" s="199">
        <v>105951</v>
      </c>
      <c r="G2227" s="199"/>
      <c r="H2227" s="199">
        <f t="shared" si="152"/>
        <v>309</v>
      </c>
      <c r="I2227" s="199"/>
      <c r="J2227" s="199">
        <v>16221.739999999991</v>
      </c>
      <c r="K2227" s="199"/>
      <c r="L2227" s="200"/>
      <c r="M2227" s="199">
        <v>53</v>
      </c>
      <c r="N2227" s="71"/>
      <c r="O2227" s="200"/>
      <c r="P2227" s="269">
        <f t="shared" si="155"/>
        <v>306.07056603773566</v>
      </c>
      <c r="Q2227" s="199"/>
      <c r="R2227" s="199"/>
      <c r="S2227" s="199"/>
      <c r="T2227" s="382">
        <f t="shared" si="156"/>
        <v>1999.0754716981132</v>
      </c>
      <c r="U2227" s="199"/>
      <c r="V2227" s="199"/>
      <c r="W2227" s="199"/>
      <c r="X2227" s="200"/>
      <c r="Y2227" s="269">
        <v>16221.739999999991</v>
      </c>
      <c r="Z2227" s="269">
        <f t="shared" si="153"/>
        <v>21434.37</v>
      </c>
      <c r="AA2227" s="389"/>
      <c r="AB2227" s="269">
        <f t="shared" si="154"/>
        <v>16376.16</v>
      </c>
      <c r="AC2227" s="269">
        <v>18717.150000000001</v>
      </c>
      <c r="AD2227" s="199"/>
      <c r="AE2227" s="200"/>
      <c r="AF2227" s="200"/>
      <c r="AG2227" s="200"/>
      <c r="AH2227" s="75"/>
      <c r="AI2227" s="75"/>
      <c r="AJ2227" s="75"/>
      <c r="AK2227" s="75"/>
      <c r="AL2227" s="200"/>
    </row>
    <row r="2228" spans="1:38" s="201" customFormat="1">
      <c r="A2228" s="198"/>
      <c r="B2228" s="180"/>
      <c r="C2228" s="199" t="s">
        <v>774</v>
      </c>
      <c r="D2228" s="199"/>
      <c r="E2228" s="199" t="s">
        <v>242</v>
      </c>
      <c r="F2228" s="199">
        <v>1944</v>
      </c>
      <c r="G2228" s="199"/>
      <c r="H2228" s="199">
        <f t="shared" si="152"/>
        <v>6</v>
      </c>
      <c r="I2228" s="199"/>
      <c r="J2228" s="199">
        <v>419.28</v>
      </c>
      <c r="K2228" s="199"/>
      <c r="L2228" s="200"/>
      <c r="M2228" s="199">
        <v>5</v>
      </c>
      <c r="N2228" s="71"/>
      <c r="O2228" s="200"/>
      <c r="P2228" s="269">
        <f t="shared" si="155"/>
        <v>83.855999999999995</v>
      </c>
      <c r="Q2228" s="199"/>
      <c r="R2228" s="199"/>
      <c r="S2228" s="199"/>
      <c r="T2228" s="382">
        <f t="shared" si="156"/>
        <v>388.8</v>
      </c>
      <c r="U2228" s="199"/>
      <c r="V2228" s="199"/>
      <c r="W2228" s="199"/>
      <c r="X2228" s="200"/>
      <c r="Y2228" s="269">
        <v>419.28</v>
      </c>
      <c r="Z2228" s="269">
        <f t="shared" si="153"/>
        <v>554.01</v>
      </c>
      <c r="AA2228" s="389"/>
      <c r="AB2228" s="269">
        <f t="shared" si="154"/>
        <v>423.27</v>
      </c>
      <c r="AC2228" s="269">
        <v>483.78</v>
      </c>
      <c r="AD2228" s="199"/>
      <c r="AE2228" s="200"/>
      <c r="AF2228" s="200"/>
      <c r="AG2228" s="200"/>
      <c r="AH2228" s="75"/>
      <c r="AI2228" s="75"/>
      <c r="AJ2228" s="75"/>
      <c r="AK2228" s="75"/>
      <c r="AL2228" s="200"/>
    </row>
    <row r="2229" spans="1:38" s="201" customFormat="1">
      <c r="A2229" s="198"/>
      <c r="B2229" s="180"/>
      <c r="C2229" s="199" t="s">
        <v>388</v>
      </c>
      <c r="D2229" s="199"/>
      <c r="E2229" s="199" t="s">
        <v>389</v>
      </c>
      <c r="F2229" s="199">
        <v>60768</v>
      </c>
      <c r="G2229" s="199"/>
      <c r="H2229" s="199">
        <f t="shared" si="152"/>
        <v>177</v>
      </c>
      <c r="I2229" s="199"/>
      <c r="J2229" s="199">
        <v>11510.2</v>
      </c>
      <c r="K2229" s="199"/>
      <c r="L2229" s="200"/>
      <c r="M2229" s="199">
        <v>44</v>
      </c>
      <c r="N2229" s="71"/>
      <c r="O2229" s="200"/>
      <c r="P2229" s="269">
        <f t="shared" si="155"/>
        <v>261.59545454545457</v>
      </c>
      <c r="Q2229" s="199"/>
      <c r="R2229" s="199"/>
      <c r="S2229" s="199"/>
      <c r="T2229" s="382">
        <f t="shared" si="156"/>
        <v>1381.090909090909</v>
      </c>
      <c r="U2229" s="199"/>
      <c r="V2229" s="199"/>
      <c r="W2229" s="199"/>
      <c r="X2229" s="200"/>
      <c r="Y2229" s="269">
        <v>11510.2</v>
      </c>
      <c r="Z2229" s="269">
        <f t="shared" si="153"/>
        <v>15208.84</v>
      </c>
      <c r="AA2229" s="389"/>
      <c r="AB2229" s="269">
        <f t="shared" si="154"/>
        <v>11619.77</v>
      </c>
      <c r="AC2229" s="269">
        <v>13280.83</v>
      </c>
      <c r="AD2229" s="199"/>
      <c r="AE2229" s="200"/>
      <c r="AF2229" s="200"/>
      <c r="AG2229" s="200"/>
      <c r="AH2229" s="75"/>
      <c r="AI2229" s="75"/>
      <c r="AJ2229" s="75"/>
      <c r="AK2229" s="75"/>
      <c r="AL2229" s="200"/>
    </row>
    <row r="2230" spans="1:38" s="201" customFormat="1">
      <c r="A2230" s="198"/>
      <c r="B2230" s="180"/>
      <c r="C2230" s="199" t="s">
        <v>390</v>
      </c>
      <c r="D2230" s="199"/>
      <c r="E2230" s="199" t="s">
        <v>115</v>
      </c>
      <c r="F2230" s="199">
        <v>1137395</v>
      </c>
      <c r="G2230" s="199"/>
      <c r="H2230" s="199">
        <f t="shared" si="152"/>
        <v>3313</v>
      </c>
      <c r="I2230" s="199"/>
      <c r="J2230" s="199">
        <v>172996.41000000003</v>
      </c>
      <c r="K2230" s="199"/>
      <c r="L2230" s="200"/>
      <c r="M2230" s="199">
        <v>304</v>
      </c>
      <c r="N2230" s="71"/>
      <c r="O2230" s="200"/>
      <c r="P2230" s="269">
        <f t="shared" si="155"/>
        <v>569.06713815789487</v>
      </c>
      <c r="Q2230" s="199"/>
      <c r="R2230" s="199"/>
      <c r="S2230" s="199"/>
      <c r="T2230" s="382">
        <f t="shared" si="156"/>
        <v>3741.4309210526317</v>
      </c>
      <c r="U2230" s="199"/>
      <c r="V2230" s="199"/>
      <c r="W2230" s="199"/>
      <c r="X2230" s="200"/>
      <c r="Y2230" s="269">
        <v>172996.41000000003</v>
      </c>
      <c r="Z2230" s="269">
        <f t="shared" si="153"/>
        <v>228586.4</v>
      </c>
      <c r="AA2230" s="389"/>
      <c r="AB2230" s="269">
        <f t="shared" si="154"/>
        <v>174643.21</v>
      </c>
      <c r="AC2230" s="269">
        <v>199608.68</v>
      </c>
      <c r="AD2230" s="199"/>
      <c r="AE2230" s="200"/>
      <c r="AF2230" s="200"/>
      <c r="AG2230" s="200"/>
      <c r="AH2230" s="75"/>
      <c r="AI2230" s="75"/>
      <c r="AJ2230" s="75"/>
      <c r="AK2230" s="75"/>
      <c r="AL2230" s="200"/>
    </row>
    <row r="2231" spans="1:38" s="201" customFormat="1">
      <c r="A2231" s="198"/>
      <c r="B2231" s="180"/>
      <c r="C2231" s="199" t="s">
        <v>390</v>
      </c>
      <c r="D2231" s="199"/>
      <c r="E2231" s="199" t="s">
        <v>116</v>
      </c>
      <c r="F2231" s="199">
        <v>11</v>
      </c>
      <c r="G2231" s="199"/>
      <c r="H2231" s="199">
        <f t="shared" si="152"/>
        <v>0</v>
      </c>
      <c r="I2231" s="199"/>
      <c r="J2231" s="199">
        <v>13.19</v>
      </c>
      <c r="K2231" s="199"/>
      <c r="L2231" s="200"/>
      <c r="M2231" s="199">
        <v>1</v>
      </c>
      <c r="N2231" s="71"/>
      <c r="O2231" s="200"/>
      <c r="P2231" s="269">
        <f t="shared" si="155"/>
        <v>13.19</v>
      </c>
      <c r="Q2231" s="199"/>
      <c r="R2231" s="199"/>
      <c r="S2231" s="199"/>
      <c r="T2231" s="382">
        <f t="shared" si="156"/>
        <v>11</v>
      </c>
      <c r="U2231" s="199"/>
      <c r="V2231" s="199"/>
      <c r="W2231" s="199"/>
      <c r="X2231" s="200"/>
      <c r="Y2231" s="269">
        <v>13.19</v>
      </c>
      <c r="Z2231" s="269">
        <f t="shared" si="153"/>
        <v>17.43</v>
      </c>
      <c r="AA2231" s="389"/>
      <c r="AB2231" s="269">
        <f t="shared" si="154"/>
        <v>13.32</v>
      </c>
      <c r="AC2231" s="269">
        <v>15.22</v>
      </c>
      <c r="AD2231" s="199"/>
      <c r="AE2231" s="200"/>
      <c r="AF2231" s="200"/>
      <c r="AG2231" s="200"/>
      <c r="AH2231" s="75"/>
      <c r="AI2231" s="75"/>
      <c r="AJ2231" s="75"/>
      <c r="AK2231" s="75"/>
      <c r="AL2231" s="200"/>
    </row>
    <row r="2232" spans="1:38" s="201" customFormat="1">
      <c r="A2232" s="198"/>
      <c r="B2232" s="180"/>
      <c r="C2232" s="199" t="s">
        <v>1458</v>
      </c>
      <c r="D2232" s="199"/>
      <c r="E2232" s="199" t="s">
        <v>165</v>
      </c>
      <c r="F2232" s="199">
        <v>3853</v>
      </c>
      <c r="G2232" s="199"/>
      <c r="H2232" s="199">
        <f t="shared" si="152"/>
        <v>11</v>
      </c>
      <c r="I2232" s="199"/>
      <c r="J2232" s="199">
        <v>2827.62</v>
      </c>
      <c r="K2232" s="199"/>
      <c r="L2232" s="200"/>
      <c r="M2232" s="199">
        <v>8</v>
      </c>
      <c r="N2232" s="71"/>
      <c r="O2232" s="200"/>
      <c r="P2232" s="269">
        <f t="shared" si="155"/>
        <v>353.45249999999999</v>
      </c>
      <c r="Q2232" s="199"/>
      <c r="R2232" s="199"/>
      <c r="S2232" s="199"/>
      <c r="T2232" s="382">
        <f t="shared" si="156"/>
        <v>481.625</v>
      </c>
      <c r="U2232" s="199"/>
      <c r="V2232" s="199"/>
      <c r="W2232" s="199"/>
      <c r="X2232" s="200"/>
      <c r="Y2232" s="269">
        <v>2827.62</v>
      </c>
      <c r="Z2232" s="269">
        <f t="shared" si="153"/>
        <v>3736.24</v>
      </c>
      <c r="AA2232" s="389"/>
      <c r="AB2232" s="269">
        <f t="shared" si="154"/>
        <v>2854.54</v>
      </c>
      <c r="AC2232" s="269">
        <v>3262.6</v>
      </c>
      <c r="AD2232" s="199"/>
      <c r="AE2232" s="200"/>
      <c r="AF2232" s="200"/>
      <c r="AG2232" s="200"/>
      <c r="AH2232" s="75"/>
      <c r="AI2232" s="75"/>
      <c r="AJ2232" s="75"/>
      <c r="AK2232" s="75"/>
      <c r="AL2232" s="200"/>
    </row>
    <row r="2233" spans="1:38" s="201" customFormat="1">
      <c r="A2233" s="198"/>
      <c r="B2233" s="180"/>
      <c r="C2233" s="199" t="s">
        <v>391</v>
      </c>
      <c r="D2233" s="199"/>
      <c r="E2233" s="199" t="s">
        <v>210</v>
      </c>
      <c r="F2233" s="199">
        <v>3926277</v>
      </c>
      <c r="G2233" s="199"/>
      <c r="H2233" s="199">
        <f t="shared" si="152"/>
        <v>11437</v>
      </c>
      <c r="I2233" s="199"/>
      <c r="J2233" s="199">
        <v>440165.72999999934</v>
      </c>
      <c r="K2233" s="199"/>
      <c r="L2233" s="200"/>
      <c r="M2233" s="199">
        <v>716</v>
      </c>
      <c r="N2233" s="71"/>
      <c r="O2233" s="200"/>
      <c r="P2233" s="269">
        <f t="shared" si="155"/>
        <v>614.75660614525043</v>
      </c>
      <c r="Q2233" s="199"/>
      <c r="R2233" s="199"/>
      <c r="S2233" s="199"/>
      <c r="T2233" s="382">
        <f t="shared" si="156"/>
        <v>5483.6270949720674</v>
      </c>
      <c r="U2233" s="199"/>
      <c r="V2233" s="199"/>
      <c r="W2233" s="199"/>
      <c r="X2233" s="200"/>
      <c r="Y2233" s="269">
        <v>440165.72999999934</v>
      </c>
      <c r="Z2233" s="269">
        <f t="shared" si="153"/>
        <v>581606.87</v>
      </c>
      <c r="AA2233" s="389"/>
      <c r="AB2233" s="269">
        <f t="shared" si="154"/>
        <v>444355.79</v>
      </c>
      <c r="AC2233" s="269">
        <v>507877.02</v>
      </c>
      <c r="AD2233" s="199"/>
      <c r="AE2233" s="200"/>
      <c r="AF2233" s="200"/>
      <c r="AG2233" s="200"/>
      <c r="AH2233" s="75"/>
      <c r="AI2233" s="75"/>
      <c r="AJ2233" s="75"/>
      <c r="AK2233" s="75"/>
      <c r="AL2233" s="200"/>
    </row>
    <row r="2234" spans="1:38" s="201" customFormat="1">
      <c r="A2234" s="198"/>
      <c r="B2234" s="180"/>
      <c r="C2234" s="199" t="s">
        <v>391</v>
      </c>
      <c r="D2234" s="199"/>
      <c r="E2234" s="199" t="s">
        <v>264</v>
      </c>
      <c r="F2234" s="199">
        <v>84</v>
      </c>
      <c r="G2234" s="199"/>
      <c r="H2234" s="199">
        <f t="shared" si="152"/>
        <v>0</v>
      </c>
      <c r="I2234" s="199"/>
      <c r="J2234" s="199">
        <v>22.85</v>
      </c>
      <c r="K2234" s="199"/>
      <c r="L2234" s="200"/>
      <c r="M2234" s="199">
        <v>1</v>
      </c>
      <c r="N2234" s="71"/>
      <c r="O2234" s="200"/>
      <c r="P2234" s="269">
        <f t="shared" si="155"/>
        <v>22.85</v>
      </c>
      <c r="Q2234" s="199"/>
      <c r="R2234" s="199"/>
      <c r="S2234" s="199"/>
      <c r="T2234" s="382">
        <f t="shared" si="156"/>
        <v>84</v>
      </c>
      <c r="U2234" s="199"/>
      <c r="V2234" s="199"/>
      <c r="W2234" s="199"/>
      <c r="X2234" s="200"/>
      <c r="Y2234" s="269">
        <v>22.85</v>
      </c>
      <c r="Z2234" s="269">
        <f t="shared" si="153"/>
        <v>30.19</v>
      </c>
      <c r="AA2234" s="389"/>
      <c r="AB2234" s="269">
        <f t="shared" si="154"/>
        <v>23.07</v>
      </c>
      <c r="AC2234" s="269">
        <v>26.37</v>
      </c>
      <c r="AD2234" s="199"/>
      <c r="AE2234" s="200"/>
      <c r="AF2234" s="200"/>
      <c r="AG2234" s="200"/>
      <c r="AH2234" s="75"/>
      <c r="AI2234" s="75"/>
      <c r="AJ2234" s="75"/>
      <c r="AK2234" s="75"/>
      <c r="AL2234" s="200"/>
    </row>
    <row r="2235" spans="1:38" s="201" customFormat="1">
      <c r="A2235" s="198"/>
      <c r="B2235" s="180"/>
      <c r="C2235" s="199" t="s">
        <v>393</v>
      </c>
      <c r="D2235" s="199"/>
      <c r="E2235" s="199" t="s">
        <v>88</v>
      </c>
      <c r="F2235" s="199">
        <v>144646</v>
      </c>
      <c r="G2235" s="199"/>
      <c r="H2235" s="199">
        <f t="shared" ref="H2235:H2298" si="157">ROUND($H$2337*F2235/$F$2337,0)</f>
        <v>421</v>
      </c>
      <c r="I2235" s="199"/>
      <c r="J2235" s="199">
        <v>17090</v>
      </c>
      <c r="K2235" s="199"/>
      <c r="L2235" s="200"/>
      <c r="M2235" s="199">
        <v>77</v>
      </c>
      <c r="N2235" s="71"/>
      <c r="O2235" s="200"/>
      <c r="P2235" s="269">
        <f t="shared" si="155"/>
        <v>221.94805194805195</v>
      </c>
      <c r="Q2235" s="199"/>
      <c r="R2235" s="199"/>
      <c r="S2235" s="199"/>
      <c r="T2235" s="382">
        <f t="shared" si="156"/>
        <v>1878.5194805194806</v>
      </c>
      <c r="U2235" s="199"/>
      <c r="V2235" s="199"/>
      <c r="W2235" s="199"/>
      <c r="X2235" s="200"/>
      <c r="Y2235" s="269">
        <v>17090</v>
      </c>
      <c r="Z2235" s="269">
        <f t="shared" ref="Z2235:Z2298" si="158">ROUND($Z$2337*Y2235/$Y$2337,2)</f>
        <v>22581.63</v>
      </c>
      <c r="AA2235" s="389"/>
      <c r="AB2235" s="269">
        <f t="shared" ref="AB2235:AB2298" si="159">ROUND($AB$2337*Y2235/$Y$2337,2)</f>
        <v>17252.68</v>
      </c>
      <c r="AC2235" s="269">
        <v>19718.98</v>
      </c>
      <c r="AD2235" s="199"/>
      <c r="AE2235" s="200"/>
      <c r="AF2235" s="200"/>
      <c r="AG2235" s="200"/>
      <c r="AH2235" s="75"/>
      <c r="AI2235" s="75"/>
      <c r="AJ2235" s="75"/>
      <c r="AK2235" s="75"/>
      <c r="AL2235" s="200"/>
    </row>
    <row r="2236" spans="1:38" s="201" customFormat="1">
      <c r="A2236" s="198"/>
      <c r="B2236" s="180"/>
      <c r="C2236" s="199" t="s">
        <v>393</v>
      </c>
      <c r="D2236" s="199"/>
      <c r="E2236" s="199" t="s">
        <v>89</v>
      </c>
      <c r="F2236" s="199">
        <v>311931</v>
      </c>
      <c r="G2236" s="199"/>
      <c r="H2236" s="199">
        <f t="shared" si="157"/>
        <v>909</v>
      </c>
      <c r="I2236" s="199"/>
      <c r="J2236" s="199">
        <v>34952.239999999998</v>
      </c>
      <c r="K2236" s="199"/>
      <c r="L2236" s="200"/>
      <c r="M2236" s="199">
        <v>87</v>
      </c>
      <c r="N2236" s="71"/>
      <c r="O2236" s="200"/>
      <c r="P2236" s="269">
        <f t="shared" ref="P2236:P2299" si="160">J2236/M2236</f>
        <v>401.74988505747126</v>
      </c>
      <c r="Q2236" s="199"/>
      <c r="R2236" s="199"/>
      <c r="S2236" s="199"/>
      <c r="T2236" s="382">
        <f t="shared" ref="T2236:T2299" si="161">F2236/M2236</f>
        <v>3585.4137931034484</v>
      </c>
      <c r="U2236" s="199"/>
      <c r="V2236" s="199"/>
      <c r="W2236" s="199"/>
      <c r="X2236" s="200"/>
      <c r="Y2236" s="269">
        <v>34952.239999999998</v>
      </c>
      <c r="Z2236" s="269">
        <f t="shared" si="158"/>
        <v>46183.66</v>
      </c>
      <c r="AA2236" s="389"/>
      <c r="AB2236" s="269">
        <f t="shared" si="159"/>
        <v>35284.959999999999</v>
      </c>
      <c r="AC2236" s="269">
        <v>40328.99</v>
      </c>
      <c r="AD2236" s="199"/>
      <c r="AE2236" s="200"/>
      <c r="AF2236" s="200"/>
      <c r="AG2236" s="200"/>
      <c r="AH2236" s="75"/>
      <c r="AI2236" s="75"/>
      <c r="AJ2236" s="75"/>
      <c r="AK2236" s="75"/>
      <c r="AL2236" s="200"/>
    </row>
    <row r="2237" spans="1:38" s="201" customFormat="1">
      <c r="A2237" s="198"/>
      <c r="B2237" s="180"/>
      <c r="C2237" s="199" t="s">
        <v>394</v>
      </c>
      <c r="D2237" s="199"/>
      <c r="E2237" s="199" t="s">
        <v>261</v>
      </c>
      <c r="F2237" s="199">
        <v>100279</v>
      </c>
      <c r="G2237" s="199"/>
      <c r="H2237" s="199">
        <f t="shared" si="157"/>
        <v>292</v>
      </c>
      <c r="I2237" s="199"/>
      <c r="J2237" s="199">
        <v>18084.240000000005</v>
      </c>
      <c r="K2237" s="199"/>
      <c r="L2237" s="200"/>
      <c r="M2237" s="199">
        <v>55</v>
      </c>
      <c r="N2237" s="71"/>
      <c r="O2237" s="200"/>
      <c r="P2237" s="269">
        <f t="shared" si="160"/>
        <v>328.80436363636375</v>
      </c>
      <c r="Q2237" s="199"/>
      <c r="R2237" s="199"/>
      <c r="S2237" s="199"/>
      <c r="T2237" s="382">
        <f t="shared" si="161"/>
        <v>1823.2545454545455</v>
      </c>
      <c r="U2237" s="199"/>
      <c r="V2237" s="199"/>
      <c r="W2237" s="199"/>
      <c r="X2237" s="200"/>
      <c r="Y2237" s="269">
        <v>18084.240000000005</v>
      </c>
      <c r="Z2237" s="269">
        <f t="shared" si="158"/>
        <v>23895.360000000001</v>
      </c>
      <c r="AA2237" s="389"/>
      <c r="AB2237" s="269">
        <f t="shared" si="159"/>
        <v>18256.39</v>
      </c>
      <c r="AC2237" s="269">
        <v>20866.16</v>
      </c>
      <c r="AD2237" s="199"/>
      <c r="AE2237" s="200"/>
      <c r="AF2237" s="200"/>
      <c r="AG2237" s="200"/>
      <c r="AH2237" s="75"/>
      <c r="AI2237" s="75"/>
      <c r="AJ2237" s="75"/>
      <c r="AK2237" s="75"/>
      <c r="AL2237" s="200"/>
    </row>
    <row r="2238" spans="1:38" s="201" customFormat="1">
      <c r="A2238" s="198"/>
      <c r="B2238" s="180"/>
      <c r="C2238" s="199" t="s">
        <v>395</v>
      </c>
      <c r="D2238" s="199"/>
      <c r="E2238" s="199" t="s">
        <v>334</v>
      </c>
      <c r="F2238" s="199">
        <v>164</v>
      </c>
      <c r="G2238" s="199"/>
      <c r="H2238" s="199">
        <f t="shared" si="157"/>
        <v>0</v>
      </c>
      <c r="I2238" s="199"/>
      <c r="J2238" s="199">
        <v>38.71</v>
      </c>
      <c r="K2238" s="199"/>
      <c r="L2238" s="200"/>
      <c r="M2238" s="199">
        <v>1</v>
      </c>
      <c r="N2238" s="71"/>
      <c r="O2238" s="200"/>
      <c r="P2238" s="269">
        <f t="shared" si="160"/>
        <v>38.71</v>
      </c>
      <c r="Q2238" s="199"/>
      <c r="R2238" s="199"/>
      <c r="S2238" s="199"/>
      <c r="T2238" s="382">
        <f t="shared" si="161"/>
        <v>164</v>
      </c>
      <c r="U2238" s="199"/>
      <c r="V2238" s="199"/>
      <c r="W2238" s="199"/>
      <c r="X2238" s="200"/>
      <c r="Y2238" s="269">
        <v>38.71</v>
      </c>
      <c r="Z2238" s="269">
        <f t="shared" si="158"/>
        <v>51.15</v>
      </c>
      <c r="AA2238" s="389"/>
      <c r="AB2238" s="269">
        <f t="shared" si="159"/>
        <v>39.08</v>
      </c>
      <c r="AC2238" s="269">
        <v>44.66</v>
      </c>
      <c r="AD2238" s="199"/>
      <c r="AE2238" s="200"/>
      <c r="AF2238" s="200"/>
      <c r="AG2238" s="200"/>
      <c r="AH2238" s="75"/>
      <c r="AI2238" s="75"/>
      <c r="AJ2238" s="75"/>
      <c r="AK2238" s="75"/>
      <c r="AL2238" s="200"/>
    </row>
    <row r="2239" spans="1:38" s="201" customFormat="1">
      <c r="A2239" s="198"/>
      <c r="B2239" s="180"/>
      <c r="C2239" s="199" t="s">
        <v>395</v>
      </c>
      <c r="D2239" s="199"/>
      <c r="E2239" s="199" t="s">
        <v>396</v>
      </c>
      <c r="F2239" s="199">
        <v>6053305</v>
      </c>
      <c r="G2239" s="199"/>
      <c r="H2239" s="199">
        <f t="shared" si="157"/>
        <v>17633</v>
      </c>
      <c r="I2239" s="199"/>
      <c r="J2239" s="199">
        <v>539488.35</v>
      </c>
      <c r="K2239" s="199"/>
      <c r="L2239" s="200"/>
      <c r="M2239" s="199">
        <v>943</v>
      </c>
      <c r="N2239" s="71"/>
      <c r="O2239" s="200"/>
      <c r="P2239" s="269">
        <f t="shared" si="160"/>
        <v>572.09793213149521</v>
      </c>
      <c r="Q2239" s="199"/>
      <c r="R2239" s="199"/>
      <c r="S2239" s="199"/>
      <c r="T2239" s="382">
        <f t="shared" si="161"/>
        <v>6419.1993637327678</v>
      </c>
      <c r="U2239" s="199"/>
      <c r="V2239" s="199"/>
      <c r="W2239" s="199"/>
      <c r="X2239" s="200"/>
      <c r="Y2239" s="269">
        <v>539488.35</v>
      </c>
      <c r="Z2239" s="269">
        <f t="shared" si="158"/>
        <v>712845.44</v>
      </c>
      <c r="AA2239" s="389"/>
      <c r="AB2239" s="269">
        <f t="shared" si="159"/>
        <v>544623.89</v>
      </c>
      <c r="AC2239" s="269">
        <v>622478.57999999996</v>
      </c>
      <c r="AD2239" s="199"/>
      <c r="AE2239" s="200"/>
      <c r="AF2239" s="200"/>
      <c r="AG2239" s="200"/>
      <c r="AH2239" s="75"/>
      <c r="AI2239" s="75"/>
      <c r="AJ2239" s="75"/>
      <c r="AK2239" s="75"/>
      <c r="AL2239" s="200"/>
    </row>
    <row r="2240" spans="1:38" s="201" customFormat="1">
      <c r="A2240" s="198"/>
      <c r="B2240" s="180"/>
      <c r="C2240" s="199" t="s">
        <v>1459</v>
      </c>
      <c r="D2240" s="199"/>
      <c r="E2240" s="199" t="s">
        <v>264</v>
      </c>
      <c r="F2240" s="199">
        <v>6674</v>
      </c>
      <c r="G2240" s="199"/>
      <c r="H2240" s="199">
        <f t="shared" si="157"/>
        <v>19</v>
      </c>
      <c r="I2240" s="199"/>
      <c r="J2240" s="199">
        <v>2064.9</v>
      </c>
      <c r="K2240" s="199"/>
      <c r="L2240" s="200"/>
      <c r="M2240" s="199">
        <v>15</v>
      </c>
      <c r="N2240" s="71"/>
      <c r="O2240" s="200"/>
      <c r="P2240" s="269">
        <f t="shared" si="160"/>
        <v>137.66</v>
      </c>
      <c r="Q2240" s="199"/>
      <c r="R2240" s="199"/>
      <c r="S2240" s="199"/>
      <c r="T2240" s="382">
        <f t="shared" si="161"/>
        <v>444.93333333333334</v>
      </c>
      <c r="U2240" s="199"/>
      <c r="V2240" s="199"/>
      <c r="W2240" s="199"/>
      <c r="X2240" s="200"/>
      <c r="Y2240" s="269">
        <v>2064.9</v>
      </c>
      <c r="Z2240" s="269">
        <f t="shared" si="158"/>
        <v>2728.43</v>
      </c>
      <c r="AA2240" s="389"/>
      <c r="AB2240" s="269">
        <f t="shared" si="159"/>
        <v>2084.56</v>
      </c>
      <c r="AC2240" s="269">
        <v>2382.5500000000002</v>
      </c>
      <c r="AD2240" s="199"/>
      <c r="AE2240" s="200"/>
      <c r="AF2240" s="200"/>
      <c r="AG2240" s="200"/>
      <c r="AH2240" s="75"/>
      <c r="AI2240" s="75"/>
      <c r="AJ2240" s="75"/>
      <c r="AK2240" s="75"/>
      <c r="AL2240" s="200"/>
    </row>
    <row r="2241" spans="1:38" s="201" customFormat="1">
      <c r="A2241" s="198"/>
      <c r="B2241" s="180"/>
      <c r="C2241" s="199" t="s">
        <v>397</v>
      </c>
      <c r="D2241" s="199"/>
      <c r="E2241" s="199" t="s">
        <v>398</v>
      </c>
      <c r="F2241" s="199">
        <v>95603</v>
      </c>
      <c r="G2241" s="199"/>
      <c r="H2241" s="199">
        <f t="shared" si="157"/>
        <v>278</v>
      </c>
      <c r="I2241" s="199"/>
      <c r="J2241" s="199">
        <v>14958.189999999991</v>
      </c>
      <c r="K2241" s="199"/>
      <c r="L2241" s="200"/>
      <c r="M2241" s="199">
        <v>58</v>
      </c>
      <c r="N2241" s="71"/>
      <c r="O2241" s="200"/>
      <c r="P2241" s="269">
        <f t="shared" si="160"/>
        <v>257.89982758620675</v>
      </c>
      <c r="Q2241" s="199"/>
      <c r="R2241" s="199"/>
      <c r="S2241" s="199"/>
      <c r="T2241" s="382">
        <f t="shared" si="161"/>
        <v>1648.3275862068965</v>
      </c>
      <c r="U2241" s="199"/>
      <c r="V2241" s="199"/>
      <c r="W2241" s="199"/>
      <c r="X2241" s="200"/>
      <c r="Y2241" s="269">
        <v>14958.189999999991</v>
      </c>
      <c r="Z2241" s="269">
        <f t="shared" si="158"/>
        <v>19764.8</v>
      </c>
      <c r="AA2241" s="389"/>
      <c r="AB2241" s="269">
        <f t="shared" si="159"/>
        <v>15100.58</v>
      </c>
      <c r="AC2241" s="269">
        <v>17259.23</v>
      </c>
      <c r="AD2241" s="199"/>
      <c r="AE2241" s="200"/>
      <c r="AF2241" s="200"/>
      <c r="AG2241" s="200"/>
      <c r="AH2241" s="75"/>
      <c r="AI2241" s="75"/>
      <c r="AJ2241" s="75"/>
      <c r="AK2241" s="75"/>
      <c r="AL2241" s="200"/>
    </row>
    <row r="2242" spans="1:38" s="201" customFormat="1">
      <c r="A2242" s="198"/>
      <c r="B2242" s="180"/>
      <c r="C2242" s="199" t="s">
        <v>611</v>
      </c>
      <c r="D2242" s="199"/>
      <c r="E2242" s="199" t="s">
        <v>193</v>
      </c>
      <c r="F2242" s="199">
        <v>31256</v>
      </c>
      <c r="G2242" s="199"/>
      <c r="H2242" s="199">
        <f t="shared" si="157"/>
        <v>91</v>
      </c>
      <c r="I2242" s="199"/>
      <c r="J2242" s="199">
        <v>8216.6400000000012</v>
      </c>
      <c r="K2242" s="199"/>
      <c r="L2242" s="200"/>
      <c r="M2242" s="199">
        <v>48</v>
      </c>
      <c r="N2242" s="71"/>
      <c r="O2242" s="200"/>
      <c r="P2242" s="269">
        <f t="shared" si="160"/>
        <v>171.18000000000004</v>
      </c>
      <c r="Q2242" s="199"/>
      <c r="R2242" s="199"/>
      <c r="S2242" s="199"/>
      <c r="T2242" s="382">
        <f t="shared" si="161"/>
        <v>651.16666666666663</v>
      </c>
      <c r="U2242" s="199"/>
      <c r="V2242" s="199"/>
      <c r="W2242" s="199"/>
      <c r="X2242" s="200"/>
      <c r="Y2242" s="269">
        <v>8216.6400000000012</v>
      </c>
      <c r="Z2242" s="269">
        <f t="shared" si="158"/>
        <v>10856.94</v>
      </c>
      <c r="AA2242" s="389"/>
      <c r="AB2242" s="269">
        <f t="shared" si="159"/>
        <v>8294.86</v>
      </c>
      <c r="AC2242" s="269">
        <v>9480.6200000000008</v>
      </c>
      <c r="AD2242" s="199"/>
      <c r="AE2242" s="200"/>
      <c r="AF2242" s="200"/>
      <c r="AG2242" s="200"/>
      <c r="AH2242" s="75"/>
      <c r="AI2242" s="75"/>
      <c r="AJ2242" s="75"/>
      <c r="AK2242" s="75"/>
      <c r="AL2242" s="200"/>
    </row>
    <row r="2243" spans="1:38" s="201" customFormat="1">
      <c r="A2243" s="198"/>
      <c r="B2243" s="180"/>
      <c r="C2243" s="199" t="s">
        <v>512</v>
      </c>
      <c r="D2243" s="199"/>
      <c r="E2243" s="199" t="s">
        <v>323</v>
      </c>
      <c r="F2243" s="199">
        <v>20</v>
      </c>
      <c r="G2243" s="199"/>
      <c r="H2243" s="199">
        <f t="shared" si="157"/>
        <v>0</v>
      </c>
      <c r="I2243" s="199"/>
      <c r="J2243" s="199">
        <v>17.79</v>
      </c>
      <c r="K2243" s="199"/>
      <c r="L2243" s="200"/>
      <c r="M2243" s="199">
        <v>1</v>
      </c>
      <c r="N2243" s="71"/>
      <c r="O2243" s="200"/>
      <c r="P2243" s="269">
        <f t="shared" si="160"/>
        <v>17.79</v>
      </c>
      <c r="Q2243" s="199"/>
      <c r="R2243" s="199"/>
      <c r="S2243" s="199"/>
      <c r="T2243" s="382">
        <f t="shared" si="161"/>
        <v>20</v>
      </c>
      <c r="U2243" s="199"/>
      <c r="V2243" s="199"/>
      <c r="W2243" s="199"/>
      <c r="X2243" s="200"/>
      <c r="Y2243" s="269">
        <v>17.79</v>
      </c>
      <c r="Z2243" s="269">
        <f t="shared" si="158"/>
        <v>23.51</v>
      </c>
      <c r="AA2243" s="389"/>
      <c r="AB2243" s="269">
        <f t="shared" si="159"/>
        <v>17.96</v>
      </c>
      <c r="AC2243" s="269">
        <v>20.53</v>
      </c>
      <c r="AD2243" s="199"/>
      <c r="AE2243" s="200"/>
      <c r="AF2243" s="200"/>
      <c r="AG2243" s="200"/>
      <c r="AH2243" s="75"/>
      <c r="AI2243" s="75"/>
      <c r="AJ2243" s="75"/>
      <c r="AK2243" s="75"/>
      <c r="AL2243" s="200"/>
    </row>
    <row r="2244" spans="1:38" s="201" customFormat="1">
      <c r="A2244" s="198"/>
      <c r="B2244" s="180"/>
      <c r="C2244" s="199" t="s">
        <v>399</v>
      </c>
      <c r="D2244" s="199"/>
      <c r="E2244" s="199" t="s">
        <v>139</v>
      </c>
      <c r="F2244" s="199">
        <v>1230</v>
      </c>
      <c r="G2244" s="199"/>
      <c r="H2244" s="199">
        <f t="shared" si="157"/>
        <v>4</v>
      </c>
      <c r="I2244" s="199"/>
      <c r="J2244" s="199">
        <v>254.49</v>
      </c>
      <c r="K2244" s="199"/>
      <c r="L2244" s="200"/>
      <c r="M2244" s="199">
        <v>1</v>
      </c>
      <c r="N2244" s="71"/>
      <c r="O2244" s="200"/>
      <c r="P2244" s="269">
        <f t="shared" si="160"/>
        <v>254.49</v>
      </c>
      <c r="Q2244" s="199"/>
      <c r="R2244" s="199"/>
      <c r="S2244" s="199"/>
      <c r="T2244" s="382">
        <f t="shared" si="161"/>
        <v>1230</v>
      </c>
      <c r="U2244" s="199"/>
      <c r="V2244" s="199"/>
      <c r="W2244" s="199"/>
      <c r="X2244" s="200"/>
      <c r="Y2244" s="269">
        <v>254.49</v>
      </c>
      <c r="Z2244" s="269">
        <f t="shared" si="158"/>
        <v>336.27</v>
      </c>
      <c r="AA2244" s="389"/>
      <c r="AB2244" s="269">
        <f t="shared" si="159"/>
        <v>256.91000000000003</v>
      </c>
      <c r="AC2244" s="269">
        <v>293.64</v>
      </c>
      <c r="AD2244" s="199"/>
      <c r="AE2244" s="200"/>
      <c r="AF2244" s="200"/>
      <c r="AG2244" s="200"/>
      <c r="AH2244" s="75"/>
      <c r="AI2244" s="75"/>
      <c r="AJ2244" s="75"/>
      <c r="AK2244" s="75"/>
      <c r="AL2244" s="200"/>
    </row>
    <row r="2245" spans="1:38" s="201" customFormat="1">
      <c r="A2245" s="198"/>
      <c r="B2245" s="180"/>
      <c r="C2245" s="199" t="s">
        <v>399</v>
      </c>
      <c r="D2245" s="199"/>
      <c r="E2245" s="199" t="s">
        <v>400</v>
      </c>
      <c r="F2245" s="199">
        <v>66993</v>
      </c>
      <c r="G2245" s="199"/>
      <c r="H2245" s="199">
        <f t="shared" si="157"/>
        <v>195</v>
      </c>
      <c r="I2245" s="199"/>
      <c r="J2245" s="199">
        <v>12219.45</v>
      </c>
      <c r="K2245" s="199"/>
      <c r="L2245" s="200"/>
      <c r="M2245" s="199">
        <v>66</v>
      </c>
      <c r="N2245" s="71"/>
      <c r="O2245" s="200"/>
      <c r="P2245" s="269">
        <f t="shared" si="160"/>
        <v>185.14318181818183</v>
      </c>
      <c r="Q2245" s="199"/>
      <c r="R2245" s="199"/>
      <c r="S2245" s="199"/>
      <c r="T2245" s="382">
        <f t="shared" si="161"/>
        <v>1015.0454545454545</v>
      </c>
      <c r="U2245" s="199"/>
      <c r="V2245" s="199"/>
      <c r="W2245" s="199"/>
      <c r="X2245" s="200"/>
      <c r="Y2245" s="269">
        <v>12219.45</v>
      </c>
      <c r="Z2245" s="269">
        <f t="shared" si="158"/>
        <v>16146</v>
      </c>
      <c r="AA2245" s="389"/>
      <c r="AB2245" s="269">
        <f t="shared" si="159"/>
        <v>12335.77</v>
      </c>
      <c r="AC2245" s="269">
        <v>14099.18</v>
      </c>
      <c r="AD2245" s="199"/>
      <c r="AE2245" s="200"/>
      <c r="AF2245" s="200"/>
      <c r="AG2245" s="200"/>
      <c r="AH2245" s="75"/>
      <c r="AI2245" s="75"/>
      <c r="AJ2245" s="75"/>
      <c r="AK2245" s="75"/>
      <c r="AL2245" s="200"/>
    </row>
    <row r="2246" spans="1:38" s="201" customFormat="1">
      <c r="A2246" s="198"/>
      <c r="B2246" s="180"/>
      <c r="C2246" s="199" t="s">
        <v>1461</v>
      </c>
      <c r="D2246" s="199"/>
      <c r="E2246" s="199" t="s">
        <v>264</v>
      </c>
      <c r="F2246" s="199">
        <v>2378</v>
      </c>
      <c r="G2246" s="199"/>
      <c r="H2246" s="199">
        <f t="shared" si="157"/>
        <v>7</v>
      </c>
      <c r="I2246" s="199"/>
      <c r="J2246" s="199">
        <v>703.64000000000021</v>
      </c>
      <c r="K2246" s="199"/>
      <c r="L2246" s="200"/>
      <c r="M2246" s="199">
        <v>15</v>
      </c>
      <c r="N2246" s="71"/>
      <c r="O2246" s="200"/>
      <c r="P2246" s="269">
        <f t="shared" si="160"/>
        <v>46.90933333333335</v>
      </c>
      <c r="Q2246" s="199"/>
      <c r="R2246" s="199"/>
      <c r="S2246" s="199"/>
      <c r="T2246" s="382">
        <f t="shared" si="161"/>
        <v>158.53333333333333</v>
      </c>
      <c r="U2246" s="199"/>
      <c r="V2246" s="199"/>
      <c r="W2246" s="199"/>
      <c r="X2246" s="200"/>
      <c r="Y2246" s="269">
        <v>703.64000000000021</v>
      </c>
      <c r="Z2246" s="269">
        <f t="shared" si="158"/>
        <v>929.74</v>
      </c>
      <c r="AA2246" s="389"/>
      <c r="AB2246" s="269">
        <f t="shared" si="159"/>
        <v>710.34</v>
      </c>
      <c r="AC2246" s="269">
        <v>811.88</v>
      </c>
      <c r="AD2246" s="199"/>
      <c r="AE2246" s="200"/>
      <c r="AF2246" s="200"/>
      <c r="AG2246" s="200"/>
      <c r="AH2246" s="75"/>
      <c r="AI2246" s="75"/>
      <c r="AJ2246" s="75"/>
      <c r="AK2246" s="75"/>
      <c r="AL2246" s="200"/>
    </row>
    <row r="2247" spans="1:38" s="201" customFormat="1">
      <c r="A2247" s="198"/>
      <c r="B2247" s="180"/>
      <c r="C2247" s="199" t="s">
        <v>1462</v>
      </c>
      <c r="D2247" s="199"/>
      <c r="E2247" s="199" t="s">
        <v>115</v>
      </c>
      <c r="F2247" s="199">
        <v>11183</v>
      </c>
      <c r="G2247" s="199"/>
      <c r="H2247" s="199">
        <f t="shared" si="157"/>
        <v>33</v>
      </c>
      <c r="I2247" s="199"/>
      <c r="J2247" s="199">
        <v>1538.3300000000002</v>
      </c>
      <c r="K2247" s="199"/>
      <c r="L2247" s="200"/>
      <c r="M2247" s="199">
        <v>7</v>
      </c>
      <c r="N2247" s="71"/>
      <c r="O2247" s="200"/>
      <c r="P2247" s="269">
        <f t="shared" si="160"/>
        <v>219.76142857142858</v>
      </c>
      <c r="Q2247" s="199"/>
      <c r="R2247" s="199"/>
      <c r="S2247" s="199"/>
      <c r="T2247" s="382">
        <f t="shared" si="161"/>
        <v>1597.5714285714287</v>
      </c>
      <c r="U2247" s="199"/>
      <c r="V2247" s="199"/>
      <c r="W2247" s="199"/>
      <c r="X2247" s="200"/>
      <c r="Y2247" s="269">
        <v>1538.3300000000002</v>
      </c>
      <c r="Z2247" s="269">
        <f t="shared" si="158"/>
        <v>2032.65</v>
      </c>
      <c r="AA2247" s="389"/>
      <c r="AB2247" s="269">
        <f t="shared" si="159"/>
        <v>1552.97</v>
      </c>
      <c r="AC2247" s="269">
        <v>1774.97</v>
      </c>
      <c r="AD2247" s="199"/>
      <c r="AE2247" s="200"/>
      <c r="AF2247" s="200"/>
      <c r="AG2247" s="200"/>
      <c r="AH2247" s="75"/>
      <c r="AI2247" s="75"/>
      <c r="AJ2247" s="75"/>
      <c r="AK2247" s="75"/>
      <c r="AL2247" s="200"/>
    </row>
    <row r="2248" spans="1:38" s="201" customFormat="1">
      <c r="A2248" s="198"/>
      <c r="B2248" s="180"/>
      <c r="C2248" s="199" t="s">
        <v>476</v>
      </c>
      <c r="D2248" s="199"/>
      <c r="E2248" s="199" t="s">
        <v>161</v>
      </c>
      <c r="F2248" s="199">
        <v>487715</v>
      </c>
      <c r="G2248" s="199"/>
      <c r="H2248" s="199">
        <f t="shared" si="157"/>
        <v>1421</v>
      </c>
      <c r="I2248" s="199"/>
      <c r="J2248" s="199">
        <v>37820.920000000006</v>
      </c>
      <c r="K2248" s="199"/>
      <c r="L2248" s="200"/>
      <c r="M2248" s="199">
        <v>21</v>
      </c>
      <c r="N2248" s="71"/>
      <c r="O2248" s="200"/>
      <c r="P2248" s="269">
        <f t="shared" si="160"/>
        <v>1800.9961904761908</v>
      </c>
      <c r="Q2248" s="199"/>
      <c r="R2248" s="199"/>
      <c r="S2248" s="199"/>
      <c r="T2248" s="382">
        <f t="shared" si="161"/>
        <v>23224.523809523809</v>
      </c>
      <c r="U2248" s="199"/>
      <c r="V2248" s="199"/>
      <c r="W2248" s="199"/>
      <c r="X2248" s="200"/>
      <c r="Y2248" s="269">
        <v>37820.920000000006</v>
      </c>
      <c r="Z2248" s="269">
        <f t="shared" si="158"/>
        <v>49974.15</v>
      </c>
      <c r="AA2248" s="389"/>
      <c r="AB2248" s="269">
        <f t="shared" si="159"/>
        <v>38180.949999999997</v>
      </c>
      <c r="AC2248" s="269">
        <v>43638.96</v>
      </c>
      <c r="AD2248" s="199"/>
      <c r="AE2248" s="200"/>
      <c r="AF2248" s="200"/>
      <c r="AG2248" s="200"/>
      <c r="AH2248" s="75"/>
      <c r="AI2248" s="75"/>
      <c r="AJ2248" s="75"/>
      <c r="AK2248" s="75"/>
      <c r="AL2248" s="200"/>
    </row>
    <row r="2249" spans="1:38" s="201" customFormat="1">
      <c r="A2249" s="198"/>
      <c r="B2249" s="180"/>
      <c r="C2249" s="199" t="s">
        <v>403</v>
      </c>
      <c r="D2249" s="199"/>
      <c r="E2249" s="199" t="s">
        <v>123</v>
      </c>
      <c r="F2249" s="199">
        <v>-5476</v>
      </c>
      <c r="G2249" s="199"/>
      <c r="H2249" s="199">
        <f t="shared" si="157"/>
        <v>-16</v>
      </c>
      <c r="I2249" s="199"/>
      <c r="J2249" s="199">
        <v>-524.07000000000005</v>
      </c>
      <c r="K2249" s="199"/>
      <c r="L2249" s="200"/>
      <c r="M2249" s="199">
        <v>10</v>
      </c>
      <c r="N2249" s="71"/>
      <c r="O2249" s="200"/>
      <c r="P2249" s="269">
        <f t="shared" si="160"/>
        <v>-52.407000000000004</v>
      </c>
      <c r="Q2249" s="199"/>
      <c r="R2249" s="199"/>
      <c r="S2249" s="199"/>
      <c r="T2249" s="382">
        <f t="shared" si="161"/>
        <v>-547.6</v>
      </c>
      <c r="U2249" s="199"/>
      <c r="V2249" s="199"/>
      <c r="W2249" s="199"/>
      <c r="X2249" s="200"/>
      <c r="Y2249" s="269">
        <v>-524.07000000000005</v>
      </c>
      <c r="Z2249" s="269">
        <f t="shared" si="158"/>
        <v>-692.47</v>
      </c>
      <c r="AA2249" s="389"/>
      <c r="AB2249" s="269">
        <f t="shared" si="159"/>
        <v>-529.05999999999995</v>
      </c>
      <c r="AC2249" s="269">
        <v>-604.69000000000005</v>
      </c>
      <c r="AD2249" s="199"/>
      <c r="AE2249" s="200"/>
      <c r="AF2249" s="200"/>
      <c r="AG2249" s="200"/>
      <c r="AH2249" s="75"/>
      <c r="AI2249" s="75"/>
      <c r="AJ2249" s="75"/>
      <c r="AK2249" s="75"/>
      <c r="AL2249" s="200"/>
    </row>
    <row r="2250" spans="1:38" s="201" customFormat="1">
      <c r="A2250" s="198"/>
      <c r="B2250" s="180"/>
      <c r="C2250" s="199" t="s">
        <v>404</v>
      </c>
      <c r="D2250" s="199"/>
      <c r="E2250" s="199" t="s">
        <v>283</v>
      </c>
      <c r="F2250" s="199">
        <v>8160</v>
      </c>
      <c r="G2250" s="199"/>
      <c r="H2250" s="199">
        <f t="shared" si="157"/>
        <v>24</v>
      </c>
      <c r="I2250" s="199"/>
      <c r="J2250" s="199">
        <v>998.06999999999994</v>
      </c>
      <c r="K2250" s="199"/>
      <c r="L2250" s="200"/>
      <c r="M2250" s="199">
        <v>2</v>
      </c>
      <c r="N2250" s="71"/>
      <c r="O2250" s="200"/>
      <c r="P2250" s="269">
        <f t="shared" si="160"/>
        <v>499.03499999999997</v>
      </c>
      <c r="Q2250" s="199"/>
      <c r="R2250" s="199"/>
      <c r="S2250" s="199"/>
      <c r="T2250" s="382">
        <f t="shared" si="161"/>
        <v>4080</v>
      </c>
      <c r="U2250" s="199"/>
      <c r="V2250" s="199"/>
      <c r="W2250" s="199"/>
      <c r="X2250" s="200"/>
      <c r="Y2250" s="269">
        <v>998.06999999999994</v>
      </c>
      <c r="Z2250" s="269">
        <f t="shared" si="158"/>
        <v>1318.79</v>
      </c>
      <c r="AA2250" s="389"/>
      <c r="AB2250" s="269">
        <f t="shared" si="159"/>
        <v>1007.57</v>
      </c>
      <c r="AC2250" s="269">
        <v>1151.5999999999999</v>
      </c>
      <c r="AD2250" s="199"/>
      <c r="AE2250" s="200"/>
      <c r="AF2250" s="200"/>
      <c r="AG2250" s="200"/>
      <c r="AH2250" s="75"/>
      <c r="AI2250" s="75"/>
      <c r="AJ2250" s="75"/>
      <c r="AK2250" s="75"/>
      <c r="AL2250" s="200"/>
    </row>
    <row r="2251" spans="1:38" s="201" customFormat="1">
      <c r="A2251" s="198"/>
      <c r="B2251" s="180"/>
      <c r="C2251" s="199" t="s">
        <v>404</v>
      </c>
      <c r="D2251" s="199"/>
      <c r="E2251" s="199" t="s">
        <v>84</v>
      </c>
      <c r="F2251" s="199">
        <v>148012</v>
      </c>
      <c r="G2251" s="199"/>
      <c r="H2251" s="199">
        <f t="shared" si="157"/>
        <v>431</v>
      </c>
      <c r="I2251" s="199"/>
      <c r="J2251" s="199">
        <v>19643.93</v>
      </c>
      <c r="K2251" s="199"/>
      <c r="L2251" s="200"/>
      <c r="M2251" s="199">
        <v>42</v>
      </c>
      <c r="N2251" s="71"/>
      <c r="O2251" s="200"/>
      <c r="P2251" s="269">
        <f t="shared" si="160"/>
        <v>467.71261904761906</v>
      </c>
      <c r="Q2251" s="199"/>
      <c r="R2251" s="199"/>
      <c r="S2251" s="199"/>
      <c r="T2251" s="382">
        <f t="shared" si="161"/>
        <v>3524.0952380952381</v>
      </c>
      <c r="U2251" s="199"/>
      <c r="V2251" s="199"/>
      <c r="W2251" s="199"/>
      <c r="X2251" s="200"/>
      <c r="Y2251" s="269">
        <v>19643.93</v>
      </c>
      <c r="Z2251" s="269">
        <f t="shared" si="158"/>
        <v>25956.23</v>
      </c>
      <c r="AA2251" s="389"/>
      <c r="AB2251" s="269">
        <f t="shared" si="159"/>
        <v>19830.93</v>
      </c>
      <c r="AC2251" s="269">
        <v>22665.78</v>
      </c>
      <c r="AD2251" s="199"/>
      <c r="AE2251" s="200"/>
      <c r="AF2251" s="200"/>
      <c r="AG2251" s="200"/>
      <c r="AH2251" s="75"/>
      <c r="AI2251" s="75"/>
      <c r="AJ2251" s="75"/>
      <c r="AK2251" s="75"/>
      <c r="AL2251" s="200"/>
    </row>
    <row r="2252" spans="1:38" s="201" customFormat="1">
      <c r="A2252" s="198"/>
      <c r="B2252" s="180"/>
      <c r="C2252" s="199" t="s">
        <v>405</v>
      </c>
      <c r="D2252" s="199"/>
      <c r="E2252" s="199" t="s">
        <v>406</v>
      </c>
      <c r="F2252" s="199">
        <v>1429525</v>
      </c>
      <c r="G2252" s="199"/>
      <c r="H2252" s="199">
        <f t="shared" si="157"/>
        <v>4164</v>
      </c>
      <c r="I2252" s="199"/>
      <c r="J2252" s="199">
        <v>215848.53</v>
      </c>
      <c r="K2252" s="199"/>
      <c r="L2252" s="200"/>
      <c r="M2252" s="199">
        <v>412</v>
      </c>
      <c r="N2252" s="71"/>
      <c r="O2252" s="200"/>
      <c r="P2252" s="269">
        <f t="shared" si="160"/>
        <v>523.90419902912618</v>
      </c>
      <c r="Q2252" s="199"/>
      <c r="R2252" s="199"/>
      <c r="S2252" s="199"/>
      <c r="T2252" s="382">
        <f t="shared" si="161"/>
        <v>3469.720873786408</v>
      </c>
      <c r="U2252" s="199"/>
      <c r="V2252" s="199"/>
      <c r="W2252" s="199"/>
      <c r="X2252" s="200"/>
      <c r="Y2252" s="269">
        <v>215848.53</v>
      </c>
      <c r="Z2252" s="269">
        <f t="shared" si="158"/>
        <v>285208.46000000002</v>
      </c>
      <c r="AA2252" s="389"/>
      <c r="AB2252" s="269">
        <f t="shared" si="159"/>
        <v>217903.25</v>
      </c>
      <c r="AC2252" s="269">
        <v>249052.79999999999</v>
      </c>
      <c r="AD2252" s="199"/>
      <c r="AE2252" s="200"/>
      <c r="AF2252" s="200"/>
      <c r="AG2252" s="200"/>
      <c r="AH2252" s="75"/>
      <c r="AI2252" s="75"/>
      <c r="AJ2252" s="75"/>
      <c r="AK2252" s="75"/>
      <c r="AL2252" s="200"/>
    </row>
    <row r="2253" spans="1:38" s="201" customFormat="1">
      <c r="A2253" s="198"/>
      <c r="B2253" s="180"/>
      <c r="C2253" s="199" t="s">
        <v>407</v>
      </c>
      <c r="D2253" s="199"/>
      <c r="E2253" s="199" t="s">
        <v>136</v>
      </c>
      <c r="F2253" s="199">
        <v>53527</v>
      </c>
      <c r="G2253" s="199"/>
      <c r="H2253" s="199">
        <f t="shared" si="157"/>
        <v>156</v>
      </c>
      <c r="I2253" s="199"/>
      <c r="J2253" s="199">
        <v>8686.8599999999988</v>
      </c>
      <c r="K2253" s="199"/>
      <c r="L2253" s="200"/>
      <c r="M2253" s="199">
        <v>63</v>
      </c>
      <c r="N2253" s="71"/>
      <c r="O2253" s="200"/>
      <c r="P2253" s="269">
        <f t="shared" si="160"/>
        <v>137.88666666666666</v>
      </c>
      <c r="Q2253" s="199"/>
      <c r="R2253" s="199"/>
      <c r="S2253" s="199"/>
      <c r="T2253" s="382">
        <f t="shared" si="161"/>
        <v>849.6349206349206</v>
      </c>
      <c r="U2253" s="199"/>
      <c r="V2253" s="199"/>
      <c r="W2253" s="199"/>
      <c r="X2253" s="200"/>
      <c r="Y2253" s="269">
        <v>8686.8599999999988</v>
      </c>
      <c r="Z2253" s="269">
        <f t="shared" si="158"/>
        <v>11478.26</v>
      </c>
      <c r="AA2253" s="389"/>
      <c r="AB2253" s="269">
        <f t="shared" si="159"/>
        <v>8769.5499999999993</v>
      </c>
      <c r="AC2253" s="269">
        <v>10023.17</v>
      </c>
      <c r="AD2253" s="199"/>
      <c r="AE2253" s="200"/>
      <c r="AF2253" s="200"/>
      <c r="AG2253" s="200"/>
      <c r="AH2253" s="75"/>
      <c r="AI2253" s="75"/>
      <c r="AJ2253" s="75"/>
      <c r="AK2253" s="75"/>
      <c r="AL2253" s="200"/>
    </row>
    <row r="2254" spans="1:38" s="201" customFormat="1">
      <c r="A2254" s="198"/>
      <c r="B2254" s="180"/>
      <c r="C2254" s="199" t="s">
        <v>408</v>
      </c>
      <c r="D2254" s="199"/>
      <c r="E2254" s="199" t="s">
        <v>409</v>
      </c>
      <c r="F2254" s="199">
        <v>2717955</v>
      </c>
      <c r="G2254" s="199"/>
      <c r="H2254" s="199">
        <f t="shared" si="157"/>
        <v>7917</v>
      </c>
      <c r="I2254" s="199"/>
      <c r="J2254" s="199">
        <v>218012.14999999991</v>
      </c>
      <c r="K2254" s="199"/>
      <c r="L2254" s="200"/>
      <c r="M2254" s="199">
        <v>258</v>
      </c>
      <c r="N2254" s="71"/>
      <c r="O2254" s="200"/>
      <c r="P2254" s="269">
        <f t="shared" si="160"/>
        <v>845.00833333333298</v>
      </c>
      <c r="Q2254" s="199"/>
      <c r="R2254" s="199"/>
      <c r="S2254" s="199"/>
      <c r="T2254" s="382">
        <f t="shared" si="161"/>
        <v>10534.709302325582</v>
      </c>
      <c r="U2254" s="199"/>
      <c r="V2254" s="199"/>
      <c r="W2254" s="199"/>
      <c r="X2254" s="200"/>
      <c r="Y2254" s="269">
        <v>218012.14999999991</v>
      </c>
      <c r="Z2254" s="269">
        <f t="shared" si="158"/>
        <v>288067.33</v>
      </c>
      <c r="AA2254" s="389"/>
      <c r="AB2254" s="269">
        <f t="shared" si="159"/>
        <v>220087.47</v>
      </c>
      <c r="AC2254" s="269">
        <v>251549.26</v>
      </c>
      <c r="AD2254" s="199"/>
      <c r="AE2254" s="200"/>
      <c r="AF2254" s="200"/>
      <c r="AG2254" s="200"/>
      <c r="AH2254" s="75"/>
      <c r="AI2254" s="75"/>
      <c r="AJ2254" s="75"/>
      <c r="AK2254" s="75"/>
      <c r="AL2254" s="200"/>
    </row>
    <row r="2255" spans="1:38" s="201" customFormat="1">
      <c r="A2255" s="198"/>
      <c r="B2255" s="180"/>
      <c r="C2255" s="199" t="s">
        <v>410</v>
      </c>
      <c r="D2255" s="199"/>
      <c r="E2255" s="199" t="s">
        <v>1493</v>
      </c>
      <c r="F2255" s="199">
        <v>7123</v>
      </c>
      <c r="G2255" s="199"/>
      <c r="H2255" s="199">
        <f t="shared" si="157"/>
        <v>21</v>
      </c>
      <c r="I2255" s="199"/>
      <c r="J2255" s="199">
        <v>1379.15</v>
      </c>
      <c r="K2255" s="199"/>
      <c r="L2255" s="200"/>
      <c r="M2255" s="199">
        <v>1</v>
      </c>
      <c r="N2255" s="71"/>
      <c r="O2255" s="200"/>
      <c r="P2255" s="269">
        <f t="shared" si="160"/>
        <v>1379.15</v>
      </c>
      <c r="Q2255" s="199"/>
      <c r="R2255" s="199"/>
      <c r="S2255" s="199"/>
      <c r="T2255" s="382">
        <f t="shared" si="161"/>
        <v>7123</v>
      </c>
      <c r="U2255" s="199"/>
      <c r="V2255" s="199"/>
      <c r="W2255" s="199"/>
      <c r="X2255" s="200"/>
      <c r="Y2255" s="269">
        <v>1379.15</v>
      </c>
      <c r="Z2255" s="269">
        <f t="shared" si="158"/>
        <v>1822.32</v>
      </c>
      <c r="AA2255" s="389"/>
      <c r="AB2255" s="269">
        <f t="shared" si="159"/>
        <v>1392.28</v>
      </c>
      <c r="AC2255" s="269">
        <v>1591.31</v>
      </c>
      <c r="AD2255" s="199"/>
      <c r="AE2255" s="200"/>
      <c r="AF2255" s="200"/>
      <c r="AG2255" s="200"/>
      <c r="AH2255" s="75"/>
      <c r="AI2255" s="75"/>
      <c r="AJ2255" s="75"/>
      <c r="AK2255" s="75"/>
      <c r="AL2255" s="200"/>
    </row>
    <row r="2256" spans="1:38" s="201" customFormat="1">
      <c r="A2256" s="198"/>
      <c r="B2256" s="180"/>
      <c r="C2256" s="199" t="s">
        <v>410</v>
      </c>
      <c r="D2256" s="199"/>
      <c r="E2256" s="199" t="s">
        <v>384</v>
      </c>
      <c r="F2256" s="199">
        <v>1860</v>
      </c>
      <c r="G2256" s="199"/>
      <c r="H2256" s="199">
        <f t="shared" si="157"/>
        <v>5</v>
      </c>
      <c r="I2256" s="199"/>
      <c r="J2256" s="199">
        <v>394.16999999999996</v>
      </c>
      <c r="K2256" s="199"/>
      <c r="L2256" s="200"/>
      <c r="M2256" s="199">
        <v>3</v>
      </c>
      <c r="N2256" s="71"/>
      <c r="O2256" s="200"/>
      <c r="P2256" s="269">
        <f t="shared" si="160"/>
        <v>131.38999999999999</v>
      </c>
      <c r="Q2256" s="199"/>
      <c r="R2256" s="199"/>
      <c r="S2256" s="199"/>
      <c r="T2256" s="382">
        <f t="shared" si="161"/>
        <v>620</v>
      </c>
      <c r="U2256" s="199"/>
      <c r="V2256" s="199"/>
      <c r="W2256" s="199"/>
      <c r="X2256" s="200"/>
      <c r="Y2256" s="269">
        <v>394.16999999999996</v>
      </c>
      <c r="Z2256" s="269">
        <f t="shared" si="158"/>
        <v>520.83000000000004</v>
      </c>
      <c r="AA2256" s="389"/>
      <c r="AB2256" s="269">
        <f t="shared" si="159"/>
        <v>397.92</v>
      </c>
      <c r="AC2256" s="269">
        <v>454.81</v>
      </c>
      <c r="AD2256" s="199"/>
      <c r="AE2256" s="200"/>
      <c r="AF2256" s="200"/>
      <c r="AG2256" s="200"/>
      <c r="AH2256" s="75"/>
      <c r="AI2256" s="75"/>
      <c r="AJ2256" s="75"/>
      <c r="AK2256" s="75"/>
      <c r="AL2256" s="200"/>
    </row>
    <row r="2257" spans="1:38" s="201" customFormat="1">
      <c r="A2257" s="198"/>
      <c r="B2257" s="180"/>
      <c r="C2257" s="199" t="s">
        <v>410</v>
      </c>
      <c r="D2257" s="199"/>
      <c r="E2257" s="199" t="s">
        <v>411</v>
      </c>
      <c r="F2257" s="199">
        <v>162188</v>
      </c>
      <c r="G2257" s="199"/>
      <c r="H2257" s="199">
        <f t="shared" si="157"/>
        <v>472</v>
      </c>
      <c r="I2257" s="199"/>
      <c r="J2257" s="199">
        <v>29078.67</v>
      </c>
      <c r="K2257" s="199"/>
      <c r="L2257" s="200"/>
      <c r="M2257" s="199">
        <v>43</v>
      </c>
      <c r="N2257" s="71"/>
      <c r="O2257" s="200"/>
      <c r="P2257" s="269">
        <f t="shared" si="160"/>
        <v>676.24813953488365</v>
      </c>
      <c r="Q2257" s="199"/>
      <c r="R2257" s="199"/>
      <c r="S2257" s="199"/>
      <c r="T2257" s="382">
        <f t="shared" si="161"/>
        <v>3771.8139534883721</v>
      </c>
      <c r="U2257" s="199"/>
      <c r="V2257" s="199"/>
      <c r="W2257" s="199"/>
      <c r="X2257" s="200"/>
      <c r="Y2257" s="269">
        <v>29078.67</v>
      </c>
      <c r="Z2257" s="269">
        <f t="shared" si="158"/>
        <v>38422.699999999997</v>
      </c>
      <c r="AA2257" s="389"/>
      <c r="AB2257" s="269">
        <f t="shared" si="159"/>
        <v>29355.48</v>
      </c>
      <c r="AC2257" s="269">
        <v>33551.879999999997</v>
      </c>
      <c r="AD2257" s="199"/>
      <c r="AE2257" s="200"/>
      <c r="AF2257" s="200"/>
      <c r="AG2257" s="200"/>
      <c r="AH2257" s="75"/>
      <c r="AI2257" s="75"/>
      <c r="AJ2257" s="75"/>
      <c r="AK2257" s="75"/>
      <c r="AL2257" s="200"/>
    </row>
    <row r="2258" spans="1:38" s="201" customFormat="1">
      <c r="A2258" s="198"/>
      <c r="B2258" s="180"/>
      <c r="C2258" s="199" t="s">
        <v>412</v>
      </c>
      <c r="D2258" s="199"/>
      <c r="E2258" s="199" t="s">
        <v>115</v>
      </c>
      <c r="F2258" s="199">
        <v>610232</v>
      </c>
      <c r="G2258" s="199"/>
      <c r="H2258" s="199">
        <f t="shared" si="157"/>
        <v>1778</v>
      </c>
      <c r="I2258" s="199"/>
      <c r="J2258" s="199">
        <v>80291.210000000036</v>
      </c>
      <c r="K2258" s="199"/>
      <c r="L2258" s="200"/>
      <c r="M2258" s="199">
        <v>166</v>
      </c>
      <c r="N2258" s="71"/>
      <c r="O2258" s="200"/>
      <c r="P2258" s="269">
        <f t="shared" si="160"/>
        <v>483.68198795180746</v>
      </c>
      <c r="Q2258" s="199"/>
      <c r="R2258" s="199"/>
      <c r="S2258" s="199"/>
      <c r="T2258" s="382">
        <f t="shared" si="161"/>
        <v>3676.0963855421687</v>
      </c>
      <c r="U2258" s="199"/>
      <c r="V2258" s="199"/>
      <c r="W2258" s="199"/>
      <c r="X2258" s="200"/>
      <c r="Y2258" s="269">
        <v>80291.210000000036</v>
      </c>
      <c r="Z2258" s="269">
        <f t="shared" si="158"/>
        <v>106091.67</v>
      </c>
      <c r="AA2258" s="389"/>
      <c r="AB2258" s="269">
        <f t="shared" si="159"/>
        <v>81055.520000000004</v>
      </c>
      <c r="AC2258" s="269">
        <v>92642.52</v>
      </c>
      <c r="AD2258" s="199"/>
      <c r="AE2258" s="200"/>
      <c r="AF2258" s="200"/>
      <c r="AG2258" s="200"/>
      <c r="AH2258" s="75"/>
      <c r="AI2258" s="75"/>
      <c r="AJ2258" s="75"/>
      <c r="AK2258" s="75"/>
      <c r="AL2258" s="200"/>
    </row>
    <row r="2259" spans="1:38" s="201" customFormat="1">
      <c r="A2259" s="198"/>
      <c r="B2259" s="180"/>
      <c r="C2259" s="199" t="s">
        <v>413</v>
      </c>
      <c r="D2259" s="199"/>
      <c r="E2259" s="199" t="s">
        <v>146</v>
      </c>
      <c r="F2259" s="199">
        <v>1035111</v>
      </c>
      <c r="G2259" s="199"/>
      <c r="H2259" s="199">
        <f t="shared" si="157"/>
        <v>3015</v>
      </c>
      <c r="I2259" s="199"/>
      <c r="J2259" s="199">
        <v>108397.02000000002</v>
      </c>
      <c r="K2259" s="199"/>
      <c r="L2259" s="200"/>
      <c r="M2259" s="199">
        <v>168</v>
      </c>
      <c r="N2259" s="71"/>
      <c r="O2259" s="200"/>
      <c r="P2259" s="269">
        <f t="shared" si="160"/>
        <v>645.22035714285721</v>
      </c>
      <c r="Q2259" s="199"/>
      <c r="R2259" s="199"/>
      <c r="S2259" s="199"/>
      <c r="T2259" s="382">
        <f t="shared" si="161"/>
        <v>6161.375</v>
      </c>
      <c r="U2259" s="199"/>
      <c r="V2259" s="199"/>
      <c r="W2259" s="199"/>
      <c r="X2259" s="200"/>
      <c r="Y2259" s="269">
        <v>108397.02000000002</v>
      </c>
      <c r="Z2259" s="269">
        <f t="shared" si="158"/>
        <v>143228.9</v>
      </c>
      <c r="AA2259" s="389"/>
      <c r="AB2259" s="269">
        <f t="shared" si="159"/>
        <v>109428.88</v>
      </c>
      <c r="AC2259" s="269">
        <v>125071.88</v>
      </c>
      <c r="AD2259" s="199"/>
      <c r="AE2259" s="200"/>
      <c r="AF2259" s="200"/>
      <c r="AG2259" s="200"/>
      <c r="AH2259" s="75"/>
      <c r="AI2259" s="75"/>
      <c r="AJ2259" s="75"/>
      <c r="AK2259" s="75"/>
      <c r="AL2259" s="200"/>
    </row>
    <row r="2260" spans="1:38" s="201" customFormat="1">
      <c r="A2260" s="198"/>
      <c r="B2260" s="180"/>
      <c r="C2260" s="199" t="s">
        <v>414</v>
      </c>
      <c r="D2260" s="199"/>
      <c r="E2260" s="199" t="s">
        <v>103</v>
      </c>
      <c r="F2260" s="199">
        <v>20896048</v>
      </c>
      <c r="G2260" s="199"/>
      <c r="H2260" s="199">
        <f t="shared" si="157"/>
        <v>60868</v>
      </c>
      <c r="I2260" s="199"/>
      <c r="J2260" s="199">
        <v>1621539.41</v>
      </c>
      <c r="K2260" s="199"/>
      <c r="L2260" s="200"/>
      <c r="M2260" s="199">
        <v>1008</v>
      </c>
      <c r="N2260" s="71"/>
      <c r="O2260" s="200"/>
      <c r="P2260" s="269">
        <f t="shared" si="160"/>
        <v>1608.6700496031744</v>
      </c>
      <c r="Q2260" s="199"/>
      <c r="R2260" s="199"/>
      <c r="S2260" s="199"/>
      <c r="T2260" s="382">
        <f t="shared" si="161"/>
        <v>20730.20634920635</v>
      </c>
      <c r="U2260" s="199"/>
      <c r="V2260" s="199"/>
      <c r="W2260" s="199"/>
      <c r="X2260" s="200"/>
      <c r="Y2260" s="269">
        <v>1621539.41</v>
      </c>
      <c r="Z2260" s="269">
        <f t="shared" si="158"/>
        <v>2142598.5699999998</v>
      </c>
      <c r="AA2260" s="389"/>
      <c r="AB2260" s="269">
        <f t="shared" si="159"/>
        <v>1636975.3</v>
      </c>
      <c r="AC2260" s="269">
        <v>1870983.02</v>
      </c>
      <c r="AD2260" s="199"/>
      <c r="AE2260" s="200"/>
      <c r="AF2260" s="200"/>
      <c r="AG2260" s="200"/>
      <c r="AH2260" s="75"/>
      <c r="AI2260" s="75"/>
      <c r="AJ2260" s="75"/>
      <c r="AK2260" s="75"/>
      <c r="AL2260" s="200"/>
    </row>
    <row r="2261" spans="1:38" s="201" customFormat="1">
      <c r="A2261" s="198"/>
      <c r="B2261" s="180"/>
      <c r="C2261" s="199" t="s">
        <v>414</v>
      </c>
      <c r="D2261" s="199"/>
      <c r="E2261" s="199" t="s">
        <v>352</v>
      </c>
      <c r="F2261" s="199">
        <v>14360</v>
      </c>
      <c r="G2261" s="199"/>
      <c r="H2261" s="199">
        <f t="shared" si="157"/>
        <v>42</v>
      </c>
      <c r="I2261" s="199"/>
      <c r="J2261" s="199">
        <v>1227.26</v>
      </c>
      <c r="K2261" s="199"/>
      <c r="L2261" s="200"/>
      <c r="M2261" s="199">
        <v>1</v>
      </c>
      <c r="N2261" s="71"/>
      <c r="O2261" s="200"/>
      <c r="P2261" s="269">
        <f t="shared" si="160"/>
        <v>1227.26</v>
      </c>
      <c r="Q2261" s="199"/>
      <c r="R2261" s="199"/>
      <c r="S2261" s="199"/>
      <c r="T2261" s="382">
        <f t="shared" si="161"/>
        <v>14360</v>
      </c>
      <c r="U2261" s="199"/>
      <c r="V2261" s="199"/>
      <c r="W2261" s="199"/>
      <c r="X2261" s="200"/>
      <c r="Y2261" s="269">
        <v>1227.26</v>
      </c>
      <c r="Z2261" s="269">
        <f t="shared" si="158"/>
        <v>1621.62</v>
      </c>
      <c r="AA2261" s="389"/>
      <c r="AB2261" s="269">
        <f t="shared" si="159"/>
        <v>1238.94</v>
      </c>
      <c r="AC2261" s="269">
        <v>1416.05</v>
      </c>
      <c r="AD2261" s="199"/>
      <c r="AE2261" s="200"/>
      <c r="AF2261" s="200"/>
      <c r="AG2261" s="200"/>
      <c r="AH2261" s="75"/>
      <c r="AI2261" s="75"/>
      <c r="AJ2261" s="75"/>
      <c r="AK2261" s="75"/>
      <c r="AL2261" s="200"/>
    </row>
    <row r="2262" spans="1:38" s="201" customFormat="1">
      <c r="A2262" s="198"/>
      <c r="B2262" s="180"/>
      <c r="C2262" s="199" t="s">
        <v>415</v>
      </c>
      <c r="D2262" s="199"/>
      <c r="E2262" s="199" t="s">
        <v>96</v>
      </c>
      <c r="F2262" s="199">
        <v>71560</v>
      </c>
      <c r="G2262" s="199"/>
      <c r="H2262" s="199">
        <f t="shared" si="157"/>
        <v>208</v>
      </c>
      <c r="I2262" s="199"/>
      <c r="J2262" s="199">
        <v>12665.14</v>
      </c>
      <c r="K2262" s="199"/>
      <c r="L2262" s="200"/>
      <c r="M2262" s="199">
        <v>46</v>
      </c>
      <c r="N2262" s="71"/>
      <c r="O2262" s="200"/>
      <c r="P2262" s="269">
        <f t="shared" si="160"/>
        <v>275.3291304347826</v>
      </c>
      <c r="Q2262" s="199"/>
      <c r="R2262" s="199"/>
      <c r="S2262" s="199"/>
      <c r="T2262" s="382">
        <f t="shared" si="161"/>
        <v>1555.6521739130435</v>
      </c>
      <c r="U2262" s="199"/>
      <c r="V2262" s="199"/>
      <c r="W2262" s="199"/>
      <c r="X2262" s="200"/>
      <c r="Y2262" s="269">
        <v>12665.14</v>
      </c>
      <c r="Z2262" s="269">
        <f t="shared" si="158"/>
        <v>16734.91</v>
      </c>
      <c r="AA2262" s="389"/>
      <c r="AB2262" s="269">
        <f t="shared" si="159"/>
        <v>12785.7</v>
      </c>
      <c r="AC2262" s="269">
        <v>14613.44</v>
      </c>
      <c r="AD2262" s="199"/>
      <c r="AE2262" s="200"/>
      <c r="AF2262" s="200"/>
      <c r="AG2262" s="200"/>
      <c r="AH2262" s="75"/>
      <c r="AI2262" s="75"/>
      <c r="AJ2262" s="75"/>
      <c r="AK2262" s="75"/>
      <c r="AL2262" s="200"/>
    </row>
    <row r="2263" spans="1:38" s="201" customFormat="1">
      <c r="A2263" s="198"/>
      <c r="B2263" s="180"/>
      <c r="C2263" s="199" t="s">
        <v>416</v>
      </c>
      <c r="D2263" s="199"/>
      <c r="E2263" s="199" t="s">
        <v>264</v>
      </c>
      <c r="F2263" s="199">
        <v>1128762</v>
      </c>
      <c r="G2263" s="199"/>
      <c r="H2263" s="199">
        <f t="shared" si="157"/>
        <v>3288</v>
      </c>
      <c r="I2263" s="199"/>
      <c r="J2263" s="199">
        <v>135913.14000000001</v>
      </c>
      <c r="K2263" s="199"/>
      <c r="L2263" s="200"/>
      <c r="M2263" s="199">
        <v>325</v>
      </c>
      <c r="N2263" s="71"/>
      <c r="O2263" s="200"/>
      <c r="P2263" s="269">
        <f t="shared" si="160"/>
        <v>418.19427692307698</v>
      </c>
      <c r="Q2263" s="199"/>
      <c r="R2263" s="199"/>
      <c r="S2263" s="199"/>
      <c r="T2263" s="382">
        <f t="shared" si="161"/>
        <v>3473.1138461538462</v>
      </c>
      <c r="U2263" s="199"/>
      <c r="V2263" s="199"/>
      <c r="W2263" s="199"/>
      <c r="X2263" s="200"/>
      <c r="Y2263" s="269">
        <v>135913.14000000001</v>
      </c>
      <c r="Z2263" s="269">
        <f t="shared" si="158"/>
        <v>179586.94</v>
      </c>
      <c r="AA2263" s="389"/>
      <c r="AB2263" s="269">
        <f t="shared" si="159"/>
        <v>137206.94</v>
      </c>
      <c r="AC2263" s="269">
        <v>156820.84</v>
      </c>
      <c r="AD2263" s="199"/>
      <c r="AE2263" s="200"/>
      <c r="AF2263" s="200"/>
      <c r="AG2263" s="200"/>
      <c r="AH2263" s="75"/>
      <c r="AI2263" s="75"/>
      <c r="AJ2263" s="75"/>
      <c r="AK2263" s="75"/>
      <c r="AL2263" s="200"/>
    </row>
    <row r="2264" spans="1:38" s="201" customFormat="1">
      <c r="A2264" s="198"/>
      <c r="B2264" s="180"/>
      <c r="C2264" s="199" t="s">
        <v>417</v>
      </c>
      <c r="D2264" s="199"/>
      <c r="E2264" s="199" t="s">
        <v>98</v>
      </c>
      <c r="F2264" s="199">
        <v>700</v>
      </c>
      <c r="G2264" s="199"/>
      <c r="H2264" s="199">
        <f t="shared" si="157"/>
        <v>2</v>
      </c>
      <c r="I2264" s="199"/>
      <c r="J2264" s="199">
        <v>226.32</v>
      </c>
      <c r="K2264" s="199"/>
      <c r="L2264" s="200"/>
      <c r="M2264" s="199">
        <v>1</v>
      </c>
      <c r="N2264" s="71"/>
      <c r="O2264" s="200"/>
      <c r="P2264" s="269">
        <f t="shared" si="160"/>
        <v>226.32</v>
      </c>
      <c r="Q2264" s="199"/>
      <c r="R2264" s="199"/>
      <c r="S2264" s="199"/>
      <c r="T2264" s="382">
        <f t="shared" si="161"/>
        <v>700</v>
      </c>
      <c r="U2264" s="199"/>
      <c r="V2264" s="199"/>
      <c r="W2264" s="199"/>
      <c r="X2264" s="200"/>
      <c r="Y2264" s="269">
        <v>226.32</v>
      </c>
      <c r="Z2264" s="269">
        <f t="shared" si="158"/>
        <v>299.04000000000002</v>
      </c>
      <c r="AA2264" s="389"/>
      <c r="AB2264" s="269">
        <f t="shared" si="159"/>
        <v>228.47</v>
      </c>
      <c r="AC2264" s="269">
        <v>261.14</v>
      </c>
      <c r="AD2264" s="199"/>
      <c r="AE2264" s="200"/>
      <c r="AF2264" s="200"/>
      <c r="AG2264" s="200"/>
      <c r="AH2264" s="75"/>
      <c r="AI2264" s="75"/>
      <c r="AJ2264" s="75"/>
      <c r="AK2264" s="75"/>
      <c r="AL2264" s="200"/>
    </row>
    <row r="2265" spans="1:38" s="201" customFormat="1">
      <c r="A2265" s="198"/>
      <c r="B2265" s="180"/>
      <c r="C2265" s="199" t="s">
        <v>417</v>
      </c>
      <c r="D2265" s="199"/>
      <c r="E2265" s="199" t="s">
        <v>92</v>
      </c>
      <c r="F2265" s="199">
        <v>433090</v>
      </c>
      <c r="G2265" s="199"/>
      <c r="H2265" s="199">
        <f t="shared" si="157"/>
        <v>1262</v>
      </c>
      <c r="I2265" s="199"/>
      <c r="J2265" s="199">
        <v>44306.320000000007</v>
      </c>
      <c r="K2265" s="199"/>
      <c r="L2265" s="200"/>
      <c r="M2265" s="199">
        <v>105</v>
      </c>
      <c r="N2265" s="71"/>
      <c r="O2265" s="200"/>
      <c r="P2265" s="269">
        <f t="shared" si="160"/>
        <v>421.96495238095247</v>
      </c>
      <c r="Q2265" s="199"/>
      <c r="R2265" s="199"/>
      <c r="S2265" s="199"/>
      <c r="T2265" s="382">
        <f t="shared" si="161"/>
        <v>4124.666666666667</v>
      </c>
      <c r="U2265" s="199"/>
      <c r="V2265" s="199"/>
      <c r="W2265" s="199"/>
      <c r="X2265" s="200"/>
      <c r="Y2265" s="269">
        <v>44306.320000000007</v>
      </c>
      <c r="Z2265" s="269">
        <f t="shared" si="158"/>
        <v>58543.54</v>
      </c>
      <c r="AA2265" s="389"/>
      <c r="AB2265" s="269">
        <f t="shared" si="159"/>
        <v>44728.08</v>
      </c>
      <c r="AC2265" s="269">
        <v>51122.02</v>
      </c>
      <c r="AD2265" s="199"/>
      <c r="AE2265" s="200"/>
      <c r="AF2265" s="200"/>
      <c r="AG2265" s="200"/>
      <c r="AH2265" s="75"/>
      <c r="AI2265" s="75"/>
      <c r="AJ2265" s="75"/>
      <c r="AK2265" s="75"/>
      <c r="AL2265" s="200"/>
    </row>
    <row r="2266" spans="1:38" s="201" customFormat="1">
      <c r="A2266" s="198"/>
      <c r="B2266" s="180"/>
      <c r="C2266" s="199" t="s">
        <v>417</v>
      </c>
      <c r="D2266" s="199"/>
      <c r="E2266" s="199" t="s">
        <v>96</v>
      </c>
      <c r="F2266" s="199">
        <v>127</v>
      </c>
      <c r="G2266" s="199"/>
      <c r="H2266" s="199">
        <f t="shared" si="157"/>
        <v>0</v>
      </c>
      <c r="I2266" s="199"/>
      <c r="J2266" s="199">
        <v>78.460000000000008</v>
      </c>
      <c r="K2266" s="199"/>
      <c r="L2266" s="200"/>
      <c r="M2266" s="199">
        <v>2</v>
      </c>
      <c r="N2266" s="71"/>
      <c r="O2266" s="200"/>
      <c r="P2266" s="269">
        <f t="shared" si="160"/>
        <v>39.230000000000004</v>
      </c>
      <c r="Q2266" s="199"/>
      <c r="R2266" s="199"/>
      <c r="S2266" s="199"/>
      <c r="T2266" s="382">
        <f t="shared" si="161"/>
        <v>63.5</v>
      </c>
      <c r="U2266" s="199"/>
      <c r="V2266" s="199"/>
      <c r="W2266" s="199"/>
      <c r="X2266" s="200"/>
      <c r="Y2266" s="269">
        <v>78.460000000000008</v>
      </c>
      <c r="Z2266" s="269">
        <f t="shared" si="158"/>
        <v>103.67</v>
      </c>
      <c r="AA2266" s="389"/>
      <c r="AB2266" s="269">
        <f t="shared" si="159"/>
        <v>79.209999999999994</v>
      </c>
      <c r="AC2266" s="269">
        <v>90.53</v>
      </c>
      <c r="AD2266" s="199"/>
      <c r="AE2266" s="200"/>
      <c r="AF2266" s="200"/>
      <c r="AG2266" s="200"/>
      <c r="AH2266" s="75"/>
      <c r="AI2266" s="75"/>
      <c r="AJ2266" s="75"/>
      <c r="AK2266" s="75"/>
      <c r="AL2266" s="200"/>
    </row>
    <row r="2267" spans="1:38" s="201" customFormat="1">
      <c r="A2267" s="198"/>
      <c r="B2267" s="180"/>
      <c r="C2267" s="199" t="s">
        <v>418</v>
      </c>
      <c r="D2267" s="199"/>
      <c r="E2267" s="199" t="s">
        <v>148</v>
      </c>
      <c r="F2267" s="199">
        <v>3383</v>
      </c>
      <c r="G2267" s="199"/>
      <c r="H2267" s="199">
        <f t="shared" si="157"/>
        <v>10</v>
      </c>
      <c r="I2267" s="199"/>
      <c r="J2267" s="199">
        <v>722.14</v>
      </c>
      <c r="K2267" s="199"/>
      <c r="L2267" s="200"/>
      <c r="M2267" s="199">
        <v>10</v>
      </c>
      <c r="N2267" s="71"/>
      <c r="O2267" s="200"/>
      <c r="P2267" s="269">
        <f t="shared" si="160"/>
        <v>72.213999999999999</v>
      </c>
      <c r="Q2267" s="199"/>
      <c r="R2267" s="199"/>
      <c r="S2267" s="199"/>
      <c r="T2267" s="382">
        <f t="shared" si="161"/>
        <v>338.3</v>
      </c>
      <c r="U2267" s="199"/>
      <c r="V2267" s="199"/>
      <c r="W2267" s="199"/>
      <c r="X2267" s="200"/>
      <c r="Y2267" s="269">
        <v>722.14</v>
      </c>
      <c r="Z2267" s="269">
        <f t="shared" si="158"/>
        <v>954.19</v>
      </c>
      <c r="AA2267" s="389"/>
      <c r="AB2267" s="269">
        <f t="shared" si="159"/>
        <v>729.01</v>
      </c>
      <c r="AC2267" s="269">
        <v>833.23</v>
      </c>
      <c r="AD2267" s="199"/>
      <c r="AE2267" s="200"/>
      <c r="AF2267" s="200"/>
      <c r="AG2267" s="200"/>
      <c r="AH2267" s="75"/>
      <c r="AI2267" s="75"/>
      <c r="AJ2267" s="75"/>
      <c r="AK2267" s="75"/>
      <c r="AL2267" s="200"/>
    </row>
    <row r="2268" spans="1:38" s="201" customFormat="1">
      <c r="A2268" s="198"/>
      <c r="B2268" s="180"/>
      <c r="C2268" s="199" t="s">
        <v>1464</v>
      </c>
      <c r="D2268" s="199"/>
      <c r="E2268" s="199" t="s">
        <v>1494</v>
      </c>
      <c r="F2268" s="199">
        <v>219</v>
      </c>
      <c r="G2268" s="199"/>
      <c r="H2268" s="199">
        <f t="shared" si="157"/>
        <v>1</v>
      </c>
      <c r="I2268" s="199"/>
      <c r="J2268" s="199">
        <v>48.27</v>
      </c>
      <c r="K2268" s="199"/>
      <c r="L2268" s="200"/>
      <c r="M2268" s="199">
        <v>1</v>
      </c>
      <c r="N2268" s="71"/>
      <c r="O2268" s="200"/>
      <c r="P2268" s="269">
        <f t="shared" si="160"/>
        <v>48.27</v>
      </c>
      <c r="Q2268" s="199"/>
      <c r="R2268" s="199"/>
      <c r="S2268" s="199"/>
      <c r="T2268" s="382">
        <f t="shared" si="161"/>
        <v>219</v>
      </c>
      <c r="U2268" s="199"/>
      <c r="V2268" s="199"/>
      <c r="W2268" s="199"/>
      <c r="X2268" s="200"/>
      <c r="Y2268" s="269">
        <v>48.27</v>
      </c>
      <c r="Z2268" s="269">
        <f t="shared" si="158"/>
        <v>63.78</v>
      </c>
      <c r="AA2268" s="389"/>
      <c r="AB2268" s="269">
        <f t="shared" si="159"/>
        <v>48.73</v>
      </c>
      <c r="AC2268" s="269">
        <v>55.7</v>
      </c>
      <c r="AD2268" s="199"/>
      <c r="AE2268" s="200"/>
      <c r="AF2268" s="200"/>
      <c r="AG2268" s="200"/>
      <c r="AH2268" s="75"/>
      <c r="AI2268" s="75"/>
      <c r="AJ2268" s="75"/>
      <c r="AK2268" s="75"/>
      <c r="AL2268" s="200"/>
    </row>
    <row r="2269" spans="1:38" s="201" customFormat="1">
      <c r="A2269" s="198"/>
      <c r="B2269" s="180"/>
      <c r="C2269" s="199" t="s">
        <v>419</v>
      </c>
      <c r="D2269" s="199"/>
      <c r="E2269" s="199" t="s">
        <v>420</v>
      </c>
      <c r="F2269" s="199">
        <v>440466</v>
      </c>
      <c r="G2269" s="199"/>
      <c r="H2269" s="199">
        <f t="shared" si="157"/>
        <v>1283</v>
      </c>
      <c r="I2269" s="199"/>
      <c r="J2269" s="199">
        <v>83788.850000000064</v>
      </c>
      <c r="K2269" s="199"/>
      <c r="L2269" s="200"/>
      <c r="M2269" s="199">
        <v>84</v>
      </c>
      <c r="N2269" s="71"/>
      <c r="O2269" s="200"/>
      <c r="P2269" s="269">
        <f t="shared" si="160"/>
        <v>997.48630952381029</v>
      </c>
      <c r="Q2269" s="199"/>
      <c r="R2269" s="199"/>
      <c r="S2269" s="199"/>
      <c r="T2269" s="382">
        <f t="shared" si="161"/>
        <v>5243.6428571428569</v>
      </c>
      <c r="U2269" s="199"/>
      <c r="V2269" s="199"/>
      <c r="W2269" s="199"/>
      <c r="X2269" s="200"/>
      <c r="Y2269" s="269">
        <v>83788.850000000064</v>
      </c>
      <c r="Z2269" s="269">
        <f t="shared" si="158"/>
        <v>110713.23</v>
      </c>
      <c r="AA2269" s="389"/>
      <c r="AB2269" s="269">
        <f t="shared" si="159"/>
        <v>84586.46</v>
      </c>
      <c r="AC2269" s="269">
        <v>96678.2</v>
      </c>
      <c r="AD2269" s="199"/>
      <c r="AE2269" s="200"/>
      <c r="AF2269" s="200"/>
      <c r="AG2269" s="200"/>
      <c r="AH2269" s="75"/>
      <c r="AI2269" s="75"/>
      <c r="AJ2269" s="75"/>
      <c r="AK2269" s="75"/>
      <c r="AL2269" s="200"/>
    </row>
    <row r="2270" spans="1:38" s="201" customFormat="1">
      <c r="A2270" s="198"/>
      <c r="B2270" s="180"/>
      <c r="C2270" s="199" t="s">
        <v>419</v>
      </c>
      <c r="D2270" s="199"/>
      <c r="E2270" s="199" t="s">
        <v>187</v>
      </c>
      <c r="F2270" s="199">
        <v>247</v>
      </c>
      <c r="G2270" s="199"/>
      <c r="H2270" s="199">
        <f t="shared" si="157"/>
        <v>1</v>
      </c>
      <c r="I2270" s="199"/>
      <c r="J2270" s="199">
        <v>64.95</v>
      </c>
      <c r="K2270" s="199"/>
      <c r="L2270" s="200"/>
      <c r="M2270" s="199">
        <v>1</v>
      </c>
      <c r="N2270" s="71"/>
      <c r="O2270" s="200"/>
      <c r="P2270" s="269">
        <f t="shared" si="160"/>
        <v>64.95</v>
      </c>
      <c r="Q2270" s="199"/>
      <c r="R2270" s="199"/>
      <c r="S2270" s="199"/>
      <c r="T2270" s="382">
        <f t="shared" si="161"/>
        <v>247</v>
      </c>
      <c r="U2270" s="199"/>
      <c r="V2270" s="199"/>
      <c r="W2270" s="199"/>
      <c r="X2270" s="200"/>
      <c r="Y2270" s="269">
        <v>64.95</v>
      </c>
      <c r="Z2270" s="269">
        <f t="shared" si="158"/>
        <v>85.82</v>
      </c>
      <c r="AA2270" s="389"/>
      <c r="AB2270" s="269">
        <f t="shared" si="159"/>
        <v>65.569999999999993</v>
      </c>
      <c r="AC2270" s="269">
        <v>74.94</v>
      </c>
      <c r="AD2270" s="199"/>
      <c r="AE2270" s="200"/>
      <c r="AF2270" s="200"/>
      <c r="AG2270" s="200"/>
      <c r="AH2270" s="75"/>
      <c r="AI2270" s="75"/>
      <c r="AJ2270" s="75"/>
      <c r="AK2270" s="75"/>
      <c r="AL2270" s="200"/>
    </row>
    <row r="2271" spans="1:38" s="201" customFormat="1">
      <c r="A2271" s="198"/>
      <c r="B2271" s="180"/>
      <c r="C2271" s="199" t="s">
        <v>419</v>
      </c>
      <c r="D2271" s="199"/>
      <c r="E2271" s="199" t="s">
        <v>123</v>
      </c>
      <c r="F2271" s="199">
        <v>11359</v>
      </c>
      <c r="G2271" s="199"/>
      <c r="H2271" s="199">
        <f t="shared" si="157"/>
        <v>33</v>
      </c>
      <c r="I2271" s="199"/>
      <c r="J2271" s="199">
        <v>2016.65</v>
      </c>
      <c r="K2271" s="199"/>
      <c r="L2271" s="200"/>
      <c r="M2271" s="199">
        <v>4</v>
      </c>
      <c r="N2271" s="71"/>
      <c r="O2271" s="200"/>
      <c r="P2271" s="269">
        <f t="shared" si="160"/>
        <v>504.16250000000002</v>
      </c>
      <c r="Q2271" s="199"/>
      <c r="R2271" s="199"/>
      <c r="S2271" s="199"/>
      <c r="T2271" s="382">
        <f t="shared" si="161"/>
        <v>2839.75</v>
      </c>
      <c r="U2271" s="199"/>
      <c r="V2271" s="199"/>
      <c r="W2271" s="199"/>
      <c r="X2271" s="200"/>
      <c r="Y2271" s="269">
        <v>2016.65</v>
      </c>
      <c r="Z2271" s="269">
        <f t="shared" si="158"/>
        <v>2664.67</v>
      </c>
      <c r="AA2271" s="389"/>
      <c r="AB2271" s="269">
        <f t="shared" si="159"/>
        <v>2035.85</v>
      </c>
      <c r="AC2271" s="269">
        <v>2326.87</v>
      </c>
      <c r="AD2271" s="199"/>
      <c r="AE2271" s="200"/>
      <c r="AF2271" s="200"/>
      <c r="AG2271" s="200"/>
      <c r="AH2271" s="75"/>
      <c r="AI2271" s="75"/>
      <c r="AJ2271" s="75"/>
      <c r="AK2271" s="75"/>
      <c r="AL2271" s="200"/>
    </row>
    <row r="2272" spans="1:38" s="201" customFormat="1">
      <c r="A2272" s="198"/>
      <c r="B2272" s="180"/>
      <c r="C2272" s="199" t="s">
        <v>421</v>
      </c>
      <c r="D2272" s="199"/>
      <c r="E2272" s="199" t="s">
        <v>285</v>
      </c>
      <c r="F2272" s="199">
        <v>1801635</v>
      </c>
      <c r="G2272" s="199"/>
      <c r="H2272" s="199">
        <f t="shared" si="157"/>
        <v>5248</v>
      </c>
      <c r="I2272" s="199"/>
      <c r="J2272" s="199">
        <v>221078.40000000008</v>
      </c>
      <c r="K2272" s="199"/>
      <c r="L2272" s="200"/>
      <c r="M2272" s="199">
        <v>501</v>
      </c>
      <c r="N2272" s="71"/>
      <c r="O2272" s="200"/>
      <c r="P2272" s="269">
        <f t="shared" si="160"/>
        <v>441.27425149700616</v>
      </c>
      <c r="Q2272" s="199"/>
      <c r="R2272" s="199"/>
      <c r="S2272" s="199"/>
      <c r="T2272" s="382">
        <f t="shared" si="161"/>
        <v>3596.0778443113772</v>
      </c>
      <c r="U2272" s="199"/>
      <c r="V2272" s="199"/>
      <c r="W2272" s="199"/>
      <c r="X2272" s="200"/>
      <c r="Y2272" s="269">
        <v>221078.40000000008</v>
      </c>
      <c r="Z2272" s="269">
        <f t="shared" si="158"/>
        <v>292118.87</v>
      </c>
      <c r="AA2272" s="389"/>
      <c r="AB2272" s="269">
        <f t="shared" si="159"/>
        <v>223182.91</v>
      </c>
      <c r="AC2272" s="269">
        <v>255087.19</v>
      </c>
      <c r="AD2272" s="199"/>
      <c r="AE2272" s="200"/>
      <c r="AF2272" s="200"/>
      <c r="AG2272" s="200"/>
      <c r="AH2272" s="75"/>
      <c r="AI2272" s="75"/>
      <c r="AJ2272" s="75"/>
      <c r="AK2272" s="75"/>
      <c r="AL2272" s="200"/>
    </row>
    <row r="2273" spans="1:38" s="201" customFormat="1">
      <c r="A2273" s="198"/>
      <c r="B2273" s="180"/>
      <c r="C2273" s="199" t="s">
        <v>422</v>
      </c>
      <c r="D2273" s="199"/>
      <c r="E2273" s="199" t="s">
        <v>127</v>
      </c>
      <c r="F2273" s="199">
        <v>11200312</v>
      </c>
      <c r="G2273" s="199"/>
      <c r="H2273" s="199">
        <f t="shared" si="157"/>
        <v>32625</v>
      </c>
      <c r="I2273" s="199"/>
      <c r="J2273" s="199">
        <v>1201831.5299999998</v>
      </c>
      <c r="K2273" s="199"/>
      <c r="L2273" s="200"/>
      <c r="M2273" s="199">
        <v>1574</v>
      </c>
      <c r="N2273" s="71"/>
      <c r="O2273" s="200"/>
      <c r="P2273" s="269">
        <f t="shared" si="160"/>
        <v>763.55243329097823</v>
      </c>
      <c r="Q2273" s="199"/>
      <c r="R2273" s="199"/>
      <c r="S2273" s="199"/>
      <c r="T2273" s="382">
        <f t="shared" si="161"/>
        <v>7115.8271918678529</v>
      </c>
      <c r="U2273" s="199"/>
      <c r="V2273" s="199"/>
      <c r="W2273" s="199"/>
      <c r="X2273" s="200"/>
      <c r="Y2273" s="269">
        <v>1201831.5299999998</v>
      </c>
      <c r="Z2273" s="269">
        <f t="shared" si="158"/>
        <v>1588023.4</v>
      </c>
      <c r="AA2273" s="389"/>
      <c r="AB2273" s="269">
        <f t="shared" si="159"/>
        <v>1213272.1000000001</v>
      </c>
      <c r="AC2273" s="269">
        <v>1386710.91</v>
      </c>
      <c r="AD2273" s="199"/>
      <c r="AE2273" s="200"/>
      <c r="AF2273" s="200"/>
      <c r="AG2273" s="200"/>
      <c r="AH2273" s="75"/>
      <c r="AI2273" s="75"/>
      <c r="AJ2273" s="75"/>
      <c r="AK2273" s="75"/>
      <c r="AL2273" s="200"/>
    </row>
    <row r="2274" spans="1:38" s="201" customFormat="1">
      <c r="A2274" s="198"/>
      <c r="B2274" s="180"/>
      <c r="C2274" s="199" t="s">
        <v>422</v>
      </c>
      <c r="D2274" s="199"/>
      <c r="E2274" s="199" t="s">
        <v>250</v>
      </c>
      <c r="F2274" s="199">
        <v>348</v>
      </c>
      <c r="G2274" s="199"/>
      <c r="H2274" s="199">
        <f t="shared" si="157"/>
        <v>1</v>
      </c>
      <c r="I2274" s="199"/>
      <c r="J2274" s="199">
        <v>23.6</v>
      </c>
      <c r="K2274" s="199"/>
      <c r="L2274" s="200"/>
      <c r="M2274" s="199">
        <v>1</v>
      </c>
      <c r="N2274" s="71"/>
      <c r="O2274" s="200"/>
      <c r="P2274" s="269">
        <f t="shared" si="160"/>
        <v>23.6</v>
      </c>
      <c r="Q2274" s="199"/>
      <c r="R2274" s="199"/>
      <c r="S2274" s="199"/>
      <c r="T2274" s="382">
        <f t="shared" si="161"/>
        <v>348</v>
      </c>
      <c r="U2274" s="199"/>
      <c r="V2274" s="199"/>
      <c r="W2274" s="199"/>
      <c r="X2274" s="200"/>
      <c r="Y2274" s="269">
        <v>23.6</v>
      </c>
      <c r="Z2274" s="269">
        <f t="shared" si="158"/>
        <v>31.18</v>
      </c>
      <c r="AA2274" s="389"/>
      <c r="AB2274" s="269">
        <f t="shared" si="159"/>
        <v>23.82</v>
      </c>
      <c r="AC2274" s="269">
        <v>27.23</v>
      </c>
      <c r="AD2274" s="199"/>
      <c r="AE2274" s="200"/>
      <c r="AF2274" s="200"/>
      <c r="AG2274" s="200"/>
      <c r="AH2274" s="75"/>
      <c r="AI2274" s="75"/>
      <c r="AJ2274" s="75"/>
      <c r="AK2274" s="75"/>
      <c r="AL2274" s="200"/>
    </row>
    <row r="2275" spans="1:38" s="201" customFormat="1">
      <c r="A2275" s="198"/>
      <c r="B2275" s="180"/>
      <c r="C2275" s="199" t="s">
        <v>422</v>
      </c>
      <c r="D2275" s="199"/>
      <c r="E2275" s="199" t="s">
        <v>113</v>
      </c>
      <c r="F2275" s="199">
        <v>413918</v>
      </c>
      <c r="G2275" s="199"/>
      <c r="H2275" s="199">
        <f t="shared" si="157"/>
        <v>1206</v>
      </c>
      <c r="I2275" s="199"/>
      <c r="J2275" s="199">
        <v>25565.63</v>
      </c>
      <c r="K2275" s="199"/>
      <c r="L2275" s="200"/>
      <c r="M2275" s="199">
        <v>10</v>
      </c>
      <c r="N2275" s="71"/>
      <c r="O2275" s="200"/>
      <c r="P2275" s="269">
        <f t="shared" si="160"/>
        <v>2556.5630000000001</v>
      </c>
      <c r="Q2275" s="199"/>
      <c r="R2275" s="199"/>
      <c r="S2275" s="199"/>
      <c r="T2275" s="382">
        <f t="shared" si="161"/>
        <v>41391.800000000003</v>
      </c>
      <c r="U2275" s="199"/>
      <c r="V2275" s="199"/>
      <c r="W2275" s="199"/>
      <c r="X2275" s="200"/>
      <c r="Y2275" s="269">
        <v>25565.63</v>
      </c>
      <c r="Z2275" s="269">
        <f t="shared" si="158"/>
        <v>33780.79</v>
      </c>
      <c r="AA2275" s="389"/>
      <c r="AB2275" s="269">
        <f t="shared" si="159"/>
        <v>25809</v>
      </c>
      <c r="AC2275" s="269">
        <v>29498.43</v>
      </c>
      <c r="AD2275" s="199"/>
      <c r="AE2275" s="200"/>
      <c r="AF2275" s="200"/>
      <c r="AG2275" s="200"/>
      <c r="AH2275" s="75"/>
      <c r="AI2275" s="75"/>
      <c r="AJ2275" s="75"/>
      <c r="AK2275" s="75"/>
      <c r="AL2275" s="200"/>
    </row>
    <row r="2276" spans="1:38" s="201" customFormat="1">
      <c r="A2276" s="198"/>
      <c r="B2276" s="180"/>
      <c r="C2276" s="199" t="s">
        <v>422</v>
      </c>
      <c r="D2276" s="199"/>
      <c r="E2276" s="199" t="s">
        <v>1495</v>
      </c>
      <c r="F2276" s="199">
        <v>360</v>
      </c>
      <c r="G2276" s="199"/>
      <c r="H2276" s="199">
        <f t="shared" si="157"/>
        <v>1</v>
      </c>
      <c r="I2276" s="199"/>
      <c r="J2276" s="199">
        <v>40.94</v>
      </c>
      <c r="K2276" s="199"/>
      <c r="L2276" s="200"/>
      <c r="M2276" s="199">
        <v>1</v>
      </c>
      <c r="N2276" s="71"/>
      <c r="O2276" s="200"/>
      <c r="P2276" s="269">
        <f t="shared" si="160"/>
        <v>40.94</v>
      </c>
      <c r="Q2276" s="199"/>
      <c r="R2276" s="199"/>
      <c r="S2276" s="199"/>
      <c r="T2276" s="382">
        <f t="shared" si="161"/>
        <v>360</v>
      </c>
      <c r="U2276" s="199"/>
      <c r="V2276" s="199"/>
      <c r="W2276" s="199"/>
      <c r="X2276" s="200"/>
      <c r="Y2276" s="269">
        <v>40.94</v>
      </c>
      <c r="Z2276" s="269">
        <f t="shared" si="158"/>
        <v>54.1</v>
      </c>
      <c r="AA2276" s="389"/>
      <c r="AB2276" s="269">
        <f t="shared" si="159"/>
        <v>41.33</v>
      </c>
      <c r="AC2276" s="269">
        <v>47.24</v>
      </c>
      <c r="AD2276" s="199"/>
      <c r="AE2276" s="200"/>
      <c r="AF2276" s="200"/>
      <c r="AG2276" s="200"/>
      <c r="AH2276" s="75"/>
      <c r="AI2276" s="75"/>
      <c r="AJ2276" s="75"/>
      <c r="AK2276" s="75"/>
      <c r="AL2276" s="200"/>
    </row>
    <row r="2277" spans="1:38" s="201" customFormat="1">
      <c r="A2277" s="198"/>
      <c r="B2277" s="180"/>
      <c r="C2277" s="199" t="s">
        <v>1465</v>
      </c>
      <c r="D2277" s="199"/>
      <c r="E2277" s="199" t="s">
        <v>136</v>
      </c>
      <c r="F2277" s="199">
        <v>2700800</v>
      </c>
      <c r="G2277" s="199"/>
      <c r="H2277" s="199">
        <f t="shared" si="157"/>
        <v>7867</v>
      </c>
      <c r="I2277" s="199"/>
      <c r="J2277" s="199">
        <v>151481.01000000007</v>
      </c>
      <c r="K2277" s="199"/>
      <c r="L2277" s="200"/>
      <c r="M2277" s="199">
        <v>162</v>
      </c>
      <c r="N2277" s="71"/>
      <c r="O2277" s="200"/>
      <c r="P2277" s="269">
        <f t="shared" si="160"/>
        <v>935.06796296296341</v>
      </c>
      <c r="Q2277" s="199"/>
      <c r="R2277" s="199"/>
      <c r="S2277" s="199"/>
      <c r="T2277" s="382">
        <f t="shared" si="161"/>
        <v>16671.604938271605</v>
      </c>
      <c r="U2277" s="199"/>
      <c r="V2277" s="199"/>
      <c r="W2277" s="199"/>
      <c r="X2277" s="200"/>
      <c r="Y2277" s="269">
        <v>151481.01000000007</v>
      </c>
      <c r="Z2277" s="269">
        <f t="shared" si="158"/>
        <v>200157.33</v>
      </c>
      <c r="AA2277" s="389"/>
      <c r="AB2277" s="269">
        <f t="shared" si="159"/>
        <v>152923</v>
      </c>
      <c r="AC2277" s="269">
        <v>174783.54</v>
      </c>
      <c r="AD2277" s="199"/>
      <c r="AE2277" s="200"/>
      <c r="AF2277" s="200"/>
      <c r="AG2277" s="200"/>
      <c r="AH2277" s="75"/>
      <c r="AI2277" s="75"/>
      <c r="AJ2277" s="75"/>
      <c r="AK2277" s="75"/>
      <c r="AL2277" s="200"/>
    </row>
    <row r="2278" spans="1:38" s="201" customFormat="1">
      <c r="A2278" s="198"/>
      <c r="B2278" s="180"/>
      <c r="C2278" s="199" t="s">
        <v>1465</v>
      </c>
      <c r="D2278" s="199"/>
      <c r="E2278" s="199" t="s">
        <v>165</v>
      </c>
      <c r="F2278" s="199">
        <v>3867</v>
      </c>
      <c r="G2278" s="199"/>
      <c r="H2278" s="199">
        <f t="shared" si="157"/>
        <v>11</v>
      </c>
      <c r="I2278" s="199"/>
      <c r="J2278" s="199">
        <v>1066.33</v>
      </c>
      <c r="K2278" s="199"/>
      <c r="L2278" s="200"/>
      <c r="M2278" s="199">
        <v>1</v>
      </c>
      <c r="N2278" s="71"/>
      <c r="O2278" s="200"/>
      <c r="P2278" s="269">
        <f t="shared" si="160"/>
        <v>1066.33</v>
      </c>
      <c r="Q2278" s="199"/>
      <c r="R2278" s="199"/>
      <c r="S2278" s="199"/>
      <c r="T2278" s="382">
        <f t="shared" si="161"/>
        <v>3867</v>
      </c>
      <c r="U2278" s="199"/>
      <c r="V2278" s="199"/>
      <c r="W2278" s="199"/>
      <c r="X2278" s="200"/>
      <c r="Y2278" s="269">
        <v>1066.33</v>
      </c>
      <c r="Z2278" s="269">
        <f t="shared" si="158"/>
        <v>1408.98</v>
      </c>
      <c r="AA2278" s="389"/>
      <c r="AB2278" s="269">
        <f t="shared" si="159"/>
        <v>1076.48</v>
      </c>
      <c r="AC2278" s="269">
        <v>1230.3599999999999</v>
      </c>
      <c r="AD2278" s="199"/>
      <c r="AE2278" s="200"/>
      <c r="AF2278" s="200"/>
      <c r="AG2278" s="200"/>
      <c r="AH2278" s="75"/>
      <c r="AI2278" s="75"/>
      <c r="AJ2278" s="75"/>
      <c r="AK2278" s="75"/>
      <c r="AL2278" s="200"/>
    </row>
    <row r="2279" spans="1:38" s="201" customFormat="1">
      <c r="A2279" s="198"/>
      <c r="B2279" s="180"/>
      <c r="C2279" s="199" t="s">
        <v>1496</v>
      </c>
      <c r="D2279" s="199"/>
      <c r="E2279" s="199" t="s">
        <v>165</v>
      </c>
      <c r="F2279" s="199">
        <v>4724</v>
      </c>
      <c r="G2279" s="199"/>
      <c r="H2279" s="199">
        <f t="shared" si="157"/>
        <v>14</v>
      </c>
      <c r="I2279" s="199"/>
      <c r="J2279" s="199">
        <v>1041.94</v>
      </c>
      <c r="K2279" s="199"/>
      <c r="L2279" s="200"/>
      <c r="M2279" s="199">
        <v>2</v>
      </c>
      <c r="N2279" s="71"/>
      <c r="O2279" s="200"/>
      <c r="P2279" s="269">
        <f t="shared" si="160"/>
        <v>520.97</v>
      </c>
      <c r="Q2279" s="199"/>
      <c r="R2279" s="199"/>
      <c r="S2279" s="199"/>
      <c r="T2279" s="382">
        <f t="shared" si="161"/>
        <v>2362</v>
      </c>
      <c r="U2279" s="199"/>
      <c r="V2279" s="199"/>
      <c r="W2279" s="199"/>
      <c r="X2279" s="200"/>
      <c r="Y2279" s="269">
        <v>1041.94</v>
      </c>
      <c r="Z2279" s="269">
        <f t="shared" si="158"/>
        <v>1376.75</v>
      </c>
      <c r="AA2279" s="389"/>
      <c r="AB2279" s="269">
        <f t="shared" si="159"/>
        <v>1051.8599999999999</v>
      </c>
      <c r="AC2279" s="269">
        <v>1202.22</v>
      </c>
      <c r="AD2279" s="199"/>
      <c r="AE2279" s="200"/>
      <c r="AF2279" s="200"/>
      <c r="AG2279" s="200"/>
      <c r="AH2279" s="75"/>
      <c r="AI2279" s="75"/>
      <c r="AJ2279" s="75"/>
      <c r="AK2279" s="75"/>
      <c r="AL2279" s="200"/>
    </row>
    <row r="2280" spans="1:38" s="201" customFormat="1">
      <c r="A2280" s="198"/>
      <c r="B2280" s="180"/>
      <c r="C2280" s="199" t="s">
        <v>426</v>
      </c>
      <c r="D2280" s="199"/>
      <c r="E2280" s="199" t="s">
        <v>425</v>
      </c>
      <c r="F2280" s="199">
        <v>2765508</v>
      </c>
      <c r="G2280" s="199"/>
      <c r="H2280" s="199">
        <f t="shared" si="157"/>
        <v>8056</v>
      </c>
      <c r="I2280" s="199"/>
      <c r="J2280" s="199">
        <v>320455.77000000008</v>
      </c>
      <c r="K2280" s="199"/>
      <c r="L2280" s="200"/>
      <c r="M2280" s="199">
        <v>646</v>
      </c>
      <c r="N2280" s="71"/>
      <c r="O2280" s="200"/>
      <c r="P2280" s="269">
        <f t="shared" si="160"/>
        <v>496.06156346749236</v>
      </c>
      <c r="Q2280" s="199"/>
      <c r="R2280" s="199"/>
      <c r="S2280" s="199"/>
      <c r="T2280" s="382">
        <f t="shared" si="161"/>
        <v>4280.9721362229102</v>
      </c>
      <c r="U2280" s="199"/>
      <c r="V2280" s="199"/>
      <c r="W2280" s="199"/>
      <c r="X2280" s="200"/>
      <c r="Y2280" s="269">
        <v>320455.77000000008</v>
      </c>
      <c r="Z2280" s="269">
        <f t="shared" si="158"/>
        <v>423429.78</v>
      </c>
      <c r="AA2280" s="389"/>
      <c r="AB2280" s="269">
        <f t="shared" si="159"/>
        <v>323506.28000000003</v>
      </c>
      <c r="AC2280" s="269">
        <v>369751.92</v>
      </c>
      <c r="AD2280" s="199"/>
      <c r="AE2280" s="200"/>
      <c r="AF2280" s="200"/>
      <c r="AG2280" s="200"/>
      <c r="AH2280" s="75"/>
      <c r="AI2280" s="75"/>
      <c r="AJ2280" s="75"/>
      <c r="AK2280" s="75"/>
      <c r="AL2280" s="200"/>
    </row>
    <row r="2281" spans="1:38" s="201" customFormat="1">
      <c r="A2281" s="198"/>
      <c r="B2281" s="180"/>
      <c r="C2281" s="199" t="s">
        <v>427</v>
      </c>
      <c r="D2281" s="199"/>
      <c r="E2281" s="199" t="s">
        <v>187</v>
      </c>
      <c r="F2281" s="199">
        <v>724578</v>
      </c>
      <c r="G2281" s="199"/>
      <c r="H2281" s="199">
        <f t="shared" si="157"/>
        <v>2111</v>
      </c>
      <c r="I2281" s="199"/>
      <c r="J2281" s="199">
        <v>107622.81999999991</v>
      </c>
      <c r="K2281" s="199"/>
      <c r="L2281" s="200"/>
      <c r="M2281" s="199">
        <v>248</v>
      </c>
      <c r="N2281" s="71"/>
      <c r="O2281" s="200"/>
      <c r="P2281" s="269">
        <f t="shared" si="160"/>
        <v>433.96298387096738</v>
      </c>
      <c r="Q2281" s="199"/>
      <c r="R2281" s="199"/>
      <c r="S2281" s="199"/>
      <c r="T2281" s="382">
        <f t="shared" si="161"/>
        <v>2921.6854838709678</v>
      </c>
      <c r="U2281" s="199"/>
      <c r="V2281" s="199"/>
      <c r="W2281" s="199"/>
      <c r="X2281" s="200"/>
      <c r="Y2281" s="269">
        <v>107622.81999999991</v>
      </c>
      <c r="Z2281" s="269">
        <f t="shared" si="158"/>
        <v>142205.92000000001</v>
      </c>
      <c r="AA2281" s="389"/>
      <c r="AB2281" s="269">
        <f t="shared" si="159"/>
        <v>108647.31</v>
      </c>
      <c r="AC2281" s="269">
        <v>124178.58</v>
      </c>
      <c r="AD2281" s="199"/>
      <c r="AE2281" s="200"/>
      <c r="AF2281" s="200"/>
      <c r="AG2281" s="200"/>
      <c r="AH2281" s="75"/>
      <c r="AI2281" s="75"/>
      <c r="AJ2281" s="75"/>
      <c r="AK2281" s="75"/>
      <c r="AL2281" s="200"/>
    </row>
    <row r="2282" spans="1:38" s="201" customFormat="1">
      <c r="A2282" s="198"/>
      <c r="B2282" s="180"/>
      <c r="C2282" s="199" t="s">
        <v>428</v>
      </c>
      <c r="D2282" s="199"/>
      <c r="E2282" s="199" t="s">
        <v>264</v>
      </c>
      <c r="F2282" s="199">
        <v>106</v>
      </c>
      <c r="G2282" s="199"/>
      <c r="H2282" s="199">
        <f t="shared" si="157"/>
        <v>0</v>
      </c>
      <c r="I2282" s="199"/>
      <c r="J2282" s="199">
        <v>56.699999999999996</v>
      </c>
      <c r="K2282" s="199"/>
      <c r="L2282" s="200"/>
      <c r="M2282" s="199">
        <v>3</v>
      </c>
      <c r="N2282" s="71"/>
      <c r="O2282" s="200"/>
      <c r="P2282" s="269">
        <f t="shared" si="160"/>
        <v>18.899999999999999</v>
      </c>
      <c r="Q2282" s="199"/>
      <c r="R2282" s="199"/>
      <c r="S2282" s="199"/>
      <c r="T2282" s="382">
        <f t="shared" si="161"/>
        <v>35.333333333333336</v>
      </c>
      <c r="U2282" s="199"/>
      <c r="V2282" s="199"/>
      <c r="W2282" s="199"/>
      <c r="X2282" s="200"/>
      <c r="Y2282" s="269">
        <v>56.699999999999996</v>
      </c>
      <c r="Z2282" s="269">
        <f t="shared" si="158"/>
        <v>74.92</v>
      </c>
      <c r="AA2282" s="389"/>
      <c r="AB2282" s="269">
        <f t="shared" si="159"/>
        <v>57.24</v>
      </c>
      <c r="AC2282" s="269">
        <v>65.42</v>
      </c>
      <c r="AD2282" s="199"/>
      <c r="AE2282" s="200"/>
      <c r="AF2282" s="200"/>
      <c r="AG2282" s="200"/>
      <c r="AH2282" s="75"/>
      <c r="AI2282" s="75"/>
      <c r="AJ2282" s="75"/>
      <c r="AK2282" s="75"/>
      <c r="AL2282" s="200"/>
    </row>
    <row r="2283" spans="1:38" s="201" customFormat="1">
      <c r="A2283" s="198"/>
      <c r="B2283" s="180"/>
      <c r="C2283" s="199" t="s">
        <v>429</v>
      </c>
      <c r="D2283" s="199"/>
      <c r="E2283" s="199" t="s">
        <v>430</v>
      </c>
      <c r="F2283" s="199">
        <v>746781</v>
      </c>
      <c r="G2283" s="199"/>
      <c r="H2283" s="199">
        <f t="shared" si="157"/>
        <v>2175</v>
      </c>
      <c r="I2283" s="199"/>
      <c r="J2283" s="199">
        <v>69416.63</v>
      </c>
      <c r="K2283" s="199"/>
      <c r="L2283" s="200"/>
      <c r="M2283" s="199">
        <v>123</v>
      </c>
      <c r="N2283" s="71"/>
      <c r="O2283" s="200"/>
      <c r="P2283" s="269">
        <f t="shared" si="160"/>
        <v>564.3628455284553</v>
      </c>
      <c r="Q2283" s="199"/>
      <c r="R2283" s="199"/>
      <c r="S2283" s="199"/>
      <c r="T2283" s="382">
        <f t="shared" si="161"/>
        <v>6071.3902439024387</v>
      </c>
      <c r="U2283" s="199"/>
      <c r="V2283" s="199"/>
      <c r="W2283" s="199"/>
      <c r="X2283" s="200"/>
      <c r="Y2283" s="269">
        <v>69416.63</v>
      </c>
      <c r="Z2283" s="269">
        <f t="shared" si="158"/>
        <v>91722.7</v>
      </c>
      <c r="AA2283" s="389"/>
      <c r="AB2283" s="269">
        <f t="shared" si="159"/>
        <v>70077.429999999993</v>
      </c>
      <c r="AC2283" s="269">
        <v>80095.08</v>
      </c>
      <c r="AD2283" s="199"/>
      <c r="AE2283" s="200"/>
      <c r="AF2283" s="200"/>
      <c r="AG2283" s="200"/>
      <c r="AH2283" s="75"/>
      <c r="AI2283" s="75"/>
      <c r="AJ2283" s="75"/>
      <c r="AK2283" s="75"/>
      <c r="AL2283" s="200"/>
    </row>
    <row r="2284" spans="1:38" s="201" customFormat="1">
      <c r="A2284" s="198"/>
      <c r="B2284" s="180"/>
      <c r="C2284" s="199" t="s">
        <v>429</v>
      </c>
      <c r="D2284" s="199"/>
      <c r="E2284" s="199" t="s">
        <v>582</v>
      </c>
      <c r="F2284" s="199">
        <v>5142</v>
      </c>
      <c r="G2284" s="199"/>
      <c r="H2284" s="199">
        <f t="shared" si="157"/>
        <v>15</v>
      </c>
      <c r="I2284" s="199"/>
      <c r="J2284" s="199">
        <v>932.38</v>
      </c>
      <c r="K2284" s="199"/>
      <c r="L2284" s="200"/>
      <c r="M2284" s="199">
        <v>5</v>
      </c>
      <c r="N2284" s="71"/>
      <c r="O2284" s="200"/>
      <c r="P2284" s="269">
        <f t="shared" si="160"/>
        <v>186.476</v>
      </c>
      <c r="Q2284" s="199"/>
      <c r="R2284" s="199"/>
      <c r="S2284" s="199"/>
      <c r="T2284" s="382">
        <f t="shared" si="161"/>
        <v>1028.4000000000001</v>
      </c>
      <c r="U2284" s="199"/>
      <c r="V2284" s="199"/>
      <c r="W2284" s="199"/>
      <c r="X2284" s="200"/>
      <c r="Y2284" s="269">
        <v>932.38</v>
      </c>
      <c r="Z2284" s="269">
        <f t="shared" si="158"/>
        <v>1231.99</v>
      </c>
      <c r="AA2284" s="389"/>
      <c r="AB2284" s="269">
        <f t="shared" si="159"/>
        <v>941.26</v>
      </c>
      <c r="AC2284" s="269">
        <v>1075.81</v>
      </c>
      <c r="AD2284" s="199"/>
      <c r="AE2284" s="200"/>
      <c r="AF2284" s="200"/>
      <c r="AG2284" s="200"/>
      <c r="AH2284" s="75"/>
      <c r="AI2284" s="75"/>
      <c r="AJ2284" s="75"/>
      <c r="AK2284" s="75"/>
      <c r="AL2284" s="200"/>
    </row>
    <row r="2285" spans="1:38" s="201" customFormat="1">
      <c r="A2285" s="198"/>
      <c r="B2285" s="180"/>
      <c r="C2285" s="199" t="s">
        <v>429</v>
      </c>
      <c r="D2285" s="199"/>
      <c r="E2285" s="199" t="s">
        <v>1497</v>
      </c>
      <c r="F2285" s="199">
        <v>236</v>
      </c>
      <c r="G2285" s="199"/>
      <c r="H2285" s="199">
        <f t="shared" si="157"/>
        <v>1</v>
      </c>
      <c r="I2285" s="199"/>
      <c r="J2285" s="199">
        <v>159.69999999999999</v>
      </c>
      <c r="K2285" s="199"/>
      <c r="L2285" s="200"/>
      <c r="M2285" s="199">
        <v>1</v>
      </c>
      <c r="N2285" s="71"/>
      <c r="O2285" s="200"/>
      <c r="P2285" s="269">
        <f t="shared" si="160"/>
        <v>159.69999999999999</v>
      </c>
      <c r="Q2285" s="199"/>
      <c r="R2285" s="199"/>
      <c r="S2285" s="199"/>
      <c r="T2285" s="382">
        <f t="shared" si="161"/>
        <v>236</v>
      </c>
      <c r="U2285" s="199"/>
      <c r="V2285" s="199"/>
      <c r="W2285" s="199"/>
      <c r="X2285" s="200"/>
      <c r="Y2285" s="269">
        <v>159.69999999999999</v>
      </c>
      <c r="Z2285" s="269">
        <f t="shared" si="158"/>
        <v>211.02</v>
      </c>
      <c r="AA2285" s="389"/>
      <c r="AB2285" s="269">
        <f t="shared" si="159"/>
        <v>161.22</v>
      </c>
      <c r="AC2285" s="269">
        <v>184.27</v>
      </c>
      <c r="AD2285" s="199"/>
      <c r="AE2285" s="200"/>
      <c r="AF2285" s="200"/>
      <c r="AG2285" s="200"/>
      <c r="AH2285" s="75"/>
      <c r="AI2285" s="75"/>
      <c r="AJ2285" s="75"/>
      <c r="AK2285" s="75"/>
      <c r="AL2285" s="200"/>
    </row>
    <row r="2286" spans="1:38" s="201" customFormat="1">
      <c r="A2286" s="198"/>
      <c r="B2286" s="180"/>
      <c r="C2286" s="199" t="s">
        <v>432</v>
      </c>
      <c r="D2286" s="199"/>
      <c r="E2286" s="199" t="s">
        <v>433</v>
      </c>
      <c r="F2286" s="199">
        <v>77565</v>
      </c>
      <c r="G2286" s="199"/>
      <c r="H2286" s="199">
        <f t="shared" si="157"/>
        <v>226</v>
      </c>
      <c r="I2286" s="199"/>
      <c r="J2286" s="199">
        <v>13596.63</v>
      </c>
      <c r="K2286" s="199"/>
      <c r="L2286" s="200"/>
      <c r="M2286" s="199">
        <v>7</v>
      </c>
      <c r="N2286" s="71"/>
      <c r="O2286" s="200"/>
      <c r="P2286" s="269">
        <f t="shared" si="160"/>
        <v>1942.3757142857141</v>
      </c>
      <c r="Q2286" s="199"/>
      <c r="R2286" s="199"/>
      <c r="S2286" s="199"/>
      <c r="T2286" s="382">
        <f t="shared" si="161"/>
        <v>11080.714285714286</v>
      </c>
      <c r="U2286" s="199"/>
      <c r="V2286" s="199"/>
      <c r="W2286" s="199"/>
      <c r="X2286" s="200"/>
      <c r="Y2286" s="269">
        <v>13596.63</v>
      </c>
      <c r="Z2286" s="269">
        <f t="shared" si="158"/>
        <v>17965.72</v>
      </c>
      <c r="AA2286" s="389"/>
      <c r="AB2286" s="269">
        <f t="shared" si="159"/>
        <v>13726.06</v>
      </c>
      <c r="AC2286" s="269">
        <v>15688.22</v>
      </c>
      <c r="AD2286" s="199"/>
      <c r="AE2286" s="200"/>
      <c r="AF2286" s="200"/>
      <c r="AG2286" s="200"/>
      <c r="AH2286" s="75"/>
      <c r="AI2286" s="75"/>
      <c r="AJ2286" s="75"/>
      <c r="AK2286" s="75"/>
      <c r="AL2286" s="200"/>
    </row>
    <row r="2287" spans="1:38" s="201" customFormat="1">
      <c r="A2287" s="198"/>
      <c r="B2287" s="180"/>
      <c r="C2287" s="199" t="s">
        <v>432</v>
      </c>
      <c r="D2287" s="199"/>
      <c r="E2287" s="199" t="s">
        <v>269</v>
      </c>
      <c r="F2287" s="199">
        <v>8870260</v>
      </c>
      <c r="G2287" s="199"/>
      <c r="H2287" s="199">
        <f t="shared" si="157"/>
        <v>25838</v>
      </c>
      <c r="I2287" s="199"/>
      <c r="J2287" s="199">
        <v>646534.77999999956</v>
      </c>
      <c r="K2287" s="199"/>
      <c r="L2287" s="200"/>
      <c r="M2287" s="199">
        <v>344</v>
      </c>
      <c r="N2287" s="71"/>
      <c r="O2287" s="200"/>
      <c r="P2287" s="269">
        <f t="shared" si="160"/>
        <v>1879.4615697674406</v>
      </c>
      <c r="Q2287" s="199"/>
      <c r="R2287" s="199"/>
      <c r="S2287" s="199"/>
      <c r="T2287" s="382">
        <f t="shared" si="161"/>
        <v>25785.639534883721</v>
      </c>
      <c r="U2287" s="199"/>
      <c r="V2287" s="199"/>
      <c r="W2287" s="199"/>
      <c r="X2287" s="200"/>
      <c r="Y2287" s="269">
        <v>646534.77999999956</v>
      </c>
      <c r="Z2287" s="269">
        <f t="shared" si="158"/>
        <v>854289.75</v>
      </c>
      <c r="AA2287" s="389"/>
      <c r="AB2287" s="269">
        <f t="shared" si="159"/>
        <v>652689.32999999996</v>
      </c>
      <c r="AC2287" s="269">
        <v>745992.1</v>
      </c>
      <c r="AD2287" s="199"/>
      <c r="AE2287" s="200"/>
      <c r="AF2287" s="200"/>
      <c r="AG2287" s="200"/>
      <c r="AH2287" s="75"/>
      <c r="AI2287" s="75"/>
      <c r="AJ2287" s="75"/>
      <c r="AK2287" s="75"/>
      <c r="AL2287" s="200"/>
    </row>
    <row r="2288" spans="1:38" s="201" customFormat="1">
      <c r="A2288" s="198"/>
      <c r="B2288" s="180"/>
      <c r="C2288" s="199" t="s">
        <v>432</v>
      </c>
      <c r="D2288" s="199"/>
      <c r="E2288" s="199" t="s">
        <v>271</v>
      </c>
      <c r="F2288" s="199">
        <v>1407</v>
      </c>
      <c r="G2288" s="199"/>
      <c r="H2288" s="199">
        <f t="shared" si="157"/>
        <v>4</v>
      </c>
      <c r="I2288" s="199"/>
      <c r="J2288" s="199">
        <v>292.35000000000002</v>
      </c>
      <c r="K2288" s="199"/>
      <c r="L2288" s="200"/>
      <c r="M2288" s="199">
        <v>2</v>
      </c>
      <c r="N2288" s="71"/>
      <c r="O2288" s="200"/>
      <c r="P2288" s="269">
        <f t="shared" si="160"/>
        <v>146.17500000000001</v>
      </c>
      <c r="Q2288" s="199"/>
      <c r="R2288" s="199"/>
      <c r="S2288" s="199"/>
      <c r="T2288" s="382">
        <f t="shared" si="161"/>
        <v>703.5</v>
      </c>
      <c r="U2288" s="199"/>
      <c r="V2288" s="199"/>
      <c r="W2288" s="199"/>
      <c r="X2288" s="200"/>
      <c r="Y2288" s="269">
        <v>292.35000000000002</v>
      </c>
      <c r="Z2288" s="269">
        <f t="shared" si="158"/>
        <v>386.29</v>
      </c>
      <c r="AA2288" s="389"/>
      <c r="AB2288" s="269">
        <f t="shared" si="159"/>
        <v>295.13</v>
      </c>
      <c r="AC2288" s="269">
        <v>337.32</v>
      </c>
      <c r="AD2288" s="199"/>
      <c r="AE2288" s="200"/>
      <c r="AF2288" s="200"/>
      <c r="AG2288" s="200"/>
      <c r="AH2288" s="75"/>
      <c r="AI2288" s="75"/>
      <c r="AJ2288" s="75"/>
      <c r="AK2288" s="75"/>
      <c r="AL2288" s="200"/>
    </row>
    <row r="2289" spans="1:38" s="201" customFormat="1">
      <c r="A2289" s="198"/>
      <c r="B2289" s="180"/>
      <c r="C2289" s="199" t="s">
        <v>432</v>
      </c>
      <c r="D2289" s="199"/>
      <c r="E2289" s="199" t="s">
        <v>409</v>
      </c>
      <c r="F2289" s="199">
        <v>640</v>
      </c>
      <c r="G2289" s="199"/>
      <c r="H2289" s="199">
        <f t="shared" si="157"/>
        <v>2</v>
      </c>
      <c r="I2289" s="199"/>
      <c r="J2289" s="199">
        <v>102.74</v>
      </c>
      <c r="K2289" s="199"/>
      <c r="L2289" s="200"/>
      <c r="M2289" s="199">
        <v>1</v>
      </c>
      <c r="N2289" s="71"/>
      <c r="O2289" s="200"/>
      <c r="P2289" s="269">
        <f t="shared" si="160"/>
        <v>102.74</v>
      </c>
      <c r="Q2289" s="199"/>
      <c r="R2289" s="199"/>
      <c r="S2289" s="199"/>
      <c r="T2289" s="382">
        <f t="shared" si="161"/>
        <v>640</v>
      </c>
      <c r="U2289" s="199"/>
      <c r="V2289" s="199"/>
      <c r="W2289" s="199"/>
      <c r="X2289" s="200"/>
      <c r="Y2289" s="269">
        <v>102.74</v>
      </c>
      <c r="Z2289" s="269">
        <f t="shared" si="158"/>
        <v>135.75</v>
      </c>
      <c r="AA2289" s="389"/>
      <c r="AB2289" s="269">
        <f t="shared" si="159"/>
        <v>103.72</v>
      </c>
      <c r="AC2289" s="269">
        <v>118.54</v>
      </c>
      <c r="AD2289" s="199"/>
      <c r="AE2289" s="200"/>
      <c r="AF2289" s="200"/>
      <c r="AG2289" s="200"/>
      <c r="AH2289" s="75"/>
      <c r="AI2289" s="75"/>
      <c r="AJ2289" s="75"/>
      <c r="AK2289" s="75"/>
      <c r="AL2289" s="200"/>
    </row>
    <row r="2290" spans="1:38" s="201" customFormat="1">
      <c r="A2290" s="198"/>
      <c r="B2290" s="180"/>
      <c r="C2290" s="199" t="s">
        <v>432</v>
      </c>
      <c r="D2290" s="199"/>
      <c r="E2290" s="199" t="s">
        <v>441</v>
      </c>
      <c r="F2290" s="199">
        <v>2280</v>
      </c>
      <c r="G2290" s="199"/>
      <c r="H2290" s="199">
        <f t="shared" si="157"/>
        <v>7</v>
      </c>
      <c r="I2290" s="199"/>
      <c r="J2290" s="199">
        <v>388.86</v>
      </c>
      <c r="K2290" s="199"/>
      <c r="L2290" s="200"/>
      <c r="M2290" s="199">
        <v>1</v>
      </c>
      <c r="N2290" s="71"/>
      <c r="O2290" s="200"/>
      <c r="P2290" s="269">
        <f t="shared" si="160"/>
        <v>388.86</v>
      </c>
      <c r="Q2290" s="199"/>
      <c r="R2290" s="199"/>
      <c r="S2290" s="199"/>
      <c r="T2290" s="382">
        <f t="shared" si="161"/>
        <v>2280</v>
      </c>
      <c r="U2290" s="199"/>
      <c r="V2290" s="199"/>
      <c r="W2290" s="199"/>
      <c r="X2290" s="200"/>
      <c r="Y2290" s="269">
        <v>388.86</v>
      </c>
      <c r="Z2290" s="269">
        <f t="shared" si="158"/>
        <v>513.80999999999995</v>
      </c>
      <c r="AA2290" s="389"/>
      <c r="AB2290" s="269">
        <f t="shared" si="159"/>
        <v>392.56</v>
      </c>
      <c r="AC2290" s="269">
        <v>448.68</v>
      </c>
      <c r="AD2290" s="199"/>
      <c r="AE2290" s="200"/>
      <c r="AF2290" s="200"/>
      <c r="AG2290" s="200"/>
      <c r="AH2290" s="75"/>
      <c r="AI2290" s="75"/>
      <c r="AJ2290" s="75"/>
      <c r="AK2290" s="75"/>
      <c r="AL2290" s="200"/>
    </row>
    <row r="2291" spans="1:38" s="201" customFormat="1">
      <c r="A2291" s="198"/>
      <c r="B2291" s="180"/>
      <c r="C2291" s="199" t="s">
        <v>583</v>
      </c>
      <c r="D2291" s="199"/>
      <c r="E2291" s="199" t="s">
        <v>193</v>
      </c>
      <c r="F2291" s="199">
        <v>8974</v>
      </c>
      <c r="G2291" s="199"/>
      <c r="H2291" s="199">
        <f t="shared" si="157"/>
        <v>26</v>
      </c>
      <c r="I2291" s="199"/>
      <c r="J2291" s="199">
        <v>1622.55</v>
      </c>
      <c r="K2291" s="199"/>
      <c r="L2291" s="200"/>
      <c r="M2291" s="199">
        <v>6</v>
      </c>
      <c r="N2291" s="71"/>
      <c r="O2291" s="200"/>
      <c r="P2291" s="269">
        <f t="shared" si="160"/>
        <v>270.42500000000001</v>
      </c>
      <c r="Q2291" s="199"/>
      <c r="R2291" s="199"/>
      <c r="S2291" s="199"/>
      <c r="T2291" s="382">
        <f t="shared" si="161"/>
        <v>1495.6666666666667</v>
      </c>
      <c r="U2291" s="199"/>
      <c r="V2291" s="199"/>
      <c r="W2291" s="199"/>
      <c r="X2291" s="200"/>
      <c r="Y2291" s="269">
        <v>1622.55</v>
      </c>
      <c r="Z2291" s="269">
        <f t="shared" si="158"/>
        <v>2143.9299999999998</v>
      </c>
      <c r="AA2291" s="389"/>
      <c r="AB2291" s="269">
        <f t="shared" si="159"/>
        <v>1638</v>
      </c>
      <c r="AC2291" s="269">
        <v>1872.15</v>
      </c>
      <c r="AD2291" s="199"/>
      <c r="AE2291" s="200"/>
      <c r="AF2291" s="200"/>
      <c r="AG2291" s="200"/>
      <c r="AH2291" s="75"/>
      <c r="AI2291" s="75"/>
      <c r="AJ2291" s="75"/>
      <c r="AK2291" s="75"/>
      <c r="AL2291" s="200"/>
    </row>
    <row r="2292" spans="1:38" s="201" customFormat="1">
      <c r="A2292" s="198"/>
      <c r="B2292" s="180"/>
      <c r="C2292" s="199" t="s">
        <v>434</v>
      </c>
      <c r="D2292" s="199"/>
      <c r="E2292" s="199" t="s">
        <v>110</v>
      </c>
      <c r="F2292" s="199">
        <v>60498</v>
      </c>
      <c r="G2292" s="199"/>
      <c r="H2292" s="199">
        <f t="shared" si="157"/>
        <v>176</v>
      </c>
      <c r="I2292" s="199"/>
      <c r="J2292" s="199">
        <v>9468.5499999999975</v>
      </c>
      <c r="K2292" s="199"/>
      <c r="L2292" s="200"/>
      <c r="M2292" s="199">
        <v>43</v>
      </c>
      <c r="N2292" s="71"/>
      <c r="O2292" s="200"/>
      <c r="P2292" s="269">
        <f t="shared" si="160"/>
        <v>220.19883720930227</v>
      </c>
      <c r="Q2292" s="199"/>
      <c r="R2292" s="199"/>
      <c r="S2292" s="199"/>
      <c r="T2292" s="382">
        <f t="shared" si="161"/>
        <v>1406.9302325581396</v>
      </c>
      <c r="U2292" s="199"/>
      <c r="V2292" s="199"/>
      <c r="W2292" s="199"/>
      <c r="X2292" s="200"/>
      <c r="Y2292" s="269">
        <v>9468.5499999999975</v>
      </c>
      <c r="Z2292" s="269">
        <f t="shared" si="158"/>
        <v>12511.14</v>
      </c>
      <c r="AA2292" s="389"/>
      <c r="AB2292" s="269">
        <f t="shared" si="159"/>
        <v>9558.68</v>
      </c>
      <c r="AC2292" s="269">
        <v>10925.11</v>
      </c>
      <c r="AD2292" s="199"/>
      <c r="AE2292" s="200"/>
      <c r="AF2292" s="200"/>
      <c r="AG2292" s="200"/>
      <c r="AH2292" s="75"/>
      <c r="AI2292" s="75"/>
      <c r="AJ2292" s="75"/>
      <c r="AK2292" s="75"/>
      <c r="AL2292" s="200"/>
    </row>
    <row r="2293" spans="1:38" s="201" customFormat="1">
      <c r="A2293" s="198"/>
      <c r="B2293" s="180"/>
      <c r="C2293" s="199" t="s">
        <v>1468</v>
      </c>
      <c r="D2293" s="199"/>
      <c r="E2293" s="199" t="s">
        <v>113</v>
      </c>
      <c r="F2293" s="199">
        <v>128157</v>
      </c>
      <c r="G2293" s="199"/>
      <c r="H2293" s="199">
        <f t="shared" si="157"/>
        <v>373</v>
      </c>
      <c r="I2293" s="199"/>
      <c r="J2293" s="199">
        <v>19972.12</v>
      </c>
      <c r="K2293" s="199"/>
      <c r="L2293" s="200"/>
      <c r="M2293" s="199">
        <v>25</v>
      </c>
      <c r="N2293" s="71"/>
      <c r="O2293" s="200"/>
      <c r="P2293" s="269">
        <f t="shared" si="160"/>
        <v>798.88479999999993</v>
      </c>
      <c r="Q2293" s="199"/>
      <c r="R2293" s="199"/>
      <c r="S2293" s="199"/>
      <c r="T2293" s="382">
        <f t="shared" si="161"/>
        <v>5126.28</v>
      </c>
      <c r="U2293" s="199"/>
      <c r="V2293" s="199"/>
      <c r="W2293" s="199"/>
      <c r="X2293" s="200"/>
      <c r="Y2293" s="269">
        <v>19972.12</v>
      </c>
      <c r="Z2293" s="269">
        <f t="shared" si="158"/>
        <v>26389.88</v>
      </c>
      <c r="AA2293" s="389"/>
      <c r="AB2293" s="269">
        <f t="shared" si="159"/>
        <v>20162.240000000002</v>
      </c>
      <c r="AC2293" s="269">
        <v>23044.46</v>
      </c>
      <c r="AD2293" s="199"/>
      <c r="AE2293" s="200"/>
      <c r="AF2293" s="200"/>
      <c r="AG2293" s="200"/>
      <c r="AH2293" s="75"/>
      <c r="AI2293" s="75"/>
      <c r="AJ2293" s="75"/>
      <c r="AK2293" s="75"/>
      <c r="AL2293" s="200"/>
    </row>
    <row r="2294" spans="1:38" s="201" customFormat="1">
      <c r="A2294" s="198"/>
      <c r="B2294" s="180"/>
      <c r="C2294" s="199" t="s">
        <v>436</v>
      </c>
      <c r="D2294" s="199"/>
      <c r="E2294" s="199" t="s">
        <v>169</v>
      </c>
      <c r="F2294" s="199">
        <v>433621</v>
      </c>
      <c r="G2294" s="199"/>
      <c r="H2294" s="199">
        <f t="shared" si="157"/>
        <v>1263</v>
      </c>
      <c r="I2294" s="199"/>
      <c r="J2294" s="199">
        <v>40222.270000000011</v>
      </c>
      <c r="K2294" s="199"/>
      <c r="L2294" s="200"/>
      <c r="M2294" s="199">
        <v>132</v>
      </c>
      <c r="N2294" s="71"/>
      <c r="O2294" s="200"/>
      <c r="P2294" s="269">
        <f t="shared" si="160"/>
        <v>304.71416666666676</v>
      </c>
      <c r="Q2294" s="199"/>
      <c r="R2294" s="199"/>
      <c r="S2294" s="199"/>
      <c r="T2294" s="382">
        <f t="shared" si="161"/>
        <v>3285.007575757576</v>
      </c>
      <c r="U2294" s="199"/>
      <c r="V2294" s="199"/>
      <c r="W2294" s="199"/>
      <c r="X2294" s="200"/>
      <c r="Y2294" s="269">
        <v>40222.270000000011</v>
      </c>
      <c r="Z2294" s="269">
        <f t="shared" si="158"/>
        <v>53147.14</v>
      </c>
      <c r="AA2294" s="389"/>
      <c r="AB2294" s="269">
        <f t="shared" si="159"/>
        <v>40605.160000000003</v>
      </c>
      <c r="AC2294" s="269">
        <v>46409.72</v>
      </c>
      <c r="AD2294" s="199"/>
      <c r="AE2294" s="200"/>
      <c r="AF2294" s="200"/>
      <c r="AG2294" s="200"/>
      <c r="AH2294" s="75"/>
      <c r="AI2294" s="75"/>
      <c r="AJ2294" s="75"/>
      <c r="AK2294" s="75"/>
      <c r="AL2294" s="200"/>
    </row>
    <row r="2295" spans="1:38" s="201" customFormat="1">
      <c r="A2295" s="198"/>
      <c r="B2295" s="180"/>
      <c r="C2295" s="199" t="s">
        <v>436</v>
      </c>
      <c r="D2295" s="199"/>
      <c r="E2295" s="199" t="s">
        <v>453</v>
      </c>
      <c r="F2295" s="199">
        <v>96</v>
      </c>
      <c r="G2295" s="199"/>
      <c r="H2295" s="199">
        <f t="shared" si="157"/>
        <v>0</v>
      </c>
      <c r="I2295" s="199"/>
      <c r="J2295" s="199">
        <v>33.21</v>
      </c>
      <c r="K2295" s="199"/>
      <c r="L2295" s="200"/>
      <c r="M2295" s="199">
        <v>1</v>
      </c>
      <c r="N2295" s="71"/>
      <c r="O2295" s="200"/>
      <c r="P2295" s="269">
        <f t="shared" si="160"/>
        <v>33.21</v>
      </c>
      <c r="Q2295" s="199"/>
      <c r="R2295" s="199"/>
      <c r="S2295" s="199"/>
      <c r="T2295" s="382">
        <f t="shared" si="161"/>
        <v>96</v>
      </c>
      <c r="U2295" s="199"/>
      <c r="V2295" s="199"/>
      <c r="W2295" s="199"/>
      <c r="X2295" s="200"/>
      <c r="Y2295" s="269">
        <v>33.21</v>
      </c>
      <c r="Z2295" s="269">
        <f t="shared" si="158"/>
        <v>43.88</v>
      </c>
      <c r="AA2295" s="389"/>
      <c r="AB2295" s="269">
        <f t="shared" si="159"/>
        <v>33.53</v>
      </c>
      <c r="AC2295" s="269">
        <v>38.32</v>
      </c>
      <c r="AD2295" s="199"/>
      <c r="AE2295" s="200"/>
      <c r="AF2295" s="200"/>
      <c r="AG2295" s="200"/>
      <c r="AH2295" s="75"/>
      <c r="AI2295" s="75"/>
      <c r="AJ2295" s="75"/>
      <c r="AK2295" s="75"/>
      <c r="AL2295" s="200"/>
    </row>
    <row r="2296" spans="1:38" s="201" customFormat="1">
      <c r="A2296" s="198"/>
      <c r="B2296" s="180"/>
      <c r="C2296" s="199" t="s">
        <v>1469</v>
      </c>
      <c r="D2296" s="199"/>
      <c r="E2296" s="199" t="s">
        <v>113</v>
      </c>
      <c r="F2296" s="199">
        <v>1388</v>
      </c>
      <c r="G2296" s="199"/>
      <c r="H2296" s="199">
        <f t="shared" si="157"/>
        <v>4</v>
      </c>
      <c r="I2296" s="199"/>
      <c r="J2296" s="199">
        <v>296.92</v>
      </c>
      <c r="K2296" s="199"/>
      <c r="L2296" s="200"/>
      <c r="M2296" s="199">
        <v>1</v>
      </c>
      <c r="N2296" s="71"/>
      <c r="O2296" s="200"/>
      <c r="P2296" s="269">
        <f t="shared" si="160"/>
        <v>296.92</v>
      </c>
      <c r="Q2296" s="199"/>
      <c r="R2296" s="199"/>
      <c r="S2296" s="199"/>
      <c r="T2296" s="382">
        <f t="shared" si="161"/>
        <v>1388</v>
      </c>
      <c r="U2296" s="199"/>
      <c r="V2296" s="199"/>
      <c r="W2296" s="199"/>
      <c r="X2296" s="200"/>
      <c r="Y2296" s="269">
        <v>296.92</v>
      </c>
      <c r="Z2296" s="269">
        <f t="shared" si="158"/>
        <v>392.33</v>
      </c>
      <c r="AA2296" s="389"/>
      <c r="AB2296" s="269">
        <f t="shared" si="159"/>
        <v>299.75</v>
      </c>
      <c r="AC2296" s="269">
        <v>342.6</v>
      </c>
      <c r="AD2296" s="199"/>
      <c r="AE2296" s="200"/>
      <c r="AF2296" s="200"/>
      <c r="AG2296" s="200"/>
      <c r="AH2296" s="75"/>
      <c r="AI2296" s="75"/>
      <c r="AJ2296" s="75"/>
      <c r="AK2296" s="75"/>
      <c r="AL2296" s="200"/>
    </row>
    <row r="2297" spans="1:38" s="201" customFormat="1">
      <c r="A2297" s="198"/>
      <c r="B2297" s="180"/>
      <c r="C2297" s="199" t="s">
        <v>437</v>
      </c>
      <c r="D2297" s="199"/>
      <c r="E2297" s="199" t="s">
        <v>96</v>
      </c>
      <c r="F2297" s="199">
        <v>88903</v>
      </c>
      <c r="G2297" s="199"/>
      <c r="H2297" s="199">
        <f t="shared" si="157"/>
        <v>259</v>
      </c>
      <c r="I2297" s="199"/>
      <c r="J2297" s="199">
        <v>10784.249999999998</v>
      </c>
      <c r="K2297" s="199"/>
      <c r="L2297" s="200"/>
      <c r="M2297" s="199">
        <v>7</v>
      </c>
      <c r="N2297" s="71"/>
      <c r="O2297" s="200"/>
      <c r="P2297" s="269">
        <f t="shared" si="160"/>
        <v>1540.6071428571427</v>
      </c>
      <c r="Q2297" s="199"/>
      <c r="R2297" s="199"/>
      <c r="S2297" s="199"/>
      <c r="T2297" s="382">
        <f t="shared" si="161"/>
        <v>12700.428571428571</v>
      </c>
      <c r="U2297" s="199"/>
      <c r="V2297" s="199"/>
      <c r="W2297" s="199"/>
      <c r="X2297" s="200"/>
      <c r="Y2297" s="269">
        <v>10784.249999999998</v>
      </c>
      <c r="Z2297" s="269">
        <f t="shared" si="158"/>
        <v>14249.62</v>
      </c>
      <c r="AA2297" s="389"/>
      <c r="AB2297" s="269">
        <f t="shared" si="159"/>
        <v>10886.91</v>
      </c>
      <c r="AC2297" s="269">
        <v>12443.21</v>
      </c>
      <c r="AD2297" s="199"/>
      <c r="AE2297" s="200"/>
      <c r="AF2297" s="200"/>
      <c r="AG2297" s="200"/>
      <c r="AH2297" s="75"/>
      <c r="AI2297" s="75"/>
      <c r="AJ2297" s="75"/>
      <c r="AK2297" s="75"/>
      <c r="AL2297" s="200"/>
    </row>
    <row r="2298" spans="1:38" s="201" customFormat="1">
      <c r="A2298" s="198"/>
      <c r="B2298" s="180"/>
      <c r="C2298" s="199" t="s">
        <v>437</v>
      </c>
      <c r="D2298" s="199"/>
      <c r="E2298" s="199" t="s">
        <v>193</v>
      </c>
      <c r="F2298" s="199">
        <v>2440</v>
      </c>
      <c r="G2298" s="199"/>
      <c r="H2298" s="199">
        <f t="shared" si="157"/>
        <v>7</v>
      </c>
      <c r="I2298" s="199"/>
      <c r="J2298" s="199">
        <v>625.71</v>
      </c>
      <c r="K2298" s="199"/>
      <c r="L2298" s="200"/>
      <c r="M2298" s="199">
        <v>9</v>
      </c>
      <c r="N2298" s="71"/>
      <c r="O2298" s="200"/>
      <c r="P2298" s="269">
        <f t="shared" si="160"/>
        <v>69.523333333333341</v>
      </c>
      <c r="Q2298" s="199"/>
      <c r="R2298" s="199"/>
      <c r="S2298" s="199"/>
      <c r="T2298" s="382">
        <f t="shared" si="161"/>
        <v>271.11111111111109</v>
      </c>
      <c r="U2298" s="199"/>
      <c r="V2298" s="199"/>
      <c r="W2298" s="199"/>
      <c r="X2298" s="200"/>
      <c r="Y2298" s="269">
        <v>625.71</v>
      </c>
      <c r="Z2298" s="269">
        <f t="shared" si="158"/>
        <v>826.77</v>
      </c>
      <c r="AA2298" s="389"/>
      <c r="AB2298" s="269">
        <f t="shared" si="159"/>
        <v>631.66999999999996</v>
      </c>
      <c r="AC2298" s="269">
        <v>721.96</v>
      </c>
      <c r="AD2298" s="199"/>
      <c r="AE2298" s="200"/>
      <c r="AF2298" s="200"/>
      <c r="AG2298" s="200"/>
      <c r="AH2298" s="75"/>
      <c r="AI2298" s="75"/>
      <c r="AJ2298" s="75"/>
      <c r="AK2298" s="75"/>
      <c r="AL2298" s="200"/>
    </row>
    <row r="2299" spans="1:38" s="201" customFormat="1">
      <c r="A2299" s="198"/>
      <c r="B2299" s="180"/>
      <c r="C2299" s="199" t="s">
        <v>438</v>
      </c>
      <c r="D2299" s="199"/>
      <c r="E2299" s="199" t="s">
        <v>439</v>
      </c>
      <c r="F2299" s="199">
        <v>524080</v>
      </c>
      <c r="G2299" s="199"/>
      <c r="H2299" s="199">
        <f t="shared" ref="H2299:H2328" si="162">ROUND($H$2337*F2299/$F$2337,0)</f>
        <v>1527</v>
      </c>
      <c r="I2299" s="199"/>
      <c r="J2299" s="199">
        <v>90604.049999999988</v>
      </c>
      <c r="K2299" s="199"/>
      <c r="L2299" s="200"/>
      <c r="M2299" s="199">
        <v>159</v>
      </c>
      <c r="N2299" s="71"/>
      <c r="O2299" s="200"/>
      <c r="P2299" s="269">
        <f t="shared" si="160"/>
        <v>569.83679245283008</v>
      </c>
      <c r="Q2299" s="199"/>
      <c r="R2299" s="199"/>
      <c r="S2299" s="199"/>
      <c r="T2299" s="382">
        <f t="shared" si="161"/>
        <v>3296.1006289308175</v>
      </c>
      <c r="U2299" s="199"/>
      <c r="V2299" s="199"/>
      <c r="W2299" s="199"/>
      <c r="X2299" s="200"/>
      <c r="Y2299" s="269">
        <v>90604.049999999988</v>
      </c>
      <c r="Z2299" s="269">
        <f t="shared" ref="Z2299:Z2328" si="163">ROUND($Z$2337*Y2299/$Y$2337,2)</f>
        <v>119718.39999999999</v>
      </c>
      <c r="AA2299" s="389"/>
      <c r="AB2299" s="269">
        <f t="shared" ref="AB2299:AB2328" si="164">ROUND($AB$2337*Y2299/$Y$2337,2)</f>
        <v>91466.54</v>
      </c>
      <c r="AC2299" s="269">
        <v>104541.79</v>
      </c>
      <c r="AD2299" s="199"/>
      <c r="AE2299" s="200"/>
      <c r="AF2299" s="200"/>
      <c r="AG2299" s="200"/>
      <c r="AH2299" s="75"/>
      <c r="AI2299" s="75"/>
      <c r="AJ2299" s="75"/>
      <c r="AK2299" s="75"/>
      <c r="AL2299" s="200"/>
    </row>
    <row r="2300" spans="1:38" s="201" customFormat="1">
      <c r="A2300" s="198"/>
      <c r="B2300" s="180"/>
      <c r="C2300" s="199" t="s">
        <v>501</v>
      </c>
      <c r="D2300" s="199"/>
      <c r="E2300" s="199" t="s">
        <v>98</v>
      </c>
      <c r="F2300" s="199">
        <v>12394</v>
      </c>
      <c r="G2300" s="199"/>
      <c r="H2300" s="199">
        <f t="shared" si="162"/>
        <v>36</v>
      </c>
      <c r="I2300" s="199"/>
      <c r="J2300" s="199">
        <v>1800.3600000000001</v>
      </c>
      <c r="K2300" s="199"/>
      <c r="L2300" s="200"/>
      <c r="M2300" s="199">
        <v>15</v>
      </c>
      <c r="N2300" s="71"/>
      <c r="O2300" s="200"/>
      <c r="P2300" s="269">
        <f t="shared" ref="P2300:P2331" si="165">J2300/M2300</f>
        <v>120.02400000000002</v>
      </c>
      <c r="Q2300" s="199"/>
      <c r="R2300" s="199"/>
      <c r="S2300" s="199"/>
      <c r="T2300" s="382">
        <f t="shared" ref="T2300:T2331" si="166">F2300/M2300</f>
        <v>826.26666666666665</v>
      </c>
      <c r="U2300" s="199"/>
      <c r="V2300" s="199"/>
      <c r="W2300" s="199"/>
      <c r="X2300" s="200"/>
      <c r="Y2300" s="269">
        <v>1800.3600000000001</v>
      </c>
      <c r="Z2300" s="269">
        <f t="shared" si="163"/>
        <v>2378.88</v>
      </c>
      <c r="AA2300" s="389"/>
      <c r="AB2300" s="269">
        <f t="shared" si="164"/>
        <v>1817.5</v>
      </c>
      <c r="AC2300" s="269">
        <v>2077.31</v>
      </c>
      <c r="AD2300" s="199"/>
      <c r="AE2300" s="200"/>
      <c r="AF2300" s="200"/>
      <c r="AG2300" s="200"/>
      <c r="AH2300" s="75"/>
      <c r="AI2300" s="75"/>
      <c r="AJ2300" s="75"/>
      <c r="AK2300" s="75"/>
      <c r="AL2300" s="200"/>
    </row>
    <row r="2301" spans="1:38" s="201" customFormat="1">
      <c r="A2301" s="198"/>
      <c r="B2301" s="180"/>
      <c r="C2301" s="199" t="s">
        <v>502</v>
      </c>
      <c r="D2301" s="199"/>
      <c r="E2301" s="199" t="s">
        <v>100</v>
      </c>
      <c r="F2301" s="199">
        <v>356694</v>
      </c>
      <c r="G2301" s="199"/>
      <c r="H2301" s="199">
        <f t="shared" si="162"/>
        <v>1039</v>
      </c>
      <c r="I2301" s="199"/>
      <c r="J2301" s="199">
        <v>38549.69000000001</v>
      </c>
      <c r="K2301" s="199"/>
      <c r="L2301" s="200"/>
      <c r="M2301" s="199">
        <v>82</v>
      </c>
      <c r="N2301" s="71"/>
      <c r="O2301" s="200"/>
      <c r="P2301" s="269">
        <f t="shared" si="165"/>
        <v>470.11817073170744</v>
      </c>
      <c r="Q2301" s="199"/>
      <c r="R2301" s="199"/>
      <c r="S2301" s="199"/>
      <c r="T2301" s="382">
        <f t="shared" si="166"/>
        <v>4349.9268292682927</v>
      </c>
      <c r="U2301" s="199"/>
      <c r="V2301" s="199"/>
      <c r="W2301" s="199"/>
      <c r="X2301" s="200"/>
      <c r="Y2301" s="269">
        <v>38549.69000000001</v>
      </c>
      <c r="Z2301" s="269">
        <f t="shared" si="163"/>
        <v>50937.1</v>
      </c>
      <c r="AA2301" s="389"/>
      <c r="AB2301" s="269">
        <f t="shared" si="164"/>
        <v>38916.660000000003</v>
      </c>
      <c r="AC2301" s="269">
        <v>44479.839999999997</v>
      </c>
      <c r="AD2301" s="199"/>
      <c r="AE2301" s="200"/>
      <c r="AF2301" s="200"/>
      <c r="AG2301" s="200"/>
      <c r="AH2301" s="75"/>
      <c r="AI2301" s="75"/>
      <c r="AJ2301" s="75"/>
      <c r="AK2301" s="75"/>
      <c r="AL2301" s="200"/>
    </row>
    <row r="2302" spans="1:38" s="201" customFormat="1">
      <c r="A2302" s="198"/>
      <c r="B2302" s="180"/>
      <c r="C2302" s="199" t="s">
        <v>502</v>
      </c>
      <c r="D2302" s="199"/>
      <c r="E2302" s="199" t="s">
        <v>84</v>
      </c>
      <c r="F2302" s="199">
        <v>80</v>
      </c>
      <c r="G2302" s="199"/>
      <c r="H2302" s="199">
        <f t="shared" si="162"/>
        <v>0</v>
      </c>
      <c r="I2302" s="199"/>
      <c r="J2302" s="199">
        <v>100.92</v>
      </c>
      <c r="K2302" s="199"/>
      <c r="L2302" s="200"/>
      <c r="M2302" s="199">
        <v>2</v>
      </c>
      <c r="N2302" s="71"/>
      <c r="O2302" s="200"/>
      <c r="P2302" s="269">
        <f t="shared" si="165"/>
        <v>50.46</v>
      </c>
      <c r="Q2302" s="199"/>
      <c r="R2302" s="199"/>
      <c r="S2302" s="199"/>
      <c r="T2302" s="382">
        <f t="shared" si="166"/>
        <v>40</v>
      </c>
      <c r="U2302" s="199"/>
      <c r="V2302" s="199"/>
      <c r="W2302" s="199"/>
      <c r="X2302" s="200"/>
      <c r="Y2302" s="269">
        <v>100.92</v>
      </c>
      <c r="Z2302" s="269">
        <f t="shared" si="163"/>
        <v>133.35</v>
      </c>
      <c r="AA2302" s="389"/>
      <c r="AB2302" s="269">
        <f t="shared" si="164"/>
        <v>101.88</v>
      </c>
      <c r="AC2302" s="269">
        <v>116.44</v>
      </c>
      <c r="AD2302" s="199"/>
      <c r="AE2302" s="200"/>
      <c r="AF2302" s="200"/>
      <c r="AG2302" s="200"/>
      <c r="AH2302" s="75"/>
      <c r="AI2302" s="75"/>
      <c r="AJ2302" s="75"/>
      <c r="AK2302" s="75"/>
      <c r="AL2302" s="200"/>
    </row>
    <row r="2303" spans="1:38" s="201" customFormat="1">
      <c r="A2303" s="198"/>
      <c r="B2303" s="180"/>
      <c r="C2303" s="199" t="s">
        <v>440</v>
      </c>
      <c r="D2303" s="199"/>
      <c r="E2303" s="199" t="s">
        <v>92</v>
      </c>
      <c r="F2303" s="199">
        <v>500</v>
      </c>
      <c r="G2303" s="199"/>
      <c r="H2303" s="199">
        <f t="shared" si="162"/>
        <v>1</v>
      </c>
      <c r="I2303" s="199"/>
      <c r="J2303" s="199">
        <v>36.54</v>
      </c>
      <c r="K2303" s="199"/>
      <c r="L2303" s="200"/>
      <c r="M2303" s="199">
        <v>2</v>
      </c>
      <c r="N2303" s="71"/>
      <c r="O2303" s="200"/>
      <c r="P2303" s="269">
        <f t="shared" si="165"/>
        <v>18.27</v>
      </c>
      <c r="Q2303" s="199"/>
      <c r="R2303" s="199"/>
      <c r="S2303" s="199"/>
      <c r="T2303" s="382">
        <f t="shared" si="166"/>
        <v>250</v>
      </c>
      <c r="U2303" s="199"/>
      <c r="V2303" s="199"/>
      <c r="W2303" s="199"/>
      <c r="X2303" s="200"/>
      <c r="Y2303" s="269">
        <v>36.54</v>
      </c>
      <c r="Z2303" s="269">
        <f t="shared" si="163"/>
        <v>48.28</v>
      </c>
      <c r="AA2303" s="389"/>
      <c r="AB2303" s="269">
        <f t="shared" si="164"/>
        <v>36.89</v>
      </c>
      <c r="AC2303" s="269">
        <v>42.16</v>
      </c>
      <c r="AD2303" s="199"/>
      <c r="AE2303" s="200"/>
      <c r="AF2303" s="200"/>
      <c r="AG2303" s="200"/>
      <c r="AH2303" s="75"/>
      <c r="AI2303" s="75"/>
      <c r="AJ2303" s="75"/>
      <c r="AK2303" s="75"/>
      <c r="AL2303" s="200"/>
    </row>
    <row r="2304" spans="1:38" s="201" customFormat="1">
      <c r="A2304" s="198"/>
      <c r="B2304" s="180"/>
      <c r="C2304" s="199" t="s">
        <v>440</v>
      </c>
      <c r="D2304" s="199"/>
      <c r="E2304" s="199" t="s">
        <v>210</v>
      </c>
      <c r="F2304" s="199">
        <v>679</v>
      </c>
      <c r="G2304" s="199"/>
      <c r="H2304" s="199">
        <f t="shared" si="162"/>
        <v>2</v>
      </c>
      <c r="I2304" s="199"/>
      <c r="J2304" s="199">
        <v>151.05000000000001</v>
      </c>
      <c r="K2304" s="199"/>
      <c r="L2304" s="200"/>
      <c r="M2304" s="199">
        <v>1</v>
      </c>
      <c r="N2304" s="71"/>
      <c r="O2304" s="200"/>
      <c r="P2304" s="269">
        <f t="shared" si="165"/>
        <v>151.05000000000001</v>
      </c>
      <c r="Q2304" s="199"/>
      <c r="R2304" s="199"/>
      <c r="S2304" s="199"/>
      <c r="T2304" s="382">
        <f t="shared" si="166"/>
        <v>679</v>
      </c>
      <c r="U2304" s="199"/>
      <c r="V2304" s="199"/>
      <c r="W2304" s="199"/>
      <c r="X2304" s="200"/>
      <c r="Y2304" s="269">
        <v>151.05000000000001</v>
      </c>
      <c r="Z2304" s="269">
        <f t="shared" si="163"/>
        <v>199.59</v>
      </c>
      <c r="AA2304" s="389"/>
      <c r="AB2304" s="269">
        <f t="shared" si="164"/>
        <v>152.49</v>
      </c>
      <c r="AC2304" s="269">
        <v>174.29</v>
      </c>
      <c r="AD2304" s="199"/>
      <c r="AE2304" s="200"/>
      <c r="AF2304" s="200"/>
      <c r="AG2304" s="200"/>
      <c r="AH2304" s="75"/>
      <c r="AI2304" s="75"/>
      <c r="AJ2304" s="75"/>
      <c r="AK2304" s="75"/>
      <c r="AL2304" s="200"/>
    </row>
    <row r="2305" spans="1:38" s="201" customFormat="1">
      <c r="A2305" s="198"/>
      <c r="B2305" s="180"/>
      <c r="C2305" s="199" t="s">
        <v>440</v>
      </c>
      <c r="D2305" s="199"/>
      <c r="E2305" s="199" t="s">
        <v>441</v>
      </c>
      <c r="F2305" s="199">
        <v>1986010</v>
      </c>
      <c r="G2305" s="199"/>
      <c r="H2305" s="199">
        <f t="shared" si="162"/>
        <v>5785</v>
      </c>
      <c r="I2305" s="199"/>
      <c r="J2305" s="199">
        <v>305073.33000000031</v>
      </c>
      <c r="K2305" s="199"/>
      <c r="L2305" s="200"/>
      <c r="M2305" s="199">
        <v>616</v>
      </c>
      <c r="N2305" s="71"/>
      <c r="O2305" s="200"/>
      <c r="P2305" s="269">
        <f t="shared" si="165"/>
        <v>495.24891233766283</v>
      </c>
      <c r="Q2305" s="199"/>
      <c r="R2305" s="199"/>
      <c r="S2305" s="199"/>
      <c r="T2305" s="382">
        <f t="shared" si="166"/>
        <v>3224.0422077922076</v>
      </c>
      <c r="U2305" s="199"/>
      <c r="V2305" s="199"/>
      <c r="W2305" s="199"/>
      <c r="X2305" s="200"/>
      <c r="Y2305" s="269">
        <v>305073.33000000031</v>
      </c>
      <c r="Z2305" s="269">
        <f t="shared" si="163"/>
        <v>403104.41</v>
      </c>
      <c r="AA2305" s="389"/>
      <c r="AB2305" s="269">
        <f t="shared" si="164"/>
        <v>307977.40999999997</v>
      </c>
      <c r="AC2305" s="269">
        <v>352003.18</v>
      </c>
      <c r="AD2305" s="199"/>
      <c r="AE2305" s="200"/>
      <c r="AF2305" s="200"/>
      <c r="AG2305" s="200"/>
      <c r="AH2305" s="75"/>
      <c r="AI2305" s="75"/>
      <c r="AJ2305" s="75"/>
      <c r="AK2305" s="75"/>
      <c r="AL2305" s="200"/>
    </row>
    <row r="2306" spans="1:38" s="201" customFormat="1">
      <c r="A2306" s="198"/>
      <c r="B2306" s="180"/>
      <c r="C2306" s="199" t="s">
        <v>442</v>
      </c>
      <c r="D2306" s="199"/>
      <c r="E2306" s="199" t="s">
        <v>148</v>
      </c>
      <c r="F2306" s="199">
        <v>662419</v>
      </c>
      <c r="G2306" s="199"/>
      <c r="H2306" s="199">
        <f t="shared" si="162"/>
        <v>1930</v>
      </c>
      <c r="I2306" s="199"/>
      <c r="J2306" s="199">
        <v>107780.19999999997</v>
      </c>
      <c r="K2306" s="199"/>
      <c r="L2306" s="200"/>
      <c r="M2306" s="199">
        <v>190</v>
      </c>
      <c r="N2306" s="71"/>
      <c r="O2306" s="200"/>
      <c r="P2306" s="269">
        <f t="shared" si="165"/>
        <v>567.26421052631565</v>
      </c>
      <c r="Q2306" s="199"/>
      <c r="R2306" s="199"/>
      <c r="S2306" s="199"/>
      <c r="T2306" s="382">
        <f t="shared" si="166"/>
        <v>3486.4157894736841</v>
      </c>
      <c r="U2306" s="199"/>
      <c r="V2306" s="199"/>
      <c r="W2306" s="199"/>
      <c r="X2306" s="200"/>
      <c r="Y2306" s="269">
        <v>107780.19999999997</v>
      </c>
      <c r="Z2306" s="269">
        <f t="shared" si="163"/>
        <v>142413.87</v>
      </c>
      <c r="AA2306" s="389"/>
      <c r="AB2306" s="269">
        <f t="shared" si="164"/>
        <v>108806.19</v>
      </c>
      <c r="AC2306" s="269">
        <v>124360.17</v>
      </c>
      <c r="AD2306" s="199"/>
      <c r="AE2306" s="200"/>
      <c r="AF2306" s="200"/>
      <c r="AG2306" s="200"/>
      <c r="AH2306" s="75"/>
      <c r="AI2306" s="75"/>
      <c r="AJ2306" s="75"/>
      <c r="AK2306" s="75"/>
      <c r="AL2306" s="200"/>
    </row>
    <row r="2307" spans="1:38" s="201" customFormat="1">
      <c r="A2307" s="198"/>
      <c r="B2307" s="180"/>
      <c r="C2307" s="199" t="s">
        <v>443</v>
      </c>
      <c r="D2307" s="199"/>
      <c r="E2307" s="199" t="s">
        <v>161</v>
      </c>
      <c r="F2307" s="199">
        <v>303656</v>
      </c>
      <c r="G2307" s="199"/>
      <c r="H2307" s="199">
        <f t="shared" si="162"/>
        <v>885</v>
      </c>
      <c r="I2307" s="199"/>
      <c r="J2307" s="199">
        <v>47380.789999999972</v>
      </c>
      <c r="K2307" s="199"/>
      <c r="L2307" s="200"/>
      <c r="M2307" s="199">
        <v>257</v>
      </c>
      <c r="N2307" s="71"/>
      <c r="O2307" s="200"/>
      <c r="P2307" s="269">
        <f t="shared" si="165"/>
        <v>184.36105058365749</v>
      </c>
      <c r="Q2307" s="199"/>
      <c r="R2307" s="199"/>
      <c r="S2307" s="199"/>
      <c r="T2307" s="382">
        <f t="shared" si="166"/>
        <v>1181.5408560311284</v>
      </c>
      <c r="U2307" s="199"/>
      <c r="V2307" s="199"/>
      <c r="W2307" s="199"/>
      <c r="X2307" s="200"/>
      <c r="Y2307" s="269">
        <v>47380.789999999972</v>
      </c>
      <c r="Z2307" s="269">
        <f t="shared" si="163"/>
        <v>62605.95</v>
      </c>
      <c r="AA2307" s="389"/>
      <c r="AB2307" s="269">
        <f t="shared" si="164"/>
        <v>47831.82</v>
      </c>
      <c r="AC2307" s="269">
        <v>54669.440000000002</v>
      </c>
      <c r="AD2307" s="199"/>
      <c r="AE2307" s="200"/>
      <c r="AF2307" s="200"/>
      <c r="AG2307" s="200"/>
      <c r="AH2307" s="75"/>
      <c r="AI2307" s="75"/>
      <c r="AJ2307" s="75"/>
      <c r="AK2307" s="75"/>
      <c r="AL2307" s="200"/>
    </row>
    <row r="2308" spans="1:38" s="201" customFormat="1">
      <c r="A2308" s="198"/>
      <c r="B2308" s="180"/>
      <c r="C2308" s="199" t="s">
        <v>444</v>
      </c>
      <c r="D2308" s="199"/>
      <c r="E2308" s="199" t="s">
        <v>285</v>
      </c>
      <c r="F2308" s="199">
        <v>68726</v>
      </c>
      <c r="G2308" s="199"/>
      <c r="H2308" s="199">
        <f t="shared" si="162"/>
        <v>200</v>
      </c>
      <c r="I2308" s="199"/>
      <c r="J2308" s="199">
        <v>8835.0399999999991</v>
      </c>
      <c r="K2308" s="199"/>
      <c r="L2308" s="200"/>
      <c r="M2308" s="199">
        <v>29</v>
      </c>
      <c r="N2308" s="71"/>
      <c r="O2308" s="200"/>
      <c r="P2308" s="269">
        <f t="shared" si="165"/>
        <v>304.6565517241379</v>
      </c>
      <c r="Q2308" s="199"/>
      <c r="R2308" s="199"/>
      <c r="S2308" s="199"/>
      <c r="T2308" s="382">
        <f t="shared" si="166"/>
        <v>2369.8620689655172</v>
      </c>
      <c r="U2308" s="199"/>
      <c r="V2308" s="199"/>
      <c r="W2308" s="199"/>
      <c r="X2308" s="200"/>
      <c r="Y2308" s="269">
        <v>8835.0399999999991</v>
      </c>
      <c r="Z2308" s="269">
        <f t="shared" si="163"/>
        <v>11674.06</v>
      </c>
      <c r="AA2308" s="389"/>
      <c r="AB2308" s="269">
        <f t="shared" si="164"/>
        <v>8919.14</v>
      </c>
      <c r="AC2308" s="269">
        <v>10194.15</v>
      </c>
      <c r="AD2308" s="199"/>
      <c r="AE2308" s="200"/>
      <c r="AF2308" s="200"/>
      <c r="AG2308" s="200"/>
      <c r="AH2308" s="75"/>
      <c r="AI2308" s="75"/>
      <c r="AJ2308" s="75"/>
      <c r="AK2308" s="75"/>
      <c r="AL2308" s="200"/>
    </row>
    <row r="2309" spans="1:38" s="201" customFormat="1">
      <c r="A2309" s="198"/>
      <c r="B2309" s="180"/>
      <c r="C2309" s="199" t="s">
        <v>477</v>
      </c>
      <c r="D2309" s="199"/>
      <c r="E2309" s="199" t="s">
        <v>242</v>
      </c>
      <c r="F2309" s="199">
        <v>65126</v>
      </c>
      <c r="G2309" s="199"/>
      <c r="H2309" s="199">
        <f t="shared" si="162"/>
        <v>190</v>
      </c>
      <c r="I2309" s="199"/>
      <c r="J2309" s="199">
        <v>13989.599999999999</v>
      </c>
      <c r="K2309" s="199"/>
      <c r="L2309" s="200"/>
      <c r="M2309" s="199">
        <v>41</v>
      </c>
      <c r="N2309" s="71"/>
      <c r="O2309" s="200"/>
      <c r="P2309" s="269">
        <f t="shared" si="165"/>
        <v>341.20975609756096</v>
      </c>
      <c r="Q2309" s="199"/>
      <c r="R2309" s="199"/>
      <c r="S2309" s="199"/>
      <c r="T2309" s="382">
        <f t="shared" si="166"/>
        <v>1588.439024390244</v>
      </c>
      <c r="U2309" s="199"/>
      <c r="V2309" s="199"/>
      <c r="W2309" s="199"/>
      <c r="X2309" s="200"/>
      <c r="Y2309" s="269">
        <v>13989.599999999999</v>
      </c>
      <c r="Z2309" s="269">
        <f t="shared" si="163"/>
        <v>18484.96</v>
      </c>
      <c r="AA2309" s="389"/>
      <c r="AB2309" s="269">
        <f t="shared" si="164"/>
        <v>14122.77</v>
      </c>
      <c r="AC2309" s="269">
        <v>16141.64</v>
      </c>
      <c r="AD2309" s="199"/>
      <c r="AE2309" s="200"/>
      <c r="AF2309" s="200"/>
      <c r="AG2309" s="200"/>
      <c r="AH2309" s="75"/>
      <c r="AI2309" s="75"/>
      <c r="AJ2309" s="75"/>
      <c r="AK2309" s="75"/>
      <c r="AL2309" s="200"/>
    </row>
    <row r="2310" spans="1:38" s="201" customFormat="1">
      <c r="A2310" s="198"/>
      <c r="B2310" s="180"/>
      <c r="C2310" s="199" t="s">
        <v>445</v>
      </c>
      <c r="D2310" s="199"/>
      <c r="E2310" s="199" t="s">
        <v>121</v>
      </c>
      <c r="F2310" s="199">
        <v>163009</v>
      </c>
      <c r="G2310" s="199"/>
      <c r="H2310" s="199">
        <f t="shared" si="162"/>
        <v>475</v>
      </c>
      <c r="I2310" s="199"/>
      <c r="J2310" s="199">
        <v>28571.839999999997</v>
      </c>
      <c r="K2310" s="199"/>
      <c r="L2310" s="200"/>
      <c r="M2310" s="199">
        <v>112</v>
      </c>
      <c r="N2310" s="71"/>
      <c r="O2310" s="200"/>
      <c r="P2310" s="269">
        <f t="shared" si="165"/>
        <v>255.10571428571424</v>
      </c>
      <c r="Q2310" s="199"/>
      <c r="R2310" s="199"/>
      <c r="S2310" s="199"/>
      <c r="T2310" s="382">
        <f t="shared" si="166"/>
        <v>1455.4375</v>
      </c>
      <c r="U2310" s="199"/>
      <c r="V2310" s="199"/>
      <c r="W2310" s="199"/>
      <c r="X2310" s="200"/>
      <c r="Y2310" s="269">
        <v>28571.839999999997</v>
      </c>
      <c r="Z2310" s="269">
        <f t="shared" si="163"/>
        <v>37753</v>
      </c>
      <c r="AA2310" s="389"/>
      <c r="AB2310" s="269">
        <f t="shared" si="164"/>
        <v>28843.82</v>
      </c>
      <c r="AC2310" s="269">
        <v>32967.089999999997</v>
      </c>
      <c r="AD2310" s="199"/>
      <c r="AE2310" s="200"/>
      <c r="AF2310" s="200"/>
      <c r="AG2310" s="200"/>
      <c r="AH2310" s="75"/>
      <c r="AI2310" s="75"/>
      <c r="AJ2310" s="75"/>
      <c r="AK2310" s="75"/>
      <c r="AL2310" s="200"/>
    </row>
    <row r="2311" spans="1:38" s="201" customFormat="1">
      <c r="A2311" s="198"/>
      <c r="B2311" s="180"/>
      <c r="C2311" s="199" t="s">
        <v>446</v>
      </c>
      <c r="D2311" s="199"/>
      <c r="E2311" s="199" t="s">
        <v>447</v>
      </c>
      <c r="F2311" s="199">
        <v>57740</v>
      </c>
      <c r="G2311" s="199"/>
      <c r="H2311" s="199">
        <f t="shared" si="162"/>
        <v>168</v>
      </c>
      <c r="I2311" s="199"/>
      <c r="J2311" s="199">
        <v>13436.089999999998</v>
      </c>
      <c r="K2311" s="199"/>
      <c r="L2311" s="200"/>
      <c r="M2311" s="199">
        <v>29</v>
      </c>
      <c r="N2311" s="71"/>
      <c r="O2311" s="200"/>
      <c r="P2311" s="269">
        <f t="shared" si="165"/>
        <v>463.31344827586202</v>
      </c>
      <c r="Q2311" s="199"/>
      <c r="R2311" s="199"/>
      <c r="S2311" s="199"/>
      <c r="T2311" s="382">
        <f t="shared" si="166"/>
        <v>1991.0344827586207</v>
      </c>
      <c r="U2311" s="199"/>
      <c r="V2311" s="199"/>
      <c r="W2311" s="199"/>
      <c r="X2311" s="200"/>
      <c r="Y2311" s="269">
        <v>13436.089999999998</v>
      </c>
      <c r="Z2311" s="269">
        <f t="shared" si="163"/>
        <v>17753.59</v>
      </c>
      <c r="AA2311" s="389"/>
      <c r="AB2311" s="269">
        <f t="shared" si="164"/>
        <v>13563.99</v>
      </c>
      <c r="AC2311" s="269">
        <v>15502.98</v>
      </c>
      <c r="AD2311" s="199"/>
      <c r="AE2311" s="200"/>
      <c r="AF2311" s="200"/>
      <c r="AG2311" s="200"/>
      <c r="AH2311" s="75"/>
      <c r="AI2311" s="75"/>
      <c r="AJ2311" s="75"/>
      <c r="AK2311" s="75"/>
      <c r="AL2311" s="200"/>
    </row>
    <row r="2312" spans="1:38" s="201" customFormat="1">
      <c r="A2312" s="198"/>
      <c r="B2312" s="180"/>
      <c r="C2312" s="199" t="s">
        <v>448</v>
      </c>
      <c r="D2312" s="199"/>
      <c r="E2312" s="199" t="s">
        <v>242</v>
      </c>
      <c r="F2312" s="199">
        <v>7697097</v>
      </c>
      <c r="G2312" s="199"/>
      <c r="H2312" s="199">
        <f t="shared" si="162"/>
        <v>22421</v>
      </c>
      <c r="I2312" s="199"/>
      <c r="J2312" s="199">
        <v>1110953.3499999985</v>
      </c>
      <c r="K2312" s="199"/>
      <c r="L2312" s="200"/>
      <c r="M2312" s="199">
        <v>1642</v>
      </c>
      <c r="N2312" s="71"/>
      <c r="O2312" s="200"/>
      <c r="P2312" s="269">
        <f t="shared" si="165"/>
        <v>676.58547503044974</v>
      </c>
      <c r="Q2312" s="199"/>
      <c r="R2312" s="199"/>
      <c r="S2312" s="199"/>
      <c r="T2312" s="382">
        <f t="shared" si="166"/>
        <v>4687.6352009744214</v>
      </c>
      <c r="U2312" s="199"/>
      <c r="V2312" s="199"/>
      <c r="W2312" s="199"/>
      <c r="X2312" s="200"/>
      <c r="Y2312" s="269">
        <v>1110953.3499999985</v>
      </c>
      <c r="Z2312" s="269">
        <f t="shared" si="163"/>
        <v>1467942.78</v>
      </c>
      <c r="AA2312" s="389"/>
      <c r="AB2312" s="269">
        <f t="shared" si="164"/>
        <v>1121528.83</v>
      </c>
      <c r="AC2312" s="269">
        <v>1281852.81</v>
      </c>
      <c r="AD2312" s="199"/>
      <c r="AE2312" s="200"/>
      <c r="AF2312" s="200"/>
      <c r="AG2312" s="200"/>
      <c r="AH2312" s="75"/>
      <c r="AI2312" s="75"/>
      <c r="AJ2312" s="75"/>
      <c r="AK2312" s="75"/>
      <c r="AL2312" s="200"/>
    </row>
    <row r="2313" spans="1:38" s="201" customFormat="1">
      <c r="A2313" s="198"/>
      <c r="B2313" s="180"/>
      <c r="C2313" s="199" t="s">
        <v>449</v>
      </c>
      <c r="D2313" s="199"/>
      <c r="E2313" s="199" t="s">
        <v>242</v>
      </c>
      <c r="F2313" s="199">
        <v>3626847</v>
      </c>
      <c r="G2313" s="199"/>
      <c r="H2313" s="199">
        <f t="shared" si="162"/>
        <v>10565</v>
      </c>
      <c r="I2313" s="199"/>
      <c r="J2313" s="199">
        <v>498595.04000000004</v>
      </c>
      <c r="K2313" s="199"/>
      <c r="L2313" s="200"/>
      <c r="M2313" s="199">
        <v>561</v>
      </c>
      <c r="N2313" s="71"/>
      <c r="O2313" s="200"/>
      <c r="P2313" s="269">
        <f t="shared" si="165"/>
        <v>888.76121212121222</v>
      </c>
      <c r="Q2313" s="199"/>
      <c r="R2313" s="199"/>
      <c r="S2313" s="199"/>
      <c r="T2313" s="382">
        <f t="shared" si="166"/>
        <v>6464.9679144385027</v>
      </c>
      <c r="U2313" s="199"/>
      <c r="V2313" s="199"/>
      <c r="W2313" s="199"/>
      <c r="X2313" s="200"/>
      <c r="Y2313" s="269">
        <v>498595.04000000004</v>
      </c>
      <c r="Z2313" s="269">
        <f t="shared" si="163"/>
        <v>658811.63</v>
      </c>
      <c r="AA2313" s="389"/>
      <c r="AB2313" s="269">
        <f t="shared" si="164"/>
        <v>503341.31</v>
      </c>
      <c r="AC2313" s="269">
        <v>575294.59</v>
      </c>
      <c r="AD2313" s="199"/>
      <c r="AE2313" s="200"/>
      <c r="AF2313" s="200"/>
      <c r="AG2313" s="200"/>
      <c r="AH2313" s="75"/>
      <c r="AI2313" s="75"/>
      <c r="AJ2313" s="75"/>
      <c r="AK2313" s="75"/>
      <c r="AL2313" s="200"/>
    </row>
    <row r="2314" spans="1:38" s="201" customFormat="1">
      <c r="A2314" s="198"/>
      <c r="B2314" s="180"/>
      <c r="C2314" s="199" t="s">
        <v>450</v>
      </c>
      <c r="D2314" s="199"/>
      <c r="E2314" s="199" t="s">
        <v>92</v>
      </c>
      <c r="F2314" s="199">
        <v>15340</v>
      </c>
      <c r="G2314" s="199"/>
      <c r="H2314" s="199">
        <f t="shared" si="162"/>
        <v>45</v>
      </c>
      <c r="I2314" s="199"/>
      <c r="J2314" s="199">
        <v>1983.5199999999998</v>
      </c>
      <c r="K2314" s="199"/>
      <c r="L2314" s="200"/>
      <c r="M2314" s="199">
        <v>11</v>
      </c>
      <c r="N2314" s="71"/>
      <c r="O2314" s="200"/>
      <c r="P2314" s="269">
        <f t="shared" si="165"/>
        <v>180.31999999999996</v>
      </c>
      <c r="Q2314" s="199"/>
      <c r="R2314" s="199"/>
      <c r="S2314" s="199"/>
      <c r="T2314" s="382">
        <f t="shared" si="166"/>
        <v>1394.5454545454545</v>
      </c>
      <c r="U2314" s="199"/>
      <c r="V2314" s="199"/>
      <c r="W2314" s="199"/>
      <c r="X2314" s="200"/>
      <c r="Y2314" s="269">
        <v>1983.5199999999998</v>
      </c>
      <c r="Z2314" s="269">
        <f t="shared" si="163"/>
        <v>2620.9</v>
      </c>
      <c r="AA2314" s="389"/>
      <c r="AB2314" s="269">
        <f t="shared" si="164"/>
        <v>2002.4</v>
      </c>
      <c r="AC2314" s="269">
        <v>2288.65</v>
      </c>
      <c r="AD2314" s="199"/>
      <c r="AE2314" s="200"/>
      <c r="AF2314" s="200"/>
      <c r="AG2314" s="200"/>
      <c r="AH2314" s="75"/>
      <c r="AI2314" s="75"/>
      <c r="AJ2314" s="75"/>
      <c r="AK2314" s="75"/>
      <c r="AL2314" s="200"/>
    </row>
    <row r="2315" spans="1:38" s="201" customFormat="1">
      <c r="A2315" s="198"/>
      <c r="B2315" s="180"/>
      <c r="C2315" s="199" t="s">
        <v>450</v>
      </c>
      <c r="D2315" s="199"/>
      <c r="E2315" s="199" t="s">
        <v>113</v>
      </c>
      <c r="F2315" s="199">
        <v>54</v>
      </c>
      <c r="G2315" s="199"/>
      <c r="H2315" s="199">
        <f t="shared" si="162"/>
        <v>0</v>
      </c>
      <c r="I2315" s="199"/>
      <c r="J2315" s="199">
        <v>29.14</v>
      </c>
      <c r="K2315" s="199"/>
      <c r="L2315" s="200"/>
      <c r="M2315" s="199">
        <v>1</v>
      </c>
      <c r="N2315" s="71"/>
      <c r="O2315" s="200"/>
      <c r="P2315" s="269">
        <f t="shared" si="165"/>
        <v>29.14</v>
      </c>
      <c r="Q2315" s="199"/>
      <c r="R2315" s="199"/>
      <c r="S2315" s="199"/>
      <c r="T2315" s="382">
        <f t="shared" si="166"/>
        <v>54</v>
      </c>
      <c r="U2315" s="199"/>
      <c r="V2315" s="199"/>
      <c r="W2315" s="199"/>
      <c r="X2315" s="200"/>
      <c r="Y2315" s="269">
        <v>29.14</v>
      </c>
      <c r="Z2315" s="269">
        <f t="shared" si="163"/>
        <v>38.5</v>
      </c>
      <c r="AA2315" s="389"/>
      <c r="AB2315" s="269">
        <f t="shared" si="164"/>
        <v>29.42</v>
      </c>
      <c r="AC2315" s="269">
        <v>33.619999999999997</v>
      </c>
      <c r="AD2315" s="199"/>
      <c r="AE2315" s="200"/>
      <c r="AF2315" s="200"/>
      <c r="AG2315" s="200"/>
      <c r="AH2315" s="75"/>
      <c r="AI2315" s="75"/>
      <c r="AJ2315" s="75"/>
      <c r="AK2315" s="75"/>
      <c r="AL2315" s="200"/>
    </row>
    <row r="2316" spans="1:38" s="201" customFormat="1">
      <c r="A2316" s="198"/>
      <c r="B2316" s="180"/>
      <c r="C2316" s="199" t="s">
        <v>450</v>
      </c>
      <c r="D2316" s="199"/>
      <c r="E2316" s="199" t="s">
        <v>157</v>
      </c>
      <c r="F2316" s="199">
        <v>6590327</v>
      </c>
      <c r="G2316" s="199"/>
      <c r="H2316" s="199">
        <f t="shared" si="162"/>
        <v>19197</v>
      </c>
      <c r="I2316" s="199"/>
      <c r="J2316" s="199">
        <v>800428.45000000042</v>
      </c>
      <c r="K2316" s="199"/>
      <c r="L2316" s="200"/>
      <c r="M2316" s="199">
        <v>1450</v>
      </c>
      <c r="N2316" s="71"/>
      <c r="O2316" s="200"/>
      <c r="P2316" s="269">
        <f t="shared" si="165"/>
        <v>552.01962068965543</v>
      </c>
      <c r="Q2316" s="199"/>
      <c r="R2316" s="199"/>
      <c r="S2316" s="199"/>
      <c r="T2316" s="382">
        <f t="shared" si="166"/>
        <v>4545.0531034482756</v>
      </c>
      <c r="U2316" s="199"/>
      <c r="V2316" s="199"/>
      <c r="W2316" s="199"/>
      <c r="X2316" s="200"/>
      <c r="Y2316" s="269">
        <v>800428.45000000042</v>
      </c>
      <c r="Z2316" s="269">
        <f t="shared" si="163"/>
        <v>1057635.01</v>
      </c>
      <c r="AA2316" s="389"/>
      <c r="AB2316" s="269">
        <f t="shared" si="164"/>
        <v>808047.95</v>
      </c>
      <c r="AC2316" s="269">
        <v>923559.45</v>
      </c>
      <c r="AD2316" s="199"/>
      <c r="AE2316" s="200"/>
      <c r="AF2316" s="200"/>
      <c r="AG2316" s="200"/>
      <c r="AH2316" s="75"/>
      <c r="AI2316" s="75"/>
      <c r="AJ2316" s="75"/>
      <c r="AK2316" s="75"/>
      <c r="AL2316" s="200"/>
    </row>
    <row r="2317" spans="1:38" s="201" customFormat="1">
      <c r="A2317" s="198"/>
      <c r="B2317" s="180"/>
      <c r="C2317" s="199" t="s">
        <v>451</v>
      </c>
      <c r="D2317" s="199"/>
      <c r="E2317" s="199" t="s">
        <v>229</v>
      </c>
      <c r="F2317" s="199">
        <v>4797</v>
      </c>
      <c r="G2317" s="199"/>
      <c r="H2317" s="199">
        <f t="shared" si="162"/>
        <v>14</v>
      </c>
      <c r="I2317" s="199"/>
      <c r="J2317" s="199">
        <v>1476.65</v>
      </c>
      <c r="K2317" s="199"/>
      <c r="L2317" s="200"/>
      <c r="M2317" s="199">
        <v>42</v>
      </c>
      <c r="N2317" s="71"/>
      <c r="O2317" s="200"/>
      <c r="P2317" s="269">
        <f t="shared" si="165"/>
        <v>35.158333333333339</v>
      </c>
      <c r="Q2317" s="199"/>
      <c r="R2317" s="199"/>
      <c r="S2317" s="199"/>
      <c r="T2317" s="382">
        <f t="shared" si="166"/>
        <v>114.21428571428571</v>
      </c>
      <c r="U2317" s="199"/>
      <c r="V2317" s="199"/>
      <c r="W2317" s="199"/>
      <c r="X2317" s="200"/>
      <c r="Y2317" s="269">
        <v>1476.65</v>
      </c>
      <c r="Z2317" s="269">
        <f t="shared" si="163"/>
        <v>1951.15</v>
      </c>
      <c r="AA2317" s="389"/>
      <c r="AB2317" s="269">
        <f t="shared" si="164"/>
        <v>1490.71</v>
      </c>
      <c r="AC2317" s="269">
        <v>1703.81</v>
      </c>
      <c r="AD2317" s="199"/>
      <c r="AE2317" s="200"/>
      <c r="AF2317" s="200"/>
      <c r="AG2317" s="200"/>
      <c r="AH2317" s="75"/>
      <c r="AI2317" s="75"/>
      <c r="AJ2317" s="75"/>
      <c r="AK2317" s="75"/>
      <c r="AL2317" s="200"/>
    </row>
    <row r="2318" spans="1:38" s="201" customFormat="1">
      <c r="A2318" s="198"/>
      <c r="B2318" s="180"/>
      <c r="C2318" s="199" t="s">
        <v>1471</v>
      </c>
      <c r="D2318" s="199"/>
      <c r="E2318" s="199" t="s">
        <v>92</v>
      </c>
      <c r="F2318" s="199">
        <v>476</v>
      </c>
      <c r="G2318" s="199"/>
      <c r="H2318" s="199">
        <f t="shared" si="162"/>
        <v>1</v>
      </c>
      <c r="I2318" s="199"/>
      <c r="J2318" s="199">
        <v>51.59</v>
      </c>
      <c r="K2318" s="199"/>
      <c r="L2318" s="200"/>
      <c r="M2318" s="199">
        <v>2</v>
      </c>
      <c r="N2318" s="71"/>
      <c r="O2318" s="200"/>
      <c r="P2318" s="269">
        <f t="shared" si="165"/>
        <v>25.795000000000002</v>
      </c>
      <c r="Q2318" s="199"/>
      <c r="R2318" s="199"/>
      <c r="S2318" s="199"/>
      <c r="T2318" s="382">
        <f t="shared" si="166"/>
        <v>238</v>
      </c>
      <c r="U2318" s="199"/>
      <c r="V2318" s="199"/>
      <c r="W2318" s="199"/>
      <c r="X2318" s="200"/>
      <c r="Y2318" s="269">
        <v>51.59</v>
      </c>
      <c r="Z2318" s="269">
        <f t="shared" si="163"/>
        <v>68.17</v>
      </c>
      <c r="AA2318" s="389"/>
      <c r="AB2318" s="269">
        <f t="shared" si="164"/>
        <v>52.08</v>
      </c>
      <c r="AC2318" s="269">
        <v>59.53</v>
      </c>
      <c r="AD2318" s="199"/>
      <c r="AE2318" s="200"/>
      <c r="AF2318" s="200"/>
      <c r="AG2318" s="200"/>
      <c r="AH2318" s="75"/>
      <c r="AI2318" s="75"/>
      <c r="AJ2318" s="75"/>
      <c r="AK2318" s="75"/>
      <c r="AL2318" s="200"/>
    </row>
    <row r="2319" spans="1:38" s="201" customFormat="1">
      <c r="A2319" s="198"/>
      <c r="B2319" s="180"/>
      <c r="C2319" s="199" t="s">
        <v>1471</v>
      </c>
      <c r="D2319" s="199"/>
      <c r="E2319" s="199" t="s">
        <v>96</v>
      </c>
      <c r="F2319" s="199">
        <v>1035</v>
      </c>
      <c r="G2319" s="199"/>
      <c r="H2319" s="199">
        <f t="shared" si="162"/>
        <v>3</v>
      </c>
      <c r="I2319" s="199"/>
      <c r="J2319" s="199">
        <v>194.69</v>
      </c>
      <c r="K2319" s="199"/>
      <c r="L2319" s="200"/>
      <c r="M2319" s="199">
        <v>1</v>
      </c>
      <c r="N2319" s="71"/>
      <c r="O2319" s="200"/>
      <c r="P2319" s="269">
        <f t="shared" si="165"/>
        <v>194.69</v>
      </c>
      <c r="Q2319" s="199"/>
      <c r="R2319" s="199"/>
      <c r="S2319" s="199"/>
      <c r="T2319" s="382">
        <f t="shared" si="166"/>
        <v>1035</v>
      </c>
      <c r="U2319" s="199"/>
      <c r="V2319" s="199"/>
      <c r="W2319" s="199"/>
      <c r="X2319" s="200"/>
      <c r="Y2319" s="269">
        <v>194.69</v>
      </c>
      <c r="Z2319" s="269">
        <f t="shared" si="163"/>
        <v>257.25</v>
      </c>
      <c r="AA2319" s="389"/>
      <c r="AB2319" s="269">
        <f t="shared" si="164"/>
        <v>196.54</v>
      </c>
      <c r="AC2319" s="269">
        <v>224.64</v>
      </c>
      <c r="AD2319" s="199"/>
      <c r="AE2319" s="200"/>
      <c r="AF2319" s="200"/>
      <c r="AG2319" s="200"/>
      <c r="AH2319" s="75"/>
      <c r="AI2319" s="75"/>
      <c r="AJ2319" s="75"/>
      <c r="AK2319" s="75"/>
      <c r="AL2319" s="200"/>
    </row>
    <row r="2320" spans="1:38" s="201" customFormat="1">
      <c r="A2320" s="198"/>
      <c r="B2320" s="180"/>
      <c r="C2320" s="199" t="s">
        <v>1471</v>
      </c>
      <c r="D2320" s="199"/>
      <c r="E2320" s="199" t="s">
        <v>210</v>
      </c>
      <c r="F2320" s="199">
        <v>21480</v>
      </c>
      <c r="G2320" s="199"/>
      <c r="H2320" s="199">
        <f t="shared" si="162"/>
        <v>63</v>
      </c>
      <c r="I2320" s="199"/>
      <c r="J2320" s="199">
        <v>3827.46</v>
      </c>
      <c r="K2320" s="199"/>
      <c r="L2320" s="200"/>
      <c r="M2320" s="199">
        <v>1</v>
      </c>
      <c r="N2320" s="71"/>
      <c r="O2320" s="200"/>
      <c r="P2320" s="269">
        <f t="shared" si="165"/>
        <v>3827.46</v>
      </c>
      <c r="Q2320" s="199"/>
      <c r="R2320" s="199"/>
      <c r="S2320" s="199"/>
      <c r="T2320" s="382">
        <f t="shared" si="166"/>
        <v>21480</v>
      </c>
      <c r="U2320" s="199"/>
      <c r="V2320" s="199"/>
      <c r="W2320" s="199"/>
      <c r="X2320" s="200"/>
      <c r="Y2320" s="269">
        <v>3827.46</v>
      </c>
      <c r="Z2320" s="269">
        <f t="shared" si="163"/>
        <v>5057.3599999999997</v>
      </c>
      <c r="AA2320" s="389"/>
      <c r="AB2320" s="269">
        <f t="shared" si="164"/>
        <v>3863.89</v>
      </c>
      <c r="AC2320" s="269">
        <v>4416.24</v>
      </c>
      <c r="AD2320" s="199"/>
      <c r="AE2320" s="200"/>
      <c r="AF2320" s="200"/>
      <c r="AG2320" s="200"/>
      <c r="AH2320" s="75"/>
      <c r="AI2320" s="75"/>
      <c r="AJ2320" s="75"/>
      <c r="AK2320" s="75"/>
      <c r="AL2320" s="200"/>
    </row>
    <row r="2321" spans="1:38" s="201" customFormat="1">
      <c r="A2321" s="198"/>
      <c r="B2321" s="180"/>
      <c r="C2321" s="199" t="s">
        <v>1471</v>
      </c>
      <c r="D2321" s="199"/>
      <c r="E2321" s="199" t="s">
        <v>169</v>
      </c>
      <c r="F2321" s="199">
        <v>188</v>
      </c>
      <c r="G2321" s="199"/>
      <c r="H2321" s="199">
        <f t="shared" si="162"/>
        <v>1</v>
      </c>
      <c r="I2321" s="199"/>
      <c r="J2321" s="199">
        <v>41.68</v>
      </c>
      <c r="K2321" s="199"/>
      <c r="L2321" s="200"/>
      <c r="M2321" s="199">
        <v>1</v>
      </c>
      <c r="N2321" s="71"/>
      <c r="O2321" s="200"/>
      <c r="P2321" s="269">
        <f t="shared" si="165"/>
        <v>41.68</v>
      </c>
      <c r="Q2321" s="199"/>
      <c r="R2321" s="199"/>
      <c r="S2321" s="199"/>
      <c r="T2321" s="382">
        <f t="shared" si="166"/>
        <v>188</v>
      </c>
      <c r="U2321" s="199"/>
      <c r="V2321" s="199"/>
      <c r="W2321" s="199"/>
      <c r="X2321" s="200"/>
      <c r="Y2321" s="269">
        <v>41.68</v>
      </c>
      <c r="Z2321" s="269">
        <f t="shared" si="163"/>
        <v>55.07</v>
      </c>
      <c r="AA2321" s="389"/>
      <c r="AB2321" s="269">
        <f t="shared" si="164"/>
        <v>42.08</v>
      </c>
      <c r="AC2321" s="269">
        <v>48.09</v>
      </c>
      <c r="AD2321" s="199"/>
      <c r="AE2321" s="200"/>
      <c r="AF2321" s="200"/>
      <c r="AG2321" s="200"/>
      <c r="AH2321" s="75"/>
      <c r="AI2321" s="75"/>
      <c r="AJ2321" s="75"/>
      <c r="AK2321" s="75"/>
      <c r="AL2321" s="200"/>
    </row>
    <row r="2322" spans="1:38" s="201" customFormat="1">
      <c r="A2322" s="198"/>
      <c r="B2322" s="180"/>
      <c r="C2322" s="199" t="s">
        <v>1471</v>
      </c>
      <c r="D2322" s="199"/>
      <c r="E2322" s="199" t="s">
        <v>453</v>
      </c>
      <c r="F2322" s="199">
        <v>1209162</v>
      </c>
      <c r="G2322" s="199"/>
      <c r="H2322" s="199">
        <f t="shared" si="162"/>
        <v>3522</v>
      </c>
      <c r="I2322" s="199"/>
      <c r="J2322" s="199">
        <v>98292.939999999988</v>
      </c>
      <c r="K2322" s="199"/>
      <c r="L2322" s="200"/>
      <c r="M2322" s="199">
        <v>79</v>
      </c>
      <c r="N2322" s="71"/>
      <c r="O2322" s="200"/>
      <c r="P2322" s="269">
        <f t="shared" si="165"/>
        <v>1244.2144303797468</v>
      </c>
      <c r="Q2322" s="199"/>
      <c r="R2322" s="199"/>
      <c r="S2322" s="199"/>
      <c r="T2322" s="382">
        <f t="shared" si="166"/>
        <v>15305.848101265823</v>
      </c>
      <c r="U2322" s="199"/>
      <c r="V2322" s="199"/>
      <c r="W2322" s="199"/>
      <c r="X2322" s="200"/>
      <c r="Y2322" s="269">
        <v>98292.939999999988</v>
      </c>
      <c r="Z2322" s="269">
        <f t="shared" si="163"/>
        <v>129878.01</v>
      </c>
      <c r="AA2322" s="389"/>
      <c r="AB2322" s="269">
        <f t="shared" si="164"/>
        <v>99228.62</v>
      </c>
      <c r="AC2322" s="269">
        <v>113413.48</v>
      </c>
      <c r="AD2322" s="199"/>
      <c r="AE2322" s="200"/>
      <c r="AF2322" s="200"/>
      <c r="AG2322" s="200"/>
      <c r="AH2322" s="75"/>
      <c r="AI2322" s="75"/>
      <c r="AJ2322" s="75"/>
      <c r="AK2322" s="75"/>
      <c r="AL2322" s="200"/>
    </row>
    <row r="2323" spans="1:38" s="201" customFormat="1">
      <c r="A2323" s="198"/>
      <c r="B2323" s="180"/>
      <c r="C2323" s="199" t="s">
        <v>454</v>
      </c>
      <c r="D2323" s="199"/>
      <c r="E2323" s="199" t="s">
        <v>123</v>
      </c>
      <c r="F2323" s="199">
        <v>1615278</v>
      </c>
      <c r="G2323" s="199"/>
      <c r="H2323" s="199">
        <f t="shared" si="162"/>
        <v>4705</v>
      </c>
      <c r="I2323" s="199"/>
      <c r="J2323" s="199">
        <v>221511.70000000016</v>
      </c>
      <c r="K2323" s="199"/>
      <c r="L2323" s="200"/>
      <c r="M2323" s="199">
        <v>329</v>
      </c>
      <c r="N2323" s="71"/>
      <c r="O2323" s="200"/>
      <c r="P2323" s="269">
        <f t="shared" si="165"/>
        <v>673.28784194528919</v>
      </c>
      <c r="Q2323" s="199"/>
      <c r="R2323" s="199"/>
      <c r="S2323" s="199"/>
      <c r="T2323" s="382">
        <f t="shared" si="166"/>
        <v>4909.6595744680853</v>
      </c>
      <c r="U2323" s="199"/>
      <c r="V2323" s="199"/>
      <c r="W2323" s="199"/>
      <c r="X2323" s="200"/>
      <c r="Y2323" s="269">
        <v>221511.70000000016</v>
      </c>
      <c r="Z2323" s="269">
        <f t="shared" si="163"/>
        <v>292691.40999999997</v>
      </c>
      <c r="AA2323" s="389"/>
      <c r="AB2323" s="269">
        <f t="shared" si="164"/>
        <v>223620.33</v>
      </c>
      <c r="AC2323" s="269">
        <v>255587.15</v>
      </c>
      <c r="AD2323" s="199"/>
      <c r="AE2323" s="200"/>
      <c r="AF2323" s="200"/>
      <c r="AG2323" s="200"/>
      <c r="AH2323" s="75"/>
      <c r="AI2323" s="75"/>
      <c r="AJ2323" s="75"/>
      <c r="AK2323" s="75"/>
      <c r="AL2323" s="200"/>
    </row>
    <row r="2324" spans="1:38" s="201" customFormat="1">
      <c r="A2324" s="198"/>
      <c r="B2324" s="180"/>
      <c r="C2324" s="199" t="s">
        <v>1498</v>
      </c>
      <c r="D2324" s="199"/>
      <c r="E2324" s="199" t="s">
        <v>167</v>
      </c>
      <c r="F2324" s="199">
        <v>766</v>
      </c>
      <c r="G2324" s="199"/>
      <c r="H2324" s="199">
        <f t="shared" si="162"/>
        <v>2</v>
      </c>
      <c r="I2324" s="199"/>
      <c r="J2324" s="199">
        <v>324.57</v>
      </c>
      <c r="K2324" s="199"/>
      <c r="L2324" s="200"/>
      <c r="M2324" s="199">
        <v>4</v>
      </c>
      <c r="N2324" s="71"/>
      <c r="O2324" s="200"/>
      <c r="P2324" s="269">
        <f t="shared" si="165"/>
        <v>81.142499999999998</v>
      </c>
      <c r="Q2324" s="199"/>
      <c r="R2324" s="199"/>
      <c r="S2324" s="199"/>
      <c r="T2324" s="382">
        <f t="shared" si="166"/>
        <v>191.5</v>
      </c>
      <c r="U2324" s="199"/>
      <c r="V2324" s="199"/>
      <c r="W2324" s="199"/>
      <c r="X2324" s="200"/>
      <c r="Y2324" s="269">
        <v>324.57</v>
      </c>
      <c r="Z2324" s="269">
        <f t="shared" si="163"/>
        <v>428.87</v>
      </c>
      <c r="AA2324" s="389"/>
      <c r="AB2324" s="269">
        <f t="shared" si="164"/>
        <v>327.66000000000003</v>
      </c>
      <c r="AC2324" s="269">
        <v>374.5</v>
      </c>
      <c r="AD2324" s="199"/>
      <c r="AE2324" s="200"/>
      <c r="AF2324" s="200"/>
      <c r="AG2324" s="200"/>
      <c r="AH2324" s="75"/>
      <c r="AI2324" s="75"/>
      <c r="AJ2324" s="75"/>
      <c r="AK2324" s="75"/>
      <c r="AL2324" s="200"/>
    </row>
    <row r="2325" spans="1:38" s="201" customFormat="1">
      <c r="A2325" s="198"/>
      <c r="B2325" s="180"/>
      <c r="C2325" s="199" t="s">
        <v>1499</v>
      </c>
      <c r="D2325" s="199"/>
      <c r="E2325" s="199" t="s">
        <v>136</v>
      </c>
      <c r="F2325" s="199">
        <v>4611</v>
      </c>
      <c r="G2325" s="199"/>
      <c r="H2325" s="199">
        <f t="shared" si="162"/>
        <v>13</v>
      </c>
      <c r="I2325" s="199"/>
      <c r="J2325" s="199">
        <v>800.15</v>
      </c>
      <c r="K2325" s="199"/>
      <c r="L2325" s="200"/>
      <c r="M2325" s="199">
        <v>1</v>
      </c>
      <c r="N2325" s="71"/>
      <c r="O2325" s="200"/>
      <c r="P2325" s="269">
        <f t="shared" si="165"/>
        <v>800.15</v>
      </c>
      <c r="Q2325" s="199"/>
      <c r="R2325" s="199"/>
      <c r="S2325" s="199"/>
      <c r="T2325" s="382">
        <f t="shared" si="166"/>
        <v>4611</v>
      </c>
      <c r="U2325" s="199"/>
      <c r="V2325" s="199"/>
      <c r="W2325" s="199"/>
      <c r="X2325" s="200"/>
      <c r="Y2325" s="269">
        <v>800.15</v>
      </c>
      <c r="Z2325" s="269">
        <f t="shared" si="163"/>
        <v>1057.27</v>
      </c>
      <c r="AA2325" s="389"/>
      <c r="AB2325" s="269">
        <f t="shared" si="164"/>
        <v>807.77</v>
      </c>
      <c r="AC2325" s="269">
        <v>923.24</v>
      </c>
      <c r="AD2325" s="199"/>
      <c r="AE2325" s="200"/>
      <c r="AF2325" s="200"/>
      <c r="AG2325" s="200"/>
      <c r="AH2325" s="75"/>
      <c r="AI2325" s="75"/>
      <c r="AJ2325" s="75"/>
      <c r="AK2325" s="75"/>
      <c r="AL2325" s="200"/>
    </row>
    <row r="2326" spans="1:38" s="201" customFormat="1">
      <c r="A2326" s="198"/>
      <c r="B2326" s="180"/>
      <c r="C2326" s="199" t="s">
        <v>455</v>
      </c>
      <c r="D2326" s="199"/>
      <c r="E2326" s="199" t="s">
        <v>515</v>
      </c>
      <c r="F2326" s="199">
        <v>219</v>
      </c>
      <c r="G2326" s="199"/>
      <c r="H2326" s="199">
        <f t="shared" si="162"/>
        <v>1</v>
      </c>
      <c r="I2326" s="199"/>
      <c r="J2326" s="199">
        <v>97.95</v>
      </c>
      <c r="K2326" s="199"/>
      <c r="L2326" s="200"/>
      <c r="M2326" s="199">
        <v>1</v>
      </c>
      <c r="N2326" s="71"/>
      <c r="O2326" s="200"/>
      <c r="P2326" s="269">
        <f t="shared" si="165"/>
        <v>97.95</v>
      </c>
      <c r="Q2326" s="199"/>
      <c r="R2326" s="199"/>
      <c r="S2326" s="199"/>
      <c r="T2326" s="382">
        <f t="shared" si="166"/>
        <v>219</v>
      </c>
      <c r="U2326" s="199"/>
      <c r="V2326" s="199"/>
      <c r="W2326" s="199"/>
      <c r="X2326" s="200"/>
      <c r="Y2326" s="269">
        <v>97.95</v>
      </c>
      <c r="Z2326" s="269">
        <f t="shared" si="163"/>
        <v>129.41999999999999</v>
      </c>
      <c r="AA2326" s="389"/>
      <c r="AB2326" s="269">
        <f t="shared" si="164"/>
        <v>98.88</v>
      </c>
      <c r="AC2326" s="269">
        <v>113.02</v>
      </c>
      <c r="AD2326" s="199"/>
      <c r="AE2326" s="200"/>
      <c r="AF2326" s="200"/>
      <c r="AG2326" s="200"/>
      <c r="AH2326" s="75"/>
      <c r="AI2326" s="75"/>
      <c r="AJ2326" s="75"/>
      <c r="AK2326" s="75"/>
      <c r="AL2326" s="200"/>
    </row>
    <row r="2327" spans="1:38" s="201" customFormat="1">
      <c r="A2327" s="198"/>
      <c r="B2327" s="180"/>
      <c r="C2327" s="199" t="s">
        <v>455</v>
      </c>
      <c r="D2327" s="199"/>
      <c r="E2327" s="199" t="s">
        <v>352</v>
      </c>
      <c r="F2327" s="199">
        <v>1737159</v>
      </c>
      <c r="G2327" s="199"/>
      <c r="H2327" s="199">
        <f t="shared" si="162"/>
        <v>5060</v>
      </c>
      <c r="I2327" s="199"/>
      <c r="J2327" s="199">
        <v>187387.85000000003</v>
      </c>
      <c r="K2327" s="199"/>
      <c r="L2327" s="200"/>
      <c r="M2327" s="199">
        <v>523</v>
      </c>
      <c r="N2327" s="71"/>
      <c r="O2327" s="200"/>
      <c r="P2327" s="269">
        <f t="shared" si="165"/>
        <v>358.2941682600383</v>
      </c>
      <c r="Q2327" s="199"/>
      <c r="R2327" s="199"/>
      <c r="S2327" s="199"/>
      <c r="T2327" s="382">
        <f t="shared" si="166"/>
        <v>3321.5277246653918</v>
      </c>
      <c r="U2327" s="199"/>
      <c r="V2327" s="199"/>
      <c r="W2327" s="199"/>
      <c r="X2327" s="200"/>
      <c r="Y2327" s="269">
        <v>187387.85000000003</v>
      </c>
      <c r="Z2327" s="269">
        <f t="shared" si="163"/>
        <v>247602.33</v>
      </c>
      <c r="AA2327" s="389"/>
      <c r="AB2327" s="269">
        <f t="shared" si="164"/>
        <v>189171.65</v>
      </c>
      <c r="AC2327" s="269">
        <v>216213.98</v>
      </c>
      <c r="AD2327" s="199"/>
      <c r="AE2327" s="200"/>
      <c r="AF2327" s="200"/>
      <c r="AG2327" s="200"/>
      <c r="AH2327" s="75"/>
      <c r="AI2327" s="75"/>
      <c r="AJ2327" s="75"/>
      <c r="AK2327" s="75"/>
      <c r="AL2327" s="200"/>
    </row>
    <row r="2328" spans="1:38" s="201" customFormat="1">
      <c r="A2328" s="198"/>
      <c r="B2328" s="180"/>
      <c r="C2328" s="199" t="s">
        <v>1473</v>
      </c>
      <c r="D2328" s="199"/>
      <c r="E2328" s="199" t="s">
        <v>103</v>
      </c>
      <c r="F2328" s="199">
        <v>37950</v>
      </c>
      <c r="G2328" s="199"/>
      <c r="H2328" s="199">
        <f t="shared" si="162"/>
        <v>111</v>
      </c>
      <c r="I2328" s="199"/>
      <c r="J2328" s="199">
        <v>6879.93</v>
      </c>
      <c r="K2328" s="199"/>
      <c r="L2328" s="200"/>
      <c r="M2328" s="199">
        <v>8</v>
      </c>
      <c r="N2328" s="71"/>
      <c r="O2328" s="200"/>
      <c r="P2328" s="269">
        <f t="shared" si="165"/>
        <v>859.99125000000004</v>
      </c>
      <c r="Q2328" s="199"/>
      <c r="R2328" s="199"/>
      <c r="S2328" s="199"/>
      <c r="T2328" s="382">
        <f t="shared" si="166"/>
        <v>4743.75</v>
      </c>
      <c r="U2328" s="199"/>
      <c r="V2328" s="199"/>
      <c r="W2328" s="199"/>
      <c r="X2328" s="200"/>
      <c r="Y2328" s="269">
        <v>6879.93</v>
      </c>
      <c r="Z2328" s="269">
        <f t="shared" si="163"/>
        <v>9090.7000000000007</v>
      </c>
      <c r="AA2328" s="389"/>
      <c r="AB2328" s="269">
        <f t="shared" si="164"/>
        <v>6945.42</v>
      </c>
      <c r="AC2328" s="269">
        <v>7938.28</v>
      </c>
      <c r="AD2328" s="199"/>
      <c r="AE2328" s="200"/>
      <c r="AF2328" s="200"/>
      <c r="AG2328" s="200"/>
      <c r="AH2328" s="75"/>
      <c r="AI2328" s="75"/>
      <c r="AJ2328" s="75"/>
      <c r="AK2328" s="75"/>
      <c r="AL2328" s="200"/>
    </row>
    <row r="2329" spans="1:38" s="201" customFormat="1">
      <c r="A2329" s="198"/>
      <c r="B2329" s="180"/>
      <c r="C2329" s="199" t="s">
        <v>456</v>
      </c>
      <c r="D2329" s="199"/>
      <c r="E2329" s="199" t="s">
        <v>352</v>
      </c>
      <c r="F2329" s="199">
        <v>30011</v>
      </c>
      <c r="G2329" s="199"/>
      <c r="H2329" s="199">
        <f>ROUND($H$2337*F2329/$F$2337,0)</f>
        <v>87</v>
      </c>
      <c r="I2329" s="199"/>
      <c r="J2329" s="199">
        <v>5206.72</v>
      </c>
      <c r="K2329" s="199"/>
      <c r="L2329" s="200"/>
      <c r="M2329" s="199">
        <v>21</v>
      </c>
      <c r="N2329" s="71"/>
      <c r="O2329" s="200"/>
      <c r="P2329" s="269">
        <f t="shared" si="165"/>
        <v>247.93904761904764</v>
      </c>
      <c r="Q2329" s="199"/>
      <c r="R2329" s="199"/>
      <c r="S2329" s="199"/>
      <c r="T2329" s="382">
        <f t="shared" si="166"/>
        <v>1429.0952380952381</v>
      </c>
      <c r="U2329" s="199"/>
      <c r="V2329" s="199"/>
      <c r="W2329" s="199"/>
      <c r="X2329" s="200"/>
      <c r="Y2329" s="269">
        <v>5206.72</v>
      </c>
      <c r="Z2329" s="269">
        <f>ROUND($Z$2337*Y2329/$Y$2337,2)</f>
        <v>6879.83</v>
      </c>
      <c r="AA2329" s="389"/>
      <c r="AB2329" s="269">
        <f>ROUND($AB$2337*Y2329/$Y$2337,2)</f>
        <v>5256.28</v>
      </c>
      <c r="AC2329" s="269">
        <v>6007.68</v>
      </c>
      <c r="AD2329" s="199"/>
      <c r="AE2329" s="200"/>
      <c r="AF2329" s="200"/>
      <c r="AG2329" s="200"/>
      <c r="AH2329" s="75"/>
      <c r="AI2329" s="75"/>
      <c r="AJ2329" s="75"/>
      <c r="AK2329" s="75"/>
      <c r="AL2329" s="200"/>
    </row>
    <row r="2330" spans="1:38" s="201" customFormat="1">
      <c r="A2330" s="198"/>
      <c r="B2330" s="180"/>
      <c r="C2330" s="199"/>
      <c r="D2330" s="199"/>
      <c r="E2330" s="199"/>
      <c r="F2330" s="199"/>
      <c r="G2330" s="199"/>
      <c r="H2330" s="199"/>
      <c r="I2330" s="199"/>
      <c r="J2330" s="199"/>
      <c r="K2330" s="199"/>
      <c r="L2330" s="200"/>
      <c r="M2330" s="199"/>
      <c r="N2330" s="71"/>
      <c r="O2330" s="200"/>
      <c r="P2330" s="269" t="e">
        <f t="shared" si="165"/>
        <v>#DIV/0!</v>
      </c>
      <c r="Q2330" s="199"/>
      <c r="R2330" s="199"/>
      <c r="S2330" s="199"/>
      <c r="T2330" s="382" t="e">
        <f t="shared" si="166"/>
        <v>#DIV/0!</v>
      </c>
      <c r="U2330" s="199"/>
      <c r="V2330" s="199"/>
      <c r="W2330" s="199"/>
      <c r="X2330" s="200"/>
      <c r="Y2330" s="269"/>
      <c r="Z2330" s="269"/>
      <c r="AA2330" s="389"/>
      <c r="AB2330" s="269"/>
      <c r="AC2330" s="269"/>
      <c r="AD2330" s="199"/>
      <c r="AE2330" s="200"/>
      <c r="AF2330" s="200"/>
      <c r="AG2330" s="200"/>
      <c r="AH2330" s="75"/>
      <c r="AI2330" s="75"/>
      <c r="AJ2330" s="75"/>
      <c r="AK2330" s="75"/>
      <c r="AL2330" s="200"/>
    </row>
    <row r="2331" spans="1:38" s="201" customFormat="1">
      <c r="A2331" s="198"/>
      <c r="B2331" s="180"/>
      <c r="C2331" s="199"/>
      <c r="D2331" s="199"/>
      <c r="E2331" s="199"/>
      <c r="F2331" s="199"/>
      <c r="G2331" s="199"/>
      <c r="H2331" s="199"/>
      <c r="I2331" s="199"/>
      <c r="J2331" s="199"/>
      <c r="K2331" s="199"/>
      <c r="L2331" s="200"/>
      <c r="M2331" s="199"/>
      <c r="N2331" s="71"/>
      <c r="O2331" s="200"/>
      <c r="P2331" s="269" t="e">
        <f t="shared" si="165"/>
        <v>#DIV/0!</v>
      </c>
      <c r="Q2331" s="199"/>
      <c r="R2331" s="199"/>
      <c r="S2331" s="199"/>
      <c r="T2331" s="382" t="e">
        <f t="shared" si="166"/>
        <v>#DIV/0!</v>
      </c>
      <c r="U2331" s="199"/>
      <c r="V2331" s="199"/>
      <c r="W2331" s="199"/>
      <c r="X2331" s="200"/>
      <c r="Y2331" s="269"/>
      <c r="Z2331" s="269"/>
      <c r="AA2331" s="389"/>
      <c r="AB2331" s="269"/>
      <c r="AC2331" s="269"/>
      <c r="AD2331" s="199"/>
      <c r="AE2331" s="200"/>
      <c r="AF2331" s="200"/>
      <c r="AG2331" s="200"/>
      <c r="AH2331" s="75"/>
      <c r="AI2331" s="75"/>
      <c r="AJ2331" s="75"/>
      <c r="AK2331" s="75"/>
      <c r="AL2331" s="200"/>
    </row>
    <row r="2332" spans="1:38">
      <c r="A2332" s="56"/>
      <c r="B2332" s="180"/>
      <c r="C2332" s="11"/>
      <c r="D2332" s="11"/>
      <c r="E2332" s="11"/>
      <c r="F2332" s="11"/>
      <c r="G2332" s="11"/>
      <c r="H2332" s="11"/>
      <c r="I2332" s="11"/>
      <c r="J2332" s="11"/>
      <c r="K2332" s="11"/>
      <c r="M2332" s="11"/>
      <c r="N2332" s="71"/>
      <c r="P2332" s="269" t="e">
        <f t="shared" si="120"/>
        <v>#DIV/0!</v>
      </c>
      <c r="Q2332" s="11"/>
      <c r="R2332" s="11"/>
      <c r="S2332" s="11"/>
      <c r="T2332" s="382" t="e">
        <f t="shared" si="121"/>
        <v>#DIV/0!</v>
      </c>
      <c r="U2332" s="11"/>
      <c r="V2332" s="11"/>
      <c r="W2332" s="11"/>
      <c r="Y2332" s="269"/>
      <c r="Z2332" s="269"/>
      <c r="AB2332" s="269"/>
      <c r="AC2332" s="269"/>
      <c r="AD2332" s="11"/>
      <c r="AE2332" s="4"/>
      <c r="AF2332" s="4"/>
    </row>
    <row r="2333" spans="1:38">
      <c r="A2333" s="56"/>
      <c r="B2333" s="180"/>
      <c r="C2333" s="11"/>
      <c r="D2333" s="11"/>
      <c r="E2333" s="11"/>
      <c r="F2333" s="11"/>
      <c r="G2333" s="11"/>
      <c r="H2333" s="11"/>
      <c r="I2333" s="11"/>
      <c r="J2333" s="11"/>
      <c r="K2333" s="11"/>
      <c r="M2333" s="11"/>
      <c r="N2333" s="71"/>
      <c r="P2333" s="269" t="e">
        <f t="shared" si="120"/>
        <v>#DIV/0!</v>
      </c>
      <c r="Q2333" s="11"/>
      <c r="R2333" s="11"/>
      <c r="S2333" s="11"/>
      <c r="T2333" s="382" t="e">
        <f t="shared" si="121"/>
        <v>#DIV/0!</v>
      </c>
      <c r="U2333" s="11"/>
      <c r="V2333" s="11"/>
      <c r="W2333" s="11"/>
      <c r="Y2333" s="269"/>
      <c r="Z2333" s="269"/>
      <c r="AB2333" s="269"/>
      <c r="AC2333" s="269"/>
      <c r="AD2333" s="11"/>
      <c r="AE2333" s="4"/>
      <c r="AF2333" s="4"/>
    </row>
    <row r="2334" spans="1:38">
      <c r="A2334" s="56"/>
      <c r="B2334" s="180"/>
      <c r="C2334" s="11"/>
      <c r="D2334" s="11"/>
      <c r="E2334" s="11"/>
      <c r="F2334" s="11"/>
      <c r="G2334" s="11"/>
      <c r="H2334" s="11"/>
      <c r="I2334" s="11"/>
      <c r="J2334" s="11"/>
      <c r="K2334" s="11"/>
      <c r="M2334" s="11"/>
      <c r="N2334" s="71"/>
      <c r="P2334" s="269" t="e">
        <f t="shared" si="120"/>
        <v>#DIV/0!</v>
      </c>
      <c r="Q2334" s="11"/>
      <c r="R2334" s="11"/>
      <c r="S2334" s="11"/>
      <c r="T2334" s="382" t="e">
        <f t="shared" si="121"/>
        <v>#DIV/0!</v>
      </c>
      <c r="U2334" s="11"/>
      <c r="V2334" s="11"/>
      <c r="W2334" s="11"/>
      <c r="Y2334" s="269"/>
      <c r="Z2334" s="269"/>
      <c r="AB2334" s="269"/>
      <c r="AC2334" s="269"/>
      <c r="AD2334" s="11"/>
      <c r="AE2334" s="4"/>
      <c r="AF2334" s="4"/>
    </row>
    <row r="2335" spans="1:38">
      <c r="A2335" s="56"/>
      <c r="B2335" s="180"/>
      <c r="C2335" s="11"/>
      <c r="D2335" s="11"/>
      <c r="E2335" s="11"/>
      <c r="F2335" s="11"/>
      <c r="G2335" s="11"/>
      <c r="H2335" s="11"/>
      <c r="I2335" s="11"/>
      <c r="J2335" s="11"/>
      <c r="K2335" s="11"/>
      <c r="M2335" s="11"/>
      <c r="N2335" s="71"/>
      <c r="P2335" s="269" t="e">
        <f t="shared" si="120"/>
        <v>#DIV/0!</v>
      </c>
      <c r="Q2335" s="11"/>
      <c r="R2335" s="11"/>
      <c r="S2335" s="11"/>
      <c r="T2335" s="382" t="e">
        <f t="shared" si="121"/>
        <v>#DIV/0!</v>
      </c>
      <c r="U2335" s="11"/>
      <c r="V2335" s="11"/>
      <c r="W2335" s="11"/>
      <c r="Y2335" s="269"/>
      <c r="Z2335" s="269"/>
      <c r="AB2335" s="269"/>
      <c r="AC2335" s="269"/>
      <c r="AD2335" s="11"/>
      <c r="AE2335" s="4"/>
      <c r="AF2335" s="4"/>
    </row>
    <row r="2336" spans="1:38" ht="13.8" thickBot="1">
      <c r="A2336" s="56"/>
      <c r="B2336" s="180"/>
      <c r="C2336" s="11"/>
      <c r="D2336" s="11"/>
      <c r="E2336" s="11"/>
      <c r="F2336" s="11"/>
      <c r="G2336" s="11"/>
      <c r="H2336" s="11"/>
      <c r="I2336" s="11"/>
      <c r="J2336" s="11"/>
      <c r="K2336" s="11"/>
      <c r="M2336" s="11"/>
      <c r="N2336" s="71"/>
      <c r="P2336" s="269" t="e">
        <f t="shared" si="120"/>
        <v>#DIV/0!</v>
      </c>
      <c r="Q2336" s="11"/>
      <c r="R2336" s="11"/>
      <c r="S2336" s="11"/>
      <c r="T2336" s="382" t="e">
        <f t="shared" si="121"/>
        <v>#DIV/0!</v>
      </c>
      <c r="U2336" s="11"/>
      <c r="V2336" s="11"/>
      <c r="W2336" s="11"/>
      <c r="Y2336" s="269"/>
      <c r="Z2336" s="269"/>
      <c r="AB2336" s="269"/>
      <c r="AC2336" s="269"/>
      <c r="AD2336" s="11"/>
      <c r="AE2336" s="4"/>
      <c r="AF2336" s="4"/>
    </row>
    <row r="2337" spans="1:38" ht="13.8" thickBot="1">
      <c r="A2337" s="56"/>
      <c r="B2337" s="94" t="s">
        <v>50</v>
      </c>
      <c r="C2337" s="101"/>
      <c r="D2337" s="101"/>
      <c r="E2337" s="101"/>
      <c r="F2337" s="96">
        <f>SUM(F1786:F2336)</f>
        <v>452514790</v>
      </c>
      <c r="G2337" s="96"/>
      <c r="H2337" s="96">
        <v>1318131</v>
      </c>
      <c r="I2337" s="96"/>
      <c r="J2337" s="206">
        <f>SUM(J1786:J2336)</f>
        <v>43480619.840000033</v>
      </c>
      <c r="K2337" s="97"/>
      <c r="M2337" s="206">
        <f>SUM(M1786:M2336)</f>
        <v>65284</v>
      </c>
      <c r="N2337" s="97"/>
      <c r="P2337" s="269">
        <f t="shared" si="120"/>
        <v>666.02260645793808</v>
      </c>
      <c r="Q2337" s="100" t="s">
        <v>51</v>
      </c>
      <c r="R2337" s="100" t="s">
        <v>51</v>
      </c>
      <c r="S2337" s="100" t="s">
        <v>51</v>
      </c>
      <c r="T2337" s="414">
        <f t="shared" si="121"/>
        <v>6931.4807609827831</v>
      </c>
      <c r="U2337" s="100" t="s">
        <v>51</v>
      </c>
      <c r="V2337" s="100" t="s">
        <v>51</v>
      </c>
      <c r="W2337" s="102" t="s">
        <v>51</v>
      </c>
      <c r="Y2337" s="206">
        <f>SUM(Y1786:Y2336)</f>
        <v>43480619.840000033</v>
      </c>
      <c r="Z2337" s="206">
        <v>57452513</v>
      </c>
      <c r="AB2337" s="206">
        <v>43894524</v>
      </c>
      <c r="AC2337" s="206">
        <f>SUM(AC1786:AC2336)</f>
        <v>50169302.740000054</v>
      </c>
      <c r="AD2337" s="97"/>
      <c r="AE2337" s="4"/>
      <c r="AF2337" s="4"/>
    </row>
    <row r="2338" spans="1:38" s="4" customFormat="1">
      <c r="A2338" s="56"/>
      <c r="M2338" s="51"/>
      <c r="P2338" s="394"/>
      <c r="T2338" s="408"/>
      <c r="Y2338" s="394"/>
      <c r="Z2338" s="389"/>
      <c r="AA2338" s="389"/>
      <c r="AB2338" s="395"/>
      <c r="AC2338" s="392"/>
      <c r="AD2338" s="5"/>
      <c r="AH2338" s="75"/>
      <c r="AI2338" s="75"/>
      <c r="AJ2338" s="75"/>
      <c r="AK2338" s="75"/>
    </row>
    <row r="2339" spans="1:38" ht="66.599999999999994" thickBot="1">
      <c r="A2339" s="178">
        <v>44805</v>
      </c>
      <c r="B2339" s="57" t="s">
        <v>52</v>
      </c>
      <c r="C2339" s="57" t="s">
        <v>33</v>
      </c>
      <c r="D2339" s="57" t="s">
        <v>34</v>
      </c>
      <c r="E2339" s="57" t="s">
        <v>35</v>
      </c>
      <c r="F2339" s="58" t="s">
        <v>36</v>
      </c>
      <c r="G2339" s="58" t="s">
        <v>36</v>
      </c>
      <c r="H2339" s="58" t="s">
        <v>37</v>
      </c>
      <c r="I2339" s="58" t="s">
        <v>37</v>
      </c>
      <c r="J2339" s="58" t="s">
        <v>38</v>
      </c>
      <c r="K2339" s="58" t="s">
        <v>39</v>
      </c>
      <c r="L2339" s="91"/>
      <c r="M2339" s="58" t="s">
        <v>40</v>
      </c>
      <c r="N2339" s="73" t="s">
        <v>40</v>
      </c>
      <c r="O2339" s="74"/>
      <c r="P2339" s="402" t="s">
        <v>41</v>
      </c>
      <c r="Q2339" s="58" t="s">
        <v>41</v>
      </c>
      <c r="R2339" s="58" t="s">
        <v>42</v>
      </c>
      <c r="S2339" s="58" t="s">
        <v>42</v>
      </c>
      <c r="T2339" s="412" t="s">
        <v>43</v>
      </c>
      <c r="U2339" s="58" t="s">
        <v>43</v>
      </c>
      <c r="V2339" s="58" t="s">
        <v>44</v>
      </c>
      <c r="W2339" s="58" t="s">
        <v>44</v>
      </c>
      <c r="X2339" s="74"/>
      <c r="Y2339" s="402" t="s">
        <v>45</v>
      </c>
      <c r="Z2339" s="402" t="s">
        <v>46</v>
      </c>
      <c r="AB2339" s="402" t="s">
        <v>47</v>
      </c>
      <c r="AC2339" s="402" t="s">
        <v>48</v>
      </c>
      <c r="AD2339" s="58" t="s">
        <v>49</v>
      </c>
      <c r="AE2339" s="4"/>
      <c r="AF2339" s="4"/>
    </row>
    <row r="2340" spans="1:38" s="201" customFormat="1" ht="13.8" thickBot="1">
      <c r="A2340" s="198"/>
      <c r="B2340" s="180"/>
      <c r="C2340" s="199" t="s">
        <v>1397</v>
      </c>
      <c r="D2340" s="199"/>
      <c r="E2340" s="199" t="s">
        <v>1397</v>
      </c>
      <c r="F2340" s="199"/>
      <c r="G2340" s="199"/>
      <c r="H2340" s="199"/>
      <c r="I2340" s="199"/>
      <c r="J2340" s="381"/>
      <c r="K2340" s="199"/>
      <c r="L2340" s="200"/>
      <c r="M2340" s="199"/>
      <c r="N2340" s="71"/>
      <c r="O2340" s="200"/>
      <c r="P2340" s="269" t="e">
        <f t="shared" ref="P2340:P2594" si="167">J2340/M2340</f>
        <v>#DIV/0!</v>
      </c>
      <c r="Q2340" s="199"/>
      <c r="R2340" s="199"/>
      <c r="S2340" s="199"/>
      <c r="T2340" s="382" t="e">
        <f t="shared" ref="T2340:T2594" si="168">F2340/M2340</f>
        <v>#DIV/0!</v>
      </c>
      <c r="U2340" s="199"/>
      <c r="V2340" s="199"/>
      <c r="W2340" s="199"/>
      <c r="X2340" s="200"/>
      <c r="Y2340" s="199"/>
      <c r="Z2340" s="403"/>
      <c r="AA2340" s="200"/>
      <c r="AB2340" s="199"/>
      <c r="AC2340" s="164"/>
      <c r="AD2340" s="199"/>
      <c r="AE2340" s="200"/>
      <c r="AF2340" s="200"/>
      <c r="AG2340" s="200"/>
      <c r="AH2340" s="75"/>
      <c r="AI2340" s="75"/>
      <c r="AJ2340" s="75"/>
      <c r="AK2340" s="75"/>
      <c r="AL2340" s="200"/>
    </row>
    <row r="2341" spans="1:38" s="201" customFormat="1">
      <c r="A2341" s="198"/>
      <c r="B2341" s="180"/>
      <c r="C2341" s="199" t="s">
        <v>87</v>
      </c>
      <c r="D2341" s="199"/>
      <c r="E2341" s="199" t="s">
        <v>88</v>
      </c>
      <c r="F2341" s="199">
        <v>2609857</v>
      </c>
      <c r="G2341" s="199"/>
      <c r="H2341" s="199">
        <f t="shared" ref="H2341:H2404" si="169">ROUND($H$2886*F2341/$F$2886,0)</f>
        <v>7370</v>
      </c>
      <c r="I2341" s="199"/>
      <c r="J2341" s="381">
        <v>307393.67999999988</v>
      </c>
      <c r="K2341" s="199"/>
      <c r="L2341" s="200"/>
      <c r="M2341" s="199">
        <v>616</v>
      </c>
      <c r="N2341" s="71"/>
      <c r="O2341" s="200"/>
      <c r="P2341" s="269">
        <f t="shared" si="167"/>
        <v>499.01571428571407</v>
      </c>
      <c r="Q2341" s="199"/>
      <c r="R2341" s="199"/>
      <c r="S2341" s="199"/>
      <c r="T2341" s="382">
        <f t="shared" si="168"/>
        <v>4236.7808441558445</v>
      </c>
      <c r="U2341" s="199"/>
      <c r="V2341" s="199"/>
      <c r="W2341" s="199"/>
      <c r="X2341" s="200"/>
      <c r="Y2341" s="199">
        <v>307393.67999999988</v>
      </c>
      <c r="Z2341" s="199">
        <f t="shared" ref="Z2341:Z2404" si="170">ROUND($Z$2886*Y2341/$Y$2886,2)</f>
        <v>434428.83</v>
      </c>
      <c r="AA2341" s="200"/>
      <c r="AB2341" s="199">
        <f t="shared" ref="AB2341:AB2404" si="171">ROUND($AB$2886*Y2341/$Y$2886,2)</f>
        <v>238403.71</v>
      </c>
      <c r="AC2341" s="164">
        <v>295888.94</v>
      </c>
      <c r="AD2341" s="199"/>
      <c r="AE2341" s="200"/>
      <c r="AF2341" s="200"/>
      <c r="AG2341" s="200"/>
      <c r="AH2341" s="75"/>
      <c r="AI2341" s="75"/>
      <c r="AJ2341" s="75"/>
      <c r="AK2341" s="75"/>
      <c r="AL2341" s="200"/>
    </row>
    <row r="2342" spans="1:38" s="201" customFormat="1">
      <c r="A2342" s="198"/>
      <c r="B2342" s="180"/>
      <c r="C2342" s="199" t="s">
        <v>87</v>
      </c>
      <c r="D2342" s="199"/>
      <c r="E2342" s="199" t="s">
        <v>89</v>
      </c>
      <c r="F2342" s="199">
        <v>701083</v>
      </c>
      <c r="G2342" s="199"/>
      <c r="H2342" s="199">
        <f t="shared" si="169"/>
        <v>1980</v>
      </c>
      <c r="I2342" s="199"/>
      <c r="J2342" s="381">
        <v>43648.82</v>
      </c>
      <c r="K2342" s="199"/>
      <c r="L2342" s="200"/>
      <c r="M2342" s="199">
        <v>39</v>
      </c>
      <c r="N2342" s="71"/>
      <c r="O2342" s="200"/>
      <c r="P2342" s="269">
        <f t="shared" si="167"/>
        <v>1119.2005128205128</v>
      </c>
      <c r="Q2342" s="199"/>
      <c r="R2342" s="199"/>
      <c r="S2342" s="199"/>
      <c r="T2342" s="382">
        <f t="shared" si="168"/>
        <v>17976.48717948718</v>
      </c>
      <c r="U2342" s="199"/>
      <c r="V2342" s="199"/>
      <c r="W2342" s="199"/>
      <c r="X2342" s="200"/>
      <c r="Y2342" s="199">
        <v>43648.82</v>
      </c>
      <c r="Z2342" s="199">
        <f t="shared" si="170"/>
        <v>61687.360000000001</v>
      </c>
      <c r="AA2342" s="200"/>
      <c r="AB2342" s="199">
        <f t="shared" si="171"/>
        <v>33852.49</v>
      </c>
      <c r="AC2342" s="164">
        <v>42015.19</v>
      </c>
      <c r="AD2342" s="199"/>
      <c r="AE2342" s="200"/>
      <c r="AF2342" s="200"/>
      <c r="AG2342" s="200"/>
      <c r="AH2342" s="75"/>
      <c r="AI2342" s="75"/>
      <c r="AJ2342" s="75"/>
      <c r="AK2342" s="75"/>
      <c r="AL2342" s="200"/>
    </row>
    <row r="2343" spans="1:38" s="201" customFormat="1">
      <c r="A2343" s="198"/>
      <c r="B2343" s="180"/>
      <c r="C2343" s="199" t="s">
        <v>90</v>
      </c>
      <c r="D2343" s="199"/>
      <c r="E2343" s="199" t="s">
        <v>88</v>
      </c>
      <c r="F2343" s="199">
        <v>1413684</v>
      </c>
      <c r="G2343" s="199"/>
      <c r="H2343" s="199">
        <f t="shared" si="169"/>
        <v>3992</v>
      </c>
      <c r="I2343" s="199"/>
      <c r="J2343" s="381">
        <v>176087.88999999993</v>
      </c>
      <c r="K2343" s="199"/>
      <c r="L2343" s="200"/>
      <c r="M2343" s="199">
        <v>328</v>
      </c>
      <c r="N2343" s="71"/>
      <c r="O2343" s="200"/>
      <c r="P2343" s="269">
        <f t="shared" si="167"/>
        <v>536.85332317073153</v>
      </c>
      <c r="Q2343" s="199"/>
      <c r="R2343" s="199"/>
      <c r="S2343" s="199"/>
      <c r="T2343" s="382">
        <f t="shared" si="168"/>
        <v>4310.0121951219517</v>
      </c>
      <c r="U2343" s="199"/>
      <c r="V2343" s="199"/>
      <c r="W2343" s="199"/>
      <c r="X2343" s="200"/>
      <c r="Y2343" s="199">
        <v>176087.88999999993</v>
      </c>
      <c r="Z2343" s="199">
        <f t="shared" si="170"/>
        <v>248858.91</v>
      </c>
      <c r="AA2343" s="200"/>
      <c r="AB2343" s="199">
        <f t="shared" si="171"/>
        <v>136567.57</v>
      </c>
      <c r="AC2343" s="164">
        <v>169497.49</v>
      </c>
      <c r="AD2343" s="199"/>
      <c r="AE2343" s="200"/>
      <c r="AF2343" s="200"/>
      <c r="AG2343" s="200"/>
      <c r="AH2343" s="75"/>
      <c r="AI2343" s="75"/>
      <c r="AJ2343" s="75"/>
      <c r="AK2343" s="75"/>
      <c r="AL2343" s="200"/>
    </row>
    <row r="2344" spans="1:38" s="201" customFormat="1">
      <c r="A2344" s="198"/>
      <c r="B2344" s="180"/>
      <c r="C2344" s="199" t="s">
        <v>90</v>
      </c>
      <c r="D2344" s="199"/>
      <c r="E2344" s="199" t="s">
        <v>139</v>
      </c>
      <c r="F2344" s="199">
        <v>1</v>
      </c>
      <c r="G2344" s="199"/>
      <c r="H2344" s="199">
        <f t="shared" si="169"/>
        <v>0</v>
      </c>
      <c r="I2344" s="199"/>
      <c r="J2344" s="381">
        <v>12.23</v>
      </c>
      <c r="K2344" s="199"/>
      <c r="L2344" s="200"/>
      <c r="M2344" s="199">
        <v>1</v>
      </c>
      <c r="N2344" s="71"/>
      <c r="O2344" s="200"/>
      <c r="P2344" s="269">
        <f t="shared" si="167"/>
        <v>12.23</v>
      </c>
      <c r="Q2344" s="199"/>
      <c r="R2344" s="199"/>
      <c r="S2344" s="199"/>
      <c r="T2344" s="382">
        <f t="shared" si="168"/>
        <v>1</v>
      </c>
      <c r="U2344" s="199"/>
      <c r="V2344" s="199"/>
      <c r="W2344" s="199"/>
      <c r="X2344" s="200"/>
      <c r="Y2344" s="199">
        <v>12.23</v>
      </c>
      <c r="Z2344" s="199">
        <f t="shared" si="170"/>
        <v>17.28</v>
      </c>
      <c r="AA2344" s="200"/>
      <c r="AB2344" s="199">
        <f t="shared" si="171"/>
        <v>9.49</v>
      </c>
      <c r="AC2344" s="164">
        <v>11.77</v>
      </c>
      <c r="AD2344" s="199"/>
      <c r="AE2344" s="200"/>
      <c r="AF2344" s="200"/>
      <c r="AG2344" s="200"/>
      <c r="AH2344" s="75"/>
      <c r="AI2344" s="75"/>
      <c r="AJ2344" s="75"/>
      <c r="AK2344" s="75"/>
      <c r="AL2344" s="200"/>
    </row>
    <row r="2345" spans="1:38" s="201" customFormat="1">
      <c r="A2345" s="198"/>
      <c r="B2345" s="180"/>
      <c r="C2345" s="199" t="s">
        <v>90</v>
      </c>
      <c r="D2345" s="199"/>
      <c r="E2345" s="199" t="s">
        <v>89</v>
      </c>
      <c r="F2345" s="199">
        <v>2826</v>
      </c>
      <c r="G2345" s="199"/>
      <c r="H2345" s="199">
        <f t="shared" si="169"/>
        <v>8</v>
      </c>
      <c r="I2345" s="199"/>
      <c r="J2345" s="381">
        <v>646.47</v>
      </c>
      <c r="K2345" s="199"/>
      <c r="L2345" s="200"/>
      <c r="M2345" s="199">
        <v>3</v>
      </c>
      <c r="N2345" s="71"/>
      <c r="O2345" s="200"/>
      <c r="P2345" s="269">
        <f t="shared" si="167"/>
        <v>215.49</v>
      </c>
      <c r="Q2345" s="199"/>
      <c r="R2345" s="199"/>
      <c r="S2345" s="199"/>
      <c r="T2345" s="382">
        <f t="shared" si="168"/>
        <v>942</v>
      </c>
      <c r="U2345" s="199"/>
      <c r="V2345" s="199"/>
      <c r="W2345" s="199"/>
      <c r="X2345" s="200"/>
      <c r="Y2345" s="199">
        <v>646.47</v>
      </c>
      <c r="Z2345" s="199">
        <f t="shared" si="170"/>
        <v>913.63</v>
      </c>
      <c r="AA2345" s="200"/>
      <c r="AB2345" s="199">
        <f t="shared" si="171"/>
        <v>501.38</v>
      </c>
      <c r="AC2345" s="164">
        <v>622.27</v>
      </c>
      <c r="AD2345" s="199"/>
      <c r="AE2345" s="200"/>
      <c r="AF2345" s="200"/>
      <c r="AG2345" s="200"/>
      <c r="AH2345" s="75"/>
      <c r="AI2345" s="75"/>
      <c r="AJ2345" s="75"/>
      <c r="AK2345" s="75"/>
      <c r="AL2345" s="200"/>
    </row>
    <row r="2346" spans="1:38" s="201" customFormat="1">
      <c r="A2346" s="198"/>
      <c r="B2346" s="180"/>
      <c r="C2346" s="199" t="s">
        <v>90</v>
      </c>
      <c r="D2346" s="199"/>
      <c r="E2346" s="199" t="s">
        <v>101</v>
      </c>
      <c r="F2346" s="199">
        <v>2370</v>
      </c>
      <c r="G2346" s="199"/>
      <c r="H2346" s="199">
        <f t="shared" si="169"/>
        <v>7</v>
      </c>
      <c r="I2346" s="199"/>
      <c r="J2346" s="381">
        <v>388.18</v>
      </c>
      <c r="K2346" s="199"/>
      <c r="L2346" s="200"/>
      <c r="M2346" s="199">
        <v>1</v>
      </c>
      <c r="N2346" s="71"/>
      <c r="O2346" s="200"/>
      <c r="P2346" s="269">
        <f t="shared" si="167"/>
        <v>388.18</v>
      </c>
      <c r="Q2346" s="199"/>
      <c r="R2346" s="199"/>
      <c r="S2346" s="199"/>
      <c r="T2346" s="382">
        <f t="shared" si="168"/>
        <v>2370</v>
      </c>
      <c r="U2346" s="199"/>
      <c r="V2346" s="199"/>
      <c r="W2346" s="199"/>
      <c r="X2346" s="200"/>
      <c r="Y2346" s="199">
        <v>388.18</v>
      </c>
      <c r="Z2346" s="199">
        <f t="shared" si="170"/>
        <v>548.6</v>
      </c>
      <c r="AA2346" s="200"/>
      <c r="AB2346" s="199">
        <f t="shared" si="171"/>
        <v>301.06</v>
      </c>
      <c r="AC2346" s="164">
        <v>373.65</v>
      </c>
      <c r="AD2346" s="199"/>
      <c r="AE2346" s="200"/>
      <c r="AF2346" s="200"/>
      <c r="AG2346" s="200"/>
      <c r="AH2346" s="75"/>
      <c r="AI2346" s="75"/>
      <c r="AJ2346" s="75"/>
      <c r="AK2346" s="75"/>
      <c r="AL2346" s="200"/>
    </row>
    <row r="2347" spans="1:38" s="201" customFormat="1">
      <c r="A2347" s="198"/>
      <c r="B2347" s="180"/>
      <c r="C2347" s="199" t="s">
        <v>91</v>
      </c>
      <c r="D2347" s="199"/>
      <c r="E2347" s="199" t="s">
        <v>92</v>
      </c>
      <c r="F2347" s="199">
        <v>162484</v>
      </c>
      <c r="G2347" s="199"/>
      <c r="H2347" s="199">
        <f t="shared" si="169"/>
        <v>459</v>
      </c>
      <c r="I2347" s="199"/>
      <c r="J2347" s="381">
        <v>25566.179999999997</v>
      </c>
      <c r="K2347" s="199"/>
      <c r="L2347" s="200"/>
      <c r="M2347" s="199">
        <v>67</v>
      </c>
      <c r="N2347" s="71"/>
      <c r="O2347" s="200"/>
      <c r="P2347" s="269">
        <f t="shared" si="167"/>
        <v>381.58477611940293</v>
      </c>
      <c r="Q2347" s="199"/>
      <c r="R2347" s="199"/>
      <c r="S2347" s="199"/>
      <c r="T2347" s="382">
        <f t="shared" si="168"/>
        <v>2425.1343283582091</v>
      </c>
      <c r="U2347" s="199"/>
      <c r="V2347" s="199"/>
      <c r="W2347" s="199"/>
      <c r="X2347" s="200"/>
      <c r="Y2347" s="199">
        <v>25566.179999999997</v>
      </c>
      <c r="Z2347" s="199">
        <f t="shared" si="170"/>
        <v>36131.800000000003</v>
      </c>
      <c r="AA2347" s="200"/>
      <c r="AB2347" s="199">
        <f t="shared" si="171"/>
        <v>19828.23</v>
      </c>
      <c r="AC2347" s="164">
        <v>24609.32</v>
      </c>
      <c r="AD2347" s="199"/>
      <c r="AE2347" s="200"/>
      <c r="AF2347" s="200"/>
      <c r="AG2347" s="200"/>
      <c r="AH2347" s="75"/>
      <c r="AI2347" s="75"/>
      <c r="AJ2347" s="75"/>
      <c r="AK2347" s="75"/>
      <c r="AL2347" s="200"/>
    </row>
    <row r="2348" spans="1:38" s="201" customFormat="1">
      <c r="A2348" s="198"/>
      <c r="B2348" s="180"/>
      <c r="C2348" s="199" t="s">
        <v>545</v>
      </c>
      <c r="D2348" s="199"/>
      <c r="E2348" s="199" t="s">
        <v>165</v>
      </c>
      <c r="F2348" s="199">
        <v>2908</v>
      </c>
      <c r="G2348" s="199"/>
      <c r="H2348" s="199">
        <f t="shared" si="169"/>
        <v>8</v>
      </c>
      <c r="I2348" s="199"/>
      <c r="J2348" s="381">
        <v>848.21999999999991</v>
      </c>
      <c r="K2348" s="199"/>
      <c r="L2348" s="200"/>
      <c r="M2348" s="199">
        <v>4</v>
      </c>
      <c r="N2348" s="71"/>
      <c r="O2348" s="200"/>
      <c r="P2348" s="269">
        <f t="shared" si="167"/>
        <v>212.05499999999998</v>
      </c>
      <c r="Q2348" s="199"/>
      <c r="R2348" s="199"/>
      <c r="S2348" s="199"/>
      <c r="T2348" s="382">
        <f t="shared" si="168"/>
        <v>727</v>
      </c>
      <c r="U2348" s="199"/>
      <c r="V2348" s="199"/>
      <c r="W2348" s="199"/>
      <c r="X2348" s="200"/>
      <c r="Y2348" s="199">
        <v>848.21999999999991</v>
      </c>
      <c r="Z2348" s="199">
        <f t="shared" si="170"/>
        <v>1198.76</v>
      </c>
      <c r="AA2348" s="200"/>
      <c r="AB2348" s="199">
        <f t="shared" si="171"/>
        <v>657.85</v>
      </c>
      <c r="AC2348" s="164">
        <v>816.47</v>
      </c>
      <c r="AD2348" s="199"/>
      <c r="AE2348" s="200"/>
      <c r="AF2348" s="200"/>
      <c r="AG2348" s="200"/>
      <c r="AH2348" s="75"/>
      <c r="AI2348" s="75"/>
      <c r="AJ2348" s="75"/>
      <c r="AK2348" s="75"/>
      <c r="AL2348" s="200"/>
    </row>
    <row r="2349" spans="1:38" s="201" customFormat="1">
      <c r="A2349" s="198"/>
      <c r="B2349" s="180"/>
      <c r="C2349" s="199" t="s">
        <v>93</v>
      </c>
      <c r="D2349" s="199"/>
      <c r="E2349" s="199" t="s">
        <v>94</v>
      </c>
      <c r="F2349" s="199">
        <v>248059</v>
      </c>
      <c r="G2349" s="199"/>
      <c r="H2349" s="199">
        <f t="shared" si="169"/>
        <v>701</v>
      </c>
      <c r="I2349" s="199"/>
      <c r="J2349" s="381">
        <v>41082.32</v>
      </c>
      <c r="K2349" s="199"/>
      <c r="L2349" s="200"/>
      <c r="M2349" s="199">
        <v>162</v>
      </c>
      <c r="N2349" s="71"/>
      <c r="O2349" s="200"/>
      <c r="P2349" s="269">
        <f t="shared" si="167"/>
        <v>253.59456790123457</v>
      </c>
      <c r="Q2349" s="199"/>
      <c r="R2349" s="199"/>
      <c r="S2349" s="199"/>
      <c r="T2349" s="382">
        <f t="shared" si="168"/>
        <v>1531.2283950617284</v>
      </c>
      <c r="U2349" s="199"/>
      <c r="V2349" s="199"/>
      <c r="W2349" s="199"/>
      <c r="X2349" s="200"/>
      <c r="Y2349" s="199">
        <v>41082.32</v>
      </c>
      <c r="Z2349" s="199">
        <f t="shared" si="170"/>
        <v>58060.22</v>
      </c>
      <c r="AA2349" s="200"/>
      <c r="AB2349" s="199">
        <f t="shared" si="171"/>
        <v>31862</v>
      </c>
      <c r="AC2349" s="164">
        <v>39544.74</v>
      </c>
      <c r="AD2349" s="199"/>
      <c r="AE2349" s="200"/>
      <c r="AF2349" s="200"/>
      <c r="AG2349" s="200"/>
      <c r="AH2349" s="75"/>
      <c r="AI2349" s="75"/>
      <c r="AJ2349" s="75"/>
      <c r="AK2349" s="75"/>
      <c r="AL2349" s="200"/>
    </row>
    <row r="2350" spans="1:38" s="201" customFormat="1">
      <c r="A2350" s="198"/>
      <c r="B2350" s="180"/>
      <c r="C2350" s="199" t="s">
        <v>1398</v>
      </c>
      <c r="D2350" s="199"/>
      <c r="E2350" s="199" t="s">
        <v>396</v>
      </c>
      <c r="F2350" s="199">
        <v>829</v>
      </c>
      <c r="G2350" s="199"/>
      <c r="H2350" s="199">
        <f t="shared" si="169"/>
        <v>2</v>
      </c>
      <c r="I2350" s="199"/>
      <c r="J2350" s="381">
        <v>146.65</v>
      </c>
      <c r="K2350" s="199"/>
      <c r="L2350" s="200"/>
      <c r="M2350" s="199">
        <v>2</v>
      </c>
      <c r="N2350" s="71"/>
      <c r="O2350" s="200"/>
      <c r="P2350" s="269">
        <f t="shared" si="167"/>
        <v>73.325000000000003</v>
      </c>
      <c r="Q2350" s="199"/>
      <c r="R2350" s="199"/>
      <c r="S2350" s="199"/>
      <c r="T2350" s="382">
        <f t="shared" si="168"/>
        <v>414.5</v>
      </c>
      <c r="U2350" s="199"/>
      <c r="V2350" s="199"/>
      <c r="W2350" s="199"/>
      <c r="X2350" s="200"/>
      <c r="Y2350" s="199">
        <v>146.65</v>
      </c>
      <c r="Z2350" s="199">
        <f t="shared" si="170"/>
        <v>207.26</v>
      </c>
      <c r="AA2350" s="200"/>
      <c r="AB2350" s="199">
        <f t="shared" si="171"/>
        <v>113.74</v>
      </c>
      <c r="AC2350" s="164">
        <v>141.16</v>
      </c>
      <c r="AD2350" s="199"/>
      <c r="AE2350" s="200"/>
      <c r="AF2350" s="200"/>
      <c r="AG2350" s="200"/>
      <c r="AH2350" s="75"/>
      <c r="AI2350" s="75"/>
      <c r="AJ2350" s="75"/>
      <c r="AK2350" s="75"/>
      <c r="AL2350" s="200"/>
    </row>
    <row r="2351" spans="1:38" s="201" customFormat="1">
      <c r="A2351" s="198"/>
      <c r="B2351" s="180"/>
      <c r="C2351" s="199" t="s">
        <v>95</v>
      </c>
      <c r="D2351" s="199"/>
      <c r="E2351" s="199" t="s">
        <v>96</v>
      </c>
      <c r="F2351" s="199">
        <v>175173</v>
      </c>
      <c r="G2351" s="199"/>
      <c r="H2351" s="199">
        <f t="shared" si="169"/>
        <v>495</v>
      </c>
      <c r="I2351" s="199"/>
      <c r="J2351" s="381">
        <v>20619.779999999995</v>
      </c>
      <c r="K2351" s="199"/>
      <c r="L2351" s="200"/>
      <c r="M2351" s="199">
        <v>35</v>
      </c>
      <c r="N2351" s="71"/>
      <c r="O2351" s="200"/>
      <c r="P2351" s="269">
        <f t="shared" si="167"/>
        <v>589.1365714285713</v>
      </c>
      <c r="Q2351" s="199"/>
      <c r="R2351" s="199"/>
      <c r="S2351" s="199"/>
      <c r="T2351" s="382">
        <f t="shared" si="168"/>
        <v>5004.9428571428571</v>
      </c>
      <c r="U2351" s="199"/>
      <c r="V2351" s="199"/>
      <c r="W2351" s="199"/>
      <c r="X2351" s="200"/>
      <c r="Y2351" s="199">
        <v>20619.779999999995</v>
      </c>
      <c r="Z2351" s="199">
        <f t="shared" si="170"/>
        <v>29141.22</v>
      </c>
      <c r="AA2351" s="200"/>
      <c r="AB2351" s="199">
        <f t="shared" si="171"/>
        <v>15991.98</v>
      </c>
      <c r="AC2351" s="164">
        <v>19848.05</v>
      </c>
      <c r="AD2351" s="199"/>
      <c r="AE2351" s="200"/>
      <c r="AF2351" s="200"/>
      <c r="AG2351" s="200"/>
      <c r="AH2351" s="75"/>
      <c r="AI2351" s="75"/>
      <c r="AJ2351" s="75"/>
      <c r="AK2351" s="75"/>
      <c r="AL2351" s="200"/>
    </row>
    <row r="2352" spans="1:38" s="201" customFormat="1">
      <c r="A2352" s="198"/>
      <c r="B2352" s="180"/>
      <c r="C2352" s="199" t="s">
        <v>97</v>
      </c>
      <c r="D2352" s="199"/>
      <c r="E2352" s="199" t="s">
        <v>98</v>
      </c>
      <c r="F2352" s="199">
        <v>1452897</v>
      </c>
      <c r="G2352" s="199"/>
      <c r="H2352" s="199">
        <f t="shared" si="169"/>
        <v>4103</v>
      </c>
      <c r="I2352" s="199"/>
      <c r="J2352" s="381">
        <v>198914.89999999985</v>
      </c>
      <c r="K2352" s="199"/>
      <c r="L2352" s="200"/>
      <c r="M2352" s="199">
        <v>403</v>
      </c>
      <c r="N2352" s="71"/>
      <c r="O2352" s="200"/>
      <c r="P2352" s="269">
        <f t="shared" si="167"/>
        <v>493.58535980148844</v>
      </c>
      <c r="Q2352" s="199"/>
      <c r="R2352" s="199"/>
      <c r="S2352" s="199"/>
      <c r="T2352" s="382">
        <f t="shared" si="168"/>
        <v>3605.2034739454093</v>
      </c>
      <c r="U2352" s="199"/>
      <c r="V2352" s="199"/>
      <c r="W2352" s="199"/>
      <c r="X2352" s="200"/>
      <c r="Y2352" s="199">
        <v>198914.89999999985</v>
      </c>
      <c r="Z2352" s="199">
        <f t="shared" si="170"/>
        <v>281119.53000000003</v>
      </c>
      <c r="AA2352" s="200"/>
      <c r="AB2352" s="199">
        <f t="shared" si="171"/>
        <v>154271.39000000001</v>
      </c>
      <c r="AC2352" s="164">
        <v>191470.16</v>
      </c>
      <c r="AD2352" s="199"/>
      <c r="AE2352" s="200"/>
      <c r="AF2352" s="200"/>
      <c r="AG2352" s="200"/>
      <c r="AH2352" s="75"/>
      <c r="AI2352" s="75"/>
      <c r="AJ2352" s="75"/>
      <c r="AK2352" s="75"/>
      <c r="AL2352" s="200"/>
    </row>
    <row r="2353" spans="1:38" s="201" customFormat="1">
      <c r="A2353" s="198"/>
      <c r="B2353" s="180"/>
      <c r="C2353" s="199" t="s">
        <v>99</v>
      </c>
      <c r="D2353" s="199"/>
      <c r="E2353" s="199" t="s">
        <v>101</v>
      </c>
      <c r="F2353" s="199">
        <v>77507276</v>
      </c>
      <c r="G2353" s="199"/>
      <c r="H2353" s="199">
        <f t="shared" si="169"/>
        <v>218880</v>
      </c>
      <c r="I2353" s="199"/>
      <c r="J2353" s="381">
        <v>6890483.8399999961</v>
      </c>
      <c r="K2353" s="199"/>
      <c r="L2353" s="200"/>
      <c r="M2353" s="199">
        <v>2801</v>
      </c>
      <c r="N2353" s="71"/>
      <c r="O2353" s="200"/>
      <c r="P2353" s="269">
        <f t="shared" si="167"/>
        <v>2460.0085112459824</v>
      </c>
      <c r="Q2353" s="199"/>
      <c r="R2353" s="199"/>
      <c r="S2353" s="199"/>
      <c r="T2353" s="382">
        <f t="shared" si="168"/>
        <v>27671.287397358086</v>
      </c>
      <c r="U2353" s="199"/>
      <c r="V2353" s="199"/>
      <c r="W2353" s="199"/>
      <c r="X2353" s="200"/>
      <c r="Y2353" s="199">
        <v>6890483.8399999961</v>
      </c>
      <c r="Z2353" s="199">
        <f t="shared" si="170"/>
        <v>9738081.9600000009</v>
      </c>
      <c r="AA2353" s="200"/>
      <c r="AB2353" s="199">
        <f t="shared" si="171"/>
        <v>5344016.59</v>
      </c>
      <c r="AC2353" s="164">
        <v>6632595.5</v>
      </c>
      <c r="AD2353" s="199"/>
      <c r="AE2353" s="200"/>
      <c r="AF2353" s="200"/>
      <c r="AG2353" s="200"/>
      <c r="AH2353" s="75"/>
      <c r="AI2353" s="75"/>
      <c r="AJ2353" s="75"/>
      <c r="AK2353" s="75"/>
      <c r="AL2353" s="200"/>
    </row>
    <row r="2354" spans="1:38" s="201" customFormat="1">
      <c r="A2354" s="198"/>
      <c r="B2354" s="180"/>
      <c r="C2354" s="199" t="s">
        <v>99</v>
      </c>
      <c r="D2354" s="199"/>
      <c r="E2354" s="199" t="s">
        <v>299</v>
      </c>
      <c r="F2354" s="199">
        <v>3224</v>
      </c>
      <c r="G2354" s="199"/>
      <c r="H2354" s="199">
        <f t="shared" si="169"/>
        <v>9</v>
      </c>
      <c r="I2354" s="199"/>
      <c r="J2354" s="381">
        <v>375.79</v>
      </c>
      <c r="K2354" s="199"/>
      <c r="L2354" s="200"/>
      <c r="M2354" s="199">
        <v>2</v>
      </c>
      <c r="N2354" s="71"/>
      <c r="O2354" s="200"/>
      <c r="P2354" s="269">
        <f t="shared" si="167"/>
        <v>187.89500000000001</v>
      </c>
      <c r="Q2354" s="199"/>
      <c r="R2354" s="199"/>
      <c r="S2354" s="199"/>
      <c r="T2354" s="382">
        <f t="shared" si="168"/>
        <v>1612</v>
      </c>
      <c r="U2354" s="199"/>
      <c r="V2354" s="199"/>
      <c r="W2354" s="199"/>
      <c r="X2354" s="200"/>
      <c r="Y2354" s="199">
        <v>375.79</v>
      </c>
      <c r="Z2354" s="199">
        <f t="shared" si="170"/>
        <v>531.09</v>
      </c>
      <c r="AA2354" s="200"/>
      <c r="AB2354" s="199">
        <f t="shared" si="171"/>
        <v>291.45</v>
      </c>
      <c r="AC2354" s="164">
        <v>361.73</v>
      </c>
      <c r="AD2354" s="199"/>
      <c r="AE2354" s="200"/>
      <c r="AF2354" s="200"/>
      <c r="AG2354" s="200"/>
      <c r="AH2354" s="75"/>
      <c r="AI2354" s="75"/>
      <c r="AJ2354" s="75"/>
      <c r="AK2354" s="75"/>
      <c r="AL2354" s="200"/>
    </row>
    <row r="2355" spans="1:38" s="201" customFormat="1">
      <c r="A2355" s="198"/>
      <c r="B2355" s="180"/>
      <c r="C2355" s="199" t="s">
        <v>99</v>
      </c>
      <c r="D2355" s="199"/>
      <c r="E2355" s="199" t="s">
        <v>1474</v>
      </c>
      <c r="F2355" s="199">
        <v>283</v>
      </c>
      <c r="G2355" s="199"/>
      <c r="H2355" s="199">
        <f t="shared" si="169"/>
        <v>1</v>
      </c>
      <c r="I2355" s="199"/>
      <c r="J2355" s="381">
        <v>63.95</v>
      </c>
      <c r="K2355" s="199"/>
      <c r="L2355" s="200"/>
      <c r="M2355" s="199">
        <v>1</v>
      </c>
      <c r="N2355" s="71"/>
      <c r="O2355" s="200"/>
      <c r="P2355" s="269">
        <f t="shared" si="167"/>
        <v>63.95</v>
      </c>
      <c r="Q2355" s="199"/>
      <c r="R2355" s="199"/>
      <c r="S2355" s="199"/>
      <c r="T2355" s="382">
        <f t="shared" si="168"/>
        <v>283</v>
      </c>
      <c r="U2355" s="199"/>
      <c r="V2355" s="199"/>
      <c r="W2355" s="199"/>
      <c r="X2355" s="200"/>
      <c r="Y2355" s="199">
        <v>63.95</v>
      </c>
      <c r="Z2355" s="199">
        <f t="shared" si="170"/>
        <v>90.38</v>
      </c>
      <c r="AA2355" s="200"/>
      <c r="AB2355" s="199">
        <f t="shared" si="171"/>
        <v>49.6</v>
      </c>
      <c r="AC2355" s="164">
        <v>61.56</v>
      </c>
      <c r="AD2355" s="199"/>
      <c r="AE2355" s="200"/>
      <c r="AF2355" s="200"/>
      <c r="AG2355" s="200"/>
      <c r="AH2355" s="75"/>
      <c r="AI2355" s="75"/>
      <c r="AJ2355" s="75"/>
      <c r="AK2355" s="75"/>
      <c r="AL2355" s="200"/>
    </row>
    <row r="2356" spans="1:38" s="201" customFormat="1">
      <c r="A2356" s="198"/>
      <c r="B2356" s="180"/>
      <c r="C2356" s="199" t="s">
        <v>1399</v>
      </c>
      <c r="D2356" s="199"/>
      <c r="E2356" s="199" t="s">
        <v>285</v>
      </c>
      <c r="F2356" s="199">
        <v>62458</v>
      </c>
      <c r="G2356" s="199"/>
      <c r="H2356" s="199">
        <f t="shared" si="169"/>
        <v>176</v>
      </c>
      <c r="I2356" s="199"/>
      <c r="J2356" s="381">
        <v>27930.17</v>
      </c>
      <c r="K2356" s="199"/>
      <c r="L2356" s="200"/>
      <c r="M2356" s="199">
        <v>18</v>
      </c>
      <c r="N2356" s="71"/>
      <c r="O2356" s="200"/>
      <c r="P2356" s="269">
        <f t="shared" si="167"/>
        <v>1551.6761111111109</v>
      </c>
      <c r="Q2356" s="199"/>
      <c r="R2356" s="199"/>
      <c r="S2356" s="199"/>
      <c r="T2356" s="382">
        <f t="shared" si="168"/>
        <v>3469.8888888888887</v>
      </c>
      <c r="U2356" s="199"/>
      <c r="V2356" s="199"/>
      <c r="W2356" s="199"/>
      <c r="X2356" s="200"/>
      <c r="Y2356" s="199">
        <v>27930.17</v>
      </c>
      <c r="Z2356" s="199">
        <f t="shared" si="170"/>
        <v>39472.74</v>
      </c>
      <c r="AA2356" s="200"/>
      <c r="AB2356" s="199">
        <f t="shared" si="171"/>
        <v>21661.66</v>
      </c>
      <c r="AC2356" s="164">
        <v>26884.83</v>
      </c>
      <c r="AD2356" s="199"/>
      <c r="AE2356" s="200"/>
      <c r="AF2356" s="200"/>
      <c r="AG2356" s="200"/>
      <c r="AH2356" s="75"/>
      <c r="AI2356" s="75"/>
      <c r="AJ2356" s="75"/>
      <c r="AK2356" s="75"/>
      <c r="AL2356" s="200"/>
    </row>
    <row r="2357" spans="1:38" s="201" customFormat="1">
      <c r="A2357" s="198"/>
      <c r="B2357" s="180"/>
      <c r="C2357" s="199" t="s">
        <v>547</v>
      </c>
      <c r="D2357" s="199"/>
      <c r="E2357" s="199" t="s">
        <v>264</v>
      </c>
      <c r="F2357" s="199">
        <v>12101</v>
      </c>
      <c r="G2357" s="199"/>
      <c r="H2357" s="199">
        <f t="shared" si="169"/>
        <v>34</v>
      </c>
      <c r="I2357" s="199"/>
      <c r="J2357" s="381">
        <v>1216.78</v>
      </c>
      <c r="K2357" s="199"/>
      <c r="L2357" s="200"/>
      <c r="M2357" s="199">
        <v>8</v>
      </c>
      <c r="N2357" s="71"/>
      <c r="O2357" s="200"/>
      <c r="P2357" s="269">
        <f t="shared" si="167"/>
        <v>152.0975</v>
      </c>
      <c r="Q2357" s="199"/>
      <c r="R2357" s="199"/>
      <c r="S2357" s="199"/>
      <c r="T2357" s="382">
        <f t="shared" si="168"/>
        <v>1512.625</v>
      </c>
      <c r="U2357" s="199"/>
      <c r="V2357" s="199"/>
      <c r="W2357" s="199"/>
      <c r="X2357" s="200"/>
      <c r="Y2357" s="199">
        <v>1216.78</v>
      </c>
      <c r="Z2357" s="199">
        <f t="shared" si="170"/>
        <v>1719.63</v>
      </c>
      <c r="AA2357" s="200"/>
      <c r="AB2357" s="199">
        <f t="shared" si="171"/>
        <v>943.69</v>
      </c>
      <c r="AC2357" s="164">
        <v>1171.24</v>
      </c>
      <c r="AD2357" s="199"/>
      <c r="AE2357" s="200"/>
      <c r="AF2357" s="200"/>
      <c r="AG2357" s="200"/>
      <c r="AH2357" s="75"/>
      <c r="AI2357" s="75"/>
      <c r="AJ2357" s="75"/>
      <c r="AK2357" s="75"/>
      <c r="AL2357" s="200"/>
    </row>
    <row r="2358" spans="1:38" s="201" customFormat="1">
      <c r="A2358" s="198"/>
      <c r="B2358" s="180"/>
      <c r="C2358" s="199" t="s">
        <v>102</v>
      </c>
      <c r="D2358" s="199"/>
      <c r="E2358" s="199" t="s">
        <v>103</v>
      </c>
      <c r="F2358" s="199">
        <v>329298</v>
      </c>
      <c r="G2358" s="199"/>
      <c r="H2358" s="199">
        <f t="shared" si="169"/>
        <v>930</v>
      </c>
      <c r="I2358" s="199"/>
      <c r="J2358" s="381">
        <v>27818.160000000003</v>
      </c>
      <c r="K2358" s="199"/>
      <c r="L2358" s="200"/>
      <c r="M2358" s="199">
        <v>12</v>
      </c>
      <c r="N2358" s="71"/>
      <c r="O2358" s="200"/>
      <c r="P2358" s="269">
        <f t="shared" si="167"/>
        <v>2318.1800000000003</v>
      </c>
      <c r="Q2358" s="199"/>
      <c r="R2358" s="199"/>
      <c r="S2358" s="199"/>
      <c r="T2358" s="382">
        <f t="shared" si="168"/>
        <v>27441.5</v>
      </c>
      <c r="U2358" s="199"/>
      <c r="V2358" s="199"/>
      <c r="W2358" s="199"/>
      <c r="X2358" s="200"/>
      <c r="Y2358" s="199">
        <v>27818.160000000003</v>
      </c>
      <c r="Z2358" s="199">
        <f t="shared" si="170"/>
        <v>39314.44</v>
      </c>
      <c r="AA2358" s="200"/>
      <c r="AB2358" s="199">
        <f t="shared" si="171"/>
        <v>21574.79</v>
      </c>
      <c r="AC2358" s="164">
        <v>26777.02</v>
      </c>
      <c r="AD2358" s="199"/>
      <c r="AE2358" s="200"/>
      <c r="AF2358" s="200"/>
      <c r="AG2358" s="200"/>
      <c r="AH2358" s="75"/>
      <c r="AI2358" s="75"/>
      <c r="AJ2358" s="75"/>
      <c r="AK2358" s="75"/>
      <c r="AL2358" s="200"/>
    </row>
    <row r="2359" spans="1:38" s="201" customFormat="1">
      <c r="A2359" s="198"/>
      <c r="B2359" s="180"/>
      <c r="C2359" s="199" t="s">
        <v>104</v>
      </c>
      <c r="D2359" s="199"/>
      <c r="E2359" s="199" t="s">
        <v>105</v>
      </c>
      <c r="F2359" s="199">
        <v>117008</v>
      </c>
      <c r="G2359" s="199"/>
      <c r="H2359" s="199">
        <f t="shared" si="169"/>
        <v>330</v>
      </c>
      <c r="I2359" s="199"/>
      <c r="J2359" s="381">
        <v>16137.019999999995</v>
      </c>
      <c r="K2359" s="199"/>
      <c r="L2359" s="200"/>
      <c r="M2359" s="199">
        <v>35</v>
      </c>
      <c r="N2359" s="71"/>
      <c r="O2359" s="200"/>
      <c r="P2359" s="269">
        <f t="shared" si="167"/>
        <v>461.05771428571416</v>
      </c>
      <c r="Q2359" s="199"/>
      <c r="R2359" s="199"/>
      <c r="S2359" s="199"/>
      <c r="T2359" s="382">
        <f t="shared" si="168"/>
        <v>3343.0857142857144</v>
      </c>
      <c r="U2359" s="199"/>
      <c r="V2359" s="199"/>
      <c r="W2359" s="199"/>
      <c r="X2359" s="200"/>
      <c r="Y2359" s="199">
        <v>16137.019999999995</v>
      </c>
      <c r="Z2359" s="199">
        <f t="shared" si="170"/>
        <v>22805.89</v>
      </c>
      <c r="AA2359" s="200"/>
      <c r="AB2359" s="199">
        <f t="shared" si="171"/>
        <v>12515.3</v>
      </c>
      <c r="AC2359" s="164">
        <v>15533.06</v>
      </c>
      <c r="AD2359" s="199"/>
      <c r="AE2359" s="200"/>
      <c r="AF2359" s="200"/>
      <c r="AG2359" s="200"/>
      <c r="AH2359" s="75"/>
      <c r="AI2359" s="75"/>
      <c r="AJ2359" s="75"/>
      <c r="AK2359" s="75"/>
      <c r="AL2359" s="200"/>
    </row>
    <row r="2360" spans="1:38" s="201" customFormat="1">
      <c r="A2360" s="198"/>
      <c r="B2360" s="180"/>
      <c r="C2360" s="199" t="s">
        <v>104</v>
      </c>
      <c r="D2360" s="199"/>
      <c r="E2360" s="199" t="s">
        <v>222</v>
      </c>
      <c r="F2360" s="199">
        <v>372</v>
      </c>
      <c r="G2360" s="199"/>
      <c r="H2360" s="199">
        <f t="shared" si="169"/>
        <v>1</v>
      </c>
      <c r="I2360" s="199"/>
      <c r="J2360" s="381">
        <v>50.74</v>
      </c>
      <c r="K2360" s="199"/>
      <c r="L2360" s="200"/>
      <c r="M2360" s="199">
        <v>1</v>
      </c>
      <c r="N2360" s="71"/>
      <c r="O2360" s="200"/>
      <c r="P2360" s="269">
        <f t="shared" si="167"/>
        <v>50.74</v>
      </c>
      <c r="Q2360" s="199"/>
      <c r="R2360" s="199"/>
      <c r="S2360" s="199"/>
      <c r="T2360" s="382">
        <f t="shared" si="168"/>
        <v>372</v>
      </c>
      <c r="U2360" s="199"/>
      <c r="V2360" s="199"/>
      <c r="W2360" s="199"/>
      <c r="X2360" s="200"/>
      <c r="Y2360" s="199">
        <v>50.74</v>
      </c>
      <c r="Z2360" s="199">
        <f t="shared" si="170"/>
        <v>71.709999999999994</v>
      </c>
      <c r="AA2360" s="200"/>
      <c r="AB2360" s="199">
        <f t="shared" si="171"/>
        <v>39.35</v>
      </c>
      <c r="AC2360" s="164">
        <v>48.84</v>
      </c>
      <c r="AD2360" s="199"/>
      <c r="AE2360" s="200"/>
      <c r="AF2360" s="200"/>
      <c r="AG2360" s="200"/>
      <c r="AH2360" s="75"/>
      <c r="AI2360" s="75"/>
      <c r="AJ2360" s="75"/>
      <c r="AK2360" s="75"/>
      <c r="AL2360" s="200"/>
    </row>
    <row r="2361" spans="1:38" s="201" customFormat="1">
      <c r="A2361" s="198"/>
      <c r="B2361" s="180"/>
      <c r="C2361" s="199" t="s">
        <v>106</v>
      </c>
      <c r="D2361" s="199"/>
      <c r="E2361" s="199" t="s">
        <v>107</v>
      </c>
      <c r="F2361" s="199">
        <v>2075377</v>
      </c>
      <c r="G2361" s="199"/>
      <c r="H2361" s="199">
        <f t="shared" si="169"/>
        <v>5861</v>
      </c>
      <c r="I2361" s="199"/>
      <c r="J2361" s="381">
        <v>245705.32999999967</v>
      </c>
      <c r="K2361" s="199"/>
      <c r="L2361" s="200"/>
      <c r="M2361" s="199">
        <v>490</v>
      </c>
      <c r="N2361" s="71"/>
      <c r="O2361" s="200"/>
      <c r="P2361" s="269">
        <f t="shared" si="167"/>
        <v>501.43944897959113</v>
      </c>
      <c r="Q2361" s="199"/>
      <c r="R2361" s="199"/>
      <c r="S2361" s="199"/>
      <c r="T2361" s="382">
        <f t="shared" si="168"/>
        <v>4235.4632653061226</v>
      </c>
      <c r="U2361" s="199"/>
      <c r="V2361" s="199"/>
      <c r="W2361" s="199"/>
      <c r="X2361" s="200"/>
      <c r="Y2361" s="199">
        <v>245705.32999999967</v>
      </c>
      <c r="Z2361" s="199">
        <f t="shared" si="170"/>
        <v>347246.83</v>
      </c>
      <c r="AA2361" s="200"/>
      <c r="AB2361" s="199">
        <f t="shared" si="171"/>
        <v>190560.4</v>
      </c>
      <c r="AC2361" s="164">
        <v>236509.38</v>
      </c>
      <c r="AD2361" s="199"/>
      <c r="AE2361" s="200"/>
      <c r="AF2361" s="200"/>
      <c r="AG2361" s="200"/>
      <c r="AH2361" s="75"/>
      <c r="AI2361" s="75"/>
      <c r="AJ2361" s="75"/>
      <c r="AK2361" s="75"/>
      <c r="AL2361" s="200"/>
    </row>
    <row r="2362" spans="1:38" s="201" customFormat="1">
      <c r="A2362" s="198"/>
      <c r="B2362" s="180"/>
      <c r="C2362" s="199" t="s">
        <v>108</v>
      </c>
      <c r="D2362" s="199"/>
      <c r="E2362" s="199" t="s">
        <v>100</v>
      </c>
      <c r="F2362" s="199">
        <v>140787</v>
      </c>
      <c r="G2362" s="199"/>
      <c r="H2362" s="199">
        <f t="shared" si="169"/>
        <v>398</v>
      </c>
      <c r="I2362" s="199"/>
      <c r="J2362" s="381">
        <v>15535.15</v>
      </c>
      <c r="K2362" s="199"/>
      <c r="L2362" s="200"/>
      <c r="M2362" s="199">
        <v>40</v>
      </c>
      <c r="N2362" s="71"/>
      <c r="O2362" s="200"/>
      <c r="P2362" s="269">
        <f t="shared" si="167"/>
        <v>388.37874999999997</v>
      </c>
      <c r="Q2362" s="199"/>
      <c r="R2362" s="199"/>
      <c r="S2362" s="199"/>
      <c r="T2362" s="382">
        <f t="shared" si="168"/>
        <v>3519.6750000000002</v>
      </c>
      <c r="U2362" s="199"/>
      <c r="V2362" s="199"/>
      <c r="W2362" s="199"/>
      <c r="X2362" s="200"/>
      <c r="Y2362" s="199">
        <v>15535.15</v>
      </c>
      <c r="Z2362" s="199">
        <f t="shared" si="170"/>
        <v>21955.29</v>
      </c>
      <c r="AA2362" s="200"/>
      <c r="AB2362" s="199">
        <f t="shared" si="171"/>
        <v>12048.52</v>
      </c>
      <c r="AC2362" s="164">
        <v>14953.72</v>
      </c>
      <c r="AD2362" s="199"/>
      <c r="AE2362" s="200"/>
      <c r="AF2362" s="200"/>
      <c r="AG2362" s="200"/>
      <c r="AH2362" s="75"/>
      <c r="AI2362" s="75"/>
      <c r="AJ2362" s="75"/>
      <c r="AK2362" s="75"/>
      <c r="AL2362" s="200"/>
    </row>
    <row r="2363" spans="1:38" s="201" customFormat="1">
      <c r="A2363" s="198"/>
      <c r="B2363" s="180"/>
      <c r="C2363" s="199" t="s">
        <v>108</v>
      </c>
      <c r="D2363" s="199"/>
      <c r="E2363" s="199" t="s">
        <v>84</v>
      </c>
      <c r="F2363" s="199">
        <v>1342988</v>
      </c>
      <c r="G2363" s="199"/>
      <c r="H2363" s="199">
        <f t="shared" si="169"/>
        <v>3793</v>
      </c>
      <c r="I2363" s="199"/>
      <c r="J2363" s="381">
        <v>156076.10999999996</v>
      </c>
      <c r="K2363" s="199"/>
      <c r="L2363" s="200"/>
      <c r="M2363" s="199">
        <v>338</v>
      </c>
      <c r="N2363" s="71"/>
      <c r="O2363" s="200"/>
      <c r="P2363" s="269">
        <f t="shared" si="167"/>
        <v>461.76363905325434</v>
      </c>
      <c r="Q2363" s="199"/>
      <c r="R2363" s="199"/>
      <c r="S2363" s="199"/>
      <c r="T2363" s="382">
        <f t="shared" si="168"/>
        <v>3973.3372781065091</v>
      </c>
      <c r="U2363" s="199"/>
      <c r="V2363" s="199"/>
      <c r="W2363" s="199"/>
      <c r="X2363" s="200"/>
      <c r="Y2363" s="199">
        <v>156076.10999999996</v>
      </c>
      <c r="Z2363" s="199">
        <f t="shared" si="170"/>
        <v>220576.96</v>
      </c>
      <c r="AA2363" s="200"/>
      <c r="AB2363" s="199">
        <f t="shared" si="171"/>
        <v>121047.13</v>
      </c>
      <c r="AC2363" s="164">
        <v>150234.69</v>
      </c>
      <c r="AD2363" s="199"/>
      <c r="AE2363" s="200"/>
      <c r="AF2363" s="200"/>
      <c r="AG2363" s="200"/>
      <c r="AH2363" s="75"/>
      <c r="AI2363" s="75"/>
      <c r="AJ2363" s="75"/>
      <c r="AK2363" s="75"/>
      <c r="AL2363" s="200"/>
    </row>
    <row r="2364" spans="1:38" s="201" customFormat="1">
      <c r="A2364" s="198"/>
      <c r="B2364" s="180"/>
      <c r="C2364" s="199" t="s">
        <v>109</v>
      </c>
      <c r="D2364" s="199"/>
      <c r="E2364" s="199" t="s">
        <v>110</v>
      </c>
      <c r="F2364" s="199">
        <v>267743</v>
      </c>
      <c r="G2364" s="199"/>
      <c r="H2364" s="199">
        <f t="shared" si="169"/>
        <v>756</v>
      </c>
      <c r="I2364" s="199"/>
      <c r="J2364" s="381">
        <v>45254.950000000012</v>
      </c>
      <c r="K2364" s="199"/>
      <c r="L2364" s="200"/>
      <c r="M2364" s="199">
        <v>147</v>
      </c>
      <c r="N2364" s="71"/>
      <c r="O2364" s="200"/>
      <c r="P2364" s="269">
        <f t="shared" si="167"/>
        <v>307.85680272108851</v>
      </c>
      <c r="Q2364" s="199"/>
      <c r="R2364" s="199"/>
      <c r="S2364" s="199"/>
      <c r="T2364" s="382">
        <f t="shared" si="168"/>
        <v>1821.3809523809523</v>
      </c>
      <c r="U2364" s="199"/>
      <c r="V2364" s="199"/>
      <c r="W2364" s="199"/>
      <c r="X2364" s="200"/>
      <c r="Y2364" s="199">
        <v>45254.950000000012</v>
      </c>
      <c r="Z2364" s="199">
        <f t="shared" si="170"/>
        <v>63957.25</v>
      </c>
      <c r="AA2364" s="200"/>
      <c r="AB2364" s="199">
        <f t="shared" si="171"/>
        <v>35098.15</v>
      </c>
      <c r="AC2364" s="164">
        <v>43561.2</v>
      </c>
      <c r="AD2364" s="199"/>
      <c r="AE2364" s="200"/>
      <c r="AF2364" s="200"/>
      <c r="AG2364" s="200"/>
      <c r="AH2364" s="75"/>
      <c r="AI2364" s="75"/>
      <c r="AJ2364" s="75"/>
      <c r="AK2364" s="75"/>
      <c r="AL2364" s="200"/>
    </row>
    <row r="2365" spans="1:38" s="201" customFormat="1">
      <c r="A2365" s="198"/>
      <c r="B2365" s="180"/>
      <c r="C2365" s="199" t="s">
        <v>109</v>
      </c>
      <c r="D2365" s="199"/>
      <c r="E2365" s="199" t="s">
        <v>111</v>
      </c>
      <c r="F2365" s="199">
        <v>560233</v>
      </c>
      <c r="G2365" s="199"/>
      <c r="H2365" s="199">
        <f t="shared" si="169"/>
        <v>1582</v>
      </c>
      <c r="I2365" s="199"/>
      <c r="J2365" s="381">
        <v>75718.649999999994</v>
      </c>
      <c r="K2365" s="199"/>
      <c r="L2365" s="200"/>
      <c r="M2365" s="199">
        <v>147</v>
      </c>
      <c r="N2365" s="71"/>
      <c r="O2365" s="200"/>
      <c r="P2365" s="269">
        <f t="shared" si="167"/>
        <v>515.09285714285716</v>
      </c>
      <c r="Q2365" s="199"/>
      <c r="R2365" s="199"/>
      <c r="S2365" s="199"/>
      <c r="T2365" s="382">
        <f t="shared" si="168"/>
        <v>3811.1088435374149</v>
      </c>
      <c r="U2365" s="199"/>
      <c r="V2365" s="199"/>
      <c r="W2365" s="199"/>
      <c r="X2365" s="200"/>
      <c r="Y2365" s="199">
        <v>75718.649999999994</v>
      </c>
      <c r="Z2365" s="199">
        <f t="shared" si="170"/>
        <v>107010.54</v>
      </c>
      <c r="AA2365" s="200"/>
      <c r="AB2365" s="199">
        <f t="shared" si="171"/>
        <v>58724.72</v>
      </c>
      <c r="AC2365" s="164">
        <v>72884.75</v>
      </c>
      <c r="AD2365" s="199"/>
      <c r="AE2365" s="200"/>
      <c r="AF2365" s="200"/>
      <c r="AG2365" s="200"/>
      <c r="AH2365" s="75"/>
      <c r="AI2365" s="75"/>
      <c r="AJ2365" s="75"/>
      <c r="AK2365" s="75"/>
      <c r="AL2365" s="200"/>
    </row>
    <row r="2366" spans="1:38" s="201" customFormat="1">
      <c r="A2366" s="198"/>
      <c r="B2366" s="180"/>
      <c r="C2366" s="199" t="s">
        <v>109</v>
      </c>
      <c r="D2366" s="199"/>
      <c r="E2366" s="199" t="s">
        <v>115</v>
      </c>
      <c r="F2366" s="199">
        <v>27255</v>
      </c>
      <c r="G2366" s="199"/>
      <c r="H2366" s="199">
        <f t="shared" si="169"/>
        <v>77</v>
      </c>
      <c r="I2366" s="199"/>
      <c r="J2366" s="381">
        <v>3516.0799999999995</v>
      </c>
      <c r="K2366" s="199"/>
      <c r="L2366" s="200"/>
      <c r="M2366" s="199">
        <v>5</v>
      </c>
      <c r="N2366" s="71"/>
      <c r="O2366" s="200"/>
      <c r="P2366" s="269">
        <f t="shared" si="167"/>
        <v>703.21599999999989</v>
      </c>
      <c r="Q2366" s="199"/>
      <c r="R2366" s="199"/>
      <c r="S2366" s="199"/>
      <c r="T2366" s="382">
        <f t="shared" si="168"/>
        <v>5451</v>
      </c>
      <c r="U2366" s="199"/>
      <c r="V2366" s="199"/>
      <c r="W2366" s="199"/>
      <c r="X2366" s="200"/>
      <c r="Y2366" s="199">
        <v>3516.0799999999995</v>
      </c>
      <c r="Z2366" s="199">
        <f t="shared" si="170"/>
        <v>4969.1499999999996</v>
      </c>
      <c r="AA2366" s="200"/>
      <c r="AB2366" s="199">
        <f t="shared" si="171"/>
        <v>2726.95</v>
      </c>
      <c r="AC2366" s="164">
        <v>3384.48</v>
      </c>
      <c r="AD2366" s="199"/>
      <c r="AE2366" s="200"/>
      <c r="AF2366" s="200"/>
      <c r="AG2366" s="200"/>
      <c r="AH2366" s="75"/>
      <c r="AI2366" s="75"/>
      <c r="AJ2366" s="75"/>
      <c r="AK2366" s="75"/>
      <c r="AL2366" s="200"/>
    </row>
    <row r="2367" spans="1:38" s="201" customFormat="1">
      <c r="A2367" s="198"/>
      <c r="B2367" s="180"/>
      <c r="C2367" s="199" t="s">
        <v>109</v>
      </c>
      <c r="D2367" s="199"/>
      <c r="E2367" s="199" t="s">
        <v>116</v>
      </c>
      <c r="F2367" s="199">
        <v>3979</v>
      </c>
      <c r="G2367" s="199"/>
      <c r="H2367" s="199">
        <f t="shared" si="169"/>
        <v>11</v>
      </c>
      <c r="I2367" s="199"/>
      <c r="J2367" s="381">
        <v>656.4</v>
      </c>
      <c r="K2367" s="199"/>
      <c r="L2367" s="200"/>
      <c r="M2367" s="199">
        <v>1</v>
      </c>
      <c r="N2367" s="71"/>
      <c r="O2367" s="200"/>
      <c r="P2367" s="269">
        <f t="shared" si="167"/>
        <v>656.4</v>
      </c>
      <c r="Q2367" s="199"/>
      <c r="R2367" s="199"/>
      <c r="S2367" s="199"/>
      <c r="T2367" s="382">
        <f t="shared" si="168"/>
        <v>3979</v>
      </c>
      <c r="U2367" s="199"/>
      <c r="V2367" s="199"/>
      <c r="W2367" s="199"/>
      <c r="X2367" s="200"/>
      <c r="Y2367" s="199">
        <v>656.4</v>
      </c>
      <c r="Z2367" s="199">
        <f t="shared" si="170"/>
        <v>927.67</v>
      </c>
      <c r="AA2367" s="200"/>
      <c r="AB2367" s="199">
        <f t="shared" si="171"/>
        <v>509.08</v>
      </c>
      <c r="AC2367" s="164">
        <v>631.83000000000004</v>
      </c>
      <c r="AD2367" s="199"/>
      <c r="AE2367" s="200"/>
      <c r="AF2367" s="200"/>
      <c r="AG2367" s="200"/>
      <c r="AH2367" s="75"/>
      <c r="AI2367" s="75"/>
      <c r="AJ2367" s="75"/>
      <c r="AK2367" s="75"/>
      <c r="AL2367" s="200"/>
    </row>
    <row r="2368" spans="1:38" s="201" customFormat="1">
      <c r="A2368" s="198"/>
      <c r="B2368" s="180"/>
      <c r="C2368" s="199" t="s">
        <v>112</v>
      </c>
      <c r="D2368" s="199"/>
      <c r="E2368" s="199" t="s">
        <v>113</v>
      </c>
      <c r="F2368" s="199">
        <v>79928</v>
      </c>
      <c r="G2368" s="199"/>
      <c r="H2368" s="199">
        <f t="shared" si="169"/>
        <v>226</v>
      </c>
      <c r="I2368" s="199"/>
      <c r="J2368" s="381">
        <v>14107.76</v>
      </c>
      <c r="K2368" s="199"/>
      <c r="L2368" s="200"/>
      <c r="M2368" s="199">
        <v>68</v>
      </c>
      <c r="N2368" s="71"/>
      <c r="O2368" s="200"/>
      <c r="P2368" s="269">
        <f t="shared" si="167"/>
        <v>207.46705882352941</v>
      </c>
      <c r="Q2368" s="199"/>
      <c r="R2368" s="199"/>
      <c r="S2368" s="199"/>
      <c r="T2368" s="382">
        <f t="shared" si="168"/>
        <v>1175.4117647058824</v>
      </c>
      <c r="U2368" s="199"/>
      <c r="V2368" s="199"/>
      <c r="W2368" s="199"/>
      <c r="X2368" s="200"/>
      <c r="Y2368" s="199">
        <v>14107.76</v>
      </c>
      <c r="Z2368" s="199">
        <f t="shared" si="170"/>
        <v>19938.009999999998</v>
      </c>
      <c r="AA2368" s="200"/>
      <c r="AB2368" s="199">
        <f t="shared" si="171"/>
        <v>10941.48</v>
      </c>
      <c r="AC2368" s="164">
        <v>13579.75</v>
      </c>
      <c r="AD2368" s="199"/>
      <c r="AE2368" s="200"/>
      <c r="AF2368" s="200"/>
      <c r="AG2368" s="200"/>
      <c r="AH2368" s="75"/>
      <c r="AI2368" s="75"/>
      <c r="AJ2368" s="75"/>
      <c r="AK2368" s="75"/>
      <c r="AL2368" s="200"/>
    </row>
    <row r="2369" spans="1:38" s="201" customFormat="1">
      <c r="A2369" s="198"/>
      <c r="B2369" s="180"/>
      <c r="C2369" s="199" t="s">
        <v>1402</v>
      </c>
      <c r="D2369" s="199"/>
      <c r="E2369" s="199" t="s">
        <v>96</v>
      </c>
      <c r="F2369" s="199">
        <v>80</v>
      </c>
      <c r="G2369" s="199"/>
      <c r="H2369" s="199">
        <f t="shared" si="169"/>
        <v>0</v>
      </c>
      <c r="I2369" s="199"/>
      <c r="J2369" s="381">
        <v>34.44</v>
      </c>
      <c r="K2369" s="199"/>
      <c r="L2369" s="200"/>
      <c r="M2369" s="199">
        <v>2</v>
      </c>
      <c r="N2369" s="71"/>
      <c r="O2369" s="200"/>
      <c r="P2369" s="269">
        <f t="shared" si="167"/>
        <v>17.22</v>
      </c>
      <c r="Q2369" s="199"/>
      <c r="R2369" s="199"/>
      <c r="S2369" s="199"/>
      <c r="T2369" s="382">
        <f t="shared" si="168"/>
        <v>40</v>
      </c>
      <c r="U2369" s="199"/>
      <c r="V2369" s="199"/>
      <c r="W2369" s="199"/>
      <c r="X2369" s="200"/>
      <c r="Y2369" s="199">
        <v>34.44</v>
      </c>
      <c r="Z2369" s="199">
        <f t="shared" si="170"/>
        <v>48.67</v>
      </c>
      <c r="AA2369" s="200"/>
      <c r="AB2369" s="199">
        <f t="shared" si="171"/>
        <v>26.71</v>
      </c>
      <c r="AC2369" s="164">
        <v>33.15</v>
      </c>
      <c r="AD2369" s="199"/>
      <c r="AE2369" s="200"/>
      <c r="AF2369" s="200"/>
      <c r="AG2369" s="200"/>
      <c r="AH2369" s="75"/>
      <c r="AI2369" s="75"/>
      <c r="AJ2369" s="75"/>
      <c r="AK2369" s="75"/>
      <c r="AL2369" s="200"/>
    </row>
    <row r="2370" spans="1:38" s="201" customFormat="1">
      <c r="A2370" s="198"/>
      <c r="B2370" s="180"/>
      <c r="C2370" s="199" t="s">
        <v>1475</v>
      </c>
      <c r="D2370" s="199"/>
      <c r="E2370" s="199" t="s">
        <v>96</v>
      </c>
      <c r="F2370" s="199">
        <v>31056</v>
      </c>
      <c r="G2370" s="199"/>
      <c r="H2370" s="199">
        <f t="shared" si="169"/>
        <v>88</v>
      </c>
      <c r="I2370" s="199"/>
      <c r="J2370" s="381">
        <v>3251.1</v>
      </c>
      <c r="K2370" s="199"/>
      <c r="L2370" s="200"/>
      <c r="M2370" s="199">
        <v>13</v>
      </c>
      <c r="N2370" s="71"/>
      <c r="O2370" s="200"/>
      <c r="P2370" s="269">
        <f t="shared" si="167"/>
        <v>250.08461538461538</v>
      </c>
      <c r="Q2370" s="199"/>
      <c r="R2370" s="199"/>
      <c r="S2370" s="199"/>
      <c r="T2370" s="382">
        <f t="shared" si="168"/>
        <v>2388.9230769230771</v>
      </c>
      <c r="U2370" s="199"/>
      <c r="V2370" s="199"/>
      <c r="W2370" s="199"/>
      <c r="X2370" s="200"/>
      <c r="Y2370" s="199">
        <v>3251.1</v>
      </c>
      <c r="Z2370" s="199">
        <f t="shared" si="170"/>
        <v>4594.67</v>
      </c>
      <c r="AA2370" s="200"/>
      <c r="AB2370" s="199">
        <f t="shared" si="171"/>
        <v>2521.44</v>
      </c>
      <c r="AC2370" s="164">
        <v>3129.42</v>
      </c>
      <c r="AD2370" s="199"/>
      <c r="AE2370" s="200"/>
      <c r="AF2370" s="200"/>
      <c r="AG2370" s="200"/>
      <c r="AH2370" s="75"/>
      <c r="AI2370" s="75"/>
      <c r="AJ2370" s="75"/>
      <c r="AK2370" s="75"/>
      <c r="AL2370" s="200"/>
    </row>
    <row r="2371" spans="1:38" s="201" customFormat="1">
      <c r="A2371" s="198"/>
      <c r="B2371" s="180"/>
      <c r="C2371" s="199" t="s">
        <v>1403</v>
      </c>
      <c r="D2371" s="199"/>
      <c r="E2371" s="199" t="s">
        <v>116</v>
      </c>
      <c r="F2371" s="199"/>
      <c r="G2371" s="199"/>
      <c r="H2371" s="199">
        <f t="shared" si="169"/>
        <v>0</v>
      </c>
      <c r="I2371" s="199"/>
      <c r="J2371" s="381">
        <v>12.65</v>
      </c>
      <c r="K2371" s="199"/>
      <c r="L2371" s="200"/>
      <c r="M2371" s="199">
        <v>1</v>
      </c>
      <c r="N2371" s="71"/>
      <c r="O2371" s="200"/>
      <c r="P2371" s="269">
        <f t="shared" si="167"/>
        <v>12.65</v>
      </c>
      <c r="Q2371" s="199"/>
      <c r="R2371" s="199"/>
      <c r="S2371" s="199"/>
      <c r="T2371" s="382">
        <f t="shared" si="168"/>
        <v>0</v>
      </c>
      <c r="U2371" s="199"/>
      <c r="V2371" s="199"/>
      <c r="W2371" s="199"/>
      <c r="X2371" s="200"/>
      <c r="Y2371" s="199">
        <v>12.65</v>
      </c>
      <c r="Z2371" s="199">
        <f t="shared" si="170"/>
        <v>17.88</v>
      </c>
      <c r="AA2371" s="200"/>
      <c r="AB2371" s="199">
        <f t="shared" si="171"/>
        <v>9.81</v>
      </c>
      <c r="AC2371" s="164">
        <v>12.18</v>
      </c>
      <c r="AD2371" s="199"/>
      <c r="AE2371" s="200"/>
      <c r="AF2371" s="200"/>
      <c r="AG2371" s="200"/>
      <c r="AH2371" s="75"/>
      <c r="AI2371" s="75"/>
      <c r="AJ2371" s="75"/>
      <c r="AK2371" s="75"/>
      <c r="AL2371" s="200"/>
    </row>
    <row r="2372" spans="1:38" s="201" customFormat="1">
      <c r="A2372" s="198"/>
      <c r="B2372" s="180"/>
      <c r="C2372" s="199" t="s">
        <v>1403</v>
      </c>
      <c r="D2372" s="199"/>
      <c r="E2372" s="199" t="s">
        <v>136</v>
      </c>
      <c r="F2372" s="199">
        <v>6</v>
      </c>
      <c r="G2372" s="199"/>
      <c r="H2372" s="199">
        <f t="shared" si="169"/>
        <v>0</v>
      </c>
      <c r="I2372" s="199"/>
      <c r="J2372" s="381">
        <v>12.16</v>
      </c>
      <c r="K2372" s="199"/>
      <c r="L2372" s="200"/>
      <c r="M2372" s="199">
        <v>1</v>
      </c>
      <c r="N2372" s="71"/>
      <c r="O2372" s="200"/>
      <c r="P2372" s="269">
        <f t="shared" si="167"/>
        <v>12.16</v>
      </c>
      <c r="Q2372" s="199"/>
      <c r="R2372" s="199"/>
      <c r="S2372" s="199"/>
      <c r="T2372" s="382">
        <f t="shared" si="168"/>
        <v>6</v>
      </c>
      <c r="U2372" s="199"/>
      <c r="V2372" s="199"/>
      <c r="W2372" s="199"/>
      <c r="X2372" s="200"/>
      <c r="Y2372" s="199">
        <v>12.16</v>
      </c>
      <c r="Z2372" s="199">
        <f t="shared" si="170"/>
        <v>17.190000000000001</v>
      </c>
      <c r="AA2372" s="200"/>
      <c r="AB2372" s="199">
        <f t="shared" si="171"/>
        <v>9.43</v>
      </c>
      <c r="AC2372" s="164">
        <v>11.7</v>
      </c>
      <c r="AD2372" s="199"/>
      <c r="AE2372" s="200"/>
      <c r="AF2372" s="200"/>
      <c r="AG2372" s="200"/>
      <c r="AH2372" s="75"/>
      <c r="AI2372" s="75"/>
      <c r="AJ2372" s="75"/>
      <c r="AK2372" s="75"/>
      <c r="AL2372" s="200"/>
    </row>
    <row r="2373" spans="1:38" s="201" customFormat="1">
      <c r="A2373" s="198"/>
      <c r="B2373" s="180"/>
      <c r="C2373" s="199" t="s">
        <v>114</v>
      </c>
      <c r="D2373" s="199"/>
      <c r="E2373" s="199" t="s">
        <v>115</v>
      </c>
      <c r="F2373" s="199">
        <v>2039052</v>
      </c>
      <c r="G2373" s="199"/>
      <c r="H2373" s="199">
        <f t="shared" si="169"/>
        <v>5758</v>
      </c>
      <c r="I2373" s="199"/>
      <c r="J2373" s="381">
        <v>286219.76000000018</v>
      </c>
      <c r="K2373" s="199"/>
      <c r="L2373" s="200"/>
      <c r="M2373" s="199">
        <v>492</v>
      </c>
      <c r="N2373" s="71"/>
      <c r="O2373" s="200"/>
      <c r="P2373" s="269">
        <f t="shared" si="167"/>
        <v>581.74747967479709</v>
      </c>
      <c r="Q2373" s="199"/>
      <c r="R2373" s="199"/>
      <c r="S2373" s="199"/>
      <c r="T2373" s="382">
        <f t="shared" si="168"/>
        <v>4144.4146341463411</v>
      </c>
      <c r="U2373" s="199"/>
      <c r="V2373" s="199"/>
      <c r="W2373" s="199"/>
      <c r="X2373" s="200"/>
      <c r="Y2373" s="199">
        <v>286219.76000000018</v>
      </c>
      <c r="Z2373" s="199">
        <f t="shared" si="170"/>
        <v>404504.47</v>
      </c>
      <c r="AA2373" s="200"/>
      <c r="AB2373" s="199">
        <f t="shared" si="171"/>
        <v>221981.97</v>
      </c>
      <c r="AC2373" s="164">
        <v>275507.49</v>
      </c>
      <c r="AD2373" s="199"/>
      <c r="AE2373" s="200"/>
      <c r="AF2373" s="200"/>
      <c r="AG2373" s="200"/>
      <c r="AH2373" s="75"/>
      <c r="AI2373" s="75"/>
      <c r="AJ2373" s="75"/>
      <c r="AK2373" s="75"/>
      <c r="AL2373" s="200"/>
    </row>
    <row r="2374" spans="1:38" s="201" customFormat="1">
      <c r="A2374" s="198"/>
      <c r="B2374" s="180"/>
      <c r="C2374" s="199" t="s">
        <v>603</v>
      </c>
      <c r="D2374" s="199"/>
      <c r="E2374" s="199" t="s">
        <v>115</v>
      </c>
      <c r="F2374" s="199">
        <v>10798</v>
      </c>
      <c r="G2374" s="199"/>
      <c r="H2374" s="199">
        <f t="shared" si="169"/>
        <v>30</v>
      </c>
      <c r="I2374" s="199"/>
      <c r="J2374" s="381">
        <v>1931.5300000000002</v>
      </c>
      <c r="K2374" s="199"/>
      <c r="L2374" s="200"/>
      <c r="M2374" s="199">
        <v>4</v>
      </c>
      <c r="N2374" s="71"/>
      <c r="O2374" s="200"/>
      <c r="P2374" s="269">
        <f t="shared" si="167"/>
        <v>482.88250000000005</v>
      </c>
      <c r="Q2374" s="199"/>
      <c r="R2374" s="199"/>
      <c r="S2374" s="199"/>
      <c r="T2374" s="382">
        <f t="shared" si="168"/>
        <v>2699.5</v>
      </c>
      <c r="U2374" s="199"/>
      <c r="V2374" s="199"/>
      <c r="W2374" s="199"/>
      <c r="X2374" s="200"/>
      <c r="Y2374" s="199">
        <v>1931.5300000000002</v>
      </c>
      <c r="Z2374" s="199">
        <f t="shared" si="170"/>
        <v>2729.76</v>
      </c>
      <c r="AA2374" s="200"/>
      <c r="AB2374" s="199">
        <f t="shared" si="171"/>
        <v>1498.03</v>
      </c>
      <c r="AC2374" s="164">
        <v>1859.24</v>
      </c>
      <c r="AD2374" s="199"/>
      <c r="AE2374" s="200"/>
      <c r="AF2374" s="200"/>
      <c r="AG2374" s="200"/>
      <c r="AH2374" s="75"/>
      <c r="AI2374" s="75"/>
      <c r="AJ2374" s="75"/>
      <c r="AK2374" s="75"/>
      <c r="AL2374" s="200"/>
    </row>
    <row r="2375" spans="1:38" s="201" customFormat="1">
      <c r="A2375" s="198"/>
      <c r="B2375" s="180"/>
      <c r="C2375" s="199" t="s">
        <v>728</v>
      </c>
      <c r="D2375" s="199"/>
      <c r="E2375" s="199" t="s">
        <v>115</v>
      </c>
      <c r="F2375" s="199">
        <v>46005</v>
      </c>
      <c r="G2375" s="199"/>
      <c r="H2375" s="199">
        <f t="shared" si="169"/>
        <v>130</v>
      </c>
      <c r="I2375" s="199"/>
      <c r="J2375" s="381">
        <v>8080.5599999999986</v>
      </c>
      <c r="K2375" s="199"/>
      <c r="L2375" s="200"/>
      <c r="M2375" s="199">
        <v>14</v>
      </c>
      <c r="N2375" s="71"/>
      <c r="O2375" s="200"/>
      <c r="P2375" s="269">
        <f t="shared" si="167"/>
        <v>577.18285714285707</v>
      </c>
      <c r="Q2375" s="199"/>
      <c r="R2375" s="199"/>
      <c r="S2375" s="199"/>
      <c r="T2375" s="382">
        <f t="shared" si="168"/>
        <v>3286.0714285714284</v>
      </c>
      <c r="U2375" s="199"/>
      <c r="V2375" s="199"/>
      <c r="W2375" s="199"/>
      <c r="X2375" s="200"/>
      <c r="Y2375" s="199">
        <v>8080.5599999999986</v>
      </c>
      <c r="Z2375" s="199">
        <f t="shared" si="170"/>
        <v>11419.98</v>
      </c>
      <c r="AA2375" s="200"/>
      <c r="AB2375" s="199">
        <f t="shared" si="171"/>
        <v>6267</v>
      </c>
      <c r="AC2375" s="164">
        <v>7778.13</v>
      </c>
      <c r="AD2375" s="199"/>
      <c r="AE2375" s="200"/>
      <c r="AF2375" s="200"/>
      <c r="AG2375" s="200"/>
      <c r="AH2375" s="75"/>
      <c r="AI2375" s="75"/>
      <c r="AJ2375" s="75"/>
      <c r="AK2375" s="75"/>
      <c r="AL2375" s="200"/>
    </row>
    <row r="2376" spans="1:38" s="201" customFormat="1">
      <c r="A2376" s="198"/>
      <c r="B2376" s="180"/>
      <c r="C2376" s="199" t="s">
        <v>1404</v>
      </c>
      <c r="D2376" s="199"/>
      <c r="E2376" s="199" t="s">
        <v>115</v>
      </c>
      <c r="F2376" s="199">
        <v>11510</v>
      </c>
      <c r="G2376" s="199"/>
      <c r="H2376" s="199">
        <f t="shared" si="169"/>
        <v>33</v>
      </c>
      <c r="I2376" s="199"/>
      <c r="J2376" s="381">
        <v>863.78</v>
      </c>
      <c r="K2376" s="199"/>
      <c r="L2376" s="200"/>
      <c r="M2376" s="199">
        <v>10</v>
      </c>
      <c r="N2376" s="71"/>
      <c r="O2376" s="200"/>
      <c r="P2376" s="269">
        <f t="shared" si="167"/>
        <v>86.378</v>
      </c>
      <c r="Q2376" s="199"/>
      <c r="R2376" s="199"/>
      <c r="S2376" s="199"/>
      <c r="T2376" s="382">
        <f t="shared" si="168"/>
        <v>1151</v>
      </c>
      <c r="U2376" s="199"/>
      <c r="V2376" s="199"/>
      <c r="W2376" s="199"/>
      <c r="X2376" s="200"/>
      <c r="Y2376" s="199">
        <v>863.78</v>
      </c>
      <c r="Z2376" s="199">
        <f t="shared" si="170"/>
        <v>1220.75</v>
      </c>
      <c r="AA2376" s="200"/>
      <c r="AB2376" s="199">
        <f t="shared" si="171"/>
        <v>669.92</v>
      </c>
      <c r="AC2376" s="164">
        <v>831.45</v>
      </c>
      <c r="AD2376" s="199"/>
      <c r="AE2376" s="200"/>
      <c r="AF2376" s="200"/>
      <c r="AG2376" s="200"/>
      <c r="AH2376" s="75"/>
      <c r="AI2376" s="75"/>
      <c r="AJ2376" s="75"/>
      <c r="AK2376" s="75"/>
      <c r="AL2376" s="200"/>
    </row>
    <row r="2377" spans="1:38" s="201" customFormat="1">
      <c r="A2377" s="198"/>
      <c r="B2377" s="180"/>
      <c r="C2377" s="199" t="s">
        <v>1405</v>
      </c>
      <c r="D2377" s="199"/>
      <c r="E2377" s="199" t="s">
        <v>115</v>
      </c>
      <c r="F2377" s="199">
        <v>80040</v>
      </c>
      <c r="G2377" s="199"/>
      <c r="H2377" s="199">
        <f t="shared" si="169"/>
        <v>226</v>
      </c>
      <c r="I2377" s="199"/>
      <c r="J2377" s="381">
        <v>13840.410000000002</v>
      </c>
      <c r="K2377" s="199"/>
      <c r="L2377" s="200"/>
      <c r="M2377" s="199">
        <v>11</v>
      </c>
      <c r="N2377" s="71"/>
      <c r="O2377" s="200"/>
      <c r="P2377" s="269">
        <f t="shared" si="167"/>
        <v>1258.2190909090912</v>
      </c>
      <c r="Q2377" s="199"/>
      <c r="R2377" s="199"/>
      <c r="S2377" s="199"/>
      <c r="T2377" s="382">
        <f t="shared" si="168"/>
        <v>7276.363636363636</v>
      </c>
      <c r="U2377" s="199"/>
      <c r="V2377" s="199"/>
      <c r="W2377" s="199"/>
      <c r="X2377" s="200"/>
      <c r="Y2377" s="199">
        <v>13840.410000000002</v>
      </c>
      <c r="Z2377" s="199">
        <f t="shared" si="170"/>
        <v>19560.169999999998</v>
      </c>
      <c r="AA2377" s="200"/>
      <c r="AB2377" s="199">
        <f t="shared" si="171"/>
        <v>10734.13</v>
      </c>
      <c r="AC2377" s="164">
        <v>13322.41</v>
      </c>
      <c r="AD2377" s="199"/>
      <c r="AE2377" s="200"/>
      <c r="AF2377" s="200"/>
      <c r="AG2377" s="200"/>
      <c r="AH2377" s="75"/>
      <c r="AI2377" s="75"/>
      <c r="AJ2377" s="75"/>
      <c r="AK2377" s="75"/>
      <c r="AL2377" s="200"/>
    </row>
    <row r="2378" spans="1:38" s="201" customFormat="1">
      <c r="A2378" s="198"/>
      <c r="B2378" s="180"/>
      <c r="C2378" s="199" t="s">
        <v>117</v>
      </c>
      <c r="D2378" s="199"/>
      <c r="E2378" s="199" t="s">
        <v>116</v>
      </c>
      <c r="F2378" s="199">
        <v>138821</v>
      </c>
      <c r="G2378" s="199"/>
      <c r="H2378" s="199">
        <f t="shared" si="169"/>
        <v>392</v>
      </c>
      <c r="I2378" s="199"/>
      <c r="J2378" s="381">
        <v>15445.380000000001</v>
      </c>
      <c r="K2378" s="199"/>
      <c r="L2378" s="200"/>
      <c r="M2378" s="199">
        <v>63</v>
      </c>
      <c r="N2378" s="71"/>
      <c r="O2378" s="200"/>
      <c r="P2378" s="269">
        <f t="shared" si="167"/>
        <v>245.16476190476192</v>
      </c>
      <c r="Q2378" s="199"/>
      <c r="R2378" s="199"/>
      <c r="S2378" s="199"/>
      <c r="T2378" s="382">
        <f t="shared" si="168"/>
        <v>2203.5079365079364</v>
      </c>
      <c r="U2378" s="199"/>
      <c r="V2378" s="199"/>
      <c r="W2378" s="199"/>
      <c r="X2378" s="200"/>
      <c r="Y2378" s="199">
        <v>15445.380000000001</v>
      </c>
      <c r="Z2378" s="199">
        <f t="shared" si="170"/>
        <v>21828.42</v>
      </c>
      <c r="AA2378" s="200"/>
      <c r="AB2378" s="199">
        <f t="shared" si="171"/>
        <v>11978.89</v>
      </c>
      <c r="AC2378" s="164">
        <v>14867.31</v>
      </c>
      <c r="AD2378" s="199"/>
      <c r="AE2378" s="200"/>
      <c r="AF2378" s="200"/>
      <c r="AG2378" s="200"/>
      <c r="AH2378" s="75"/>
      <c r="AI2378" s="75"/>
      <c r="AJ2378" s="75"/>
      <c r="AK2378" s="75"/>
      <c r="AL2378" s="200"/>
    </row>
    <row r="2379" spans="1:38" s="201" customFormat="1">
      <c r="A2379" s="198"/>
      <c r="B2379" s="180"/>
      <c r="C2379" s="199" t="s">
        <v>1406</v>
      </c>
      <c r="D2379" s="199"/>
      <c r="E2379" s="199" t="s">
        <v>121</v>
      </c>
      <c r="F2379" s="199">
        <v>283</v>
      </c>
      <c r="G2379" s="199"/>
      <c r="H2379" s="199">
        <f t="shared" si="169"/>
        <v>1</v>
      </c>
      <c r="I2379" s="199"/>
      <c r="J2379" s="381">
        <v>79.11</v>
      </c>
      <c r="K2379" s="199"/>
      <c r="L2379" s="200"/>
      <c r="M2379" s="199">
        <v>1</v>
      </c>
      <c r="N2379" s="71"/>
      <c r="O2379" s="200"/>
      <c r="P2379" s="269">
        <f t="shared" si="167"/>
        <v>79.11</v>
      </c>
      <c r="Q2379" s="199"/>
      <c r="R2379" s="199"/>
      <c r="S2379" s="199"/>
      <c r="T2379" s="382">
        <f t="shared" si="168"/>
        <v>283</v>
      </c>
      <c r="U2379" s="199"/>
      <c r="V2379" s="199"/>
      <c r="W2379" s="199"/>
      <c r="X2379" s="200"/>
      <c r="Y2379" s="199">
        <v>79.11</v>
      </c>
      <c r="Z2379" s="199">
        <f t="shared" si="170"/>
        <v>111.8</v>
      </c>
      <c r="AA2379" s="200"/>
      <c r="AB2379" s="199">
        <f t="shared" si="171"/>
        <v>61.35</v>
      </c>
      <c r="AC2379" s="164">
        <v>76.150000000000006</v>
      </c>
      <c r="AD2379" s="199"/>
      <c r="AE2379" s="200"/>
      <c r="AF2379" s="200"/>
      <c r="AG2379" s="200"/>
      <c r="AH2379" s="75"/>
      <c r="AI2379" s="75"/>
      <c r="AJ2379" s="75"/>
      <c r="AK2379" s="75"/>
      <c r="AL2379" s="200"/>
    </row>
    <row r="2380" spans="1:38" s="201" customFormat="1">
      <c r="A2380" s="198"/>
      <c r="B2380" s="180"/>
      <c r="C2380" s="199" t="s">
        <v>1407</v>
      </c>
      <c r="D2380" s="199"/>
      <c r="E2380" s="199" t="s">
        <v>134</v>
      </c>
      <c r="F2380" s="199">
        <v>9090</v>
      </c>
      <c r="G2380" s="199"/>
      <c r="H2380" s="199">
        <f t="shared" si="169"/>
        <v>26</v>
      </c>
      <c r="I2380" s="199"/>
      <c r="J2380" s="381">
        <v>762.4</v>
      </c>
      <c r="K2380" s="199"/>
      <c r="L2380" s="200"/>
      <c r="M2380" s="199">
        <v>1</v>
      </c>
      <c r="N2380" s="71"/>
      <c r="O2380" s="200"/>
      <c r="P2380" s="269">
        <f t="shared" si="167"/>
        <v>762.4</v>
      </c>
      <c r="Q2380" s="199"/>
      <c r="R2380" s="199"/>
      <c r="S2380" s="199"/>
      <c r="T2380" s="382">
        <f t="shared" si="168"/>
        <v>9090</v>
      </c>
      <c r="U2380" s="199"/>
      <c r="V2380" s="199"/>
      <c r="W2380" s="199"/>
      <c r="X2380" s="200"/>
      <c r="Y2380" s="199">
        <v>762.4</v>
      </c>
      <c r="Z2380" s="199">
        <f t="shared" si="170"/>
        <v>1077.47</v>
      </c>
      <c r="AA2380" s="200"/>
      <c r="AB2380" s="199">
        <f t="shared" si="171"/>
        <v>591.29</v>
      </c>
      <c r="AC2380" s="164">
        <v>733.87</v>
      </c>
      <c r="AD2380" s="199"/>
      <c r="AE2380" s="200"/>
      <c r="AF2380" s="200"/>
      <c r="AG2380" s="200"/>
      <c r="AH2380" s="75"/>
      <c r="AI2380" s="75"/>
      <c r="AJ2380" s="75"/>
      <c r="AK2380" s="75"/>
      <c r="AL2380" s="200"/>
    </row>
    <row r="2381" spans="1:38" s="201" customFormat="1">
      <c r="A2381" s="198"/>
      <c r="B2381" s="180"/>
      <c r="C2381" s="199" t="s">
        <v>1407</v>
      </c>
      <c r="D2381" s="199"/>
      <c r="E2381" s="199" t="s">
        <v>103</v>
      </c>
      <c r="F2381" s="199">
        <v>299832</v>
      </c>
      <c r="G2381" s="199"/>
      <c r="H2381" s="199">
        <f t="shared" si="169"/>
        <v>847</v>
      </c>
      <c r="I2381" s="199"/>
      <c r="J2381" s="381">
        <v>16688.63</v>
      </c>
      <c r="K2381" s="199"/>
      <c r="L2381" s="200"/>
      <c r="M2381" s="199">
        <v>15</v>
      </c>
      <c r="N2381" s="71"/>
      <c r="O2381" s="200"/>
      <c r="P2381" s="269">
        <f t="shared" si="167"/>
        <v>1112.5753333333334</v>
      </c>
      <c r="Q2381" s="199"/>
      <c r="R2381" s="199"/>
      <c r="S2381" s="199"/>
      <c r="T2381" s="382">
        <f t="shared" si="168"/>
        <v>19988.8</v>
      </c>
      <c r="U2381" s="199"/>
      <c r="V2381" s="199"/>
      <c r="W2381" s="199"/>
      <c r="X2381" s="200"/>
      <c r="Y2381" s="199">
        <v>16688.63</v>
      </c>
      <c r="Z2381" s="199">
        <f t="shared" si="170"/>
        <v>23585.46</v>
      </c>
      <c r="AA2381" s="200"/>
      <c r="AB2381" s="199">
        <f t="shared" si="171"/>
        <v>12943.11</v>
      </c>
      <c r="AC2381" s="164">
        <v>16064.03</v>
      </c>
      <c r="AD2381" s="199"/>
      <c r="AE2381" s="200"/>
      <c r="AF2381" s="200"/>
      <c r="AG2381" s="200"/>
      <c r="AH2381" s="75"/>
      <c r="AI2381" s="75"/>
      <c r="AJ2381" s="75"/>
      <c r="AK2381" s="75"/>
      <c r="AL2381" s="200"/>
    </row>
    <row r="2382" spans="1:38" s="201" customFormat="1">
      <c r="A2382" s="198"/>
      <c r="B2382" s="180"/>
      <c r="C2382" s="199" t="s">
        <v>118</v>
      </c>
      <c r="D2382" s="199"/>
      <c r="E2382" s="199" t="s">
        <v>119</v>
      </c>
      <c r="F2382" s="199">
        <v>46793</v>
      </c>
      <c r="G2382" s="199"/>
      <c r="H2382" s="199">
        <f t="shared" si="169"/>
        <v>132</v>
      </c>
      <c r="I2382" s="199"/>
      <c r="J2382" s="381">
        <v>7633.0100000000011</v>
      </c>
      <c r="K2382" s="199"/>
      <c r="L2382" s="200"/>
      <c r="M2382" s="199">
        <v>26</v>
      </c>
      <c r="N2382" s="71"/>
      <c r="O2382" s="200"/>
      <c r="P2382" s="269">
        <f t="shared" si="167"/>
        <v>293.57730769230773</v>
      </c>
      <c r="Q2382" s="199"/>
      <c r="R2382" s="199"/>
      <c r="S2382" s="199"/>
      <c r="T2382" s="382">
        <f t="shared" si="168"/>
        <v>1799.7307692307693</v>
      </c>
      <c r="U2382" s="199"/>
      <c r="V2382" s="199"/>
      <c r="W2382" s="199"/>
      <c r="X2382" s="200"/>
      <c r="Y2382" s="199">
        <v>7633.0100000000011</v>
      </c>
      <c r="Z2382" s="199">
        <f t="shared" si="170"/>
        <v>10787.47</v>
      </c>
      <c r="AA2382" s="200"/>
      <c r="AB2382" s="199">
        <f t="shared" si="171"/>
        <v>5919.89</v>
      </c>
      <c r="AC2382" s="164">
        <v>7347.33</v>
      </c>
      <c r="AD2382" s="199"/>
      <c r="AE2382" s="200"/>
      <c r="AF2382" s="200"/>
      <c r="AG2382" s="200"/>
      <c r="AH2382" s="75"/>
      <c r="AI2382" s="75"/>
      <c r="AJ2382" s="75"/>
      <c r="AK2382" s="75"/>
      <c r="AL2382" s="200"/>
    </row>
    <row r="2383" spans="1:38" s="201" customFormat="1">
      <c r="A2383" s="198"/>
      <c r="B2383" s="180"/>
      <c r="C2383" s="199" t="s">
        <v>120</v>
      </c>
      <c r="D2383" s="199"/>
      <c r="E2383" s="199" t="s">
        <v>121</v>
      </c>
      <c r="F2383" s="199">
        <v>45801</v>
      </c>
      <c r="G2383" s="199"/>
      <c r="H2383" s="199">
        <f t="shared" si="169"/>
        <v>129</v>
      </c>
      <c r="I2383" s="199"/>
      <c r="J2383" s="381">
        <v>8006.4099999999971</v>
      </c>
      <c r="K2383" s="199"/>
      <c r="L2383" s="200"/>
      <c r="M2383" s="199">
        <v>32</v>
      </c>
      <c r="N2383" s="71"/>
      <c r="O2383" s="200"/>
      <c r="P2383" s="269">
        <f t="shared" si="167"/>
        <v>250.20031249999991</v>
      </c>
      <c r="Q2383" s="199"/>
      <c r="R2383" s="199"/>
      <c r="S2383" s="199"/>
      <c r="T2383" s="382">
        <f t="shared" si="168"/>
        <v>1431.28125</v>
      </c>
      <c r="U2383" s="199"/>
      <c r="V2383" s="199"/>
      <c r="W2383" s="199"/>
      <c r="X2383" s="200"/>
      <c r="Y2383" s="199">
        <v>8006.4099999999971</v>
      </c>
      <c r="Z2383" s="199">
        <f t="shared" si="170"/>
        <v>11315.18</v>
      </c>
      <c r="AA2383" s="200"/>
      <c r="AB2383" s="199">
        <f t="shared" si="171"/>
        <v>6209.49</v>
      </c>
      <c r="AC2383" s="164">
        <v>7706.76</v>
      </c>
      <c r="AD2383" s="199"/>
      <c r="AE2383" s="200"/>
      <c r="AF2383" s="200"/>
      <c r="AG2383" s="200"/>
      <c r="AH2383" s="75"/>
      <c r="AI2383" s="75"/>
      <c r="AJ2383" s="75"/>
      <c r="AK2383" s="75"/>
      <c r="AL2383" s="200"/>
    </row>
    <row r="2384" spans="1:38" s="201" customFormat="1">
      <c r="A2384" s="198"/>
      <c r="B2384" s="180"/>
      <c r="C2384" s="199" t="s">
        <v>124</v>
      </c>
      <c r="D2384" s="199"/>
      <c r="E2384" s="199" t="s">
        <v>123</v>
      </c>
      <c r="F2384" s="199">
        <v>40528</v>
      </c>
      <c r="G2384" s="199"/>
      <c r="H2384" s="199">
        <f t="shared" si="169"/>
        <v>114</v>
      </c>
      <c r="I2384" s="199"/>
      <c r="J2384" s="381">
        <v>7578.82</v>
      </c>
      <c r="K2384" s="199"/>
      <c r="L2384" s="200"/>
      <c r="M2384" s="199">
        <v>58</v>
      </c>
      <c r="N2384" s="71"/>
      <c r="O2384" s="200"/>
      <c r="P2384" s="269">
        <f t="shared" si="167"/>
        <v>130.66931034482758</v>
      </c>
      <c r="Q2384" s="199"/>
      <c r="R2384" s="199"/>
      <c r="S2384" s="199"/>
      <c r="T2384" s="382">
        <f t="shared" si="168"/>
        <v>698.75862068965512</v>
      </c>
      <c r="U2384" s="199"/>
      <c r="V2384" s="199"/>
      <c r="W2384" s="199"/>
      <c r="X2384" s="200"/>
      <c r="Y2384" s="199">
        <v>7578.82</v>
      </c>
      <c r="Z2384" s="199">
        <f t="shared" si="170"/>
        <v>10710.88</v>
      </c>
      <c r="AA2384" s="200"/>
      <c r="AB2384" s="199">
        <f t="shared" si="171"/>
        <v>5877.87</v>
      </c>
      <c r="AC2384" s="164">
        <v>7295.17</v>
      </c>
      <c r="AD2384" s="199"/>
      <c r="AE2384" s="200"/>
      <c r="AF2384" s="200"/>
      <c r="AG2384" s="200"/>
      <c r="AH2384" s="75"/>
      <c r="AI2384" s="75"/>
      <c r="AJ2384" s="75"/>
      <c r="AK2384" s="75"/>
      <c r="AL2384" s="200"/>
    </row>
    <row r="2385" spans="1:38" s="201" customFormat="1">
      <c r="A2385" s="198"/>
      <c r="B2385" s="180"/>
      <c r="C2385" s="199" t="s">
        <v>125</v>
      </c>
      <c r="D2385" s="199"/>
      <c r="E2385" s="199" t="s">
        <v>92</v>
      </c>
      <c r="F2385" s="199">
        <v>10267878</v>
      </c>
      <c r="G2385" s="199"/>
      <c r="H2385" s="199">
        <f t="shared" si="169"/>
        <v>28996</v>
      </c>
      <c r="I2385" s="199"/>
      <c r="J2385" s="381">
        <v>755310.18000000098</v>
      </c>
      <c r="K2385" s="199"/>
      <c r="L2385" s="200"/>
      <c r="M2385" s="199">
        <v>983</v>
      </c>
      <c r="N2385" s="71"/>
      <c r="O2385" s="200"/>
      <c r="P2385" s="269">
        <f t="shared" si="167"/>
        <v>768.37251271617595</v>
      </c>
      <c r="Q2385" s="199"/>
      <c r="R2385" s="199"/>
      <c r="S2385" s="199"/>
      <c r="T2385" s="382">
        <f t="shared" si="168"/>
        <v>10445.450661241099</v>
      </c>
      <c r="U2385" s="199"/>
      <c r="V2385" s="199"/>
      <c r="W2385" s="199"/>
      <c r="X2385" s="200"/>
      <c r="Y2385" s="199">
        <v>755310.18000000098</v>
      </c>
      <c r="Z2385" s="199">
        <f t="shared" si="170"/>
        <v>1067453.7</v>
      </c>
      <c r="AA2385" s="200"/>
      <c r="AB2385" s="199">
        <f t="shared" si="171"/>
        <v>585791.97</v>
      </c>
      <c r="AC2385" s="164">
        <v>727041.38</v>
      </c>
      <c r="AD2385" s="199"/>
      <c r="AE2385" s="200"/>
      <c r="AF2385" s="200"/>
      <c r="AG2385" s="200"/>
      <c r="AH2385" s="75"/>
      <c r="AI2385" s="75"/>
      <c r="AJ2385" s="75"/>
      <c r="AK2385" s="75"/>
      <c r="AL2385" s="200"/>
    </row>
    <row r="2386" spans="1:38" s="201" customFormat="1">
      <c r="A2386" s="198"/>
      <c r="B2386" s="180"/>
      <c r="C2386" s="199" t="s">
        <v>125</v>
      </c>
      <c r="D2386" s="199"/>
      <c r="E2386" s="199" t="s">
        <v>409</v>
      </c>
      <c r="F2386" s="199">
        <v>11</v>
      </c>
      <c r="G2386" s="199"/>
      <c r="H2386" s="199">
        <f t="shared" si="169"/>
        <v>0</v>
      </c>
      <c r="I2386" s="199"/>
      <c r="J2386" s="381">
        <v>12.84</v>
      </c>
      <c r="K2386" s="199"/>
      <c r="L2386" s="200"/>
      <c r="M2386" s="199">
        <v>1</v>
      </c>
      <c r="N2386" s="71"/>
      <c r="O2386" s="200"/>
      <c r="P2386" s="269">
        <f t="shared" si="167"/>
        <v>12.84</v>
      </c>
      <c r="Q2386" s="199"/>
      <c r="R2386" s="199"/>
      <c r="S2386" s="199"/>
      <c r="T2386" s="382">
        <f t="shared" si="168"/>
        <v>11</v>
      </c>
      <c r="U2386" s="199"/>
      <c r="V2386" s="199"/>
      <c r="W2386" s="199"/>
      <c r="X2386" s="200"/>
      <c r="Y2386" s="199">
        <v>12.84</v>
      </c>
      <c r="Z2386" s="199">
        <f t="shared" si="170"/>
        <v>18.149999999999999</v>
      </c>
      <c r="AA2386" s="200"/>
      <c r="AB2386" s="199">
        <f t="shared" si="171"/>
        <v>9.9600000000000009</v>
      </c>
      <c r="AC2386" s="164">
        <v>12.36</v>
      </c>
      <c r="AD2386" s="199"/>
      <c r="AE2386" s="200"/>
      <c r="AF2386" s="200"/>
      <c r="AG2386" s="200"/>
      <c r="AH2386" s="75"/>
      <c r="AI2386" s="75"/>
      <c r="AJ2386" s="75"/>
      <c r="AK2386" s="75"/>
      <c r="AL2386" s="200"/>
    </row>
    <row r="2387" spans="1:38" s="201" customFormat="1">
      <c r="A2387" s="198"/>
      <c r="B2387" s="180"/>
      <c r="C2387" s="199" t="s">
        <v>125</v>
      </c>
      <c r="D2387" s="199"/>
      <c r="E2387" s="199" t="s">
        <v>441</v>
      </c>
      <c r="F2387" s="199">
        <v>176596</v>
      </c>
      <c r="G2387" s="199"/>
      <c r="H2387" s="199">
        <f t="shared" si="169"/>
        <v>499</v>
      </c>
      <c r="I2387" s="199"/>
      <c r="J2387" s="381">
        <v>18360.110000000004</v>
      </c>
      <c r="K2387" s="199"/>
      <c r="L2387" s="200"/>
      <c r="M2387" s="199">
        <v>20</v>
      </c>
      <c r="N2387" s="71"/>
      <c r="O2387" s="200"/>
      <c r="P2387" s="269">
        <f t="shared" si="167"/>
        <v>918.00550000000021</v>
      </c>
      <c r="Q2387" s="199"/>
      <c r="R2387" s="199"/>
      <c r="S2387" s="199"/>
      <c r="T2387" s="382">
        <f t="shared" si="168"/>
        <v>8829.7999999999993</v>
      </c>
      <c r="U2387" s="199"/>
      <c r="V2387" s="199"/>
      <c r="W2387" s="199"/>
      <c r="X2387" s="200"/>
      <c r="Y2387" s="199">
        <v>18360.110000000004</v>
      </c>
      <c r="Z2387" s="199">
        <f t="shared" si="170"/>
        <v>25947.71</v>
      </c>
      <c r="AA2387" s="200"/>
      <c r="AB2387" s="199">
        <f t="shared" si="171"/>
        <v>14239.45</v>
      </c>
      <c r="AC2387" s="164">
        <v>17672.95</v>
      </c>
      <c r="AD2387" s="199"/>
      <c r="AE2387" s="200"/>
      <c r="AF2387" s="200"/>
      <c r="AG2387" s="200"/>
      <c r="AH2387" s="75"/>
      <c r="AI2387" s="75"/>
      <c r="AJ2387" s="75"/>
      <c r="AK2387" s="75"/>
      <c r="AL2387" s="200"/>
    </row>
    <row r="2388" spans="1:38" s="201" customFormat="1">
      <c r="A2388" s="198"/>
      <c r="B2388" s="180"/>
      <c r="C2388" s="199" t="s">
        <v>125</v>
      </c>
      <c r="D2388" s="199"/>
      <c r="E2388" s="199" t="s">
        <v>1476</v>
      </c>
      <c r="F2388" s="199">
        <v>837</v>
      </c>
      <c r="G2388" s="199"/>
      <c r="H2388" s="199">
        <f t="shared" si="169"/>
        <v>2</v>
      </c>
      <c r="I2388" s="199"/>
      <c r="J2388" s="381">
        <v>145.99</v>
      </c>
      <c r="K2388" s="199"/>
      <c r="L2388" s="200"/>
      <c r="M2388" s="199">
        <v>1</v>
      </c>
      <c r="N2388" s="71"/>
      <c r="O2388" s="200"/>
      <c r="P2388" s="269">
        <f t="shared" si="167"/>
        <v>145.99</v>
      </c>
      <c r="Q2388" s="199"/>
      <c r="R2388" s="199"/>
      <c r="S2388" s="199"/>
      <c r="T2388" s="382">
        <f t="shared" si="168"/>
        <v>837</v>
      </c>
      <c r="U2388" s="199"/>
      <c r="V2388" s="199"/>
      <c r="W2388" s="199"/>
      <c r="X2388" s="200"/>
      <c r="Y2388" s="199">
        <v>145.99</v>
      </c>
      <c r="Z2388" s="199">
        <f t="shared" si="170"/>
        <v>206.32</v>
      </c>
      <c r="AA2388" s="200"/>
      <c r="AB2388" s="199">
        <f t="shared" si="171"/>
        <v>113.22</v>
      </c>
      <c r="AC2388" s="164">
        <v>140.53</v>
      </c>
      <c r="AD2388" s="199"/>
      <c r="AE2388" s="200"/>
      <c r="AF2388" s="200"/>
      <c r="AG2388" s="200"/>
      <c r="AH2388" s="75"/>
      <c r="AI2388" s="75"/>
      <c r="AJ2388" s="75"/>
      <c r="AK2388" s="75"/>
      <c r="AL2388" s="200"/>
    </row>
    <row r="2389" spans="1:38" s="201" customFormat="1">
      <c r="A2389" s="198"/>
      <c r="B2389" s="180"/>
      <c r="C2389" s="199" t="s">
        <v>125</v>
      </c>
      <c r="D2389" s="199"/>
      <c r="E2389" s="199" t="s">
        <v>142</v>
      </c>
      <c r="F2389" s="199">
        <v>6412</v>
      </c>
      <c r="G2389" s="199"/>
      <c r="H2389" s="199">
        <f t="shared" si="169"/>
        <v>18</v>
      </c>
      <c r="I2389" s="199"/>
      <c r="J2389" s="381">
        <v>1405.57</v>
      </c>
      <c r="K2389" s="199"/>
      <c r="L2389" s="200"/>
      <c r="M2389" s="199">
        <v>1</v>
      </c>
      <c r="N2389" s="71"/>
      <c r="O2389" s="200"/>
      <c r="P2389" s="269">
        <f t="shared" si="167"/>
        <v>1405.57</v>
      </c>
      <c r="Q2389" s="199"/>
      <c r="R2389" s="199"/>
      <c r="S2389" s="199"/>
      <c r="T2389" s="382">
        <f t="shared" si="168"/>
        <v>6412</v>
      </c>
      <c r="U2389" s="199"/>
      <c r="V2389" s="199"/>
      <c r="W2389" s="199"/>
      <c r="X2389" s="200"/>
      <c r="Y2389" s="199">
        <v>1405.57</v>
      </c>
      <c r="Z2389" s="199">
        <f t="shared" si="170"/>
        <v>1986.44</v>
      </c>
      <c r="AA2389" s="200"/>
      <c r="AB2389" s="199">
        <f t="shared" si="171"/>
        <v>1090.1099999999999</v>
      </c>
      <c r="AC2389" s="164">
        <v>1352.96</v>
      </c>
      <c r="AD2389" s="199"/>
      <c r="AE2389" s="200"/>
      <c r="AF2389" s="200"/>
      <c r="AG2389" s="200"/>
      <c r="AH2389" s="75"/>
      <c r="AI2389" s="75"/>
      <c r="AJ2389" s="75"/>
      <c r="AK2389" s="75"/>
      <c r="AL2389" s="200"/>
    </row>
    <row r="2390" spans="1:38" s="201" customFormat="1">
      <c r="A2390" s="198"/>
      <c r="B2390" s="180"/>
      <c r="C2390" s="199" t="s">
        <v>1477</v>
      </c>
      <c r="D2390" s="199"/>
      <c r="E2390" s="199" t="s">
        <v>441</v>
      </c>
      <c r="F2390" s="199">
        <v>35849</v>
      </c>
      <c r="G2390" s="199"/>
      <c r="H2390" s="199">
        <f t="shared" si="169"/>
        <v>101</v>
      </c>
      <c r="I2390" s="199"/>
      <c r="J2390" s="381">
        <v>3137.74</v>
      </c>
      <c r="K2390" s="199"/>
      <c r="L2390" s="200"/>
      <c r="M2390" s="199">
        <v>3</v>
      </c>
      <c r="N2390" s="71"/>
      <c r="O2390" s="200"/>
      <c r="P2390" s="269">
        <f t="shared" si="167"/>
        <v>1045.9133333333332</v>
      </c>
      <c r="Q2390" s="199"/>
      <c r="R2390" s="199"/>
      <c r="S2390" s="199"/>
      <c r="T2390" s="382">
        <f t="shared" si="168"/>
        <v>11949.666666666666</v>
      </c>
      <c r="U2390" s="199"/>
      <c r="V2390" s="199"/>
      <c r="W2390" s="199"/>
      <c r="X2390" s="200"/>
      <c r="Y2390" s="199">
        <v>3137.74</v>
      </c>
      <c r="Z2390" s="199">
        <f t="shared" si="170"/>
        <v>4434.46</v>
      </c>
      <c r="AA2390" s="200"/>
      <c r="AB2390" s="199">
        <f t="shared" si="171"/>
        <v>2433.52</v>
      </c>
      <c r="AC2390" s="164">
        <v>3020.3</v>
      </c>
      <c r="AD2390" s="199"/>
      <c r="AE2390" s="200"/>
      <c r="AF2390" s="200"/>
      <c r="AG2390" s="200"/>
      <c r="AH2390" s="75"/>
      <c r="AI2390" s="75"/>
      <c r="AJ2390" s="75"/>
      <c r="AK2390" s="75"/>
      <c r="AL2390" s="200"/>
    </row>
    <row r="2391" spans="1:38" s="201" customFormat="1">
      <c r="A2391" s="198"/>
      <c r="B2391" s="180"/>
      <c r="C2391" s="199" t="s">
        <v>1408</v>
      </c>
      <c r="D2391" s="199"/>
      <c r="E2391" s="199" t="s">
        <v>113</v>
      </c>
      <c r="F2391" s="199">
        <v>861</v>
      </c>
      <c r="G2391" s="199"/>
      <c r="H2391" s="199">
        <f t="shared" si="169"/>
        <v>2</v>
      </c>
      <c r="I2391" s="199"/>
      <c r="J2391" s="381">
        <v>53.769999999999996</v>
      </c>
      <c r="K2391" s="199"/>
      <c r="L2391" s="200"/>
      <c r="M2391" s="199">
        <v>2</v>
      </c>
      <c r="N2391" s="71"/>
      <c r="O2391" s="200"/>
      <c r="P2391" s="269">
        <f t="shared" si="167"/>
        <v>26.884999999999998</v>
      </c>
      <c r="Q2391" s="199"/>
      <c r="R2391" s="199"/>
      <c r="S2391" s="199"/>
      <c r="T2391" s="382">
        <f t="shared" si="168"/>
        <v>430.5</v>
      </c>
      <c r="U2391" s="199"/>
      <c r="V2391" s="199"/>
      <c r="W2391" s="199"/>
      <c r="X2391" s="200"/>
      <c r="Y2391" s="199">
        <v>53.769999999999996</v>
      </c>
      <c r="Z2391" s="199">
        <f t="shared" si="170"/>
        <v>75.989999999999995</v>
      </c>
      <c r="AA2391" s="200"/>
      <c r="AB2391" s="199">
        <f t="shared" si="171"/>
        <v>41.7</v>
      </c>
      <c r="AC2391" s="164">
        <v>51.76</v>
      </c>
      <c r="AD2391" s="199"/>
      <c r="AE2391" s="200"/>
      <c r="AF2391" s="200"/>
      <c r="AG2391" s="200"/>
      <c r="AH2391" s="75"/>
      <c r="AI2391" s="75"/>
      <c r="AJ2391" s="75"/>
      <c r="AK2391" s="75"/>
      <c r="AL2391" s="200"/>
    </row>
    <row r="2392" spans="1:38" s="201" customFormat="1">
      <c r="A2392" s="198"/>
      <c r="B2392" s="180"/>
      <c r="C2392" s="199" t="s">
        <v>482</v>
      </c>
      <c r="D2392" s="199"/>
      <c r="E2392" s="199" t="s">
        <v>113</v>
      </c>
      <c r="F2392" s="199">
        <v>1188</v>
      </c>
      <c r="G2392" s="199"/>
      <c r="H2392" s="199">
        <f t="shared" si="169"/>
        <v>3</v>
      </c>
      <c r="I2392" s="199"/>
      <c r="J2392" s="381">
        <v>315.7</v>
      </c>
      <c r="K2392" s="199"/>
      <c r="L2392" s="200"/>
      <c r="M2392" s="199">
        <v>1</v>
      </c>
      <c r="N2392" s="71"/>
      <c r="O2392" s="200"/>
      <c r="P2392" s="269">
        <f t="shared" si="167"/>
        <v>315.7</v>
      </c>
      <c r="Q2392" s="199"/>
      <c r="R2392" s="199"/>
      <c r="S2392" s="199"/>
      <c r="T2392" s="382">
        <f t="shared" si="168"/>
        <v>1188</v>
      </c>
      <c r="U2392" s="199"/>
      <c r="V2392" s="199"/>
      <c r="W2392" s="199"/>
      <c r="X2392" s="200"/>
      <c r="Y2392" s="199">
        <v>315.7</v>
      </c>
      <c r="Z2392" s="199">
        <f t="shared" si="170"/>
        <v>446.17</v>
      </c>
      <c r="AA2392" s="200"/>
      <c r="AB2392" s="199">
        <f t="shared" si="171"/>
        <v>244.85</v>
      </c>
      <c r="AC2392" s="164">
        <v>303.88</v>
      </c>
      <c r="AD2392" s="199"/>
      <c r="AE2392" s="200"/>
      <c r="AF2392" s="200"/>
      <c r="AG2392" s="200"/>
      <c r="AH2392" s="75"/>
      <c r="AI2392" s="75"/>
      <c r="AJ2392" s="75"/>
      <c r="AK2392" s="75"/>
      <c r="AL2392" s="200"/>
    </row>
    <row r="2393" spans="1:38" s="201" customFormat="1">
      <c r="A2393" s="198"/>
      <c r="B2393" s="180"/>
      <c r="C2393" s="199" t="s">
        <v>548</v>
      </c>
      <c r="D2393" s="199"/>
      <c r="E2393" s="199" t="s">
        <v>1409</v>
      </c>
      <c r="F2393" s="199">
        <v>178549</v>
      </c>
      <c r="G2393" s="199"/>
      <c r="H2393" s="199">
        <f t="shared" si="169"/>
        <v>504</v>
      </c>
      <c r="I2393" s="199"/>
      <c r="J2393" s="381">
        <v>10171.07</v>
      </c>
      <c r="K2393" s="199"/>
      <c r="L2393" s="200"/>
      <c r="M2393" s="199">
        <v>3</v>
      </c>
      <c r="N2393" s="71"/>
      <c r="O2393" s="200"/>
      <c r="P2393" s="269">
        <f t="shared" si="167"/>
        <v>3390.3566666666666</v>
      </c>
      <c r="Q2393" s="199"/>
      <c r="R2393" s="199"/>
      <c r="S2393" s="199"/>
      <c r="T2393" s="382">
        <f t="shared" si="168"/>
        <v>59516.333333333336</v>
      </c>
      <c r="U2393" s="199"/>
      <c r="V2393" s="199"/>
      <c r="W2393" s="199"/>
      <c r="X2393" s="200"/>
      <c r="Y2393" s="199">
        <v>10171.07</v>
      </c>
      <c r="Z2393" s="199">
        <f t="shared" si="170"/>
        <v>14374.42</v>
      </c>
      <c r="AA2393" s="200"/>
      <c r="AB2393" s="199">
        <f t="shared" si="171"/>
        <v>7888.32</v>
      </c>
      <c r="AC2393" s="164">
        <v>9790.4</v>
      </c>
      <c r="AD2393" s="199"/>
      <c r="AE2393" s="200"/>
      <c r="AF2393" s="200"/>
      <c r="AG2393" s="200"/>
      <c r="AH2393" s="75"/>
      <c r="AI2393" s="75"/>
      <c r="AJ2393" s="75"/>
      <c r="AK2393" s="75"/>
      <c r="AL2393" s="200"/>
    </row>
    <row r="2394" spans="1:38" s="201" customFormat="1">
      <c r="A2394" s="198"/>
      <c r="B2394" s="180"/>
      <c r="C2394" s="199" t="s">
        <v>548</v>
      </c>
      <c r="D2394" s="199"/>
      <c r="E2394" s="199" t="s">
        <v>365</v>
      </c>
      <c r="F2394" s="199">
        <v>69641</v>
      </c>
      <c r="G2394" s="199"/>
      <c r="H2394" s="199">
        <f t="shared" si="169"/>
        <v>197</v>
      </c>
      <c r="I2394" s="199"/>
      <c r="J2394" s="381">
        <v>9274.7599999999984</v>
      </c>
      <c r="K2394" s="199"/>
      <c r="L2394" s="200"/>
      <c r="M2394" s="199">
        <v>10</v>
      </c>
      <c r="N2394" s="71"/>
      <c r="O2394" s="200"/>
      <c r="P2394" s="269">
        <f t="shared" si="167"/>
        <v>927.47599999999989</v>
      </c>
      <c r="Q2394" s="199"/>
      <c r="R2394" s="199"/>
      <c r="S2394" s="199"/>
      <c r="T2394" s="382">
        <f t="shared" si="168"/>
        <v>6964.1</v>
      </c>
      <c r="U2394" s="199"/>
      <c r="V2394" s="199"/>
      <c r="W2394" s="199"/>
      <c r="X2394" s="200"/>
      <c r="Y2394" s="199">
        <v>9274.7599999999984</v>
      </c>
      <c r="Z2394" s="199">
        <f t="shared" si="170"/>
        <v>13107.7</v>
      </c>
      <c r="AA2394" s="200"/>
      <c r="AB2394" s="199">
        <f t="shared" si="171"/>
        <v>7193.18</v>
      </c>
      <c r="AC2394" s="164">
        <v>8927.64</v>
      </c>
      <c r="AD2394" s="199"/>
      <c r="AE2394" s="200"/>
      <c r="AF2394" s="200"/>
      <c r="AG2394" s="200"/>
      <c r="AH2394" s="75"/>
      <c r="AI2394" s="75"/>
      <c r="AJ2394" s="75"/>
      <c r="AK2394" s="75"/>
      <c r="AL2394" s="200"/>
    </row>
    <row r="2395" spans="1:38" s="201" customFormat="1">
      <c r="A2395" s="198"/>
      <c r="B2395" s="180"/>
      <c r="C2395" s="199" t="s">
        <v>126</v>
      </c>
      <c r="D2395" s="199"/>
      <c r="E2395" s="199" t="s">
        <v>127</v>
      </c>
      <c r="F2395" s="199">
        <v>2716420</v>
      </c>
      <c r="G2395" s="199"/>
      <c r="H2395" s="199">
        <f t="shared" si="169"/>
        <v>7671</v>
      </c>
      <c r="I2395" s="199"/>
      <c r="J2395" s="381">
        <v>209107.80999999997</v>
      </c>
      <c r="K2395" s="199"/>
      <c r="L2395" s="200"/>
      <c r="M2395" s="199">
        <v>148</v>
      </c>
      <c r="N2395" s="71"/>
      <c r="O2395" s="200"/>
      <c r="P2395" s="269">
        <f t="shared" si="167"/>
        <v>1412.8906081081079</v>
      </c>
      <c r="Q2395" s="199"/>
      <c r="R2395" s="199"/>
      <c r="S2395" s="199"/>
      <c r="T2395" s="382">
        <f t="shared" si="168"/>
        <v>18354.18918918919</v>
      </c>
      <c r="U2395" s="199"/>
      <c r="V2395" s="199"/>
      <c r="W2395" s="199"/>
      <c r="X2395" s="200"/>
      <c r="Y2395" s="199">
        <v>209107.80999999997</v>
      </c>
      <c r="Z2395" s="199">
        <f t="shared" si="170"/>
        <v>295524.82</v>
      </c>
      <c r="AA2395" s="200"/>
      <c r="AB2395" s="199">
        <f t="shared" si="171"/>
        <v>162176.65</v>
      </c>
      <c r="AC2395" s="164">
        <v>201281.59</v>
      </c>
      <c r="AD2395" s="199"/>
      <c r="AE2395" s="200"/>
      <c r="AF2395" s="200"/>
      <c r="AG2395" s="200"/>
      <c r="AH2395" s="75"/>
      <c r="AI2395" s="75"/>
      <c r="AJ2395" s="75"/>
      <c r="AK2395" s="75"/>
      <c r="AL2395" s="200"/>
    </row>
    <row r="2396" spans="1:38" s="201" customFormat="1">
      <c r="A2396" s="198"/>
      <c r="B2396" s="180"/>
      <c r="C2396" s="199" t="s">
        <v>128</v>
      </c>
      <c r="D2396" s="199"/>
      <c r="E2396" s="199" t="s">
        <v>96</v>
      </c>
      <c r="F2396" s="199">
        <v>3872530</v>
      </c>
      <c r="G2396" s="199"/>
      <c r="H2396" s="199">
        <f t="shared" si="169"/>
        <v>10936</v>
      </c>
      <c r="I2396" s="199"/>
      <c r="J2396" s="381">
        <v>280330.69</v>
      </c>
      <c r="K2396" s="199"/>
      <c r="L2396" s="200"/>
      <c r="M2396" s="199">
        <v>95</v>
      </c>
      <c r="N2396" s="71"/>
      <c r="O2396" s="200"/>
      <c r="P2396" s="269">
        <f t="shared" si="167"/>
        <v>2950.8493684210525</v>
      </c>
      <c r="Q2396" s="199"/>
      <c r="R2396" s="199"/>
      <c r="S2396" s="199"/>
      <c r="T2396" s="382">
        <f t="shared" si="168"/>
        <v>40763.473684210527</v>
      </c>
      <c r="U2396" s="199"/>
      <c r="V2396" s="199"/>
      <c r="W2396" s="199"/>
      <c r="X2396" s="200"/>
      <c r="Y2396" s="199">
        <v>280330.69</v>
      </c>
      <c r="Z2396" s="199">
        <f t="shared" si="170"/>
        <v>396181.65</v>
      </c>
      <c r="AA2396" s="200"/>
      <c r="AB2396" s="199">
        <f t="shared" si="171"/>
        <v>217414.61</v>
      </c>
      <c r="AC2396" s="164">
        <v>269838.83</v>
      </c>
      <c r="AD2396" s="199"/>
      <c r="AE2396" s="200"/>
      <c r="AF2396" s="200"/>
      <c r="AG2396" s="200"/>
      <c r="AH2396" s="75"/>
      <c r="AI2396" s="75"/>
      <c r="AJ2396" s="75"/>
      <c r="AK2396" s="75"/>
      <c r="AL2396" s="200"/>
    </row>
    <row r="2397" spans="1:38" s="201" customFormat="1">
      <c r="A2397" s="198"/>
      <c r="B2397" s="180"/>
      <c r="C2397" s="199" t="s">
        <v>1410</v>
      </c>
      <c r="D2397" s="199"/>
      <c r="E2397" s="199" t="s">
        <v>264</v>
      </c>
      <c r="F2397" s="199">
        <v>89</v>
      </c>
      <c r="G2397" s="199"/>
      <c r="H2397" s="199">
        <f t="shared" si="169"/>
        <v>0</v>
      </c>
      <c r="I2397" s="199"/>
      <c r="J2397" s="381">
        <v>55.29</v>
      </c>
      <c r="K2397" s="199"/>
      <c r="L2397" s="200"/>
      <c r="M2397" s="199">
        <v>1</v>
      </c>
      <c r="N2397" s="71"/>
      <c r="O2397" s="200"/>
      <c r="P2397" s="269">
        <f t="shared" si="167"/>
        <v>55.29</v>
      </c>
      <c r="Q2397" s="199"/>
      <c r="R2397" s="199"/>
      <c r="S2397" s="199"/>
      <c r="T2397" s="382">
        <f t="shared" si="168"/>
        <v>89</v>
      </c>
      <c r="U2397" s="199"/>
      <c r="V2397" s="199"/>
      <c r="W2397" s="199"/>
      <c r="X2397" s="200"/>
      <c r="Y2397" s="199">
        <v>55.29</v>
      </c>
      <c r="Z2397" s="199">
        <f t="shared" si="170"/>
        <v>78.14</v>
      </c>
      <c r="AA2397" s="200"/>
      <c r="AB2397" s="199">
        <f t="shared" si="171"/>
        <v>42.88</v>
      </c>
      <c r="AC2397" s="164">
        <v>53.22</v>
      </c>
      <c r="AD2397" s="199"/>
      <c r="AE2397" s="200"/>
      <c r="AF2397" s="200"/>
      <c r="AG2397" s="200"/>
      <c r="AH2397" s="75"/>
      <c r="AI2397" s="75"/>
      <c r="AJ2397" s="75"/>
      <c r="AK2397" s="75"/>
      <c r="AL2397" s="200"/>
    </row>
    <row r="2398" spans="1:38" s="201" customFormat="1">
      <c r="A2398" s="198"/>
      <c r="B2398" s="180"/>
      <c r="C2398" s="199" t="s">
        <v>129</v>
      </c>
      <c r="D2398" s="199"/>
      <c r="E2398" s="199" t="s">
        <v>96</v>
      </c>
      <c r="F2398" s="199">
        <v>31599</v>
      </c>
      <c r="G2398" s="199"/>
      <c r="H2398" s="199">
        <f t="shared" si="169"/>
        <v>89</v>
      </c>
      <c r="I2398" s="199"/>
      <c r="J2398" s="381">
        <v>5872.5300000000007</v>
      </c>
      <c r="K2398" s="199"/>
      <c r="L2398" s="200"/>
      <c r="M2398" s="199">
        <v>19</v>
      </c>
      <c r="N2398" s="71"/>
      <c r="O2398" s="200"/>
      <c r="P2398" s="269">
        <f t="shared" si="167"/>
        <v>309.08052631578948</v>
      </c>
      <c r="Q2398" s="199"/>
      <c r="R2398" s="199"/>
      <c r="S2398" s="199"/>
      <c r="T2398" s="382">
        <f t="shared" si="168"/>
        <v>1663.1052631578948</v>
      </c>
      <c r="U2398" s="199"/>
      <c r="V2398" s="199"/>
      <c r="W2398" s="199"/>
      <c r="X2398" s="200"/>
      <c r="Y2398" s="199">
        <v>5872.5300000000007</v>
      </c>
      <c r="Z2398" s="199">
        <f t="shared" si="170"/>
        <v>8299.44</v>
      </c>
      <c r="AA2398" s="200"/>
      <c r="AB2398" s="199">
        <f t="shared" si="171"/>
        <v>4554.53</v>
      </c>
      <c r="AC2398" s="164">
        <v>5652.74</v>
      </c>
      <c r="AD2398" s="199"/>
      <c r="AE2398" s="200"/>
      <c r="AF2398" s="200"/>
      <c r="AG2398" s="200"/>
      <c r="AH2398" s="75"/>
      <c r="AI2398" s="75"/>
      <c r="AJ2398" s="75"/>
      <c r="AK2398" s="75"/>
      <c r="AL2398" s="200"/>
    </row>
    <row r="2399" spans="1:38" s="201" customFormat="1">
      <c r="A2399" s="198"/>
      <c r="B2399" s="180"/>
      <c r="C2399" s="199" t="s">
        <v>132</v>
      </c>
      <c r="D2399" s="199"/>
      <c r="E2399" s="199" t="s">
        <v>115</v>
      </c>
      <c r="F2399" s="199">
        <v>503741</v>
      </c>
      <c r="G2399" s="199"/>
      <c r="H2399" s="199">
        <f t="shared" si="169"/>
        <v>1423</v>
      </c>
      <c r="I2399" s="199"/>
      <c r="J2399" s="381">
        <v>81765.37</v>
      </c>
      <c r="K2399" s="199"/>
      <c r="L2399" s="200"/>
      <c r="M2399" s="199">
        <v>116</v>
      </c>
      <c r="N2399" s="71"/>
      <c r="O2399" s="200"/>
      <c r="P2399" s="269">
        <f t="shared" si="167"/>
        <v>704.87387931034482</v>
      </c>
      <c r="Q2399" s="199"/>
      <c r="R2399" s="199"/>
      <c r="S2399" s="199"/>
      <c r="T2399" s="382">
        <f t="shared" si="168"/>
        <v>4342.5948275862065</v>
      </c>
      <c r="U2399" s="199"/>
      <c r="V2399" s="199"/>
      <c r="W2399" s="199"/>
      <c r="X2399" s="200"/>
      <c r="Y2399" s="199">
        <v>81765.37</v>
      </c>
      <c r="Z2399" s="199">
        <f t="shared" si="170"/>
        <v>115556.16</v>
      </c>
      <c r="AA2399" s="200"/>
      <c r="AB2399" s="199">
        <f t="shared" si="171"/>
        <v>63414.34</v>
      </c>
      <c r="AC2399" s="164">
        <v>78705.16</v>
      </c>
      <c r="AD2399" s="199"/>
      <c r="AE2399" s="200"/>
      <c r="AF2399" s="200"/>
      <c r="AG2399" s="200"/>
      <c r="AH2399" s="75"/>
      <c r="AI2399" s="75"/>
      <c r="AJ2399" s="75"/>
      <c r="AK2399" s="75"/>
      <c r="AL2399" s="200"/>
    </row>
    <row r="2400" spans="1:38" s="201" customFormat="1">
      <c r="A2400" s="198"/>
      <c r="B2400" s="180"/>
      <c r="C2400" s="199" t="s">
        <v>133</v>
      </c>
      <c r="D2400" s="199"/>
      <c r="E2400" s="199" t="s">
        <v>134</v>
      </c>
      <c r="F2400" s="199">
        <v>12057008</v>
      </c>
      <c r="G2400" s="199"/>
      <c r="H2400" s="199">
        <f t="shared" si="169"/>
        <v>34049</v>
      </c>
      <c r="I2400" s="199"/>
      <c r="J2400" s="381">
        <v>943954.82999999984</v>
      </c>
      <c r="K2400" s="199"/>
      <c r="L2400" s="200"/>
      <c r="M2400" s="199">
        <v>357</v>
      </c>
      <c r="N2400" s="71"/>
      <c r="O2400" s="200"/>
      <c r="P2400" s="269">
        <f t="shared" si="167"/>
        <v>2644.1311764705879</v>
      </c>
      <c r="Q2400" s="199"/>
      <c r="R2400" s="199"/>
      <c r="S2400" s="199"/>
      <c r="T2400" s="382">
        <f t="shared" si="168"/>
        <v>33773.131652661061</v>
      </c>
      <c r="U2400" s="199"/>
      <c r="V2400" s="199"/>
      <c r="W2400" s="199"/>
      <c r="X2400" s="200"/>
      <c r="Y2400" s="199">
        <v>943954.82999999984</v>
      </c>
      <c r="Z2400" s="199">
        <f t="shared" si="170"/>
        <v>1334058.6399999999</v>
      </c>
      <c r="AA2400" s="200"/>
      <c r="AB2400" s="199">
        <f t="shared" si="171"/>
        <v>732098.12</v>
      </c>
      <c r="AC2400" s="164">
        <v>908625.68</v>
      </c>
      <c r="AD2400" s="199"/>
      <c r="AE2400" s="200"/>
      <c r="AF2400" s="200"/>
      <c r="AG2400" s="200"/>
      <c r="AH2400" s="75"/>
      <c r="AI2400" s="75"/>
      <c r="AJ2400" s="75"/>
      <c r="AK2400" s="75"/>
      <c r="AL2400" s="200"/>
    </row>
    <row r="2401" spans="1:38" s="201" customFormat="1">
      <c r="A2401" s="198"/>
      <c r="B2401" s="180"/>
      <c r="C2401" s="199" t="s">
        <v>133</v>
      </c>
      <c r="D2401" s="199"/>
      <c r="E2401" s="199" t="s">
        <v>103</v>
      </c>
      <c r="F2401" s="199">
        <v>360</v>
      </c>
      <c r="G2401" s="199"/>
      <c r="H2401" s="199">
        <f t="shared" si="169"/>
        <v>1</v>
      </c>
      <c r="I2401" s="199"/>
      <c r="J2401" s="381">
        <v>22.98</v>
      </c>
      <c r="K2401" s="199"/>
      <c r="L2401" s="200"/>
      <c r="M2401" s="199">
        <v>1</v>
      </c>
      <c r="N2401" s="71"/>
      <c r="O2401" s="200"/>
      <c r="P2401" s="269">
        <f t="shared" si="167"/>
        <v>22.98</v>
      </c>
      <c r="Q2401" s="199"/>
      <c r="R2401" s="199"/>
      <c r="S2401" s="199"/>
      <c r="T2401" s="382">
        <f t="shared" si="168"/>
        <v>360</v>
      </c>
      <c r="U2401" s="199"/>
      <c r="V2401" s="199"/>
      <c r="W2401" s="199"/>
      <c r="X2401" s="200"/>
      <c r="Y2401" s="199">
        <v>22.98</v>
      </c>
      <c r="Z2401" s="199">
        <f t="shared" si="170"/>
        <v>32.479999999999997</v>
      </c>
      <c r="AA2401" s="200"/>
      <c r="AB2401" s="199">
        <f t="shared" si="171"/>
        <v>17.82</v>
      </c>
      <c r="AC2401" s="164">
        <v>22.12</v>
      </c>
      <c r="AD2401" s="199"/>
      <c r="AE2401" s="200"/>
      <c r="AF2401" s="200"/>
      <c r="AG2401" s="200"/>
      <c r="AH2401" s="75"/>
      <c r="AI2401" s="75"/>
      <c r="AJ2401" s="75"/>
      <c r="AK2401" s="75"/>
      <c r="AL2401" s="200"/>
    </row>
    <row r="2402" spans="1:38" s="201" customFormat="1">
      <c r="A2402" s="198"/>
      <c r="B2402" s="180"/>
      <c r="C2402" s="199" t="s">
        <v>135</v>
      </c>
      <c r="D2402" s="199"/>
      <c r="E2402" s="199" t="s">
        <v>136</v>
      </c>
      <c r="F2402" s="199">
        <v>20451313</v>
      </c>
      <c r="G2402" s="199"/>
      <c r="H2402" s="199">
        <f t="shared" si="169"/>
        <v>57754</v>
      </c>
      <c r="I2402" s="199"/>
      <c r="J2402" s="381">
        <v>1641966.9500000046</v>
      </c>
      <c r="K2402" s="199"/>
      <c r="L2402" s="200"/>
      <c r="M2402" s="199">
        <v>1890</v>
      </c>
      <c r="N2402" s="71"/>
      <c r="O2402" s="200"/>
      <c r="P2402" s="269">
        <f t="shared" si="167"/>
        <v>868.76558201058447</v>
      </c>
      <c r="Q2402" s="199"/>
      <c r="R2402" s="199"/>
      <c r="S2402" s="199"/>
      <c r="T2402" s="382">
        <f t="shared" si="168"/>
        <v>10820.800529100528</v>
      </c>
      <c r="U2402" s="199"/>
      <c r="V2402" s="199"/>
      <c r="W2402" s="199"/>
      <c r="X2402" s="200"/>
      <c r="Y2402" s="199">
        <v>1641966.9500000046</v>
      </c>
      <c r="Z2402" s="199">
        <f t="shared" si="170"/>
        <v>2320534.9700000002</v>
      </c>
      <c r="AA2402" s="200"/>
      <c r="AB2402" s="199">
        <f t="shared" si="171"/>
        <v>1273451.74</v>
      </c>
      <c r="AC2402" s="164">
        <v>1580513.48</v>
      </c>
      <c r="AD2402" s="199"/>
      <c r="AE2402" s="200"/>
      <c r="AF2402" s="200"/>
      <c r="AG2402" s="200"/>
      <c r="AH2402" s="75"/>
      <c r="AI2402" s="75"/>
      <c r="AJ2402" s="75"/>
      <c r="AK2402" s="75"/>
      <c r="AL2402" s="200"/>
    </row>
    <row r="2403" spans="1:38" s="201" customFormat="1">
      <c r="A2403" s="198"/>
      <c r="B2403" s="180"/>
      <c r="C2403" s="199" t="s">
        <v>138</v>
      </c>
      <c r="D2403" s="199"/>
      <c r="E2403" s="199" t="s">
        <v>139</v>
      </c>
      <c r="F2403" s="199">
        <v>1493764</v>
      </c>
      <c r="G2403" s="199"/>
      <c r="H2403" s="199">
        <f t="shared" si="169"/>
        <v>4218</v>
      </c>
      <c r="I2403" s="199"/>
      <c r="J2403" s="381">
        <v>186989.74000000002</v>
      </c>
      <c r="K2403" s="199"/>
      <c r="L2403" s="200"/>
      <c r="M2403" s="199">
        <v>544</v>
      </c>
      <c r="N2403" s="71"/>
      <c r="O2403" s="200"/>
      <c r="P2403" s="269">
        <f t="shared" si="167"/>
        <v>343.73113970588241</v>
      </c>
      <c r="Q2403" s="199"/>
      <c r="R2403" s="199"/>
      <c r="S2403" s="199"/>
      <c r="T2403" s="382">
        <f t="shared" si="168"/>
        <v>2745.8897058823532</v>
      </c>
      <c r="U2403" s="199"/>
      <c r="V2403" s="199"/>
      <c r="W2403" s="199"/>
      <c r="X2403" s="200"/>
      <c r="Y2403" s="199">
        <v>186989.74000000002</v>
      </c>
      <c r="Z2403" s="199">
        <f t="shared" si="170"/>
        <v>264266.12</v>
      </c>
      <c r="AA2403" s="200"/>
      <c r="AB2403" s="199">
        <f t="shared" si="171"/>
        <v>145022.66</v>
      </c>
      <c r="AC2403" s="164">
        <v>179991.32</v>
      </c>
      <c r="AD2403" s="199"/>
      <c r="AE2403" s="200"/>
      <c r="AF2403" s="200"/>
      <c r="AG2403" s="200"/>
      <c r="AH2403" s="75"/>
      <c r="AI2403" s="75"/>
      <c r="AJ2403" s="75"/>
      <c r="AK2403" s="75"/>
      <c r="AL2403" s="200"/>
    </row>
    <row r="2404" spans="1:38" s="201" customFormat="1">
      <c r="A2404" s="198"/>
      <c r="B2404" s="180"/>
      <c r="C2404" s="199" t="s">
        <v>1411</v>
      </c>
      <c r="D2404" s="199"/>
      <c r="E2404" s="199" t="s">
        <v>115</v>
      </c>
      <c r="F2404" s="199">
        <v>30832</v>
      </c>
      <c r="G2404" s="199"/>
      <c r="H2404" s="199">
        <f t="shared" si="169"/>
        <v>87</v>
      </c>
      <c r="I2404" s="199"/>
      <c r="J2404" s="381">
        <v>4378.9699999999993</v>
      </c>
      <c r="K2404" s="199"/>
      <c r="L2404" s="200"/>
      <c r="M2404" s="199">
        <v>7</v>
      </c>
      <c r="N2404" s="71"/>
      <c r="O2404" s="200"/>
      <c r="P2404" s="269">
        <f t="shared" si="167"/>
        <v>625.56714285714281</v>
      </c>
      <c r="Q2404" s="199"/>
      <c r="R2404" s="199"/>
      <c r="S2404" s="199"/>
      <c r="T2404" s="382">
        <f t="shared" si="168"/>
        <v>4404.5714285714284</v>
      </c>
      <c r="U2404" s="199"/>
      <c r="V2404" s="199"/>
      <c r="W2404" s="199"/>
      <c r="X2404" s="200"/>
      <c r="Y2404" s="199">
        <v>4378.9699999999993</v>
      </c>
      <c r="Z2404" s="199">
        <f t="shared" si="170"/>
        <v>6188.65</v>
      </c>
      <c r="AA2404" s="200"/>
      <c r="AB2404" s="199">
        <f t="shared" si="171"/>
        <v>3396.17</v>
      </c>
      <c r="AC2404" s="164">
        <v>4215.08</v>
      </c>
      <c r="AD2404" s="199"/>
      <c r="AE2404" s="200"/>
      <c r="AF2404" s="200"/>
      <c r="AG2404" s="200"/>
      <c r="AH2404" s="75"/>
      <c r="AI2404" s="75"/>
      <c r="AJ2404" s="75"/>
      <c r="AK2404" s="75"/>
      <c r="AL2404" s="200"/>
    </row>
    <row r="2405" spans="1:38" s="201" customFormat="1">
      <c r="A2405" s="198"/>
      <c r="B2405" s="180"/>
      <c r="C2405" s="199" t="s">
        <v>1412</v>
      </c>
      <c r="D2405" s="199"/>
      <c r="E2405" s="199" t="s">
        <v>110</v>
      </c>
      <c r="F2405" s="199">
        <v>23672</v>
      </c>
      <c r="G2405" s="199"/>
      <c r="H2405" s="199">
        <f t="shared" ref="H2405:H2468" si="172">ROUND($H$2886*F2405/$F$2886,0)</f>
        <v>67</v>
      </c>
      <c r="I2405" s="199"/>
      <c r="J2405" s="381">
        <v>4540.3099999999986</v>
      </c>
      <c r="K2405" s="199"/>
      <c r="L2405" s="200"/>
      <c r="M2405" s="199">
        <v>20</v>
      </c>
      <c r="N2405" s="71"/>
      <c r="O2405" s="200"/>
      <c r="P2405" s="269">
        <f t="shared" si="167"/>
        <v>227.01549999999992</v>
      </c>
      <c r="Q2405" s="199"/>
      <c r="R2405" s="199"/>
      <c r="S2405" s="199"/>
      <c r="T2405" s="382">
        <f t="shared" si="168"/>
        <v>1183.5999999999999</v>
      </c>
      <c r="U2405" s="199"/>
      <c r="V2405" s="199"/>
      <c r="W2405" s="199"/>
      <c r="X2405" s="200"/>
      <c r="Y2405" s="199">
        <v>4540.3099999999986</v>
      </c>
      <c r="Z2405" s="199">
        <f t="shared" ref="Z2405:Z2468" si="173">ROUND($Z$2886*Y2405/$Y$2886,2)</f>
        <v>6416.66</v>
      </c>
      <c r="AA2405" s="200"/>
      <c r="AB2405" s="199">
        <f t="shared" ref="AB2405:AB2468" si="174">ROUND($AB$2886*Y2405/$Y$2886,2)</f>
        <v>3521.3</v>
      </c>
      <c r="AC2405" s="164">
        <v>4370.38</v>
      </c>
      <c r="AD2405" s="199"/>
      <c r="AE2405" s="200"/>
      <c r="AF2405" s="200"/>
      <c r="AG2405" s="200"/>
      <c r="AH2405" s="75"/>
      <c r="AI2405" s="75"/>
      <c r="AJ2405" s="75"/>
      <c r="AK2405" s="75"/>
      <c r="AL2405" s="200"/>
    </row>
    <row r="2406" spans="1:38" s="201" customFormat="1">
      <c r="A2406" s="198"/>
      <c r="B2406" s="180"/>
      <c r="C2406" s="199" t="s">
        <v>140</v>
      </c>
      <c r="D2406" s="199"/>
      <c r="E2406" s="199" t="s">
        <v>136</v>
      </c>
      <c r="F2406" s="199">
        <v>21488</v>
      </c>
      <c r="G2406" s="199"/>
      <c r="H2406" s="199">
        <f t="shared" si="172"/>
        <v>61</v>
      </c>
      <c r="I2406" s="199"/>
      <c r="J2406" s="381">
        <v>4213.42</v>
      </c>
      <c r="K2406" s="199"/>
      <c r="L2406" s="200"/>
      <c r="M2406" s="199">
        <v>18</v>
      </c>
      <c r="N2406" s="71"/>
      <c r="O2406" s="200"/>
      <c r="P2406" s="269">
        <f t="shared" si="167"/>
        <v>234.07888888888888</v>
      </c>
      <c r="Q2406" s="199"/>
      <c r="R2406" s="199"/>
      <c r="S2406" s="199"/>
      <c r="T2406" s="382">
        <f t="shared" si="168"/>
        <v>1193.7777777777778</v>
      </c>
      <c r="U2406" s="199"/>
      <c r="V2406" s="199"/>
      <c r="W2406" s="199"/>
      <c r="X2406" s="200"/>
      <c r="Y2406" s="199">
        <v>4213.42</v>
      </c>
      <c r="Z2406" s="199">
        <f t="shared" si="173"/>
        <v>5954.68</v>
      </c>
      <c r="AA2406" s="200"/>
      <c r="AB2406" s="199">
        <f t="shared" si="174"/>
        <v>3267.78</v>
      </c>
      <c r="AC2406" s="164">
        <v>4055.73</v>
      </c>
      <c r="AD2406" s="199"/>
      <c r="AE2406" s="200"/>
      <c r="AF2406" s="200"/>
      <c r="AG2406" s="200"/>
      <c r="AH2406" s="75"/>
      <c r="AI2406" s="75"/>
      <c r="AJ2406" s="75"/>
      <c r="AK2406" s="75"/>
      <c r="AL2406" s="200"/>
    </row>
    <row r="2407" spans="1:38" s="201" customFormat="1">
      <c r="A2407" s="198"/>
      <c r="B2407" s="180"/>
      <c r="C2407" s="199" t="s">
        <v>141</v>
      </c>
      <c r="D2407" s="199"/>
      <c r="E2407" s="199" t="s">
        <v>142</v>
      </c>
      <c r="F2407" s="199">
        <v>2444021</v>
      </c>
      <c r="G2407" s="199"/>
      <c r="H2407" s="199">
        <f t="shared" si="172"/>
        <v>6902</v>
      </c>
      <c r="I2407" s="199"/>
      <c r="J2407" s="381">
        <v>223903.70999999993</v>
      </c>
      <c r="K2407" s="199"/>
      <c r="L2407" s="200"/>
      <c r="M2407" s="199">
        <v>311</v>
      </c>
      <c r="N2407" s="71"/>
      <c r="O2407" s="200"/>
      <c r="P2407" s="269">
        <f t="shared" si="167"/>
        <v>719.9476205787779</v>
      </c>
      <c r="Q2407" s="199"/>
      <c r="R2407" s="199"/>
      <c r="S2407" s="199"/>
      <c r="T2407" s="382">
        <f t="shared" si="168"/>
        <v>7858.5884244372992</v>
      </c>
      <c r="U2407" s="199"/>
      <c r="V2407" s="199"/>
      <c r="W2407" s="199"/>
      <c r="X2407" s="200"/>
      <c r="Y2407" s="199">
        <v>223903.70999999993</v>
      </c>
      <c r="Z2407" s="199">
        <f t="shared" si="173"/>
        <v>316435.34999999998</v>
      </c>
      <c r="AA2407" s="200"/>
      <c r="AB2407" s="199">
        <f t="shared" si="174"/>
        <v>173651.83</v>
      </c>
      <c r="AC2407" s="164">
        <v>215523.72</v>
      </c>
      <c r="AD2407" s="199"/>
      <c r="AE2407" s="200"/>
      <c r="AF2407" s="200"/>
      <c r="AG2407" s="200"/>
      <c r="AH2407" s="75"/>
      <c r="AI2407" s="75"/>
      <c r="AJ2407" s="75"/>
      <c r="AK2407" s="75"/>
      <c r="AL2407" s="200"/>
    </row>
    <row r="2408" spans="1:38" s="201" customFormat="1">
      <c r="A2408" s="198"/>
      <c r="B2408" s="180"/>
      <c r="C2408" s="199" t="s">
        <v>141</v>
      </c>
      <c r="D2408" s="199"/>
      <c r="E2408" s="199" t="s">
        <v>143</v>
      </c>
      <c r="F2408" s="199">
        <v>111</v>
      </c>
      <c r="G2408" s="199"/>
      <c r="H2408" s="199">
        <f t="shared" si="172"/>
        <v>0</v>
      </c>
      <c r="I2408" s="199"/>
      <c r="J2408" s="381">
        <v>29.19</v>
      </c>
      <c r="K2408" s="199"/>
      <c r="L2408" s="200"/>
      <c r="M2408" s="199">
        <v>1</v>
      </c>
      <c r="N2408" s="71"/>
      <c r="O2408" s="200"/>
      <c r="P2408" s="269">
        <f t="shared" si="167"/>
        <v>29.19</v>
      </c>
      <c r="Q2408" s="199"/>
      <c r="R2408" s="199"/>
      <c r="S2408" s="199"/>
      <c r="T2408" s="382">
        <f t="shared" si="168"/>
        <v>111</v>
      </c>
      <c r="U2408" s="199"/>
      <c r="V2408" s="199"/>
      <c r="W2408" s="199"/>
      <c r="X2408" s="200"/>
      <c r="Y2408" s="199">
        <v>29.19</v>
      </c>
      <c r="Z2408" s="199">
        <f t="shared" si="173"/>
        <v>41.25</v>
      </c>
      <c r="AA2408" s="200"/>
      <c r="AB2408" s="199">
        <f t="shared" si="174"/>
        <v>22.64</v>
      </c>
      <c r="AC2408" s="164">
        <v>28.1</v>
      </c>
      <c r="AD2408" s="199"/>
      <c r="AE2408" s="200"/>
      <c r="AF2408" s="200"/>
      <c r="AG2408" s="200"/>
      <c r="AH2408" s="75"/>
      <c r="AI2408" s="75"/>
      <c r="AJ2408" s="75"/>
      <c r="AK2408" s="75"/>
      <c r="AL2408" s="200"/>
    </row>
    <row r="2409" spans="1:38" s="201" customFormat="1">
      <c r="A2409" s="198"/>
      <c r="B2409" s="180"/>
      <c r="C2409" s="199" t="s">
        <v>141</v>
      </c>
      <c r="D2409" s="199"/>
      <c r="E2409" s="199" t="s">
        <v>430</v>
      </c>
      <c r="F2409" s="199">
        <v>-13520</v>
      </c>
      <c r="G2409" s="199"/>
      <c r="H2409" s="199">
        <f t="shared" si="172"/>
        <v>-38</v>
      </c>
      <c r="I2409" s="199"/>
      <c r="J2409" s="381">
        <v>-1897.56</v>
      </c>
      <c r="K2409" s="199"/>
      <c r="L2409" s="200"/>
      <c r="M2409" s="199">
        <v>1</v>
      </c>
      <c r="N2409" s="71"/>
      <c r="O2409" s="200"/>
      <c r="P2409" s="269">
        <f t="shared" si="167"/>
        <v>-1897.56</v>
      </c>
      <c r="Q2409" s="199"/>
      <c r="R2409" s="199"/>
      <c r="S2409" s="199"/>
      <c r="T2409" s="382">
        <f t="shared" si="168"/>
        <v>-13520</v>
      </c>
      <c r="U2409" s="199"/>
      <c r="V2409" s="199"/>
      <c r="W2409" s="199"/>
      <c r="X2409" s="200"/>
      <c r="Y2409" s="199">
        <v>-1897.56</v>
      </c>
      <c r="Z2409" s="199">
        <f t="shared" si="173"/>
        <v>-2681.76</v>
      </c>
      <c r="AA2409" s="200"/>
      <c r="AB2409" s="199">
        <f t="shared" si="174"/>
        <v>-1471.68</v>
      </c>
      <c r="AC2409" s="164">
        <v>-1826.54</v>
      </c>
      <c r="AD2409" s="199"/>
      <c r="AE2409" s="200"/>
      <c r="AF2409" s="200"/>
      <c r="AG2409" s="200"/>
      <c r="AH2409" s="75"/>
      <c r="AI2409" s="75"/>
      <c r="AJ2409" s="75"/>
      <c r="AK2409" s="75"/>
      <c r="AL2409" s="200"/>
    </row>
    <row r="2410" spans="1:38" s="201" customFormat="1">
      <c r="A2410" s="198"/>
      <c r="B2410" s="180"/>
      <c r="C2410" s="199" t="s">
        <v>144</v>
      </c>
      <c r="D2410" s="199"/>
      <c r="E2410" s="199" t="s">
        <v>142</v>
      </c>
      <c r="F2410" s="199">
        <v>650565</v>
      </c>
      <c r="G2410" s="199"/>
      <c r="H2410" s="199">
        <f t="shared" si="172"/>
        <v>1837</v>
      </c>
      <c r="I2410" s="199"/>
      <c r="J2410" s="381">
        <v>100918.08</v>
      </c>
      <c r="K2410" s="199"/>
      <c r="L2410" s="200"/>
      <c r="M2410" s="199">
        <v>26</v>
      </c>
      <c r="N2410" s="71"/>
      <c r="O2410" s="200"/>
      <c r="P2410" s="269">
        <f t="shared" si="167"/>
        <v>3881.4646153846156</v>
      </c>
      <c r="Q2410" s="199"/>
      <c r="R2410" s="199"/>
      <c r="S2410" s="199"/>
      <c r="T2410" s="382">
        <f t="shared" si="168"/>
        <v>25021.73076923077</v>
      </c>
      <c r="U2410" s="199"/>
      <c r="V2410" s="199"/>
      <c r="W2410" s="199"/>
      <c r="X2410" s="200"/>
      <c r="Y2410" s="199">
        <v>100918.08</v>
      </c>
      <c r="Z2410" s="199">
        <f t="shared" si="173"/>
        <v>142624.01999999999</v>
      </c>
      <c r="AA2410" s="200"/>
      <c r="AB2410" s="199">
        <f t="shared" si="174"/>
        <v>78268.509999999995</v>
      </c>
      <c r="AC2410" s="164">
        <v>97141.05</v>
      </c>
      <c r="AD2410" s="199"/>
      <c r="AE2410" s="200"/>
      <c r="AF2410" s="200"/>
      <c r="AG2410" s="200"/>
      <c r="AH2410" s="75"/>
      <c r="AI2410" s="75"/>
      <c r="AJ2410" s="75"/>
      <c r="AK2410" s="75"/>
      <c r="AL2410" s="200"/>
    </row>
    <row r="2411" spans="1:38" s="201" customFormat="1">
      <c r="A2411" s="198"/>
      <c r="B2411" s="180"/>
      <c r="C2411" s="199" t="s">
        <v>144</v>
      </c>
      <c r="D2411" s="199"/>
      <c r="E2411" s="199" t="s">
        <v>430</v>
      </c>
      <c r="F2411" s="199">
        <v>2859</v>
      </c>
      <c r="G2411" s="199"/>
      <c r="H2411" s="199">
        <f t="shared" si="172"/>
        <v>8</v>
      </c>
      <c r="I2411" s="199"/>
      <c r="J2411" s="381">
        <v>555.30999999999995</v>
      </c>
      <c r="K2411" s="199"/>
      <c r="L2411" s="200"/>
      <c r="M2411" s="199">
        <v>1</v>
      </c>
      <c r="N2411" s="71"/>
      <c r="O2411" s="200"/>
      <c r="P2411" s="269">
        <f t="shared" si="167"/>
        <v>555.30999999999995</v>
      </c>
      <c r="Q2411" s="199"/>
      <c r="R2411" s="199"/>
      <c r="S2411" s="199"/>
      <c r="T2411" s="382">
        <f t="shared" si="168"/>
        <v>2859</v>
      </c>
      <c r="U2411" s="199"/>
      <c r="V2411" s="199"/>
      <c r="W2411" s="199"/>
      <c r="X2411" s="200"/>
      <c r="Y2411" s="199">
        <v>555.30999999999995</v>
      </c>
      <c r="Z2411" s="199">
        <f t="shared" si="173"/>
        <v>784.8</v>
      </c>
      <c r="AA2411" s="200"/>
      <c r="AB2411" s="199">
        <f t="shared" si="174"/>
        <v>430.68</v>
      </c>
      <c r="AC2411" s="164">
        <v>534.53</v>
      </c>
      <c r="AD2411" s="199"/>
      <c r="AE2411" s="200"/>
      <c r="AF2411" s="200"/>
      <c r="AG2411" s="200"/>
      <c r="AH2411" s="75"/>
      <c r="AI2411" s="75"/>
      <c r="AJ2411" s="75"/>
      <c r="AK2411" s="75"/>
      <c r="AL2411" s="200"/>
    </row>
    <row r="2412" spans="1:38" s="201" customFormat="1">
      <c r="A2412" s="198"/>
      <c r="B2412" s="180"/>
      <c r="C2412" s="199" t="s">
        <v>144</v>
      </c>
      <c r="D2412" s="199"/>
      <c r="E2412" s="199" t="s">
        <v>1478</v>
      </c>
      <c r="F2412" s="199">
        <v>5215</v>
      </c>
      <c r="G2412" s="199"/>
      <c r="H2412" s="199">
        <f t="shared" si="172"/>
        <v>15</v>
      </c>
      <c r="I2412" s="199"/>
      <c r="J2412" s="381">
        <v>442.15</v>
      </c>
      <c r="K2412" s="199"/>
      <c r="L2412" s="200"/>
      <c r="M2412" s="199">
        <v>1</v>
      </c>
      <c r="N2412" s="71"/>
      <c r="O2412" s="200"/>
      <c r="P2412" s="269">
        <f t="shared" si="167"/>
        <v>442.15</v>
      </c>
      <c r="Q2412" s="199"/>
      <c r="R2412" s="199"/>
      <c r="S2412" s="199"/>
      <c r="T2412" s="382">
        <f t="shared" si="168"/>
        <v>5215</v>
      </c>
      <c r="U2412" s="199"/>
      <c r="V2412" s="199"/>
      <c r="W2412" s="199"/>
      <c r="X2412" s="200"/>
      <c r="Y2412" s="199">
        <v>442.15</v>
      </c>
      <c r="Z2412" s="199">
        <f t="shared" si="173"/>
        <v>624.88</v>
      </c>
      <c r="AA2412" s="200"/>
      <c r="AB2412" s="199">
        <f t="shared" si="174"/>
        <v>342.92</v>
      </c>
      <c r="AC2412" s="164">
        <v>425.6</v>
      </c>
      <c r="AD2412" s="199"/>
      <c r="AE2412" s="200"/>
      <c r="AF2412" s="200"/>
      <c r="AG2412" s="200"/>
      <c r="AH2412" s="75"/>
      <c r="AI2412" s="75"/>
      <c r="AJ2412" s="75"/>
      <c r="AK2412" s="75"/>
      <c r="AL2412" s="200"/>
    </row>
    <row r="2413" spans="1:38" s="201" customFormat="1">
      <c r="A2413" s="198"/>
      <c r="B2413" s="180"/>
      <c r="C2413" s="199" t="s">
        <v>1413</v>
      </c>
      <c r="D2413" s="199"/>
      <c r="E2413" s="199" t="s">
        <v>113</v>
      </c>
      <c r="F2413" s="199">
        <v>17488</v>
      </c>
      <c r="G2413" s="199"/>
      <c r="H2413" s="199">
        <f t="shared" si="172"/>
        <v>49</v>
      </c>
      <c r="I2413" s="199"/>
      <c r="J2413" s="381">
        <v>3541.8599999999997</v>
      </c>
      <c r="K2413" s="199"/>
      <c r="L2413" s="200"/>
      <c r="M2413" s="199">
        <v>6</v>
      </c>
      <c r="N2413" s="71"/>
      <c r="O2413" s="200"/>
      <c r="P2413" s="269">
        <f t="shared" si="167"/>
        <v>590.30999999999995</v>
      </c>
      <c r="Q2413" s="199"/>
      <c r="R2413" s="199"/>
      <c r="S2413" s="199"/>
      <c r="T2413" s="382">
        <f t="shared" si="168"/>
        <v>2914.6666666666665</v>
      </c>
      <c r="U2413" s="199"/>
      <c r="V2413" s="199"/>
      <c r="W2413" s="199"/>
      <c r="X2413" s="200"/>
      <c r="Y2413" s="199">
        <v>3541.8599999999997</v>
      </c>
      <c r="Z2413" s="199">
        <f t="shared" si="173"/>
        <v>5005.59</v>
      </c>
      <c r="AA2413" s="200"/>
      <c r="AB2413" s="199">
        <f t="shared" si="174"/>
        <v>2746.94</v>
      </c>
      <c r="AC2413" s="164">
        <v>3409.3</v>
      </c>
      <c r="AD2413" s="199"/>
      <c r="AE2413" s="200"/>
      <c r="AF2413" s="200"/>
      <c r="AG2413" s="200"/>
      <c r="AH2413" s="75"/>
      <c r="AI2413" s="75"/>
      <c r="AJ2413" s="75"/>
      <c r="AK2413" s="75"/>
      <c r="AL2413" s="200"/>
    </row>
    <row r="2414" spans="1:38" s="201" customFormat="1">
      <c r="A2414" s="198"/>
      <c r="B2414" s="180"/>
      <c r="C2414" s="199" t="s">
        <v>145</v>
      </c>
      <c r="D2414" s="199"/>
      <c r="E2414" s="199" t="s">
        <v>146</v>
      </c>
      <c r="F2414" s="199">
        <v>280486</v>
      </c>
      <c r="G2414" s="199"/>
      <c r="H2414" s="199">
        <f t="shared" si="172"/>
        <v>792</v>
      </c>
      <c r="I2414" s="199"/>
      <c r="J2414" s="381">
        <v>39140.389999999992</v>
      </c>
      <c r="K2414" s="199"/>
      <c r="L2414" s="200"/>
      <c r="M2414" s="199">
        <v>178</v>
      </c>
      <c r="N2414" s="71"/>
      <c r="O2414" s="200"/>
      <c r="P2414" s="269">
        <f t="shared" si="167"/>
        <v>219.88983146067412</v>
      </c>
      <c r="Q2414" s="199"/>
      <c r="R2414" s="199"/>
      <c r="S2414" s="199"/>
      <c r="T2414" s="382">
        <f t="shared" si="168"/>
        <v>1575.7640449438202</v>
      </c>
      <c r="U2414" s="199"/>
      <c r="V2414" s="199"/>
      <c r="W2414" s="199"/>
      <c r="X2414" s="200"/>
      <c r="Y2414" s="199">
        <v>39140.389999999992</v>
      </c>
      <c r="Z2414" s="199">
        <f t="shared" si="173"/>
        <v>55315.76</v>
      </c>
      <c r="AA2414" s="200"/>
      <c r="AB2414" s="199">
        <f t="shared" si="174"/>
        <v>30355.91</v>
      </c>
      <c r="AC2414" s="164">
        <v>37675.49</v>
      </c>
      <c r="AD2414" s="199"/>
      <c r="AE2414" s="200"/>
      <c r="AF2414" s="200"/>
      <c r="AG2414" s="200"/>
      <c r="AH2414" s="75"/>
      <c r="AI2414" s="75"/>
      <c r="AJ2414" s="75"/>
      <c r="AK2414" s="75"/>
      <c r="AL2414" s="200"/>
    </row>
    <row r="2415" spans="1:38" s="201" customFormat="1">
      <c r="A2415" s="198"/>
      <c r="B2415" s="180"/>
      <c r="C2415" s="199" t="s">
        <v>730</v>
      </c>
      <c r="D2415" s="199"/>
      <c r="E2415" s="199" t="s">
        <v>94</v>
      </c>
      <c r="F2415" s="199">
        <v>118</v>
      </c>
      <c r="G2415" s="199"/>
      <c r="H2415" s="199">
        <f t="shared" si="172"/>
        <v>0</v>
      </c>
      <c r="I2415" s="199"/>
      <c r="J2415" s="381">
        <v>30.87</v>
      </c>
      <c r="K2415" s="199"/>
      <c r="L2415" s="200"/>
      <c r="M2415" s="199">
        <v>1</v>
      </c>
      <c r="N2415" s="71"/>
      <c r="O2415" s="200"/>
      <c r="P2415" s="269">
        <f t="shared" si="167"/>
        <v>30.87</v>
      </c>
      <c r="Q2415" s="199"/>
      <c r="R2415" s="199"/>
      <c r="S2415" s="199"/>
      <c r="T2415" s="382">
        <f t="shared" si="168"/>
        <v>118</v>
      </c>
      <c r="U2415" s="199"/>
      <c r="V2415" s="199"/>
      <c r="W2415" s="199"/>
      <c r="X2415" s="200"/>
      <c r="Y2415" s="199">
        <v>30.87</v>
      </c>
      <c r="Z2415" s="199">
        <f t="shared" si="173"/>
        <v>43.63</v>
      </c>
      <c r="AA2415" s="200"/>
      <c r="AB2415" s="199">
        <f t="shared" si="174"/>
        <v>23.94</v>
      </c>
      <c r="AC2415" s="164">
        <v>29.71</v>
      </c>
      <c r="AD2415" s="199"/>
      <c r="AE2415" s="200"/>
      <c r="AF2415" s="200"/>
      <c r="AG2415" s="200"/>
      <c r="AH2415" s="75"/>
      <c r="AI2415" s="75"/>
      <c r="AJ2415" s="75"/>
      <c r="AK2415" s="75"/>
      <c r="AL2415" s="200"/>
    </row>
    <row r="2416" spans="1:38" s="201" customFormat="1">
      <c r="A2416" s="198"/>
      <c r="B2416" s="180"/>
      <c r="C2416" s="199" t="s">
        <v>730</v>
      </c>
      <c r="D2416" s="199"/>
      <c r="E2416" s="199" t="s">
        <v>295</v>
      </c>
      <c r="F2416" s="199">
        <v>9913</v>
      </c>
      <c r="G2416" s="199"/>
      <c r="H2416" s="199">
        <f t="shared" si="172"/>
        <v>28</v>
      </c>
      <c r="I2416" s="199"/>
      <c r="J2416" s="381">
        <v>1333.92</v>
      </c>
      <c r="K2416" s="199"/>
      <c r="L2416" s="200"/>
      <c r="M2416" s="199">
        <v>21</v>
      </c>
      <c r="N2416" s="71"/>
      <c r="O2416" s="200"/>
      <c r="P2416" s="269">
        <f t="shared" si="167"/>
        <v>63.52</v>
      </c>
      <c r="Q2416" s="199"/>
      <c r="R2416" s="199"/>
      <c r="S2416" s="199"/>
      <c r="T2416" s="382">
        <f t="shared" si="168"/>
        <v>472.04761904761904</v>
      </c>
      <c r="U2416" s="199"/>
      <c r="V2416" s="199"/>
      <c r="W2416" s="199"/>
      <c r="X2416" s="200"/>
      <c r="Y2416" s="199">
        <v>1333.92</v>
      </c>
      <c r="Z2416" s="199">
        <f t="shared" si="173"/>
        <v>1885.18</v>
      </c>
      <c r="AA2416" s="200"/>
      <c r="AB2416" s="199">
        <f t="shared" si="174"/>
        <v>1034.54</v>
      </c>
      <c r="AC2416" s="164">
        <v>1284</v>
      </c>
      <c r="AD2416" s="199"/>
      <c r="AE2416" s="200"/>
      <c r="AF2416" s="200"/>
      <c r="AG2416" s="200"/>
      <c r="AH2416" s="75"/>
      <c r="AI2416" s="75"/>
      <c r="AJ2416" s="75"/>
      <c r="AK2416" s="75"/>
      <c r="AL2416" s="200"/>
    </row>
    <row r="2417" spans="1:38" s="201" customFormat="1">
      <c r="A2417" s="198"/>
      <c r="B2417" s="180"/>
      <c r="C2417" s="199" t="s">
        <v>147</v>
      </c>
      <c r="D2417" s="199"/>
      <c r="E2417" s="199" t="s">
        <v>148</v>
      </c>
      <c r="F2417" s="199">
        <v>6777436</v>
      </c>
      <c r="G2417" s="199"/>
      <c r="H2417" s="199">
        <f t="shared" si="172"/>
        <v>19139</v>
      </c>
      <c r="I2417" s="199"/>
      <c r="J2417" s="381">
        <v>698122.83000000031</v>
      </c>
      <c r="K2417" s="199"/>
      <c r="L2417" s="200"/>
      <c r="M2417" s="199">
        <v>926</v>
      </c>
      <c r="N2417" s="71"/>
      <c r="O2417" s="200"/>
      <c r="P2417" s="269">
        <f t="shared" si="167"/>
        <v>753.91234341252732</v>
      </c>
      <c r="Q2417" s="199"/>
      <c r="R2417" s="199"/>
      <c r="S2417" s="199"/>
      <c r="T2417" s="382">
        <f t="shared" si="168"/>
        <v>7319.04535637149</v>
      </c>
      <c r="U2417" s="199"/>
      <c r="V2417" s="199"/>
      <c r="W2417" s="199"/>
      <c r="X2417" s="200"/>
      <c r="Y2417" s="199">
        <v>698122.83000000031</v>
      </c>
      <c r="Z2417" s="199">
        <f t="shared" si="173"/>
        <v>986632.8</v>
      </c>
      <c r="AA2417" s="200"/>
      <c r="AB2417" s="199">
        <f t="shared" si="174"/>
        <v>541439.48</v>
      </c>
      <c r="AC2417" s="164">
        <v>671994.37</v>
      </c>
      <c r="AD2417" s="199"/>
      <c r="AE2417" s="200"/>
      <c r="AF2417" s="200"/>
      <c r="AG2417" s="200"/>
      <c r="AH2417" s="75"/>
      <c r="AI2417" s="75"/>
      <c r="AJ2417" s="75"/>
      <c r="AK2417" s="75"/>
      <c r="AL2417" s="200"/>
    </row>
    <row r="2418" spans="1:38" s="201" customFormat="1">
      <c r="A2418" s="198"/>
      <c r="B2418" s="180"/>
      <c r="C2418" s="199" t="s">
        <v>604</v>
      </c>
      <c r="D2418" s="199"/>
      <c r="E2418" s="199" t="s">
        <v>148</v>
      </c>
      <c r="F2418" s="199">
        <v>1923</v>
      </c>
      <c r="G2418" s="199"/>
      <c r="H2418" s="199">
        <f t="shared" si="172"/>
        <v>5</v>
      </c>
      <c r="I2418" s="199"/>
      <c r="J2418" s="381">
        <v>357.09000000000003</v>
      </c>
      <c r="K2418" s="199"/>
      <c r="L2418" s="200"/>
      <c r="M2418" s="199">
        <v>3</v>
      </c>
      <c r="N2418" s="71"/>
      <c r="O2418" s="200"/>
      <c r="P2418" s="269">
        <f t="shared" si="167"/>
        <v>119.03000000000002</v>
      </c>
      <c r="Q2418" s="199"/>
      <c r="R2418" s="199"/>
      <c r="S2418" s="199"/>
      <c r="T2418" s="382">
        <f t="shared" si="168"/>
        <v>641</v>
      </c>
      <c r="U2418" s="199"/>
      <c r="V2418" s="199"/>
      <c r="W2418" s="199"/>
      <c r="X2418" s="200"/>
      <c r="Y2418" s="199">
        <v>357.09000000000003</v>
      </c>
      <c r="Z2418" s="199">
        <f t="shared" si="173"/>
        <v>504.66</v>
      </c>
      <c r="AA2418" s="200"/>
      <c r="AB2418" s="199">
        <f t="shared" si="174"/>
        <v>276.95</v>
      </c>
      <c r="AC2418" s="164">
        <v>343.73</v>
      </c>
      <c r="AD2418" s="199"/>
      <c r="AE2418" s="200"/>
      <c r="AF2418" s="200"/>
      <c r="AG2418" s="200"/>
      <c r="AH2418" s="75"/>
      <c r="AI2418" s="75"/>
      <c r="AJ2418" s="75"/>
      <c r="AK2418" s="75"/>
      <c r="AL2418" s="200"/>
    </row>
    <row r="2419" spans="1:38" s="201" customFormat="1">
      <c r="A2419" s="198"/>
      <c r="B2419" s="180"/>
      <c r="C2419" s="199" t="s">
        <v>149</v>
      </c>
      <c r="D2419" s="199"/>
      <c r="E2419" s="199" t="s">
        <v>88</v>
      </c>
      <c r="F2419" s="199">
        <v>74</v>
      </c>
      <c r="G2419" s="199"/>
      <c r="H2419" s="199">
        <f t="shared" si="172"/>
        <v>0</v>
      </c>
      <c r="I2419" s="199"/>
      <c r="J2419" s="381">
        <v>25.04</v>
      </c>
      <c r="K2419" s="199"/>
      <c r="L2419" s="200"/>
      <c r="M2419" s="199">
        <v>1</v>
      </c>
      <c r="N2419" s="71"/>
      <c r="O2419" s="200"/>
      <c r="P2419" s="269">
        <f t="shared" si="167"/>
        <v>25.04</v>
      </c>
      <c r="Q2419" s="199"/>
      <c r="R2419" s="199"/>
      <c r="S2419" s="199"/>
      <c r="T2419" s="382">
        <f t="shared" si="168"/>
        <v>74</v>
      </c>
      <c r="U2419" s="199"/>
      <c r="V2419" s="199"/>
      <c r="W2419" s="199"/>
      <c r="X2419" s="200"/>
      <c r="Y2419" s="199">
        <v>25.04</v>
      </c>
      <c r="Z2419" s="199">
        <f t="shared" si="173"/>
        <v>35.39</v>
      </c>
      <c r="AA2419" s="200"/>
      <c r="AB2419" s="199">
        <f t="shared" si="174"/>
        <v>19.420000000000002</v>
      </c>
      <c r="AC2419" s="164">
        <v>24.1</v>
      </c>
      <c r="AD2419" s="199"/>
      <c r="AE2419" s="200"/>
      <c r="AF2419" s="200"/>
      <c r="AG2419" s="200"/>
      <c r="AH2419" s="75"/>
      <c r="AI2419" s="75"/>
      <c r="AJ2419" s="75"/>
      <c r="AK2419" s="75"/>
      <c r="AL2419" s="200"/>
    </row>
    <row r="2420" spans="1:38" s="201" customFormat="1">
      <c r="A2420" s="198"/>
      <c r="B2420" s="180"/>
      <c r="C2420" s="199" t="s">
        <v>149</v>
      </c>
      <c r="D2420" s="199"/>
      <c r="E2420" s="199" t="s">
        <v>107</v>
      </c>
      <c r="F2420" s="199">
        <v>1295</v>
      </c>
      <c r="G2420" s="199"/>
      <c r="H2420" s="199">
        <f t="shared" si="172"/>
        <v>4</v>
      </c>
      <c r="I2420" s="199"/>
      <c r="J2420" s="381">
        <v>165.97</v>
      </c>
      <c r="K2420" s="199"/>
      <c r="L2420" s="200"/>
      <c r="M2420" s="199">
        <v>5</v>
      </c>
      <c r="N2420" s="71"/>
      <c r="O2420" s="200"/>
      <c r="P2420" s="269">
        <f t="shared" si="167"/>
        <v>33.194000000000003</v>
      </c>
      <c r="Q2420" s="199"/>
      <c r="R2420" s="199"/>
      <c r="S2420" s="199"/>
      <c r="T2420" s="382">
        <f t="shared" si="168"/>
        <v>259</v>
      </c>
      <c r="U2420" s="199"/>
      <c r="V2420" s="199"/>
      <c r="W2420" s="199"/>
      <c r="X2420" s="200"/>
      <c r="Y2420" s="199">
        <v>165.97</v>
      </c>
      <c r="Z2420" s="199">
        <f t="shared" si="173"/>
        <v>234.56</v>
      </c>
      <c r="AA2420" s="200"/>
      <c r="AB2420" s="199">
        <f t="shared" si="174"/>
        <v>128.72</v>
      </c>
      <c r="AC2420" s="164">
        <v>159.76</v>
      </c>
      <c r="AD2420" s="199"/>
      <c r="AE2420" s="200"/>
      <c r="AF2420" s="200"/>
      <c r="AG2420" s="200"/>
      <c r="AH2420" s="75"/>
      <c r="AI2420" s="75"/>
      <c r="AJ2420" s="75"/>
      <c r="AK2420" s="75"/>
      <c r="AL2420" s="200"/>
    </row>
    <row r="2421" spans="1:38" s="201" customFormat="1">
      <c r="A2421" s="198"/>
      <c r="B2421" s="180"/>
      <c r="C2421" s="199" t="s">
        <v>149</v>
      </c>
      <c r="D2421" s="199"/>
      <c r="E2421" s="199" t="s">
        <v>146</v>
      </c>
      <c r="F2421" s="199">
        <v>5847720</v>
      </c>
      <c r="G2421" s="199"/>
      <c r="H2421" s="199">
        <f t="shared" si="172"/>
        <v>16514</v>
      </c>
      <c r="I2421" s="199"/>
      <c r="J2421" s="381">
        <v>576025.01999999885</v>
      </c>
      <c r="K2421" s="199"/>
      <c r="L2421" s="200"/>
      <c r="M2421" s="199">
        <v>867</v>
      </c>
      <c r="N2421" s="71"/>
      <c r="O2421" s="200"/>
      <c r="P2421" s="269">
        <f t="shared" si="167"/>
        <v>664.38871972318202</v>
      </c>
      <c r="Q2421" s="199"/>
      <c r="R2421" s="199"/>
      <c r="S2421" s="199"/>
      <c r="T2421" s="382">
        <f t="shared" si="168"/>
        <v>6744.7750865051903</v>
      </c>
      <c r="U2421" s="199"/>
      <c r="V2421" s="199"/>
      <c r="W2421" s="199"/>
      <c r="X2421" s="200"/>
      <c r="Y2421" s="199">
        <v>576025.01999999885</v>
      </c>
      <c r="Z2421" s="199">
        <f t="shared" si="173"/>
        <v>814076.19</v>
      </c>
      <c r="AA2421" s="200"/>
      <c r="AB2421" s="199">
        <f t="shared" si="174"/>
        <v>446744.72</v>
      </c>
      <c r="AC2421" s="164">
        <v>554466.28</v>
      </c>
      <c r="AD2421" s="199"/>
      <c r="AE2421" s="200"/>
      <c r="AF2421" s="200"/>
      <c r="AG2421" s="200"/>
      <c r="AH2421" s="75"/>
      <c r="AI2421" s="75"/>
      <c r="AJ2421" s="75"/>
      <c r="AK2421" s="75"/>
      <c r="AL2421" s="200"/>
    </row>
    <row r="2422" spans="1:38" s="201" customFormat="1">
      <c r="A2422" s="198"/>
      <c r="B2422" s="180"/>
      <c r="C2422" s="199" t="s">
        <v>458</v>
      </c>
      <c r="D2422" s="199"/>
      <c r="E2422" s="199" t="s">
        <v>150</v>
      </c>
      <c r="F2422" s="199">
        <v>176224</v>
      </c>
      <c r="G2422" s="199"/>
      <c r="H2422" s="199">
        <f t="shared" si="172"/>
        <v>498</v>
      </c>
      <c r="I2422" s="199"/>
      <c r="J2422" s="381">
        <v>14761.739999999998</v>
      </c>
      <c r="K2422" s="199"/>
      <c r="L2422" s="200"/>
      <c r="M2422" s="199">
        <v>63</v>
      </c>
      <c r="N2422" s="71"/>
      <c r="O2422" s="200"/>
      <c r="P2422" s="269">
        <f t="shared" si="167"/>
        <v>234.3133333333333</v>
      </c>
      <c r="Q2422" s="199"/>
      <c r="R2422" s="199"/>
      <c r="S2422" s="199"/>
      <c r="T2422" s="382">
        <f t="shared" si="168"/>
        <v>2797.2063492063494</v>
      </c>
      <c r="U2422" s="199"/>
      <c r="V2422" s="199"/>
      <c r="W2422" s="199"/>
      <c r="X2422" s="200"/>
      <c r="Y2422" s="199">
        <v>14761.739999999998</v>
      </c>
      <c r="Z2422" s="199">
        <f t="shared" si="173"/>
        <v>20862.259999999998</v>
      </c>
      <c r="AA2422" s="200"/>
      <c r="AB2422" s="199">
        <f t="shared" si="174"/>
        <v>11448.69</v>
      </c>
      <c r="AC2422" s="164">
        <v>14209.26</v>
      </c>
      <c r="AD2422" s="199"/>
      <c r="AE2422" s="200"/>
      <c r="AF2422" s="200"/>
      <c r="AG2422" s="200"/>
      <c r="AH2422" s="75"/>
      <c r="AI2422" s="75"/>
      <c r="AJ2422" s="75"/>
      <c r="AK2422" s="75"/>
      <c r="AL2422" s="200"/>
    </row>
    <row r="2423" spans="1:38" s="201" customFormat="1">
      <c r="A2423" s="198"/>
      <c r="B2423" s="180"/>
      <c r="C2423" s="199" t="s">
        <v>151</v>
      </c>
      <c r="D2423" s="199"/>
      <c r="E2423" s="199" t="s">
        <v>100</v>
      </c>
      <c r="F2423" s="199">
        <v>247679</v>
      </c>
      <c r="G2423" s="199"/>
      <c r="H2423" s="199">
        <f t="shared" si="172"/>
        <v>699</v>
      </c>
      <c r="I2423" s="199"/>
      <c r="J2423" s="381">
        <v>39730.900000000023</v>
      </c>
      <c r="K2423" s="199"/>
      <c r="L2423" s="200"/>
      <c r="M2423" s="199">
        <v>104</v>
      </c>
      <c r="N2423" s="71"/>
      <c r="O2423" s="200"/>
      <c r="P2423" s="269">
        <f t="shared" si="167"/>
        <v>382.02788461538483</v>
      </c>
      <c r="Q2423" s="199"/>
      <c r="R2423" s="199"/>
      <c r="S2423" s="199"/>
      <c r="T2423" s="382">
        <f t="shared" si="168"/>
        <v>2381.5288461538462</v>
      </c>
      <c r="U2423" s="199"/>
      <c r="V2423" s="199"/>
      <c r="W2423" s="199"/>
      <c r="X2423" s="200"/>
      <c r="Y2423" s="199">
        <v>39730.900000000023</v>
      </c>
      <c r="Z2423" s="199">
        <f t="shared" si="173"/>
        <v>56150.3</v>
      </c>
      <c r="AA2423" s="200"/>
      <c r="AB2423" s="199">
        <f t="shared" si="174"/>
        <v>30813.89</v>
      </c>
      <c r="AC2423" s="164">
        <v>38243.9</v>
      </c>
      <c r="AD2423" s="199"/>
      <c r="AE2423" s="200"/>
      <c r="AF2423" s="200"/>
      <c r="AG2423" s="200"/>
      <c r="AH2423" s="75"/>
      <c r="AI2423" s="75"/>
      <c r="AJ2423" s="75"/>
      <c r="AK2423" s="75"/>
      <c r="AL2423" s="200"/>
    </row>
    <row r="2424" spans="1:38" s="201" customFormat="1">
      <c r="A2424" s="198"/>
      <c r="B2424" s="180"/>
      <c r="C2424" s="199" t="s">
        <v>151</v>
      </c>
      <c r="D2424" s="199"/>
      <c r="E2424" s="199" t="s">
        <v>84</v>
      </c>
      <c r="F2424" s="199">
        <v>980636</v>
      </c>
      <c r="G2424" s="199"/>
      <c r="H2424" s="199">
        <f t="shared" si="172"/>
        <v>2769</v>
      </c>
      <c r="I2424" s="199"/>
      <c r="J2424" s="381">
        <v>80350.160000000062</v>
      </c>
      <c r="K2424" s="199"/>
      <c r="L2424" s="200"/>
      <c r="M2424" s="199">
        <v>156</v>
      </c>
      <c r="N2424" s="71"/>
      <c r="O2424" s="200"/>
      <c r="P2424" s="269">
        <f t="shared" si="167"/>
        <v>515.06512820512864</v>
      </c>
      <c r="Q2424" s="199"/>
      <c r="R2424" s="199"/>
      <c r="S2424" s="199"/>
      <c r="T2424" s="382">
        <f t="shared" si="168"/>
        <v>6286.1282051282051</v>
      </c>
      <c r="U2424" s="199"/>
      <c r="V2424" s="199"/>
      <c r="W2424" s="199"/>
      <c r="X2424" s="200"/>
      <c r="Y2424" s="199">
        <v>80350.160000000062</v>
      </c>
      <c r="Z2424" s="199">
        <f t="shared" si="173"/>
        <v>113556.1</v>
      </c>
      <c r="AA2424" s="200"/>
      <c r="AB2424" s="199">
        <f t="shared" si="174"/>
        <v>62316.75</v>
      </c>
      <c r="AC2424" s="164">
        <v>77342.92</v>
      </c>
      <c r="AD2424" s="199"/>
      <c r="AE2424" s="200"/>
      <c r="AF2424" s="200"/>
      <c r="AG2424" s="200"/>
      <c r="AH2424" s="75"/>
      <c r="AI2424" s="75"/>
      <c r="AJ2424" s="75"/>
      <c r="AK2424" s="75"/>
      <c r="AL2424" s="200"/>
    </row>
    <row r="2425" spans="1:38" s="201" customFormat="1">
      <c r="A2425" s="198"/>
      <c r="B2425" s="180"/>
      <c r="C2425" s="199" t="s">
        <v>1479</v>
      </c>
      <c r="D2425" s="199"/>
      <c r="E2425" s="199" t="s">
        <v>136</v>
      </c>
      <c r="F2425" s="199">
        <v>35895</v>
      </c>
      <c r="G2425" s="199"/>
      <c r="H2425" s="199">
        <f t="shared" si="172"/>
        <v>101</v>
      </c>
      <c r="I2425" s="199"/>
      <c r="J2425" s="381">
        <v>5915.78</v>
      </c>
      <c r="K2425" s="199"/>
      <c r="L2425" s="200"/>
      <c r="M2425" s="199">
        <v>19</v>
      </c>
      <c r="N2425" s="71"/>
      <c r="O2425" s="200"/>
      <c r="P2425" s="269">
        <f t="shared" si="167"/>
        <v>311.35684210526313</v>
      </c>
      <c r="Q2425" s="199"/>
      <c r="R2425" s="199"/>
      <c r="S2425" s="199"/>
      <c r="T2425" s="382">
        <f t="shared" si="168"/>
        <v>1889.2105263157894</v>
      </c>
      <c r="U2425" s="199"/>
      <c r="V2425" s="199"/>
      <c r="W2425" s="199"/>
      <c r="X2425" s="200"/>
      <c r="Y2425" s="199">
        <v>5915.78</v>
      </c>
      <c r="Z2425" s="199">
        <f t="shared" si="173"/>
        <v>8360.57</v>
      </c>
      <c r="AA2425" s="200"/>
      <c r="AB2425" s="199">
        <f t="shared" si="174"/>
        <v>4588.07</v>
      </c>
      <c r="AC2425" s="164">
        <v>5694.37</v>
      </c>
      <c r="AD2425" s="199"/>
      <c r="AE2425" s="200"/>
      <c r="AF2425" s="200"/>
      <c r="AG2425" s="200"/>
      <c r="AH2425" s="75"/>
      <c r="AI2425" s="75"/>
      <c r="AJ2425" s="75"/>
      <c r="AK2425" s="75"/>
      <c r="AL2425" s="200"/>
    </row>
    <row r="2426" spans="1:38" s="201" customFormat="1">
      <c r="A2426" s="198"/>
      <c r="B2426" s="180"/>
      <c r="C2426" s="199" t="s">
        <v>152</v>
      </c>
      <c r="D2426" s="199"/>
      <c r="E2426" s="199" t="s">
        <v>153</v>
      </c>
      <c r="F2426" s="199">
        <v>31516</v>
      </c>
      <c r="G2426" s="199"/>
      <c r="H2426" s="199">
        <f t="shared" si="172"/>
        <v>89</v>
      </c>
      <c r="I2426" s="199"/>
      <c r="J2426" s="381">
        <v>5282.9600000000009</v>
      </c>
      <c r="K2426" s="199"/>
      <c r="L2426" s="200"/>
      <c r="M2426" s="199">
        <v>38</v>
      </c>
      <c r="N2426" s="71"/>
      <c r="O2426" s="200"/>
      <c r="P2426" s="269">
        <f t="shared" si="167"/>
        <v>139.02526315789476</v>
      </c>
      <c r="Q2426" s="199"/>
      <c r="R2426" s="199"/>
      <c r="S2426" s="199"/>
      <c r="T2426" s="382">
        <f t="shared" si="168"/>
        <v>829.36842105263156</v>
      </c>
      <c r="U2426" s="199"/>
      <c r="V2426" s="199"/>
      <c r="W2426" s="199"/>
      <c r="X2426" s="200"/>
      <c r="Y2426" s="199">
        <v>5282.9600000000009</v>
      </c>
      <c r="Z2426" s="199">
        <f t="shared" si="173"/>
        <v>7466.22</v>
      </c>
      <c r="AA2426" s="200"/>
      <c r="AB2426" s="199">
        <f t="shared" si="174"/>
        <v>4097.28</v>
      </c>
      <c r="AC2426" s="164">
        <v>5085.24</v>
      </c>
      <c r="AD2426" s="199"/>
      <c r="AE2426" s="200"/>
      <c r="AF2426" s="200"/>
      <c r="AG2426" s="200"/>
      <c r="AH2426" s="75"/>
      <c r="AI2426" s="75"/>
      <c r="AJ2426" s="75"/>
      <c r="AK2426" s="75"/>
      <c r="AL2426" s="200"/>
    </row>
    <row r="2427" spans="1:38" s="201" customFormat="1">
      <c r="A2427" s="198"/>
      <c r="B2427" s="180"/>
      <c r="C2427" s="199" t="s">
        <v>154</v>
      </c>
      <c r="D2427" s="199"/>
      <c r="E2427" s="199" t="s">
        <v>155</v>
      </c>
      <c r="F2427" s="199">
        <v>2805394</v>
      </c>
      <c r="G2427" s="199"/>
      <c r="H2427" s="199">
        <f t="shared" si="172"/>
        <v>7922</v>
      </c>
      <c r="I2427" s="199"/>
      <c r="J2427" s="381">
        <v>189613.37999999986</v>
      </c>
      <c r="K2427" s="199"/>
      <c r="L2427" s="200"/>
      <c r="M2427" s="199">
        <v>383</v>
      </c>
      <c r="N2427" s="71"/>
      <c r="O2427" s="200"/>
      <c r="P2427" s="269">
        <f t="shared" si="167"/>
        <v>495.07409921670984</v>
      </c>
      <c r="Q2427" s="199"/>
      <c r="R2427" s="199"/>
      <c r="S2427" s="199"/>
      <c r="T2427" s="382">
        <f t="shared" si="168"/>
        <v>7324.788511749347</v>
      </c>
      <c r="U2427" s="199"/>
      <c r="V2427" s="199"/>
      <c r="W2427" s="199"/>
      <c r="X2427" s="200"/>
      <c r="Y2427" s="199">
        <v>189613.37999999986</v>
      </c>
      <c r="Z2427" s="199">
        <f t="shared" si="173"/>
        <v>267974.02</v>
      </c>
      <c r="AA2427" s="200"/>
      <c r="AB2427" s="199">
        <f t="shared" si="174"/>
        <v>147057.46</v>
      </c>
      <c r="AC2427" s="164">
        <v>182516.77</v>
      </c>
      <c r="AD2427" s="199"/>
      <c r="AE2427" s="200"/>
      <c r="AF2427" s="200"/>
      <c r="AG2427" s="200"/>
      <c r="AH2427" s="75"/>
      <c r="AI2427" s="75"/>
      <c r="AJ2427" s="75"/>
      <c r="AK2427" s="75"/>
      <c r="AL2427" s="200"/>
    </row>
    <row r="2428" spans="1:38" s="201" customFormat="1">
      <c r="A2428" s="198"/>
      <c r="B2428" s="180"/>
      <c r="C2428" s="199" t="s">
        <v>154</v>
      </c>
      <c r="D2428" s="199"/>
      <c r="E2428" s="199" t="s">
        <v>515</v>
      </c>
      <c r="F2428" s="199">
        <v>616</v>
      </c>
      <c r="G2428" s="199"/>
      <c r="H2428" s="199">
        <f t="shared" si="172"/>
        <v>2</v>
      </c>
      <c r="I2428" s="199"/>
      <c r="J2428" s="381">
        <v>109.25</v>
      </c>
      <c r="K2428" s="199"/>
      <c r="L2428" s="200"/>
      <c r="M2428" s="199">
        <v>1</v>
      </c>
      <c r="N2428" s="71"/>
      <c r="O2428" s="200"/>
      <c r="P2428" s="269">
        <f t="shared" si="167"/>
        <v>109.25</v>
      </c>
      <c r="Q2428" s="199"/>
      <c r="R2428" s="199"/>
      <c r="S2428" s="199"/>
      <c r="T2428" s="382">
        <f t="shared" si="168"/>
        <v>616</v>
      </c>
      <c r="U2428" s="199"/>
      <c r="V2428" s="199"/>
      <c r="W2428" s="199"/>
      <c r="X2428" s="200"/>
      <c r="Y2428" s="199">
        <v>109.25</v>
      </c>
      <c r="Z2428" s="199">
        <f t="shared" si="173"/>
        <v>154.4</v>
      </c>
      <c r="AA2428" s="200"/>
      <c r="AB2428" s="199">
        <f t="shared" si="174"/>
        <v>84.73</v>
      </c>
      <c r="AC2428" s="164">
        <v>105.16</v>
      </c>
      <c r="AD2428" s="199"/>
      <c r="AE2428" s="200"/>
      <c r="AF2428" s="200"/>
      <c r="AG2428" s="200"/>
      <c r="AH2428" s="75"/>
      <c r="AI2428" s="75"/>
      <c r="AJ2428" s="75"/>
      <c r="AK2428" s="75"/>
      <c r="AL2428" s="200"/>
    </row>
    <row r="2429" spans="1:38" s="201" customFormat="1">
      <c r="A2429" s="198"/>
      <c r="B2429" s="180"/>
      <c r="C2429" s="199" t="s">
        <v>156</v>
      </c>
      <c r="D2429" s="199"/>
      <c r="E2429" s="199" t="s">
        <v>157</v>
      </c>
      <c r="F2429" s="199">
        <v>175626</v>
      </c>
      <c r="G2429" s="199"/>
      <c r="H2429" s="199">
        <f t="shared" si="172"/>
        <v>496</v>
      </c>
      <c r="I2429" s="199"/>
      <c r="J2429" s="381">
        <v>30110.76</v>
      </c>
      <c r="K2429" s="199"/>
      <c r="L2429" s="200"/>
      <c r="M2429" s="199">
        <v>88</v>
      </c>
      <c r="N2429" s="71"/>
      <c r="O2429" s="200"/>
      <c r="P2429" s="269">
        <f t="shared" si="167"/>
        <v>342.16772727272723</v>
      </c>
      <c r="Q2429" s="199"/>
      <c r="R2429" s="199"/>
      <c r="S2429" s="199"/>
      <c r="T2429" s="382">
        <f t="shared" si="168"/>
        <v>1995.75</v>
      </c>
      <c r="U2429" s="199"/>
      <c r="V2429" s="199"/>
      <c r="W2429" s="199"/>
      <c r="X2429" s="200"/>
      <c r="Y2429" s="199">
        <v>30110.76</v>
      </c>
      <c r="Z2429" s="199">
        <f t="shared" si="173"/>
        <v>42554.49</v>
      </c>
      <c r="AA2429" s="200"/>
      <c r="AB2429" s="199">
        <f t="shared" si="174"/>
        <v>23352.84</v>
      </c>
      <c r="AC2429" s="164">
        <v>28983.81</v>
      </c>
      <c r="AD2429" s="199"/>
      <c r="AE2429" s="200"/>
      <c r="AF2429" s="200"/>
      <c r="AG2429" s="200"/>
      <c r="AH2429" s="75"/>
      <c r="AI2429" s="75"/>
      <c r="AJ2429" s="75"/>
      <c r="AK2429" s="75"/>
      <c r="AL2429" s="200"/>
    </row>
    <row r="2430" spans="1:38" s="201" customFormat="1">
      <c r="A2430" s="198"/>
      <c r="B2430" s="180"/>
      <c r="C2430" s="199" t="s">
        <v>588</v>
      </c>
      <c r="D2430" s="199"/>
      <c r="E2430" s="199" t="s">
        <v>116</v>
      </c>
      <c r="F2430" s="199">
        <v>172</v>
      </c>
      <c r="G2430" s="199"/>
      <c r="H2430" s="199">
        <f t="shared" si="172"/>
        <v>0</v>
      </c>
      <c r="I2430" s="199"/>
      <c r="J2430" s="381">
        <v>13.650000000000006</v>
      </c>
      <c r="K2430" s="199"/>
      <c r="L2430" s="200"/>
      <c r="M2430" s="199">
        <v>3</v>
      </c>
      <c r="N2430" s="71"/>
      <c r="O2430" s="200"/>
      <c r="P2430" s="269">
        <f t="shared" si="167"/>
        <v>4.5500000000000016</v>
      </c>
      <c r="Q2430" s="199"/>
      <c r="R2430" s="199"/>
      <c r="S2430" s="199"/>
      <c r="T2430" s="382">
        <f t="shared" si="168"/>
        <v>57.333333333333336</v>
      </c>
      <c r="U2430" s="199"/>
      <c r="V2430" s="199"/>
      <c r="W2430" s="199"/>
      <c r="X2430" s="200"/>
      <c r="Y2430" s="199">
        <v>13.650000000000006</v>
      </c>
      <c r="Z2430" s="199">
        <f t="shared" si="173"/>
        <v>19.29</v>
      </c>
      <c r="AA2430" s="200"/>
      <c r="AB2430" s="199">
        <f t="shared" si="174"/>
        <v>10.59</v>
      </c>
      <c r="AC2430" s="164">
        <v>13.14</v>
      </c>
      <c r="AD2430" s="199"/>
      <c r="AE2430" s="200"/>
      <c r="AF2430" s="200"/>
      <c r="AG2430" s="200"/>
      <c r="AH2430" s="75"/>
      <c r="AI2430" s="75"/>
      <c r="AJ2430" s="75"/>
      <c r="AK2430" s="75"/>
      <c r="AL2430" s="200"/>
    </row>
    <row r="2431" spans="1:38" s="201" customFormat="1">
      <c r="A2431" s="198"/>
      <c r="B2431" s="180"/>
      <c r="C2431" s="199" t="s">
        <v>158</v>
      </c>
      <c r="D2431" s="199"/>
      <c r="E2431" s="199" t="s">
        <v>92</v>
      </c>
      <c r="F2431" s="199">
        <v>116</v>
      </c>
      <c r="G2431" s="199"/>
      <c r="H2431" s="199">
        <f t="shared" si="172"/>
        <v>0</v>
      </c>
      <c r="I2431" s="199"/>
      <c r="J2431" s="381">
        <v>35.83</v>
      </c>
      <c r="K2431" s="199"/>
      <c r="L2431" s="200"/>
      <c r="M2431" s="199">
        <v>1</v>
      </c>
      <c r="N2431" s="71"/>
      <c r="O2431" s="200"/>
      <c r="P2431" s="269">
        <f t="shared" si="167"/>
        <v>35.83</v>
      </c>
      <c r="Q2431" s="199"/>
      <c r="R2431" s="199"/>
      <c r="S2431" s="199"/>
      <c r="T2431" s="382">
        <f t="shared" si="168"/>
        <v>116</v>
      </c>
      <c r="U2431" s="199"/>
      <c r="V2431" s="199"/>
      <c r="W2431" s="199"/>
      <c r="X2431" s="200"/>
      <c r="Y2431" s="199">
        <v>35.83</v>
      </c>
      <c r="Z2431" s="199">
        <f t="shared" si="173"/>
        <v>50.64</v>
      </c>
      <c r="AA2431" s="200"/>
      <c r="AB2431" s="199">
        <f t="shared" si="174"/>
        <v>27.79</v>
      </c>
      <c r="AC2431" s="164">
        <v>34.49</v>
      </c>
      <c r="AD2431" s="199"/>
      <c r="AE2431" s="200"/>
      <c r="AF2431" s="200"/>
      <c r="AG2431" s="200"/>
      <c r="AH2431" s="75"/>
      <c r="AI2431" s="75"/>
      <c r="AJ2431" s="75"/>
      <c r="AK2431" s="75"/>
      <c r="AL2431" s="200"/>
    </row>
    <row r="2432" spans="1:38" s="201" customFormat="1">
      <c r="A2432" s="198"/>
      <c r="B2432" s="180"/>
      <c r="C2432" s="199" t="s">
        <v>158</v>
      </c>
      <c r="D2432" s="199"/>
      <c r="E2432" s="199" t="s">
        <v>159</v>
      </c>
      <c r="F2432" s="199">
        <v>246681</v>
      </c>
      <c r="G2432" s="199"/>
      <c r="H2432" s="199">
        <f t="shared" si="172"/>
        <v>697</v>
      </c>
      <c r="I2432" s="199"/>
      <c r="J2432" s="381">
        <v>43686.309999999983</v>
      </c>
      <c r="K2432" s="199"/>
      <c r="L2432" s="200"/>
      <c r="M2432" s="199">
        <v>138</v>
      </c>
      <c r="N2432" s="71"/>
      <c r="O2432" s="200"/>
      <c r="P2432" s="269">
        <f t="shared" si="167"/>
        <v>316.56746376811583</v>
      </c>
      <c r="Q2432" s="199"/>
      <c r="R2432" s="199"/>
      <c r="S2432" s="199"/>
      <c r="T2432" s="382">
        <f t="shared" si="168"/>
        <v>1787.5434782608695</v>
      </c>
      <c r="U2432" s="199"/>
      <c r="V2432" s="199"/>
      <c r="W2432" s="199"/>
      <c r="X2432" s="200"/>
      <c r="Y2432" s="199">
        <v>43686.309999999983</v>
      </c>
      <c r="Z2432" s="199">
        <f t="shared" si="173"/>
        <v>61740.35</v>
      </c>
      <c r="AA2432" s="200"/>
      <c r="AB2432" s="199">
        <f t="shared" si="174"/>
        <v>33881.56</v>
      </c>
      <c r="AC2432" s="164">
        <v>42051.27</v>
      </c>
      <c r="AD2432" s="199"/>
      <c r="AE2432" s="200"/>
      <c r="AF2432" s="200"/>
      <c r="AG2432" s="200"/>
      <c r="AH2432" s="75"/>
      <c r="AI2432" s="75"/>
      <c r="AJ2432" s="75"/>
      <c r="AK2432" s="75"/>
      <c r="AL2432" s="200"/>
    </row>
    <row r="2433" spans="1:38" s="201" customFormat="1">
      <c r="A2433" s="198"/>
      <c r="B2433" s="180"/>
      <c r="C2433" s="199" t="s">
        <v>158</v>
      </c>
      <c r="D2433" s="199"/>
      <c r="E2433" s="199" t="s">
        <v>210</v>
      </c>
      <c r="F2433" s="199">
        <v>8398</v>
      </c>
      <c r="G2433" s="199"/>
      <c r="H2433" s="199">
        <f t="shared" si="172"/>
        <v>24</v>
      </c>
      <c r="I2433" s="199"/>
      <c r="J2433" s="381">
        <v>786.41000000000008</v>
      </c>
      <c r="K2433" s="199"/>
      <c r="L2433" s="200"/>
      <c r="M2433" s="199">
        <v>2</v>
      </c>
      <c r="N2433" s="71"/>
      <c r="O2433" s="200"/>
      <c r="P2433" s="269">
        <f t="shared" si="167"/>
        <v>393.20500000000004</v>
      </c>
      <c r="Q2433" s="199"/>
      <c r="R2433" s="199"/>
      <c r="S2433" s="199"/>
      <c r="T2433" s="382">
        <f t="shared" si="168"/>
        <v>4199</v>
      </c>
      <c r="U2433" s="199"/>
      <c r="V2433" s="199"/>
      <c r="W2433" s="199"/>
      <c r="X2433" s="200"/>
      <c r="Y2433" s="199">
        <v>786.41000000000008</v>
      </c>
      <c r="Z2433" s="199">
        <f t="shared" si="173"/>
        <v>1111.4100000000001</v>
      </c>
      <c r="AA2433" s="200"/>
      <c r="AB2433" s="199">
        <f t="shared" si="174"/>
        <v>609.91</v>
      </c>
      <c r="AC2433" s="164">
        <v>756.98</v>
      </c>
      <c r="AD2433" s="199"/>
      <c r="AE2433" s="200"/>
      <c r="AF2433" s="200"/>
      <c r="AG2433" s="200"/>
      <c r="AH2433" s="75"/>
      <c r="AI2433" s="75"/>
      <c r="AJ2433" s="75"/>
      <c r="AK2433" s="75"/>
      <c r="AL2433" s="200"/>
    </row>
    <row r="2434" spans="1:38" s="201" customFormat="1">
      <c r="A2434" s="198"/>
      <c r="B2434" s="180"/>
      <c r="C2434" s="199" t="s">
        <v>160</v>
      </c>
      <c r="D2434" s="199"/>
      <c r="E2434" s="199" t="s">
        <v>116</v>
      </c>
      <c r="F2434" s="199"/>
      <c r="G2434" s="199"/>
      <c r="H2434" s="199">
        <f t="shared" si="172"/>
        <v>0</v>
      </c>
      <c r="I2434" s="199"/>
      <c r="J2434" s="381">
        <v>11.9</v>
      </c>
      <c r="K2434" s="199"/>
      <c r="L2434" s="200"/>
      <c r="M2434" s="199">
        <v>1</v>
      </c>
      <c r="N2434" s="71"/>
      <c r="O2434" s="200"/>
      <c r="P2434" s="269">
        <f t="shared" si="167"/>
        <v>11.9</v>
      </c>
      <c r="Q2434" s="199"/>
      <c r="R2434" s="199"/>
      <c r="S2434" s="199"/>
      <c r="T2434" s="382">
        <f t="shared" si="168"/>
        <v>0</v>
      </c>
      <c r="U2434" s="199"/>
      <c r="V2434" s="199"/>
      <c r="W2434" s="199"/>
      <c r="X2434" s="200"/>
      <c r="Y2434" s="199">
        <v>11.9</v>
      </c>
      <c r="Z2434" s="199">
        <f t="shared" si="173"/>
        <v>16.82</v>
      </c>
      <c r="AA2434" s="200"/>
      <c r="AB2434" s="199">
        <f t="shared" si="174"/>
        <v>9.23</v>
      </c>
      <c r="AC2434" s="164">
        <v>11.45</v>
      </c>
      <c r="AD2434" s="199"/>
      <c r="AE2434" s="200"/>
      <c r="AF2434" s="200"/>
      <c r="AG2434" s="200"/>
      <c r="AH2434" s="75"/>
      <c r="AI2434" s="75"/>
      <c r="AJ2434" s="75"/>
      <c r="AK2434" s="75"/>
      <c r="AL2434" s="200"/>
    </row>
    <row r="2435" spans="1:38" s="201" customFormat="1">
      <c r="A2435" s="198"/>
      <c r="B2435" s="180"/>
      <c r="C2435" s="199" t="s">
        <v>160</v>
      </c>
      <c r="D2435" s="199"/>
      <c r="E2435" s="199" t="s">
        <v>161</v>
      </c>
      <c r="F2435" s="199">
        <v>698845</v>
      </c>
      <c r="G2435" s="199"/>
      <c r="H2435" s="199">
        <f t="shared" si="172"/>
        <v>1974</v>
      </c>
      <c r="I2435" s="199"/>
      <c r="J2435" s="381">
        <v>129130.65999999997</v>
      </c>
      <c r="K2435" s="199"/>
      <c r="L2435" s="200"/>
      <c r="M2435" s="199">
        <v>34</v>
      </c>
      <c r="N2435" s="71"/>
      <c r="O2435" s="200"/>
      <c r="P2435" s="269">
        <f t="shared" si="167"/>
        <v>3797.9605882352935</v>
      </c>
      <c r="Q2435" s="199"/>
      <c r="R2435" s="199"/>
      <c r="S2435" s="199"/>
      <c r="T2435" s="382">
        <f t="shared" si="168"/>
        <v>20554.264705882353</v>
      </c>
      <c r="U2435" s="199"/>
      <c r="V2435" s="199"/>
      <c r="W2435" s="199"/>
      <c r="X2435" s="200"/>
      <c r="Y2435" s="199">
        <v>129130.65999999997</v>
      </c>
      <c r="Z2435" s="199">
        <f t="shared" si="173"/>
        <v>182495.89</v>
      </c>
      <c r="AA2435" s="200"/>
      <c r="AB2435" s="199">
        <f t="shared" si="174"/>
        <v>100149.19</v>
      </c>
      <c r="AC2435" s="164">
        <v>124297.72</v>
      </c>
      <c r="AD2435" s="199"/>
      <c r="AE2435" s="200"/>
      <c r="AF2435" s="200"/>
      <c r="AG2435" s="200"/>
      <c r="AH2435" s="75"/>
      <c r="AI2435" s="75"/>
      <c r="AJ2435" s="75"/>
      <c r="AK2435" s="75"/>
      <c r="AL2435" s="200"/>
    </row>
    <row r="2436" spans="1:38" s="201" customFormat="1">
      <c r="A2436" s="198"/>
      <c r="B2436" s="180"/>
      <c r="C2436" s="199" t="s">
        <v>162</v>
      </c>
      <c r="D2436" s="199"/>
      <c r="E2436" s="199" t="s">
        <v>163</v>
      </c>
      <c r="F2436" s="199">
        <v>938285</v>
      </c>
      <c r="G2436" s="199"/>
      <c r="H2436" s="199">
        <f t="shared" si="172"/>
        <v>2650</v>
      </c>
      <c r="I2436" s="199"/>
      <c r="J2436" s="381">
        <v>155133.64000000004</v>
      </c>
      <c r="K2436" s="199"/>
      <c r="L2436" s="200"/>
      <c r="M2436" s="199">
        <v>192</v>
      </c>
      <c r="N2436" s="71"/>
      <c r="O2436" s="200"/>
      <c r="P2436" s="269">
        <f t="shared" si="167"/>
        <v>807.98770833333356</v>
      </c>
      <c r="Q2436" s="199"/>
      <c r="R2436" s="199"/>
      <c r="S2436" s="199"/>
      <c r="T2436" s="382">
        <f t="shared" si="168"/>
        <v>4886.901041666667</v>
      </c>
      <c r="U2436" s="199"/>
      <c r="V2436" s="199"/>
      <c r="W2436" s="199"/>
      <c r="X2436" s="200"/>
      <c r="Y2436" s="199">
        <v>155133.64000000004</v>
      </c>
      <c r="Z2436" s="199">
        <f t="shared" si="173"/>
        <v>219245</v>
      </c>
      <c r="AA2436" s="200"/>
      <c r="AB2436" s="199">
        <f t="shared" si="174"/>
        <v>120316.19</v>
      </c>
      <c r="AC2436" s="164">
        <v>149327.49</v>
      </c>
      <c r="AD2436" s="199"/>
      <c r="AE2436" s="200"/>
      <c r="AF2436" s="200"/>
      <c r="AG2436" s="200"/>
      <c r="AH2436" s="75"/>
      <c r="AI2436" s="75"/>
      <c r="AJ2436" s="75"/>
      <c r="AK2436" s="75"/>
      <c r="AL2436" s="200"/>
    </row>
    <row r="2437" spans="1:38" s="201" customFormat="1">
      <c r="A2437" s="198"/>
      <c r="B2437" s="180"/>
      <c r="C2437" s="199" t="s">
        <v>1415</v>
      </c>
      <c r="D2437" s="199"/>
      <c r="E2437" s="199" t="s">
        <v>153</v>
      </c>
      <c r="F2437" s="199">
        <v>687</v>
      </c>
      <c r="G2437" s="199"/>
      <c r="H2437" s="199">
        <f t="shared" si="172"/>
        <v>2</v>
      </c>
      <c r="I2437" s="199"/>
      <c r="J2437" s="381">
        <v>213.85</v>
      </c>
      <c r="K2437" s="199"/>
      <c r="L2437" s="200"/>
      <c r="M2437" s="199">
        <v>1</v>
      </c>
      <c r="N2437" s="71"/>
      <c r="O2437" s="200"/>
      <c r="P2437" s="269">
        <f t="shared" si="167"/>
        <v>213.85</v>
      </c>
      <c r="Q2437" s="199"/>
      <c r="R2437" s="199"/>
      <c r="S2437" s="199"/>
      <c r="T2437" s="382">
        <f t="shared" si="168"/>
        <v>687</v>
      </c>
      <c r="U2437" s="199"/>
      <c r="V2437" s="199"/>
      <c r="W2437" s="199"/>
      <c r="X2437" s="200"/>
      <c r="Y2437" s="199">
        <v>213.85</v>
      </c>
      <c r="Z2437" s="199">
        <f t="shared" si="173"/>
        <v>302.23</v>
      </c>
      <c r="AA2437" s="200"/>
      <c r="AB2437" s="199">
        <f t="shared" si="174"/>
        <v>165.85</v>
      </c>
      <c r="AC2437" s="164">
        <v>205.85</v>
      </c>
      <c r="AD2437" s="199"/>
      <c r="AE2437" s="200"/>
      <c r="AF2437" s="200"/>
      <c r="AG2437" s="200"/>
      <c r="AH2437" s="75"/>
      <c r="AI2437" s="75"/>
      <c r="AJ2437" s="75"/>
      <c r="AK2437" s="75"/>
      <c r="AL2437" s="200"/>
    </row>
    <row r="2438" spans="1:38" s="201" customFormat="1">
      <c r="A2438" s="198"/>
      <c r="B2438" s="180"/>
      <c r="C2438" s="199" t="s">
        <v>164</v>
      </c>
      <c r="D2438" s="199"/>
      <c r="E2438" s="199" t="s">
        <v>165</v>
      </c>
      <c r="F2438" s="199">
        <v>148974</v>
      </c>
      <c r="G2438" s="199"/>
      <c r="H2438" s="199">
        <f t="shared" si="172"/>
        <v>421</v>
      </c>
      <c r="I2438" s="199"/>
      <c r="J2438" s="381">
        <v>28318.73</v>
      </c>
      <c r="K2438" s="199"/>
      <c r="L2438" s="200"/>
      <c r="M2438" s="199">
        <v>58</v>
      </c>
      <c r="N2438" s="71"/>
      <c r="O2438" s="200"/>
      <c r="P2438" s="269">
        <f t="shared" si="167"/>
        <v>488.2539655172414</v>
      </c>
      <c r="Q2438" s="199"/>
      <c r="R2438" s="199"/>
      <c r="S2438" s="199"/>
      <c r="T2438" s="382">
        <f t="shared" si="168"/>
        <v>2568.5172413793102</v>
      </c>
      <c r="U2438" s="199"/>
      <c r="V2438" s="199"/>
      <c r="W2438" s="199"/>
      <c r="X2438" s="200"/>
      <c r="Y2438" s="199">
        <v>28318.73</v>
      </c>
      <c r="Z2438" s="199">
        <f t="shared" si="173"/>
        <v>40021.879999999997</v>
      </c>
      <c r="AA2438" s="200"/>
      <c r="AB2438" s="199">
        <f t="shared" si="174"/>
        <v>21963.01</v>
      </c>
      <c r="AC2438" s="164">
        <v>27258.85</v>
      </c>
      <c r="AD2438" s="199"/>
      <c r="AE2438" s="200"/>
      <c r="AF2438" s="200"/>
      <c r="AG2438" s="200"/>
      <c r="AH2438" s="75"/>
      <c r="AI2438" s="75"/>
      <c r="AJ2438" s="75"/>
      <c r="AK2438" s="75"/>
      <c r="AL2438" s="200"/>
    </row>
    <row r="2439" spans="1:38" s="201" customFormat="1">
      <c r="A2439" s="198"/>
      <c r="B2439" s="180"/>
      <c r="C2439" s="199" t="s">
        <v>553</v>
      </c>
      <c r="D2439" s="199"/>
      <c r="E2439" s="199" t="s">
        <v>113</v>
      </c>
      <c r="F2439" s="199">
        <v>2</v>
      </c>
      <c r="G2439" s="199"/>
      <c r="H2439" s="199">
        <f t="shared" si="172"/>
        <v>0</v>
      </c>
      <c r="I2439" s="199"/>
      <c r="J2439" s="381">
        <v>23.73</v>
      </c>
      <c r="K2439" s="199"/>
      <c r="L2439" s="200"/>
      <c r="M2439" s="199">
        <v>2</v>
      </c>
      <c r="N2439" s="71"/>
      <c r="O2439" s="200"/>
      <c r="P2439" s="269">
        <f t="shared" si="167"/>
        <v>11.865</v>
      </c>
      <c r="Q2439" s="199"/>
      <c r="R2439" s="199"/>
      <c r="S2439" s="199"/>
      <c r="T2439" s="382">
        <f t="shared" si="168"/>
        <v>1</v>
      </c>
      <c r="U2439" s="199"/>
      <c r="V2439" s="199"/>
      <c r="W2439" s="199"/>
      <c r="X2439" s="200"/>
      <c r="Y2439" s="199">
        <v>23.73</v>
      </c>
      <c r="Z2439" s="199">
        <f t="shared" si="173"/>
        <v>33.54</v>
      </c>
      <c r="AA2439" s="200"/>
      <c r="AB2439" s="199">
        <f t="shared" si="174"/>
        <v>18.399999999999999</v>
      </c>
      <c r="AC2439" s="164">
        <v>22.84</v>
      </c>
      <c r="AD2439" s="199"/>
      <c r="AE2439" s="200"/>
      <c r="AF2439" s="200"/>
      <c r="AG2439" s="200"/>
      <c r="AH2439" s="75"/>
      <c r="AI2439" s="75"/>
      <c r="AJ2439" s="75"/>
      <c r="AK2439" s="75"/>
      <c r="AL2439" s="200"/>
    </row>
    <row r="2440" spans="1:38" s="201" customFormat="1">
      <c r="A2440" s="198"/>
      <c r="B2440" s="180"/>
      <c r="C2440" s="199" t="s">
        <v>166</v>
      </c>
      <c r="D2440" s="199"/>
      <c r="E2440" s="199" t="s">
        <v>167</v>
      </c>
      <c r="F2440" s="199">
        <v>168561</v>
      </c>
      <c r="G2440" s="199"/>
      <c r="H2440" s="199">
        <f t="shared" si="172"/>
        <v>476</v>
      </c>
      <c r="I2440" s="199"/>
      <c r="J2440" s="381">
        <v>32743.91</v>
      </c>
      <c r="K2440" s="199"/>
      <c r="L2440" s="200"/>
      <c r="M2440" s="199">
        <v>139</v>
      </c>
      <c r="N2440" s="71"/>
      <c r="O2440" s="200"/>
      <c r="P2440" s="269">
        <f t="shared" si="167"/>
        <v>235.56769784172661</v>
      </c>
      <c r="Q2440" s="199"/>
      <c r="R2440" s="199"/>
      <c r="S2440" s="199"/>
      <c r="T2440" s="382">
        <f t="shared" si="168"/>
        <v>1212.6690647482014</v>
      </c>
      <c r="U2440" s="199"/>
      <c r="V2440" s="199"/>
      <c r="W2440" s="199"/>
      <c r="X2440" s="200"/>
      <c r="Y2440" s="199">
        <v>32743.91</v>
      </c>
      <c r="Z2440" s="199">
        <f t="shared" si="173"/>
        <v>46275.83</v>
      </c>
      <c r="AA2440" s="200"/>
      <c r="AB2440" s="199">
        <f t="shared" si="174"/>
        <v>25395.02</v>
      </c>
      <c r="AC2440" s="164">
        <v>31518.41</v>
      </c>
      <c r="AD2440" s="199"/>
      <c r="AE2440" s="200"/>
      <c r="AF2440" s="200"/>
      <c r="AG2440" s="200"/>
      <c r="AH2440" s="75"/>
      <c r="AI2440" s="75"/>
      <c r="AJ2440" s="75"/>
      <c r="AK2440" s="75"/>
      <c r="AL2440" s="200"/>
    </row>
    <row r="2441" spans="1:38" s="201" customFormat="1">
      <c r="A2441" s="198"/>
      <c r="B2441" s="180"/>
      <c r="C2441" s="199" t="s">
        <v>168</v>
      </c>
      <c r="D2441" s="199"/>
      <c r="E2441" s="199" t="s">
        <v>169</v>
      </c>
      <c r="F2441" s="199">
        <v>79587</v>
      </c>
      <c r="G2441" s="199"/>
      <c r="H2441" s="199">
        <f t="shared" si="172"/>
        <v>225</v>
      </c>
      <c r="I2441" s="199"/>
      <c r="J2441" s="381">
        <v>19762.25</v>
      </c>
      <c r="K2441" s="199"/>
      <c r="L2441" s="200"/>
      <c r="M2441" s="199">
        <v>75</v>
      </c>
      <c r="N2441" s="71"/>
      <c r="O2441" s="200"/>
      <c r="P2441" s="269">
        <f t="shared" si="167"/>
        <v>263.49666666666667</v>
      </c>
      <c r="Q2441" s="199"/>
      <c r="R2441" s="199"/>
      <c r="S2441" s="199"/>
      <c r="T2441" s="382">
        <f t="shared" si="168"/>
        <v>1061.1600000000001</v>
      </c>
      <c r="U2441" s="199"/>
      <c r="V2441" s="199"/>
      <c r="W2441" s="199"/>
      <c r="X2441" s="200"/>
      <c r="Y2441" s="199">
        <v>19762.25</v>
      </c>
      <c r="Z2441" s="199">
        <f t="shared" si="173"/>
        <v>27929.3</v>
      </c>
      <c r="AA2441" s="200"/>
      <c r="AB2441" s="199">
        <f t="shared" si="174"/>
        <v>15326.91</v>
      </c>
      <c r="AC2441" s="164">
        <v>19022.61</v>
      </c>
      <c r="AD2441" s="199"/>
      <c r="AE2441" s="200"/>
      <c r="AF2441" s="200"/>
      <c r="AG2441" s="200"/>
      <c r="AH2441" s="75"/>
      <c r="AI2441" s="75"/>
      <c r="AJ2441" s="75"/>
      <c r="AK2441" s="75"/>
      <c r="AL2441" s="200"/>
    </row>
    <row r="2442" spans="1:38" s="201" customFormat="1">
      <c r="A2442" s="198"/>
      <c r="B2442" s="180"/>
      <c r="C2442" s="199" t="s">
        <v>552</v>
      </c>
      <c r="D2442" s="199"/>
      <c r="E2442" s="199" t="s">
        <v>367</v>
      </c>
      <c r="F2442" s="199">
        <v>4800</v>
      </c>
      <c r="G2442" s="199"/>
      <c r="H2442" s="199">
        <f t="shared" si="172"/>
        <v>14</v>
      </c>
      <c r="I2442" s="199"/>
      <c r="J2442" s="381">
        <v>925.48</v>
      </c>
      <c r="K2442" s="199"/>
      <c r="L2442" s="200"/>
      <c r="M2442" s="199">
        <v>5</v>
      </c>
      <c r="N2442" s="71"/>
      <c r="O2442" s="200"/>
      <c r="P2442" s="269">
        <f t="shared" si="167"/>
        <v>185.096</v>
      </c>
      <c r="Q2442" s="199"/>
      <c r="R2442" s="199"/>
      <c r="S2442" s="199"/>
      <c r="T2442" s="382">
        <f t="shared" si="168"/>
        <v>960</v>
      </c>
      <c r="U2442" s="199"/>
      <c r="V2442" s="199"/>
      <c r="W2442" s="199"/>
      <c r="X2442" s="200"/>
      <c r="Y2442" s="199">
        <v>925.48</v>
      </c>
      <c r="Z2442" s="199">
        <f t="shared" si="173"/>
        <v>1307.95</v>
      </c>
      <c r="AA2442" s="200"/>
      <c r="AB2442" s="199">
        <f t="shared" si="174"/>
        <v>717.77</v>
      </c>
      <c r="AC2442" s="164">
        <v>890.84</v>
      </c>
      <c r="AD2442" s="199"/>
      <c r="AE2442" s="200"/>
      <c r="AF2442" s="200"/>
      <c r="AG2442" s="200"/>
      <c r="AH2442" s="75"/>
      <c r="AI2442" s="75"/>
      <c r="AJ2442" s="75"/>
      <c r="AK2442" s="75"/>
      <c r="AL2442" s="200"/>
    </row>
    <row r="2443" spans="1:38" s="201" customFormat="1">
      <c r="A2443" s="198"/>
      <c r="B2443" s="180"/>
      <c r="C2443" s="199" t="s">
        <v>170</v>
      </c>
      <c r="D2443" s="199"/>
      <c r="E2443" s="199" t="s">
        <v>171</v>
      </c>
      <c r="F2443" s="199">
        <v>592952</v>
      </c>
      <c r="G2443" s="199"/>
      <c r="H2443" s="199">
        <f t="shared" si="172"/>
        <v>1674</v>
      </c>
      <c r="I2443" s="199"/>
      <c r="J2443" s="381">
        <v>65533.389999999985</v>
      </c>
      <c r="K2443" s="199"/>
      <c r="L2443" s="200"/>
      <c r="M2443" s="199">
        <v>171</v>
      </c>
      <c r="N2443" s="71"/>
      <c r="O2443" s="200"/>
      <c r="P2443" s="269">
        <f t="shared" si="167"/>
        <v>383.23619883040925</v>
      </c>
      <c r="Q2443" s="199"/>
      <c r="R2443" s="199"/>
      <c r="S2443" s="199"/>
      <c r="T2443" s="382">
        <f t="shared" si="168"/>
        <v>3467.5555555555557</v>
      </c>
      <c r="U2443" s="199"/>
      <c r="V2443" s="199"/>
      <c r="W2443" s="199"/>
      <c r="X2443" s="200"/>
      <c r="Y2443" s="199">
        <v>65533.389999999985</v>
      </c>
      <c r="Z2443" s="199">
        <f t="shared" si="173"/>
        <v>92616.07</v>
      </c>
      <c r="AA2443" s="200"/>
      <c r="AB2443" s="199">
        <f t="shared" si="174"/>
        <v>50825.39</v>
      </c>
      <c r="AC2443" s="164">
        <v>63080.69</v>
      </c>
      <c r="AD2443" s="199"/>
      <c r="AE2443" s="200"/>
      <c r="AF2443" s="200"/>
      <c r="AG2443" s="200"/>
      <c r="AH2443" s="75"/>
      <c r="AI2443" s="75"/>
      <c r="AJ2443" s="75"/>
      <c r="AK2443" s="75"/>
      <c r="AL2443" s="200"/>
    </row>
    <row r="2444" spans="1:38" s="201" customFormat="1">
      <c r="A2444" s="198"/>
      <c r="B2444" s="180"/>
      <c r="C2444" s="199" t="s">
        <v>172</v>
      </c>
      <c r="D2444" s="199"/>
      <c r="E2444" s="199" t="s">
        <v>173</v>
      </c>
      <c r="F2444" s="199">
        <v>2395281</v>
      </c>
      <c r="G2444" s="199"/>
      <c r="H2444" s="199">
        <f t="shared" si="172"/>
        <v>6764</v>
      </c>
      <c r="I2444" s="199"/>
      <c r="J2444" s="381">
        <v>353375.80999999947</v>
      </c>
      <c r="K2444" s="199"/>
      <c r="L2444" s="200"/>
      <c r="M2444" s="199">
        <v>354</v>
      </c>
      <c r="N2444" s="71"/>
      <c r="O2444" s="200"/>
      <c r="P2444" s="269">
        <f t="shared" si="167"/>
        <v>998.23675141242791</v>
      </c>
      <c r="Q2444" s="199"/>
      <c r="R2444" s="199"/>
      <c r="S2444" s="199"/>
      <c r="T2444" s="382">
        <f t="shared" si="168"/>
        <v>6766.3305084745762</v>
      </c>
      <c r="U2444" s="199"/>
      <c r="V2444" s="199"/>
      <c r="W2444" s="199"/>
      <c r="X2444" s="200"/>
      <c r="Y2444" s="199">
        <v>353375.80999999947</v>
      </c>
      <c r="Z2444" s="199">
        <f t="shared" si="173"/>
        <v>499413.78</v>
      </c>
      <c r="AA2444" s="200"/>
      <c r="AB2444" s="199">
        <f t="shared" si="174"/>
        <v>274065.83</v>
      </c>
      <c r="AC2444" s="164">
        <v>340150.11</v>
      </c>
      <c r="AD2444" s="199"/>
      <c r="AE2444" s="200"/>
      <c r="AF2444" s="200"/>
      <c r="AG2444" s="200"/>
      <c r="AH2444" s="75"/>
      <c r="AI2444" s="75"/>
      <c r="AJ2444" s="75"/>
      <c r="AK2444" s="75"/>
      <c r="AL2444" s="200"/>
    </row>
    <row r="2445" spans="1:38" s="201" customFormat="1">
      <c r="A2445" s="198"/>
      <c r="B2445" s="180"/>
      <c r="C2445" s="199" t="s">
        <v>174</v>
      </c>
      <c r="D2445" s="199"/>
      <c r="E2445" s="199" t="s">
        <v>98</v>
      </c>
      <c r="F2445" s="199">
        <v>3472</v>
      </c>
      <c r="G2445" s="199"/>
      <c r="H2445" s="199">
        <f t="shared" si="172"/>
        <v>10</v>
      </c>
      <c r="I2445" s="199"/>
      <c r="J2445" s="381">
        <v>605.91999999999996</v>
      </c>
      <c r="K2445" s="199"/>
      <c r="L2445" s="200"/>
      <c r="M2445" s="199">
        <v>1</v>
      </c>
      <c r="N2445" s="71"/>
      <c r="O2445" s="200"/>
      <c r="P2445" s="269">
        <f t="shared" si="167"/>
        <v>605.91999999999996</v>
      </c>
      <c r="Q2445" s="199"/>
      <c r="R2445" s="199"/>
      <c r="S2445" s="199"/>
      <c r="T2445" s="382">
        <f t="shared" si="168"/>
        <v>3472</v>
      </c>
      <c r="U2445" s="199"/>
      <c r="V2445" s="199"/>
      <c r="W2445" s="199"/>
      <c r="X2445" s="200"/>
      <c r="Y2445" s="199">
        <v>605.91999999999996</v>
      </c>
      <c r="Z2445" s="199">
        <f t="shared" si="173"/>
        <v>856.33</v>
      </c>
      <c r="AA2445" s="200"/>
      <c r="AB2445" s="199">
        <f t="shared" si="174"/>
        <v>469.93</v>
      </c>
      <c r="AC2445" s="164">
        <v>583.24</v>
      </c>
      <c r="AD2445" s="199"/>
      <c r="AE2445" s="200"/>
      <c r="AF2445" s="200"/>
      <c r="AG2445" s="200"/>
      <c r="AH2445" s="75"/>
      <c r="AI2445" s="75"/>
      <c r="AJ2445" s="75"/>
      <c r="AK2445" s="75"/>
      <c r="AL2445" s="200"/>
    </row>
    <row r="2446" spans="1:38" s="201" customFormat="1">
      <c r="A2446" s="198"/>
      <c r="B2446" s="180"/>
      <c r="C2446" s="199" t="s">
        <v>174</v>
      </c>
      <c r="D2446" s="199"/>
      <c r="E2446" s="199" t="s">
        <v>175</v>
      </c>
      <c r="F2446" s="199">
        <v>2106385</v>
      </c>
      <c r="G2446" s="199"/>
      <c r="H2446" s="199">
        <f t="shared" si="172"/>
        <v>5948</v>
      </c>
      <c r="I2446" s="199"/>
      <c r="J2446" s="381">
        <v>256304.90000000014</v>
      </c>
      <c r="K2446" s="199"/>
      <c r="L2446" s="200"/>
      <c r="M2446" s="199">
        <v>497</v>
      </c>
      <c r="N2446" s="71"/>
      <c r="O2446" s="200"/>
      <c r="P2446" s="269">
        <f t="shared" si="167"/>
        <v>515.70402414486955</v>
      </c>
      <c r="Q2446" s="199"/>
      <c r="R2446" s="199"/>
      <c r="S2446" s="199"/>
      <c r="T2446" s="382">
        <f t="shared" si="168"/>
        <v>4238.1991951710261</v>
      </c>
      <c r="U2446" s="199"/>
      <c r="V2446" s="199"/>
      <c r="W2446" s="199"/>
      <c r="X2446" s="200"/>
      <c r="Y2446" s="199">
        <v>256304.90000000014</v>
      </c>
      <c r="Z2446" s="199">
        <f t="shared" si="173"/>
        <v>362226.83</v>
      </c>
      <c r="AA2446" s="200"/>
      <c r="AB2446" s="199">
        <f t="shared" si="174"/>
        <v>198781.05</v>
      </c>
      <c r="AC2446" s="164">
        <v>246712.24</v>
      </c>
      <c r="AD2446" s="199"/>
      <c r="AE2446" s="200"/>
      <c r="AF2446" s="200"/>
      <c r="AG2446" s="200"/>
      <c r="AH2446" s="75"/>
      <c r="AI2446" s="75"/>
      <c r="AJ2446" s="75"/>
      <c r="AK2446" s="75"/>
      <c r="AL2446" s="200"/>
    </row>
    <row r="2447" spans="1:38" s="201" customFormat="1">
      <c r="A2447" s="198"/>
      <c r="B2447" s="180"/>
      <c r="C2447" s="199" t="s">
        <v>174</v>
      </c>
      <c r="D2447" s="199"/>
      <c r="E2447" s="199" t="s">
        <v>88</v>
      </c>
      <c r="F2447" s="199">
        <v>25</v>
      </c>
      <c r="G2447" s="199"/>
      <c r="H2447" s="199">
        <f t="shared" si="172"/>
        <v>0</v>
      </c>
      <c r="I2447" s="199"/>
      <c r="J2447" s="381">
        <v>34.340000000000003</v>
      </c>
      <c r="K2447" s="199"/>
      <c r="L2447" s="200"/>
      <c r="M2447" s="199">
        <v>2</v>
      </c>
      <c r="N2447" s="71"/>
      <c r="O2447" s="200"/>
      <c r="P2447" s="269">
        <f t="shared" si="167"/>
        <v>17.170000000000002</v>
      </c>
      <c r="Q2447" s="199"/>
      <c r="R2447" s="199"/>
      <c r="S2447" s="199"/>
      <c r="T2447" s="382">
        <f t="shared" si="168"/>
        <v>12.5</v>
      </c>
      <c r="U2447" s="199"/>
      <c r="V2447" s="199"/>
      <c r="W2447" s="199"/>
      <c r="X2447" s="200"/>
      <c r="Y2447" s="199">
        <v>34.340000000000003</v>
      </c>
      <c r="Z2447" s="199">
        <f t="shared" si="173"/>
        <v>48.53</v>
      </c>
      <c r="AA2447" s="200"/>
      <c r="AB2447" s="199">
        <f t="shared" si="174"/>
        <v>26.63</v>
      </c>
      <c r="AC2447" s="164">
        <v>33.049999999999997</v>
      </c>
      <c r="AD2447" s="199"/>
      <c r="AE2447" s="200"/>
      <c r="AF2447" s="200"/>
      <c r="AG2447" s="200"/>
      <c r="AH2447" s="75"/>
      <c r="AI2447" s="75"/>
      <c r="AJ2447" s="75"/>
      <c r="AK2447" s="75"/>
      <c r="AL2447" s="200"/>
    </row>
    <row r="2448" spans="1:38" s="201" customFormat="1">
      <c r="A2448" s="198"/>
      <c r="B2448" s="180"/>
      <c r="C2448" s="199" t="s">
        <v>176</v>
      </c>
      <c r="D2448" s="199"/>
      <c r="E2448" s="199" t="s">
        <v>146</v>
      </c>
      <c r="F2448" s="199">
        <v>881768</v>
      </c>
      <c r="G2448" s="199"/>
      <c r="H2448" s="199">
        <f t="shared" si="172"/>
        <v>2490</v>
      </c>
      <c r="I2448" s="199"/>
      <c r="J2448" s="381">
        <v>143003.90000000008</v>
      </c>
      <c r="K2448" s="199"/>
      <c r="L2448" s="200"/>
      <c r="M2448" s="199">
        <v>177</v>
      </c>
      <c r="N2448" s="71"/>
      <c r="O2448" s="200"/>
      <c r="P2448" s="269">
        <f t="shared" si="167"/>
        <v>807.9316384180795</v>
      </c>
      <c r="Q2448" s="199"/>
      <c r="R2448" s="199"/>
      <c r="S2448" s="199"/>
      <c r="T2448" s="382">
        <f t="shared" si="168"/>
        <v>4981.7401129943501</v>
      </c>
      <c r="U2448" s="199"/>
      <c r="V2448" s="199"/>
      <c r="W2448" s="199"/>
      <c r="X2448" s="200"/>
      <c r="Y2448" s="199">
        <v>143003.90000000008</v>
      </c>
      <c r="Z2448" s="199">
        <f t="shared" si="173"/>
        <v>202102.45</v>
      </c>
      <c r="AA2448" s="200"/>
      <c r="AB2448" s="199">
        <f t="shared" si="174"/>
        <v>110908.79</v>
      </c>
      <c r="AC2448" s="164">
        <v>137651.73000000001</v>
      </c>
      <c r="AD2448" s="199"/>
      <c r="AE2448" s="200"/>
      <c r="AF2448" s="200"/>
      <c r="AG2448" s="200"/>
      <c r="AH2448" s="75"/>
      <c r="AI2448" s="75"/>
      <c r="AJ2448" s="75"/>
      <c r="AK2448" s="75"/>
      <c r="AL2448" s="200"/>
    </row>
    <row r="2449" spans="1:38" s="201" customFormat="1">
      <c r="A2449" s="198"/>
      <c r="B2449" s="180"/>
      <c r="C2449" s="199" t="s">
        <v>1416</v>
      </c>
      <c r="D2449" s="199"/>
      <c r="E2449" s="199" t="s">
        <v>136</v>
      </c>
      <c r="F2449" s="199">
        <v>867</v>
      </c>
      <c r="G2449" s="199"/>
      <c r="H2449" s="199">
        <f t="shared" si="172"/>
        <v>2</v>
      </c>
      <c r="I2449" s="199"/>
      <c r="J2449" s="381">
        <v>243.7</v>
      </c>
      <c r="K2449" s="199"/>
      <c r="L2449" s="200"/>
      <c r="M2449" s="199">
        <v>3</v>
      </c>
      <c r="N2449" s="71"/>
      <c r="O2449" s="200"/>
      <c r="P2449" s="269">
        <f t="shared" si="167"/>
        <v>81.233333333333334</v>
      </c>
      <c r="Q2449" s="199"/>
      <c r="R2449" s="199"/>
      <c r="S2449" s="199"/>
      <c r="T2449" s="382">
        <f t="shared" si="168"/>
        <v>289</v>
      </c>
      <c r="U2449" s="199"/>
      <c r="V2449" s="199"/>
      <c r="W2449" s="199"/>
      <c r="X2449" s="200"/>
      <c r="Y2449" s="199">
        <v>243.7</v>
      </c>
      <c r="Z2449" s="199">
        <f t="shared" si="173"/>
        <v>344.41</v>
      </c>
      <c r="AA2449" s="200"/>
      <c r="AB2449" s="199">
        <f t="shared" si="174"/>
        <v>189.01</v>
      </c>
      <c r="AC2449" s="164">
        <v>234.58</v>
      </c>
      <c r="AD2449" s="199"/>
      <c r="AE2449" s="200"/>
      <c r="AF2449" s="200"/>
      <c r="AG2449" s="200"/>
      <c r="AH2449" s="75"/>
      <c r="AI2449" s="75"/>
      <c r="AJ2449" s="75"/>
      <c r="AK2449" s="75"/>
      <c r="AL2449" s="200"/>
    </row>
    <row r="2450" spans="1:38" s="201" customFormat="1">
      <c r="A2450" s="198"/>
      <c r="B2450" s="180"/>
      <c r="C2450" s="199" t="s">
        <v>177</v>
      </c>
      <c r="D2450" s="199"/>
      <c r="E2450" s="199" t="s">
        <v>148</v>
      </c>
      <c r="F2450" s="199">
        <v>1930632</v>
      </c>
      <c r="G2450" s="199"/>
      <c r="H2450" s="199">
        <f t="shared" si="172"/>
        <v>5452</v>
      </c>
      <c r="I2450" s="199"/>
      <c r="J2450" s="381">
        <v>188163.30999999988</v>
      </c>
      <c r="K2450" s="199"/>
      <c r="L2450" s="200"/>
      <c r="M2450" s="199">
        <v>345</v>
      </c>
      <c r="N2450" s="71"/>
      <c r="O2450" s="200"/>
      <c r="P2450" s="269">
        <f t="shared" si="167"/>
        <v>545.40089855072426</v>
      </c>
      <c r="Q2450" s="199"/>
      <c r="R2450" s="199"/>
      <c r="S2450" s="199"/>
      <c r="T2450" s="382">
        <f t="shared" si="168"/>
        <v>5596.0347826086954</v>
      </c>
      <c r="U2450" s="199"/>
      <c r="V2450" s="199"/>
      <c r="W2450" s="199"/>
      <c r="X2450" s="200"/>
      <c r="Y2450" s="199">
        <v>188163.30999999988</v>
      </c>
      <c r="Z2450" s="199">
        <f t="shared" si="173"/>
        <v>265924.68</v>
      </c>
      <c r="AA2450" s="200"/>
      <c r="AB2450" s="199">
        <f t="shared" si="174"/>
        <v>145932.84</v>
      </c>
      <c r="AC2450" s="164">
        <v>181120.97</v>
      </c>
      <c r="AD2450" s="199"/>
      <c r="AE2450" s="200"/>
      <c r="AF2450" s="200"/>
      <c r="AG2450" s="200"/>
      <c r="AH2450" s="75"/>
      <c r="AI2450" s="75"/>
      <c r="AJ2450" s="75"/>
      <c r="AK2450" s="75"/>
      <c r="AL2450" s="200"/>
    </row>
    <row r="2451" spans="1:38" s="201" customFormat="1">
      <c r="A2451" s="198"/>
      <c r="B2451" s="180"/>
      <c r="C2451" s="199" t="s">
        <v>178</v>
      </c>
      <c r="D2451" s="199"/>
      <c r="E2451" s="199" t="s">
        <v>157</v>
      </c>
      <c r="F2451" s="199">
        <v>155751</v>
      </c>
      <c r="G2451" s="199"/>
      <c r="H2451" s="199">
        <f t="shared" si="172"/>
        <v>440</v>
      </c>
      <c r="I2451" s="199"/>
      <c r="J2451" s="381">
        <v>24286.409999999993</v>
      </c>
      <c r="K2451" s="199"/>
      <c r="L2451" s="200"/>
      <c r="M2451" s="199">
        <v>38</v>
      </c>
      <c r="N2451" s="71"/>
      <c r="O2451" s="200"/>
      <c r="P2451" s="269">
        <f t="shared" si="167"/>
        <v>639.11605263157878</v>
      </c>
      <c r="Q2451" s="199"/>
      <c r="R2451" s="199"/>
      <c r="S2451" s="199"/>
      <c r="T2451" s="382">
        <f t="shared" si="168"/>
        <v>4098.7105263157891</v>
      </c>
      <c r="U2451" s="199"/>
      <c r="V2451" s="199"/>
      <c r="W2451" s="199"/>
      <c r="X2451" s="200"/>
      <c r="Y2451" s="199">
        <v>24286.409999999993</v>
      </c>
      <c r="Z2451" s="199">
        <f t="shared" si="173"/>
        <v>34323.14</v>
      </c>
      <c r="AA2451" s="200"/>
      <c r="AB2451" s="199">
        <f t="shared" si="174"/>
        <v>18835.68</v>
      </c>
      <c r="AC2451" s="164">
        <v>23377.45</v>
      </c>
      <c r="AD2451" s="199"/>
      <c r="AE2451" s="200"/>
      <c r="AF2451" s="200"/>
      <c r="AG2451" s="200"/>
      <c r="AH2451" s="75"/>
      <c r="AI2451" s="75"/>
      <c r="AJ2451" s="75"/>
      <c r="AK2451" s="75"/>
      <c r="AL2451" s="200"/>
    </row>
    <row r="2452" spans="1:38" s="201" customFormat="1">
      <c r="A2452" s="198"/>
      <c r="B2452" s="180"/>
      <c r="C2452" s="199" t="s">
        <v>179</v>
      </c>
      <c r="D2452" s="199"/>
      <c r="E2452" s="199" t="s">
        <v>89</v>
      </c>
      <c r="F2452" s="199">
        <v>671</v>
      </c>
      <c r="G2452" s="199"/>
      <c r="H2452" s="199">
        <f t="shared" si="172"/>
        <v>2</v>
      </c>
      <c r="I2452" s="199"/>
      <c r="J2452" s="381">
        <v>190.3</v>
      </c>
      <c r="K2452" s="199"/>
      <c r="L2452" s="200"/>
      <c r="M2452" s="199">
        <v>1</v>
      </c>
      <c r="N2452" s="71"/>
      <c r="O2452" s="200"/>
      <c r="P2452" s="269">
        <f t="shared" si="167"/>
        <v>190.3</v>
      </c>
      <c r="Q2452" s="199"/>
      <c r="R2452" s="199"/>
      <c r="S2452" s="199"/>
      <c r="T2452" s="382">
        <f t="shared" si="168"/>
        <v>671</v>
      </c>
      <c r="U2452" s="199"/>
      <c r="V2452" s="199"/>
      <c r="W2452" s="199"/>
      <c r="X2452" s="200"/>
      <c r="Y2452" s="199">
        <v>190.3</v>
      </c>
      <c r="Z2452" s="199">
        <f t="shared" si="173"/>
        <v>268.94</v>
      </c>
      <c r="AA2452" s="200"/>
      <c r="AB2452" s="199">
        <f t="shared" si="174"/>
        <v>147.59</v>
      </c>
      <c r="AC2452" s="164">
        <v>183.18</v>
      </c>
      <c r="AD2452" s="199"/>
      <c r="AE2452" s="200"/>
      <c r="AF2452" s="200"/>
      <c r="AG2452" s="200"/>
      <c r="AH2452" s="75"/>
      <c r="AI2452" s="75"/>
      <c r="AJ2452" s="75"/>
      <c r="AK2452" s="75"/>
      <c r="AL2452" s="200"/>
    </row>
    <row r="2453" spans="1:38" s="201" customFormat="1">
      <c r="A2453" s="198"/>
      <c r="B2453" s="180"/>
      <c r="C2453" s="199" t="s">
        <v>179</v>
      </c>
      <c r="D2453" s="199"/>
      <c r="E2453" s="199" t="s">
        <v>180</v>
      </c>
      <c r="F2453" s="199">
        <v>140936</v>
      </c>
      <c r="G2453" s="199"/>
      <c r="H2453" s="199">
        <f t="shared" si="172"/>
        <v>398</v>
      </c>
      <c r="I2453" s="199"/>
      <c r="J2453" s="381">
        <v>21756.409999999993</v>
      </c>
      <c r="K2453" s="199"/>
      <c r="L2453" s="200"/>
      <c r="M2453" s="199">
        <v>88</v>
      </c>
      <c r="N2453" s="71"/>
      <c r="O2453" s="200"/>
      <c r="P2453" s="269">
        <f t="shared" si="167"/>
        <v>247.23193181818172</v>
      </c>
      <c r="Q2453" s="199"/>
      <c r="R2453" s="199"/>
      <c r="S2453" s="199"/>
      <c r="T2453" s="382">
        <f t="shared" si="168"/>
        <v>1601.5454545454545</v>
      </c>
      <c r="U2453" s="199"/>
      <c r="V2453" s="199"/>
      <c r="W2453" s="199"/>
      <c r="X2453" s="200"/>
      <c r="Y2453" s="199">
        <v>21756.409999999993</v>
      </c>
      <c r="Z2453" s="199">
        <f t="shared" si="173"/>
        <v>30747.58</v>
      </c>
      <c r="AA2453" s="200"/>
      <c r="AB2453" s="199">
        <f t="shared" si="174"/>
        <v>16873.509999999998</v>
      </c>
      <c r="AC2453" s="164">
        <v>20942.14</v>
      </c>
      <c r="AD2453" s="199"/>
      <c r="AE2453" s="200"/>
      <c r="AF2453" s="200"/>
      <c r="AG2453" s="200"/>
      <c r="AH2453" s="75"/>
      <c r="AI2453" s="75"/>
      <c r="AJ2453" s="75"/>
      <c r="AK2453" s="75"/>
      <c r="AL2453" s="200"/>
    </row>
    <row r="2454" spans="1:38" s="201" customFormat="1">
      <c r="A2454" s="198"/>
      <c r="B2454" s="180"/>
      <c r="C2454" s="199" t="s">
        <v>1417</v>
      </c>
      <c r="D2454" s="199"/>
      <c r="E2454" s="199" t="s">
        <v>88</v>
      </c>
      <c r="F2454" s="199">
        <v>8968</v>
      </c>
      <c r="G2454" s="199"/>
      <c r="H2454" s="199">
        <f t="shared" si="172"/>
        <v>25</v>
      </c>
      <c r="I2454" s="199"/>
      <c r="J2454" s="381">
        <v>1413.55</v>
      </c>
      <c r="K2454" s="199"/>
      <c r="L2454" s="200"/>
      <c r="M2454" s="199">
        <v>3</v>
      </c>
      <c r="N2454" s="71"/>
      <c r="O2454" s="200"/>
      <c r="P2454" s="269">
        <f t="shared" si="167"/>
        <v>471.18333333333334</v>
      </c>
      <c r="Q2454" s="199"/>
      <c r="R2454" s="199"/>
      <c r="S2454" s="199"/>
      <c r="T2454" s="382">
        <f t="shared" si="168"/>
        <v>2989.3333333333335</v>
      </c>
      <c r="U2454" s="199"/>
      <c r="V2454" s="199"/>
      <c r="W2454" s="199"/>
      <c r="X2454" s="200"/>
      <c r="Y2454" s="199">
        <v>1413.55</v>
      </c>
      <c r="Z2454" s="199">
        <f t="shared" si="173"/>
        <v>1997.72</v>
      </c>
      <c r="AA2454" s="200"/>
      <c r="AB2454" s="199">
        <f t="shared" si="174"/>
        <v>1096.3</v>
      </c>
      <c r="AC2454" s="164">
        <v>1360.65</v>
      </c>
      <c r="AD2454" s="199"/>
      <c r="AE2454" s="200"/>
      <c r="AF2454" s="200"/>
      <c r="AG2454" s="200"/>
      <c r="AH2454" s="75"/>
      <c r="AI2454" s="75"/>
      <c r="AJ2454" s="75"/>
      <c r="AK2454" s="75"/>
      <c r="AL2454" s="200"/>
    </row>
    <row r="2455" spans="1:38" s="201" customFormat="1">
      <c r="A2455" s="198"/>
      <c r="B2455" s="180"/>
      <c r="C2455" s="199" t="s">
        <v>181</v>
      </c>
      <c r="D2455" s="199"/>
      <c r="E2455" s="199" t="s">
        <v>338</v>
      </c>
      <c r="F2455" s="199">
        <v>42</v>
      </c>
      <c r="G2455" s="199"/>
      <c r="H2455" s="199">
        <f t="shared" si="172"/>
        <v>0</v>
      </c>
      <c r="I2455" s="199"/>
      <c r="J2455" s="381">
        <v>17.63</v>
      </c>
      <c r="K2455" s="199"/>
      <c r="L2455" s="200"/>
      <c r="M2455" s="199">
        <v>1</v>
      </c>
      <c r="N2455" s="71"/>
      <c r="O2455" s="200"/>
      <c r="P2455" s="269">
        <f t="shared" si="167"/>
        <v>17.63</v>
      </c>
      <c r="Q2455" s="199"/>
      <c r="R2455" s="199"/>
      <c r="S2455" s="199"/>
      <c r="T2455" s="382">
        <f t="shared" si="168"/>
        <v>42</v>
      </c>
      <c r="U2455" s="199"/>
      <c r="V2455" s="199"/>
      <c r="W2455" s="199"/>
      <c r="X2455" s="200"/>
      <c r="Y2455" s="199">
        <v>17.63</v>
      </c>
      <c r="Z2455" s="199">
        <f t="shared" si="173"/>
        <v>24.92</v>
      </c>
      <c r="AA2455" s="200"/>
      <c r="AB2455" s="199">
        <f t="shared" si="174"/>
        <v>13.67</v>
      </c>
      <c r="AC2455" s="164">
        <v>16.97</v>
      </c>
      <c r="AD2455" s="199"/>
      <c r="AE2455" s="200"/>
      <c r="AF2455" s="200"/>
      <c r="AG2455" s="200"/>
      <c r="AH2455" s="75"/>
      <c r="AI2455" s="75"/>
      <c r="AJ2455" s="75"/>
      <c r="AK2455" s="75"/>
      <c r="AL2455" s="200"/>
    </row>
    <row r="2456" spans="1:38" s="201" customFormat="1">
      <c r="A2456" s="198"/>
      <c r="B2456" s="180"/>
      <c r="C2456" s="199" t="s">
        <v>181</v>
      </c>
      <c r="D2456" s="199"/>
      <c r="E2456" s="199" t="s">
        <v>123</v>
      </c>
      <c r="F2456" s="199">
        <v>89521</v>
      </c>
      <c r="G2456" s="199"/>
      <c r="H2456" s="199">
        <f t="shared" si="172"/>
        <v>253</v>
      </c>
      <c r="I2456" s="199"/>
      <c r="J2456" s="381">
        <v>10274.430000000006</v>
      </c>
      <c r="K2456" s="199"/>
      <c r="L2456" s="200"/>
      <c r="M2456" s="199">
        <v>55</v>
      </c>
      <c r="N2456" s="71"/>
      <c r="O2456" s="200"/>
      <c r="P2456" s="269">
        <f t="shared" si="167"/>
        <v>186.80781818181828</v>
      </c>
      <c r="Q2456" s="199"/>
      <c r="R2456" s="199"/>
      <c r="S2456" s="199"/>
      <c r="T2456" s="382">
        <f t="shared" si="168"/>
        <v>1627.6545454545455</v>
      </c>
      <c r="U2456" s="199"/>
      <c r="V2456" s="199"/>
      <c r="W2456" s="199"/>
      <c r="X2456" s="200"/>
      <c r="Y2456" s="199">
        <v>10274.430000000006</v>
      </c>
      <c r="Z2456" s="199">
        <f t="shared" si="173"/>
        <v>14520.5</v>
      </c>
      <c r="AA2456" s="200"/>
      <c r="AB2456" s="199">
        <f t="shared" si="174"/>
        <v>7968.49</v>
      </c>
      <c r="AC2456" s="164">
        <v>9889.89</v>
      </c>
      <c r="AD2456" s="199"/>
      <c r="AE2456" s="200"/>
      <c r="AF2456" s="200"/>
      <c r="AG2456" s="200"/>
      <c r="AH2456" s="75"/>
      <c r="AI2456" s="75"/>
      <c r="AJ2456" s="75"/>
      <c r="AK2456" s="75"/>
      <c r="AL2456" s="200"/>
    </row>
    <row r="2457" spans="1:38" s="201" customFormat="1">
      <c r="A2457" s="198"/>
      <c r="B2457" s="180"/>
      <c r="C2457" s="199" t="s">
        <v>1480</v>
      </c>
      <c r="D2457" s="199"/>
      <c r="E2457" s="199" t="s">
        <v>153</v>
      </c>
      <c r="F2457" s="199">
        <v>5534</v>
      </c>
      <c r="G2457" s="199"/>
      <c r="H2457" s="199">
        <f t="shared" si="172"/>
        <v>16</v>
      </c>
      <c r="I2457" s="199"/>
      <c r="J2457" s="381">
        <v>956.9799999999999</v>
      </c>
      <c r="K2457" s="199"/>
      <c r="L2457" s="200"/>
      <c r="M2457" s="199">
        <v>6</v>
      </c>
      <c r="N2457" s="71"/>
      <c r="O2457" s="200"/>
      <c r="P2457" s="269">
        <f t="shared" si="167"/>
        <v>159.49666666666664</v>
      </c>
      <c r="Q2457" s="199"/>
      <c r="R2457" s="199"/>
      <c r="S2457" s="199"/>
      <c r="T2457" s="382">
        <f t="shared" si="168"/>
        <v>922.33333333333337</v>
      </c>
      <c r="U2457" s="199"/>
      <c r="V2457" s="199"/>
      <c r="W2457" s="199"/>
      <c r="X2457" s="200"/>
      <c r="Y2457" s="199">
        <v>956.9799999999999</v>
      </c>
      <c r="Z2457" s="199">
        <f t="shared" si="173"/>
        <v>1352.47</v>
      </c>
      <c r="AA2457" s="200"/>
      <c r="AB2457" s="199">
        <f t="shared" si="174"/>
        <v>742.2</v>
      </c>
      <c r="AC2457" s="164">
        <v>921.16</v>
      </c>
      <c r="AD2457" s="199"/>
      <c r="AE2457" s="200"/>
      <c r="AF2457" s="200"/>
      <c r="AG2457" s="200"/>
      <c r="AH2457" s="75"/>
      <c r="AI2457" s="75"/>
      <c r="AJ2457" s="75"/>
      <c r="AK2457" s="75"/>
      <c r="AL2457" s="200"/>
    </row>
    <row r="2458" spans="1:38" s="201" customFormat="1">
      <c r="A2458" s="198"/>
      <c r="B2458" s="180"/>
      <c r="C2458" s="199" t="s">
        <v>516</v>
      </c>
      <c r="D2458" s="199"/>
      <c r="E2458" s="199" t="s">
        <v>96</v>
      </c>
      <c r="F2458" s="199">
        <v>10941</v>
      </c>
      <c r="G2458" s="199"/>
      <c r="H2458" s="199">
        <f t="shared" si="172"/>
        <v>31</v>
      </c>
      <c r="I2458" s="199"/>
      <c r="J2458" s="381">
        <v>1736.98</v>
      </c>
      <c r="K2458" s="199"/>
      <c r="L2458" s="200"/>
      <c r="M2458" s="199">
        <v>9</v>
      </c>
      <c r="N2458" s="71"/>
      <c r="O2458" s="200"/>
      <c r="P2458" s="269">
        <f t="shared" si="167"/>
        <v>192.99777777777777</v>
      </c>
      <c r="Q2458" s="199"/>
      <c r="R2458" s="199"/>
      <c r="S2458" s="199"/>
      <c r="T2458" s="382">
        <f t="shared" si="168"/>
        <v>1215.6666666666667</v>
      </c>
      <c r="U2458" s="199"/>
      <c r="V2458" s="199"/>
      <c r="W2458" s="199"/>
      <c r="X2458" s="200"/>
      <c r="Y2458" s="199">
        <v>1736.98</v>
      </c>
      <c r="Z2458" s="199">
        <f t="shared" si="173"/>
        <v>2454.81</v>
      </c>
      <c r="AA2458" s="200"/>
      <c r="AB2458" s="199">
        <f t="shared" si="174"/>
        <v>1347.14</v>
      </c>
      <c r="AC2458" s="164">
        <v>1671.97</v>
      </c>
      <c r="AD2458" s="199"/>
      <c r="AE2458" s="200"/>
      <c r="AF2458" s="200"/>
      <c r="AG2458" s="200"/>
      <c r="AH2458" s="75"/>
      <c r="AI2458" s="75"/>
      <c r="AJ2458" s="75"/>
      <c r="AK2458" s="75"/>
      <c r="AL2458" s="200"/>
    </row>
    <row r="2459" spans="1:38" s="201" customFormat="1">
      <c r="A2459" s="198"/>
      <c r="B2459" s="180"/>
      <c r="C2459" s="199" t="s">
        <v>483</v>
      </c>
      <c r="D2459" s="199"/>
      <c r="E2459" s="199" t="s">
        <v>165</v>
      </c>
      <c r="F2459" s="199">
        <v>27887</v>
      </c>
      <c r="G2459" s="199"/>
      <c r="H2459" s="199">
        <f t="shared" si="172"/>
        <v>79</v>
      </c>
      <c r="I2459" s="199"/>
      <c r="J2459" s="381">
        <v>3622.3100000000004</v>
      </c>
      <c r="K2459" s="199"/>
      <c r="L2459" s="200"/>
      <c r="M2459" s="199">
        <v>19</v>
      </c>
      <c r="N2459" s="71"/>
      <c r="O2459" s="200"/>
      <c r="P2459" s="269">
        <f t="shared" si="167"/>
        <v>190.64789473684212</v>
      </c>
      <c r="Q2459" s="199"/>
      <c r="R2459" s="199"/>
      <c r="S2459" s="199"/>
      <c r="T2459" s="382">
        <f t="shared" si="168"/>
        <v>1467.7368421052631</v>
      </c>
      <c r="U2459" s="199"/>
      <c r="V2459" s="199"/>
      <c r="W2459" s="199"/>
      <c r="X2459" s="200"/>
      <c r="Y2459" s="199">
        <v>3622.3100000000004</v>
      </c>
      <c r="Z2459" s="199">
        <f t="shared" si="173"/>
        <v>5119.29</v>
      </c>
      <c r="AA2459" s="200"/>
      <c r="AB2459" s="199">
        <f t="shared" si="174"/>
        <v>2809.34</v>
      </c>
      <c r="AC2459" s="164">
        <v>3486.74</v>
      </c>
      <c r="AD2459" s="199"/>
      <c r="AE2459" s="200"/>
      <c r="AF2459" s="200"/>
      <c r="AG2459" s="200"/>
      <c r="AH2459" s="75"/>
      <c r="AI2459" s="75"/>
      <c r="AJ2459" s="75"/>
      <c r="AK2459" s="75"/>
      <c r="AL2459" s="200"/>
    </row>
    <row r="2460" spans="1:38" s="201" customFormat="1">
      <c r="A2460" s="198"/>
      <c r="B2460" s="180"/>
      <c r="C2460" s="199" t="s">
        <v>182</v>
      </c>
      <c r="D2460" s="199"/>
      <c r="E2460" s="199" t="s">
        <v>183</v>
      </c>
      <c r="F2460" s="199">
        <v>72303</v>
      </c>
      <c r="G2460" s="199"/>
      <c r="H2460" s="199">
        <f t="shared" si="172"/>
        <v>204</v>
      </c>
      <c r="I2460" s="199"/>
      <c r="J2460" s="381">
        <v>9341.119999999999</v>
      </c>
      <c r="K2460" s="199"/>
      <c r="L2460" s="200"/>
      <c r="M2460" s="199">
        <v>33</v>
      </c>
      <c r="N2460" s="71"/>
      <c r="O2460" s="200"/>
      <c r="P2460" s="269">
        <f t="shared" si="167"/>
        <v>283.06424242424237</v>
      </c>
      <c r="Q2460" s="199"/>
      <c r="R2460" s="199"/>
      <c r="S2460" s="199"/>
      <c r="T2460" s="382">
        <f t="shared" si="168"/>
        <v>2191</v>
      </c>
      <c r="U2460" s="199"/>
      <c r="V2460" s="199"/>
      <c r="W2460" s="199"/>
      <c r="X2460" s="200"/>
      <c r="Y2460" s="199">
        <v>9341.119999999999</v>
      </c>
      <c r="Z2460" s="199">
        <f t="shared" si="173"/>
        <v>13201.48</v>
      </c>
      <c r="AA2460" s="200"/>
      <c r="AB2460" s="199">
        <f t="shared" si="174"/>
        <v>7244.64</v>
      </c>
      <c r="AC2460" s="164">
        <v>8991.51</v>
      </c>
      <c r="AD2460" s="199"/>
      <c r="AE2460" s="200"/>
      <c r="AF2460" s="200"/>
      <c r="AG2460" s="200"/>
      <c r="AH2460" s="75"/>
      <c r="AI2460" s="75"/>
      <c r="AJ2460" s="75"/>
      <c r="AK2460" s="75"/>
      <c r="AL2460" s="200"/>
    </row>
    <row r="2461" spans="1:38" s="201" customFormat="1">
      <c r="A2461" s="198"/>
      <c r="B2461" s="180"/>
      <c r="C2461" s="199" t="s">
        <v>184</v>
      </c>
      <c r="D2461" s="199"/>
      <c r="E2461" s="199" t="s">
        <v>136</v>
      </c>
      <c r="F2461" s="199">
        <v>375</v>
      </c>
      <c r="G2461" s="199"/>
      <c r="H2461" s="199">
        <f t="shared" si="172"/>
        <v>1</v>
      </c>
      <c r="I2461" s="199"/>
      <c r="J2461" s="381">
        <v>59.18</v>
      </c>
      <c r="K2461" s="199"/>
      <c r="L2461" s="200"/>
      <c r="M2461" s="199">
        <v>3</v>
      </c>
      <c r="N2461" s="71"/>
      <c r="O2461" s="200"/>
      <c r="P2461" s="269">
        <f t="shared" si="167"/>
        <v>19.726666666666667</v>
      </c>
      <c r="Q2461" s="199"/>
      <c r="R2461" s="199"/>
      <c r="S2461" s="199"/>
      <c r="T2461" s="382">
        <f t="shared" si="168"/>
        <v>125</v>
      </c>
      <c r="U2461" s="199"/>
      <c r="V2461" s="199"/>
      <c r="W2461" s="199"/>
      <c r="X2461" s="200"/>
      <c r="Y2461" s="199">
        <v>59.18</v>
      </c>
      <c r="Z2461" s="199">
        <f t="shared" si="173"/>
        <v>83.64</v>
      </c>
      <c r="AA2461" s="200"/>
      <c r="AB2461" s="199">
        <f t="shared" si="174"/>
        <v>45.9</v>
      </c>
      <c r="AC2461" s="164">
        <v>56.97</v>
      </c>
      <c r="AD2461" s="199"/>
      <c r="AE2461" s="200"/>
      <c r="AF2461" s="200"/>
      <c r="AG2461" s="200"/>
      <c r="AH2461" s="75"/>
      <c r="AI2461" s="75"/>
      <c r="AJ2461" s="75"/>
      <c r="AK2461" s="75"/>
      <c r="AL2461" s="200"/>
    </row>
    <row r="2462" spans="1:38" s="201" customFormat="1">
      <c r="A2462" s="198"/>
      <c r="B2462" s="180"/>
      <c r="C2462" s="199" t="s">
        <v>184</v>
      </c>
      <c r="D2462" s="199"/>
      <c r="E2462" s="199" t="s">
        <v>185</v>
      </c>
      <c r="F2462" s="199">
        <v>163268</v>
      </c>
      <c r="G2462" s="199"/>
      <c r="H2462" s="199">
        <f t="shared" si="172"/>
        <v>461</v>
      </c>
      <c r="I2462" s="199"/>
      <c r="J2462" s="381">
        <v>26137.740000000013</v>
      </c>
      <c r="K2462" s="199"/>
      <c r="L2462" s="200"/>
      <c r="M2462" s="199">
        <v>67</v>
      </c>
      <c r="N2462" s="71"/>
      <c r="O2462" s="200"/>
      <c r="P2462" s="269">
        <f t="shared" si="167"/>
        <v>390.1155223880599</v>
      </c>
      <c r="Q2462" s="199"/>
      <c r="R2462" s="199"/>
      <c r="S2462" s="199"/>
      <c r="T2462" s="382">
        <f t="shared" si="168"/>
        <v>2436.8358208955224</v>
      </c>
      <c r="U2462" s="199"/>
      <c r="V2462" s="199"/>
      <c r="W2462" s="199"/>
      <c r="X2462" s="200"/>
      <c r="Y2462" s="199">
        <v>26137.740000000013</v>
      </c>
      <c r="Z2462" s="199">
        <f t="shared" si="173"/>
        <v>36939.56</v>
      </c>
      <c r="AA2462" s="200"/>
      <c r="AB2462" s="199">
        <f t="shared" si="174"/>
        <v>20271.509999999998</v>
      </c>
      <c r="AC2462" s="164">
        <v>25159.49</v>
      </c>
      <c r="AD2462" s="199"/>
      <c r="AE2462" s="200"/>
      <c r="AF2462" s="200"/>
      <c r="AG2462" s="200"/>
      <c r="AH2462" s="75"/>
      <c r="AI2462" s="75"/>
      <c r="AJ2462" s="75"/>
      <c r="AK2462" s="75"/>
      <c r="AL2462" s="200"/>
    </row>
    <row r="2463" spans="1:38" s="201" customFormat="1">
      <c r="A2463" s="198"/>
      <c r="B2463" s="180"/>
      <c r="C2463" s="199" t="s">
        <v>184</v>
      </c>
      <c r="D2463" s="199"/>
      <c r="E2463" s="199" t="s">
        <v>379</v>
      </c>
      <c r="F2463" s="199">
        <v>114</v>
      </c>
      <c r="G2463" s="199"/>
      <c r="H2463" s="199">
        <f t="shared" si="172"/>
        <v>0</v>
      </c>
      <c r="I2463" s="199"/>
      <c r="J2463" s="381">
        <v>45.8</v>
      </c>
      <c r="K2463" s="199"/>
      <c r="L2463" s="200"/>
      <c r="M2463" s="199">
        <v>1</v>
      </c>
      <c r="N2463" s="71"/>
      <c r="O2463" s="200"/>
      <c r="P2463" s="269">
        <f t="shared" si="167"/>
        <v>45.8</v>
      </c>
      <c r="Q2463" s="199"/>
      <c r="R2463" s="199"/>
      <c r="S2463" s="199"/>
      <c r="T2463" s="382">
        <f t="shared" si="168"/>
        <v>114</v>
      </c>
      <c r="U2463" s="199"/>
      <c r="V2463" s="199"/>
      <c r="W2463" s="199"/>
      <c r="X2463" s="200"/>
      <c r="Y2463" s="199">
        <v>45.8</v>
      </c>
      <c r="Z2463" s="199">
        <f t="shared" si="173"/>
        <v>64.73</v>
      </c>
      <c r="AA2463" s="200"/>
      <c r="AB2463" s="199">
        <f t="shared" si="174"/>
        <v>35.520000000000003</v>
      </c>
      <c r="AC2463" s="164">
        <v>44.09</v>
      </c>
      <c r="AD2463" s="199"/>
      <c r="AE2463" s="200"/>
      <c r="AF2463" s="200"/>
      <c r="AG2463" s="200"/>
      <c r="AH2463" s="75"/>
      <c r="AI2463" s="75"/>
      <c r="AJ2463" s="75"/>
      <c r="AK2463" s="75"/>
      <c r="AL2463" s="200"/>
    </row>
    <row r="2464" spans="1:38" s="201" customFormat="1">
      <c r="A2464" s="198"/>
      <c r="B2464" s="180"/>
      <c r="C2464" s="199" t="s">
        <v>186</v>
      </c>
      <c r="D2464" s="199"/>
      <c r="E2464" s="199" t="s">
        <v>148</v>
      </c>
      <c r="F2464" s="199">
        <v>72</v>
      </c>
      <c r="G2464" s="199"/>
      <c r="H2464" s="199">
        <f t="shared" si="172"/>
        <v>0</v>
      </c>
      <c r="I2464" s="199"/>
      <c r="J2464" s="381">
        <v>28.22</v>
      </c>
      <c r="K2464" s="199"/>
      <c r="L2464" s="200"/>
      <c r="M2464" s="199">
        <v>1</v>
      </c>
      <c r="N2464" s="71"/>
      <c r="O2464" s="200"/>
      <c r="P2464" s="269">
        <f t="shared" si="167"/>
        <v>28.22</v>
      </c>
      <c r="Q2464" s="199"/>
      <c r="R2464" s="199"/>
      <c r="S2464" s="199"/>
      <c r="T2464" s="382">
        <f t="shared" si="168"/>
        <v>72</v>
      </c>
      <c r="U2464" s="199"/>
      <c r="V2464" s="199"/>
      <c r="W2464" s="199"/>
      <c r="X2464" s="200"/>
      <c r="Y2464" s="199">
        <v>28.22</v>
      </c>
      <c r="Z2464" s="199">
        <f t="shared" si="173"/>
        <v>39.880000000000003</v>
      </c>
      <c r="AA2464" s="200"/>
      <c r="AB2464" s="199">
        <f t="shared" si="174"/>
        <v>21.89</v>
      </c>
      <c r="AC2464" s="164">
        <v>27.16</v>
      </c>
      <c r="AD2464" s="199"/>
      <c r="AE2464" s="200"/>
      <c r="AF2464" s="200"/>
      <c r="AG2464" s="200"/>
      <c r="AH2464" s="75"/>
      <c r="AI2464" s="75"/>
      <c r="AJ2464" s="75"/>
      <c r="AK2464" s="75"/>
      <c r="AL2464" s="200"/>
    </row>
    <row r="2465" spans="1:38" s="201" customFormat="1">
      <c r="A2465" s="198"/>
      <c r="B2465" s="180"/>
      <c r="C2465" s="199" t="s">
        <v>186</v>
      </c>
      <c r="D2465" s="199"/>
      <c r="E2465" s="199" t="s">
        <v>187</v>
      </c>
      <c r="F2465" s="199">
        <v>6786</v>
      </c>
      <c r="G2465" s="199"/>
      <c r="H2465" s="199">
        <f t="shared" si="172"/>
        <v>19</v>
      </c>
      <c r="I2465" s="199"/>
      <c r="J2465" s="381">
        <v>1025.1099999999999</v>
      </c>
      <c r="K2465" s="199"/>
      <c r="L2465" s="200"/>
      <c r="M2465" s="199">
        <v>14</v>
      </c>
      <c r="N2465" s="71"/>
      <c r="O2465" s="200"/>
      <c r="P2465" s="269">
        <f t="shared" si="167"/>
        <v>73.222142857142856</v>
      </c>
      <c r="Q2465" s="199"/>
      <c r="R2465" s="199"/>
      <c r="S2465" s="199"/>
      <c r="T2465" s="382">
        <f t="shared" si="168"/>
        <v>484.71428571428572</v>
      </c>
      <c r="U2465" s="199"/>
      <c r="V2465" s="199"/>
      <c r="W2465" s="199"/>
      <c r="X2465" s="200"/>
      <c r="Y2465" s="199">
        <v>1025.1099999999999</v>
      </c>
      <c r="Z2465" s="199">
        <f t="shared" si="173"/>
        <v>1448.75</v>
      </c>
      <c r="AA2465" s="200"/>
      <c r="AB2465" s="199">
        <f t="shared" si="174"/>
        <v>795.04</v>
      </c>
      <c r="AC2465" s="164">
        <v>986.74</v>
      </c>
      <c r="AD2465" s="199"/>
      <c r="AE2465" s="200"/>
      <c r="AF2465" s="200"/>
      <c r="AG2465" s="200"/>
      <c r="AH2465" s="75"/>
      <c r="AI2465" s="75"/>
      <c r="AJ2465" s="75"/>
      <c r="AK2465" s="75"/>
      <c r="AL2465" s="200"/>
    </row>
    <row r="2466" spans="1:38" s="201" customFormat="1">
      <c r="A2466" s="198"/>
      <c r="B2466" s="180"/>
      <c r="C2466" s="199" t="s">
        <v>188</v>
      </c>
      <c r="D2466" s="199"/>
      <c r="E2466" s="199" t="s">
        <v>189</v>
      </c>
      <c r="F2466" s="199">
        <v>574470</v>
      </c>
      <c r="G2466" s="199"/>
      <c r="H2466" s="199">
        <f t="shared" si="172"/>
        <v>1622</v>
      </c>
      <c r="I2466" s="199"/>
      <c r="J2466" s="381">
        <v>30051.530000000002</v>
      </c>
      <c r="K2466" s="199"/>
      <c r="L2466" s="200"/>
      <c r="M2466" s="199">
        <v>28</v>
      </c>
      <c r="N2466" s="71"/>
      <c r="O2466" s="200"/>
      <c r="P2466" s="269">
        <f t="shared" si="167"/>
        <v>1073.2689285714287</v>
      </c>
      <c r="Q2466" s="199"/>
      <c r="R2466" s="199"/>
      <c r="S2466" s="199"/>
      <c r="T2466" s="382">
        <f t="shared" si="168"/>
        <v>20516.785714285714</v>
      </c>
      <c r="U2466" s="199"/>
      <c r="V2466" s="199"/>
      <c r="W2466" s="199"/>
      <c r="X2466" s="200"/>
      <c r="Y2466" s="199">
        <v>30051.530000000002</v>
      </c>
      <c r="Z2466" s="199">
        <f t="shared" si="173"/>
        <v>42470.79</v>
      </c>
      <c r="AA2466" s="200"/>
      <c r="AB2466" s="199">
        <f t="shared" si="174"/>
        <v>23306.91</v>
      </c>
      <c r="AC2466" s="164">
        <v>28926.799999999999</v>
      </c>
      <c r="AD2466" s="199"/>
      <c r="AE2466" s="200"/>
      <c r="AF2466" s="200"/>
      <c r="AG2466" s="200"/>
      <c r="AH2466" s="75"/>
      <c r="AI2466" s="75"/>
      <c r="AJ2466" s="75"/>
      <c r="AK2466" s="75"/>
      <c r="AL2466" s="200"/>
    </row>
    <row r="2467" spans="1:38" s="201" customFormat="1">
      <c r="A2467" s="198"/>
      <c r="B2467" s="180"/>
      <c r="C2467" s="199" t="s">
        <v>190</v>
      </c>
      <c r="D2467" s="199"/>
      <c r="E2467" s="199" t="s">
        <v>146</v>
      </c>
      <c r="F2467" s="199">
        <v>648</v>
      </c>
      <c r="G2467" s="199"/>
      <c r="H2467" s="199">
        <f t="shared" si="172"/>
        <v>2</v>
      </c>
      <c r="I2467" s="199"/>
      <c r="J2467" s="381">
        <v>37.770000000000003</v>
      </c>
      <c r="K2467" s="199"/>
      <c r="L2467" s="200"/>
      <c r="M2467" s="199">
        <v>1</v>
      </c>
      <c r="N2467" s="71"/>
      <c r="O2467" s="200"/>
      <c r="P2467" s="269">
        <f t="shared" si="167"/>
        <v>37.770000000000003</v>
      </c>
      <c r="Q2467" s="199"/>
      <c r="R2467" s="199"/>
      <c r="S2467" s="199"/>
      <c r="T2467" s="382">
        <f t="shared" si="168"/>
        <v>648</v>
      </c>
      <c r="U2467" s="199"/>
      <c r="V2467" s="199"/>
      <c r="W2467" s="199"/>
      <c r="X2467" s="200"/>
      <c r="Y2467" s="199">
        <v>37.770000000000003</v>
      </c>
      <c r="Z2467" s="199">
        <f t="shared" si="173"/>
        <v>53.38</v>
      </c>
      <c r="AA2467" s="200"/>
      <c r="AB2467" s="199">
        <f t="shared" si="174"/>
        <v>29.29</v>
      </c>
      <c r="AC2467" s="164">
        <v>36.36</v>
      </c>
      <c r="AD2467" s="199"/>
      <c r="AE2467" s="200"/>
      <c r="AF2467" s="200"/>
      <c r="AG2467" s="200"/>
      <c r="AH2467" s="75"/>
      <c r="AI2467" s="75"/>
      <c r="AJ2467" s="75"/>
      <c r="AK2467" s="75"/>
      <c r="AL2467" s="200"/>
    </row>
    <row r="2468" spans="1:38" s="201" customFormat="1">
      <c r="A2468" s="198"/>
      <c r="B2468" s="180"/>
      <c r="C2468" s="199" t="s">
        <v>190</v>
      </c>
      <c r="D2468" s="199"/>
      <c r="E2468" s="199" t="s">
        <v>191</v>
      </c>
      <c r="F2468" s="199">
        <v>242872</v>
      </c>
      <c r="G2468" s="199"/>
      <c r="H2468" s="199">
        <f t="shared" si="172"/>
        <v>686</v>
      </c>
      <c r="I2468" s="199"/>
      <c r="J2468" s="381">
        <v>32381.040000000026</v>
      </c>
      <c r="K2468" s="199"/>
      <c r="L2468" s="200"/>
      <c r="M2468" s="199">
        <v>129</v>
      </c>
      <c r="N2468" s="71"/>
      <c r="O2468" s="200"/>
      <c r="P2468" s="269">
        <f t="shared" si="167"/>
        <v>251.01581395348859</v>
      </c>
      <c r="Q2468" s="199"/>
      <c r="R2468" s="199"/>
      <c r="S2468" s="199"/>
      <c r="T2468" s="382">
        <f t="shared" si="168"/>
        <v>1882.7286821705427</v>
      </c>
      <c r="U2468" s="199"/>
      <c r="V2468" s="199"/>
      <c r="W2468" s="199"/>
      <c r="X2468" s="200"/>
      <c r="Y2468" s="199">
        <v>32381.040000000026</v>
      </c>
      <c r="Z2468" s="199">
        <f t="shared" si="173"/>
        <v>45763</v>
      </c>
      <c r="AA2468" s="200"/>
      <c r="AB2468" s="199">
        <f t="shared" si="174"/>
        <v>25113.59</v>
      </c>
      <c r="AC2468" s="164">
        <v>31169.119999999999</v>
      </c>
      <c r="AD2468" s="199"/>
      <c r="AE2468" s="200"/>
      <c r="AF2468" s="200"/>
      <c r="AG2468" s="200"/>
      <c r="AH2468" s="75"/>
      <c r="AI2468" s="75"/>
      <c r="AJ2468" s="75"/>
      <c r="AK2468" s="75"/>
      <c r="AL2468" s="200"/>
    </row>
    <row r="2469" spans="1:38" s="201" customFormat="1">
      <c r="A2469" s="198"/>
      <c r="B2469" s="180"/>
      <c r="C2469" s="199" t="s">
        <v>1418</v>
      </c>
      <c r="D2469" s="199"/>
      <c r="E2469" s="199" t="s">
        <v>113</v>
      </c>
      <c r="F2469" s="199">
        <v>3352</v>
      </c>
      <c r="G2469" s="199"/>
      <c r="H2469" s="199">
        <f t="shared" ref="H2469:H2532" si="175">ROUND($H$2886*F2469/$F$2886,0)</f>
        <v>9</v>
      </c>
      <c r="I2469" s="199"/>
      <c r="J2469" s="381">
        <v>566</v>
      </c>
      <c r="K2469" s="199"/>
      <c r="L2469" s="200"/>
      <c r="M2469" s="199">
        <v>1</v>
      </c>
      <c r="N2469" s="71"/>
      <c r="O2469" s="200"/>
      <c r="P2469" s="269">
        <f t="shared" si="167"/>
        <v>566</v>
      </c>
      <c r="Q2469" s="199"/>
      <c r="R2469" s="199"/>
      <c r="S2469" s="199"/>
      <c r="T2469" s="382">
        <f t="shared" si="168"/>
        <v>3352</v>
      </c>
      <c r="U2469" s="199"/>
      <c r="V2469" s="199"/>
      <c r="W2469" s="199"/>
      <c r="X2469" s="200"/>
      <c r="Y2469" s="199">
        <v>566</v>
      </c>
      <c r="Z2469" s="199">
        <f t="shared" ref="Z2469:Z2532" si="176">ROUND($Z$2886*Y2469/$Y$2886,2)</f>
        <v>799.91</v>
      </c>
      <c r="AA2469" s="200"/>
      <c r="AB2469" s="199">
        <f t="shared" ref="AB2469:AB2532" si="177">ROUND($AB$2886*Y2469/$Y$2886,2)</f>
        <v>438.97</v>
      </c>
      <c r="AC2469" s="164">
        <v>544.82000000000005</v>
      </c>
      <c r="AD2469" s="199"/>
      <c r="AE2469" s="200"/>
      <c r="AF2469" s="200"/>
      <c r="AG2469" s="200"/>
      <c r="AH2469" s="75"/>
      <c r="AI2469" s="75"/>
      <c r="AJ2469" s="75"/>
      <c r="AK2469" s="75"/>
      <c r="AL2469" s="200"/>
    </row>
    <row r="2470" spans="1:38" s="201" customFormat="1">
      <c r="A2470" s="198"/>
      <c r="B2470" s="180"/>
      <c r="C2470" s="199" t="s">
        <v>1418</v>
      </c>
      <c r="D2470" s="199"/>
      <c r="E2470" s="199" t="s">
        <v>439</v>
      </c>
      <c r="F2470" s="199">
        <v>22923</v>
      </c>
      <c r="G2470" s="199"/>
      <c r="H2470" s="199">
        <f t="shared" si="175"/>
        <v>65</v>
      </c>
      <c r="I2470" s="199"/>
      <c r="J2470" s="381">
        <v>5364.38</v>
      </c>
      <c r="K2470" s="199"/>
      <c r="L2470" s="200"/>
      <c r="M2470" s="199">
        <v>14</v>
      </c>
      <c r="N2470" s="71"/>
      <c r="O2470" s="200"/>
      <c r="P2470" s="269">
        <f t="shared" si="167"/>
        <v>383.17</v>
      </c>
      <c r="Q2470" s="199"/>
      <c r="R2470" s="199"/>
      <c r="S2470" s="199"/>
      <c r="T2470" s="382">
        <f t="shared" si="168"/>
        <v>1637.3571428571429</v>
      </c>
      <c r="U2470" s="199"/>
      <c r="V2470" s="199"/>
      <c r="W2470" s="199"/>
      <c r="X2470" s="200"/>
      <c r="Y2470" s="199">
        <v>5364.38</v>
      </c>
      <c r="Z2470" s="199">
        <f t="shared" si="176"/>
        <v>7581.29</v>
      </c>
      <c r="AA2470" s="200"/>
      <c r="AB2470" s="199">
        <f t="shared" si="177"/>
        <v>4160.42</v>
      </c>
      <c r="AC2470" s="164">
        <v>5163.6099999999997</v>
      </c>
      <c r="AD2470" s="199"/>
      <c r="AE2470" s="200"/>
      <c r="AF2470" s="200"/>
      <c r="AG2470" s="200"/>
      <c r="AH2470" s="75"/>
      <c r="AI2470" s="75"/>
      <c r="AJ2470" s="75"/>
      <c r="AK2470" s="75"/>
      <c r="AL2470" s="200"/>
    </row>
    <row r="2471" spans="1:38" s="201" customFormat="1">
      <c r="A2471" s="198"/>
      <c r="B2471" s="180"/>
      <c r="C2471" s="199" t="s">
        <v>1418</v>
      </c>
      <c r="D2471" s="199"/>
      <c r="E2471" s="199" t="s">
        <v>441</v>
      </c>
      <c r="F2471" s="199"/>
      <c r="G2471" s="199"/>
      <c r="H2471" s="199">
        <f t="shared" si="175"/>
        <v>0</v>
      </c>
      <c r="I2471" s="199"/>
      <c r="J2471" s="381">
        <v>33.68</v>
      </c>
      <c r="K2471" s="199"/>
      <c r="L2471" s="200"/>
      <c r="M2471" s="199">
        <v>1</v>
      </c>
      <c r="N2471" s="71"/>
      <c r="O2471" s="200"/>
      <c r="P2471" s="269">
        <f t="shared" si="167"/>
        <v>33.68</v>
      </c>
      <c r="Q2471" s="199"/>
      <c r="R2471" s="199"/>
      <c r="S2471" s="199"/>
      <c r="T2471" s="382">
        <f t="shared" si="168"/>
        <v>0</v>
      </c>
      <c r="U2471" s="199"/>
      <c r="V2471" s="199"/>
      <c r="W2471" s="199"/>
      <c r="X2471" s="200"/>
      <c r="Y2471" s="199">
        <v>33.68</v>
      </c>
      <c r="Z2471" s="199">
        <f t="shared" si="176"/>
        <v>47.6</v>
      </c>
      <c r="AA2471" s="200"/>
      <c r="AB2471" s="199">
        <f t="shared" si="177"/>
        <v>26.12</v>
      </c>
      <c r="AC2471" s="164">
        <v>32.42</v>
      </c>
      <c r="AD2471" s="199"/>
      <c r="AE2471" s="200"/>
      <c r="AF2471" s="200"/>
      <c r="AG2471" s="200"/>
      <c r="AH2471" s="75"/>
      <c r="AI2471" s="75"/>
      <c r="AJ2471" s="75"/>
      <c r="AK2471" s="75"/>
      <c r="AL2471" s="200"/>
    </row>
    <row r="2472" spans="1:38" s="201" customFormat="1">
      <c r="A2472" s="198"/>
      <c r="B2472" s="180"/>
      <c r="C2472" s="199" t="s">
        <v>1418</v>
      </c>
      <c r="D2472" s="199"/>
      <c r="E2472" s="199" t="s">
        <v>515</v>
      </c>
      <c r="F2472" s="199">
        <v>16646</v>
      </c>
      <c r="G2472" s="199"/>
      <c r="H2472" s="199">
        <f t="shared" si="175"/>
        <v>47</v>
      </c>
      <c r="I2472" s="199"/>
      <c r="J2472" s="381">
        <v>2387.6700000000005</v>
      </c>
      <c r="K2472" s="199"/>
      <c r="L2472" s="200"/>
      <c r="M2472" s="199">
        <v>5</v>
      </c>
      <c r="N2472" s="71"/>
      <c r="O2472" s="200"/>
      <c r="P2472" s="269">
        <f t="shared" si="167"/>
        <v>477.53400000000011</v>
      </c>
      <c r="Q2472" s="199"/>
      <c r="R2472" s="199"/>
      <c r="S2472" s="199"/>
      <c r="T2472" s="382">
        <f t="shared" si="168"/>
        <v>3329.2</v>
      </c>
      <c r="U2472" s="199"/>
      <c r="V2472" s="199"/>
      <c r="W2472" s="199"/>
      <c r="X2472" s="200"/>
      <c r="Y2472" s="199">
        <v>2387.6700000000005</v>
      </c>
      <c r="Z2472" s="199">
        <f t="shared" si="176"/>
        <v>3374.41</v>
      </c>
      <c r="AA2472" s="200"/>
      <c r="AB2472" s="199">
        <f t="shared" si="177"/>
        <v>1851.79</v>
      </c>
      <c r="AC2472" s="164">
        <v>2298.31</v>
      </c>
      <c r="AD2472" s="199"/>
      <c r="AE2472" s="200"/>
      <c r="AF2472" s="200"/>
      <c r="AG2472" s="200"/>
      <c r="AH2472" s="75"/>
      <c r="AI2472" s="75"/>
      <c r="AJ2472" s="75"/>
      <c r="AK2472" s="75"/>
      <c r="AL2472" s="200"/>
    </row>
    <row r="2473" spans="1:38" s="201" customFormat="1">
      <c r="A2473" s="198"/>
      <c r="B2473" s="180"/>
      <c r="C2473" s="199" t="s">
        <v>192</v>
      </c>
      <c r="D2473" s="199"/>
      <c r="E2473" s="199" t="s">
        <v>193</v>
      </c>
      <c r="F2473" s="199">
        <v>40661</v>
      </c>
      <c r="G2473" s="199"/>
      <c r="H2473" s="199">
        <f t="shared" si="175"/>
        <v>115</v>
      </c>
      <c r="I2473" s="199"/>
      <c r="J2473" s="381">
        <v>8258.58</v>
      </c>
      <c r="K2473" s="199"/>
      <c r="L2473" s="200"/>
      <c r="M2473" s="199">
        <v>57</v>
      </c>
      <c r="N2473" s="71"/>
      <c r="O2473" s="200"/>
      <c r="P2473" s="269">
        <f t="shared" si="167"/>
        <v>144.88736842105263</v>
      </c>
      <c r="Q2473" s="199"/>
      <c r="R2473" s="199"/>
      <c r="S2473" s="199"/>
      <c r="T2473" s="382">
        <f t="shared" si="168"/>
        <v>713.35087719298247</v>
      </c>
      <c r="U2473" s="199"/>
      <c r="V2473" s="199"/>
      <c r="W2473" s="199"/>
      <c r="X2473" s="200"/>
      <c r="Y2473" s="199">
        <v>8258.58</v>
      </c>
      <c r="Z2473" s="199">
        <f t="shared" si="176"/>
        <v>11671.56</v>
      </c>
      <c r="AA2473" s="200"/>
      <c r="AB2473" s="199">
        <f t="shared" si="177"/>
        <v>6405.06</v>
      </c>
      <c r="AC2473" s="164">
        <v>7949.49</v>
      </c>
      <c r="AD2473" s="199"/>
      <c r="AE2473" s="200"/>
      <c r="AF2473" s="200"/>
      <c r="AG2473" s="200"/>
      <c r="AH2473" s="75"/>
      <c r="AI2473" s="75"/>
      <c r="AJ2473" s="75"/>
      <c r="AK2473" s="75"/>
      <c r="AL2473" s="200"/>
    </row>
    <row r="2474" spans="1:38" s="201" customFormat="1">
      <c r="A2474" s="198"/>
      <c r="B2474" s="180"/>
      <c r="C2474" s="199" t="s">
        <v>1420</v>
      </c>
      <c r="D2474" s="199"/>
      <c r="E2474" s="199" t="s">
        <v>242</v>
      </c>
      <c r="F2474" s="199">
        <v>24054</v>
      </c>
      <c r="G2474" s="199"/>
      <c r="H2474" s="199">
        <f t="shared" si="175"/>
        <v>68</v>
      </c>
      <c r="I2474" s="199"/>
      <c r="J2474" s="381">
        <v>3107.0699999999997</v>
      </c>
      <c r="K2474" s="199"/>
      <c r="L2474" s="200"/>
      <c r="M2474" s="199">
        <v>13</v>
      </c>
      <c r="N2474" s="71"/>
      <c r="O2474" s="200"/>
      <c r="P2474" s="269">
        <f t="shared" si="167"/>
        <v>239.0053846153846</v>
      </c>
      <c r="Q2474" s="199"/>
      <c r="R2474" s="199"/>
      <c r="S2474" s="199"/>
      <c r="T2474" s="382">
        <f t="shared" si="168"/>
        <v>1850.3076923076924</v>
      </c>
      <c r="U2474" s="199"/>
      <c r="V2474" s="199"/>
      <c r="W2474" s="199"/>
      <c r="X2474" s="200"/>
      <c r="Y2474" s="199">
        <v>3107.0699999999997</v>
      </c>
      <c r="Z2474" s="199">
        <f t="shared" si="176"/>
        <v>4391.1099999999997</v>
      </c>
      <c r="AA2474" s="200"/>
      <c r="AB2474" s="199">
        <f t="shared" si="177"/>
        <v>2409.73</v>
      </c>
      <c r="AC2474" s="164">
        <v>2990.78</v>
      </c>
      <c r="AD2474" s="199"/>
      <c r="AE2474" s="200"/>
      <c r="AF2474" s="200"/>
      <c r="AG2474" s="200"/>
      <c r="AH2474" s="75"/>
      <c r="AI2474" s="75"/>
      <c r="AJ2474" s="75"/>
      <c r="AK2474" s="75"/>
      <c r="AL2474" s="200"/>
    </row>
    <row r="2475" spans="1:38" s="201" customFormat="1">
      <c r="A2475" s="198"/>
      <c r="B2475" s="180"/>
      <c r="C2475" s="199" t="s">
        <v>459</v>
      </c>
      <c r="D2475" s="199"/>
      <c r="E2475" s="199" t="s">
        <v>146</v>
      </c>
      <c r="F2475" s="199">
        <v>69898</v>
      </c>
      <c r="G2475" s="199"/>
      <c r="H2475" s="199">
        <f t="shared" si="175"/>
        <v>197</v>
      </c>
      <c r="I2475" s="199"/>
      <c r="J2475" s="381">
        <v>13401.119999999999</v>
      </c>
      <c r="K2475" s="199"/>
      <c r="L2475" s="200"/>
      <c r="M2475" s="199">
        <v>46</v>
      </c>
      <c r="N2475" s="71"/>
      <c r="O2475" s="200"/>
      <c r="P2475" s="269">
        <f t="shared" si="167"/>
        <v>291.32869565217391</v>
      </c>
      <c r="Q2475" s="199"/>
      <c r="R2475" s="199"/>
      <c r="S2475" s="199"/>
      <c r="T2475" s="382">
        <f t="shared" si="168"/>
        <v>1519.5217391304348</v>
      </c>
      <c r="U2475" s="199"/>
      <c r="V2475" s="199"/>
      <c r="W2475" s="199"/>
      <c r="X2475" s="200"/>
      <c r="Y2475" s="199">
        <v>13401.119999999999</v>
      </c>
      <c r="Z2475" s="199">
        <f t="shared" si="176"/>
        <v>18939.34</v>
      </c>
      <c r="AA2475" s="200"/>
      <c r="AB2475" s="199">
        <f t="shared" si="177"/>
        <v>10393.44</v>
      </c>
      <c r="AC2475" s="164">
        <v>12899.56</v>
      </c>
      <c r="AD2475" s="199"/>
      <c r="AE2475" s="200"/>
      <c r="AF2475" s="200"/>
      <c r="AG2475" s="200"/>
      <c r="AH2475" s="75"/>
      <c r="AI2475" s="75"/>
      <c r="AJ2475" s="75"/>
      <c r="AK2475" s="75"/>
      <c r="AL2475" s="200"/>
    </row>
    <row r="2476" spans="1:38" s="201" customFormat="1">
      <c r="A2476" s="198"/>
      <c r="B2476" s="180"/>
      <c r="C2476" s="199" t="s">
        <v>459</v>
      </c>
      <c r="D2476" s="199"/>
      <c r="E2476" s="199" t="s">
        <v>376</v>
      </c>
      <c r="F2476" s="199">
        <v>12</v>
      </c>
      <c r="G2476" s="199"/>
      <c r="H2476" s="199">
        <f t="shared" si="175"/>
        <v>0</v>
      </c>
      <c r="I2476" s="199"/>
      <c r="J2476" s="381">
        <v>15.36</v>
      </c>
      <c r="K2476" s="199"/>
      <c r="L2476" s="200"/>
      <c r="M2476" s="199">
        <v>1</v>
      </c>
      <c r="N2476" s="71"/>
      <c r="O2476" s="200"/>
      <c r="P2476" s="269">
        <f t="shared" si="167"/>
        <v>15.36</v>
      </c>
      <c r="Q2476" s="199"/>
      <c r="R2476" s="199"/>
      <c r="S2476" s="199"/>
      <c r="T2476" s="382">
        <f t="shared" si="168"/>
        <v>12</v>
      </c>
      <c r="U2476" s="199"/>
      <c r="V2476" s="199"/>
      <c r="W2476" s="199"/>
      <c r="X2476" s="200"/>
      <c r="Y2476" s="199">
        <v>15.36</v>
      </c>
      <c r="Z2476" s="199">
        <f t="shared" si="176"/>
        <v>21.71</v>
      </c>
      <c r="AA2476" s="200"/>
      <c r="AB2476" s="199">
        <f t="shared" si="177"/>
        <v>11.91</v>
      </c>
      <c r="AC2476" s="164">
        <v>14.79</v>
      </c>
      <c r="AD2476" s="199"/>
      <c r="AE2476" s="200"/>
      <c r="AF2476" s="200"/>
      <c r="AG2476" s="200"/>
      <c r="AH2476" s="75"/>
      <c r="AI2476" s="75"/>
      <c r="AJ2476" s="75"/>
      <c r="AK2476" s="75"/>
      <c r="AL2476" s="200"/>
    </row>
    <row r="2477" spans="1:38" s="201" customFormat="1">
      <c r="A2477" s="198"/>
      <c r="B2477" s="180"/>
      <c r="C2477" s="199" t="s">
        <v>194</v>
      </c>
      <c r="D2477" s="199"/>
      <c r="E2477" s="199" t="s">
        <v>195</v>
      </c>
      <c r="F2477" s="199">
        <v>1015369</v>
      </c>
      <c r="G2477" s="199"/>
      <c r="H2477" s="199">
        <f t="shared" si="175"/>
        <v>2867</v>
      </c>
      <c r="I2477" s="199"/>
      <c r="J2477" s="381">
        <v>38379.779999999977</v>
      </c>
      <c r="K2477" s="199"/>
      <c r="L2477" s="200"/>
      <c r="M2477" s="199">
        <v>26</v>
      </c>
      <c r="N2477" s="71"/>
      <c r="O2477" s="200"/>
      <c r="P2477" s="269">
        <f t="shared" si="167"/>
        <v>1476.1453846153838</v>
      </c>
      <c r="Q2477" s="199"/>
      <c r="R2477" s="199"/>
      <c r="S2477" s="199"/>
      <c r="T2477" s="382">
        <f t="shared" si="168"/>
        <v>39052.653846153844</v>
      </c>
      <c r="U2477" s="199"/>
      <c r="V2477" s="199"/>
      <c r="W2477" s="199"/>
      <c r="X2477" s="200"/>
      <c r="Y2477" s="199">
        <v>38379.779999999977</v>
      </c>
      <c r="Z2477" s="199">
        <f t="shared" si="176"/>
        <v>54240.81</v>
      </c>
      <c r="AA2477" s="200"/>
      <c r="AB2477" s="199">
        <f t="shared" si="177"/>
        <v>29766.01</v>
      </c>
      <c r="AC2477" s="164">
        <v>36943.35</v>
      </c>
      <c r="AD2477" s="199"/>
      <c r="AE2477" s="200"/>
      <c r="AF2477" s="200"/>
      <c r="AG2477" s="200"/>
      <c r="AH2477" s="75"/>
      <c r="AI2477" s="75"/>
      <c r="AJ2477" s="75"/>
      <c r="AK2477" s="75"/>
      <c r="AL2477" s="200"/>
    </row>
    <row r="2478" spans="1:38" s="201" customFormat="1">
      <c r="A2478" s="198"/>
      <c r="B2478" s="180"/>
      <c r="C2478" s="199" t="s">
        <v>196</v>
      </c>
      <c r="D2478" s="199"/>
      <c r="E2478" s="199" t="s">
        <v>123</v>
      </c>
      <c r="F2478" s="199">
        <v>1092</v>
      </c>
      <c r="G2478" s="199"/>
      <c r="H2478" s="199">
        <f t="shared" si="175"/>
        <v>3</v>
      </c>
      <c r="I2478" s="199"/>
      <c r="J2478" s="381">
        <v>221.95</v>
      </c>
      <c r="K2478" s="199"/>
      <c r="L2478" s="200"/>
      <c r="M2478" s="199">
        <v>1</v>
      </c>
      <c r="N2478" s="71"/>
      <c r="O2478" s="200"/>
      <c r="P2478" s="269">
        <f t="shared" si="167"/>
        <v>221.95</v>
      </c>
      <c r="Q2478" s="199"/>
      <c r="R2478" s="199"/>
      <c r="S2478" s="199"/>
      <c r="T2478" s="382">
        <f t="shared" si="168"/>
        <v>1092</v>
      </c>
      <c r="U2478" s="199"/>
      <c r="V2478" s="199"/>
      <c r="W2478" s="199"/>
      <c r="X2478" s="200"/>
      <c r="Y2478" s="199">
        <v>221.95</v>
      </c>
      <c r="Z2478" s="199">
        <f t="shared" si="176"/>
        <v>313.67</v>
      </c>
      <c r="AA2478" s="200"/>
      <c r="AB2478" s="199">
        <f t="shared" si="177"/>
        <v>172.14</v>
      </c>
      <c r="AC2478" s="164">
        <v>213.64</v>
      </c>
      <c r="AD2478" s="199"/>
      <c r="AE2478" s="200"/>
      <c r="AF2478" s="200"/>
      <c r="AG2478" s="200"/>
      <c r="AH2478" s="75"/>
      <c r="AI2478" s="75"/>
      <c r="AJ2478" s="75"/>
      <c r="AK2478" s="75"/>
      <c r="AL2478" s="200"/>
    </row>
    <row r="2479" spans="1:38" s="201" customFormat="1">
      <c r="A2479" s="198"/>
      <c r="B2479" s="180"/>
      <c r="C2479" s="199" t="s">
        <v>196</v>
      </c>
      <c r="D2479" s="199"/>
      <c r="E2479" s="199" t="s">
        <v>197</v>
      </c>
      <c r="F2479" s="199">
        <v>50161</v>
      </c>
      <c r="G2479" s="199"/>
      <c r="H2479" s="199">
        <f t="shared" si="175"/>
        <v>142</v>
      </c>
      <c r="I2479" s="199"/>
      <c r="J2479" s="381">
        <v>7311.3100000000013</v>
      </c>
      <c r="K2479" s="199"/>
      <c r="L2479" s="200"/>
      <c r="M2479" s="199">
        <v>31</v>
      </c>
      <c r="N2479" s="71"/>
      <c r="O2479" s="200"/>
      <c r="P2479" s="269">
        <f t="shared" si="167"/>
        <v>235.84870967741941</v>
      </c>
      <c r="Q2479" s="199"/>
      <c r="R2479" s="199"/>
      <c r="S2479" s="199"/>
      <c r="T2479" s="382">
        <f t="shared" si="168"/>
        <v>1618.0967741935483</v>
      </c>
      <c r="U2479" s="199"/>
      <c r="V2479" s="199"/>
      <c r="W2479" s="199"/>
      <c r="X2479" s="200"/>
      <c r="Y2479" s="199">
        <v>7311.3100000000013</v>
      </c>
      <c r="Z2479" s="199">
        <f t="shared" si="176"/>
        <v>10332.82</v>
      </c>
      <c r="AA2479" s="200"/>
      <c r="AB2479" s="199">
        <f t="shared" si="177"/>
        <v>5670.39</v>
      </c>
      <c r="AC2479" s="164">
        <v>7037.67</v>
      </c>
      <c r="AD2479" s="199"/>
      <c r="AE2479" s="200"/>
      <c r="AF2479" s="200"/>
      <c r="AG2479" s="200"/>
      <c r="AH2479" s="75"/>
      <c r="AI2479" s="75"/>
      <c r="AJ2479" s="75"/>
      <c r="AK2479" s="75"/>
      <c r="AL2479" s="200"/>
    </row>
    <row r="2480" spans="1:38" s="201" customFormat="1">
      <c r="A2480" s="198"/>
      <c r="B2480" s="180"/>
      <c r="C2480" s="199" t="s">
        <v>198</v>
      </c>
      <c r="D2480" s="199"/>
      <c r="E2480" s="199" t="s">
        <v>199</v>
      </c>
      <c r="F2480" s="199">
        <v>278471</v>
      </c>
      <c r="G2480" s="199"/>
      <c r="H2480" s="199">
        <f t="shared" si="175"/>
        <v>786</v>
      </c>
      <c r="I2480" s="199"/>
      <c r="J2480" s="381">
        <v>36144.790000000008</v>
      </c>
      <c r="K2480" s="199"/>
      <c r="L2480" s="200"/>
      <c r="M2480" s="199">
        <v>88</v>
      </c>
      <c r="N2480" s="71"/>
      <c r="O2480" s="200"/>
      <c r="P2480" s="269">
        <f t="shared" si="167"/>
        <v>410.7362500000001</v>
      </c>
      <c r="Q2480" s="199"/>
      <c r="R2480" s="199"/>
      <c r="S2480" s="199"/>
      <c r="T2480" s="382">
        <f t="shared" si="168"/>
        <v>3164.443181818182</v>
      </c>
      <c r="U2480" s="199"/>
      <c r="V2480" s="199"/>
      <c r="W2480" s="199"/>
      <c r="X2480" s="200"/>
      <c r="Y2480" s="199">
        <v>36144.790000000008</v>
      </c>
      <c r="Z2480" s="199">
        <f t="shared" si="176"/>
        <v>51082.18</v>
      </c>
      <c r="AA2480" s="200"/>
      <c r="AB2480" s="199">
        <f t="shared" si="177"/>
        <v>28032.63</v>
      </c>
      <c r="AC2480" s="164">
        <v>34792.01</v>
      </c>
      <c r="AD2480" s="199"/>
      <c r="AE2480" s="200"/>
      <c r="AF2480" s="200"/>
      <c r="AG2480" s="200"/>
      <c r="AH2480" s="75"/>
      <c r="AI2480" s="75"/>
      <c r="AJ2480" s="75"/>
      <c r="AK2480" s="75"/>
      <c r="AL2480" s="200"/>
    </row>
    <row r="2481" spans="1:38" s="201" customFormat="1">
      <c r="A2481" s="198"/>
      <c r="B2481" s="180"/>
      <c r="C2481" s="199" t="s">
        <v>1421</v>
      </c>
      <c r="D2481" s="199"/>
      <c r="E2481" s="199" t="s">
        <v>157</v>
      </c>
      <c r="F2481" s="199">
        <v>18427</v>
      </c>
      <c r="G2481" s="199"/>
      <c r="H2481" s="199">
        <f t="shared" si="175"/>
        <v>52</v>
      </c>
      <c r="I2481" s="199"/>
      <c r="J2481" s="381">
        <v>3901.9100000000003</v>
      </c>
      <c r="K2481" s="199"/>
      <c r="L2481" s="200"/>
      <c r="M2481" s="199">
        <v>6</v>
      </c>
      <c r="N2481" s="71"/>
      <c r="O2481" s="200"/>
      <c r="P2481" s="269">
        <f t="shared" si="167"/>
        <v>650.31833333333338</v>
      </c>
      <c r="Q2481" s="199"/>
      <c r="R2481" s="199"/>
      <c r="S2481" s="199"/>
      <c r="T2481" s="382">
        <f t="shared" si="168"/>
        <v>3071.1666666666665</v>
      </c>
      <c r="U2481" s="199"/>
      <c r="V2481" s="199"/>
      <c r="W2481" s="199"/>
      <c r="X2481" s="200"/>
      <c r="Y2481" s="199">
        <v>3901.9100000000003</v>
      </c>
      <c r="Z2481" s="199">
        <f t="shared" si="176"/>
        <v>5514.43</v>
      </c>
      <c r="AA2481" s="200"/>
      <c r="AB2481" s="199">
        <f t="shared" si="177"/>
        <v>3026.18</v>
      </c>
      <c r="AC2481" s="164">
        <v>3755.87</v>
      </c>
      <c r="AD2481" s="199"/>
      <c r="AE2481" s="200"/>
      <c r="AF2481" s="200"/>
      <c r="AG2481" s="200"/>
      <c r="AH2481" s="75"/>
      <c r="AI2481" s="75"/>
      <c r="AJ2481" s="75"/>
      <c r="AK2481" s="75"/>
      <c r="AL2481" s="200"/>
    </row>
    <row r="2482" spans="1:38" s="201" customFormat="1">
      <c r="A2482" s="198"/>
      <c r="B2482" s="180"/>
      <c r="C2482" s="199" t="s">
        <v>506</v>
      </c>
      <c r="D2482" s="199"/>
      <c r="E2482" s="199" t="s">
        <v>142</v>
      </c>
      <c r="F2482" s="199">
        <v>19</v>
      </c>
      <c r="G2482" s="199"/>
      <c r="H2482" s="199">
        <f t="shared" si="175"/>
        <v>0</v>
      </c>
      <c r="I2482" s="199"/>
      <c r="J2482" s="381">
        <v>135.18000000000004</v>
      </c>
      <c r="K2482" s="199"/>
      <c r="L2482" s="200"/>
      <c r="M2482" s="199">
        <v>9</v>
      </c>
      <c r="N2482" s="71"/>
      <c r="O2482" s="200"/>
      <c r="P2482" s="269">
        <f t="shared" si="167"/>
        <v>15.020000000000003</v>
      </c>
      <c r="Q2482" s="199"/>
      <c r="R2482" s="199"/>
      <c r="S2482" s="199"/>
      <c r="T2482" s="382">
        <f t="shared" si="168"/>
        <v>2.1111111111111112</v>
      </c>
      <c r="U2482" s="199"/>
      <c r="V2482" s="199"/>
      <c r="W2482" s="199"/>
      <c r="X2482" s="200"/>
      <c r="Y2482" s="199">
        <v>135.18000000000004</v>
      </c>
      <c r="Z2482" s="199">
        <f t="shared" si="176"/>
        <v>191.05</v>
      </c>
      <c r="AA2482" s="200"/>
      <c r="AB2482" s="199">
        <f t="shared" si="177"/>
        <v>104.84</v>
      </c>
      <c r="AC2482" s="164">
        <v>130.12</v>
      </c>
      <c r="AD2482" s="199"/>
      <c r="AE2482" s="200"/>
      <c r="AF2482" s="200"/>
      <c r="AG2482" s="200"/>
      <c r="AH2482" s="75"/>
      <c r="AI2482" s="75"/>
      <c r="AJ2482" s="75"/>
      <c r="AK2482" s="75"/>
      <c r="AL2482" s="200"/>
    </row>
    <row r="2483" spans="1:38" s="201" customFormat="1">
      <c r="A2483" s="198"/>
      <c r="B2483" s="180"/>
      <c r="C2483" s="199" t="s">
        <v>1422</v>
      </c>
      <c r="D2483" s="199"/>
      <c r="E2483" s="199" t="s">
        <v>98</v>
      </c>
      <c r="F2483" s="199">
        <v>4278</v>
      </c>
      <c r="G2483" s="199"/>
      <c r="H2483" s="199">
        <f t="shared" si="175"/>
        <v>12</v>
      </c>
      <c r="I2483" s="199"/>
      <c r="J2483" s="381">
        <v>454.81</v>
      </c>
      <c r="K2483" s="199"/>
      <c r="L2483" s="200"/>
      <c r="M2483" s="199">
        <v>3</v>
      </c>
      <c r="N2483" s="71"/>
      <c r="O2483" s="200"/>
      <c r="P2483" s="269">
        <f t="shared" si="167"/>
        <v>151.60333333333332</v>
      </c>
      <c r="Q2483" s="199"/>
      <c r="R2483" s="199"/>
      <c r="S2483" s="199"/>
      <c r="T2483" s="382">
        <f t="shared" si="168"/>
        <v>1426</v>
      </c>
      <c r="U2483" s="199"/>
      <c r="V2483" s="199"/>
      <c r="W2483" s="199"/>
      <c r="X2483" s="200"/>
      <c r="Y2483" s="199">
        <v>454.81</v>
      </c>
      <c r="Z2483" s="199">
        <f t="shared" si="176"/>
        <v>642.77</v>
      </c>
      <c r="AA2483" s="200"/>
      <c r="AB2483" s="199">
        <f t="shared" si="177"/>
        <v>352.73</v>
      </c>
      <c r="AC2483" s="164">
        <v>437.79</v>
      </c>
      <c r="AD2483" s="199"/>
      <c r="AE2483" s="200"/>
      <c r="AF2483" s="200"/>
      <c r="AG2483" s="200"/>
      <c r="AH2483" s="75"/>
      <c r="AI2483" s="75"/>
      <c r="AJ2483" s="75"/>
      <c r="AK2483" s="75"/>
      <c r="AL2483" s="200"/>
    </row>
    <row r="2484" spans="1:38" s="201" customFormat="1">
      <c r="A2484" s="198"/>
      <c r="B2484" s="180"/>
      <c r="C2484" s="199" t="s">
        <v>606</v>
      </c>
      <c r="D2484" s="199"/>
      <c r="E2484" s="199" t="s">
        <v>161</v>
      </c>
      <c r="F2484" s="199">
        <v>81</v>
      </c>
      <c r="G2484" s="199"/>
      <c r="H2484" s="199">
        <f t="shared" si="175"/>
        <v>0</v>
      </c>
      <c r="I2484" s="199"/>
      <c r="J2484" s="381">
        <v>26.26</v>
      </c>
      <c r="K2484" s="199"/>
      <c r="L2484" s="200"/>
      <c r="M2484" s="199">
        <v>1</v>
      </c>
      <c r="N2484" s="71"/>
      <c r="O2484" s="200"/>
      <c r="P2484" s="269">
        <f t="shared" si="167"/>
        <v>26.26</v>
      </c>
      <c r="Q2484" s="199"/>
      <c r="R2484" s="199"/>
      <c r="S2484" s="199"/>
      <c r="T2484" s="382">
        <f t="shared" si="168"/>
        <v>81</v>
      </c>
      <c r="U2484" s="199"/>
      <c r="V2484" s="199"/>
      <c r="W2484" s="199"/>
      <c r="X2484" s="200"/>
      <c r="Y2484" s="199">
        <v>26.26</v>
      </c>
      <c r="Z2484" s="199">
        <f t="shared" si="176"/>
        <v>37.11</v>
      </c>
      <c r="AA2484" s="200"/>
      <c r="AB2484" s="199">
        <f t="shared" si="177"/>
        <v>20.37</v>
      </c>
      <c r="AC2484" s="164">
        <v>25.28</v>
      </c>
      <c r="AD2484" s="199"/>
      <c r="AE2484" s="200"/>
      <c r="AF2484" s="200"/>
      <c r="AG2484" s="200"/>
      <c r="AH2484" s="75"/>
      <c r="AI2484" s="75"/>
      <c r="AJ2484" s="75"/>
      <c r="AK2484" s="75"/>
      <c r="AL2484" s="200"/>
    </row>
    <row r="2485" spans="1:38" s="201" customFormat="1">
      <c r="A2485" s="198"/>
      <c r="B2485" s="180"/>
      <c r="C2485" s="199" t="s">
        <v>1423</v>
      </c>
      <c r="D2485" s="199"/>
      <c r="E2485" s="199" t="s">
        <v>441</v>
      </c>
      <c r="F2485" s="199">
        <v>670</v>
      </c>
      <c r="G2485" s="199"/>
      <c r="H2485" s="199">
        <f t="shared" si="175"/>
        <v>2</v>
      </c>
      <c r="I2485" s="199"/>
      <c r="J2485" s="381">
        <v>164.61</v>
      </c>
      <c r="K2485" s="199"/>
      <c r="L2485" s="200"/>
      <c r="M2485" s="199">
        <v>1</v>
      </c>
      <c r="N2485" s="71"/>
      <c r="O2485" s="200"/>
      <c r="P2485" s="269">
        <f t="shared" si="167"/>
        <v>164.61</v>
      </c>
      <c r="Q2485" s="199"/>
      <c r="R2485" s="199"/>
      <c r="S2485" s="199"/>
      <c r="T2485" s="382">
        <f t="shared" si="168"/>
        <v>670</v>
      </c>
      <c r="U2485" s="199"/>
      <c r="V2485" s="199"/>
      <c r="W2485" s="199"/>
      <c r="X2485" s="200"/>
      <c r="Y2485" s="199">
        <v>164.61</v>
      </c>
      <c r="Z2485" s="199">
        <f t="shared" si="176"/>
        <v>232.64</v>
      </c>
      <c r="AA2485" s="200"/>
      <c r="AB2485" s="199">
        <f t="shared" si="177"/>
        <v>127.67</v>
      </c>
      <c r="AC2485" s="164">
        <v>158.44999999999999</v>
      </c>
      <c r="AD2485" s="199"/>
      <c r="AE2485" s="200"/>
      <c r="AF2485" s="200"/>
      <c r="AG2485" s="200"/>
      <c r="AH2485" s="75"/>
      <c r="AI2485" s="75"/>
      <c r="AJ2485" s="75"/>
      <c r="AK2485" s="75"/>
      <c r="AL2485" s="200"/>
    </row>
    <row r="2486" spans="1:38" s="201" customFormat="1">
      <c r="A2486" s="198"/>
      <c r="B2486" s="180"/>
      <c r="C2486" s="199" t="s">
        <v>484</v>
      </c>
      <c r="D2486" s="199"/>
      <c r="E2486" s="199" t="s">
        <v>430</v>
      </c>
      <c r="F2486" s="199">
        <v>752</v>
      </c>
      <c r="G2486" s="199"/>
      <c r="H2486" s="199">
        <f t="shared" si="175"/>
        <v>2</v>
      </c>
      <c r="I2486" s="199"/>
      <c r="J2486" s="381">
        <v>170.9</v>
      </c>
      <c r="K2486" s="199"/>
      <c r="L2486" s="200"/>
      <c r="M2486" s="199">
        <v>2</v>
      </c>
      <c r="N2486" s="71"/>
      <c r="O2486" s="200"/>
      <c r="P2486" s="269">
        <f t="shared" si="167"/>
        <v>85.45</v>
      </c>
      <c r="Q2486" s="199"/>
      <c r="R2486" s="199"/>
      <c r="S2486" s="199"/>
      <c r="T2486" s="382">
        <f t="shared" si="168"/>
        <v>376</v>
      </c>
      <c r="U2486" s="199"/>
      <c r="V2486" s="199"/>
      <c r="W2486" s="199"/>
      <c r="X2486" s="200"/>
      <c r="Y2486" s="199">
        <v>170.9</v>
      </c>
      <c r="Z2486" s="199">
        <f t="shared" si="176"/>
        <v>241.53</v>
      </c>
      <c r="AA2486" s="200"/>
      <c r="AB2486" s="199">
        <f t="shared" si="177"/>
        <v>132.54</v>
      </c>
      <c r="AC2486" s="164">
        <v>164.5</v>
      </c>
      <c r="AD2486" s="199"/>
      <c r="AE2486" s="200"/>
      <c r="AF2486" s="200"/>
      <c r="AG2486" s="200"/>
      <c r="AH2486" s="75"/>
      <c r="AI2486" s="75"/>
      <c r="AJ2486" s="75"/>
      <c r="AK2486" s="75"/>
      <c r="AL2486" s="200"/>
    </row>
    <row r="2487" spans="1:38" s="201" customFormat="1">
      <c r="A2487" s="198"/>
      <c r="B2487" s="180"/>
      <c r="C2487" s="199" t="s">
        <v>557</v>
      </c>
      <c r="D2487" s="199"/>
      <c r="E2487" s="199" t="s">
        <v>376</v>
      </c>
      <c r="F2487" s="199">
        <v>2087</v>
      </c>
      <c r="G2487" s="199"/>
      <c r="H2487" s="199">
        <f t="shared" si="175"/>
        <v>6</v>
      </c>
      <c r="I2487" s="199"/>
      <c r="J2487" s="381">
        <v>421.03999999999996</v>
      </c>
      <c r="K2487" s="199"/>
      <c r="L2487" s="200"/>
      <c r="M2487" s="199">
        <v>3</v>
      </c>
      <c r="N2487" s="71"/>
      <c r="O2487" s="200"/>
      <c r="P2487" s="269">
        <f t="shared" si="167"/>
        <v>140.34666666666666</v>
      </c>
      <c r="Q2487" s="199"/>
      <c r="R2487" s="199"/>
      <c r="S2487" s="199"/>
      <c r="T2487" s="382">
        <f t="shared" si="168"/>
        <v>695.66666666666663</v>
      </c>
      <c r="U2487" s="199"/>
      <c r="V2487" s="199"/>
      <c r="W2487" s="199"/>
      <c r="X2487" s="200"/>
      <c r="Y2487" s="199">
        <v>421.03999999999996</v>
      </c>
      <c r="Z2487" s="199">
        <f t="shared" si="176"/>
        <v>595.04</v>
      </c>
      <c r="AA2487" s="200"/>
      <c r="AB2487" s="199">
        <f t="shared" si="177"/>
        <v>326.54000000000002</v>
      </c>
      <c r="AC2487" s="164">
        <v>405.28</v>
      </c>
      <c r="AD2487" s="199"/>
      <c r="AE2487" s="200"/>
      <c r="AF2487" s="200"/>
      <c r="AG2487" s="200"/>
      <c r="AH2487" s="75"/>
      <c r="AI2487" s="75"/>
      <c r="AJ2487" s="75"/>
      <c r="AK2487" s="75"/>
      <c r="AL2487" s="200"/>
    </row>
    <row r="2488" spans="1:38" s="201" customFormat="1">
      <c r="A2488" s="198"/>
      <c r="B2488" s="180"/>
      <c r="C2488" s="199" t="s">
        <v>201</v>
      </c>
      <c r="D2488" s="199"/>
      <c r="E2488" s="199" t="s">
        <v>193</v>
      </c>
      <c r="F2488" s="199">
        <v>1667181</v>
      </c>
      <c r="G2488" s="199"/>
      <c r="H2488" s="199">
        <f t="shared" si="175"/>
        <v>4708</v>
      </c>
      <c r="I2488" s="199"/>
      <c r="J2488" s="381">
        <v>223406.54999999987</v>
      </c>
      <c r="K2488" s="199"/>
      <c r="L2488" s="200"/>
      <c r="M2488" s="199">
        <v>497</v>
      </c>
      <c r="N2488" s="71"/>
      <c r="O2488" s="200"/>
      <c r="P2488" s="269">
        <f t="shared" si="167"/>
        <v>449.51016096579451</v>
      </c>
      <c r="Q2488" s="199"/>
      <c r="R2488" s="199"/>
      <c r="S2488" s="199"/>
      <c r="T2488" s="382">
        <f t="shared" si="168"/>
        <v>3354.4889336016095</v>
      </c>
      <c r="U2488" s="199"/>
      <c r="V2488" s="199"/>
      <c r="W2488" s="199"/>
      <c r="X2488" s="200"/>
      <c r="Y2488" s="199">
        <v>223406.54999999987</v>
      </c>
      <c r="Z2488" s="199">
        <f t="shared" si="176"/>
        <v>315732.73</v>
      </c>
      <c r="AA2488" s="200"/>
      <c r="AB2488" s="199">
        <f t="shared" si="177"/>
        <v>173266.25</v>
      </c>
      <c r="AC2488" s="164">
        <v>215045.17</v>
      </c>
      <c r="AD2488" s="199"/>
      <c r="AE2488" s="200"/>
      <c r="AF2488" s="200"/>
      <c r="AG2488" s="200"/>
      <c r="AH2488" s="75"/>
      <c r="AI2488" s="75"/>
      <c r="AJ2488" s="75"/>
      <c r="AK2488" s="75"/>
      <c r="AL2488" s="200"/>
    </row>
    <row r="2489" spans="1:38" s="201" customFormat="1">
      <c r="A2489" s="198"/>
      <c r="B2489" s="180"/>
      <c r="C2489" s="199" t="s">
        <v>201</v>
      </c>
      <c r="D2489" s="199"/>
      <c r="E2489" s="199" t="s">
        <v>367</v>
      </c>
      <c r="F2489" s="199">
        <v>131</v>
      </c>
      <c r="G2489" s="199"/>
      <c r="H2489" s="199">
        <f t="shared" si="175"/>
        <v>0</v>
      </c>
      <c r="I2489" s="199"/>
      <c r="J2489" s="381">
        <v>35.520000000000003</v>
      </c>
      <c r="K2489" s="199"/>
      <c r="L2489" s="200"/>
      <c r="M2489" s="199">
        <v>1</v>
      </c>
      <c r="N2489" s="71"/>
      <c r="O2489" s="200"/>
      <c r="P2489" s="269">
        <f t="shared" si="167"/>
        <v>35.520000000000003</v>
      </c>
      <c r="Q2489" s="199"/>
      <c r="R2489" s="199"/>
      <c r="S2489" s="199"/>
      <c r="T2489" s="382">
        <f t="shared" si="168"/>
        <v>131</v>
      </c>
      <c r="U2489" s="199"/>
      <c r="V2489" s="199"/>
      <c r="W2489" s="199"/>
      <c r="X2489" s="200"/>
      <c r="Y2489" s="199">
        <v>35.520000000000003</v>
      </c>
      <c r="Z2489" s="199">
        <f t="shared" si="176"/>
        <v>50.2</v>
      </c>
      <c r="AA2489" s="200"/>
      <c r="AB2489" s="199">
        <f t="shared" si="177"/>
        <v>27.55</v>
      </c>
      <c r="AC2489" s="164">
        <v>34.19</v>
      </c>
      <c r="AD2489" s="199"/>
      <c r="AE2489" s="200"/>
      <c r="AF2489" s="200"/>
      <c r="AG2489" s="200"/>
      <c r="AH2489" s="75"/>
      <c r="AI2489" s="75"/>
      <c r="AJ2489" s="75"/>
      <c r="AK2489" s="75"/>
      <c r="AL2489" s="200"/>
    </row>
    <row r="2490" spans="1:38" s="201" customFormat="1">
      <c r="A2490" s="198"/>
      <c r="B2490" s="180"/>
      <c r="C2490" s="199" t="s">
        <v>83</v>
      </c>
      <c r="D2490" s="199"/>
      <c r="E2490" s="199" t="s">
        <v>84</v>
      </c>
      <c r="F2490" s="199">
        <v>8961972</v>
      </c>
      <c r="G2490" s="199"/>
      <c r="H2490" s="199">
        <f t="shared" si="175"/>
        <v>25309</v>
      </c>
      <c r="I2490" s="199"/>
      <c r="J2490" s="381">
        <v>964691.35000000091</v>
      </c>
      <c r="K2490" s="199"/>
      <c r="L2490" s="200"/>
      <c r="M2490" s="199">
        <v>963</v>
      </c>
      <c r="N2490" s="71"/>
      <c r="O2490" s="200"/>
      <c r="P2490" s="269">
        <f t="shared" si="167"/>
        <v>1001.7563343717559</v>
      </c>
      <c r="Q2490" s="199"/>
      <c r="R2490" s="199"/>
      <c r="S2490" s="199"/>
      <c r="T2490" s="382">
        <f t="shared" si="168"/>
        <v>9306.3052959501565</v>
      </c>
      <c r="U2490" s="199"/>
      <c r="V2490" s="199"/>
      <c r="W2490" s="199"/>
      <c r="X2490" s="200"/>
      <c r="Y2490" s="199">
        <v>964691.35000000091</v>
      </c>
      <c r="Z2490" s="199">
        <f t="shared" si="176"/>
        <v>1363364.84</v>
      </c>
      <c r="AA2490" s="200"/>
      <c r="AB2490" s="199">
        <f t="shared" si="177"/>
        <v>748180.64</v>
      </c>
      <c r="AC2490" s="164">
        <v>928586.1</v>
      </c>
      <c r="AD2490" s="199"/>
      <c r="AE2490" s="200"/>
      <c r="AF2490" s="200"/>
      <c r="AG2490" s="200"/>
      <c r="AH2490" s="75"/>
      <c r="AI2490" s="75"/>
      <c r="AJ2490" s="75"/>
      <c r="AK2490" s="75"/>
      <c r="AL2490" s="200"/>
    </row>
    <row r="2491" spans="1:38" s="201" customFormat="1">
      <c r="A2491" s="198"/>
      <c r="B2491" s="180"/>
      <c r="C2491" s="199" t="s">
        <v>83</v>
      </c>
      <c r="D2491" s="199"/>
      <c r="E2491" s="199" t="s">
        <v>121</v>
      </c>
      <c r="F2491" s="199">
        <v>1528</v>
      </c>
      <c r="G2491" s="199"/>
      <c r="H2491" s="199">
        <f t="shared" si="175"/>
        <v>4</v>
      </c>
      <c r="I2491" s="199"/>
      <c r="J2491" s="381">
        <v>287.97000000000003</v>
      </c>
      <c r="K2491" s="199"/>
      <c r="L2491" s="200"/>
      <c r="M2491" s="199">
        <v>1</v>
      </c>
      <c r="N2491" s="71"/>
      <c r="O2491" s="200"/>
      <c r="P2491" s="269">
        <f t="shared" si="167"/>
        <v>287.97000000000003</v>
      </c>
      <c r="Q2491" s="199"/>
      <c r="R2491" s="199"/>
      <c r="S2491" s="199"/>
      <c r="T2491" s="382">
        <f t="shared" si="168"/>
        <v>1528</v>
      </c>
      <c r="U2491" s="199"/>
      <c r="V2491" s="199"/>
      <c r="W2491" s="199"/>
      <c r="X2491" s="200"/>
      <c r="Y2491" s="199">
        <v>287.97000000000003</v>
      </c>
      <c r="Z2491" s="199">
        <f t="shared" si="176"/>
        <v>406.98</v>
      </c>
      <c r="AA2491" s="200"/>
      <c r="AB2491" s="199">
        <f t="shared" si="177"/>
        <v>223.34</v>
      </c>
      <c r="AC2491" s="164">
        <v>277.19</v>
      </c>
      <c r="AD2491" s="199"/>
      <c r="AE2491" s="200"/>
      <c r="AF2491" s="200"/>
      <c r="AG2491" s="200"/>
      <c r="AH2491" s="75"/>
      <c r="AI2491" s="75"/>
      <c r="AJ2491" s="75"/>
      <c r="AK2491" s="75"/>
      <c r="AL2491" s="200"/>
    </row>
    <row r="2492" spans="1:38" s="201" customFormat="1">
      <c r="A2492" s="198"/>
      <c r="B2492" s="180"/>
      <c r="C2492" s="199" t="s">
        <v>203</v>
      </c>
      <c r="D2492" s="199"/>
      <c r="E2492" s="199" t="s">
        <v>123</v>
      </c>
      <c r="F2492" s="199">
        <v>28099</v>
      </c>
      <c r="G2492" s="199"/>
      <c r="H2492" s="199">
        <f t="shared" si="175"/>
        <v>79</v>
      </c>
      <c r="I2492" s="199"/>
      <c r="J2492" s="381">
        <v>4155.5300000000007</v>
      </c>
      <c r="K2492" s="199"/>
      <c r="L2492" s="200"/>
      <c r="M2492" s="199">
        <v>28</v>
      </c>
      <c r="N2492" s="71"/>
      <c r="O2492" s="200"/>
      <c r="P2492" s="269">
        <f t="shared" si="167"/>
        <v>148.41178571428574</v>
      </c>
      <c r="Q2492" s="199"/>
      <c r="R2492" s="199"/>
      <c r="S2492" s="199"/>
      <c r="T2492" s="382">
        <f t="shared" si="168"/>
        <v>1003.5357142857143</v>
      </c>
      <c r="U2492" s="199"/>
      <c r="V2492" s="199"/>
      <c r="W2492" s="199"/>
      <c r="X2492" s="200"/>
      <c r="Y2492" s="199">
        <v>4155.5300000000007</v>
      </c>
      <c r="Z2492" s="199">
        <f t="shared" si="176"/>
        <v>5872.87</v>
      </c>
      <c r="AA2492" s="200"/>
      <c r="AB2492" s="199">
        <f t="shared" si="177"/>
        <v>3222.88</v>
      </c>
      <c r="AC2492" s="164">
        <v>4000</v>
      </c>
      <c r="AD2492" s="199"/>
      <c r="AE2492" s="200"/>
      <c r="AF2492" s="200"/>
      <c r="AG2492" s="200"/>
      <c r="AH2492" s="75"/>
      <c r="AI2492" s="75"/>
      <c r="AJ2492" s="75"/>
      <c r="AK2492" s="75"/>
      <c r="AL2492" s="200"/>
    </row>
    <row r="2493" spans="1:38" s="201" customFormat="1">
      <c r="A2493" s="198"/>
      <c r="B2493" s="180"/>
      <c r="C2493" s="199" t="s">
        <v>554</v>
      </c>
      <c r="D2493" s="199"/>
      <c r="E2493" s="199" t="s">
        <v>105</v>
      </c>
      <c r="F2493" s="199">
        <v>5312</v>
      </c>
      <c r="G2493" s="199"/>
      <c r="H2493" s="199">
        <f t="shared" si="175"/>
        <v>15</v>
      </c>
      <c r="I2493" s="199"/>
      <c r="J2493" s="381">
        <v>970.6099999999999</v>
      </c>
      <c r="K2493" s="199"/>
      <c r="L2493" s="200"/>
      <c r="M2493" s="199">
        <v>3</v>
      </c>
      <c r="N2493" s="71"/>
      <c r="O2493" s="200"/>
      <c r="P2493" s="269">
        <f t="shared" si="167"/>
        <v>323.53666666666663</v>
      </c>
      <c r="Q2493" s="199"/>
      <c r="R2493" s="199"/>
      <c r="S2493" s="199"/>
      <c r="T2493" s="382">
        <f t="shared" si="168"/>
        <v>1770.6666666666667</v>
      </c>
      <c r="U2493" s="199"/>
      <c r="V2493" s="199"/>
      <c r="W2493" s="199"/>
      <c r="X2493" s="200"/>
      <c r="Y2493" s="199">
        <v>970.6099999999999</v>
      </c>
      <c r="Z2493" s="199">
        <f t="shared" si="176"/>
        <v>1371.73</v>
      </c>
      <c r="AA2493" s="200"/>
      <c r="AB2493" s="199">
        <f t="shared" si="177"/>
        <v>752.77</v>
      </c>
      <c r="AC2493" s="164">
        <v>934.28</v>
      </c>
      <c r="AD2493" s="199"/>
      <c r="AE2493" s="200"/>
      <c r="AF2493" s="200"/>
      <c r="AG2493" s="200"/>
      <c r="AH2493" s="75"/>
      <c r="AI2493" s="75"/>
      <c r="AJ2493" s="75"/>
      <c r="AK2493" s="75"/>
      <c r="AL2493" s="200"/>
    </row>
    <row r="2494" spans="1:38" s="201" customFormat="1">
      <c r="A2494" s="198"/>
      <c r="B2494" s="180"/>
      <c r="C2494" s="199" t="s">
        <v>204</v>
      </c>
      <c r="D2494" s="199"/>
      <c r="E2494" s="199" t="s">
        <v>96</v>
      </c>
      <c r="F2494" s="199">
        <v>534424</v>
      </c>
      <c r="G2494" s="199"/>
      <c r="H2494" s="199">
        <f t="shared" si="175"/>
        <v>1509</v>
      </c>
      <c r="I2494" s="199"/>
      <c r="J2494" s="381">
        <v>59188.350000000028</v>
      </c>
      <c r="K2494" s="199"/>
      <c r="L2494" s="200"/>
      <c r="M2494" s="199">
        <v>118</v>
      </c>
      <c r="N2494" s="71"/>
      <c r="O2494" s="200"/>
      <c r="P2494" s="269">
        <f t="shared" si="167"/>
        <v>501.5961864406782</v>
      </c>
      <c r="Q2494" s="199"/>
      <c r="R2494" s="199"/>
      <c r="S2494" s="199"/>
      <c r="T2494" s="382">
        <f t="shared" si="168"/>
        <v>4529.0169491525421</v>
      </c>
      <c r="U2494" s="199"/>
      <c r="V2494" s="199"/>
      <c r="W2494" s="199"/>
      <c r="X2494" s="200"/>
      <c r="Y2494" s="199">
        <v>59188.350000000028</v>
      </c>
      <c r="Z2494" s="199">
        <f t="shared" si="176"/>
        <v>83648.84</v>
      </c>
      <c r="AA2494" s="200"/>
      <c r="AB2494" s="199">
        <f t="shared" si="177"/>
        <v>45904.4</v>
      </c>
      <c r="AC2494" s="164">
        <v>56973.120000000003</v>
      </c>
      <c r="AD2494" s="199"/>
      <c r="AE2494" s="200"/>
      <c r="AF2494" s="200"/>
      <c r="AG2494" s="200"/>
      <c r="AH2494" s="75"/>
      <c r="AI2494" s="75"/>
      <c r="AJ2494" s="75"/>
      <c r="AK2494" s="75"/>
      <c r="AL2494" s="200"/>
    </row>
    <row r="2495" spans="1:38" s="201" customFormat="1">
      <c r="A2495" s="198"/>
      <c r="B2495" s="180"/>
      <c r="C2495" s="199" t="s">
        <v>205</v>
      </c>
      <c r="D2495" s="199"/>
      <c r="E2495" s="199" t="s">
        <v>136</v>
      </c>
      <c r="F2495" s="199">
        <v>39</v>
      </c>
      <c r="G2495" s="199"/>
      <c r="H2495" s="199">
        <f t="shared" si="175"/>
        <v>0</v>
      </c>
      <c r="I2495" s="199"/>
      <c r="J2495" s="381">
        <v>18.690000000000001</v>
      </c>
      <c r="K2495" s="199"/>
      <c r="L2495" s="200"/>
      <c r="M2495" s="199">
        <v>1</v>
      </c>
      <c r="N2495" s="71"/>
      <c r="O2495" s="200"/>
      <c r="P2495" s="269">
        <f t="shared" si="167"/>
        <v>18.690000000000001</v>
      </c>
      <c r="Q2495" s="199"/>
      <c r="R2495" s="199"/>
      <c r="S2495" s="199"/>
      <c r="T2495" s="382">
        <f t="shared" si="168"/>
        <v>39</v>
      </c>
      <c r="U2495" s="199"/>
      <c r="V2495" s="199"/>
      <c r="W2495" s="199"/>
      <c r="X2495" s="200"/>
      <c r="Y2495" s="199">
        <v>18.690000000000001</v>
      </c>
      <c r="Z2495" s="199">
        <f t="shared" si="176"/>
        <v>26.41</v>
      </c>
      <c r="AA2495" s="200"/>
      <c r="AB2495" s="199">
        <f t="shared" si="177"/>
        <v>14.5</v>
      </c>
      <c r="AC2495" s="164">
        <v>17.989999999999998</v>
      </c>
      <c r="AD2495" s="199"/>
      <c r="AE2495" s="200"/>
      <c r="AF2495" s="200"/>
      <c r="AG2495" s="200"/>
      <c r="AH2495" s="75"/>
      <c r="AI2495" s="75"/>
      <c r="AJ2495" s="75"/>
      <c r="AK2495" s="75"/>
      <c r="AL2495" s="200"/>
    </row>
    <row r="2496" spans="1:38" s="201" customFormat="1">
      <c r="A2496" s="198"/>
      <c r="B2496" s="180"/>
      <c r="C2496" s="199" t="s">
        <v>205</v>
      </c>
      <c r="D2496" s="199"/>
      <c r="E2496" s="199" t="s">
        <v>195</v>
      </c>
      <c r="F2496" s="199">
        <v>372</v>
      </c>
      <c r="G2496" s="199"/>
      <c r="H2496" s="199">
        <f t="shared" si="175"/>
        <v>1</v>
      </c>
      <c r="I2496" s="199"/>
      <c r="J2496" s="381">
        <v>23.7</v>
      </c>
      <c r="K2496" s="199"/>
      <c r="L2496" s="200"/>
      <c r="M2496" s="199">
        <v>1</v>
      </c>
      <c r="N2496" s="71"/>
      <c r="O2496" s="200"/>
      <c r="P2496" s="269">
        <f t="shared" si="167"/>
        <v>23.7</v>
      </c>
      <c r="Q2496" s="199"/>
      <c r="R2496" s="199"/>
      <c r="S2496" s="199"/>
      <c r="T2496" s="382">
        <f t="shared" si="168"/>
        <v>372</v>
      </c>
      <c r="U2496" s="199"/>
      <c r="V2496" s="199"/>
      <c r="W2496" s="199"/>
      <c r="X2496" s="200"/>
      <c r="Y2496" s="199">
        <v>23.7</v>
      </c>
      <c r="Z2496" s="199">
        <f t="shared" si="176"/>
        <v>33.49</v>
      </c>
      <c r="AA2496" s="200"/>
      <c r="AB2496" s="199">
        <f t="shared" si="177"/>
        <v>18.38</v>
      </c>
      <c r="AC2496" s="164">
        <v>22.81</v>
      </c>
      <c r="AD2496" s="199"/>
      <c r="AE2496" s="200"/>
      <c r="AF2496" s="200"/>
      <c r="AG2496" s="200"/>
      <c r="AH2496" s="75"/>
      <c r="AI2496" s="75"/>
      <c r="AJ2496" s="75"/>
      <c r="AK2496" s="75"/>
      <c r="AL2496" s="200"/>
    </row>
    <row r="2497" spans="1:38" s="201" customFormat="1">
      <c r="A2497" s="198"/>
      <c r="B2497" s="180"/>
      <c r="C2497" s="199" t="s">
        <v>205</v>
      </c>
      <c r="D2497" s="199"/>
      <c r="E2497" s="199" t="s">
        <v>165</v>
      </c>
      <c r="F2497" s="199">
        <v>1421480</v>
      </c>
      <c r="G2497" s="199"/>
      <c r="H2497" s="199">
        <f t="shared" si="175"/>
        <v>4014</v>
      </c>
      <c r="I2497" s="199"/>
      <c r="J2497" s="381">
        <v>172912.14999999991</v>
      </c>
      <c r="K2497" s="199"/>
      <c r="L2497" s="200"/>
      <c r="M2497" s="199">
        <v>516</v>
      </c>
      <c r="N2497" s="71"/>
      <c r="O2497" s="200"/>
      <c r="P2497" s="269">
        <f t="shared" si="167"/>
        <v>335.10106589147267</v>
      </c>
      <c r="Q2497" s="199"/>
      <c r="R2497" s="199"/>
      <c r="S2497" s="199"/>
      <c r="T2497" s="382">
        <f t="shared" si="168"/>
        <v>2754.8062015503874</v>
      </c>
      <c r="U2497" s="199"/>
      <c r="V2497" s="199"/>
      <c r="W2497" s="199"/>
      <c r="X2497" s="200"/>
      <c r="Y2497" s="199">
        <v>172912.14999999991</v>
      </c>
      <c r="Z2497" s="199">
        <f t="shared" si="176"/>
        <v>244370.75</v>
      </c>
      <c r="AA2497" s="200"/>
      <c r="AB2497" s="199">
        <f t="shared" si="177"/>
        <v>134104.57</v>
      </c>
      <c r="AC2497" s="164">
        <v>166440.60999999999</v>
      </c>
      <c r="AD2497" s="199"/>
      <c r="AE2497" s="200"/>
      <c r="AF2497" s="200"/>
      <c r="AG2497" s="200"/>
      <c r="AH2497" s="75"/>
      <c r="AI2497" s="75"/>
      <c r="AJ2497" s="75"/>
      <c r="AK2497" s="75"/>
      <c r="AL2497" s="200"/>
    </row>
    <row r="2498" spans="1:38" s="201" customFormat="1">
      <c r="A2498" s="198"/>
      <c r="B2498" s="180"/>
      <c r="C2498" s="199" t="s">
        <v>1424</v>
      </c>
      <c r="D2498" s="199"/>
      <c r="E2498" s="199" t="s">
        <v>96</v>
      </c>
      <c r="F2498" s="199"/>
      <c r="G2498" s="199"/>
      <c r="H2498" s="199">
        <f t="shared" si="175"/>
        <v>0</v>
      </c>
      <c r="I2498" s="199"/>
      <c r="J2498" s="381">
        <v>12.65</v>
      </c>
      <c r="K2498" s="199"/>
      <c r="L2498" s="200"/>
      <c r="M2498" s="199">
        <v>1</v>
      </c>
      <c r="N2498" s="71"/>
      <c r="O2498" s="200"/>
      <c r="P2498" s="269">
        <f t="shared" si="167"/>
        <v>12.65</v>
      </c>
      <c r="Q2498" s="199"/>
      <c r="R2498" s="199"/>
      <c r="S2498" s="199"/>
      <c r="T2498" s="382">
        <f t="shared" si="168"/>
        <v>0</v>
      </c>
      <c r="U2498" s="199"/>
      <c r="V2498" s="199"/>
      <c r="W2498" s="199"/>
      <c r="X2498" s="200"/>
      <c r="Y2498" s="199">
        <v>12.65</v>
      </c>
      <c r="Z2498" s="199">
        <f t="shared" si="176"/>
        <v>17.88</v>
      </c>
      <c r="AA2498" s="200"/>
      <c r="AB2498" s="199">
        <f t="shared" si="177"/>
        <v>9.81</v>
      </c>
      <c r="AC2498" s="164">
        <v>12.18</v>
      </c>
      <c r="AD2498" s="199"/>
      <c r="AE2498" s="200"/>
      <c r="AF2498" s="200"/>
      <c r="AG2498" s="200"/>
      <c r="AH2498" s="75"/>
      <c r="AI2498" s="75"/>
      <c r="AJ2498" s="75"/>
      <c r="AK2498" s="75"/>
      <c r="AL2498" s="200"/>
    </row>
    <row r="2499" spans="1:38" s="201" customFormat="1">
      <c r="A2499" s="198"/>
      <c r="B2499" s="180"/>
      <c r="C2499" s="199" t="s">
        <v>559</v>
      </c>
      <c r="D2499" s="199"/>
      <c r="E2499" s="199" t="s">
        <v>295</v>
      </c>
      <c r="F2499" s="199">
        <v>442</v>
      </c>
      <c r="G2499" s="199"/>
      <c r="H2499" s="199">
        <f t="shared" si="175"/>
        <v>1</v>
      </c>
      <c r="I2499" s="199"/>
      <c r="J2499" s="381">
        <v>195.56</v>
      </c>
      <c r="K2499" s="199"/>
      <c r="L2499" s="200"/>
      <c r="M2499" s="199">
        <v>9</v>
      </c>
      <c r="N2499" s="71"/>
      <c r="O2499" s="200"/>
      <c r="P2499" s="269">
        <f t="shared" si="167"/>
        <v>21.728888888888889</v>
      </c>
      <c r="Q2499" s="199"/>
      <c r="R2499" s="199"/>
      <c r="S2499" s="199"/>
      <c r="T2499" s="382">
        <f t="shared" si="168"/>
        <v>49.111111111111114</v>
      </c>
      <c r="U2499" s="199"/>
      <c r="V2499" s="199"/>
      <c r="W2499" s="199"/>
      <c r="X2499" s="200"/>
      <c r="Y2499" s="199">
        <v>195.56</v>
      </c>
      <c r="Z2499" s="199">
        <f t="shared" si="176"/>
        <v>276.38</v>
      </c>
      <c r="AA2499" s="200"/>
      <c r="AB2499" s="199">
        <f t="shared" si="177"/>
        <v>151.66999999999999</v>
      </c>
      <c r="AC2499" s="164">
        <v>188.24</v>
      </c>
      <c r="AD2499" s="199"/>
      <c r="AE2499" s="200"/>
      <c r="AF2499" s="200"/>
      <c r="AG2499" s="200"/>
      <c r="AH2499" s="75"/>
      <c r="AI2499" s="75"/>
      <c r="AJ2499" s="75"/>
      <c r="AK2499" s="75"/>
      <c r="AL2499" s="200"/>
    </row>
    <row r="2500" spans="1:38" s="201" customFormat="1">
      <c r="A2500" s="198"/>
      <c r="B2500" s="180"/>
      <c r="C2500" s="199" t="s">
        <v>206</v>
      </c>
      <c r="D2500" s="199"/>
      <c r="E2500" s="199" t="s">
        <v>207</v>
      </c>
      <c r="F2500" s="199">
        <v>342035</v>
      </c>
      <c r="G2500" s="199"/>
      <c r="H2500" s="199">
        <f t="shared" si="175"/>
        <v>966</v>
      </c>
      <c r="I2500" s="199"/>
      <c r="J2500" s="381">
        <v>47394.73</v>
      </c>
      <c r="K2500" s="199"/>
      <c r="L2500" s="200"/>
      <c r="M2500" s="199">
        <v>125</v>
      </c>
      <c r="N2500" s="71"/>
      <c r="O2500" s="200"/>
      <c r="P2500" s="269">
        <f t="shared" si="167"/>
        <v>379.15784000000002</v>
      </c>
      <c r="Q2500" s="199"/>
      <c r="R2500" s="199"/>
      <c r="S2500" s="199"/>
      <c r="T2500" s="382">
        <f t="shared" si="168"/>
        <v>2736.28</v>
      </c>
      <c r="U2500" s="199"/>
      <c r="V2500" s="199"/>
      <c r="W2500" s="199"/>
      <c r="X2500" s="200"/>
      <c r="Y2500" s="199">
        <v>47394.73</v>
      </c>
      <c r="Z2500" s="199">
        <f t="shared" si="176"/>
        <v>66981.33</v>
      </c>
      <c r="AA2500" s="200"/>
      <c r="AB2500" s="199">
        <f t="shared" si="177"/>
        <v>36757.68</v>
      </c>
      <c r="AC2500" s="164">
        <v>45620.9</v>
      </c>
      <c r="AD2500" s="199"/>
      <c r="AE2500" s="200"/>
      <c r="AF2500" s="200"/>
      <c r="AG2500" s="200"/>
      <c r="AH2500" s="75"/>
      <c r="AI2500" s="75"/>
      <c r="AJ2500" s="75"/>
      <c r="AK2500" s="75"/>
      <c r="AL2500" s="200"/>
    </row>
    <row r="2501" spans="1:38" s="201" customFormat="1">
      <c r="A2501" s="198"/>
      <c r="B2501" s="180"/>
      <c r="C2501" s="199" t="s">
        <v>1481</v>
      </c>
      <c r="D2501" s="199"/>
      <c r="E2501" s="199" t="s">
        <v>121</v>
      </c>
      <c r="F2501" s="199">
        <v>1006</v>
      </c>
      <c r="G2501" s="199"/>
      <c r="H2501" s="199">
        <f t="shared" si="175"/>
        <v>3</v>
      </c>
      <c r="I2501" s="199"/>
      <c r="J2501" s="381">
        <v>203.02</v>
      </c>
      <c r="K2501" s="199"/>
      <c r="L2501" s="200"/>
      <c r="M2501" s="199">
        <v>2</v>
      </c>
      <c r="N2501" s="71"/>
      <c r="O2501" s="200"/>
      <c r="P2501" s="269">
        <f t="shared" si="167"/>
        <v>101.51</v>
      </c>
      <c r="Q2501" s="199"/>
      <c r="R2501" s="199"/>
      <c r="S2501" s="199"/>
      <c r="T2501" s="382">
        <f t="shared" si="168"/>
        <v>503</v>
      </c>
      <c r="U2501" s="199"/>
      <c r="V2501" s="199"/>
      <c r="W2501" s="199"/>
      <c r="X2501" s="200"/>
      <c r="Y2501" s="199">
        <v>203.02</v>
      </c>
      <c r="Z2501" s="199">
        <f t="shared" si="176"/>
        <v>286.92</v>
      </c>
      <c r="AA2501" s="200"/>
      <c r="AB2501" s="199">
        <f t="shared" si="177"/>
        <v>157.46</v>
      </c>
      <c r="AC2501" s="164">
        <v>195.42</v>
      </c>
      <c r="AD2501" s="199"/>
      <c r="AE2501" s="200"/>
      <c r="AF2501" s="200"/>
      <c r="AG2501" s="200"/>
      <c r="AH2501" s="75"/>
      <c r="AI2501" s="75"/>
      <c r="AJ2501" s="75"/>
      <c r="AK2501" s="75"/>
      <c r="AL2501" s="200"/>
    </row>
    <row r="2502" spans="1:38" s="201" customFormat="1">
      <c r="A2502" s="198"/>
      <c r="B2502" s="180"/>
      <c r="C2502" s="199" t="s">
        <v>208</v>
      </c>
      <c r="D2502" s="199"/>
      <c r="E2502" s="199" t="s">
        <v>100</v>
      </c>
      <c r="F2502" s="199">
        <v>793</v>
      </c>
      <c r="G2502" s="199"/>
      <c r="H2502" s="199">
        <f t="shared" si="175"/>
        <v>2</v>
      </c>
      <c r="I2502" s="199"/>
      <c r="J2502" s="381">
        <v>83.56</v>
      </c>
      <c r="K2502" s="199"/>
      <c r="L2502" s="200"/>
      <c r="M2502" s="199">
        <v>1</v>
      </c>
      <c r="N2502" s="71"/>
      <c r="O2502" s="200"/>
      <c r="P2502" s="269">
        <f t="shared" si="167"/>
        <v>83.56</v>
      </c>
      <c r="Q2502" s="199"/>
      <c r="R2502" s="199"/>
      <c r="S2502" s="199"/>
      <c r="T2502" s="382">
        <f t="shared" si="168"/>
        <v>793</v>
      </c>
      <c r="U2502" s="199"/>
      <c r="V2502" s="199"/>
      <c r="W2502" s="199"/>
      <c r="X2502" s="200"/>
      <c r="Y2502" s="199">
        <v>83.56</v>
      </c>
      <c r="Z2502" s="199">
        <f t="shared" si="176"/>
        <v>118.09</v>
      </c>
      <c r="AA2502" s="200"/>
      <c r="AB2502" s="199">
        <f t="shared" si="177"/>
        <v>64.81</v>
      </c>
      <c r="AC2502" s="164">
        <v>80.430000000000007</v>
      </c>
      <c r="AD2502" s="199"/>
      <c r="AE2502" s="200"/>
      <c r="AF2502" s="200"/>
      <c r="AG2502" s="200"/>
      <c r="AH2502" s="75"/>
      <c r="AI2502" s="75"/>
      <c r="AJ2502" s="75"/>
      <c r="AK2502" s="75"/>
      <c r="AL2502" s="200"/>
    </row>
    <row r="2503" spans="1:38" s="201" customFormat="1">
      <c r="A2503" s="198"/>
      <c r="B2503" s="180"/>
      <c r="C2503" s="199" t="s">
        <v>208</v>
      </c>
      <c r="D2503" s="199"/>
      <c r="E2503" s="199" t="s">
        <v>84</v>
      </c>
      <c r="F2503" s="199">
        <v>177373</v>
      </c>
      <c r="G2503" s="199"/>
      <c r="H2503" s="199">
        <f t="shared" si="175"/>
        <v>501</v>
      </c>
      <c r="I2503" s="199"/>
      <c r="J2503" s="381">
        <v>26062.47</v>
      </c>
      <c r="K2503" s="199"/>
      <c r="L2503" s="200"/>
      <c r="M2503" s="199">
        <v>33</v>
      </c>
      <c r="N2503" s="71"/>
      <c r="O2503" s="200"/>
      <c r="P2503" s="269">
        <f t="shared" si="167"/>
        <v>789.77181818181816</v>
      </c>
      <c r="Q2503" s="199"/>
      <c r="R2503" s="199"/>
      <c r="S2503" s="199"/>
      <c r="T2503" s="382">
        <f t="shared" si="168"/>
        <v>5374.939393939394</v>
      </c>
      <c r="U2503" s="199"/>
      <c r="V2503" s="199"/>
      <c r="W2503" s="199"/>
      <c r="X2503" s="200"/>
      <c r="Y2503" s="199">
        <v>26062.47</v>
      </c>
      <c r="Z2503" s="199">
        <f t="shared" si="176"/>
        <v>36833.19</v>
      </c>
      <c r="AA2503" s="200"/>
      <c r="AB2503" s="199">
        <f t="shared" si="177"/>
        <v>20213.13</v>
      </c>
      <c r="AC2503" s="164">
        <v>25087.040000000001</v>
      </c>
      <c r="AD2503" s="199"/>
      <c r="AE2503" s="200"/>
      <c r="AF2503" s="200"/>
      <c r="AG2503" s="200"/>
      <c r="AH2503" s="75"/>
      <c r="AI2503" s="75"/>
      <c r="AJ2503" s="75"/>
      <c r="AK2503" s="75"/>
      <c r="AL2503" s="200"/>
    </row>
    <row r="2504" spans="1:38" s="201" customFormat="1">
      <c r="A2504" s="198"/>
      <c r="B2504" s="180"/>
      <c r="C2504" s="199" t="s">
        <v>208</v>
      </c>
      <c r="D2504" s="199"/>
      <c r="E2504" s="199" t="s">
        <v>121</v>
      </c>
      <c r="F2504" s="199">
        <v>160055</v>
      </c>
      <c r="G2504" s="199"/>
      <c r="H2504" s="199">
        <f t="shared" si="175"/>
        <v>452</v>
      </c>
      <c r="I2504" s="199"/>
      <c r="J2504" s="381">
        <v>14337.839999999998</v>
      </c>
      <c r="K2504" s="199"/>
      <c r="L2504" s="200"/>
      <c r="M2504" s="199">
        <v>23</v>
      </c>
      <c r="N2504" s="71"/>
      <c r="O2504" s="200"/>
      <c r="P2504" s="269">
        <f t="shared" si="167"/>
        <v>623.38434782608692</v>
      </c>
      <c r="Q2504" s="199"/>
      <c r="R2504" s="199"/>
      <c r="S2504" s="199"/>
      <c r="T2504" s="382">
        <f t="shared" si="168"/>
        <v>6958.913043478261</v>
      </c>
      <c r="U2504" s="199"/>
      <c r="V2504" s="199"/>
      <c r="W2504" s="199"/>
      <c r="X2504" s="200"/>
      <c r="Y2504" s="199">
        <v>14337.839999999998</v>
      </c>
      <c r="Z2504" s="199">
        <f t="shared" si="176"/>
        <v>20263.169999999998</v>
      </c>
      <c r="AA2504" s="200"/>
      <c r="AB2504" s="199">
        <f t="shared" si="177"/>
        <v>11119.92</v>
      </c>
      <c r="AC2504" s="164">
        <v>13801.22</v>
      </c>
      <c r="AD2504" s="199"/>
      <c r="AE2504" s="200"/>
      <c r="AF2504" s="200"/>
      <c r="AG2504" s="200"/>
      <c r="AH2504" s="75"/>
      <c r="AI2504" s="75"/>
      <c r="AJ2504" s="75"/>
      <c r="AK2504" s="75"/>
      <c r="AL2504" s="200"/>
    </row>
    <row r="2505" spans="1:38" s="201" customFormat="1">
      <c r="A2505" s="198"/>
      <c r="B2505" s="180"/>
      <c r="C2505" s="199" t="s">
        <v>209</v>
      </c>
      <c r="D2505" s="199"/>
      <c r="E2505" s="199" t="s">
        <v>175</v>
      </c>
      <c r="F2505" s="199">
        <v>610</v>
      </c>
      <c r="G2505" s="199"/>
      <c r="H2505" s="199">
        <f t="shared" si="175"/>
        <v>2</v>
      </c>
      <c r="I2505" s="199"/>
      <c r="J2505" s="381">
        <v>131.46</v>
      </c>
      <c r="K2505" s="199"/>
      <c r="L2505" s="200"/>
      <c r="M2505" s="199">
        <v>1</v>
      </c>
      <c r="N2505" s="71"/>
      <c r="O2505" s="200"/>
      <c r="P2505" s="269">
        <f t="shared" si="167"/>
        <v>131.46</v>
      </c>
      <c r="Q2505" s="199"/>
      <c r="R2505" s="199"/>
      <c r="S2505" s="199"/>
      <c r="T2505" s="382">
        <f t="shared" si="168"/>
        <v>610</v>
      </c>
      <c r="U2505" s="199"/>
      <c r="V2505" s="199"/>
      <c r="W2505" s="199"/>
      <c r="X2505" s="200"/>
      <c r="Y2505" s="199">
        <v>131.46</v>
      </c>
      <c r="Z2505" s="199">
        <f t="shared" si="176"/>
        <v>185.79</v>
      </c>
      <c r="AA2505" s="200"/>
      <c r="AB2505" s="199">
        <f t="shared" si="177"/>
        <v>101.96</v>
      </c>
      <c r="AC2505" s="164">
        <v>126.54</v>
      </c>
      <c r="AD2505" s="199"/>
      <c r="AE2505" s="200"/>
      <c r="AF2505" s="200"/>
      <c r="AG2505" s="200"/>
      <c r="AH2505" s="75"/>
      <c r="AI2505" s="75"/>
      <c r="AJ2505" s="75"/>
      <c r="AK2505" s="75"/>
      <c r="AL2505" s="200"/>
    </row>
    <row r="2506" spans="1:38" s="201" customFormat="1">
      <c r="A2506" s="198"/>
      <c r="B2506" s="180"/>
      <c r="C2506" s="199" t="s">
        <v>209</v>
      </c>
      <c r="D2506" s="199"/>
      <c r="E2506" s="199" t="s">
        <v>210</v>
      </c>
      <c r="F2506" s="199">
        <v>986885</v>
      </c>
      <c r="G2506" s="199"/>
      <c r="H2506" s="199">
        <f t="shared" si="175"/>
        <v>2787</v>
      </c>
      <c r="I2506" s="199"/>
      <c r="J2506" s="381">
        <v>120322.83000000003</v>
      </c>
      <c r="K2506" s="199"/>
      <c r="L2506" s="200"/>
      <c r="M2506" s="199">
        <v>281</v>
      </c>
      <c r="N2506" s="71"/>
      <c r="O2506" s="200"/>
      <c r="P2506" s="269">
        <f t="shared" si="167"/>
        <v>428.19512455516025</v>
      </c>
      <c r="Q2506" s="199"/>
      <c r="R2506" s="199"/>
      <c r="S2506" s="199"/>
      <c r="T2506" s="382">
        <f t="shared" si="168"/>
        <v>3512.0462633451957</v>
      </c>
      <c r="U2506" s="199"/>
      <c r="V2506" s="199"/>
      <c r="W2506" s="199"/>
      <c r="X2506" s="200"/>
      <c r="Y2506" s="199">
        <v>120322.83000000003</v>
      </c>
      <c r="Z2506" s="199">
        <f t="shared" si="176"/>
        <v>170048.08</v>
      </c>
      <c r="AA2506" s="200"/>
      <c r="AB2506" s="199">
        <f t="shared" si="177"/>
        <v>93318.15</v>
      </c>
      <c r="AC2506" s="164">
        <v>115819.54</v>
      </c>
      <c r="AD2506" s="199"/>
      <c r="AE2506" s="200"/>
      <c r="AF2506" s="200"/>
      <c r="AG2506" s="200"/>
      <c r="AH2506" s="75"/>
      <c r="AI2506" s="75"/>
      <c r="AJ2506" s="75"/>
      <c r="AK2506" s="75"/>
      <c r="AL2506" s="200"/>
    </row>
    <row r="2507" spans="1:38" s="201" customFormat="1">
      <c r="A2507" s="198"/>
      <c r="B2507" s="180"/>
      <c r="C2507" s="199" t="s">
        <v>211</v>
      </c>
      <c r="D2507" s="199"/>
      <c r="E2507" s="199" t="s">
        <v>148</v>
      </c>
      <c r="F2507" s="199">
        <v>1203473</v>
      </c>
      <c r="G2507" s="199"/>
      <c r="H2507" s="199">
        <f t="shared" si="175"/>
        <v>3399</v>
      </c>
      <c r="I2507" s="199"/>
      <c r="J2507" s="381">
        <v>207904.99999999991</v>
      </c>
      <c r="K2507" s="199"/>
      <c r="L2507" s="200"/>
      <c r="M2507" s="199">
        <v>329</v>
      </c>
      <c r="N2507" s="71"/>
      <c r="O2507" s="200"/>
      <c r="P2507" s="269">
        <f t="shared" si="167"/>
        <v>631.93009118541011</v>
      </c>
      <c r="Q2507" s="199"/>
      <c r="R2507" s="199"/>
      <c r="S2507" s="199"/>
      <c r="T2507" s="382">
        <f t="shared" si="168"/>
        <v>3657.9726443768996</v>
      </c>
      <c r="U2507" s="199"/>
      <c r="V2507" s="199"/>
      <c r="W2507" s="199"/>
      <c r="X2507" s="200"/>
      <c r="Y2507" s="199">
        <v>207904.99999999991</v>
      </c>
      <c r="Z2507" s="199">
        <f t="shared" si="176"/>
        <v>293824.93</v>
      </c>
      <c r="AA2507" s="200"/>
      <c r="AB2507" s="199">
        <f t="shared" si="177"/>
        <v>161243.79999999999</v>
      </c>
      <c r="AC2507" s="164">
        <v>200123.79</v>
      </c>
      <c r="AD2507" s="199"/>
      <c r="AE2507" s="200"/>
      <c r="AF2507" s="200"/>
      <c r="AG2507" s="200"/>
      <c r="AH2507" s="75"/>
      <c r="AI2507" s="75"/>
      <c r="AJ2507" s="75"/>
      <c r="AK2507" s="75"/>
      <c r="AL2507" s="200"/>
    </row>
    <row r="2508" spans="1:38" s="201" customFormat="1">
      <c r="A2508" s="198"/>
      <c r="B2508" s="180"/>
      <c r="C2508" s="199" t="s">
        <v>211</v>
      </c>
      <c r="D2508" s="199"/>
      <c r="E2508" s="199" t="s">
        <v>242</v>
      </c>
      <c r="F2508" s="199">
        <v>596</v>
      </c>
      <c r="G2508" s="199"/>
      <c r="H2508" s="199">
        <f t="shared" si="175"/>
        <v>2</v>
      </c>
      <c r="I2508" s="199"/>
      <c r="J2508" s="381">
        <v>35.090000000000003</v>
      </c>
      <c r="K2508" s="199"/>
      <c r="L2508" s="200"/>
      <c r="M2508" s="199">
        <v>1</v>
      </c>
      <c r="N2508" s="71"/>
      <c r="O2508" s="200"/>
      <c r="P2508" s="269">
        <f t="shared" si="167"/>
        <v>35.090000000000003</v>
      </c>
      <c r="Q2508" s="199"/>
      <c r="R2508" s="199"/>
      <c r="S2508" s="199"/>
      <c r="T2508" s="382">
        <f t="shared" si="168"/>
        <v>596</v>
      </c>
      <c r="U2508" s="199"/>
      <c r="V2508" s="199"/>
      <c r="W2508" s="199"/>
      <c r="X2508" s="200"/>
      <c r="Y2508" s="199">
        <v>35.090000000000003</v>
      </c>
      <c r="Z2508" s="199">
        <f t="shared" si="176"/>
        <v>49.59</v>
      </c>
      <c r="AA2508" s="200"/>
      <c r="AB2508" s="199">
        <f t="shared" si="177"/>
        <v>27.21</v>
      </c>
      <c r="AC2508" s="164">
        <v>33.78</v>
      </c>
      <c r="AD2508" s="199"/>
      <c r="AE2508" s="200"/>
      <c r="AF2508" s="200"/>
      <c r="AG2508" s="200"/>
      <c r="AH2508" s="75"/>
      <c r="AI2508" s="75"/>
      <c r="AJ2508" s="75"/>
      <c r="AK2508" s="75"/>
      <c r="AL2508" s="200"/>
    </row>
    <row r="2509" spans="1:38" s="201" customFormat="1">
      <c r="A2509" s="198"/>
      <c r="B2509" s="180"/>
      <c r="C2509" s="199" t="s">
        <v>212</v>
      </c>
      <c r="D2509" s="199"/>
      <c r="E2509" s="199" t="s">
        <v>123</v>
      </c>
      <c r="F2509" s="199">
        <v>16065</v>
      </c>
      <c r="G2509" s="199"/>
      <c r="H2509" s="199">
        <f t="shared" si="175"/>
        <v>45</v>
      </c>
      <c r="I2509" s="199"/>
      <c r="J2509" s="381">
        <v>2968.22</v>
      </c>
      <c r="K2509" s="199"/>
      <c r="L2509" s="200"/>
      <c r="M2509" s="199">
        <v>7</v>
      </c>
      <c r="N2509" s="71"/>
      <c r="O2509" s="200"/>
      <c r="P2509" s="269">
        <f t="shared" si="167"/>
        <v>424.03142857142853</v>
      </c>
      <c r="Q2509" s="199"/>
      <c r="R2509" s="199"/>
      <c r="S2509" s="199"/>
      <c r="T2509" s="382">
        <f t="shared" si="168"/>
        <v>2295</v>
      </c>
      <c r="U2509" s="199"/>
      <c r="V2509" s="199"/>
      <c r="W2509" s="199"/>
      <c r="X2509" s="200"/>
      <c r="Y2509" s="199">
        <v>2968.22</v>
      </c>
      <c r="Z2509" s="199">
        <f t="shared" si="176"/>
        <v>4194.88</v>
      </c>
      <c r="AA2509" s="200"/>
      <c r="AB2509" s="199">
        <f t="shared" si="177"/>
        <v>2302.0500000000002</v>
      </c>
      <c r="AC2509" s="164">
        <v>2857.13</v>
      </c>
      <c r="AD2509" s="199"/>
      <c r="AE2509" s="200"/>
      <c r="AF2509" s="200"/>
      <c r="AG2509" s="200"/>
      <c r="AH2509" s="75"/>
      <c r="AI2509" s="75"/>
      <c r="AJ2509" s="75"/>
      <c r="AK2509" s="75"/>
      <c r="AL2509" s="200"/>
    </row>
    <row r="2510" spans="1:38" s="201" customFormat="1">
      <c r="A2510" s="198"/>
      <c r="B2510" s="180"/>
      <c r="C2510" s="199" t="s">
        <v>212</v>
      </c>
      <c r="D2510" s="199"/>
      <c r="E2510" s="199" t="s">
        <v>213</v>
      </c>
      <c r="F2510" s="199">
        <v>274177</v>
      </c>
      <c r="G2510" s="199"/>
      <c r="H2510" s="199">
        <f t="shared" si="175"/>
        <v>774</v>
      </c>
      <c r="I2510" s="199"/>
      <c r="J2510" s="381">
        <v>47895.530000000021</v>
      </c>
      <c r="K2510" s="199"/>
      <c r="L2510" s="200"/>
      <c r="M2510" s="199">
        <v>128</v>
      </c>
      <c r="N2510" s="71"/>
      <c r="O2510" s="200"/>
      <c r="P2510" s="269">
        <f t="shared" si="167"/>
        <v>374.18382812500016</v>
      </c>
      <c r="Q2510" s="199"/>
      <c r="R2510" s="199"/>
      <c r="S2510" s="199"/>
      <c r="T2510" s="382">
        <f t="shared" si="168"/>
        <v>2142.0078125</v>
      </c>
      <c r="U2510" s="199"/>
      <c r="V2510" s="199"/>
      <c r="W2510" s="199"/>
      <c r="X2510" s="200"/>
      <c r="Y2510" s="199">
        <v>47895.530000000021</v>
      </c>
      <c r="Z2510" s="199">
        <f t="shared" si="176"/>
        <v>67689.09</v>
      </c>
      <c r="AA2510" s="200"/>
      <c r="AB2510" s="199">
        <f t="shared" si="177"/>
        <v>37146.089999999997</v>
      </c>
      <c r="AC2510" s="164">
        <v>46102.96</v>
      </c>
      <c r="AD2510" s="199"/>
      <c r="AE2510" s="200"/>
      <c r="AF2510" s="200"/>
      <c r="AG2510" s="200"/>
      <c r="AH2510" s="75"/>
      <c r="AI2510" s="75"/>
      <c r="AJ2510" s="75"/>
      <c r="AK2510" s="75"/>
      <c r="AL2510" s="200"/>
    </row>
    <row r="2511" spans="1:38" s="201" customFormat="1">
      <c r="A2511" s="198"/>
      <c r="B2511" s="180"/>
      <c r="C2511" s="199" t="s">
        <v>212</v>
      </c>
      <c r="D2511" s="199"/>
      <c r="E2511" s="199" t="s">
        <v>121</v>
      </c>
      <c r="F2511" s="199">
        <v>22800</v>
      </c>
      <c r="G2511" s="199"/>
      <c r="H2511" s="199">
        <f t="shared" si="175"/>
        <v>64</v>
      </c>
      <c r="I2511" s="199"/>
      <c r="J2511" s="381">
        <v>3998.63</v>
      </c>
      <c r="K2511" s="199"/>
      <c r="L2511" s="200"/>
      <c r="M2511" s="199">
        <v>1</v>
      </c>
      <c r="N2511" s="71"/>
      <c r="O2511" s="200"/>
      <c r="P2511" s="269">
        <f t="shared" si="167"/>
        <v>3998.63</v>
      </c>
      <c r="Q2511" s="199"/>
      <c r="R2511" s="199"/>
      <c r="S2511" s="199"/>
      <c r="T2511" s="382">
        <f t="shared" si="168"/>
        <v>22800</v>
      </c>
      <c r="U2511" s="199"/>
      <c r="V2511" s="199"/>
      <c r="W2511" s="199"/>
      <c r="X2511" s="200"/>
      <c r="Y2511" s="199">
        <v>3998.63</v>
      </c>
      <c r="Z2511" s="199">
        <f t="shared" si="176"/>
        <v>5651.13</v>
      </c>
      <c r="AA2511" s="200"/>
      <c r="AB2511" s="199">
        <f t="shared" si="177"/>
        <v>3101.2</v>
      </c>
      <c r="AC2511" s="164">
        <v>3848.97</v>
      </c>
      <c r="AD2511" s="199"/>
      <c r="AE2511" s="200"/>
      <c r="AF2511" s="200"/>
      <c r="AG2511" s="200"/>
      <c r="AH2511" s="75"/>
      <c r="AI2511" s="75"/>
      <c r="AJ2511" s="75"/>
      <c r="AK2511" s="75"/>
      <c r="AL2511" s="200"/>
    </row>
    <row r="2512" spans="1:38" s="201" customFormat="1">
      <c r="A2512" s="198"/>
      <c r="B2512" s="180"/>
      <c r="C2512" s="199" t="s">
        <v>1482</v>
      </c>
      <c r="D2512" s="199"/>
      <c r="E2512" s="199" t="s">
        <v>271</v>
      </c>
      <c r="F2512" s="199">
        <v>12</v>
      </c>
      <c r="G2512" s="199"/>
      <c r="H2512" s="199">
        <f t="shared" si="175"/>
        <v>0</v>
      </c>
      <c r="I2512" s="199"/>
      <c r="J2512" s="381">
        <v>12.95</v>
      </c>
      <c r="K2512" s="199"/>
      <c r="L2512" s="200"/>
      <c r="M2512" s="199">
        <v>1</v>
      </c>
      <c r="N2512" s="71"/>
      <c r="O2512" s="200"/>
      <c r="P2512" s="269">
        <f t="shared" si="167"/>
        <v>12.95</v>
      </c>
      <c r="Q2512" s="199"/>
      <c r="R2512" s="199"/>
      <c r="S2512" s="199"/>
      <c r="T2512" s="382">
        <f t="shared" si="168"/>
        <v>12</v>
      </c>
      <c r="U2512" s="199"/>
      <c r="V2512" s="199"/>
      <c r="W2512" s="199"/>
      <c r="X2512" s="200"/>
      <c r="Y2512" s="199">
        <v>12.95</v>
      </c>
      <c r="Z2512" s="199">
        <f t="shared" si="176"/>
        <v>18.3</v>
      </c>
      <c r="AA2512" s="200"/>
      <c r="AB2512" s="199">
        <f t="shared" si="177"/>
        <v>10.039999999999999</v>
      </c>
      <c r="AC2512" s="164">
        <v>12.47</v>
      </c>
      <c r="AD2512" s="199"/>
      <c r="AE2512" s="200"/>
      <c r="AF2512" s="200"/>
      <c r="AG2512" s="200"/>
      <c r="AH2512" s="75"/>
      <c r="AI2512" s="75"/>
      <c r="AJ2512" s="75"/>
      <c r="AK2512" s="75"/>
      <c r="AL2512" s="200"/>
    </row>
    <row r="2513" spans="1:38" s="201" customFormat="1">
      <c r="A2513" s="198"/>
      <c r="B2513" s="180"/>
      <c r="C2513" s="199" t="s">
        <v>214</v>
      </c>
      <c r="D2513" s="199"/>
      <c r="E2513" s="199" t="s">
        <v>215</v>
      </c>
      <c r="F2513" s="199">
        <v>43845</v>
      </c>
      <c r="G2513" s="199"/>
      <c r="H2513" s="199">
        <f t="shared" si="175"/>
        <v>124</v>
      </c>
      <c r="I2513" s="199"/>
      <c r="J2513" s="381">
        <v>7909.9900000000007</v>
      </c>
      <c r="K2513" s="199"/>
      <c r="L2513" s="200"/>
      <c r="M2513" s="199">
        <v>23</v>
      </c>
      <c r="N2513" s="71"/>
      <c r="O2513" s="200"/>
      <c r="P2513" s="269">
        <f t="shared" si="167"/>
        <v>343.91260869565218</v>
      </c>
      <c r="Q2513" s="199"/>
      <c r="R2513" s="199"/>
      <c r="S2513" s="199"/>
      <c r="T2513" s="382">
        <f t="shared" si="168"/>
        <v>1906.304347826087</v>
      </c>
      <c r="U2513" s="199"/>
      <c r="V2513" s="199"/>
      <c r="W2513" s="199"/>
      <c r="X2513" s="200"/>
      <c r="Y2513" s="199">
        <v>7909.9900000000007</v>
      </c>
      <c r="Z2513" s="199">
        <f t="shared" si="176"/>
        <v>11178.91</v>
      </c>
      <c r="AA2513" s="200"/>
      <c r="AB2513" s="199">
        <f t="shared" si="177"/>
        <v>6134.71</v>
      </c>
      <c r="AC2513" s="164">
        <v>7613.94</v>
      </c>
      <c r="AD2513" s="199"/>
      <c r="AE2513" s="200"/>
      <c r="AF2513" s="200"/>
      <c r="AG2513" s="200"/>
      <c r="AH2513" s="75"/>
      <c r="AI2513" s="75"/>
      <c r="AJ2513" s="75"/>
      <c r="AK2513" s="75"/>
      <c r="AL2513" s="200"/>
    </row>
    <row r="2514" spans="1:38" s="201" customFormat="1">
      <c r="A2514" s="198"/>
      <c r="B2514" s="180"/>
      <c r="C2514" s="199" t="s">
        <v>214</v>
      </c>
      <c r="D2514" s="199"/>
      <c r="E2514" s="199" t="s">
        <v>346</v>
      </c>
      <c r="F2514" s="199">
        <v>152</v>
      </c>
      <c r="G2514" s="199"/>
      <c r="H2514" s="199">
        <f t="shared" si="175"/>
        <v>0</v>
      </c>
      <c r="I2514" s="199"/>
      <c r="J2514" s="381">
        <v>59.9</v>
      </c>
      <c r="K2514" s="199"/>
      <c r="L2514" s="200"/>
      <c r="M2514" s="199">
        <v>1</v>
      </c>
      <c r="N2514" s="71"/>
      <c r="O2514" s="200"/>
      <c r="P2514" s="269">
        <f t="shared" si="167"/>
        <v>59.9</v>
      </c>
      <c r="Q2514" s="199"/>
      <c r="R2514" s="199"/>
      <c r="S2514" s="199"/>
      <c r="T2514" s="382">
        <f t="shared" si="168"/>
        <v>152</v>
      </c>
      <c r="U2514" s="199"/>
      <c r="V2514" s="199"/>
      <c r="W2514" s="199"/>
      <c r="X2514" s="200"/>
      <c r="Y2514" s="199">
        <v>59.9</v>
      </c>
      <c r="Z2514" s="199">
        <f t="shared" si="176"/>
        <v>84.65</v>
      </c>
      <c r="AA2514" s="200"/>
      <c r="AB2514" s="199">
        <f t="shared" si="177"/>
        <v>46.46</v>
      </c>
      <c r="AC2514" s="164">
        <v>57.66</v>
      </c>
      <c r="AD2514" s="199"/>
      <c r="AE2514" s="200"/>
      <c r="AF2514" s="200"/>
      <c r="AG2514" s="200"/>
      <c r="AH2514" s="75"/>
      <c r="AI2514" s="75"/>
      <c r="AJ2514" s="75"/>
      <c r="AK2514" s="75"/>
      <c r="AL2514" s="200"/>
    </row>
    <row r="2515" spans="1:38" s="201" customFormat="1">
      <c r="A2515" s="198"/>
      <c r="B2515" s="180"/>
      <c r="C2515" s="199" t="s">
        <v>216</v>
      </c>
      <c r="D2515" s="199"/>
      <c r="E2515" s="199" t="s">
        <v>136</v>
      </c>
      <c r="F2515" s="199">
        <v>968211</v>
      </c>
      <c r="G2515" s="199"/>
      <c r="H2515" s="199">
        <f t="shared" si="175"/>
        <v>2734</v>
      </c>
      <c r="I2515" s="199"/>
      <c r="J2515" s="381">
        <v>45146.789999999994</v>
      </c>
      <c r="K2515" s="199"/>
      <c r="L2515" s="200"/>
      <c r="M2515" s="199">
        <v>57</v>
      </c>
      <c r="N2515" s="71"/>
      <c r="O2515" s="200"/>
      <c r="P2515" s="269">
        <f t="shared" si="167"/>
        <v>792.04894736842095</v>
      </c>
      <c r="Q2515" s="199"/>
      <c r="R2515" s="199"/>
      <c r="S2515" s="199"/>
      <c r="T2515" s="382">
        <f t="shared" si="168"/>
        <v>16986.157894736843</v>
      </c>
      <c r="U2515" s="199"/>
      <c r="V2515" s="199"/>
      <c r="W2515" s="199"/>
      <c r="X2515" s="200"/>
      <c r="Y2515" s="199">
        <v>45146.789999999994</v>
      </c>
      <c r="Z2515" s="199">
        <f t="shared" si="176"/>
        <v>63804.39</v>
      </c>
      <c r="AA2515" s="200"/>
      <c r="AB2515" s="199">
        <f t="shared" si="177"/>
        <v>35014.26</v>
      </c>
      <c r="AC2515" s="164">
        <v>43457.09</v>
      </c>
      <c r="AD2515" s="199"/>
      <c r="AE2515" s="200"/>
      <c r="AF2515" s="200"/>
      <c r="AG2515" s="200"/>
      <c r="AH2515" s="75"/>
      <c r="AI2515" s="75"/>
      <c r="AJ2515" s="75"/>
      <c r="AK2515" s="75"/>
      <c r="AL2515" s="200"/>
    </row>
    <row r="2516" spans="1:38" s="201" customFormat="1">
      <c r="A2516" s="198"/>
      <c r="B2516" s="180"/>
      <c r="C2516" s="199" t="s">
        <v>216</v>
      </c>
      <c r="D2516" s="199"/>
      <c r="E2516" s="199" t="s">
        <v>218</v>
      </c>
      <c r="F2516" s="199">
        <v>2115</v>
      </c>
      <c r="G2516" s="199"/>
      <c r="H2516" s="199">
        <f t="shared" si="175"/>
        <v>6</v>
      </c>
      <c r="I2516" s="199"/>
      <c r="J2516" s="381">
        <v>438.34999999999997</v>
      </c>
      <c r="K2516" s="199"/>
      <c r="L2516" s="200"/>
      <c r="M2516" s="199">
        <v>4</v>
      </c>
      <c r="N2516" s="71"/>
      <c r="O2516" s="200"/>
      <c r="P2516" s="269">
        <f t="shared" si="167"/>
        <v>109.58749999999999</v>
      </c>
      <c r="Q2516" s="199"/>
      <c r="R2516" s="199"/>
      <c r="S2516" s="199"/>
      <c r="T2516" s="382">
        <f t="shared" si="168"/>
        <v>528.75</v>
      </c>
      <c r="U2516" s="199"/>
      <c r="V2516" s="199"/>
      <c r="W2516" s="199"/>
      <c r="X2516" s="200"/>
      <c r="Y2516" s="199">
        <v>438.34999999999997</v>
      </c>
      <c r="Z2516" s="199">
        <f t="shared" si="176"/>
        <v>619.5</v>
      </c>
      <c r="AA2516" s="200"/>
      <c r="AB2516" s="199">
        <f t="shared" si="177"/>
        <v>339.97</v>
      </c>
      <c r="AC2516" s="164">
        <v>421.94</v>
      </c>
      <c r="AD2516" s="199"/>
      <c r="AE2516" s="200"/>
      <c r="AF2516" s="200"/>
      <c r="AG2516" s="200"/>
      <c r="AH2516" s="75"/>
      <c r="AI2516" s="75"/>
      <c r="AJ2516" s="75"/>
      <c r="AK2516" s="75"/>
      <c r="AL2516" s="200"/>
    </row>
    <row r="2517" spans="1:38" s="201" customFormat="1">
      <c r="A2517" s="198"/>
      <c r="B2517" s="180"/>
      <c r="C2517" s="199" t="s">
        <v>216</v>
      </c>
      <c r="D2517" s="199"/>
      <c r="E2517" s="199" t="s">
        <v>153</v>
      </c>
      <c r="F2517" s="199">
        <v>4800</v>
      </c>
      <c r="G2517" s="199"/>
      <c r="H2517" s="199">
        <f t="shared" si="175"/>
        <v>14</v>
      </c>
      <c r="I2517" s="199"/>
      <c r="J2517" s="381">
        <v>880.27</v>
      </c>
      <c r="K2517" s="199"/>
      <c r="L2517" s="200"/>
      <c r="M2517" s="199">
        <v>1</v>
      </c>
      <c r="N2517" s="71"/>
      <c r="O2517" s="200"/>
      <c r="P2517" s="269">
        <f t="shared" si="167"/>
        <v>880.27</v>
      </c>
      <c r="Q2517" s="199"/>
      <c r="R2517" s="199"/>
      <c r="S2517" s="199"/>
      <c r="T2517" s="382">
        <f t="shared" si="168"/>
        <v>4800</v>
      </c>
      <c r="U2517" s="199"/>
      <c r="V2517" s="199"/>
      <c r="W2517" s="199"/>
      <c r="X2517" s="200"/>
      <c r="Y2517" s="199">
        <v>880.27</v>
      </c>
      <c r="Z2517" s="199">
        <f t="shared" si="176"/>
        <v>1244.06</v>
      </c>
      <c r="AA2517" s="200"/>
      <c r="AB2517" s="199">
        <f t="shared" si="177"/>
        <v>682.71</v>
      </c>
      <c r="AC2517" s="164">
        <v>847.32</v>
      </c>
      <c r="AD2517" s="199"/>
      <c r="AE2517" s="200"/>
      <c r="AF2517" s="200"/>
      <c r="AG2517" s="200"/>
      <c r="AH2517" s="75"/>
      <c r="AI2517" s="75"/>
      <c r="AJ2517" s="75"/>
      <c r="AK2517" s="75"/>
      <c r="AL2517" s="200"/>
    </row>
    <row r="2518" spans="1:38" s="201" customFormat="1">
      <c r="A2518" s="198"/>
      <c r="B2518" s="180"/>
      <c r="C2518" s="199" t="s">
        <v>217</v>
      </c>
      <c r="D2518" s="199"/>
      <c r="E2518" s="199" t="s">
        <v>218</v>
      </c>
      <c r="F2518" s="199">
        <v>225664</v>
      </c>
      <c r="G2518" s="199"/>
      <c r="H2518" s="199">
        <f t="shared" si="175"/>
        <v>637</v>
      </c>
      <c r="I2518" s="199"/>
      <c r="J2518" s="381">
        <v>36648.519999999997</v>
      </c>
      <c r="K2518" s="199"/>
      <c r="L2518" s="200"/>
      <c r="M2518" s="199">
        <v>94</v>
      </c>
      <c r="N2518" s="71"/>
      <c r="O2518" s="200"/>
      <c r="P2518" s="269">
        <f t="shared" si="167"/>
        <v>389.87787234042548</v>
      </c>
      <c r="Q2518" s="199"/>
      <c r="R2518" s="199"/>
      <c r="S2518" s="199"/>
      <c r="T2518" s="382">
        <f t="shared" si="168"/>
        <v>2400.6808510638298</v>
      </c>
      <c r="U2518" s="199"/>
      <c r="V2518" s="199"/>
      <c r="W2518" s="199"/>
      <c r="X2518" s="200"/>
      <c r="Y2518" s="199">
        <v>36648.519999999997</v>
      </c>
      <c r="Z2518" s="199">
        <f t="shared" si="176"/>
        <v>51794.080000000002</v>
      </c>
      <c r="AA2518" s="200"/>
      <c r="AB2518" s="199">
        <f t="shared" si="177"/>
        <v>28423.3</v>
      </c>
      <c r="AC2518" s="164">
        <v>35276.89</v>
      </c>
      <c r="AD2518" s="199"/>
      <c r="AE2518" s="200"/>
      <c r="AF2518" s="200"/>
      <c r="AG2518" s="200"/>
      <c r="AH2518" s="75"/>
      <c r="AI2518" s="75"/>
      <c r="AJ2518" s="75"/>
      <c r="AK2518" s="75"/>
      <c r="AL2518" s="200"/>
    </row>
    <row r="2519" spans="1:38" s="201" customFormat="1">
      <c r="A2519" s="198"/>
      <c r="B2519" s="180"/>
      <c r="C2519" s="199" t="s">
        <v>517</v>
      </c>
      <c r="D2519" s="199"/>
      <c r="E2519" s="199" t="s">
        <v>113</v>
      </c>
      <c r="F2519" s="199">
        <v>48177</v>
      </c>
      <c r="G2519" s="199"/>
      <c r="H2519" s="199">
        <f t="shared" si="175"/>
        <v>136</v>
      </c>
      <c r="I2519" s="199"/>
      <c r="J2519" s="381">
        <v>6731.8300000000017</v>
      </c>
      <c r="K2519" s="199"/>
      <c r="L2519" s="200"/>
      <c r="M2519" s="199">
        <v>27</v>
      </c>
      <c r="N2519" s="71"/>
      <c r="O2519" s="200"/>
      <c r="P2519" s="269">
        <f t="shared" si="167"/>
        <v>249.32703703703712</v>
      </c>
      <c r="Q2519" s="199"/>
      <c r="R2519" s="199"/>
      <c r="S2519" s="199"/>
      <c r="T2519" s="382">
        <f t="shared" si="168"/>
        <v>1784.3333333333333</v>
      </c>
      <c r="U2519" s="199"/>
      <c r="V2519" s="199"/>
      <c r="W2519" s="199"/>
      <c r="X2519" s="200"/>
      <c r="Y2519" s="199">
        <v>6731.8300000000017</v>
      </c>
      <c r="Z2519" s="199">
        <f t="shared" si="176"/>
        <v>9513.86</v>
      </c>
      <c r="AA2519" s="200"/>
      <c r="AB2519" s="199">
        <f t="shared" si="177"/>
        <v>5220.97</v>
      </c>
      <c r="AC2519" s="164">
        <v>6479.88</v>
      </c>
      <c r="AD2519" s="199"/>
      <c r="AE2519" s="200"/>
      <c r="AF2519" s="200"/>
      <c r="AG2519" s="200"/>
      <c r="AH2519" s="75"/>
      <c r="AI2519" s="75"/>
      <c r="AJ2519" s="75"/>
      <c r="AK2519" s="75"/>
      <c r="AL2519" s="200"/>
    </row>
    <row r="2520" spans="1:38" s="201" customFormat="1">
      <c r="A2520" s="198"/>
      <c r="B2520" s="180"/>
      <c r="C2520" s="199" t="s">
        <v>219</v>
      </c>
      <c r="D2520" s="199"/>
      <c r="E2520" s="199" t="s">
        <v>100</v>
      </c>
      <c r="F2520" s="199">
        <v>90215</v>
      </c>
      <c r="G2520" s="199"/>
      <c r="H2520" s="199">
        <f t="shared" si="175"/>
        <v>255</v>
      </c>
      <c r="I2520" s="199"/>
      <c r="J2520" s="381">
        <v>17831.68</v>
      </c>
      <c r="K2520" s="199"/>
      <c r="L2520" s="200"/>
      <c r="M2520" s="199">
        <v>22</v>
      </c>
      <c r="N2520" s="71"/>
      <c r="O2520" s="200"/>
      <c r="P2520" s="269">
        <f t="shared" si="167"/>
        <v>810.53090909090906</v>
      </c>
      <c r="Q2520" s="199"/>
      <c r="R2520" s="199"/>
      <c r="S2520" s="199"/>
      <c r="T2520" s="382">
        <f t="shared" si="168"/>
        <v>4100.681818181818</v>
      </c>
      <c r="U2520" s="199"/>
      <c r="V2520" s="199"/>
      <c r="W2520" s="199"/>
      <c r="X2520" s="200"/>
      <c r="Y2520" s="199">
        <v>17831.68</v>
      </c>
      <c r="Z2520" s="199">
        <f t="shared" si="176"/>
        <v>25200.9</v>
      </c>
      <c r="AA2520" s="200"/>
      <c r="AB2520" s="199">
        <f t="shared" si="177"/>
        <v>13829.62</v>
      </c>
      <c r="AC2520" s="164">
        <v>17164.3</v>
      </c>
      <c r="AD2520" s="199"/>
      <c r="AE2520" s="200"/>
      <c r="AF2520" s="200"/>
      <c r="AG2520" s="200"/>
      <c r="AH2520" s="75"/>
      <c r="AI2520" s="75"/>
      <c r="AJ2520" s="75"/>
      <c r="AK2520" s="75"/>
      <c r="AL2520" s="200"/>
    </row>
    <row r="2521" spans="1:38" s="201" customFormat="1">
      <c r="A2521" s="198"/>
      <c r="B2521" s="180"/>
      <c r="C2521" s="199" t="s">
        <v>219</v>
      </c>
      <c r="D2521" s="199"/>
      <c r="E2521" s="199" t="s">
        <v>84</v>
      </c>
      <c r="F2521" s="199">
        <v>461311</v>
      </c>
      <c r="G2521" s="199"/>
      <c r="H2521" s="199">
        <f t="shared" si="175"/>
        <v>1303</v>
      </c>
      <c r="I2521" s="199"/>
      <c r="J2521" s="381">
        <v>32505.560000000005</v>
      </c>
      <c r="K2521" s="199"/>
      <c r="L2521" s="200"/>
      <c r="M2521" s="199">
        <v>30</v>
      </c>
      <c r="N2521" s="71"/>
      <c r="O2521" s="200"/>
      <c r="P2521" s="269">
        <f t="shared" si="167"/>
        <v>1083.5186666666668</v>
      </c>
      <c r="Q2521" s="199"/>
      <c r="R2521" s="199"/>
      <c r="S2521" s="199"/>
      <c r="T2521" s="382">
        <f t="shared" si="168"/>
        <v>15377.033333333333</v>
      </c>
      <c r="U2521" s="199"/>
      <c r="V2521" s="199"/>
      <c r="W2521" s="199"/>
      <c r="X2521" s="200"/>
      <c r="Y2521" s="199">
        <v>32505.560000000005</v>
      </c>
      <c r="Z2521" s="199">
        <f t="shared" si="176"/>
        <v>45938.98</v>
      </c>
      <c r="AA2521" s="200"/>
      <c r="AB2521" s="199">
        <f t="shared" si="177"/>
        <v>25210.17</v>
      </c>
      <c r="AC2521" s="164">
        <v>31288.98</v>
      </c>
      <c r="AD2521" s="199"/>
      <c r="AE2521" s="200"/>
      <c r="AF2521" s="200"/>
      <c r="AG2521" s="200"/>
      <c r="AH2521" s="75"/>
      <c r="AI2521" s="75"/>
      <c r="AJ2521" s="75"/>
      <c r="AK2521" s="75"/>
      <c r="AL2521" s="200"/>
    </row>
    <row r="2522" spans="1:38" s="201" customFormat="1">
      <c r="A2522" s="198"/>
      <c r="B2522" s="180"/>
      <c r="C2522" s="199" t="s">
        <v>1427</v>
      </c>
      <c r="D2522" s="199"/>
      <c r="E2522" s="199" t="s">
        <v>116</v>
      </c>
      <c r="F2522" s="199">
        <v>2993</v>
      </c>
      <c r="G2522" s="199"/>
      <c r="H2522" s="199">
        <f t="shared" si="175"/>
        <v>8</v>
      </c>
      <c r="I2522" s="199"/>
      <c r="J2522" s="381">
        <v>918.34</v>
      </c>
      <c r="K2522" s="199"/>
      <c r="L2522" s="200"/>
      <c r="M2522" s="199">
        <v>4</v>
      </c>
      <c r="N2522" s="71"/>
      <c r="O2522" s="200"/>
      <c r="P2522" s="269">
        <f t="shared" si="167"/>
        <v>229.58500000000001</v>
      </c>
      <c r="Q2522" s="199"/>
      <c r="R2522" s="199"/>
      <c r="S2522" s="199"/>
      <c r="T2522" s="382">
        <f t="shared" si="168"/>
        <v>748.25</v>
      </c>
      <c r="U2522" s="199"/>
      <c r="V2522" s="199"/>
      <c r="W2522" s="199"/>
      <c r="X2522" s="200"/>
      <c r="Y2522" s="199">
        <v>918.34</v>
      </c>
      <c r="Z2522" s="199">
        <f t="shared" si="176"/>
        <v>1297.8599999999999</v>
      </c>
      <c r="AA2522" s="200"/>
      <c r="AB2522" s="199">
        <f t="shared" si="177"/>
        <v>712.23</v>
      </c>
      <c r="AC2522" s="164">
        <v>883.97</v>
      </c>
      <c r="AD2522" s="199"/>
      <c r="AE2522" s="200"/>
      <c r="AF2522" s="200"/>
      <c r="AG2522" s="200"/>
      <c r="AH2522" s="75"/>
      <c r="AI2522" s="75"/>
      <c r="AJ2522" s="75"/>
      <c r="AK2522" s="75"/>
      <c r="AL2522" s="200"/>
    </row>
    <row r="2523" spans="1:38" s="201" customFormat="1">
      <c r="A2523" s="198"/>
      <c r="B2523" s="180"/>
      <c r="C2523" s="199" t="s">
        <v>221</v>
      </c>
      <c r="D2523" s="199"/>
      <c r="E2523" s="199" t="s">
        <v>439</v>
      </c>
      <c r="F2523" s="199">
        <v>482</v>
      </c>
      <c r="G2523" s="199"/>
      <c r="H2523" s="199">
        <f t="shared" si="175"/>
        <v>1</v>
      </c>
      <c r="I2523" s="199"/>
      <c r="J2523" s="381">
        <v>131.97</v>
      </c>
      <c r="K2523" s="199"/>
      <c r="L2523" s="200"/>
      <c r="M2523" s="199">
        <v>1</v>
      </c>
      <c r="N2523" s="71"/>
      <c r="O2523" s="200"/>
      <c r="P2523" s="269">
        <f t="shared" si="167"/>
        <v>131.97</v>
      </c>
      <c r="Q2523" s="199"/>
      <c r="R2523" s="199"/>
      <c r="S2523" s="199"/>
      <c r="T2523" s="382">
        <f t="shared" si="168"/>
        <v>482</v>
      </c>
      <c r="U2523" s="199"/>
      <c r="V2523" s="199"/>
      <c r="W2523" s="199"/>
      <c r="X2523" s="200"/>
      <c r="Y2523" s="199">
        <v>131.97</v>
      </c>
      <c r="Z2523" s="199">
        <f t="shared" si="176"/>
        <v>186.51</v>
      </c>
      <c r="AA2523" s="200"/>
      <c r="AB2523" s="199">
        <f t="shared" si="177"/>
        <v>102.35</v>
      </c>
      <c r="AC2523" s="164">
        <v>127.03</v>
      </c>
      <c r="AD2523" s="199"/>
      <c r="AE2523" s="200"/>
      <c r="AF2523" s="200"/>
      <c r="AG2523" s="200"/>
      <c r="AH2523" s="75"/>
      <c r="AI2523" s="75"/>
      <c r="AJ2523" s="75"/>
      <c r="AK2523" s="75"/>
      <c r="AL2523" s="200"/>
    </row>
    <row r="2524" spans="1:38" s="201" customFormat="1">
      <c r="A2524" s="198"/>
      <c r="B2524" s="180"/>
      <c r="C2524" s="199" t="s">
        <v>221</v>
      </c>
      <c r="D2524" s="199"/>
      <c r="E2524" s="199" t="s">
        <v>222</v>
      </c>
      <c r="F2524" s="199">
        <v>46127</v>
      </c>
      <c r="G2524" s="199"/>
      <c r="H2524" s="199">
        <f t="shared" si="175"/>
        <v>130</v>
      </c>
      <c r="I2524" s="199"/>
      <c r="J2524" s="381">
        <v>8014.0499999999984</v>
      </c>
      <c r="K2524" s="199"/>
      <c r="L2524" s="200"/>
      <c r="M2524" s="199">
        <v>22</v>
      </c>
      <c r="N2524" s="71"/>
      <c r="O2524" s="200"/>
      <c r="P2524" s="269">
        <f t="shared" si="167"/>
        <v>364.27499999999992</v>
      </c>
      <c r="Q2524" s="199"/>
      <c r="R2524" s="199"/>
      <c r="S2524" s="199"/>
      <c r="T2524" s="382">
        <f t="shared" si="168"/>
        <v>2096.681818181818</v>
      </c>
      <c r="U2524" s="199"/>
      <c r="V2524" s="199"/>
      <c r="W2524" s="199"/>
      <c r="X2524" s="200"/>
      <c r="Y2524" s="199">
        <v>8014.0499999999984</v>
      </c>
      <c r="Z2524" s="199">
        <f t="shared" si="176"/>
        <v>11325.98</v>
      </c>
      <c r="AA2524" s="200"/>
      <c r="AB2524" s="199">
        <f t="shared" si="177"/>
        <v>6215.41</v>
      </c>
      <c r="AC2524" s="164">
        <v>7714.11</v>
      </c>
      <c r="AD2524" s="199"/>
      <c r="AE2524" s="200"/>
      <c r="AF2524" s="200"/>
      <c r="AG2524" s="200"/>
      <c r="AH2524" s="75"/>
      <c r="AI2524" s="75"/>
      <c r="AJ2524" s="75"/>
      <c r="AK2524" s="75"/>
      <c r="AL2524" s="200"/>
    </row>
    <row r="2525" spans="1:38" s="201" customFormat="1">
      <c r="A2525" s="198"/>
      <c r="B2525" s="180"/>
      <c r="C2525" s="199" t="s">
        <v>223</v>
      </c>
      <c r="D2525" s="199"/>
      <c r="E2525" s="199" t="s">
        <v>148</v>
      </c>
      <c r="F2525" s="199">
        <v>12848</v>
      </c>
      <c r="G2525" s="199"/>
      <c r="H2525" s="199">
        <f t="shared" si="175"/>
        <v>36</v>
      </c>
      <c r="I2525" s="199"/>
      <c r="J2525" s="381">
        <v>2621.19</v>
      </c>
      <c r="K2525" s="199"/>
      <c r="L2525" s="200"/>
      <c r="M2525" s="199">
        <v>18</v>
      </c>
      <c r="N2525" s="71"/>
      <c r="O2525" s="200"/>
      <c r="P2525" s="269">
        <f t="shared" si="167"/>
        <v>145.62166666666667</v>
      </c>
      <c r="Q2525" s="199"/>
      <c r="R2525" s="199"/>
      <c r="S2525" s="199"/>
      <c r="T2525" s="382">
        <f t="shared" si="168"/>
        <v>713.77777777777783</v>
      </c>
      <c r="U2525" s="199"/>
      <c r="V2525" s="199"/>
      <c r="W2525" s="199"/>
      <c r="X2525" s="200"/>
      <c r="Y2525" s="199">
        <v>2621.19</v>
      </c>
      <c r="Z2525" s="199">
        <f t="shared" si="176"/>
        <v>3704.44</v>
      </c>
      <c r="AA2525" s="200"/>
      <c r="AB2525" s="199">
        <f t="shared" si="177"/>
        <v>2032.9</v>
      </c>
      <c r="AC2525" s="164">
        <v>2523.09</v>
      </c>
      <c r="AD2525" s="199"/>
      <c r="AE2525" s="200"/>
      <c r="AF2525" s="200"/>
      <c r="AG2525" s="200"/>
      <c r="AH2525" s="75"/>
      <c r="AI2525" s="75"/>
      <c r="AJ2525" s="75"/>
      <c r="AK2525" s="75"/>
      <c r="AL2525" s="200"/>
    </row>
    <row r="2526" spans="1:38" s="201" customFormat="1">
      <c r="A2526" s="198"/>
      <c r="B2526" s="180"/>
      <c r="C2526" s="199" t="s">
        <v>223</v>
      </c>
      <c r="D2526" s="199"/>
      <c r="E2526" s="199" t="s">
        <v>187</v>
      </c>
      <c r="F2526" s="199">
        <v>23598</v>
      </c>
      <c r="G2526" s="199"/>
      <c r="H2526" s="199">
        <f t="shared" si="175"/>
        <v>67</v>
      </c>
      <c r="I2526" s="199"/>
      <c r="J2526" s="381">
        <v>6688.5300000000016</v>
      </c>
      <c r="K2526" s="199"/>
      <c r="L2526" s="200"/>
      <c r="M2526" s="199">
        <v>20</v>
      </c>
      <c r="N2526" s="71"/>
      <c r="O2526" s="200"/>
      <c r="P2526" s="269">
        <f t="shared" si="167"/>
        <v>334.42650000000009</v>
      </c>
      <c r="Q2526" s="199"/>
      <c r="R2526" s="199"/>
      <c r="S2526" s="199"/>
      <c r="T2526" s="382">
        <f t="shared" si="168"/>
        <v>1179.9000000000001</v>
      </c>
      <c r="U2526" s="199"/>
      <c r="V2526" s="199"/>
      <c r="W2526" s="199"/>
      <c r="X2526" s="200"/>
      <c r="Y2526" s="199">
        <v>6688.5300000000016</v>
      </c>
      <c r="Z2526" s="199">
        <f t="shared" si="176"/>
        <v>9452.67</v>
      </c>
      <c r="AA2526" s="200"/>
      <c r="AB2526" s="199">
        <f t="shared" si="177"/>
        <v>5187.3900000000003</v>
      </c>
      <c r="AC2526" s="164">
        <v>6438.2</v>
      </c>
      <c r="AD2526" s="199"/>
      <c r="AE2526" s="200"/>
      <c r="AF2526" s="200"/>
      <c r="AG2526" s="200"/>
      <c r="AH2526" s="75"/>
      <c r="AI2526" s="75"/>
      <c r="AJ2526" s="75"/>
      <c r="AK2526" s="75"/>
      <c r="AL2526" s="200"/>
    </row>
    <row r="2527" spans="1:38" s="201" customFormat="1">
      <c r="A2527" s="198"/>
      <c r="B2527" s="180"/>
      <c r="C2527" s="199" t="s">
        <v>488</v>
      </c>
      <c r="D2527" s="199"/>
      <c r="E2527" s="199" t="s">
        <v>92</v>
      </c>
      <c r="F2527" s="199">
        <v>9304</v>
      </c>
      <c r="G2527" s="199"/>
      <c r="H2527" s="199">
        <f t="shared" si="175"/>
        <v>26</v>
      </c>
      <c r="I2527" s="199"/>
      <c r="J2527" s="381">
        <v>1043.48</v>
      </c>
      <c r="K2527" s="199"/>
      <c r="L2527" s="200"/>
      <c r="M2527" s="199">
        <v>4</v>
      </c>
      <c r="N2527" s="71"/>
      <c r="O2527" s="200"/>
      <c r="P2527" s="269">
        <f t="shared" si="167"/>
        <v>260.87</v>
      </c>
      <c r="Q2527" s="199"/>
      <c r="R2527" s="199"/>
      <c r="S2527" s="199"/>
      <c r="T2527" s="382">
        <f t="shared" si="168"/>
        <v>2326</v>
      </c>
      <c r="U2527" s="199"/>
      <c r="V2527" s="199"/>
      <c r="W2527" s="199"/>
      <c r="X2527" s="200"/>
      <c r="Y2527" s="199">
        <v>1043.48</v>
      </c>
      <c r="Z2527" s="199">
        <f t="shared" si="176"/>
        <v>1474.71</v>
      </c>
      <c r="AA2527" s="200"/>
      <c r="AB2527" s="199">
        <f t="shared" si="177"/>
        <v>809.29</v>
      </c>
      <c r="AC2527" s="164">
        <v>1004.43</v>
      </c>
      <c r="AD2527" s="199"/>
      <c r="AE2527" s="200"/>
      <c r="AF2527" s="200"/>
      <c r="AG2527" s="200"/>
      <c r="AH2527" s="75"/>
      <c r="AI2527" s="75"/>
      <c r="AJ2527" s="75"/>
      <c r="AK2527" s="75"/>
      <c r="AL2527" s="200"/>
    </row>
    <row r="2528" spans="1:38" s="201" customFormat="1">
      <c r="A2528" s="198"/>
      <c r="B2528" s="180"/>
      <c r="C2528" s="199" t="s">
        <v>224</v>
      </c>
      <c r="D2528" s="199"/>
      <c r="E2528" s="199" t="s">
        <v>96</v>
      </c>
      <c r="F2528" s="199">
        <v>494790</v>
      </c>
      <c r="G2528" s="199"/>
      <c r="H2528" s="199">
        <f t="shared" si="175"/>
        <v>1397</v>
      </c>
      <c r="I2528" s="199"/>
      <c r="J2528" s="381">
        <v>66329.819999999963</v>
      </c>
      <c r="K2528" s="199"/>
      <c r="L2528" s="200"/>
      <c r="M2528" s="199">
        <v>134</v>
      </c>
      <c r="N2528" s="71"/>
      <c r="O2528" s="200"/>
      <c r="P2528" s="269">
        <f t="shared" si="167"/>
        <v>494.99865671641766</v>
      </c>
      <c r="Q2528" s="199"/>
      <c r="R2528" s="199"/>
      <c r="S2528" s="199"/>
      <c r="T2528" s="382">
        <f t="shared" si="168"/>
        <v>3692.4626865671644</v>
      </c>
      <c r="U2528" s="199"/>
      <c r="V2528" s="199"/>
      <c r="W2528" s="199"/>
      <c r="X2528" s="200"/>
      <c r="Y2528" s="199">
        <v>66329.819999999963</v>
      </c>
      <c r="Z2528" s="199">
        <f t="shared" si="176"/>
        <v>93741.64</v>
      </c>
      <c r="AA2528" s="200"/>
      <c r="AB2528" s="199">
        <f t="shared" si="177"/>
        <v>51443.07</v>
      </c>
      <c r="AC2528" s="164">
        <v>63847.31</v>
      </c>
      <c r="AD2528" s="199"/>
      <c r="AE2528" s="200"/>
      <c r="AF2528" s="200"/>
      <c r="AG2528" s="200"/>
      <c r="AH2528" s="75"/>
      <c r="AI2528" s="75"/>
      <c r="AJ2528" s="75"/>
      <c r="AK2528" s="75"/>
      <c r="AL2528" s="200"/>
    </row>
    <row r="2529" spans="1:38" s="201" customFormat="1">
      <c r="A2529" s="198"/>
      <c r="B2529" s="180"/>
      <c r="C2529" s="199" t="s">
        <v>741</v>
      </c>
      <c r="D2529" s="199"/>
      <c r="E2529" s="199" t="s">
        <v>430</v>
      </c>
      <c r="F2529" s="199">
        <v>3255</v>
      </c>
      <c r="G2529" s="199"/>
      <c r="H2529" s="199">
        <f t="shared" si="175"/>
        <v>9</v>
      </c>
      <c r="I2529" s="199"/>
      <c r="J2529" s="381">
        <v>452.31000000000006</v>
      </c>
      <c r="K2529" s="199"/>
      <c r="L2529" s="200"/>
      <c r="M2529" s="199">
        <v>3</v>
      </c>
      <c r="N2529" s="71"/>
      <c r="O2529" s="200"/>
      <c r="P2529" s="269">
        <f t="shared" si="167"/>
        <v>150.77000000000001</v>
      </c>
      <c r="Q2529" s="199"/>
      <c r="R2529" s="199"/>
      <c r="S2529" s="199"/>
      <c r="T2529" s="382">
        <f t="shared" si="168"/>
        <v>1085</v>
      </c>
      <c r="U2529" s="199"/>
      <c r="V2529" s="199"/>
      <c r="W2529" s="199"/>
      <c r="X2529" s="200"/>
      <c r="Y2529" s="199">
        <v>452.31000000000006</v>
      </c>
      <c r="Z2529" s="199">
        <f t="shared" si="176"/>
        <v>639.23</v>
      </c>
      <c r="AA2529" s="200"/>
      <c r="AB2529" s="199">
        <f t="shared" si="177"/>
        <v>350.8</v>
      </c>
      <c r="AC2529" s="164">
        <v>435.38</v>
      </c>
      <c r="AD2529" s="199"/>
      <c r="AE2529" s="200"/>
      <c r="AF2529" s="200"/>
      <c r="AG2529" s="200"/>
      <c r="AH2529" s="75"/>
      <c r="AI2529" s="75"/>
      <c r="AJ2529" s="75"/>
      <c r="AK2529" s="75"/>
      <c r="AL2529" s="200"/>
    </row>
    <row r="2530" spans="1:38" s="201" customFormat="1">
      <c r="A2530" s="198"/>
      <c r="B2530" s="180"/>
      <c r="C2530" s="199" t="s">
        <v>225</v>
      </c>
      <c r="D2530" s="199"/>
      <c r="E2530" s="199" t="s">
        <v>592</v>
      </c>
      <c r="F2530" s="199">
        <v>720</v>
      </c>
      <c r="G2530" s="199"/>
      <c r="H2530" s="199">
        <f t="shared" si="175"/>
        <v>2</v>
      </c>
      <c r="I2530" s="199"/>
      <c r="J2530" s="381">
        <v>135.02000000000001</v>
      </c>
      <c r="K2530" s="199"/>
      <c r="L2530" s="200"/>
      <c r="M2530" s="199">
        <v>1</v>
      </c>
      <c r="N2530" s="71"/>
      <c r="O2530" s="200"/>
      <c r="P2530" s="269">
        <f t="shared" si="167"/>
        <v>135.02000000000001</v>
      </c>
      <c r="Q2530" s="199"/>
      <c r="R2530" s="199"/>
      <c r="S2530" s="199"/>
      <c r="T2530" s="382">
        <f t="shared" si="168"/>
        <v>720</v>
      </c>
      <c r="U2530" s="199"/>
      <c r="V2530" s="199"/>
      <c r="W2530" s="199"/>
      <c r="X2530" s="200"/>
      <c r="Y2530" s="199">
        <v>135.02000000000001</v>
      </c>
      <c r="Z2530" s="199">
        <f t="shared" si="176"/>
        <v>190.82</v>
      </c>
      <c r="AA2530" s="200"/>
      <c r="AB2530" s="199">
        <f t="shared" si="177"/>
        <v>104.72</v>
      </c>
      <c r="AC2530" s="164">
        <v>129.97</v>
      </c>
      <c r="AD2530" s="199"/>
      <c r="AE2530" s="200"/>
      <c r="AF2530" s="200"/>
      <c r="AG2530" s="200"/>
      <c r="AH2530" s="75"/>
      <c r="AI2530" s="75"/>
      <c r="AJ2530" s="75"/>
      <c r="AK2530" s="75"/>
      <c r="AL2530" s="200"/>
    </row>
    <row r="2531" spans="1:38" s="201" customFormat="1">
      <c r="A2531" s="198"/>
      <c r="B2531" s="180"/>
      <c r="C2531" s="199" t="s">
        <v>225</v>
      </c>
      <c r="D2531" s="199"/>
      <c r="E2531" s="199" t="s">
        <v>226</v>
      </c>
      <c r="F2531" s="199">
        <v>38041</v>
      </c>
      <c r="G2531" s="199"/>
      <c r="H2531" s="199">
        <f t="shared" si="175"/>
        <v>107</v>
      </c>
      <c r="I2531" s="199"/>
      <c r="J2531" s="381">
        <v>9883.59</v>
      </c>
      <c r="K2531" s="199"/>
      <c r="L2531" s="200"/>
      <c r="M2531" s="199">
        <v>30</v>
      </c>
      <c r="N2531" s="71"/>
      <c r="O2531" s="200"/>
      <c r="P2531" s="269">
        <f t="shared" si="167"/>
        <v>329.45300000000003</v>
      </c>
      <c r="Q2531" s="199"/>
      <c r="R2531" s="199"/>
      <c r="S2531" s="199"/>
      <c r="T2531" s="382">
        <f t="shared" si="168"/>
        <v>1268.0333333333333</v>
      </c>
      <c r="U2531" s="199"/>
      <c r="V2531" s="199"/>
      <c r="W2531" s="199"/>
      <c r="X2531" s="200"/>
      <c r="Y2531" s="199">
        <v>9883.59</v>
      </c>
      <c r="Z2531" s="199">
        <f t="shared" si="176"/>
        <v>13968.14</v>
      </c>
      <c r="AA2531" s="200"/>
      <c r="AB2531" s="199">
        <f t="shared" si="177"/>
        <v>7665.36</v>
      </c>
      <c r="AC2531" s="164">
        <v>9513.68</v>
      </c>
      <c r="AD2531" s="199"/>
      <c r="AE2531" s="200"/>
      <c r="AF2531" s="200"/>
      <c r="AG2531" s="200"/>
      <c r="AH2531" s="75"/>
      <c r="AI2531" s="75"/>
      <c r="AJ2531" s="75"/>
      <c r="AK2531" s="75"/>
      <c r="AL2531" s="200"/>
    </row>
    <row r="2532" spans="1:38" s="201" customFormat="1">
      <c r="A2532" s="198"/>
      <c r="B2532" s="180"/>
      <c r="C2532" s="199" t="s">
        <v>608</v>
      </c>
      <c r="D2532" s="199"/>
      <c r="E2532" s="199" t="s">
        <v>228</v>
      </c>
      <c r="F2532" s="199">
        <v>6670</v>
      </c>
      <c r="G2532" s="199"/>
      <c r="H2532" s="199">
        <f t="shared" si="175"/>
        <v>19</v>
      </c>
      <c r="I2532" s="199"/>
      <c r="J2532" s="381">
        <v>675.89</v>
      </c>
      <c r="K2532" s="199"/>
      <c r="L2532" s="200"/>
      <c r="M2532" s="199">
        <v>6</v>
      </c>
      <c r="N2532" s="71"/>
      <c r="O2532" s="200"/>
      <c r="P2532" s="269">
        <f t="shared" si="167"/>
        <v>112.64833333333333</v>
      </c>
      <c r="Q2532" s="199"/>
      <c r="R2532" s="199"/>
      <c r="S2532" s="199"/>
      <c r="T2532" s="382">
        <f t="shared" si="168"/>
        <v>1111.6666666666667</v>
      </c>
      <c r="U2532" s="199"/>
      <c r="V2532" s="199"/>
      <c r="W2532" s="199"/>
      <c r="X2532" s="200"/>
      <c r="Y2532" s="199">
        <v>675.89</v>
      </c>
      <c r="Z2532" s="199">
        <f t="shared" si="176"/>
        <v>955.21</v>
      </c>
      <c r="AA2532" s="200"/>
      <c r="AB2532" s="199">
        <f t="shared" si="177"/>
        <v>524.20000000000005</v>
      </c>
      <c r="AC2532" s="164">
        <v>650.59</v>
      </c>
      <c r="AD2532" s="199"/>
      <c r="AE2532" s="200"/>
      <c r="AF2532" s="200"/>
      <c r="AG2532" s="200"/>
      <c r="AH2532" s="75"/>
      <c r="AI2532" s="75"/>
      <c r="AJ2532" s="75"/>
      <c r="AK2532" s="75"/>
      <c r="AL2532" s="200"/>
    </row>
    <row r="2533" spans="1:38" s="201" customFormat="1">
      <c r="A2533" s="198"/>
      <c r="B2533" s="180"/>
      <c r="C2533" s="199" t="s">
        <v>608</v>
      </c>
      <c r="D2533" s="199"/>
      <c r="E2533" s="199" t="s">
        <v>229</v>
      </c>
      <c r="F2533" s="199">
        <v>132705</v>
      </c>
      <c r="G2533" s="199"/>
      <c r="H2533" s="199">
        <f t="shared" ref="H2533:H2596" si="178">ROUND($H$2886*F2533/$F$2886,0)</f>
        <v>375</v>
      </c>
      <c r="I2533" s="199"/>
      <c r="J2533" s="381">
        <v>20315.369999999995</v>
      </c>
      <c r="K2533" s="199"/>
      <c r="L2533" s="200"/>
      <c r="M2533" s="199">
        <v>27</v>
      </c>
      <c r="N2533" s="71"/>
      <c r="O2533" s="200"/>
      <c r="P2533" s="269">
        <f t="shared" si="167"/>
        <v>752.42111111111092</v>
      </c>
      <c r="Q2533" s="199"/>
      <c r="R2533" s="199"/>
      <c r="S2533" s="199"/>
      <c r="T2533" s="382">
        <f t="shared" si="168"/>
        <v>4915</v>
      </c>
      <c r="U2533" s="199"/>
      <c r="V2533" s="199"/>
      <c r="W2533" s="199"/>
      <c r="X2533" s="200"/>
      <c r="Y2533" s="199">
        <v>20315.369999999995</v>
      </c>
      <c r="Z2533" s="199">
        <f t="shared" ref="Z2533:Z2596" si="179">ROUND($Z$2886*Y2533/$Y$2886,2)</f>
        <v>28711.01</v>
      </c>
      <c r="AA2533" s="200"/>
      <c r="AB2533" s="199">
        <f t="shared" ref="AB2533:AB2596" si="180">ROUND($AB$2886*Y2533/$Y$2886,2)</f>
        <v>15755.89</v>
      </c>
      <c r="AC2533" s="164">
        <v>19555.03</v>
      </c>
      <c r="AD2533" s="199"/>
      <c r="AE2533" s="200"/>
      <c r="AF2533" s="200"/>
      <c r="AG2533" s="200"/>
      <c r="AH2533" s="75"/>
      <c r="AI2533" s="75"/>
      <c r="AJ2533" s="75"/>
      <c r="AK2533" s="75"/>
      <c r="AL2533" s="200"/>
    </row>
    <row r="2534" spans="1:38" s="201" customFormat="1">
      <c r="A2534" s="198"/>
      <c r="B2534" s="180"/>
      <c r="C2534" s="199" t="s">
        <v>608</v>
      </c>
      <c r="D2534" s="199"/>
      <c r="E2534" s="199" t="s">
        <v>489</v>
      </c>
      <c r="F2534" s="199">
        <v>16766</v>
      </c>
      <c r="G2534" s="199"/>
      <c r="H2534" s="199">
        <f t="shared" si="178"/>
        <v>47</v>
      </c>
      <c r="I2534" s="199"/>
      <c r="J2534" s="381">
        <v>2711.4</v>
      </c>
      <c r="K2534" s="199"/>
      <c r="L2534" s="200"/>
      <c r="M2534" s="199">
        <v>2</v>
      </c>
      <c r="N2534" s="71"/>
      <c r="O2534" s="200"/>
      <c r="P2534" s="269">
        <f t="shared" si="167"/>
        <v>1355.7</v>
      </c>
      <c r="Q2534" s="199"/>
      <c r="R2534" s="199"/>
      <c r="S2534" s="199"/>
      <c r="T2534" s="382">
        <f t="shared" si="168"/>
        <v>8383</v>
      </c>
      <c r="U2534" s="199"/>
      <c r="V2534" s="199"/>
      <c r="W2534" s="199"/>
      <c r="X2534" s="200"/>
      <c r="Y2534" s="199">
        <v>2711.4</v>
      </c>
      <c r="Z2534" s="199">
        <f t="shared" si="179"/>
        <v>3831.93</v>
      </c>
      <c r="AA2534" s="200"/>
      <c r="AB2534" s="199">
        <f t="shared" si="180"/>
        <v>2102.87</v>
      </c>
      <c r="AC2534" s="164">
        <v>2609.92</v>
      </c>
      <c r="AD2534" s="199"/>
      <c r="AE2534" s="200"/>
      <c r="AF2534" s="200"/>
      <c r="AG2534" s="200"/>
      <c r="AH2534" s="75"/>
      <c r="AI2534" s="75"/>
      <c r="AJ2534" s="75"/>
      <c r="AK2534" s="75"/>
      <c r="AL2534" s="200"/>
    </row>
    <row r="2535" spans="1:38" s="201" customFormat="1">
      <c r="A2535" s="198"/>
      <c r="B2535" s="180"/>
      <c r="C2535" s="199" t="s">
        <v>227</v>
      </c>
      <c r="D2535" s="199"/>
      <c r="E2535" s="199" t="s">
        <v>228</v>
      </c>
      <c r="F2535" s="199">
        <v>1292515</v>
      </c>
      <c r="G2535" s="199"/>
      <c r="H2535" s="199">
        <f t="shared" si="178"/>
        <v>3650</v>
      </c>
      <c r="I2535" s="199"/>
      <c r="J2535" s="381">
        <v>225391.26999999984</v>
      </c>
      <c r="K2535" s="199"/>
      <c r="L2535" s="200"/>
      <c r="M2535" s="199">
        <v>488</v>
      </c>
      <c r="N2535" s="71"/>
      <c r="O2535" s="200"/>
      <c r="P2535" s="269">
        <f t="shared" si="167"/>
        <v>461.86735655737675</v>
      </c>
      <c r="Q2535" s="199"/>
      <c r="R2535" s="199"/>
      <c r="S2535" s="199"/>
      <c r="T2535" s="382">
        <f t="shared" si="168"/>
        <v>2648.5963114754099</v>
      </c>
      <c r="U2535" s="199"/>
      <c r="V2535" s="199"/>
      <c r="W2535" s="199"/>
      <c r="X2535" s="200"/>
      <c r="Y2535" s="199">
        <v>225391.26999999984</v>
      </c>
      <c r="Z2535" s="199">
        <f t="shared" si="179"/>
        <v>318537.67</v>
      </c>
      <c r="AA2535" s="200"/>
      <c r="AB2535" s="199">
        <f t="shared" si="180"/>
        <v>174805.53</v>
      </c>
      <c r="AC2535" s="164">
        <v>216955.61</v>
      </c>
      <c r="AD2535" s="199"/>
      <c r="AE2535" s="200"/>
      <c r="AF2535" s="200"/>
      <c r="AG2535" s="200"/>
      <c r="AH2535" s="75"/>
      <c r="AI2535" s="75"/>
      <c r="AJ2535" s="75"/>
      <c r="AK2535" s="75"/>
      <c r="AL2535" s="200"/>
    </row>
    <row r="2536" spans="1:38" s="201" customFormat="1">
      <c r="A2536" s="198"/>
      <c r="B2536" s="180"/>
      <c r="C2536" s="199" t="s">
        <v>227</v>
      </c>
      <c r="D2536" s="199"/>
      <c r="E2536" s="199" t="s">
        <v>153</v>
      </c>
      <c r="F2536" s="199">
        <v>6478</v>
      </c>
      <c r="G2536" s="199"/>
      <c r="H2536" s="199">
        <f t="shared" si="178"/>
        <v>18</v>
      </c>
      <c r="I2536" s="199"/>
      <c r="J2536" s="381">
        <v>1099.72</v>
      </c>
      <c r="K2536" s="199"/>
      <c r="L2536" s="200"/>
      <c r="M2536" s="199">
        <v>1</v>
      </c>
      <c r="N2536" s="71"/>
      <c r="O2536" s="200"/>
      <c r="P2536" s="269">
        <f t="shared" si="167"/>
        <v>1099.72</v>
      </c>
      <c r="Q2536" s="199"/>
      <c r="R2536" s="199"/>
      <c r="S2536" s="199"/>
      <c r="T2536" s="382">
        <f t="shared" si="168"/>
        <v>6478</v>
      </c>
      <c r="U2536" s="199"/>
      <c r="V2536" s="199"/>
      <c r="W2536" s="199"/>
      <c r="X2536" s="200"/>
      <c r="Y2536" s="199">
        <v>1099.72</v>
      </c>
      <c r="Z2536" s="199">
        <f t="shared" si="179"/>
        <v>1554.2</v>
      </c>
      <c r="AA2536" s="200"/>
      <c r="AB2536" s="199">
        <f t="shared" si="180"/>
        <v>852.9</v>
      </c>
      <c r="AC2536" s="164">
        <v>1058.56</v>
      </c>
      <c r="AD2536" s="199"/>
      <c r="AE2536" s="200"/>
      <c r="AF2536" s="200"/>
      <c r="AG2536" s="200"/>
      <c r="AH2536" s="75"/>
      <c r="AI2536" s="75"/>
      <c r="AJ2536" s="75"/>
      <c r="AK2536" s="75"/>
      <c r="AL2536" s="200"/>
    </row>
    <row r="2537" spans="1:38" s="201" customFormat="1">
      <c r="A2537" s="198"/>
      <c r="B2537" s="180"/>
      <c r="C2537" s="199" t="s">
        <v>227</v>
      </c>
      <c r="D2537" s="199"/>
      <c r="E2537" s="199" t="s">
        <v>229</v>
      </c>
      <c r="F2537" s="199">
        <v>769</v>
      </c>
      <c r="G2537" s="199"/>
      <c r="H2537" s="199">
        <f t="shared" si="178"/>
        <v>2</v>
      </c>
      <c r="I2537" s="199"/>
      <c r="J2537" s="381">
        <v>150.79999999999998</v>
      </c>
      <c r="K2537" s="199"/>
      <c r="L2537" s="200"/>
      <c r="M2537" s="199">
        <v>2</v>
      </c>
      <c r="N2537" s="71"/>
      <c r="O2537" s="200"/>
      <c r="P2537" s="269">
        <f t="shared" si="167"/>
        <v>75.399999999999991</v>
      </c>
      <c r="Q2537" s="199"/>
      <c r="R2537" s="199"/>
      <c r="S2537" s="199"/>
      <c r="T2537" s="382">
        <f t="shared" si="168"/>
        <v>384.5</v>
      </c>
      <c r="U2537" s="199"/>
      <c r="V2537" s="199"/>
      <c r="W2537" s="199"/>
      <c r="X2537" s="200"/>
      <c r="Y2537" s="199">
        <v>150.79999999999998</v>
      </c>
      <c r="Z2537" s="199">
        <f t="shared" si="179"/>
        <v>213.12</v>
      </c>
      <c r="AA2537" s="200"/>
      <c r="AB2537" s="199">
        <f t="shared" si="180"/>
        <v>116.96</v>
      </c>
      <c r="AC2537" s="164">
        <v>145.16</v>
      </c>
      <c r="AD2537" s="199"/>
      <c r="AE2537" s="200"/>
      <c r="AF2537" s="200"/>
      <c r="AG2537" s="200"/>
      <c r="AH2537" s="75"/>
      <c r="AI2537" s="75"/>
      <c r="AJ2537" s="75"/>
      <c r="AK2537" s="75"/>
      <c r="AL2537" s="200"/>
    </row>
    <row r="2538" spans="1:38" s="201" customFormat="1">
      <c r="A2538" s="198"/>
      <c r="B2538" s="180"/>
      <c r="C2538" s="199" t="s">
        <v>464</v>
      </c>
      <c r="D2538" s="199"/>
      <c r="E2538" s="199" t="s">
        <v>228</v>
      </c>
      <c r="F2538" s="199">
        <v>1421</v>
      </c>
      <c r="G2538" s="199"/>
      <c r="H2538" s="199">
        <f t="shared" si="178"/>
        <v>4</v>
      </c>
      <c r="I2538" s="199"/>
      <c r="J2538" s="381">
        <v>154.80000000000001</v>
      </c>
      <c r="K2538" s="199"/>
      <c r="L2538" s="200"/>
      <c r="M2538" s="199">
        <v>2</v>
      </c>
      <c r="N2538" s="71"/>
      <c r="O2538" s="200"/>
      <c r="P2538" s="269">
        <f t="shared" si="167"/>
        <v>77.400000000000006</v>
      </c>
      <c r="Q2538" s="199"/>
      <c r="R2538" s="199"/>
      <c r="S2538" s="199"/>
      <c r="T2538" s="382">
        <f t="shared" si="168"/>
        <v>710.5</v>
      </c>
      <c r="U2538" s="199"/>
      <c r="V2538" s="199"/>
      <c r="W2538" s="199"/>
      <c r="X2538" s="200"/>
      <c r="Y2538" s="199">
        <v>154.80000000000001</v>
      </c>
      <c r="Z2538" s="199">
        <f t="shared" si="179"/>
        <v>218.77</v>
      </c>
      <c r="AA2538" s="200"/>
      <c r="AB2538" s="199">
        <f t="shared" si="180"/>
        <v>120.06</v>
      </c>
      <c r="AC2538" s="164">
        <v>149.01</v>
      </c>
      <c r="AD2538" s="199"/>
      <c r="AE2538" s="200"/>
      <c r="AF2538" s="200"/>
      <c r="AG2538" s="200"/>
      <c r="AH2538" s="75"/>
      <c r="AI2538" s="75"/>
      <c r="AJ2538" s="75"/>
      <c r="AK2538" s="75"/>
      <c r="AL2538" s="200"/>
    </row>
    <row r="2539" spans="1:38" s="201" customFormat="1">
      <c r="A2539" s="198"/>
      <c r="B2539" s="180"/>
      <c r="C2539" s="199" t="s">
        <v>230</v>
      </c>
      <c r="D2539" s="199"/>
      <c r="E2539" s="199" t="s">
        <v>88</v>
      </c>
      <c r="F2539" s="199">
        <v>28448</v>
      </c>
      <c r="G2539" s="199"/>
      <c r="H2539" s="199">
        <f t="shared" si="178"/>
        <v>80</v>
      </c>
      <c r="I2539" s="199"/>
      <c r="J2539" s="381">
        <v>5083.75</v>
      </c>
      <c r="K2539" s="199"/>
      <c r="L2539" s="200"/>
      <c r="M2539" s="199">
        <v>6</v>
      </c>
      <c r="N2539" s="71"/>
      <c r="O2539" s="200"/>
      <c r="P2539" s="269">
        <f t="shared" si="167"/>
        <v>847.29166666666663</v>
      </c>
      <c r="Q2539" s="199"/>
      <c r="R2539" s="199"/>
      <c r="S2539" s="199"/>
      <c r="T2539" s="382">
        <f t="shared" si="168"/>
        <v>4741.333333333333</v>
      </c>
      <c r="U2539" s="199"/>
      <c r="V2539" s="199"/>
      <c r="W2539" s="199"/>
      <c r="X2539" s="200"/>
      <c r="Y2539" s="199">
        <v>5083.75</v>
      </c>
      <c r="Z2539" s="199">
        <f t="shared" si="179"/>
        <v>7184.69</v>
      </c>
      <c r="AA2539" s="200"/>
      <c r="AB2539" s="199">
        <f t="shared" si="180"/>
        <v>3942.78</v>
      </c>
      <c r="AC2539" s="164">
        <v>4893.4799999999996</v>
      </c>
      <c r="AD2539" s="199"/>
      <c r="AE2539" s="200"/>
      <c r="AF2539" s="200"/>
      <c r="AG2539" s="200"/>
      <c r="AH2539" s="75"/>
      <c r="AI2539" s="75"/>
      <c r="AJ2539" s="75"/>
      <c r="AK2539" s="75"/>
      <c r="AL2539" s="200"/>
    </row>
    <row r="2540" spans="1:38" s="201" customFormat="1">
      <c r="A2540" s="198"/>
      <c r="B2540" s="180"/>
      <c r="C2540" s="199" t="s">
        <v>230</v>
      </c>
      <c r="D2540" s="199"/>
      <c r="E2540" s="199" t="s">
        <v>89</v>
      </c>
      <c r="F2540" s="199">
        <v>1323532</v>
      </c>
      <c r="G2540" s="199"/>
      <c r="H2540" s="199">
        <f t="shared" si="178"/>
        <v>3738</v>
      </c>
      <c r="I2540" s="199"/>
      <c r="J2540" s="381">
        <v>192399.61000000002</v>
      </c>
      <c r="K2540" s="199"/>
      <c r="L2540" s="200"/>
      <c r="M2540" s="199">
        <v>366</v>
      </c>
      <c r="N2540" s="71"/>
      <c r="O2540" s="200"/>
      <c r="P2540" s="269">
        <f t="shared" si="167"/>
        <v>525.68199453551915</v>
      </c>
      <c r="Q2540" s="199"/>
      <c r="R2540" s="199"/>
      <c r="S2540" s="199"/>
      <c r="T2540" s="382">
        <f t="shared" si="168"/>
        <v>3616.2076502732239</v>
      </c>
      <c r="U2540" s="199"/>
      <c r="V2540" s="199"/>
      <c r="W2540" s="199"/>
      <c r="X2540" s="200"/>
      <c r="Y2540" s="199">
        <v>192399.61000000002</v>
      </c>
      <c r="Z2540" s="199">
        <f t="shared" si="179"/>
        <v>271911.7</v>
      </c>
      <c r="AA2540" s="200"/>
      <c r="AB2540" s="199">
        <f t="shared" si="180"/>
        <v>149218.35999999999</v>
      </c>
      <c r="AC2540" s="164">
        <v>185198.72</v>
      </c>
      <c r="AD2540" s="199"/>
      <c r="AE2540" s="200"/>
      <c r="AF2540" s="200"/>
      <c r="AG2540" s="200"/>
      <c r="AH2540" s="75"/>
      <c r="AI2540" s="75"/>
      <c r="AJ2540" s="75"/>
      <c r="AK2540" s="75"/>
      <c r="AL2540" s="200"/>
    </row>
    <row r="2541" spans="1:38" s="201" customFormat="1">
      <c r="A2541" s="198"/>
      <c r="B2541" s="180"/>
      <c r="C2541" s="199" t="s">
        <v>230</v>
      </c>
      <c r="D2541" s="199"/>
      <c r="E2541" s="199" t="s">
        <v>187</v>
      </c>
      <c r="F2541" s="199">
        <v>400</v>
      </c>
      <c r="G2541" s="199"/>
      <c r="H2541" s="199">
        <f t="shared" si="178"/>
        <v>1</v>
      </c>
      <c r="I2541" s="199"/>
      <c r="J2541" s="381">
        <v>81.67</v>
      </c>
      <c r="K2541" s="199"/>
      <c r="L2541" s="200"/>
      <c r="M2541" s="199">
        <v>1</v>
      </c>
      <c r="N2541" s="71"/>
      <c r="O2541" s="200"/>
      <c r="P2541" s="269">
        <f t="shared" si="167"/>
        <v>81.67</v>
      </c>
      <c r="Q2541" s="199"/>
      <c r="R2541" s="199"/>
      <c r="S2541" s="199"/>
      <c r="T2541" s="382">
        <f t="shared" si="168"/>
        <v>400</v>
      </c>
      <c r="U2541" s="199"/>
      <c r="V2541" s="199"/>
      <c r="W2541" s="199"/>
      <c r="X2541" s="200"/>
      <c r="Y2541" s="199">
        <v>81.67</v>
      </c>
      <c r="Z2541" s="199">
        <f t="shared" si="179"/>
        <v>115.42</v>
      </c>
      <c r="AA2541" s="200"/>
      <c r="AB2541" s="199">
        <f t="shared" si="180"/>
        <v>63.34</v>
      </c>
      <c r="AC2541" s="164">
        <v>78.61</v>
      </c>
      <c r="AD2541" s="199"/>
      <c r="AE2541" s="200"/>
      <c r="AF2541" s="200"/>
      <c r="AG2541" s="200"/>
      <c r="AH2541" s="75"/>
      <c r="AI2541" s="75"/>
      <c r="AJ2541" s="75"/>
      <c r="AK2541" s="75"/>
      <c r="AL2541" s="200"/>
    </row>
    <row r="2542" spans="1:38" s="201" customFormat="1">
      <c r="A2542" s="198"/>
      <c r="B2542" s="180"/>
      <c r="C2542" s="199" t="s">
        <v>231</v>
      </c>
      <c r="D2542" s="199"/>
      <c r="E2542" s="199" t="s">
        <v>232</v>
      </c>
      <c r="F2542" s="199">
        <v>192</v>
      </c>
      <c r="G2542" s="199"/>
      <c r="H2542" s="199">
        <f t="shared" si="178"/>
        <v>1</v>
      </c>
      <c r="I2542" s="199"/>
      <c r="J2542" s="381">
        <v>142.72</v>
      </c>
      <c r="K2542" s="199"/>
      <c r="L2542" s="200"/>
      <c r="M2542" s="199">
        <v>9</v>
      </c>
      <c r="N2542" s="71"/>
      <c r="O2542" s="200"/>
      <c r="P2542" s="269">
        <f t="shared" si="167"/>
        <v>15.857777777777777</v>
      </c>
      <c r="Q2542" s="199"/>
      <c r="R2542" s="199"/>
      <c r="S2542" s="199"/>
      <c r="T2542" s="382">
        <f t="shared" si="168"/>
        <v>21.333333333333332</v>
      </c>
      <c r="U2542" s="199"/>
      <c r="V2542" s="199"/>
      <c r="W2542" s="199"/>
      <c r="X2542" s="200"/>
      <c r="Y2542" s="199">
        <v>142.72</v>
      </c>
      <c r="Z2542" s="199">
        <f t="shared" si="179"/>
        <v>201.7</v>
      </c>
      <c r="AA2542" s="200"/>
      <c r="AB2542" s="199">
        <f t="shared" si="180"/>
        <v>110.69</v>
      </c>
      <c r="AC2542" s="164">
        <v>137.38</v>
      </c>
      <c r="AD2542" s="199"/>
      <c r="AE2542" s="200"/>
      <c r="AF2542" s="200"/>
      <c r="AG2542" s="200"/>
      <c r="AH2542" s="75"/>
      <c r="AI2542" s="75"/>
      <c r="AJ2542" s="75"/>
      <c r="AK2542" s="75"/>
      <c r="AL2542" s="200"/>
    </row>
    <row r="2543" spans="1:38" s="201" customFormat="1">
      <c r="A2543" s="198"/>
      <c r="B2543" s="180"/>
      <c r="C2543" s="199" t="s">
        <v>233</v>
      </c>
      <c r="D2543" s="199"/>
      <c r="E2543" s="199" t="s">
        <v>193</v>
      </c>
      <c r="F2543" s="199">
        <v>272231</v>
      </c>
      <c r="G2543" s="199"/>
      <c r="H2543" s="199">
        <f t="shared" si="178"/>
        <v>769</v>
      </c>
      <c r="I2543" s="199"/>
      <c r="J2543" s="381">
        <v>48707.379999999983</v>
      </c>
      <c r="K2543" s="199"/>
      <c r="L2543" s="200"/>
      <c r="M2543" s="199">
        <v>152</v>
      </c>
      <c r="N2543" s="71"/>
      <c r="O2543" s="200"/>
      <c r="P2543" s="269">
        <f t="shared" si="167"/>
        <v>320.4432894736841</v>
      </c>
      <c r="Q2543" s="199"/>
      <c r="R2543" s="199"/>
      <c r="S2543" s="199"/>
      <c r="T2543" s="382">
        <f t="shared" si="168"/>
        <v>1790.9934210526317</v>
      </c>
      <c r="U2543" s="199"/>
      <c r="V2543" s="199"/>
      <c r="W2543" s="199"/>
      <c r="X2543" s="200"/>
      <c r="Y2543" s="199">
        <v>48707.379999999983</v>
      </c>
      <c r="Z2543" s="199">
        <f t="shared" si="179"/>
        <v>68836.45</v>
      </c>
      <c r="AA2543" s="200"/>
      <c r="AB2543" s="199">
        <f t="shared" si="180"/>
        <v>37775.730000000003</v>
      </c>
      <c r="AC2543" s="164">
        <v>46884.42</v>
      </c>
      <c r="AD2543" s="199"/>
      <c r="AE2543" s="200"/>
      <c r="AF2543" s="200"/>
      <c r="AG2543" s="200"/>
      <c r="AH2543" s="75"/>
      <c r="AI2543" s="75"/>
      <c r="AJ2543" s="75"/>
      <c r="AK2543" s="75"/>
      <c r="AL2543" s="200"/>
    </row>
    <row r="2544" spans="1:38" s="201" customFormat="1">
      <c r="A2544" s="198"/>
      <c r="B2544" s="180"/>
      <c r="C2544" s="199" t="s">
        <v>234</v>
      </c>
      <c r="D2544" s="199"/>
      <c r="E2544" s="199" t="s">
        <v>235</v>
      </c>
      <c r="F2544" s="199">
        <v>1268064</v>
      </c>
      <c r="G2544" s="199"/>
      <c r="H2544" s="199">
        <f t="shared" si="178"/>
        <v>3581</v>
      </c>
      <c r="I2544" s="199"/>
      <c r="J2544" s="381">
        <v>165735.09000000014</v>
      </c>
      <c r="K2544" s="199"/>
      <c r="L2544" s="200"/>
      <c r="M2544" s="199">
        <v>243</v>
      </c>
      <c r="N2544" s="71"/>
      <c r="O2544" s="200"/>
      <c r="P2544" s="269">
        <f t="shared" si="167"/>
        <v>682.03740740740795</v>
      </c>
      <c r="Q2544" s="199"/>
      <c r="R2544" s="199"/>
      <c r="S2544" s="199"/>
      <c r="T2544" s="382">
        <f t="shared" si="168"/>
        <v>5218.3703703703704</v>
      </c>
      <c r="U2544" s="199"/>
      <c r="V2544" s="199"/>
      <c r="W2544" s="199"/>
      <c r="X2544" s="200"/>
      <c r="Y2544" s="199">
        <v>165735.09000000014</v>
      </c>
      <c r="Z2544" s="199">
        <f t="shared" si="179"/>
        <v>234227.66</v>
      </c>
      <c r="AA2544" s="200"/>
      <c r="AB2544" s="199">
        <f t="shared" si="180"/>
        <v>128538.3</v>
      </c>
      <c r="AC2544" s="164">
        <v>159532.17000000001</v>
      </c>
      <c r="AD2544" s="199"/>
      <c r="AE2544" s="200"/>
      <c r="AF2544" s="200"/>
      <c r="AG2544" s="200"/>
      <c r="AH2544" s="75"/>
      <c r="AI2544" s="75"/>
      <c r="AJ2544" s="75"/>
      <c r="AK2544" s="75"/>
      <c r="AL2544" s="200"/>
    </row>
    <row r="2545" spans="1:38" s="201" customFormat="1">
      <c r="A2545" s="198"/>
      <c r="B2545" s="180"/>
      <c r="C2545" s="199" t="s">
        <v>236</v>
      </c>
      <c r="D2545" s="199"/>
      <c r="E2545" s="199" t="s">
        <v>237</v>
      </c>
      <c r="F2545" s="199">
        <v>1423426</v>
      </c>
      <c r="G2545" s="199"/>
      <c r="H2545" s="199">
        <f t="shared" si="178"/>
        <v>4020</v>
      </c>
      <c r="I2545" s="199"/>
      <c r="J2545" s="381">
        <v>148669.68999999983</v>
      </c>
      <c r="K2545" s="199"/>
      <c r="L2545" s="200"/>
      <c r="M2545" s="199">
        <v>230</v>
      </c>
      <c r="N2545" s="71"/>
      <c r="O2545" s="200"/>
      <c r="P2545" s="269">
        <f t="shared" si="167"/>
        <v>646.38995652173833</v>
      </c>
      <c r="Q2545" s="199"/>
      <c r="R2545" s="199"/>
      <c r="S2545" s="199"/>
      <c r="T2545" s="382">
        <f t="shared" si="168"/>
        <v>6188.8086956521738</v>
      </c>
      <c r="U2545" s="199"/>
      <c r="V2545" s="199"/>
      <c r="W2545" s="199"/>
      <c r="X2545" s="200"/>
      <c r="Y2545" s="199">
        <v>148669.68999999983</v>
      </c>
      <c r="Z2545" s="199">
        <f t="shared" si="179"/>
        <v>210109.72</v>
      </c>
      <c r="AA2545" s="200"/>
      <c r="AB2545" s="199">
        <f t="shared" si="180"/>
        <v>115302.98</v>
      </c>
      <c r="AC2545" s="164">
        <v>143105.47</v>
      </c>
      <c r="AD2545" s="199"/>
      <c r="AE2545" s="200"/>
      <c r="AF2545" s="200"/>
      <c r="AG2545" s="200"/>
      <c r="AH2545" s="75"/>
      <c r="AI2545" s="75"/>
      <c r="AJ2545" s="75"/>
      <c r="AK2545" s="75"/>
      <c r="AL2545" s="200"/>
    </row>
    <row r="2546" spans="1:38" s="201" customFormat="1">
      <c r="A2546" s="198"/>
      <c r="B2546" s="180"/>
      <c r="C2546" s="199" t="s">
        <v>238</v>
      </c>
      <c r="D2546" s="199"/>
      <c r="E2546" s="199" t="s">
        <v>558</v>
      </c>
      <c r="F2546" s="199">
        <v>488</v>
      </c>
      <c r="G2546" s="199"/>
      <c r="H2546" s="199">
        <f t="shared" si="178"/>
        <v>1</v>
      </c>
      <c r="I2546" s="199"/>
      <c r="J2546" s="381">
        <v>53.38</v>
      </c>
      <c r="K2546" s="199"/>
      <c r="L2546" s="200"/>
      <c r="M2546" s="199">
        <v>1</v>
      </c>
      <c r="N2546" s="71"/>
      <c r="O2546" s="200"/>
      <c r="P2546" s="269">
        <f t="shared" si="167"/>
        <v>53.38</v>
      </c>
      <c r="Q2546" s="199"/>
      <c r="R2546" s="199"/>
      <c r="S2546" s="199"/>
      <c r="T2546" s="382">
        <f t="shared" si="168"/>
        <v>488</v>
      </c>
      <c r="U2546" s="199"/>
      <c r="V2546" s="199"/>
      <c r="W2546" s="199"/>
      <c r="X2546" s="200"/>
      <c r="Y2546" s="199">
        <v>53.38</v>
      </c>
      <c r="Z2546" s="199">
        <f t="shared" si="179"/>
        <v>75.44</v>
      </c>
      <c r="AA2546" s="200"/>
      <c r="AB2546" s="199">
        <f t="shared" si="180"/>
        <v>41.4</v>
      </c>
      <c r="AC2546" s="164">
        <v>51.38</v>
      </c>
      <c r="AD2546" s="199"/>
      <c r="AE2546" s="200"/>
      <c r="AF2546" s="200"/>
      <c r="AG2546" s="200"/>
      <c r="AH2546" s="75"/>
      <c r="AI2546" s="75"/>
      <c r="AJ2546" s="75"/>
      <c r="AK2546" s="75"/>
      <c r="AL2546" s="200"/>
    </row>
    <row r="2547" spans="1:38" s="201" customFormat="1">
      <c r="A2547" s="198"/>
      <c r="B2547" s="180"/>
      <c r="C2547" s="199" t="s">
        <v>238</v>
      </c>
      <c r="D2547" s="199"/>
      <c r="E2547" s="199" t="s">
        <v>105</v>
      </c>
      <c r="F2547" s="199">
        <v>10360626</v>
      </c>
      <c r="G2547" s="199"/>
      <c r="H2547" s="199">
        <f t="shared" si="178"/>
        <v>29258</v>
      </c>
      <c r="I2547" s="199"/>
      <c r="J2547" s="381">
        <v>885748.10999999987</v>
      </c>
      <c r="K2547" s="199"/>
      <c r="L2547" s="200"/>
      <c r="M2547" s="199">
        <v>1148</v>
      </c>
      <c r="N2547" s="71"/>
      <c r="O2547" s="200"/>
      <c r="P2547" s="269">
        <f t="shared" si="167"/>
        <v>771.55758710801388</v>
      </c>
      <c r="Q2547" s="199"/>
      <c r="R2547" s="199"/>
      <c r="S2547" s="199"/>
      <c r="T2547" s="382">
        <f t="shared" si="168"/>
        <v>9024.9355400696859</v>
      </c>
      <c r="U2547" s="199"/>
      <c r="V2547" s="199"/>
      <c r="W2547" s="199"/>
      <c r="X2547" s="200"/>
      <c r="Y2547" s="199">
        <v>885748.10999999987</v>
      </c>
      <c r="Z2547" s="199">
        <f t="shared" si="179"/>
        <v>1251797.1000000001</v>
      </c>
      <c r="AA2547" s="200"/>
      <c r="AB2547" s="199">
        <f t="shared" si="180"/>
        <v>686955.04</v>
      </c>
      <c r="AC2547" s="164">
        <v>852597.45</v>
      </c>
      <c r="AD2547" s="199"/>
      <c r="AE2547" s="200"/>
      <c r="AF2547" s="200"/>
      <c r="AG2547" s="200"/>
      <c r="AH2547" s="75"/>
      <c r="AI2547" s="75"/>
      <c r="AJ2547" s="75"/>
      <c r="AK2547" s="75"/>
      <c r="AL2547" s="200"/>
    </row>
    <row r="2548" spans="1:38" s="201" customFormat="1">
      <c r="A2548" s="198"/>
      <c r="B2548" s="180"/>
      <c r="C2548" s="199" t="s">
        <v>1483</v>
      </c>
      <c r="D2548" s="199"/>
      <c r="E2548" s="199" t="s">
        <v>127</v>
      </c>
      <c r="F2548" s="199">
        <v>1161</v>
      </c>
      <c r="G2548" s="199"/>
      <c r="H2548" s="199">
        <f t="shared" si="178"/>
        <v>3</v>
      </c>
      <c r="I2548" s="199"/>
      <c r="J2548" s="381">
        <v>301.95</v>
      </c>
      <c r="K2548" s="199"/>
      <c r="L2548" s="200"/>
      <c r="M2548" s="199">
        <v>1</v>
      </c>
      <c r="N2548" s="71"/>
      <c r="O2548" s="200"/>
      <c r="P2548" s="269">
        <f t="shared" si="167"/>
        <v>301.95</v>
      </c>
      <c r="Q2548" s="199"/>
      <c r="R2548" s="199"/>
      <c r="S2548" s="199"/>
      <c r="T2548" s="382">
        <f t="shared" si="168"/>
        <v>1161</v>
      </c>
      <c r="U2548" s="199"/>
      <c r="V2548" s="199"/>
      <c r="W2548" s="199"/>
      <c r="X2548" s="200"/>
      <c r="Y2548" s="199">
        <v>301.95</v>
      </c>
      <c r="Z2548" s="199">
        <f t="shared" si="179"/>
        <v>426.74</v>
      </c>
      <c r="AA2548" s="200"/>
      <c r="AB2548" s="199">
        <f t="shared" si="180"/>
        <v>234.18</v>
      </c>
      <c r="AC2548" s="164">
        <v>290.64999999999998</v>
      </c>
      <c r="AD2548" s="199"/>
      <c r="AE2548" s="200"/>
      <c r="AF2548" s="200"/>
      <c r="AG2548" s="200"/>
      <c r="AH2548" s="75"/>
      <c r="AI2548" s="75"/>
      <c r="AJ2548" s="75"/>
      <c r="AK2548" s="75"/>
      <c r="AL2548" s="200"/>
    </row>
    <row r="2549" spans="1:38" s="201" customFormat="1">
      <c r="A2549" s="198"/>
      <c r="B2549" s="180"/>
      <c r="C2549" s="199" t="s">
        <v>1483</v>
      </c>
      <c r="D2549" s="199"/>
      <c r="E2549" s="199" t="s">
        <v>175</v>
      </c>
      <c r="F2549" s="199">
        <v>12000</v>
      </c>
      <c r="G2549" s="199"/>
      <c r="H2549" s="199">
        <f t="shared" si="178"/>
        <v>34</v>
      </c>
      <c r="I2549" s="199"/>
      <c r="J2549" s="381">
        <v>1026.19</v>
      </c>
      <c r="K2549" s="199"/>
      <c r="L2549" s="200"/>
      <c r="M2549" s="199">
        <v>1</v>
      </c>
      <c r="N2549" s="71"/>
      <c r="O2549" s="200"/>
      <c r="P2549" s="269">
        <f t="shared" si="167"/>
        <v>1026.19</v>
      </c>
      <c r="Q2549" s="199"/>
      <c r="R2549" s="199"/>
      <c r="S2549" s="199"/>
      <c r="T2549" s="382">
        <f t="shared" si="168"/>
        <v>12000</v>
      </c>
      <c r="U2549" s="199"/>
      <c r="V2549" s="199"/>
      <c r="W2549" s="199"/>
      <c r="X2549" s="200"/>
      <c r="Y2549" s="199">
        <v>1026.19</v>
      </c>
      <c r="Z2549" s="199">
        <f t="shared" si="179"/>
        <v>1450.28</v>
      </c>
      <c r="AA2549" s="200"/>
      <c r="AB2549" s="199">
        <f t="shared" si="180"/>
        <v>795.88</v>
      </c>
      <c r="AC2549" s="164">
        <v>987.78</v>
      </c>
      <c r="AD2549" s="199"/>
      <c r="AE2549" s="200"/>
      <c r="AF2549" s="200"/>
      <c r="AG2549" s="200"/>
      <c r="AH2549" s="75"/>
      <c r="AI2549" s="75"/>
      <c r="AJ2549" s="75"/>
      <c r="AK2549" s="75"/>
      <c r="AL2549" s="200"/>
    </row>
    <row r="2550" spans="1:38" s="201" customFormat="1">
      <c r="A2550" s="198"/>
      <c r="B2550" s="180"/>
      <c r="C2550" s="199" t="s">
        <v>239</v>
      </c>
      <c r="D2550" s="199"/>
      <c r="E2550" s="199" t="s">
        <v>146</v>
      </c>
      <c r="F2550" s="199">
        <v>2353</v>
      </c>
      <c r="G2550" s="199"/>
      <c r="H2550" s="199">
        <f t="shared" si="178"/>
        <v>7</v>
      </c>
      <c r="I2550" s="199"/>
      <c r="J2550" s="381">
        <v>424.08</v>
      </c>
      <c r="K2550" s="199"/>
      <c r="L2550" s="200"/>
      <c r="M2550" s="199">
        <v>3</v>
      </c>
      <c r="N2550" s="71"/>
      <c r="O2550" s="200"/>
      <c r="P2550" s="269">
        <f t="shared" si="167"/>
        <v>141.35999999999999</v>
      </c>
      <c r="Q2550" s="199"/>
      <c r="R2550" s="199"/>
      <c r="S2550" s="199"/>
      <c r="T2550" s="382">
        <f t="shared" si="168"/>
        <v>784.33333333333337</v>
      </c>
      <c r="U2550" s="199"/>
      <c r="V2550" s="199"/>
      <c r="W2550" s="199"/>
      <c r="X2550" s="200"/>
      <c r="Y2550" s="199">
        <v>424.08</v>
      </c>
      <c r="Z2550" s="199">
        <f t="shared" si="179"/>
        <v>599.34</v>
      </c>
      <c r="AA2550" s="200"/>
      <c r="AB2550" s="199">
        <f t="shared" si="180"/>
        <v>328.9</v>
      </c>
      <c r="AC2550" s="164">
        <v>408.21</v>
      </c>
      <c r="AD2550" s="199"/>
      <c r="AE2550" s="200"/>
      <c r="AF2550" s="200"/>
      <c r="AG2550" s="200"/>
      <c r="AH2550" s="75"/>
      <c r="AI2550" s="75"/>
      <c r="AJ2550" s="75"/>
      <c r="AK2550" s="75"/>
      <c r="AL2550" s="200"/>
    </row>
    <row r="2551" spans="1:38" s="201" customFormat="1">
      <c r="A2551" s="198"/>
      <c r="B2551" s="180"/>
      <c r="C2551" s="199" t="s">
        <v>239</v>
      </c>
      <c r="D2551" s="199"/>
      <c r="E2551" s="199" t="s">
        <v>240</v>
      </c>
      <c r="F2551" s="199">
        <v>100357</v>
      </c>
      <c r="G2551" s="199"/>
      <c r="H2551" s="199">
        <f t="shared" si="178"/>
        <v>283</v>
      </c>
      <c r="I2551" s="199"/>
      <c r="J2551" s="381">
        <v>19396.309999999998</v>
      </c>
      <c r="K2551" s="199"/>
      <c r="L2551" s="200"/>
      <c r="M2551" s="199">
        <v>66</v>
      </c>
      <c r="N2551" s="71"/>
      <c r="O2551" s="200"/>
      <c r="P2551" s="269">
        <f t="shared" si="167"/>
        <v>293.88348484848484</v>
      </c>
      <c r="Q2551" s="199"/>
      <c r="R2551" s="199"/>
      <c r="S2551" s="199"/>
      <c r="T2551" s="382">
        <f t="shared" si="168"/>
        <v>1520.560606060606</v>
      </c>
      <c r="U2551" s="199"/>
      <c r="V2551" s="199"/>
      <c r="W2551" s="199"/>
      <c r="X2551" s="200"/>
      <c r="Y2551" s="199">
        <v>19396.309999999998</v>
      </c>
      <c r="Z2551" s="199">
        <f t="shared" si="179"/>
        <v>27412.13</v>
      </c>
      <c r="AA2551" s="200"/>
      <c r="AB2551" s="199">
        <f t="shared" si="180"/>
        <v>15043.09</v>
      </c>
      <c r="AC2551" s="164">
        <v>18670.37</v>
      </c>
      <c r="AD2551" s="199"/>
      <c r="AE2551" s="200"/>
      <c r="AF2551" s="200"/>
      <c r="AG2551" s="200"/>
      <c r="AH2551" s="75"/>
      <c r="AI2551" s="75"/>
      <c r="AJ2551" s="75"/>
      <c r="AK2551" s="75"/>
      <c r="AL2551" s="200"/>
    </row>
    <row r="2552" spans="1:38" s="201" customFormat="1">
      <c r="A2552" s="198"/>
      <c r="B2552" s="180"/>
      <c r="C2552" s="199" t="s">
        <v>744</v>
      </c>
      <c r="D2552" s="199"/>
      <c r="E2552" s="199" t="s">
        <v>136</v>
      </c>
      <c r="F2552" s="199">
        <v>2715</v>
      </c>
      <c r="G2552" s="199"/>
      <c r="H2552" s="199">
        <f t="shared" si="178"/>
        <v>8</v>
      </c>
      <c r="I2552" s="199"/>
      <c r="J2552" s="381">
        <v>699.12</v>
      </c>
      <c r="K2552" s="199"/>
      <c r="L2552" s="200"/>
      <c r="M2552" s="199">
        <v>11</v>
      </c>
      <c r="N2552" s="71"/>
      <c r="O2552" s="200"/>
      <c r="P2552" s="269">
        <f t="shared" si="167"/>
        <v>63.556363636363635</v>
      </c>
      <c r="Q2552" s="199"/>
      <c r="R2552" s="199"/>
      <c r="S2552" s="199"/>
      <c r="T2552" s="382">
        <f t="shared" si="168"/>
        <v>246.81818181818181</v>
      </c>
      <c r="U2552" s="199"/>
      <c r="V2552" s="199"/>
      <c r="W2552" s="199"/>
      <c r="X2552" s="200"/>
      <c r="Y2552" s="199">
        <v>699.12</v>
      </c>
      <c r="Z2552" s="199">
        <f t="shared" si="179"/>
        <v>988.04</v>
      </c>
      <c r="AA2552" s="200"/>
      <c r="AB2552" s="199">
        <f t="shared" si="180"/>
        <v>542.21</v>
      </c>
      <c r="AC2552" s="164">
        <v>672.95</v>
      </c>
      <c r="AD2552" s="199"/>
      <c r="AE2552" s="200"/>
      <c r="AF2552" s="200"/>
      <c r="AG2552" s="200"/>
      <c r="AH2552" s="75"/>
      <c r="AI2552" s="75"/>
      <c r="AJ2552" s="75"/>
      <c r="AK2552" s="75"/>
      <c r="AL2552" s="200"/>
    </row>
    <row r="2553" spans="1:38" s="201" customFormat="1">
      <c r="A2553" s="198"/>
      <c r="B2553" s="180"/>
      <c r="C2553" s="199" t="s">
        <v>241</v>
      </c>
      <c r="D2553" s="199"/>
      <c r="E2553" s="199" t="s">
        <v>242</v>
      </c>
      <c r="F2553" s="199">
        <v>27098</v>
      </c>
      <c r="G2553" s="199"/>
      <c r="H2553" s="199">
        <f t="shared" si="178"/>
        <v>77</v>
      </c>
      <c r="I2553" s="199"/>
      <c r="J2553" s="381">
        <v>4495.13</v>
      </c>
      <c r="K2553" s="199"/>
      <c r="L2553" s="200"/>
      <c r="M2553" s="199">
        <v>17</v>
      </c>
      <c r="N2553" s="71"/>
      <c r="O2553" s="200"/>
      <c r="P2553" s="269">
        <f t="shared" si="167"/>
        <v>264.4194117647059</v>
      </c>
      <c r="Q2553" s="199"/>
      <c r="R2553" s="199"/>
      <c r="S2553" s="199"/>
      <c r="T2553" s="382">
        <f t="shared" si="168"/>
        <v>1594</v>
      </c>
      <c r="U2553" s="199"/>
      <c r="V2553" s="199"/>
      <c r="W2553" s="199"/>
      <c r="X2553" s="200"/>
      <c r="Y2553" s="199">
        <v>4495.13</v>
      </c>
      <c r="Z2553" s="199">
        <f t="shared" si="179"/>
        <v>6352.81</v>
      </c>
      <c r="AA2553" s="200"/>
      <c r="AB2553" s="199">
        <f t="shared" si="180"/>
        <v>3486.26</v>
      </c>
      <c r="AC2553" s="164">
        <v>4326.8900000000003</v>
      </c>
      <c r="AD2553" s="199"/>
      <c r="AE2553" s="200"/>
      <c r="AF2553" s="200"/>
      <c r="AG2553" s="200"/>
      <c r="AH2553" s="75"/>
      <c r="AI2553" s="75"/>
      <c r="AJ2553" s="75"/>
      <c r="AK2553" s="75"/>
      <c r="AL2553" s="200"/>
    </row>
    <row r="2554" spans="1:38" s="201" customFormat="1">
      <c r="A2554" s="198"/>
      <c r="B2554" s="180"/>
      <c r="C2554" s="199" t="s">
        <v>244</v>
      </c>
      <c r="D2554" s="199"/>
      <c r="E2554" s="199" t="s">
        <v>193</v>
      </c>
      <c r="F2554" s="199">
        <v>98691</v>
      </c>
      <c r="G2554" s="199"/>
      <c r="H2554" s="199">
        <f t="shared" si="178"/>
        <v>279</v>
      </c>
      <c r="I2554" s="199"/>
      <c r="J2554" s="381">
        <v>17913.550000000003</v>
      </c>
      <c r="K2554" s="199"/>
      <c r="L2554" s="200"/>
      <c r="M2554" s="199">
        <v>48</v>
      </c>
      <c r="N2554" s="71"/>
      <c r="O2554" s="200"/>
      <c r="P2554" s="269">
        <f t="shared" si="167"/>
        <v>373.19895833333339</v>
      </c>
      <c r="Q2554" s="199"/>
      <c r="R2554" s="199"/>
      <c r="S2554" s="199"/>
      <c r="T2554" s="382">
        <f t="shared" si="168"/>
        <v>2056.0625</v>
      </c>
      <c r="U2554" s="199"/>
      <c r="V2554" s="199"/>
      <c r="W2554" s="199"/>
      <c r="X2554" s="200"/>
      <c r="Y2554" s="199">
        <v>17913.550000000003</v>
      </c>
      <c r="Z2554" s="199">
        <f t="shared" si="179"/>
        <v>25316.6</v>
      </c>
      <c r="AA2554" s="200"/>
      <c r="AB2554" s="199">
        <f t="shared" si="180"/>
        <v>13893.12</v>
      </c>
      <c r="AC2554" s="164">
        <v>17243.099999999999</v>
      </c>
      <c r="AD2554" s="199"/>
      <c r="AE2554" s="200"/>
      <c r="AF2554" s="200"/>
      <c r="AG2554" s="200"/>
      <c r="AH2554" s="75"/>
      <c r="AI2554" s="75"/>
      <c r="AJ2554" s="75"/>
      <c r="AK2554" s="75"/>
      <c r="AL2554" s="200"/>
    </row>
    <row r="2555" spans="1:38" s="201" customFormat="1">
      <c r="A2555" s="198"/>
      <c r="B2555" s="180"/>
      <c r="C2555" s="199" t="s">
        <v>245</v>
      </c>
      <c r="D2555" s="199"/>
      <c r="E2555" s="199" t="s">
        <v>146</v>
      </c>
      <c r="F2555" s="199">
        <v>689</v>
      </c>
      <c r="G2555" s="199"/>
      <c r="H2555" s="199">
        <f t="shared" si="178"/>
        <v>2</v>
      </c>
      <c r="I2555" s="199"/>
      <c r="J2555" s="381">
        <v>195.19</v>
      </c>
      <c r="K2555" s="199"/>
      <c r="L2555" s="200"/>
      <c r="M2555" s="199">
        <v>1</v>
      </c>
      <c r="N2555" s="71"/>
      <c r="O2555" s="200"/>
      <c r="P2555" s="269">
        <f t="shared" si="167"/>
        <v>195.19</v>
      </c>
      <c r="Q2555" s="199"/>
      <c r="R2555" s="199"/>
      <c r="S2555" s="199"/>
      <c r="T2555" s="382">
        <f t="shared" si="168"/>
        <v>689</v>
      </c>
      <c r="U2555" s="199"/>
      <c r="V2555" s="199"/>
      <c r="W2555" s="199"/>
      <c r="X2555" s="200"/>
      <c r="Y2555" s="199">
        <v>195.19</v>
      </c>
      <c r="Z2555" s="199">
        <f t="shared" si="179"/>
        <v>275.86</v>
      </c>
      <c r="AA2555" s="200"/>
      <c r="AB2555" s="199">
        <f t="shared" si="180"/>
        <v>151.38</v>
      </c>
      <c r="AC2555" s="164">
        <v>187.88</v>
      </c>
      <c r="AD2555" s="199"/>
      <c r="AE2555" s="200"/>
      <c r="AF2555" s="200"/>
      <c r="AG2555" s="200"/>
      <c r="AH2555" s="75"/>
      <c r="AI2555" s="75"/>
      <c r="AJ2555" s="75"/>
      <c r="AK2555" s="75"/>
      <c r="AL2555" s="200"/>
    </row>
    <row r="2556" spans="1:38" s="201" customFormat="1">
      <c r="A2556" s="198"/>
      <c r="B2556" s="180"/>
      <c r="C2556" s="199" t="s">
        <v>245</v>
      </c>
      <c r="D2556" s="199"/>
      <c r="E2556" s="199" t="s">
        <v>246</v>
      </c>
      <c r="F2556" s="199">
        <v>174692</v>
      </c>
      <c r="G2556" s="199"/>
      <c r="H2556" s="199">
        <f t="shared" si="178"/>
        <v>493</v>
      </c>
      <c r="I2556" s="199"/>
      <c r="J2556" s="381">
        <v>32018.46000000001</v>
      </c>
      <c r="K2556" s="199"/>
      <c r="L2556" s="200"/>
      <c r="M2556" s="199">
        <v>95</v>
      </c>
      <c r="N2556" s="71"/>
      <c r="O2556" s="200"/>
      <c r="P2556" s="269">
        <f t="shared" si="167"/>
        <v>337.03642105263168</v>
      </c>
      <c r="Q2556" s="199"/>
      <c r="R2556" s="199"/>
      <c r="S2556" s="199"/>
      <c r="T2556" s="382">
        <f t="shared" si="168"/>
        <v>1838.8631578947368</v>
      </c>
      <c r="U2556" s="199"/>
      <c r="V2556" s="199"/>
      <c r="W2556" s="199"/>
      <c r="X2556" s="200"/>
      <c r="Y2556" s="199">
        <v>32018.46000000001</v>
      </c>
      <c r="Z2556" s="199">
        <f t="shared" si="179"/>
        <v>45250.58</v>
      </c>
      <c r="AA2556" s="200"/>
      <c r="AB2556" s="199">
        <f t="shared" si="180"/>
        <v>24832.39</v>
      </c>
      <c r="AC2556" s="164">
        <v>30820.11</v>
      </c>
      <c r="AD2556" s="199"/>
      <c r="AE2556" s="200"/>
      <c r="AF2556" s="200"/>
      <c r="AG2556" s="200"/>
      <c r="AH2556" s="75"/>
      <c r="AI2556" s="75"/>
      <c r="AJ2556" s="75"/>
      <c r="AK2556" s="75"/>
      <c r="AL2556" s="200"/>
    </row>
    <row r="2557" spans="1:38" s="201" customFormat="1">
      <c r="A2557" s="198"/>
      <c r="B2557" s="180"/>
      <c r="C2557" s="199" t="s">
        <v>245</v>
      </c>
      <c r="D2557" s="199"/>
      <c r="E2557" s="199" t="s">
        <v>376</v>
      </c>
      <c r="F2557" s="199">
        <v>1487</v>
      </c>
      <c r="G2557" s="199"/>
      <c r="H2557" s="199">
        <f t="shared" si="178"/>
        <v>4</v>
      </c>
      <c r="I2557" s="199"/>
      <c r="J2557" s="381">
        <v>145.16</v>
      </c>
      <c r="K2557" s="199"/>
      <c r="L2557" s="200"/>
      <c r="M2557" s="199">
        <v>1</v>
      </c>
      <c r="N2557" s="71"/>
      <c r="O2557" s="200"/>
      <c r="P2557" s="269">
        <f t="shared" si="167"/>
        <v>145.16</v>
      </c>
      <c r="Q2557" s="199"/>
      <c r="R2557" s="199"/>
      <c r="S2557" s="199"/>
      <c r="T2557" s="382">
        <f t="shared" si="168"/>
        <v>1487</v>
      </c>
      <c r="U2557" s="199"/>
      <c r="V2557" s="199"/>
      <c r="W2557" s="199"/>
      <c r="X2557" s="200"/>
      <c r="Y2557" s="199">
        <v>145.16</v>
      </c>
      <c r="Z2557" s="199">
        <f t="shared" si="179"/>
        <v>205.15</v>
      </c>
      <c r="AA2557" s="200"/>
      <c r="AB2557" s="199">
        <f t="shared" si="180"/>
        <v>112.58</v>
      </c>
      <c r="AC2557" s="164">
        <v>139.72999999999999</v>
      </c>
      <c r="AD2557" s="199"/>
      <c r="AE2557" s="200"/>
      <c r="AF2557" s="200"/>
      <c r="AG2557" s="200"/>
      <c r="AH2557" s="75"/>
      <c r="AI2557" s="75"/>
      <c r="AJ2557" s="75"/>
      <c r="AK2557" s="75"/>
      <c r="AL2557" s="200"/>
    </row>
    <row r="2558" spans="1:38" s="201" customFormat="1">
      <c r="A2558" s="198"/>
      <c r="B2558" s="180"/>
      <c r="C2558" s="199" t="s">
        <v>566</v>
      </c>
      <c r="D2558" s="199"/>
      <c r="E2558" s="199" t="s">
        <v>338</v>
      </c>
      <c r="F2558" s="199">
        <v>17905</v>
      </c>
      <c r="G2558" s="199"/>
      <c r="H2558" s="199">
        <f t="shared" si="178"/>
        <v>51</v>
      </c>
      <c r="I2558" s="199"/>
      <c r="J2558" s="381">
        <v>3622.4700000000003</v>
      </c>
      <c r="K2558" s="199"/>
      <c r="L2558" s="200"/>
      <c r="M2558" s="199">
        <v>16</v>
      </c>
      <c r="N2558" s="71"/>
      <c r="O2558" s="200"/>
      <c r="P2558" s="269">
        <f t="shared" si="167"/>
        <v>226.40437500000002</v>
      </c>
      <c r="Q2558" s="199"/>
      <c r="R2558" s="199"/>
      <c r="S2558" s="199"/>
      <c r="T2558" s="382">
        <f t="shared" si="168"/>
        <v>1119.0625</v>
      </c>
      <c r="U2558" s="199"/>
      <c r="V2558" s="199"/>
      <c r="W2558" s="199"/>
      <c r="X2558" s="200"/>
      <c r="Y2558" s="199">
        <v>3622.4700000000003</v>
      </c>
      <c r="Z2558" s="199">
        <f t="shared" si="179"/>
        <v>5119.51</v>
      </c>
      <c r="AA2558" s="200"/>
      <c r="AB2558" s="199">
        <f t="shared" si="180"/>
        <v>2809.46</v>
      </c>
      <c r="AC2558" s="164">
        <v>3486.89</v>
      </c>
      <c r="AD2558" s="199"/>
      <c r="AE2558" s="200"/>
      <c r="AF2558" s="200"/>
      <c r="AG2558" s="200"/>
      <c r="AH2558" s="75"/>
      <c r="AI2558" s="75"/>
      <c r="AJ2558" s="75"/>
      <c r="AK2558" s="75"/>
      <c r="AL2558" s="200"/>
    </row>
    <row r="2559" spans="1:38" s="201" customFormat="1">
      <c r="A2559" s="198"/>
      <c r="B2559" s="180"/>
      <c r="C2559" s="199" t="s">
        <v>247</v>
      </c>
      <c r="D2559" s="199"/>
      <c r="E2559" s="199" t="s">
        <v>248</v>
      </c>
      <c r="F2559" s="199">
        <v>37434</v>
      </c>
      <c r="G2559" s="199"/>
      <c r="H2559" s="199">
        <f t="shared" si="178"/>
        <v>106</v>
      </c>
      <c r="I2559" s="199"/>
      <c r="J2559" s="381">
        <v>8713.0499999999993</v>
      </c>
      <c r="K2559" s="199"/>
      <c r="L2559" s="200"/>
      <c r="M2559" s="199">
        <v>62</v>
      </c>
      <c r="N2559" s="71"/>
      <c r="O2559" s="200"/>
      <c r="P2559" s="269">
        <f t="shared" si="167"/>
        <v>140.53306451612903</v>
      </c>
      <c r="Q2559" s="199"/>
      <c r="R2559" s="199"/>
      <c r="S2559" s="199"/>
      <c r="T2559" s="382">
        <f t="shared" si="168"/>
        <v>603.77419354838707</v>
      </c>
      <c r="U2559" s="199"/>
      <c r="V2559" s="199"/>
      <c r="W2559" s="199"/>
      <c r="X2559" s="200"/>
      <c r="Y2559" s="199">
        <v>8713.0499999999993</v>
      </c>
      <c r="Z2559" s="199">
        <f t="shared" si="179"/>
        <v>12313.85</v>
      </c>
      <c r="AA2559" s="200"/>
      <c r="AB2559" s="199">
        <f t="shared" si="180"/>
        <v>6757.53</v>
      </c>
      <c r="AC2559" s="164">
        <v>8386.9500000000007</v>
      </c>
      <c r="AD2559" s="199"/>
      <c r="AE2559" s="200"/>
      <c r="AF2559" s="200"/>
      <c r="AG2559" s="200"/>
      <c r="AH2559" s="75"/>
      <c r="AI2559" s="75"/>
      <c r="AJ2559" s="75"/>
      <c r="AK2559" s="75"/>
      <c r="AL2559" s="200"/>
    </row>
    <row r="2560" spans="1:38" s="201" customFormat="1">
      <c r="A2560" s="198"/>
      <c r="B2560" s="180"/>
      <c r="C2560" s="199" t="s">
        <v>249</v>
      </c>
      <c r="D2560" s="199"/>
      <c r="E2560" s="199" t="s">
        <v>127</v>
      </c>
      <c r="F2560" s="199">
        <v>242</v>
      </c>
      <c r="G2560" s="199"/>
      <c r="H2560" s="199">
        <f t="shared" si="178"/>
        <v>1</v>
      </c>
      <c r="I2560" s="199"/>
      <c r="J2560" s="381">
        <v>49.62</v>
      </c>
      <c r="K2560" s="199"/>
      <c r="L2560" s="200"/>
      <c r="M2560" s="199">
        <v>1</v>
      </c>
      <c r="N2560" s="71"/>
      <c r="O2560" s="200"/>
      <c r="P2560" s="269">
        <f t="shared" si="167"/>
        <v>49.62</v>
      </c>
      <c r="Q2560" s="199"/>
      <c r="R2560" s="199"/>
      <c r="S2560" s="199"/>
      <c r="T2560" s="382">
        <f t="shared" si="168"/>
        <v>242</v>
      </c>
      <c r="U2560" s="199"/>
      <c r="V2560" s="199"/>
      <c r="W2560" s="199"/>
      <c r="X2560" s="200"/>
      <c r="Y2560" s="199">
        <v>49.62</v>
      </c>
      <c r="Z2560" s="199">
        <f t="shared" si="179"/>
        <v>70.13</v>
      </c>
      <c r="AA2560" s="200"/>
      <c r="AB2560" s="199">
        <f t="shared" si="180"/>
        <v>38.479999999999997</v>
      </c>
      <c r="AC2560" s="164">
        <v>47.76</v>
      </c>
      <c r="AD2560" s="199"/>
      <c r="AE2560" s="200"/>
      <c r="AF2560" s="200"/>
      <c r="AG2560" s="200"/>
      <c r="AH2560" s="75"/>
      <c r="AI2560" s="75"/>
      <c r="AJ2560" s="75"/>
      <c r="AK2560" s="75"/>
      <c r="AL2560" s="200"/>
    </row>
    <row r="2561" spans="1:38" s="201" customFormat="1">
      <c r="A2561" s="198"/>
      <c r="B2561" s="180"/>
      <c r="C2561" s="199" t="s">
        <v>249</v>
      </c>
      <c r="D2561" s="199"/>
      <c r="E2561" s="199" t="s">
        <v>250</v>
      </c>
      <c r="F2561" s="199">
        <v>334187</v>
      </c>
      <c r="G2561" s="199"/>
      <c r="H2561" s="199">
        <f t="shared" si="178"/>
        <v>944</v>
      </c>
      <c r="I2561" s="199"/>
      <c r="J2561" s="381">
        <v>21287.35</v>
      </c>
      <c r="K2561" s="199"/>
      <c r="L2561" s="200"/>
      <c r="M2561" s="199">
        <v>24</v>
      </c>
      <c r="N2561" s="71"/>
      <c r="O2561" s="200"/>
      <c r="P2561" s="269">
        <f t="shared" si="167"/>
        <v>886.97291666666661</v>
      </c>
      <c r="Q2561" s="199"/>
      <c r="R2561" s="199"/>
      <c r="S2561" s="199"/>
      <c r="T2561" s="382">
        <f t="shared" si="168"/>
        <v>13924.458333333334</v>
      </c>
      <c r="U2561" s="199"/>
      <c r="V2561" s="199"/>
      <c r="W2561" s="199"/>
      <c r="X2561" s="200"/>
      <c r="Y2561" s="199">
        <v>21287.35</v>
      </c>
      <c r="Z2561" s="199">
        <f t="shared" si="179"/>
        <v>30084.67</v>
      </c>
      <c r="AA2561" s="200"/>
      <c r="AB2561" s="199">
        <f t="shared" si="180"/>
        <v>16509.72</v>
      </c>
      <c r="AC2561" s="164">
        <v>20490.63</v>
      </c>
      <c r="AD2561" s="199"/>
      <c r="AE2561" s="200"/>
      <c r="AF2561" s="200"/>
      <c r="AG2561" s="200"/>
      <c r="AH2561" s="75"/>
      <c r="AI2561" s="75"/>
      <c r="AJ2561" s="75"/>
      <c r="AK2561" s="75"/>
      <c r="AL2561" s="200"/>
    </row>
    <row r="2562" spans="1:38" s="201" customFormat="1">
      <c r="A2562" s="198"/>
      <c r="B2562" s="180"/>
      <c r="C2562" s="199" t="s">
        <v>466</v>
      </c>
      <c r="D2562" s="199"/>
      <c r="E2562" s="199" t="s">
        <v>365</v>
      </c>
      <c r="F2562" s="199">
        <v>35899</v>
      </c>
      <c r="G2562" s="199"/>
      <c r="H2562" s="199">
        <f t="shared" si="178"/>
        <v>101</v>
      </c>
      <c r="I2562" s="199"/>
      <c r="J2562" s="381">
        <v>5823.2799999999988</v>
      </c>
      <c r="K2562" s="199"/>
      <c r="L2562" s="200"/>
      <c r="M2562" s="199">
        <v>12</v>
      </c>
      <c r="N2562" s="71"/>
      <c r="O2562" s="200"/>
      <c r="P2562" s="269">
        <f t="shared" si="167"/>
        <v>485.27333333333326</v>
      </c>
      <c r="Q2562" s="199"/>
      <c r="R2562" s="199"/>
      <c r="S2562" s="199"/>
      <c r="T2562" s="382">
        <f t="shared" si="168"/>
        <v>2991.5833333333335</v>
      </c>
      <c r="U2562" s="199"/>
      <c r="V2562" s="199"/>
      <c r="W2562" s="199"/>
      <c r="X2562" s="200"/>
      <c r="Y2562" s="199">
        <v>5823.2799999999988</v>
      </c>
      <c r="Z2562" s="199">
        <f t="shared" si="179"/>
        <v>8229.84</v>
      </c>
      <c r="AA2562" s="200"/>
      <c r="AB2562" s="199">
        <f t="shared" si="180"/>
        <v>4516.33</v>
      </c>
      <c r="AC2562" s="164">
        <v>5605.33</v>
      </c>
      <c r="AD2562" s="199"/>
      <c r="AE2562" s="200"/>
      <c r="AF2562" s="200"/>
      <c r="AG2562" s="200"/>
      <c r="AH2562" s="75"/>
      <c r="AI2562" s="75"/>
      <c r="AJ2562" s="75"/>
      <c r="AK2562" s="75"/>
      <c r="AL2562" s="200"/>
    </row>
    <row r="2563" spans="1:38" s="201" customFormat="1">
      <c r="A2563" s="198"/>
      <c r="B2563" s="180"/>
      <c r="C2563" s="199" t="s">
        <v>1484</v>
      </c>
      <c r="D2563" s="199"/>
      <c r="E2563" s="199" t="s">
        <v>121</v>
      </c>
      <c r="F2563" s="199">
        <v>12081</v>
      </c>
      <c r="G2563" s="199"/>
      <c r="H2563" s="199">
        <f t="shared" si="178"/>
        <v>34</v>
      </c>
      <c r="I2563" s="199"/>
      <c r="J2563" s="381">
        <v>1986.4</v>
      </c>
      <c r="K2563" s="199"/>
      <c r="L2563" s="200"/>
      <c r="M2563" s="199">
        <v>1</v>
      </c>
      <c r="N2563" s="71"/>
      <c r="O2563" s="200"/>
      <c r="P2563" s="269">
        <f t="shared" si="167"/>
        <v>1986.4</v>
      </c>
      <c r="Q2563" s="199"/>
      <c r="R2563" s="199"/>
      <c r="S2563" s="199"/>
      <c r="T2563" s="382">
        <f t="shared" si="168"/>
        <v>12081</v>
      </c>
      <c r="U2563" s="199"/>
      <c r="V2563" s="199"/>
      <c r="W2563" s="199"/>
      <c r="X2563" s="200"/>
      <c r="Y2563" s="199">
        <v>1986.4</v>
      </c>
      <c r="Z2563" s="199">
        <f t="shared" si="179"/>
        <v>2807.31</v>
      </c>
      <c r="AA2563" s="200"/>
      <c r="AB2563" s="199">
        <f t="shared" si="180"/>
        <v>1540.58</v>
      </c>
      <c r="AC2563" s="164">
        <v>1912.06</v>
      </c>
      <c r="AD2563" s="199"/>
      <c r="AE2563" s="200"/>
      <c r="AF2563" s="200"/>
      <c r="AG2563" s="200"/>
      <c r="AH2563" s="75"/>
      <c r="AI2563" s="75"/>
      <c r="AJ2563" s="75"/>
      <c r="AK2563" s="75"/>
      <c r="AL2563" s="200"/>
    </row>
    <row r="2564" spans="1:38" s="201" customFormat="1">
      <c r="A2564" s="198"/>
      <c r="B2564" s="180"/>
      <c r="C2564" s="199" t="s">
        <v>251</v>
      </c>
      <c r="D2564" s="199"/>
      <c r="E2564" s="199" t="s">
        <v>98</v>
      </c>
      <c r="F2564" s="199">
        <v>15</v>
      </c>
      <c r="G2564" s="199"/>
      <c r="H2564" s="199">
        <f t="shared" si="178"/>
        <v>0</v>
      </c>
      <c r="I2564" s="199"/>
      <c r="J2564" s="381">
        <v>14.17</v>
      </c>
      <c r="K2564" s="199"/>
      <c r="L2564" s="200"/>
      <c r="M2564" s="199">
        <v>1</v>
      </c>
      <c r="N2564" s="71"/>
      <c r="O2564" s="200"/>
      <c r="P2564" s="269">
        <f t="shared" si="167"/>
        <v>14.17</v>
      </c>
      <c r="Q2564" s="199"/>
      <c r="R2564" s="199"/>
      <c r="S2564" s="199"/>
      <c r="T2564" s="382">
        <f t="shared" si="168"/>
        <v>15</v>
      </c>
      <c r="U2564" s="199"/>
      <c r="V2564" s="199"/>
      <c r="W2564" s="199"/>
      <c r="X2564" s="200"/>
      <c r="Y2564" s="199">
        <v>14.17</v>
      </c>
      <c r="Z2564" s="199">
        <f t="shared" si="179"/>
        <v>20.03</v>
      </c>
      <c r="AA2564" s="200"/>
      <c r="AB2564" s="199">
        <f t="shared" si="180"/>
        <v>10.99</v>
      </c>
      <c r="AC2564" s="164">
        <v>13.64</v>
      </c>
      <c r="AD2564" s="199"/>
      <c r="AE2564" s="200"/>
      <c r="AF2564" s="200"/>
      <c r="AG2564" s="200"/>
      <c r="AH2564" s="75"/>
      <c r="AI2564" s="75"/>
      <c r="AJ2564" s="75"/>
      <c r="AK2564" s="75"/>
      <c r="AL2564" s="200"/>
    </row>
    <row r="2565" spans="1:38" s="201" customFormat="1">
      <c r="A2565" s="198"/>
      <c r="B2565" s="180"/>
      <c r="C2565" s="199" t="s">
        <v>251</v>
      </c>
      <c r="D2565" s="199"/>
      <c r="E2565" s="199" t="s">
        <v>96</v>
      </c>
      <c r="F2565" s="199">
        <v>6356243</v>
      </c>
      <c r="G2565" s="199"/>
      <c r="H2565" s="199">
        <f t="shared" si="178"/>
        <v>17950</v>
      </c>
      <c r="I2565" s="199"/>
      <c r="J2565" s="381">
        <v>762585.93000000133</v>
      </c>
      <c r="K2565" s="199"/>
      <c r="L2565" s="200"/>
      <c r="M2565" s="199">
        <v>1546</v>
      </c>
      <c r="N2565" s="71"/>
      <c r="O2565" s="200"/>
      <c r="P2565" s="269">
        <f t="shared" si="167"/>
        <v>493.26386157826738</v>
      </c>
      <c r="Q2565" s="199"/>
      <c r="R2565" s="199"/>
      <c r="S2565" s="199"/>
      <c r="T2565" s="382">
        <f t="shared" si="168"/>
        <v>4111.4120310478656</v>
      </c>
      <c r="U2565" s="199"/>
      <c r="V2565" s="199"/>
      <c r="W2565" s="199"/>
      <c r="X2565" s="200"/>
      <c r="Y2565" s="199">
        <v>762585.93000000133</v>
      </c>
      <c r="Z2565" s="199">
        <f t="shared" si="179"/>
        <v>1077736.26</v>
      </c>
      <c r="AA2565" s="200"/>
      <c r="AB2565" s="199">
        <f t="shared" si="180"/>
        <v>591434.79</v>
      </c>
      <c r="AC2565" s="164">
        <v>734044.83</v>
      </c>
      <c r="AD2565" s="199"/>
      <c r="AE2565" s="200"/>
      <c r="AF2565" s="200"/>
      <c r="AG2565" s="200"/>
      <c r="AH2565" s="75"/>
      <c r="AI2565" s="75"/>
      <c r="AJ2565" s="75"/>
      <c r="AK2565" s="75"/>
      <c r="AL2565" s="200"/>
    </row>
    <row r="2566" spans="1:38" s="201" customFormat="1">
      <c r="A2566" s="198"/>
      <c r="B2566" s="180"/>
      <c r="C2566" s="199" t="s">
        <v>251</v>
      </c>
      <c r="D2566" s="199"/>
      <c r="E2566" s="199" t="s">
        <v>253</v>
      </c>
      <c r="F2566" s="199">
        <v>250</v>
      </c>
      <c r="G2566" s="199"/>
      <c r="H2566" s="199">
        <f t="shared" si="178"/>
        <v>1</v>
      </c>
      <c r="I2566" s="199"/>
      <c r="J2566" s="381">
        <v>31.82</v>
      </c>
      <c r="K2566" s="199"/>
      <c r="L2566" s="200"/>
      <c r="M2566" s="199">
        <v>1</v>
      </c>
      <c r="N2566" s="71"/>
      <c r="O2566" s="200"/>
      <c r="P2566" s="269">
        <f t="shared" si="167"/>
        <v>31.82</v>
      </c>
      <c r="Q2566" s="199"/>
      <c r="R2566" s="199"/>
      <c r="S2566" s="199"/>
      <c r="T2566" s="382">
        <f t="shared" si="168"/>
        <v>250</v>
      </c>
      <c r="U2566" s="199"/>
      <c r="V2566" s="199"/>
      <c r="W2566" s="199"/>
      <c r="X2566" s="200"/>
      <c r="Y2566" s="199">
        <v>31.82</v>
      </c>
      <c r="Z2566" s="199">
        <f t="shared" si="179"/>
        <v>44.97</v>
      </c>
      <c r="AA2566" s="200"/>
      <c r="AB2566" s="199">
        <f t="shared" si="180"/>
        <v>24.68</v>
      </c>
      <c r="AC2566" s="164">
        <v>30.63</v>
      </c>
      <c r="AD2566" s="199"/>
      <c r="AE2566" s="200"/>
      <c r="AF2566" s="200"/>
      <c r="AG2566" s="200"/>
      <c r="AH2566" s="75"/>
      <c r="AI2566" s="75"/>
      <c r="AJ2566" s="75"/>
      <c r="AK2566" s="75"/>
      <c r="AL2566" s="200"/>
    </row>
    <row r="2567" spans="1:38" s="201" customFormat="1">
      <c r="A2567" s="198"/>
      <c r="B2567" s="180"/>
      <c r="C2567" s="199" t="s">
        <v>251</v>
      </c>
      <c r="D2567" s="199"/>
      <c r="E2567" s="199" t="s">
        <v>121</v>
      </c>
      <c r="F2567" s="199">
        <v>80355</v>
      </c>
      <c r="G2567" s="199"/>
      <c r="H2567" s="199">
        <f t="shared" si="178"/>
        <v>227</v>
      </c>
      <c r="I2567" s="199"/>
      <c r="J2567" s="381">
        <v>14812.17</v>
      </c>
      <c r="K2567" s="199"/>
      <c r="L2567" s="200"/>
      <c r="M2567" s="199">
        <v>1</v>
      </c>
      <c r="N2567" s="71"/>
      <c r="O2567" s="200"/>
      <c r="P2567" s="269">
        <f t="shared" si="167"/>
        <v>14812.17</v>
      </c>
      <c r="Q2567" s="199"/>
      <c r="R2567" s="199"/>
      <c r="S2567" s="199"/>
      <c r="T2567" s="382">
        <f t="shared" si="168"/>
        <v>80355</v>
      </c>
      <c r="U2567" s="199"/>
      <c r="V2567" s="199"/>
      <c r="W2567" s="199"/>
      <c r="X2567" s="200"/>
      <c r="Y2567" s="199">
        <v>14812.17</v>
      </c>
      <c r="Z2567" s="199">
        <f t="shared" si="179"/>
        <v>20933.53</v>
      </c>
      <c r="AA2567" s="200"/>
      <c r="AB2567" s="199">
        <f t="shared" si="180"/>
        <v>11487.8</v>
      </c>
      <c r="AC2567" s="164">
        <v>14257.8</v>
      </c>
      <c r="AD2567" s="199"/>
      <c r="AE2567" s="200"/>
      <c r="AF2567" s="200"/>
      <c r="AG2567" s="200"/>
      <c r="AH2567" s="75"/>
      <c r="AI2567" s="75"/>
      <c r="AJ2567" s="75"/>
      <c r="AK2567" s="75"/>
      <c r="AL2567" s="200"/>
    </row>
    <row r="2568" spans="1:38" s="201" customFormat="1">
      <c r="A2568" s="198"/>
      <c r="B2568" s="180"/>
      <c r="C2568" s="199" t="s">
        <v>252</v>
      </c>
      <c r="D2568" s="199"/>
      <c r="E2568" s="199" t="s">
        <v>253</v>
      </c>
      <c r="F2568" s="199">
        <v>33292</v>
      </c>
      <c r="G2568" s="199"/>
      <c r="H2568" s="199">
        <f t="shared" si="178"/>
        <v>94</v>
      </c>
      <c r="I2568" s="199"/>
      <c r="J2568" s="381">
        <v>6971.7899999999963</v>
      </c>
      <c r="K2568" s="199"/>
      <c r="L2568" s="200"/>
      <c r="M2568" s="199">
        <v>43</v>
      </c>
      <c r="N2568" s="71"/>
      <c r="O2568" s="200"/>
      <c r="P2568" s="269">
        <f t="shared" si="167"/>
        <v>162.13465116279062</v>
      </c>
      <c r="Q2568" s="199"/>
      <c r="R2568" s="199"/>
      <c r="S2568" s="199"/>
      <c r="T2568" s="382">
        <f t="shared" si="168"/>
        <v>774.23255813953483</v>
      </c>
      <c r="U2568" s="199"/>
      <c r="V2568" s="199"/>
      <c r="W2568" s="199"/>
      <c r="X2568" s="200"/>
      <c r="Y2568" s="199">
        <v>6971.7899999999963</v>
      </c>
      <c r="Z2568" s="199">
        <f t="shared" si="179"/>
        <v>9852.99</v>
      </c>
      <c r="AA2568" s="200"/>
      <c r="AB2568" s="199">
        <f t="shared" si="180"/>
        <v>5407.07</v>
      </c>
      <c r="AC2568" s="164">
        <v>6710.86</v>
      </c>
      <c r="AD2568" s="199"/>
      <c r="AE2568" s="200"/>
      <c r="AF2568" s="200"/>
      <c r="AG2568" s="200"/>
      <c r="AH2568" s="75"/>
      <c r="AI2568" s="75"/>
      <c r="AJ2568" s="75"/>
      <c r="AK2568" s="75"/>
      <c r="AL2568" s="200"/>
    </row>
    <row r="2569" spans="1:38" s="201" customFormat="1">
      <c r="A2569" s="198"/>
      <c r="B2569" s="180"/>
      <c r="C2569" s="199" t="s">
        <v>254</v>
      </c>
      <c r="D2569" s="199"/>
      <c r="E2569" s="199" t="s">
        <v>229</v>
      </c>
      <c r="F2569" s="199">
        <v>19238</v>
      </c>
      <c r="G2569" s="199"/>
      <c r="H2569" s="199">
        <f t="shared" si="178"/>
        <v>54</v>
      </c>
      <c r="I2569" s="199"/>
      <c r="J2569" s="381">
        <v>3828.54</v>
      </c>
      <c r="K2569" s="199"/>
      <c r="L2569" s="200"/>
      <c r="M2569" s="199">
        <v>7</v>
      </c>
      <c r="N2569" s="71"/>
      <c r="O2569" s="200"/>
      <c r="P2569" s="269">
        <f t="shared" si="167"/>
        <v>546.93428571428569</v>
      </c>
      <c r="Q2569" s="199"/>
      <c r="R2569" s="199"/>
      <c r="S2569" s="199"/>
      <c r="T2569" s="382">
        <f t="shared" si="168"/>
        <v>2748.2857142857142</v>
      </c>
      <c r="U2569" s="199"/>
      <c r="V2569" s="199"/>
      <c r="W2569" s="199"/>
      <c r="X2569" s="200"/>
      <c r="Y2569" s="199">
        <v>3828.54</v>
      </c>
      <c r="Z2569" s="199">
        <f t="shared" si="179"/>
        <v>5410.74</v>
      </c>
      <c r="AA2569" s="200"/>
      <c r="AB2569" s="199">
        <f t="shared" si="180"/>
        <v>2969.28</v>
      </c>
      <c r="AC2569" s="164">
        <v>3685.25</v>
      </c>
      <c r="AD2569" s="199"/>
      <c r="AE2569" s="200"/>
      <c r="AF2569" s="200"/>
      <c r="AG2569" s="200"/>
      <c r="AH2569" s="75"/>
      <c r="AI2569" s="75"/>
      <c r="AJ2569" s="75"/>
      <c r="AK2569" s="75"/>
      <c r="AL2569" s="200"/>
    </row>
    <row r="2570" spans="1:38" s="201" customFormat="1">
      <c r="A2570" s="198"/>
      <c r="B2570" s="180"/>
      <c r="C2570" s="199" t="s">
        <v>747</v>
      </c>
      <c r="D2570" s="199"/>
      <c r="E2570" s="199" t="s">
        <v>222</v>
      </c>
      <c r="F2570" s="199">
        <v>17580</v>
      </c>
      <c r="G2570" s="199"/>
      <c r="H2570" s="199">
        <f t="shared" si="178"/>
        <v>50</v>
      </c>
      <c r="I2570" s="199"/>
      <c r="J2570" s="381">
        <v>4311.6900000000005</v>
      </c>
      <c r="K2570" s="199"/>
      <c r="L2570" s="200"/>
      <c r="M2570" s="199">
        <v>9</v>
      </c>
      <c r="N2570" s="71"/>
      <c r="O2570" s="200"/>
      <c r="P2570" s="269">
        <f t="shared" si="167"/>
        <v>479.07666666666671</v>
      </c>
      <c r="Q2570" s="199"/>
      <c r="R2570" s="199"/>
      <c r="S2570" s="199"/>
      <c r="T2570" s="382">
        <f t="shared" si="168"/>
        <v>1953.3333333333333</v>
      </c>
      <c r="U2570" s="199"/>
      <c r="V2570" s="199"/>
      <c r="W2570" s="199"/>
      <c r="X2570" s="200"/>
      <c r="Y2570" s="199">
        <v>4311.6900000000005</v>
      </c>
      <c r="Z2570" s="199">
        <f t="shared" si="179"/>
        <v>6093.56</v>
      </c>
      <c r="AA2570" s="200"/>
      <c r="AB2570" s="199">
        <f t="shared" si="180"/>
        <v>3343.99</v>
      </c>
      <c r="AC2570" s="164">
        <v>4150.32</v>
      </c>
      <c r="AD2570" s="199"/>
      <c r="AE2570" s="200"/>
      <c r="AF2570" s="200"/>
      <c r="AG2570" s="200"/>
      <c r="AH2570" s="75"/>
      <c r="AI2570" s="75"/>
      <c r="AJ2570" s="75"/>
      <c r="AK2570" s="75"/>
      <c r="AL2570" s="200"/>
    </row>
    <row r="2571" spans="1:38" s="201" customFormat="1">
      <c r="A2571" s="198"/>
      <c r="B2571" s="180"/>
      <c r="C2571" s="199" t="s">
        <v>591</v>
      </c>
      <c r="D2571" s="199"/>
      <c r="E2571" s="199" t="s">
        <v>295</v>
      </c>
      <c r="F2571" s="199">
        <v>3163</v>
      </c>
      <c r="G2571" s="199"/>
      <c r="H2571" s="199">
        <f t="shared" si="178"/>
        <v>9</v>
      </c>
      <c r="I2571" s="199"/>
      <c r="J2571" s="381">
        <v>758.93999999999994</v>
      </c>
      <c r="K2571" s="199"/>
      <c r="L2571" s="200"/>
      <c r="M2571" s="199">
        <v>16</v>
      </c>
      <c r="N2571" s="71"/>
      <c r="O2571" s="200"/>
      <c r="P2571" s="269">
        <f t="shared" si="167"/>
        <v>47.433749999999996</v>
      </c>
      <c r="Q2571" s="199"/>
      <c r="R2571" s="199"/>
      <c r="S2571" s="199"/>
      <c r="T2571" s="382">
        <f t="shared" si="168"/>
        <v>197.6875</v>
      </c>
      <c r="U2571" s="199"/>
      <c r="V2571" s="199"/>
      <c r="W2571" s="199"/>
      <c r="X2571" s="200"/>
      <c r="Y2571" s="199">
        <v>758.93999999999994</v>
      </c>
      <c r="Z2571" s="199">
        <f t="shared" si="179"/>
        <v>1072.58</v>
      </c>
      <c r="AA2571" s="200"/>
      <c r="AB2571" s="199">
        <f t="shared" si="180"/>
        <v>588.61</v>
      </c>
      <c r="AC2571" s="164">
        <v>730.54</v>
      </c>
      <c r="AD2571" s="199"/>
      <c r="AE2571" s="200"/>
      <c r="AF2571" s="200"/>
      <c r="AG2571" s="200"/>
      <c r="AH2571" s="75"/>
      <c r="AI2571" s="75"/>
      <c r="AJ2571" s="75"/>
      <c r="AK2571" s="75"/>
      <c r="AL2571" s="200"/>
    </row>
    <row r="2572" spans="1:38" s="201" customFormat="1">
      <c r="A2572" s="198"/>
      <c r="B2572" s="180"/>
      <c r="C2572" s="199" t="s">
        <v>255</v>
      </c>
      <c r="D2572" s="199"/>
      <c r="E2572" s="199" t="s">
        <v>256</v>
      </c>
      <c r="F2572" s="199">
        <v>130895</v>
      </c>
      <c r="G2572" s="199"/>
      <c r="H2572" s="199">
        <f t="shared" si="178"/>
        <v>370</v>
      </c>
      <c r="I2572" s="199"/>
      <c r="J2572" s="381">
        <v>21176.769999999997</v>
      </c>
      <c r="K2572" s="199"/>
      <c r="L2572" s="200"/>
      <c r="M2572" s="199">
        <v>51</v>
      </c>
      <c r="N2572" s="71"/>
      <c r="O2572" s="200"/>
      <c r="P2572" s="269">
        <f t="shared" si="167"/>
        <v>415.23078431372545</v>
      </c>
      <c r="Q2572" s="199"/>
      <c r="R2572" s="199"/>
      <c r="S2572" s="199"/>
      <c r="T2572" s="382">
        <f t="shared" si="168"/>
        <v>2566.5686274509803</v>
      </c>
      <c r="U2572" s="199"/>
      <c r="V2572" s="199"/>
      <c r="W2572" s="199"/>
      <c r="X2572" s="200"/>
      <c r="Y2572" s="199">
        <v>21176.769999999997</v>
      </c>
      <c r="Z2572" s="199">
        <f t="shared" si="179"/>
        <v>29928.39</v>
      </c>
      <c r="AA2572" s="200"/>
      <c r="AB2572" s="199">
        <f t="shared" si="180"/>
        <v>16423.96</v>
      </c>
      <c r="AC2572" s="164">
        <v>20384.189999999999</v>
      </c>
      <c r="AD2572" s="199"/>
      <c r="AE2572" s="200"/>
      <c r="AF2572" s="200"/>
      <c r="AG2572" s="200"/>
      <c r="AH2572" s="75"/>
      <c r="AI2572" s="75"/>
      <c r="AJ2572" s="75"/>
      <c r="AK2572" s="75"/>
      <c r="AL2572" s="200"/>
    </row>
    <row r="2573" spans="1:38" s="201" customFormat="1">
      <c r="A2573" s="198"/>
      <c r="B2573" s="180"/>
      <c r="C2573" s="199" t="s">
        <v>1485</v>
      </c>
      <c r="D2573" s="199"/>
      <c r="E2573" s="199" t="s">
        <v>278</v>
      </c>
      <c r="F2573" s="199">
        <v>215</v>
      </c>
      <c r="G2573" s="199"/>
      <c r="H2573" s="199">
        <f t="shared" si="178"/>
        <v>1</v>
      </c>
      <c r="I2573" s="199"/>
      <c r="J2573" s="381">
        <v>40.36</v>
      </c>
      <c r="K2573" s="199"/>
      <c r="L2573" s="200"/>
      <c r="M2573" s="199">
        <v>2</v>
      </c>
      <c r="N2573" s="71"/>
      <c r="O2573" s="200"/>
      <c r="P2573" s="269">
        <f t="shared" si="167"/>
        <v>20.18</v>
      </c>
      <c r="Q2573" s="199"/>
      <c r="R2573" s="199"/>
      <c r="S2573" s="199"/>
      <c r="T2573" s="382">
        <f t="shared" si="168"/>
        <v>107.5</v>
      </c>
      <c r="U2573" s="199"/>
      <c r="V2573" s="199"/>
      <c r="W2573" s="199"/>
      <c r="X2573" s="200"/>
      <c r="Y2573" s="199">
        <v>40.36</v>
      </c>
      <c r="Z2573" s="199">
        <f t="shared" si="179"/>
        <v>57.04</v>
      </c>
      <c r="AA2573" s="200"/>
      <c r="AB2573" s="199">
        <f t="shared" si="180"/>
        <v>31.3</v>
      </c>
      <c r="AC2573" s="164">
        <v>38.85</v>
      </c>
      <c r="AD2573" s="199"/>
      <c r="AE2573" s="200"/>
      <c r="AF2573" s="200"/>
      <c r="AG2573" s="200"/>
      <c r="AH2573" s="75"/>
      <c r="AI2573" s="75"/>
      <c r="AJ2573" s="75"/>
      <c r="AK2573" s="75"/>
      <c r="AL2573" s="200"/>
    </row>
    <row r="2574" spans="1:38" s="201" customFormat="1">
      <c r="A2574" s="198"/>
      <c r="B2574" s="180"/>
      <c r="C2574" s="199" t="s">
        <v>257</v>
      </c>
      <c r="D2574" s="199"/>
      <c r="E2574" s="199" t="s">
        <v>115</v>
      </c>
      <c r="F2574" s="199">
        <v>346377</v>
      </c>
      <c r="G2574" s="199"/>
      <c r="H2574" s="199">
        <f t="shared" si="178"/>
        <v>978</v>
      </c>
      <c r="I2574" s="199"/>
      <c r="J2574" s="381">
        <v>53235.270000000004</v>
      </c>
      <c r="K2574" s="199"/>
      <c r="L2574" s="200"/>
      <c r="M2574" s="199">
        <v>100</v>
      </c>
      <c r="N2574" s="71"/>
      <c r="O2574" s="200"/>
      <c r="P2574" s="269">
        <f t="shared" si="167"/>
        <v>532.35270000000003</v>
      </c>
      <c r="Q2574" s="199"/>
      <c r="R2574" s="199"/>
      <c r="S2574" s="199"/>
      <c r="T2574" s="382">
        <f t="shared" si="168"/>
        <v>3463.77</v>
      </c>
      <c r="U2574" s="199"/>
      <c r="V2574" s="199"/>
      <c r="W2574" s="199"/>
      <c r="X2574" s="200"/>
      <c r="Y2574" s="199">
        <v>53235.270000000004</v>
      </c>
      <c r="Z2574" s="199">
        <f t="shared" si="179"/>
        <v>75235.56</v>
      </c>
      <c r="AA2574" s="200"/>
      <c r="AB2574" s="199">
        <f t="shared" si="180"/>
        <v>41287.4</v>
      </c>
      <c r="AC2574" s="164">
        <v>51242.85</v>
      </c>
      <c r="AD2574" s="199"/>
      <c r="AE2574" s="200"/>
      <c r="AF2574" s="200"/>
      <c r="AG2574" s="200"/>
      <c r="AH2574" s="75"/>
      <c r="AI2574" s="75"/>
      <c r="AJ2574" s="75"/>
      <c r="AK2574" s="75"/>
      <c r="AL2574" s="200"/>
    </row>
    <row r="2575" spans="1:38" s="201" customFormat="1">
      <c r="A2575" s="198"/>
      <c r="B2575" s="180"/>
      <c r="C2575" s="199" t="s">
        <v>1429</v>
      </c>
      <c r="D2575" s="199"/>
      <c r="E2575" s="199" t="s">
        <v>115</v>
      </c>
      <c r="F2575" s="199">
        <v>23465</v>
      </c>
      <c r="G2575" s="199"/>
      <c r="H2575" s="199">
        <f t="shared" si="178"/>
        <v>66</v>
      </c>
      <c r="I2575" s="199"/>
      <c r="J2575" s="381">
        <v>4011.08</v>
      </c>
      <c r="K2575" s="199"/>
      <c r="L2575" s="200"/>
      <c r="M2575" s="199">
        <v>12</v>
      </c>
      <c r="N2575" s="71"/>
      <c r="O2575" s="200"/>
      <c r="P2575" s="269">
        <f t="shared" si="167"/>
        <v>334.25666666666666</v>
      </c>
      <c r="Q2575" s="199"/>
      <c r="R2575" s="199"/>
      <c r="S2575" s="199"/>
      <c r="T2575" s="382">
        <f t="shared" si="168"/>
        <v>1955.4166666666667</v>
      </c>
      <c r="U2575" s="199"/>
      <c r="V2575" s="199"/>
      <c r="W2575" s="199"/>
      <c r="X2575" s="200"/>
      <c r="Y2575" s="199">
        <v>4011.08</v>
      </c>
      <c r="Z2575" s="199">
        <f t="shared" si="179"/>
        <v>5668.72</v>
      </c>
      <c r="AA2575" s="200"/>
      <c r="AB2575" s="199">
        <f t="shared" si="180"/>
        <v>3110.85</v>
      </c>
      <c r="AC2575" s="164">
        <v>3860.96</v>
      </c>
      <c r="AD2575" s="199"/>
      <c r="AE2575" s="200"/>
      <c r="AF2575" s="200"/>
      <c r="AG2575" s="200"/>
      <c r="AH2575" s="75"/>
      <c r="AI2575" s="75"/>
      <c r="AJ2575" s="75"/>
      <c r="AK2575" s="75"/>
      <c r="AL2575" s="200"/>
    </row>
    <row r="2576" spans="1:38" s="201" customFormat="1">
      <c r="A2576" s="198"/>
      <c r="B2576" s="180"/>
      <c r="C2576" s="199" t="s">
        <v>258</v>
      </c>
      <c r="D2576" s="199"/>
      <c r="E2576" s="199" t="s">
        <v>259</v>
      </c>
      <c r="F2576" s="199">
        <v>25189</v>
      </c>
      <c r="G2576" s="199"/>
      <c r="H2576" s="199">
        <f t="shared" si="178"/>
        <v>71</v>
      </c>
      <c r="I2576" s="199"/>
      <c r="J2576" s="381">
        <v>3812.9700000000003</v>
      </c>
      <c r="K2576" s="199"/>
      <c r="L2576" s="200"/>
      <c r="M2576" s="199">
        <v>24</v>
      </c>
      <c r="N2576" s="71"/>
      <c r="O2576" s="200"/>
      <c r="P2576" s="269">
        <f t="shared" si="167"/>
        <v>158.87375</v>
      </c>
      <c r="Q2576" s="199"/>
      <c r="R2576" s="199"/>
      <c r="S2576" s="199"/>
      <c r="T2576" s="382">
        <f t="shared" si="168"/>
        <v>1049.5416666666667</v>
      </c>
      <c r="U2576" s="199"/>
      <c r="V2576" s="199"/>
      <c r="W2576" s="199"/>
      <c r="X2576" s="200"/>
      <c r="Y2576" s="199">
        <v>3812.9700000000003</v>
      </c>
      <c r="Z2576" s="199">
        <f t="shared" si="179"/>
        <v>5388.74</v>
      </c>
      <c r="AA2576" s="200"/>
      <c r="AB2576" s="199">
        <f t="shared" si="180"/>
        <v>2957.21</v>
      </c>
      <c r="AC2576" s="164">
        <v>3670.26</v>
      </c>
      <c r="AD2576" s="199"/>
      <c r="AE2576" s="200"/>
      <c r="AF2576" s="200"/>
      <c r="AG2576" s="200"/>
      <c r="AH2576" s="75"/>
      <c r="AI2576" s="75"/>
      <c r="AJ2576" s="75"/>
      <c r="AK2576" s="75"/>
      <c r="AL2576" s="200"/>
    </row>
    <row r="2577" spans="1:38" s="201" customFormat="1">
      <c r="A2577" s="198"/>
      <c r="B2577" s="180"/>
      <c r="C2577" s="199" t="s">
        <v>260</v>
      </c>
      <c r="D2577" s="199"/>
      <c r="E2577" s="199" t="s">
        <v>261</v>
      </c>
      <c r="F2577" s="199">
        <v>25185</v>
      </c>
      <c r="G2577" s="199"/>
      <c r="H2577" s="199">
        <f t="shared" si="178"/>
        <v>71</v>
      </c>
      <c r="I2577" s="199"/>
      <c r="J2577" s="381">
        <v>2628.7700000000004</v>
      </c>
      <c r="K2577" s="199"/>
      <c r="L2577" s="200"/>
      <c r="M2577" s="199">
        <v>19</v>
      </c>
      <c r="N2577" s="71"/>
      <c r="O2577" s="200"/>
      <c r="P2577" s="269">
        <f t="shared" si="167"/>
        <v>138.35631578947371</v>
      </c>
      <c r="Q2577" s="199"/>
      <c r="R2577" s="199"/>
      <c r="S2577" s="199"/>
      <c r="T2577" s="382">
        <f t="shared" si="168"/>
        <v>1325.5263157894738</v>
      </c>
      <c r="U2577" s="199"/>
      <c r="V2577" s="199"/>
      <c r="W2577" s="199"/>
      <c r="X2577" s="200"/>
      <c r="Y2577" s="199">
        <v>2628.7700000000004</v>
      </c>
      <c r="Z2577" s="199">
        <f t="shared" si="179"/>
        <v>3715.15</v>
      </c>
      <c r="AA2577" s="200"/>
      <c r="AB2577" s="199">
        <f t="shared" si="180"/>
        <v>2038.78</v>
      </c>
      <c r="AC2577" s="164">
        <v>2530.38</v>
      </c>
      <c r="AD2577" s="199"/>
      <c r="AE2577" s="200"/>
      <c r="AF2577" s="200"/>
      <c r="AG2577" s="200"/>
      <c r="AH2577" s="75"/>
      <c r="AI2577" s="75"/>
      <c r="AJ2577" s="75"/>
      <c r="AK2577" s="75"/>
      <c r="AL2577" s="200"/>
    </row>
    <row r="2578" spans="1:38" s="201" customFormat="1">
      <c r="A2578" s="198"/>
      <c r="B2578" s="180"/>
      <c r="C2578" s="199" t="s">
        <v>467</v>
      </c>
      <c r="D2578" s="199"/>
      <c r="E2578" s="199" t="s">
        <v>111</v>
      </c>
      <c r="F2578" s="199">
        <v>5065</v>
      </c>
      <c r="G2578" s="199"/>
      <c r="H2578" s="199">
        <f t="shared" si="178"/>
        <v>14</v>
      </c>
      <c r="I2578" s="199"/>
      <c r="J2578" s="381">
        <v>883.44</v>
      </c>
      <c r="K2578" s="199"/>
      <c r="L2578" s="200"/>
      <c r="M2578" s="199">
        <v>2</v>
      </c>
      <c r="N2578" s="71"/>
      <c r="O2578" s="200"/>
      <c r="P2578" s="269">
        <f t="shared" si="167"/>
        <v>441.72</v>
      </c>
      <c r="Q2578" s="199"/>
      <c r="R2578" s="199"/>
      <c r="S2578" s="199"/>
      <c r="T2578" s="382">
        <f t="shared" si="168"/>
        <v>2532.5</v>
      </c>
      <c r="U2578" s="199"/>
      <c r="V2578" s="199"/>
      <c r="W2578" s="199"/>
      <c r="X2578" s="200"/>
      <c r="Y2578" s="199">
        <v>883.44</v>
      </c>
      <c r="Z2578" s="199">
        <f t="shared" si="179"/>
        <v>1248.54</v>
      </c>
      <c r="AA2578" s="200"/>
      <c r="AB2578" s="199">
        <f t="shared" si="180"/>
        <v>685.16</v>
      </c>
      <c r="AC2578" s="164">
        <v>850.38</v>
      </c>
      <c r="AD2578" s="199"/>
      <c r="AE2578" s="200"/>
      <c r="AF2578" s="200"/>
      <c r="AG2578" s="200"/>
      <c r="AH2578" s="75"/>
      <c r="AI2578" s="75"/>
      <c r="AJ2578" s="75"/>
      <c r="AK2578" s="75"/>
      <c r="AL2578" s="200"/>
    </row>
    <row r="2579" spans="1:38" s="201" customFormat="1">
      <c r="A2579" s="198"/>
      <c r="B2579" s="180"/>
      <c r="C2579" s="199" t="s">
        <v>467</v>
      </c>
      <c r="D2579" s="199"/>
      <c r="E2579" s="199" t="s">
        <v>115</v>
      </c>
      <c r="F2579" s="199">
        <v>53242</v>
      </c>
      <c r="G2579" s="199"/>
      <c r="H2579" s="199">
        <f t="shared" si="178"/>
        <v>150</v>
      </c>
      <c r="I2579" s="199"/>
      <c r="J2579" s="381">
        <v>9985.3500000000022</v>
      </c>
      <c r="K2579" s="199"/>
      <c r="L2579" s="200"/>
      <c r="M2579" s="199">
        <v>17</v>
      </c>
      <c r="N2579" s="71"/>
      <c r="O2579" s="200"/>
      <c r="P2579" s="269">
        <f t="shared" si="167"/>
        <v>587.37352941176482</v>
      </c>
      <c r="Q2579" s="199"/>
      <c r="R2579" s="199"/>
      <c r="S2579" s="199"/>
      <c r="T2579" s="382">
        <f t="shared" si="168"/>
        <v>3131.8823529411766</v>
      </c>
      <c r="U2579" s="199"/>
      <c r="V2579" s="199"/>
      <c r="W2579" s="199"/>
      <c r="X2579" s="200"/>
      <c r="Y2579" s="199">
        <v>9985.3500000000022</v>
      </c>
      <c r="Z2579" s="199">
        <f t="shared" si="179"/>
        <v>14111.95</v>
      </c>
      <c r="AA2579" s="200"/>
      <c r="AB2579" s="199">
        <f t="shared" si="180"/>
        <v>7744.29</v>
      </c>
      <c r="AC2579" s="164">
        <v>9611.6299999999992</v>
      </c>
      <c r="AD2579" s="199"/>
      <c r="AE2579" s="200"/>
      <c r="AF2579" s="200"/>
      <c r="AG2579" s="200"/>
      <c r="AH2579" s="75"/>
      <c r="AI2579" s="75"/>
      <c r="AJ2579" s="75"/>
      <c r="AK2579" s="75"/>
      <c r="AL2579" s="200"/>
    </row>
    <row r="2580" spans="1:38" s="201" customFormat="1">
      <c r="A2580" s="198"/>
      <c r="B2580" s="180"/>
      <c r="C2580" s="199" t="s">
        <v>1431</v>
      </c>
      <c r="D2580" s="199"/>
      <c r="E2580" s="199" t="s">
        <v>115</v>
      </c>
      <c r="F2580" s="199">
        <v>435</v>
      </c>
      <c r="G2580" s="199"/>
      <c r="H2580" s="199">
        <f t="shared" si="178"/>
        <v>1</v>
      </c>
      <c r="I2580" s="199"/>
      <c r="J2580" s="381">
        <v>78.34</v>
      </c>
      <c r="K2580" s="199"/>
      <c r="L2580" s="200"/>
      <c r="M2580" s="199">
        <v>1</v>
      </c>
      <c r="N2580" s="71"/>
      <c r="O2580" s="200"/>
      <c r="P2580" s="269">
        <f t="shared" si="167"/>
        <v>78.34</v>
      </c>
      <c r="Q2580" s="199"/>
      <c r="R2580" s="199"/>
      <c r="S2580" s="199"/>
      <c r="T2580" s="382">
        <f t="shared" si="168"/>
        <v>435</v>
      </c>
      <c r="U2580" s="199"/>
      <c r="V2580" s="199"/>
      <c r="W2580" s="199"/>
      <c r="X2580" s="200"/>
      <c r="Y2580" s="199">
        <v>78.34</v>
      </c>
      <c r="Z2580" s="199">
        <f t="shared" si="179"/>
        <v>110.72</v>
      </c>
      <c r="AA2580" s="200"/>
      <c r="AB2580" s="199">
        <f t="shared" si="180"/>
        <v>60.76</v>
      </c>
      <c r="AC2580" s="164">
        <v>75.41</v>
      </c>
      <c r="AD2580" s="199"/>
      <c r="AE2580" s="200"/>
      <c r="AF2580" s="200"/>
      <c r="AG2580" s="200"/>
      <c r="AH2580" s="75"/>
      <c r="AI2580" s="75"/>
      <c r="AJ2580" s="75"/>
      <c r="AK2580" s="75"/>
      <c r="AL2580" s="200"/>
    </row>
    <row r="2581" spans="1:38" s="201" customFormat="1">
      <c r="A2581" s="198"/>
      <c r="B2581" s="180"/>
      <c r="C2581" s="199" t="s">
        <v>562</v>
      </c>
      <c r="D2581" s="199"/>
      <c r="E2581" s="199" t="s">
        <v>285</v>
      </c>
      <c r="F2581" s="199">
        <v>13342</v>
      </c>
      <c r="G2581" s="199"/>
      <c r="H2581" s="199">
        <f t="shared" si="178"/>
        <v>38</v>
      </c>
      <c r="I2581" s="199"/>
      <c r="J2581" s="381">
        <v>2300.91</v>
      </c>
      <c r="K2581" s="199"/>
      <c r="L2581" s="200"/>
      <c r="M2581" s="199">
        <v>9</v>
      </c>
      <c r="N2581" s="71"/>
      <c r="O2581" s="200"/>
      <c r="P2581" s="269">
        <f t="shared" si="167"/>
        <v>255.65666666666664</v>
      </c>
      <c r="Q2581" s="199"/>
      <c r="R2581" s="199"/>
      <c r="S2581" s="199"/>
      <c r="T2581" s="382">
        <f t="shared" si="168"/>
        <v>1482.4444444444443</v>
      </c>
      <c r="U2581" s="199"/>
      <c r="V2581" s="199"/>
      <c r="W2581" s="199"/>
      <c r="X2581" s="200"/>
      <c r="Y2581" s="199">
        <v>2300.91</v>
      </c>
      <c r="Z2581" s="199">
        <f t="shared" si="179"/>
        <v>3251.8</v>
      </c>
      <c r="AA2581" s="200"/>
      <c r="AB2581" s="199">
        <f t="shared" si="180"/>
        <v>1784.5</v>
      </c>
      <c r="AC2581" s="164">
        <v>2214.79</v>
      </c>
      <c r="AD2581" s="199"/>
      <c r="AE2581" s="200"/>
      <c r="AF2581" s="200"/>
      <c r="AG2581" s="200"/>
      <c r="AH2581" s="75"/>
      <c r="AI2581" s="75"/>
      <c r="AJ2581" s="75"/>
      <c r="AK2581" s="75"/>
      <c r="AL2581" s="200"/>
    </row>
    <row r="2582" spans="1:38" s="201" customFormat="1">
      <c r="A2582" s="198"/>
      <c r="B2582" s="180"/>
      <c r="C2582" s="199" t="s">
        <v>507</v>
      </c>
      <c r="D2582" s="199"/>
      <c r="E2582" s="199" t="s">
        <v>136</v>
      </c>
      <c r="F2582" s="199">
        <v>112758</v>
      </c>
      <c r="G2582" s="199"/>
      <c r="H2582" s="199">
        <f t="shared" si="178"/>
        <v>318</v>
      </c>
      <c r="I2582" s="199"/>
      <c r="J2582" s="381">
        <v>15151.009999999997</v>
      </c>
      <c r="K2582" s="199"/>
      <c r="L2582" s="200"/>
      <c r="M2582" s="199">
        <v>38</v>
      </c>
      <c r="N2582" s="71"/>
      <c r="O2582" s="200"/>
      <c r="P2582" s="269">
        <f t="shared" si="167"/>
        <v>398.71078947368414</v>
      </c>
      <c r="Q2582" s="199"/>
      <c r="R2582" s="199"/>
      <c r="S2582" s="199"/>
      <c r="T2582" s="382">
        <f t="shared" si="168"/>
        <v>2967.3157894736842</v>
      </c>
      <c r="U2582" s="199"/>
      <c r="V2582" s="199"/>
      <c r="W2582" s="199"/>
      <c r="X2582" s="200"/>
      <c r="Y2582" s="199">
        <v>15151.009999999997</v>
      </c>
      <c r="Z2582" s="199">
        <f t="shared" si="179"/>
        <v>21412.400000000001</v>
      </c>
      <c r="AA2582" s="200"/>
      <c r="AB2582" s="199">
        <f t="shared" si="180"/>
        <v>11750.59</v>
      </c>
      <c r="AC2582" s="164">
        <v>14583.96</v>
      </c>
      <c r="AD2582" s="199"/>
      <c r="AE2582" s="200"/>
      <c r="AF2582" s="200"/>
      <c r="AG2582" s="200"/>
      <c r="AH2582" s="75"/>
      <c r="AI2582" s="75"/>
      <c r="AJ2582" s="75"/>
      <c r="AK2582" s="75"/>
      <c r="AL2582" s="200"/>
    </row>
    <row r="2583" spans="1:38" s="201" customFormat="1">
      <c r="A2583" s="198"/>
      <c r="B2583" s="180"/>
      <c r="C2583" s="199" t="s">
        <v>507</v>
      </c>
      <c r="D2583" s="199"/>
      <c r="E2583" s="199" t="s">
        <v>165</v>
      </c>
      <c r="F2583" s="199">
        <v>24</v>
      </c>
      <c r="G2583" s="199"/>
      <c r="H2583" s="199">
        <f t="shared" si="178"/>
        <v>0</v>
      </c>
      <c r="I2583" s="199"/>
      <c r="J2583" s="381">
        <v>16.61</v>
      </c>
      <c r="K2583" s="199"/>
      <c r="L2583" s="200"/>
      <c r="M2583" s="199">
        <v>1</v>
      </c>
      <c r="N2583" s="71"/>
      <c r="O2583" s="200"/>
      <c r="P2583" s="269">
        <f t="shared" si="167"/>
        <v>16.61</v>
      </c>
      <c r="Q2583" s="199"/>
      <c r="R2583" s="199"/>
      <c r="S2583" s="199"/>
      <c r="T2583" s="382">
        <f t="shared" si="168"/>
        <v>24</v>
      </c>
      <c r="U2583" s="199"/>
      <c r="V2583" s="199"/>
      <c r="W2583" s="199"/>
      <c r="X2583" s="200"/>
      <c r="Y2583" s="199">
        <v>16.61</v>
      </c>
      <c r="Z2583" s="199">
        <f t="shared" si="179"/>
        <v>23.47</v>
      </c>
      <c r="AA2583" s="200"/>
      <c r="AB2583" s="199">
        <f t="shared" si="180"/>
        <v>12.88</v>
      </c>
      <c r="AC2583" s="164">
        <v>15.99</v>
      </c>
      <c r="AD2583" s="199"/>
      <c r="AE2583" s="200"/>
      <c r="AF2583" s="200"/>
      <c r="AG2583" s="200"/>
      <c r="AH2583" s="75"/>
      <c r="AI2583" s="75"/>
      <c r="AJ2583" s="75"/>
      <c r="AK2583" s="75"/>
      <c r="AL2583" s="200"/>
    </row>
    <row r="2584" spans="1:38" s="201" customFormat="1">
      <c r="A2584" s="198"/>
      <c r="B2584" s="180"/>
      <c r="C2584" s="199" t="s">
        <v>262</v>
      </c>
      <c r="D2584" s="199"/>
      <c r="E2584" s="199" t="s">
        <v>113</v>
      </c>
      <c r="F2584" s="199">
        <v>999082</v>
      </c>
      <c r="G2584" s="199"/>
      <c r="H2584" s="199">
        <f t="shared" si="178"/>
        <v>2821</v>
      </c>
      <c r="I2584" s="199"/>
      <c r="J2584" s="381">
        <v>141492.87000000002</v>
      </c>
      <c r="K2584" s="199"/>
      <c r="L2584" s="200"/>
      <c r="M2584" s="199">
        <v>236</v>
      </c>
      <c r="N2584" s="71"/>
      <c r="O2584" s="200"/>
      <c r="P2584" s="269">
        <f t="shared" si="167"/>
        <v>599.54605932203401</v>
      </c>
      <c r="Q2584" s="199"/>
      <c r="R2584" s="199"/>
      <c r="S2584" s="199"/>
      <c r="T2584" s="382">
        <f t="shared" si="168"/>
        <v>4233.3983050847455</v>
      </c>
      <c r="U2584" s="199"/>
      <c r="V2584" s="199"/>
      <c r="W2584" s="199"/>
      <c r="X2584" s="200"/>
      <c r="Y2584" s="199">
        <v>141492.87000000002</v>
      </c>
      <c r="Z2584" s="199">
        <f t="shared" si="179"/>
        <v>199966.97</v>
      </c>
      <c r="AA2584" s="200"/>
      <c r="AB2584" s="199">
        <f t="shared" si="180"/>
        <v>109736.89</v>
      </c>
      <c r="AC2584" s="164">
        <v>136197.25</v>
      </c>
      <c r="AD2584" s="199"/>
      <c r="AE2584" s="200"/>
      <c r="AF2584" s="200"/>
      <c r="AG2584" s="200"/>
      <c r="AH2584" s="75"/>
      <c r="AI2584" s="75"/>
      <c r="AJ2584" s="75"/>
      <c r="AK2584" s="75"/>
      <c r="AL2584" s="200"/>
    </row>
    <row r="2585" spans="1:38" s="201" customFormat="1">
      <c r="A2585" s="198"/>
      <c r="B2585" s="180"/>
      <c r="C2585" s="199" t="s">
        <v>263</v>
      </c>
      <c r="D2585" s="199"/>
      <c r="E2585" s="199" t="s">
        <v>264</v>
      </c>
      <c r="F2585" s="199">
        <v>437671</v>
      </c>
      <c r="G2585" s="199"/>
      <c r="H2585" s="199">
        <f t="shared" si="178"/>
        <v>1236</v>
      </c>
      <c r="I2585" s="199"/>
      <c r="J2585" s="381">
        <v>57769.200000000019</v>
      </c>
      <c r="K2585" s="199"/>
      <c r="L2585" s="200"/>
      <c r="M2585" s="199">
        <v>192</v>
      </c>
      <c r="N2585" s="71"/>
      <c r="O2585" s="200"/>
      <c r="P2585" s="269">
        <f t="shared" si="167"/>
        <v>300.88125000000008</v>
      </c>
      <c r="Q2585" s="199"/>
      <c r="R2585" s="199"/>
      <c r="S2585" s="199"/>
      <c r="T2585" s="382">
        <f t="shared" si="168"/>
        <v>2279.5364583333335</v>
      </c>
      <c r="U2585" s="199"/>
      <c r="V2585" s="199"/>
      <c r="W2585" s="199"/>
      <c r="X2585" s="200"/>
      <c r="Y2585" s="199">
        <v>57769.200000000019</v>
      </c>
      <c r="Z2585" s="199">
        <f t="shared" si="179"/>
        <v>81643.210000000006</v>
      </c>
      <c r="AA2585" s="200"/>
      <c r="AB2585" s="199">
        <f t="shared" si="180"/>
        <v>44803.76</v>
      </c>
      <c r="AC2585" s="164">
        <v>55607.09</v>
      </c>
      <c r="AD2585" s="199"/>
      <c r="AE2585" s="200"/>
      <c r="AF2585" s="200"/>
      <c r="AG2585" s="200"/>
      <c r="AH2585" s="75"/>
      <c r="AI2585" s="75"/>
      <c r="AJ2585" s="75"/>
      <c r="AK2585" s="75"/>
      <c r="AL2585" s="200"/>
    </row>
    <row r="2586" spans="1:38" s="201" customFormat="1">
      <c r="A2586" s="198"/>
      <c r="B2586" s="180"/>
      <c r="C2586" s="199" t="s">
        <v>749</v>
      </c>
      <c r="D2586" s="199"/>
      <c r="E2586" s="199" t="s">
        <v>228</v>
      </c>
      <c r="F2586" s="199">
        <v>5987</v>
      </c>
      <c r="G2586" s="199"/>
      <c r="H2586" s="199">
        <f t="shared" si="178"/>
        <v>17</v>
      </c>
      <c r="I2586" s="199"/>
      <c r="J2586" s="381">
        <v>1311.54</v>
      </c>
      <c r="K2586" s="199"/>
      <c r="L2586" s="200"/>
      <c r="M2586" s="199">
        <v>13</v>
      </c>
      <c r="N2586" s="71"/>
      <c r="O2586" s="200"/>
      <c r="P2586" s="269">
        <f t="shared" si="167"/>
        <v>100.8876923076923</v>
      </c>
      <c r="Q2586" s="199"/>
      <c r="R2586" s="199"/>
      <c r="S2586" s="199"/>
      <c r="T2586" s="382">
        <f t="shared" si="168"/>
        <v>460.53846153846155</v>
      </c>
      <c r="U2586" s="199"/>
      <c r="V2586" s="199"/>
      <c r="W2586" s="199"/>
      <c r="X2586" s="200"/>
      <c r="Y2586" s="199">
        <v>1311.54</v>
      </c>
      <c r="Z2586" s="199">
        <f t="shared" si="179"/>
        <v>1853.55</v>
      </c>
      <c r="AA2586" s="200"/>
      <c r="AB2586" s="199">
        <f t="shared" si="180"/>
        <v>1017.18</v>
      </c>
      <c r="AC2586" s="164">
        <v>1262.45</v>
      </c>
      <c r="AD2586" s="199"/>
      <c r="AE2586" s="200"/>
      <c r="AF2586" s="200"/>
      <c r="AG2586" s="200"/>
      <c r="AH2586" s="75"/>
      <c r="AI2586" s="75"/>
      <c r="AJ2586" s="75"/>
      <c r="AK2586" s="75"/>
      <c r="AL2586" s="200"/>
    </row>
    <row r="2587" spans="1:38" s="201" customFormat="1">
      <c r="A2587" s="198"/>
      <c r="B2587" s="180"/>
      <c r="C2587" s="199" t="s">
        <v>265</v>
      </c>
      <c r="D2587" s="199"/>
      <c r="E2587" s="199" t="s">
        <v>228</v>
      </c>
      <c r="F2587" s="199">
        <v>26685</v>
      </c>
      <c r="G2587" s="199"/>
      <c r="H2587" s="199">
        <f t="shared" si="178"/>
        <v>75</v>
      </c>
      <c r="I2587" s="199"/>
      <c r="J2587" s="381">
        <v>3567.95</v>
      </c>
      <c r="K2587" s="199"/>
      <c r="L2587" s="200"/>
      <c r="M2587" s="199">
        <v>15</v>
      </c>
      <c r="N2587" s="71"/>
      <c r="O2587" s="200"/>
      <c r="P2587" s="269">
        <f t="shared" si="167"/>
        <v>237.86333333333332</v>
      </c>
      <c r="Q2587" s="199"/>
      <c r="R2587" s="199"/>
      <c r="S2587" s="199"/>
      <c r="T2587" s="382">
        <f t="shared" si="168"/>
        <v>1779</v>
      </c>
      <c r="U2587" s="199"/>
      <c r="V2587" s="199"/>
      <c r="W2587" s="199"/>
      <c r="X2587" s="200"/>
      <c r="Y2587" s="199">
        <v>3567.95</v>
      </c>
      <c r="Z2587" s="199">
        <f t="shared" si="179"/>
        <v>5042.46</v>
      </c>
      <c r="AA2587" s="200"/>
      <c r="AB2587" s="199">
        <f t="shared" si="180"/>
        <v>2767.18</v>
      </c>
      <c r="AC2587" s="164">
        <v>3434.41</v>
      </c>
      <c r="AD2587" s="199"/>
      <c r="AE2587" s="200"/>
      <c r="AF2587" s="200"/>
      <c r="AG2587" s="200"/>
      <c r="AH2587" s="75"/>
      <c r="AI2587" s="75"/>
      <c r="AJ2587" s="75"/>
      <c r="AK2587" s="75"/>
      <c r="AL2587" s="200"/>
    </row>
    <row r="2588" spans="1:38" s="201" customFormat="1">
      <c r="A2588" s="198"/>
      <c r="B2588" s="180"/>
      <c r="C2588" s="199" t="s">
        <v>266</v>
      </c>
      <c r="D2588" s="199"/>
      <c r="E2588" s="199" t="s">
        <v>113</v>
      </c>
      <c r="F2588" s="199">
        <v>2532</v>
      </c>
      <c r="G2588" s="199"/>
      <c r="H2588" s="199">
        <f t="shared" si="178"/>
        <v>7</v>
      </c>
      <c r="I2588" s="199"/>
      <c r="J2588" s="381">
        <v>470.91999999999996</v>
      </c>
      <c r="K2588" s="199"/>
      <c r="L2588" s="200"/>
      <c r="M2588" s="199">
        <v>6</v>
      </c>
      <c r="N2588" s="71"/>
      <c r="O2588" s="200"/>
      <c r="P2588" s="269">
        <f t="shared" si="167"/>
        <v>78.486666666666665</v>
      </c>
      <c r="Q2588" s="199"/>
      <c r="R2588" s="199"/>
      <c r="S2588" s="199"/>
      <c r="T2588" s="382">
        <f t="shared" si="168"/>
        <v>422</v>
      </c>
      <c r="U2588" s="199"/>
      <c r="V2588" s="199"/>
      <c r="W2588" s="199"/>
      <c r="X2588" s="200"/>
      <c r="Y2588" s="199">
        <v>470.91999999999996</v>
      </c>
      <c r="Z2588" s="199">
        <f t="shared" si="179"/>
        <v>665.53</v>
      </c>
      <c r="AA2588" s="200"/>
      <c r="AB2588" s="199">
        <f t="shared" si="180"/>
        <v>365.23</v>
      </c>
      <c r="AC2588" s="164">
        <v>453.29</v>
      </c>
      <c r="AD2588" s="199"/>
      <c r="AE2588" s="200"/>
      <c r="AF2588" s="200"/>
      <c r="AG2588" s="200"/>
      <c r="AH2588" s="75"/>
      <c r="AI2588" s="75"/>
      <c r="AJ2588" s="75"/>
      <c r="AK2588" s="75"/>
      <c r="AL2588" s="200"/>
    </row>
    <row r="2589" spans="1:38" s="201" customFormat="1">
      <c r="A2589" s="198"/>
      <c r="B2589" s="180"/>
      <c r="C2589" s="199" t="s">
        <v>565</v>
      </c>
      <c r="D2589" s="199"/>
      <c r="E2589" s="199" t="s">
        <v>167</v>
      </c>
      <c r="F2589" s="199">
        <v>112759</v>
      </c>
      <c r="G2589" s="199"/>
      <c r="H2589" s="199">
        <f t="shared" si="178"/>
        <v>318</v>
      </c>
      <c r="I2589" s="199"/>
      <c r="J2589" s="381">
        <v>17501.52</v>
      </c>
      <c r="K2589" s="199"/>
      <c r="L2589" s="200"/>
      <c r="M2589" s="199">
        <v>29</v>
      </c>
      <c r="N2589" s="71"/>
      <c r="O2589" s="200"/>
      <c r="P2589" s="269">
        <f t="shared" si="167"/>
        <v>603.50068965517244</v>
      </c>
      <c r="Q2589" s="199"/>
      <c r="R2589" s="199"/>
      <c r="S2589" s="199"/>
      <c r="T2589" s="382">
        <f t="shared" si="168"/>
        <v>3888.2413793103447</v>
      </c>
      <c r="U2589" s="199"/>
      <c r="V2589" s="199"/>
      <c r="W2589" s="199"/>
      <c r="X2589" s="200"/>
      <c r="Y2589" s="199">
        <v>17501.52</v>
      </c>
      <c r="Z2589" s="199">
        <f t="shared" si="179"/>
        <v>24734.29</v>
      </c>
      <c r="AA2589" s="200"/>
      <c r="AB2589" s="199">
        <f t="shared" si="180"/>
        <v>13573.56</v>
      </c>
      <c r="AC2589" s="164">
        <v>16846.5</v>
      </c>
      <c r="AD2589" s="199"/>
      <c r="AE2589" s="200"/>
      <c r="AF2589" s="200"/>
      <c r="AG2589" s="200"/>
      <c r="AH2589" s="75"/>
      <c r="AI2589" s="75"/>
      <c r="AJ2589" s="75"/>
      <c r="AK2589" s="75"/>
      <c r="AL2589" s="200"/>
    </row>
    <row r="2590" spans="1:38" s="201" customFormat="1">
      <c r="A2590" s="198"/>
      <c r="B2590" s="180"/>
      <c r="C2590" s="199" t="s">
        <v>267</v>
      </c>
      <c r="D2590" s="199"/>
      <c r="E2590" s="199" t="s">
        <v>113</v>
      </c>
      <c r="F2590" s="199">
        <v>44</v>
      </c>
      <c r="G2590" s="199"/>
      <c r="H2590" s="199">
        <f t="shared" si="178"/>
        <v>0</v>
      </c>
      <c r="I2590" s="199"/>
      <c r="J2590" s="381">
        <v>16.690000000000001</v>
      </c>
      <c r="K2590" s="199"/>
      <c r="L2590" s="200"/>
      <c r="M2590" s="199">
        <v>1</v>
      </c>
      <c r="N2590" s="71"/>
      <c r="O2590" s="200"/>
      <c r="P2590" s="269">
        <f t="shared" si="167"/>
        <v>16.690000000000001</v>
      </c>
      <c r="Q2590" s="199"/>
      <c r="R2590" s="199"/>
      <c r="S2590" s="199"/>
      <c r="T2590" s="382">
        <f t="shared" si="168"/>
        <v>44</v>
      </c>
      <c r="U2590" s="199"/>
      <c r="V2590" s="199"/>
      <c r="W2590" s="199"/>
      <c r="X2590" s="200"/>
      <c r="Y2590" s="199">
        <v>16.690000000000001</v>
      </c>
      <c r="Z2590" s="199">
        <f t="shared" si="179"/>
        <v>23.59</v>
      </c>
      <c r="AA2590" s="200"/>
      <c r="AB2590" s="199">
        <f t="shared" si="180"/>
        <v>12.94</v>
      </c>
      <c r="AC2590" s="164">
        <v>16.07</v>
      </c>
      <c r="AD2590" s="199"/>
      <c r="AE2590" s="200"/>
      <c r="AF2590" s="200"/>
      <c r="AG2590" s="200"/>
      <c r="AH2590" s="75"/>
      <c r="AI2590" s="75"/>
      <c r="AJ2590" s="75"/>
      <c r="AK2590" s="75"/>
      <c r="AL2590" s="200"/>
    </row>
    <row r="2591" spans="1:38" s="201" customFormat="1">
      <c r="A2591" s="198"/>
      <c r="B2591" s="180"/>
      <c r="C2591" s="199" t="s">
        <v>1432</v>
      </c>
      <c r="D2591" s="199"/>
      <c r="E2591" s="199" t="s">
        <v>264</v>
      </c>
      <c r="F2591" s="199">
        <v>17</v>
      </c>
      <c r="G2591" s="199"/>
      <c r="H2591" s="199">
        <f t="shared" si="178"/>
        <v>0</v>
      </c>
      <c r="I2591" s="199"/>
      <c r="J2591" s="381">
        <v>21.17</v>
      </c>
      <c r="K2591" s="199"/>
      <c r="L2591" s="200"/>
      <c r="M2591" s="199">
        <v>1</v>
      </c>
      <c r="N2591" s="71"/>
      <c r="O2591" s="200"/>
      <c r="P2591" s="269">
        <f t="shared" si="167"/>
        <v>21.17</v>
      </c>
      <c r="Q2591" s="199"/>
      <c r="R2591" s="199"/>
      <c r="S2591" s="199"/>
      <c r="T2591" s="382">
        <f t="shared" si="168"/>
        <v>17</v>
      </c>
      <c r="U2591" s="199"/>
      <c r="V2591" s="199"/>
      <c r="W2591" s="199"/>
      <c r="X2591" s="200"/>
      <c r="Y2591" s="199">
        <v>21.17</v>
      </c>
      <c r="Z2591" s="199">
        <f t="shared" si="179"/>
        <v>29.92</v>
      </c>
      <c r="AA2591" s="200"/>
      <c r="AB2591" s="199">
        <f t="shared" si="180"/>
        <v>16.420000000000002</v>
      </c>
      <c r="AC2591" s="164">
        <v>20.38</v>
      </c>
      <c r="AD2591" s="199"/>
      <c r="AE2591" s="200"/>
      <c r="AF2591" s="200"/>
      <c r="AG2591" s="200"/>
      <c r="AH2591" s="75"/>
      <c r="AI2591" s="75"/>
      <c r="AJ2591" s="75"/>
      <c r="AK2591" s="75"/>
      <c r="AL2591" s="200"/>
    </row>
    <row r="2592" spans="1:38" s="201" customFormat="1">
      <c r="A2592" s="198"/>
      <c r="B2592" s="180"/>
      <c r="C2592" s="199" t="s">
        <v>1486</v>
      </c>
      <c r="D2592" s="199"/>
      <c r="E2592" s="199" t="s">
        <v>592</v>
      </c>
      <c r="F2592" s="199">
        <v>38</v>
      </c>
      <c r="G2592" s="199"/>
      <c r="H2592" s="199">
        <f t="shared" si="178"/>
        <v>0</v>
      </c>
      <c r="I2592" s="199"/>
      <c r="J2592" s="381">
        <v>23.07</v>
      </c>
      <c r="K2592" s="199"/>
      <c r="L2592" s="200"/>
      <c r="M2592" s="199">
        <v>1</v>
      </c>
      <c r="N2592" s="71"/>
      <c r="O2592" s="200"/>
      <c r="P2592" s="269">
        <f t="shared" si="167"/>
        <v>23.07</v>
      </c>
      <c r="Q2592" s="199"/>
      <c r="R2592" s="199"/>
      <c r="S2592" s="199"/>
      <c r="T2592" s="382">
        <f t="shared" si="168"/>
        <v>38</v>
      </c>
      <c r="U2592" s="199"/>
      <c r="V2592" s="199"/>
      <c r="W2592" s="199"/>
      <c r="X2592" s="200"/>
      <c r="Y2592" s="199">
        <v>23.07</v>
      </c>
      <c r="Z2592" s="199">
        <f t="shared" si="179"/>
        <v>32.6</v>
      </c>
      <c r="AA2592" s="200"/>
      <c r="AB2592" s="199">
        <f t="shared" si="180"/>
        <v>17.89</v>
      </c>
      <c r="AC2592" s="164">
        <v>22.21</v>
      </c>
      <c r="AD2592" s="199"/>
      <c r="AE2592" s="200"/>
      <c r="AF2592" s="200"/>
      <c r="AG2592" s="200"/>
      <c r="AH2592" s="75"/>
      <c r="AI2592" s="75"/>
      <c r="AJ2592" s="75"/>
      <c r="AK2592" s="75"/>
      <c r="AL2592" s="200"/>
    </row>
    <row r="2593" spans="1:38" s="201" customFormat="1">
      <c r="A2593" s="198"/>
      <c r="B2593" s="180"/>
      <c r="C2593" s="199" t="s">
        <v>1486</v>
      </c>
      <c r="D2593" s="199"/>
      <c r="E2593" s="199" t="s">
        <v>271</v>
      </c>
      <c r="F2593" s="199">
        <v>272</v>
      </c>
      <c r="G2593" s="199"/>
      <c r="H2593" s="199">
        <f t="shared" si="178"/>
        <v>1</v>
      </c>
      <c r="I2593" s="199"/>
      <c r="J2593" s="381">
        <v>168.21999999999997</v>
      </c>
      <c r="K2593" s="199"/>
      <c r="L2593" s="200"/>
      <c r="M2593" s="199">
        <v>4</v>
      </c>
      <c r="N2593" s="71"/>
      <c r="O2593" s="200"/>
      <c r="P2593" s="269">
        <f t="shared" si="167"/>
        <v>42.054999999999993</v>
      </c>
      <c r="Q2593" s="199"/>
      <c r="R2593" s="199"/>
      <c r="S2593" s="199"/>
      <c r="T2593" s="382">
        <f t="shared" si="168"/>
        <v>68</v>
      </c>
      <c r="U2593" s="199"/>
      <c r="V2593" s="199"/>
      <c r="W2593" s="199"/>
      <c r="X2593" s="200"/>
      <c r="Y2593" s="199">
        <v>168.21999999999997</v>
      </c>
      <c r="Z2593" s="199">
        <f t="shared" si="179"/>
        <v>237.74</v>
      </c>
      <c r="AA2593" s="200"/>
      <c r="AB2593" s="199">
        <f t="shared" si="180"/>
        <v>130.47</v>
      </c>
      <c r="AC2593" s="164">
        <v>161.91999999999999</v>
      </c>
      <c r="AD2593" s="199"/>
      <c r="AE2593" s="200"/>
      <c r="AF2593" s="200"/>
      <c r="AG2593" s="200"/>
      <c r="AH2593" s="75"/>
      <c r="AI2593" s="75"/>
      <c r="AJ2593" s="75"/>
      <c r="AK2593" s="75"/>
      <c r="AL2593" s="200"/>
    </row>
    <row r="2594" spans="1:38" s="201" customFormat="1">
      <c r="A2594" s="198"/>
      <c r="B2594" s="180"/>
      <c r="C2594" s="199" t="s">
        <v>268</v>
      </c>
      <c r="D2594" s="199"/>
      <c r="E2594" s="199" t="s">
        <v>269</v>
      </c>
      <c r="F2594" s="199">
        <v>1893833</v>
      </c>
      <c r="G2594" s="199"/>
      <c r="H2594" s="199">
        <f t="shared" si="178"/>
        <v>5348</v>
      </c>
      <c r="I2594" s="199"/>
      <c r="J2594" s="381">
        <v>116093.26000000004</v>
      </c>
      <c r="K2594" s="199"/>
      <c r="L2594" s="200"/>
      <c r="M2594" s="199">
        <v>153</v>
      </c>
      <c r="N2594" s="71"/>
      <c r="O2594" s="200"/>
      <c r="P2594" s="269">
        <f t="shared" si="167"/>
        <v>758.77947712418324</v>
      </c>
      <c r="Q2594" s="199"/>
      <c r="R2594" s="199"/>
      <c r="S2594" s="199"/>
      <c r="T2594" s="382">
        <f t="shared" si="168"/>
        <v>12377.993464052288</v>
      </c>
      <c r="U2594" s="199"/>
      <c r="V2594" s="199"/>
      <c r="W2594" s="199"/>
      <c r="X2594" s="200"/>
      <c r="Y2594" s="199">
        <v>116093.26000000004</v>
      </c>
      <c r="Z2594" s="199">
        <f t="shared" si="179"/>
        <v>164070.57999999999</v>
      </c>
      <c r="AA2594" s="200"/>
      <c r="AB2594" s="199">
        <f t="shared" si="180"/>
        <v>90037.84</v>
      </c>
      <c r="AC2594" s="164">
        <v>111748.27</v>
      </c>
      <c r="AD2594" s="199"/>
      <c r="AE2594" s="200"/>
      <c r="AF2594" s="200"/>
      <c r="AG2594" s="200"/>
      <c r="AH2594" s="75"/>
      <c r="AI2594" s="75"/>
      <c r="AJ2594" s="75"/>
      <c r="AK2594" s="75"/>
      <c r="AL2594" s="200"/>
    </row>
    <row r="2595" spans="1:38" s="201" customFormat="1">
      <c r="A2595" s="198"/>
      <c r="B2595" s="180"/>
      <c r="C2595" s="199" t="s">
        <v>270</v>
      </c>
      <c r="D2595" s="199"/>
      <c r="E2595" s="199" t="s">
        <v>271</v>
      </c>
      <c r="F2595" s="199">
        <v>541283</v>
      </c>
      <c r="G2595" s="199"/>
      <c r="H2595" s="199">
        <f t="shared" si="178"/>
        <v>1529</v>
      </c>
      <c r="I2595" s="199"/>
      <c r="J2595" s="381">
        <v>68745.26999999999</v>
      </c>
      <c r="K2595" s="199"/>
      <c r="L2595" s="200"/>
      <c r="M2595" s="199">
        <v>128</v>
      </c>
      <c r="N2595" s="71"/>
      <c r="O2595" s="200"/>
      <c r="P2595" s="269">
        <f t="shared" ref="P2595:P2658" si="181">J2595/M2595</f>
        <v>537.07242187499992</v>
      </c>
      <c r="Q2595" s="199"/>
      <c r="R2595" s="199"/>
      <c r="S2595" s="199"/>
      <c r="T2595" s="382">
        <f t="shared" ref="T2595:T2658" si="182">F2595/M2595</f>
        <v>4228.7734375</v>
      </c>
      <c r="U2595" s="199"/>
      <c r="V2595" s="199"/>
      <c r="W2595" s="199"/>
      <c r="X2595" s="200"/>
      <c r="Y2595" s="199">
        <v>68745.26999999999</v>
      </c>
      <c r="Z2595" s="199">
        <f t="shared" si="179"/>
        <v>97155.31</v>
      </c>
      <c r="AA2595" s="200"/>
      <c r="AB2595" s="199">
        <f t="shared" si="180"/>
        <v>53316.41</v>
      </c>
      <c r="AC2595" s="164">
        <v>66172.36</v>
      </c>
      <c r="AD2595" s="199"/>
      <c r="AE2595" s="200"/>
      <c r="AF2595" s="200"/>
      <c r="AG2595" s="200"/>
      <c r="AH2595" s="75"/>
      <c r="AI2595" s="75"/>
      <c r="AJ2595" s="75"/>
      <c r="AK2595" s="75"/>
      <c r="AL2595" s="200"/>
    </row>
    <row r="2596" spans="1:38" s="201" customFormat="1">
      <c r="A2596" s="198"/>
      <c r="B2596" s="180"/>
      <c r="C2596" s="199" t="s">
        <v>569</v>
      </c>
      <c r="D2596" s="199"/>
      <c r="E2596" s="199" t="s">
        <v>222</v>
      </c>
      <c r="F2596" s="199">
        <v>8797</v>
      </c>
      <c r="G2596" s="199"/>
      <c r="H2596" s="199">
        <f t="shared" si="178"/>
        <v>25</v>
      </c>
      <c r="I2596" s="199"/>
      <c r="J2596" s="381">
        <v>1640.7799999999997</v>
      </c>
      <c r="K2596" s="199"/>
      <c r="L2596" s="200"/>
      <c r="M2596" s="199">
        <v>8</v>
      </c>
      <c r="N2596" s="71"/>
      <c r="O2596" s="200"/>
      <c r="P2596" s="269">
        <f t="shared" si="181"/>
        <v>205.09749999999997</v>
      </c>
      <c r="Q2596" s="199"/>
      <c r="R2596" s="199"/>
      <c r="S2596" s="199"/>
      <c r="T2596" s="382">
        <f t="shared" si="182"/>
        <v>1099.625</v>
      </c>
      <c r="U2596" s="199"/>
      <c r="V2596" s="199"/>
      <c r="W2596" s="199"/>
      <c r="X2596" s="200"/>
      <c r="Y2596" s="199">
        <v>1640.7799999999997</v>
      </c>
      <c r="Z2596" s="199">
        <f t="shared" si="179"/>
        <v>2318.86</v>
      </c>
      <c r="AA2596" s="200"/>
      <c r="AB2596" s="199">
        <f t="shared" si="180"/>
        <v>1272.53</v>
      </c>
      <c r="AC2596" s="164">
        <v>1579.37</v>
      </c>
      <c r="AD2596" s="199"/>
      <c r="AE2596" s="200"/>
      <c r="AF2596" s="200"/>
      <c r="AG2596" s="200"/>
      <c r="AH2596" s="75"/>
      <c r="AI2596" s="75"/>
      <c r="AJ2596" s="75"/>
      <c r="AK2596" s="75"/>
      <c r="AL2596" s="200"/>
    </row>
    <row r="2597" spans="1:38" s="201" customFormat="1">
      <c r="A2597" s="198"/>
      <c r="B2597" s="180"/>
      <c r="C2597" s="199" t="s">
        <v>1433</v>
      </c>
      <c r="D2597" s="199"/>
      <c r="E2597" s="199" t="s">
        <v>222</v>
      </c>
      <c r="F2597" s="199">
        <v>111</v>
      </c>
      <c r="G2597" s="199"/>
      <c r="H2597" s="199">
        <f t="shared" ref="H2597:H2660" si="183">ROUND($H$2886*F2597/$F$2886,0)</f>
        <v>0</v>
      </c>
      <c r="I2597" s="199"/>
      <c r="J2597" s="381">
        <v>88.11</v>
      </c>
      <c r="K2597" s="199"/>
      <c r="L2597" s="200"/>
      <c r="M2597" s="199">
        <v>1</v>
      </c>
      <c r="N2597" s="71"/>
      <c r="O2597" s="200"/>
      <c r="P2597" s="269">
        <f t="shared" si="181"/>
        <v>88.11</v>
      </c>
      <c r="Q2597" s="199"/>
      <c r="R2597" s="199"/>
      <c r="S2597" s="199"/>
      <c r="T2597" s="382">
        <f t="shared" si="182"/>
        <v>111</v>
      </c>
      <c r="U2597" s="199"/>
      <c r="V2597" s="199"/>
      <c r="W2597" s="199"/>
      <c r="X2597" s="200"/>
      <c r="Y2597" s="199">
        <v>88.11</v>
      </c>
      <c r="Z2597" s="199">
        <f t="shared" ref="Z2597:Z2660" si="184">ROUND($Z$2886*Y2597/$Y$2886,2)</f>
        <v>124.52</v>
      </c>
      <c r="AA2597" s="200"/>
      <c r="AB2597" s="199">
        <f t="shared" ref="AB2597:AB2660" si="185">ROUND($AB$2886*Y2597/$Y$2886,2)</f>
        <v>68.34</v>
      </c>
      <c r="AC2597" s="164">
        <v>84.81</v>
      </c>
      <c r="AD2597" s="199"/>
      <c r="AE2597" s="200"/>
      <c r="AF2597" s="200"/>
      <c r="AG2597" s="200"/>
      <c r="AH2597" s="75"/>
      <c r="AI2597" s="75"/>
      <c r="AJ2597" s="75"/>
      <c r="AK2597" s="75"/>
      <c r="AL2597" s="200"/>
    </row>
    <row r="2598" spans="1:38" s="201" customFormat="1">
      <c r="A2598" s="198"/>
      <c r="B2598" s="180"/>
      <c r="C2598" s="199" t="s">
        <v>1434</v>
      </c>
      <c r="D2598" s="199"/>
      <c r="E2598" s="199" t="s">
        <v>210</v>
      </c>
      <c r="F2598" s="199">
        <v>303</v>
      </c>
      <c r="G2598" s="199"/>
      <c r="H2598" s="199">
        <f t="shared" si="183"/>
        <v>1</v>
      </c>
      <c r="I2598" s="199"/>
      <c r="J2598" s="381">
        <v>102.02</v>
      </c>
      <c r="K2598" s="199"/>
      <c r="L2598" s="200"/>
      <c r="M2598" s="199">
        <v>2</v>
      </c>
      <c r="N2598" s="71"/>
      <c r="O2598" s="200"/>
      <c r="P2598" s="269">
        <f t="shared" si="181"/>
        <v>51.01</v>
      </c>
      <c r="Q2598" s="199"/>
      <c r="R2598" s="199"/>
      <c r="S2598" s="199"/>
      <c r="T2598" s="382">
        <f t="shared" si="182"/>
        <v>151.5</v>
      </c>
      <c r="U2598" s="199"/>
      <c r="V2598" s="199"/>
      <c r="W2598" s="199"/>
      <c r="X2598" s="200"/>
      <c r="Y2598" s="199">
        <v>102.02</v>
      </c>
      <c r="Z2598" s="199">
        <f t="shared" si="184"/>
        <v>144.18</v>
      </c>
      <c r="AA2598" s="200"/>
      <c r="AB2598" s="199">
        <f t="shared" si="185"/>
        <v>79.12</v>
      </c>
      <c r="AC2598" s="164">
        <v>98.2</v>
      </c>
      <c r="AD2598" s="199"/>
      <c r="AE2598" s="200"/>
      <c r="AF2598" s="200"/>
      <c r="AG2598" s="200"/>
      <c r="AH2598" s="75"/>
      <c r="AI2598" s="75"/>
      <c r="AJ2598" s="75"/>
      <c r="AK2598" s="75"/>
      <c r="AL2598" s="200"/>
    </row>
    <row r="2599" spans="1:38" s="201" customFormat="1">
      <c r="A2599" s="198"/>
      <c r="B2599" s="180"/>
      <c r="C2599" s="199" t="s">
        <v>272</v>
      </c>
      <c r="D2599" s="199"/>
      <c r="E2599" s="199" t="s">
        <v>143</v>
      </c>
      <c r="F2599" s="199">
        <v>295424</v>
      </c>
      <c r="G2599" s="199"/>
      <c r="H2599" s="199">
        <f t="shared" si="183"/>
        <v>834</v>
      </c>
      <c r="I2599" s="199"/>
      <c r="J2599" s="381">
        <v>51156.33</v>
      </c>
      <c r="K2599" s="199"/>
      <c r="L2599" s="200"/>
      <c r="M2599" s="199">
        <v>109</v>
      </c>
      <c r="N2599" s="71"/>
      <c r="O2599" s="200"/>
      <c r="P2599" s="269">
        <f t="shared" si="181"/>
        <v>469.32412844036696</v>
      </c>
      <c r="Q2599" s="199"/>
      <c r="R2599" s="199"/>
      <c r="S2599" s="199"/>
      <c r="T2599" s="382">
        <f t="shared" si="182"/>
        <v>2710.3119266055046</v>
      </c>
      <c r="U2599" s="199"/>
      <c r="V2599" s="199"/>
      <c r="W2599" s="199"/>
      <c r="X2599" s="200"/>
      <c r="Y2599" s="199">
        <v>51156.33</v>
      </c>
      <c r="Z2599" s="199">
        <f t="shared" si="184"/>
        <v>72297.47</v>
      </c>
      <c r="AA2599" s="200"/>
      <c r="AB2599" s="199">
        <f t="shared" si="185"/>
        <v>39675.050000000003</v>
      </c>
      <c r="AC2599" s="164">
        <v>49241.72</v>
      </c>
      <c r="AD2599" s="199"/>
      <c r="AE2599" s="200"/>
      <c r="AF2599" s="200"/>
      <c r="AG2599" s="200"/>
      <c r="AH2599" s="75"/>
      <c r="AI2599" s="75"/>
      <c r="AJ2599" s="75"/>
      <c r="AK2599" s="75"/>
      <c r="AL2599" s="200"/>
    </row>
    <row r="2600" spans="1:38" s="201" customFormat="1">
      <c r="A2600" s="198"/>
      <c r="B2600" s="180"/>
      <c r="C2600" s="199" t="s">
        <v>273</v>
      </c>
      <c r="D2600" s="199"/>
      <c r="E2600" s="199" t="s">
        <v>153</v>
      </c>
      <c r="F2600" s="199">
        <v>80667</v>
      </c>
      <c r="G2600" s="199"/>
      <c r="H2600" s="199">
        <f t="shared" si="183"/>
        <v>228</v>
      </c>
      <c r="I2600" s="199"/>
      <c r="J2600" s="381">
        <v>12466.829999999998</v>
      </c>
      <c r="K2600" s="199"/>
      <c r="L2600" s="200"/>
      <c r="M2600" s="199">
        <v>49</v>
      </c>
      <c r="N2600" s="71"/>
      <c r="O2600" s="200"/>
      <c r="P2600" s="269">
        <f t="shared" si="181"/>
        <v>254.42510204081628</v>
      </c>
      <c r="Q2600" s="199"/>
      <c r="R2600" s="199"/>
      <c r="S2600" s="199"/>
      <c r="T2600" s="382">
        <f t="shared" si="182"/>
        <v>1646.2653061224489</v>
      </c>
      <c r="U2600" s="199"/>
      <c r="V2600" s="199"/>
      <c r="W2600" s="199"/>
      <c r="X2600" s="200"/>
      <c r="Y2600" s="199">
        <v>12466.829999999998</v>
      </c>
      <c r="Z2600" s="199">
        <f t="shared" si="184"/>
        <v>17618.939999999999</v>
      </c>
      <c r="AA2600" s="200"/>
      <c r="AB2600" s="199">
        <f t="shared" si="185"/>
        <v>9668.83</v>
      </c>
      <c r="AC2600" s="164">
        <v>12000.24</v>
      </c>
      <c r="AD2600" s="199"/>
      <c r="AE2600" s="200"/>
      <c r="AF2600" s="200"/>
      <c r="AG2600" s="200"/>
      <c r="AH2600" s="75"/>
      <c r="AI2600" s="75"/>
      <c r="AJ2600" s="75"/>
      <c r="AK2600" s="75"/>
      <c r="AL2600" s="200"/>
    </row>
    <row r="2601" spans="1:38" s="201" customFormat="1">
      <c r="A2601" s="198"/>
      <c r="B2601" s="180"/>
      <c r="C2601" s="199" t="s">
        <v>274</v>
      </c>
      <c r="D2601" s="199"/>
      <c r="E2601" s="199" t="s">
        <v>175</v>
      </c>
      <c r="F2601" s="199">
        <v>1060187</v>
      </c>
      <c r="G2601" s="199"/>
      <c r="H2601" s="199">
        <f t="shared" si="183"/>
        <v>2994</v>
      </c>
      <c r="I2601" s="199"/>
      <c r="J2601" s="381">
        <v>81304.770000000048</v>
      </c>
      <c r="K2601" s="199"/>
      <c r="L2601" s="200"/>
      <c r="M2601" s="199">
        <v>139</v>
      </c>
      <c r="N2601" s="71"/>
      <c r="O2601" s="200"/>
      <c r="P2601" s="269">
        <f t="shared" si="181"/>
        <v>584.92640287769814</v>
      </c>
      <c r="Q2601" s="199"/>
      <c r="R2601" s="199"/>
      <c r="S2601" s="199"/>
      <c r="T2601" s="382">
        <f t="shared" si="182"/>
        <v>7627.2446043165464</v>
      </c>
      <c r="U2601" s="199"/>
      <c r="V2601" s="199"/>
      <c r="W2601" s="199"/>
      <c r="X2601" s="200"/>
      <c r="Y2601" s="199">
        <v>81304.770000000048</v>
      </c>
      <c r="Z2601" s="199">
        <f t="shared" si="184"/>
        <v>114905.21</v>
      </c>
      <c r="AA2601" s="200"/>
      <c r="AB2601" s="199">
        <f t="shared" si="185"/>
        <v>63057.120000000003</v>
      </c>
      <c r="AC2601" s="164">
        <v>78261.8</v>
      </c>
      <c r="AD2601" s="199"/>
      <c r="AE2601" s="200"/>
      <c r="AF2601" s="200"/>
      <c r="AG2601" s="200"/>
      <c r="AH2601" s="75"/>
      <c r="AI2601" s="75"/>
      <c r="AJ2601" s="75"/>
      <c r="AK2601" s="75"/>
      <c r="AL2601" s="200"/>
    </row>
    <row r="2602" spans="1:38" s="201" customFormat="1">
      <c r="A2602" s="198"/>
      <c r="B2602" s="180"/>
      <c r="C2602" s="199" t="s">
        <v>491</v>
      </c>
      <c r="D2602" s="199"/>
      <c r="E2602" s="199" t="s">
        <v>121</v>
      </c>
      <c r="F2602" s="199">
        <v>44890</v>
      </c>
      <c r="G2602" s="199"/>
      <c r="H2602" s="199">
        <f t="shared" si="183"/>
        <v>127</v>
      </c>
      <c r="I2602" s="199"/>
      <c r="J2602" s="381">
        <v>4841.12</v>
      </c>
      <c r="K2602" s="199"/>
      <c r="L2602" s="200"/>
      <c r="M2602" s="199">
        <v>14</v>
      </c>
      <c r="N2602" s="71"/>
      <c r="O2602" s="200"/>
      <c r="P2602" s="269">
        <f t="shared" si="181"/>
        <v>345.79428571428571</v>
      </c>
      <c r="Q2602" s="199"/>
      <c r="R2602" s="199"/>
      <c r="S2602" s="199"/>
      <c r="T2602" s="382">
        <f t="shared" si="182"/>
        <v>3206.4285714285716</v>
      </c>
      <c r="U2602" s="199"/>
      <c r="V2602" s="199"/>
      <c r="W2602" s="199"/>
      <c r="X2602" s="200"/>
      <c r="Y2602" s="199">
        <v>4841.12</v>
      </c>
      <c r="Z2602" s="199">
        <f t="shared" si="184"/>
        <v>6841.79</v>
      </c>
      <c r="AA2602" s="200"/>
      <c r="AB2602" s="199">
        <f t="shared" si="185"/>
        <v>3754.6</v>
      </c>
      <c r="AC2602" s="164">
        <v>4659.93</v>
      </c>
      <c r="AD2602" s="199"/>
      <c r="AE2602" s="200"/>
      <c r="AF2602" s="200"/>
      <c r="AG2602" s="200"/>
      <c r="AH2602" s="75"/>
      <c r="AI2602" s="75"/>
      <c r="AJ2602" s="75"/>
      <c r="AK2602" s="75"/>
      <c r="AL2602" s="200"/>
    </row>
    <row r="2603" spans="1:38" s="201" customFormat="1">
      <c r="A2603" s="198"/>
      <c r="B2603" s="180"/>
      <c r="C2603" s="199" t="s">
        <v>275</v>
      </c>
      <c r="D2603" s="199"/>
      <c r="E2603" s="199" t="s">
        <v>88</v>
      </c>
      <c r="F2603" s="199">
        <v>3664</v>
      </c>
      <c r="G2603" s="199"/>
      <c r="H2603" s="199">
        <f t="shared" si="183"/>
        <v>10</v>
      </c>
      <c r="I2603" s="199"/>
      <c r="J2603" s="381">
        <v>359.29</v>
      </c>
      <c r="K2603" s="199"/>
      <c r="L2603" s="200"/>
      <c r="M2603" s="199">
        <v>1</v>
      </c>
      <c r="N2603" s="71"/>
      <c r="O2603" s="200"/>
      <c r="P2603" s="269">
        <f t="shared" si="181"/>
        <v>359.29</v>
      </c>
      <c r="Q2603" s="199"/>
      <c r="R2603" s="199"/>
      <c r="S2603" s="199"/>
      <c r="T2603" s="382">
        <f t="shared" si="182"/>
        <v>3664</v>
      </c>
      <c r="U2603" s="199"/>
      <c r="V2603" s="199"/>
      <c r="W2603" s="199"/>
      <c r="X2603" s="200"/>
      <c r="Y2603" s="199">
        <v>359.29</v>
      </c>
      <c r="Z2603" s="199">
        <f t="shared" si="184"/>
        <v>507.77</v>
      </c>
      <c r="AA2603" s="200"/>
      <c r="AB2603" s="199">
        <f t="shared" si="185"/>
        <v>278.64999999999998</v>
      </c>
      <c r="AC2603" s="164">
        <v>345.84</v>
      </c>
      <c r="AD2603" s="199"/>
      <c r="AE2603" s="200"/>
      <c r="AF2603" s="200"/>
      <c r="AG2603" s="200"/>
      <c r="AH2603" s="75"/>
      <c r="AI2603" s="75"/>
      <c r="AJ2603" s="75"/>
      <c r="AK2603" s="75"/>
      <c r="AL2603" s="200"/>
    </row>
    <row r="2604" spans="1:38" s="201" customFormat="1">
      <c r="A2604" s="198"/>
      <c r="B2604" s="180"/>
      <c r="C2604" s="199" t="s">
        <v>275</v>
      </c>
      <c r="D2604" s="199"/>
      <c r="E2604" s="199" t="s">
        <v>89</v>
      </c>
      <c r="F2604" s="199">
        <v>3179</v>
      </c>
      <c r="G2604" s="199"/>
      <c r="H2604" s="199">
        <f t="shared" si="183"/>
        <v>9</v>
      </c>
      <c r="I2604" s="199"/>
      <c r="J2604" s="381">
        <v>297.64</v>
      </c>
      <c r="K2604" s="199"/>
      <c r="L2604" s="200"/>
      <c r="M2604" s="199">
        <v>1</v>
      </c>
      <c r="N2604" s="71"/>
      <c r="O2604" s="200"/>
      <c r="P2604" s="269">
        <f t="shared" si="181"/>
        <v>297.64</v>
      </c>
      <c r="Q2604" s="199"/>
      <c r="R2604" s="199"/>
      <c r="S2604" s="199"/>
      <c r="T2604" s="382">
        <f t="shared" si="182"/>
        <v>3179</v>
      </c>
      <c r="U2604" s="199"/>
      <c r="V2604" s="199"/>
      <c r="W2604" s="199"/>
      <c r="X2604" s="200"/>
      <c r="Y2604" s="199">
        <v>297.64</v>
      </c>
      <c r="Z2604" s="199">
        <f t="shared" si="184"/>
        <v>420.64</v>
      </c>
      <c r="AA2604" s="200"/>
      <c r="AB2604" s="199">
        <f t="shared" si="185"/>
        <v>230.84</v>
      </c>
      <c r="AC2604" s="164">
        <v>286.5</v>
      </c>
      <c r="AD2604" s="199"/>
      <c r="AE2604" s="200"/>
      <c r="AF2604" s="200"/>
      <c r="AG2604" s="200"/>
      <c r="AH2604" s="75"/>
      <c r="AI2604" s="75"/>
      <c r="AJ2604" s="75"/>
      <c r="AK2604" s="75"/>
      <c r="AL2604" s="200"/>
    </row>
    <row r="2605" spans="1:38" s="201" customFormat="1">
      <c r="A2605" s="198"/>
      <c r="B2605" s="180"/>
      <c r="C2605" s="199" t="s">
        <v>275</v>
      </c>
      <c r="D2605" s="199"/>
      <c r="E2605" s="199" t="s">
        <v>276</v>
      </c>
      <c r="F2605" s="199">
        <v>41896</v>
      </c>
      <c r="G2605" s="199"/>
      <c r="H2605" s="199">
        <f t="shared" si="183"/>
        <v>118</v>
      </c>
      <c r="I2605" s="199"/>
      <c r="J2605" s="381">
        <v>7000.66</v>
      </c>
      <c r="K2605" s="199"/>
      <c r="L2605" s="200"/>
      <c r="M2605" s="199">
        <v>13</v>
      </c>
      <c r="N2605" s="71"/>
      <c r="O2605" s="200"/>
      <c r="P2605" s="269">
        <f t="shared" si="181"/>
        <v>538.51230769230767</v>
      </c>
      <c r="Q2605" s="199"/>
      <c r="R2605" s="199"/>
      <c r="S2605" s="199"/>
      <c r="T2605" s="382">
        <f t="shared" si="182"/>
        <v>3222.7692307692309</v>
      </c>
      <c r="U2605" s="199"/>
      <c r="V2605" s="199"/>
      <c r="W2605" s="199"/>
      <c r="X2605" s="200"/>
      <c r="Y2605" s="199">
        <v>7000.66</v>
      </c>
      <c r="Z2605" s="199">
        <f t="shared" si="184"/>
        <v>9893.7900000000009</v>
      </c>
      <c r="AA2605" s="200"/>
      <c r="AB2605" s="199">
        <f t="shared" si="185"/>
        <v>5429.47</v>
      </c>
      <c r="AC2605" s="164">
        <v>6738.65</v>
      </c>
      <c r="AD2605" s="199"/>
      <c r="AE2605" s="200"/>
      <c r="AF2605" s="200"/>
      <c r="AG2605" s="200"/>
      <c r="AH2605" s="75"/>
      <c r="AI2605" s="75"/>
      <c r="AJ2605" s="75"/>
      <c r="AK2605" s="75"/>
      <c r="AL2605" s="200"/>
    </row>
    <row r="2606" spans="1:38" s="201" customFormat="1">
      <c r="A2606" s="198"/>
      <c r="B2606" s="180"/>
      <c r="C2606" s="199" t="s">
        <v>277</v>
      </c>
      <c r="D2606" s="199"/>
      <c r="E2606" s="199" t="s">
        <v>278</v>
      </c>
      <c r="F2606" s="199">
        <v>2008</v>
      </c>
      <c r="G2606" s="199"/>
      <c r="H2606" s="199">
        <f t="shared" si="183"/>
        <v>6</v>
      </c>
      <c r="I2606" s="199"/>
      <c r="J2606" s="381">
        <v>443.46000000000004</v>
      </c>
      <c r="K2606" s="199"/>
      <c r="L2606" s="200"/>
      <c r="M2606" s="199">
        <v>6</v>
      </c>
      <c r="N2606" s="71"/>
      <c r="O2606" s="200"/>
      <c r="P2606" s="269">
        <f t="shared" si="181"/>
        <v>73.910000000000011</v>
      </c>
      <c r="Q2606" s="199"/>
      <c r="R2606" s="199"/>
      <c r="S2606" s="199"/>
      <c r="T2606" s="382">
        <f t="shared" si="182"/>
        <v>334.66666666666669</v>
      </c>
      <c r="U2606" s="199"/>
      <c r="V2606" s="199"/>
      <c r="W2606" s="199"/>
      <c r="X2606" s="200"/>
      <c r="Y2606" s="199">
        <v>443.46000000000004</v>
      </c>
      <c r="Z2606" s="199">
        <f t="shared" si="184"/>
        <v>626.73</v>
      </c>
      <c r="AA2606" s="200"/>
      <c r="AB2606" s="199">
        <f t="shared" si="185"/>
        <v>343.93</v>
      </c>
      <c r="AC2606" s="164">
        <v>426.86</v>
      </c>
      <c r="AD2606" s="199"/>
      <c r="AE2606" s="200"/>
      <c r="AF2606" s="200"/>
      <c r="AG2606" s="200"/>
      <c r="AH2606" s="75"/>
      <c r="AI2606" s="75"/>
      <c r="AJ2606" s="75"/>
      <c r="AK2606" s="75"/>
      <c r="AL2606" s="200"/>
    </row>
    <row r="2607" spans="1:38" s="201" customFormat="1">
      <c r="A2607" s="198"/>
      <c r="B2607" s="180"/>
      <c r="C2607" s="199" t="s">
        <v>279</v>
      </c>
      <c r="D2607" s="199"/>
      <c r="E2607" s="199" t="s">
        <v>1487</v>
      </c>
      <c r="F2607" s="199">
        <v>360</v>
      </c>
      <c r="G2607" s="199"/>
      <c r="H2607" s="199">
        <f t="shared" si="183"/>
        <v>1</v>
      </c>
      <c r="I2607" s="199"/>
      <c r="J2607" s="381">
        <v>22.97</v>
      </c>
      <c r="K2607" s="199"/>
      <c r="L2607" s="200"/>
      <c r="M2607" s="199">
        <v>1</v>
      </c>
      <c r="N2607" s="71"/>
      <c r="O2607" s="200"/>
      <c r="P2607" s="269">
        <f t="shared" si="181"/>
        <v>22.97</v>
      </c>
      <c r="Q2607" s="199"/>
      <c r="R2607" s="199"/>
      <c r="S2607" s="199"/>
      <c r="T2607" s="382">
        <f t="shared" si="182"/>
        <v>360</v>
      </c>
      <c r="U2607" s="199"/>
      <c r="V2607" s="199"/>
      <c r="W2607" s="199"/>
      <c r="X2607" s="200"/>
      <c r="Y2607" s="199">
        <v>22.97</v>
      </c>
      <c r="Z2607" s="199">
        <f t="shared" si="184"/>
        <v>32.46</v>
      </c>
      <c r="AA2607" s="200"/>
      <c r="AB2607" s="199">
        <f t="shared" si="185"/>
        <v>17.809999999999999</v>
      </c>
      <c r="AC2607" s="164">
        <v>22.11</v>
      </c>
      <c r="AD2607" s="199"/>
      <c r="AE2607" s="200"/>
      <c r="AF2607" s="200"/>
      <c r="AG2607" s="200"/>
      <c r="AH2607" s="75"/>
      <c r="AI2607" s="75"/>
      <c r="AJ2607" s="75"/>
      <c r="AK2607" s="75"/>
      <c r="AL2607" s="200"/>
    </row>
    <row r="2608" spans="1:38" s="201" customFormat="1">
      <c r="A2608" s="198"/>
      <c r="B2608" s="180"/>
      <c r="C2608" s="199" t="s">
        <v>279</v>
      </c>
      <c r="D2608" s="199"/>
      <c r="E2608" s="199" t="s">
        <v>123</v>
      </c>
      <c r="F2608" s="199">
        <v>11</v>
      </c>
      <c r="G2608" s="199"/>
      <c r="H2608" s="199">
        <f t="shared" si="183"/>
        <v>0</v>
      </c>
      <c r="I2608" s="199"/>
      <c r="J2608" s="381">
        <v>14.55</v>
      </c>
      <c r="K2608" s="199"/>
      <c r="L2608" s="200"/>
      <c r="M2608" s="199">
        <v>1</v>
      </c>
      <c r="N2608" s="71"/>
      <c r="O2608" s="200"/>
      <c r="P2608" s="269">
        <f t="shared" si="181"/>
        <v>14.55</v>
      </c>
      <c r="Q2608" s="199"/>
      <c r="R2608" s="199"/>
      <c r="S2608" s="199"/>
      <c r="T2608" s="382">
        <f t="shared" si="182"/>
        <v>11</v>
      </c>
      <c r="U2608" s="199"/>
      <c r="V2608" s="199"/>
      <c r="W2608" s="199"/>
      <c r="X2608" s="200"/>
      <c r="Y2608" s="199">
        <v>14.55</v>
      </c>
      <c r="Z2608" s="199">
        <f t="shared" si="184"/>
        <v>20.56</v>
      </c>
      <c r="AA2608" s="200"/>
      <c r="AB2608" s="199">
        <f t="shared" si="185"/>
        <v>11.28</v>
      </c>
      <c r="AC2608" s="164">
        <v>14.01</v>
      </c>
      <c r="AD2608" s="199"/>
      <c r="AE2608" s="200"/>
      <c r="AF2608" s="200"/>
      <c r="AG2608" s="200"/>
      <c r="AH2608" s="75"/>
      <c r="AI2608" s="75"/>
      <c r="AJ2608" s="75"/>
      <c r="AK2608" s="75"/>
      <c r="AL2608" s="200"/>
    </row>
    <row r="2609" spans="1:38" s="201" customFormat="1">
      <c r="A2609" s="198"/>
      <c r="B2609" s="180"/>
      <c r="C2609" s="199" t="s">
        <v>279</v>
      </c>
      <c r="D2609" s="199"/>
      <c r="E2609" s="199" t="s">
        <v>280</v>
      </c>
      <c r="F2609" s="199">
        <v>698443</v>
      </c>
      <c r="G2609" s="199"/>
      <c r="H2609" s="199">
        <f t="shared" si="183"/>
        <v>1972</v>
      </c>
      <c r="I2609" s="199"/>
      <c r="J2609" s="381">
        <v>41740.029999999992</v>
      </c>
      <c r="K2609" s="199"/>
      <c r="L2609" s="200"/>
      <c r="M2609" s="199">
        <v>58</v>
      </c>
      <c r="N2609" s="71"/>
      <c r="O2609" s="200"/>
      <c r="P2609" s="269">
        <f t="shared" si="181"/>
        <v>719.6556896551723</v>
      </c>
      <c r="Q2609" s="199"/>
      <c r="R2609" s="199"/>
      <c r="S2609" s="199"/>
      <c r="T2609" s="382">
        <f t="shared" si="182"/>
        <v>12042.120689655172</v>
      </c>
      <c r="U2609" s="199"/>
      <c r="V2609" s="199"/>
      <c r="W2609" s="199"/>
      <c r="X2609" s="200"/>
      <c r="Y2609" s="199">
        <v>41740.029999999992</v>
      </c>
      <c r="Z2609" s="199">
        <f t="shared" si="184"/>
        <v>58989.74</v>
      </c>
      <c r="AA2609" s="200"/>
      <c r="AB2609" s="199">
        <f t="shared" si="185"/>
        <v>32372.1</v>
      </c>
      <c r="AC2609" s="164">
        <v>40177.839999999997</v>
      </c>
      <c r="AD2609" s="199"/>
      <c r="AE2609" s="200"/>
      <c r="AF2609" s="200"/>
      <c r="AG2609" s="200"/>
      <c r="AH2609" s="75"/>
      <c r="AI2609" s="75"/>
      <c r="AJ2609" s="75"/>
      <c r="AK2609" s="75"/>
      <c r="AL2609" s="200"/>
    </row>
    <row r="2610" spans="1:38" s="201" customFormat="1">
      <c r="A2610" s="198"/>
      <c r="B2610" s="180"/>
      <c r="C2610" s="199" t="s">
        <v>281</v>
      </c>
      <c r="D2610" s="199"/>
      <c r="E2610" s="199" t="s">
        <v>175</v>
      </c>
      <c r="F2610" s="199">
        <v>2232416</v>
      </c>
      <c r="G2610" s="199"/>
      <c r="H2610" s="199">
        <f t="shared" si="183"/>
        <v>6304</v>
      </c>
      <c r="I2610" s="199"/>
      <c r="J2610" s="381">
        <v>296457.88000000006</v>
      </c>
      <c r="K2610" s="199"/>
      <c r="L2610" s="200"/>
      <c r="M2610" s="199">
        <v>741</v>
      </c>
      <c r="N2610" s="71"/>
      <c r="O2610" s="200"/>
      <c r="P2610" s="269">
        <f t="shared" si="181"/>
        <v>400.07811066126862</v>
      </c>
      <c r="Q2610" s="199"/>
      <c r="R2610" s="199"/>
      <c r="S2610" s="199"/>
      <c r="T2610" s="382">
        <f t="shared" si="182"/>
        <v>3012.7071524966263</v>
      </c>
      <c r="U2610" s="199"/>
      <c r="V2610" s="199"/>
      <c r="W2610" s="199"/>
      <c r="X2610" s="200"/>
      <c r="Y2610" s="199">
        <v>296457.88000000006</v>
      </c>
      <c r="Z2610" s="199">
        <f t="shared" si="184"/>
        <v>418973.65</v>
      </c>
      <c r="AA2610" s="200"/>
      <c r="AB2610" s="199">
        <f t="shared" si="185"/>
        <v>229922.29</v>
      </c>
      <c r="AC2610" s="164">
        <v>285362.43</v>
      </c>
      <c r="AD2610" s="199"/>
      <c r="AE2610" s="200"/>
      <c r="AF2610" s="200"/>
      <c r="AG2610" s="200"/>
      <c r="AH2610" s="75"/>
      <c r="AI2610" s="75"/>
      <c r="AJ2610" s="75"/>
      <c r="AK2610" s="75"/>
      <c r="AL2610" s="200"/>
    </row>
    <row r="2611" spans="1:38" s="201" customFormat="1">
      <c r="A2611" s="198"/>
      <c r="B2611" s="180"/>
      <c r="C2611" s="199" t="s">
        <v>282</v>
      </c>
      <c r="D2611" s="199"/>
      <c r="E2611" s="199" t="s">
        <v>283</v>
      </c>
      <c r="F2611" s="199">
        <v>1866702</v>
      </c>
      <c r="G2611" s="199"/>
      <c r="H2611" s="199">
        <f t="shared" si="183"/>
        <v>5272</v>
      </c>
      <c r="I2611" s="199"/>
      <c r="J2611" s="381">
        <v>217430.32999999993</v>
      </c>
      <c r="K2611" s="199"/>
      <c r="L2611" s="200"/>
      <c r="M2611" s="199">
        <v>534</v>
      </c>
      <c r="N2611" s="71"/>
      <c r="O2611" s="200"/>
      <c r="P2611" s="269">
        <f t="shared" si="181"/>
        <v>407.1729026217227</v>
      </c>
      <c r="Q2611" s="199"/>
      <c r="R2611" s="199"/>
      <c r="S2611" s="199"/>
      <c r="T2611" s="382">
        <f t="shared" si="182"/>
        <v>3495.696629213483</v>
      </c>
      <c r="U2611" s="199"/>
      <c r="V2611" s="199"/>
      <c r="W2611" s="199"/>
      <c r="X2611" s="200"/>
      <c r="Y2611" s="199">
        <v>217430.32999999993</v>
      </c>
      <c r="Z2611" s="199">
        <f t="shared" si="184"/>
        <v>307286.75</v>
      </c>
      <c r="AA2611" s="200"/>
      <c r="AB2611" s="199">
        <f t="shared" si="185"/>
        <v>168631.31</v>
      </c>
      <c r="AC2611" s="164">
        <v>209292.62</v>
      </c>
      <c r="AD2611" s="199"/>
      <c r="AE2611" s="200"/>
      <c r="AF2611" s="200"/>
      <c r="AG2611" s="200"/>
      <c r="AH2611" s="75"/>
      <c r="AI2611" s="75"/>
      <c r="AJ2611" s="75"/>
      <c r="AK2611" s="75"/>
      <c r="AL2611" s="200"/>
    </row>
    <row r="2612" spans="1:38" s="201" customFormat="1">
      <c r="A2612" s="198"/>
      <c r="B2612" s="180"/>
      <c r="C2612" s="199" t="s">
        <v>1436</v>
      </c>
      <c r="D2612" s="199"/>
      <c r="E2612" s="199" t="s">
        <v>285</v>
      </c>
      <c r="F2612" s="199">
        <v>495294</v>
      </c>
      <c r="G2612" s="199"/>
      <c r="H2612" s="199">
        <f t="shared" si="183"/>
        <v>1399</v>
      </c>
      <c r="I2612" s="199"/>
      <c r="J2612" s="381">
        <v>37876.559999999998</v>
      </c>
      <c r="K2612" s="199"/>
      <c r="L2612" s="200"/>
      <c r="M2612" s="199">
        <v>58</v>
      </c>
      <c r="N2612" s="71"/>
      <c r="O2612" s="200"/>
      <c r="P2612" s="269">
        <f t="shared" si="181"/>
        <v>653.04413793103447</v>
      </c>
      <c r="Q2612" s="199"/>
      <c r="R2612" s="199"/>
      <c r="S2612" s="199"/>
      <c r="T2612" s="382">
        <f t="shared" si="182"/>
        <v>8539.5517241379312</v>
      </c>
      <c r="U2612" s="199"/>
      <c r="V2612" s="199"/>
      <c r="W2612" s="199"/>
      <c r="X2612" s="200"/>
      <c r="Y2612" s="199">
        <v>37876.559999999998</v>
      </c>
      <c r="Z2612" s="199">
        <f t="shared" si="184"/>
        <v>53529.63</v>
      </c>
      <c r="AA2612" s="200"/>
      <c r="AB2612" s="199">
        <f t="shared" si="185"/>
        <v>29375.73</v>
      </c>
      <c r="AC2612" s="164">
        <v>36458.959999999999</v>
      </c>
      <c r="AD2612" s="199"/>
      <c r="AE2612" s="200"/>
      <c r="AF2612" s="200"/>
      <c r="AG2612" s="200"/>
      <c r="AH2612" s="75"/>
      <c r="AI2612" s="75"/>
      <c r="AJ2612" s="75"/>
      <c r="AK2612" s="75"/>
      <c r="AL2612" s="200"/>
    </row>
    <row r="2613" spans="1:38" s="201" customFormat="1">
      <c r="A2613" s="198"/>
      <c r="B2613" s="180"/>
      <c r="C2613" s="199" t="s">
        <v>1437</v>
      </c>
      <c r="D2613" s="199"/>
      <c r="E2613" s="199" t="s">
        <v>134</v>
      </c>
      <c r="F2613" s="199">
        <v>592</v>
      </c>
      <c r="G2613" s="199"/>
      <c r="H2613" s="199">
        <f t="shared" si="183"/>
        <v>2</v>
      </c>
      <c r="I2613" s="199"/>
      <c r="J2613" s="381">
        <v>112.73</v>
      </c>
      <c r="K2613" s="199"/>
      <c r="L2613" s="200"/>
      <c r="M2613" s="199">
        <v>1</v>
      </c>
      <c r="N2613" s="71"/>
      <c r="O2613" s="200"/>
      <c r="P2613" s="269">
        <f t="shared" si="181"/>
        <v>112.73</v>
      </c>
      <c r="Q2613" s="199"/>
      <c r="R2613" s="199"/>
      <c r="S2613" s="199"/>
      <c r="T2613" s="382">
        <f t="shared" si="182"/>
        <v>592</v>
      </c>
      <c r="U2613" s="199"/>
      <c r="V2613" s="199"/>
      <c r="W2613" s="199"/>
      <c r="X2613" s="200"/>
      <c r="Y2613" s="199">
        <v>112.73</v>
      </c>
      <c r="Z2613" s="199">
        <f t="shared" si="184"/>
        <v>159.32</v>
      </c>
      <c r="AA2613" s="200"/>
      <c r="AB2613" s="199">
        <f t="shared" si="185"/>
        <v>87.43</v>
      </c>
      <c r="AC2613" s="164">
        <v>108.51</v>
      </c>
      <c r="AD2613" s="199"/>
      <c r="AE2613" s="200"/>
      <c r="AF2613" s="200"/>
      <c r="AG2613" s="200"/>
      <c r="AH2613" s="75"/>
      <c r="AI2613" s="75"/>
      <c r="AJ2613" s="75"/>
      <c r="AK2613" s="75"/>
      <c r="AL2613" s="200"/>
    </row>
    <row r="2614" spans="1:38" s="201" customFormat="1">
      <c r="A2614" s="198"/>
      <c r="B2614" s="180"/>
      <c r="C2614" s="199" t="s">
        <v>1437</v>
      </c>
      <c r="D2614" s="199"/>
      <c r="E2614" s="199" t="s">
        <v>103</v>
      </c>
      <c r="F2614" s="199">
        <v>32253</v>
      </c>
      <c r="G2614" s="199"/>
      <c r="H2614" s="199">
        <f t="shared" si="183"/>
        <v>91</v>
      </c>
      <c r="I2614" s="199"/>
      <c r="J2614" s="381">
        <v>6108.34</v>
      </c>
      <c r="K2614" s="199"/>
      <c r="L2614" s="200"/>
      <c r="M2614" s="199">
        <v>2</v>
      </c>
      <c r="N2614" s="71"/>
      <c r="O2614" s="200"/>
      <c r="P2614" s="269">
        <f t="shared" si="181"/>
        <v>3054.17</v>
      </c>
      <c r="Q2614" s="199"/>
      <c r="R2614" s="199"/>
      <c r="S2614" s="199"/>
      <c r="T2614" s="382">
        <f t="shared" si="182"/>
        <v>16126.5</v>
      </c>
      <c r="U2614" s="199"/>
      <c r="V2614" s="199"/>
      <c r="W2614" s="199"/>
      <c r="X2614" s="200"/>
      <c r="Y2614" s="199">
        <v>6108.34</v>
      </c>
      <c r="Z2614" s="199">
        <f t="shared" si="184"/>
        <v>8632.7099999999991</v>
      </c>
      <c r="AA2614" s="200"/>
      <c r="AB2614" s="199">
        <f t="shared" si="185"/>
        <v>4737.41</v>
      </c>
      <c r="AC2614" s="164">
        <v>5879.72</v>
      </c>
      <c r="AD2614" s="199"/>
      <c r="AE2614" s="200"/>
      <c r="AF2614" s="200"/>
      <c r="AG2614" s="200"/>
      <c r="AH2614" s="75"/>
      <c r="AI2614" s="75"/>
      <c r="AJ2614" s="75"/>
      <c r="AK2614" s="75"/>
      <c r="AL2614" s="200"/>
    </row>
    <row r="2615" spans="1:38" s="201" customFormat="1">
      <c r="A2615" s="198"/>
      <c r="B2615" s="180"/>
      <c r="C2615" s="199" t="s">
        <v>286</v>
      </c>
      <c r="D2615" s="199"/>
      <c r="E2615" s="199" t="s">
        <v>115</v>
      </c>
      <c r="F2615" s="199">
        <v>270350</v>
      </c>
      <c r="G2615" s="199"/>
      <c r="H2615" s="199">
        <f t="shared" si="183"/>
        <v>763</v>
      </c>
      <c r="I2615" s="199"/>
      <c r="J2615" s="381">
        <v>46261.140000000021</v>
      </c>
      <c r="K2615" s="199"/>
      <c r="L2615" s="200"/>
      <c r="M2615" s="199">
        <v>116</v>
      </c>
      <c r="N2615" s="71"/>
      <c r="O2615" s="200"/>
      <c r="P2615" s="269">
        <f t="shared" si="181"/>
        <v>398.80293103448292</v>
      </c>
      <c r="Q2615" s="199"/>
      <c r="R2615" s="199"/>
      <c r="S2615" s="199"/>
      <c r="T2615" s="382">
        <f t="shared" si="182"/>
        <v>2330.6034482758619</v>
      </c>
      <c r="U2615" s="199"/>
      <c r="V2615" s="199"/>
      <c r="W2615" s="199"/>
      <c r="X2615" s="200"/>
      <c r="Y2615" s="199">
        <v>46261.140000000021</v>
      </c>
      <c r="Z2615" s="199">
        <f t="shared" si="184"/>
        <v>65379.27</v>
      </c>
      <c r="AA2615" s="200"/>
      <c r="AB2615" s="199">
        <f t="shared" si="185"/>
        <v>35878.51</v>
      </c>
      <c r="AC2615" s="164">
        <v>44529.74</v>
      </c>
      <c r="AD2615" s="199"/>
      <c r="AE2615" s="200"/>
      <c r="AF2615" s="200"/>
      <c r="AG2615" s="200"/>
      <c r="AH2615" s="75"/>
      <c r="AI2615" s="75"/>
      <c r="AJ2615" s="75"/>
      <c r="AK2615" s="75"/>
      <c r="AL2615" s="200"/>
    </row>
    <row r="2616" spans="1:38" s="201" customFormat="1">
      <c r="A2616" s="198"/>
      <c r="B2616" s="180"/>
      <c r="C2616" s="199" t="s">
        <v>287</v>
      </c>
      <c r="D2616" s="199"/>
      <c r="E2616" s="199" t="s">
        <v>288</v>
      </c>
      <c r="F2616" s="199">
        <v>657638</v>
      </c>
      <c r="G2616" s="199"/>
      <c r="H2616" s="199">
        <f t="shared" si="183"/>
        <v>1857</v>
      </c>
      <c r="I2616" s="199"/>
      <c r="J2616" s="381">
        <v>61690.920000000027</v>
      </c>
      <c r="K2616" s="199"/>
      <c r="L2616" s="200"/>
      <c r="M2616" s="199">
        <v>86</v>
      </c>
      <c r="N2616" s="71"/>
      <c r="O2616" s="200"/>
      <c r="P2616" s="269">
        <f t="shared" si="181"/>
        <v>717.33627906976778</v>
      </c>
      <c r="Q2616" s="199"/>
      <c r="R2616" s="199"/>
      <c r="S2616" s="199"/>
      <c r="T2616" s="382">
        <f t="shared" si="182"/>
        <v>7646.9534883720926</v>
      </c>
      <c r="U2616" s="199"/>
      <c r="V2616" s="199"/>
      <c r="W2616" s="199"/>
      <c r="X2616" s="200"/>
      <c r="Y2616" s="199">
        <v>61690.920000000027</v>
      </c>
      <c r="Z2616" s="199">
        <f t="shared" si="184"/>
        <v>87185.64</v>
      </c>
      <c r="AA2616" s="200"/>
      <c r="AB2616" s="199">
        <f t="shared" si="185"/>
        <v>47845.3</v>
      </c>
      <c r="AC2616" s="164">
        <v>59382.03</v>
      </c>
      <c r="AD2616" s="199"/>
      <c r="AE2616" s="200"/>
      <c r="AF2616" s="200"/>
      <c r="AG2616" s="200"/>
      <c r="AH2616" s="75"/>
      <c r="AI2616" s="75"/>
      <c r="AJ2616" s="75"/>
      <c r="AK2616" s="75"/>
      <c r="AL2616" s="200"/>
    </row>
    <row r="2617" spans="1:38" s="201" customFormat="1">
      <c r="A2617" s="198"/>
      <c r="B2617" s="180"/>
      <c r="C2617" s="199" t="s">
        <v>287</v>
      </c>
      <c r="D2617" s="199"/>
      <c r="E2617" s="199" t="s">
        <v>425</v>
      </c>
      <c r="F2617" s="199">
        <v>429</v>
      </c>
      <c r="G2617" s="199"/>
      <c r="H2617" s="199">
        <f t="shared" si="183"/>
        <v>1</v>
      </c>
      <c r="I2617" s="199"/>
      <c r="J2617" s="381">
        <v>78.67</v>
      </c>
      <c r="K2617" s="199"/>
      <c r="L2617" s="200"/>
      <c r="M2617" s="199">
        <v>1</v>
      </c>
      <c r="N2617" s="71"/>
      <c r="O2617" s="200"/>
      <c r="P2617" s="269">
        <f t="shared" si="181"/>
        <v>78.67</v>
      </c>
      <c r="Q2617" s="199"/>
      <c r="R2617" s="199"/>
      <c r="S2617" s="199"/>
      <c r="T2617" s="382">
        <f t="shared" si="182"/>
        <v>429</v>
      </c>
      <c r="U2617" s="199"/>
      <c r="V2617" s="199"/>
      <c r="W2617" s="199"/>
      <c r="X2617" s="200"/>
      <c r="Y2617" s="199">
        <v>78.67</v>
      </c>
      <c r="Z2617" s="199">
        <f t="shared" si="184"/>
        <v>111.18</v>
      </c>
      <c r="AA2617" s="200"/>
      <c r="AB2617" s="199">
        <f t="shared" si="185"/>
        <v>61.01</v>
      </c>
      <c r="AC2617" s="164">
        <v>75.73</v>
      </c>
      <c r="AD2617" s="199"/>
      <c r="AE2617" s="200"/>
      <c r="AF2617" s="200"/>
      <c r="AG2617" s="200"/>
      <c r="AH2617" s="75"/>
      <c r="AI2617" s="75"/>
      <c r="AJ2617" s="75"/>
      <c r="AK2617" s="75"/>
      <c r="AL2617" s="200"/>
    </row>
    <row r="2618" spans="1:38" s="201" customFormat="1">
      <c r="A2618" s="198"/>
      <c r="B2618" s="180"/>
      <c r="C2618" s="199" t="s">
        <v>289</v>
      </c>
      <c r="D2618" s="199"/>
      <c r="E2618" s="199" t="s">
        <v>115</v>
      </c>
      <c r="F2618" s="199">
        <v>44057</v>
      </c>
      <c r="G2618" s="199"/>
      <c r="H2618" s="199">
        <f t="shared" si="183"/>
        <v>124</v>
      </c>
      <c r="I2618" s="199"/>
      <c r="J2618" s="381">
        <v>8393.84</v>
      </c>
      <c r="K2618" s="199"/>
      <c r="L2618" s="200"/>
      <c r="M2618" s="199">
        <v>51</v>
      </c>
      <c r="N2618" s="71"/>
      <c r="O2618" s="200"/>
      <c r="P2618" s="269">
        <f t="shared" si="181"/>
        <v>164.58509803921569</v>
      </c>
      <c r="Q2618" s="199"/>
      <c r="R2618" s="199"/>
      <c r="S2618" s="199"/>
      <c r="T2618" s="382">
        <f t="shared" si="182"/>
        <v>863.86274509803923</v>
      </c>
      <c r="U2618" s="199"/>
      <c r="V2618" s="199"/>
      <c r="W2618" s="199"/>
      <c r="X2618" s="200"/>
      <c r="Y2618" s="199">
        <v>8393.84</v>
      </c>
      <c r="Z2618" s="199">
        <f t="shared" si="184"/>
        <v>11862.72</v>
      </c>
      <c r="AA2618" s="200"/>
      <c r="AB2618" s="199">
        <f t="shared" si="185"/>
        <v>6509.97</v>
      </c>
      <c r="AC2618" s="164">
        <v>8079.69</v>
      </c>
      <c r="AD2618" s="199"/>
      <c r="AE2618" s="200"/>
      <c r="AF2618" s="200"/>
      <c r="AG2618" s="200"/>
      <c r="AH2618" s="75"/>
      <c r="AI2618" s="75"/>
      <c r="AJ2618" s="75"/>
      <c r="AK2618" s="75"/>
      <c r="AL2618" s="200"/>
    </row>
    <row r="2619" spans="1:38" s="201" customFormat="1">
      <c r="A2619" s="198"/>
      <c r="B2619" s="180"/>
      <c r="C2619" s="199" t="s">
        <v>290</v>
      </c>
      <c r="D2619" s="199"/>
      <c r="E2619" s="199" t="s">
        <v>193</v>
      </c>
      <c r="F2619" s="199">
        <v>52258</v>
      </c>
      <c r="G2619" s="199"/>
      <c r="H2619" s="199">
        <f t="shared" si="183"/>
        <v>148</v>
      </c>
      <c r="I2619" s="199"/>
      <c r="J2619" s="381">
        <v>9045.489999999998</v>
      </c>
      <c r="K2619" s="199"/>
      <c r="L2619" s="200"/>
      <c r="M2619" s="199">
        <v>27</v>
      </c>
      <c r="N2619" s="71"/>
      <c r="O2619" s="200"/>
      <c r="P2619" s="269">
        <f t="shared" si="181"/>
        <v>335.0181481481481</v>
      </c>
      <c r="Q2619" s="199"/>
      <c r="R2619" s="199"/>
      <c r="S2619" s="199"/>
      <c r="T2619" s="382">
        <f t="shared" si="182"/>
        <v>1935.4814814814815</v>
      </c>
      <c r="U2619" s="199"/>
      <c r="V2619" s="199"/>
      <c r="W2619" s="199"/>
      <c r="X2619" s="200"/>
      <c r="Y2619" s="199">
        <v>9045.489999999998</v>
      </c>
      <c r="Z2619" s="199">
        <f t="shared" si="184"/>
        <v>12783.68</v>
      </c>
      <c r="AA2619" s="200"/>
      <c r="AB2619" s="199">
        <f t="shared" si="185"/>
        <v>7015.36</v>
      </c>
      <c r="AC2619" s="164">
        <v>8706.9500000000007</v>
      </c>
      <c r="AD2619" s="199"/>
      <c r="AE2619" s="200"/>
      <c r="AF2619" s="200"/>
      <c r="AG2619" s="200"/>
      <c r="AH2619" s="75"/>
      <c r="AI2619" s="75"/>
      <c r="AJ2619" s="75"/>
      <c r="AK2619" s="75"/>
      <c r="AL2619" s="200"/>
    </row>
    <row r="2620" spans="1:38" s="201" customFormat="1">
      <c r="A2620" s="198"/>
      <c r="B2620" s="180"/>
      <c r="C2620" s="199" t="s">
        <v>291</v>
      </c>
      <c r="D2620" s="199"/>
      <c r="E2620" s="199" t="s">
        <v>105</v>
      </c>
      <c r="F2620" s="199">
        <v>4224</v>
      </c>
      <c r="G2620" s="199"/>
      <c r="H2620" s="199">
        <f t="shared" si="183"/>
        <v>12</v>
      </c>
      <c r="I2620" s="199"/>
      <c r="J2620" s="381">
        <v>384.24</v>
      </c>
      <c r="K2620" s="199"/>
      <c r="L2620" s="200"/>
      <c r="M2620" s="199">
        <v>1</v>
      </c>
      <c r="N2620" s="71"/>
      <c r="O2620" s="200"/>
      <c r="P2620" s="269">
        <f t="shared" si="181"/>
        <v>384.24</v>
      </c>
      <c r="Q2620" s="199"/>
      <c r="R2620" s="199"/>
      <c r="S2620" s="199"/>
      <c r="T2620" s="382">
        <f t="shared" si="182"/>
        <v>4224</v>
      </c>
      <c r="U2620" s="199"/>
      <c r="V2620" s="199"/>
      <c r="W2620" s="199"/>
      <c r="X2620" s="200"/>
      <c r="Y2620" s="199">
        <v>384.24</v>
      </c>
      <c r="Z2620" s="199">
        <f t="shared" si="184"/>
        <v>543.03</v>
      </c>
      <c r="AA2620" s="200"/>
      <c r="AB2620" s="199">
        <f t="shared" si="185"/>
        <v>298</v>
      </c>
      <c r="AC2620" s="164">
        <v>369.86</v>
      </c>
      <c r="AD2620" s="199"/>
      <c r="AE2620" s="200"/>
      <c r="AF2620" s="200"/>
      <c r="AG2620" s="200"/>
      <c r="AH2620" s="75"/>
      <c r="AI2620" s="75"/>
      <c r="AJ2620" s="75"/>
      <c r="AK2620" s="75"/>
      <c r="AL2620" s="200"/>
    </row>
    <row r="2621" spans="1:38" s="201" customFormat="1">
      <c r="A2621" s="198"/>
      <c r="B2621" s="180"/>
      <c r="C2621" s="199" t="s">
        <v>291</v>
      </c>
      <c r="D2621" s="199"/>
      <c r="E2621" s="199" t="s">
        <v>173</v>
      </c>
      <c r="F2621" s="199">
        <v>1140</v>
      </c>
      <c r="G2621" s="199"/>
      <c r="H2621" s="199">
        <f t="shared" si="183"/>
        <v>3</v>
      </c>
      <c r="I2621" s="199"/>
      <c r="J2621" s="381">
        <v>202.74</v>
      </c>
      <c r="K2621" s="199"/>
      <c r="L2621" s="200"/>
      <c r="M2621" s="199">
        <v>1</v>
      </c>
      <c r="N2621" s="71"/>
      <c r="O2621" s="200"/>
      <c r="P2621" s="269">
        <f t="shared" si="181"/>
        <v>202.74</v>
      </c>
      <c r="Q2621" s="199"/>
      <c r="R2621" s="199"/>
      <c r="S2621" s="199"/>
      <c r="T2621" s="382">
        <f t="shared" si="182"/>
        <v>1140</v>
      </c>
      <c r="U2621" s="199"/>
      <c r="V2621" s="199"/>
      <c r="W2621" s="199"/>
      <c r="X2621" s="200"/>
      <c r="Y2621" s="199">
        <v>202.74</v>
      </c>
      <c r="Z2621" s="199">
        <f t="shared" si="184"/>
        <v>286.52999999999997</v>
      </c>
      <c r="AA2621" s="200"/>
      <c r="AB2621" s="199">
        <f t="shared" si="185"/>
        <v>157.24</v>
      </c>
      <c r="AC2621" s="164">
        <v>195.15</v>
      </c>
      <c r="AD2621" s="199"/>
      <c r="AE2621" s="200"/>
      <c r="AF2621" s="200"/>
      <c r="AG2621" s="200"/>
      <c r="AH2621" s="75"/>
      <c r="AI2621" s="75"/>
      <c r="AJ2621" s="75"/>
      <c r="AK2621" s="75"/>
      <c r="AL2621" s="200"/>
    </row>
    <row r="2622" spans="1:38" s="201" customFormat="1">
      <c r="A2622" s="198"/>
      <c r="B2622" s="180"/>
      <c r="C2622" s="199" t="s">
        <v>291</v>
      </c>
      <c r="D2622" s="199"/>
      <c r="E2622" s="199" t="s">
        <v>292</v>
      </c>
      <c r="F2622" s="199">
        <v>361531</v>
      </c>
      <c r="G2622" s="199"/>
      <c r="H2622" s="199">
        <f t="shared" si="183"/>
        <v>1021</v>
      </c>
      <c r="I2622" s="199"/>
      <c r="J2622" s="381">
        <v>50552.500000000022</v>
      </c>
      <c r="K2622" s="199"/>
      <c r="L2622" s="200"/>
      <c r="M2622" s="199">
        <v>144</v>
      </c>
      <c r="N2622" s="71"/>
      <c r="O2622" s="200"/>
      <c r="P2622" s="269">
        <f t="shared" si="181"/>
        <v>351.05902777777794</v>
      </c>
      <c r="Q2622" s="199"/>
      <c r="R2622" s="199"/>
      <c r="S2622" s="199"/>
      <c r="T2622" s="382">
        <f t="shared" si="182"/>
        <v>2510.6319444444443</v>
      </c>
      <c r="U2622" s="199"/>
      <c r="V2622" s="199"/>
      <c r="W2622" s="199"/>
      <c r="X2622" s="200"/>
      <c r="Y2622" s="199">
        <v>50552.500000000022</v>
      </c>
      <c r="Z2622" s="199">
        <f t="shared" si="184"/>
        <v>71444.100000000006</v>
      </c>
      <c r="AA2622" s="200"/>
      <c r="AB2622" s="199">
        <f t="shared" si="185"/>
        <v>39206.74</v>
      </c>
      <c r="AC2622" s="164">
        <v>48660.480000000003</v>
      </c>
      <c r="AD2622" s="199"/>
      <c r="AE2622" s="200"/>
      <c r="AF2622" s="200"/>
      <c r="AG2622" s="200"/>
      <c r="AH2622" s="75"/>
      <c r="AI2622" s="75"/>
      <c r="AJ2622" s="75"/>
      <c r="AK2622" s="75"/>
      <c r="AL2622" s="200"/>
    </row>
    <row r="2623" spans="1:38" s="201" customFormat="1">
      <c r="A2623" s="198"/>
      <c r="B2623" s="180"/>
      <c r="C2623" s="199" t="s">
        <v>509</v>
      </c>
      <c r="D2623" s="199"/>
      <c r="E2623" s="199" t="s">
        <v>116</v>
      </c>
      <c r="F2623" s="199">
        <v>301</v>
      </c>
      <c r="G2623" s="199"/>
      <c r="H2623" s="199">
        <f t="shared" si="183"/>
        <v>1</v>
      </c>
      <c r="I2623" s="199"/>
      <c r="J2623" s="381">
        <v>89.300000000000011</v>
      </c>
      <c r="K2623" s="199"/>
      <c r="L2623" s="200"/>
      <c r="M2623" s="199">
        <v>3</v>
      </c>
      <c r="N2623" s="71"/>
      <c r="O2623" s="200"/>
      <c r="P2623" s="269">
        <f t="shared" si="181"/>
        <v>29.766666666666669</v>
      </c>
      <c r="Q2623" s="199"/>
      <c r="R2623" s="199"/>
      <c r="S2623" s="199"/>
      <c r="T2623" s="382">
        <f t="shared" si="182"/>
        <v>100.33333333333333</v>
      </c>
      <c r="U2623" s="199"/>
      <c r="V2623" s="199"/>
      <c r="W2623" s="199"/>
      <c r="X2623" s="200"/>
      <c r="Y2623" s="199">
        <v>89.300000000000011</v>
      </c>
      <c r="Z2623" s="199">
        <f t="shared" si="184"/>
        <v>126.2</v>
      </c>
      <c r="AA2623" s="200"/>
      <c r="AB2623" s="199">
        <f t="shared" si="185"/>
        <v>69.260000000000005</v>
      </c>
      <c r="AC2623" s="164">
        <v>85.96</v>
      </c>
      <c r="AD2623" s="199"/>
      <c r="AE2623" s="200"/>
      <c r="AF2623" s="200"/>
      <c r="AG2623" s="200"/>
      <c r="AH2623" s="75"/>
      <c r="AI2623" s="75"/>
      <c r="AJ2623" s="75"/>
      <c r="AK2623" s="75"/>
      <c r="AL2623" s="200"/>
    </row>
    <row r="2624" spans="1:38" s="201" customFormat="1">
      <c r="A2624" s="198"/>
      <c r="B2624" s="180"/>
      <c r="C2624" s="199" t="s">
        <v>293</v>
      </c>
      <c r="D2624" s="199"/>
      <c r="E2624" s="199" t="s">
        <v>110</v>
      </c>
      <c r="F2624" s="199">
        <v>1871</v>
      </c>
      <c r="G2624" s="199"/>
      <c r="H2624" s="199">
        <f t="shared" si="183"/>
        <v>5</v>
      </c>
      <c r="I2624" s="199"/>
      <c r="J2624" s="381">
        <v>337.53999999999996</v>
      </c>
      <c r="K2624" s="199"/>
      <c r="L2624" s="200"/>
      <c r="M2624" s="199">
        <v>3</v>
      </c>
      <c r="N2624" s="71"/>
      <c r="O2624" s="200"/>
      <c r="P2624" s="269">
        <f t="shared" si="181"/>
        <v>112.51333333333332</v>
      </c>
      <c r="Q2624" s="199"/>
      <c r="R2624" s="199"/>
      <c r="S2624" s="199"/>
      <c r="T2624" s="382">
        <f t="shared" si="182"/>
        <v>623.66666666666663</v>
      </c>
      <c r="U2624" s="199"/>
      <c r="V2624" s="199"/>
      <c r="W2624" s="199"/>
      <c r="X2624" s="200"/>
      <c r="Y2624" s="199">
        <v>337.53999999999996</v>
      </c>
      <c r="Z2624" s="199">
        <f t="shared" si="184"/>
        <v>477.03</v>
      </c>
      <c r="AA2624" s="200"/>
      <c r="AB2624" s="199">
        <f t="shared" si="185"/>
        <v>261.77999999999997</v>
      </c>
      <c r="AC2624" s="164">
        <v>324.91000000000003</v>
      </c>
      <c r="AD2624" s="199"/>
      <c r="AE2624" s="200"/>
      <c r="AF2624" s="200"/>
      <c r="AG2624" s="200"/>
      <c r="AH2624" s="75"/>
      <c r="AI2624" s="75"/>
      <c r="AJ2624" s="75"/>
      <c r="AK2624" s="75"/>
      <c r="AL2624" s="200"/>
    </row>
    <row r="2625" spans="1:38" s="201" customFormat="1">
      <c r="A2625" s="198"/>
      <c r="B2625" s="180"/>
      <c r="C2625" s="199" t="s">
        <v>293</v>
      </c>
      <c r="D2625" s="199"/>
      <c r="E2625" s="199" t="s">
        <v>116</v>
      </c>
      <c r="F2625" s="199">
        <v>8961870</v>
      </c>
      <c r="G2625" s="199"/>
      <c r="H2625" s="199">
        <f t="shared" si="183"/>
        <v>25308</v>
      </c>
      <c r="I2625" s="199"/>
      <c r="J2625" s="381">
        <v>957069.10000000021</v>
      </c>
      <c r="K2625" s="199"/>
      <c r="L2625" s="200"/>
      <c r="M2625" s="199">
        <v>1361</v>
      </c>
      <c r="N2625" s="71"/>
      <c r="O2625" s="200"/>
      <c r="P2625" s="269">
        <f t="shared" si="181"/>
        <v>703.21021307861884</v>
      </c>
      <c r="Q2625" s="199"/>
      <c r="R2625" s="199"/>
      <c r="S2625" s="199"/>
      <c r="T2625" s="382">
        <f t="shared" si="182"/>
        <v>6584.7685525349007</v>
      </c>
      <c r="U2625" s="199"/>
      <c r="V2625" s="199"/>
      <c r="W2625" s="199"/>
      <c r="X2625" s="200"/>
      <c r="Y2625" s="199">
        <v>957069.10000000021</v>
      </c>
      <c r="Z2625" s="199">
        <f t="shared" si="184"/>
        <v>1352592.58</v>
      </c>
      <c r="AA2625" s="200"/>
      <c r="AB2625" s="199">
        <f t="shared" si="185"/>
        <v>742269.09</v>
      </c>
      <c r="AC2625" s="164">
        <v>921249.12</v>
      </c>
      <c r="AD2625" s="199"/>
      <c r="AE2625" s="200"/>
      <c r="AF2625" s="200"/>
      <c r="AG2625" s="200"/>
      <c r="AH2625" s="75"/>
      <c r="AI2625" s="75"/>
      <c r="AJ2625" s="75"/>
      <c r="AK2625" s="75"/>
      <c r="AL2625" s="200"/>
    </row>
    <row r="2626" spans="1:38" s="201" customFormat="1">
      <c r="A2626" s="198"/>
      <c r="B2626" s="180"/>
      <c r="C2626" s="199" t="s">
        <v>294</v>
      </c>
      <c r="D2626" s="199"/>
      <c r="E2626" s="199" t="s">
        <v>183</v>
      </c>
      <c r="F2626" s="199">
        <v>3000</v>
      </c>
      <c r="G2626" s="199"/>
      <c r="H2626" s="199">
        <f t="shared" si="183"/>
        <v>8</v>
      </c>
      <c r="I2626" s="199"/>
      <c r="J2626" s="381">
        <v>536.20000000000005</v>
      </c>
      <c r="K2626" s="199"/>
      <c r="L2626" s="200"/>
      <c r="M2626" s="199">
        <v>1</v>
      </c>
      <c r="N2626" s="71"/>
      <c r="O2626" s="200"/>
      <c r="P2626" s="269">
        <f t="shared" si="181"/>
        <v>536.20000000000005</v>
      </c>
      <c r="Q2626" s="199"/>
      <c r="R2626" s="199"/>
      <c r="S2626" s="199"/>
      <c r="T2626" s="382">
        <f t="shared" si="182"/>
        <v>3000</v>
      </c>
      <c r="U2626" s="199"/>
      <c r="V2626" s="199"/>
      <c r="W2626" s="199"/>
      <c r="X2626" s="200"/>
      <c r="Y2626" s="199">
        <v>536.20000000000005</v>
      </c>
      <c r="Z2626" s="199">
        <f t="shared" si="184"/>
        <v>757.79</v>
      </c>
      <c r="AA2626" s="200"/>
      <c r="AB2626" s="199">
        <f t="shared" si="185"/>
        <v>415.86</v>
      </c>
      <c r="AC2626" s="164">
        <v>516.13</v>
      </c>
      <c r="AD2626" s="199"/>
      <c r="AE2626" s="200"/>
      <c r="AF2626" s="200"/>
      <c r="AG2626" s="200"/>
      <c r="AH2626" s="75"/>
      <c r="AI2626" s="75"/>
      <c r="AJ2626" s="75"/>
      <c r="AK2626" s="75"/>
      <c r="AL2626" s="200"/>
    </row>
    <row r="2627" spans="1:38" s="201" customFormat="1">
      <c r="A2627" s="198"/>
      <c r="B2627" s="180"/>
      <c r="C2627" s="199" t="s">
        <v>294</v>
      </c>
      <c r="D2627" s="199"/>
      <c r="E2627" s="199" t="s">
        <v>295</v>
      </c>
      <c r="F2627" s="199">
        <v>663223</v>
      </c>
      <c r="G2627" s="199"/>
      <c r="H2627" s="199">
        <f t="shared" si="183"/>
        <v>1873</v>
      </c>
      <c r="I2627" s="199"/>
      <c r="J2627" s="381">
        <v>78764.770000000019</v>
      </c>
      <c r="K2627" s="199"/>
      <c r="L2627" s="200"/>
      <c r="M2627" s="199">
        <v>151</v>
      </c>
      <c r="N2627" s="71"/>
      <c r="O2627" s="200"/>
      <c r="P2627" s="269">
        <f t="shared" si="181"/>
        <v>521.62099337748361</v>
      </c>
      <c r="Q2627" s="199"/>
      <c r="R2627" s="199"/>
      <c r="S2627" s="199"/>
      <c r="T2627" s="382">
        <f t="shared" si="182"/>
        <v>4392.2052980132448</v>
      </c>
      <c r="U2627" s="199"/>
      <c r="V2627" s="199"/>
      <c r="W2627" s="199"/>
      <c r="X2627" s="200"/>
      <c r="Y2627" s="199">
        <v>78764.770000000019</v>
      </c>
      <c r="Z2627" s="199">
        <f t="shared" si="184"/>
        <v>111315.52</v>
      </c>
      <c r="AA2627" s="200"/>
      <c r="AB2627" s="199">
        <f t="shared" si="185"/>
        <v>61087.18</v>
      </c>
      <c r="AC2627" s="164">
        <v>75816.86</v>
      </c>
      <c r="AD2627" s="199"/>
      <c r="AE2627" s="200"/>
      <c r="AF2627" s="200"/>
      <c r="AG2627" s="200"/>
      <c r="AH2627" s="75"/>
      <c r="AI2627" s="75"/>
      <c r="AJ2627" s="75"/>
      <c r="AK2627" s="75"/>
      <c r="AL2627" s="200"/>
    </row>
    <row r="2628" spans="1:38" s="201" customFormat="1">
      <c r="A2628" s="198"/>
      <c r="B2628" s="180"/>
      <c r="C2628" s="199" t="s">
        <v>296</v>
      </c>
      <c r="D2628" s="199"/>
      <c r="E2628" s="199" t="s">
        <v>105</v>
      </c>
      <c r="F2628" s="199">
        <v>13718</v>
      </c>
      <c r="G2628" s="199"/>
      <c r="H2628" s="199">
        <f t="shared" si="183"/>
        <v>39</v>
      </c>
      <c r="I2628" s="199"/>
      <c r="J2628" s="381">
        <v>2316.89</v>
      </c>
      <c r="K2628" s="199"/>
      <c r="L2628" s="200"/>
      <c r="M2628" s="199">
        <v>2</v>
      </c>
      <c r="N2628" s="71"/>
      <c r="O2628" s="200"/>
      <c r="P2628" s="269">
        <f t="shared" si="181"/>
        <v>1158.4449999999999</v>
      </c>
      <c r="Q2628" s="199"/>
      <c r="R2628" s="199"/>
      <c r="S2628" s="199"/>
      <c r="T2628" s="382">
        <f t="shared" si="182"/>
        <v>6859</v>
      </c>
      <c r="U2628" s="199"/>
      <c r="V2628" s="199"/>
      <c r="W2628" s="199"/>
      <c r="X2628" s="200"/>
      <c r="Y2628" s="199">
        <v>2316.89</v>
      </c>
      <c r="Z2628" s="199">
        <f t="shared" si="184"/>
        <v>3274.38</v>
      </c>
      <c r="AA2628" s="200"/>
      <c r="AB2628" s="199">
        <f t="shared" si="185"/>
        <v>1796.9</v>
      </c>
      <c r="AC2628" s="164">
        <v>2230.1799999999998</v>
      </c>
      <c r="AD2628" s="199"/>
      <c r="AE2628" s="200"/>
      <c r="AF2628" s="200"/>
      <c r="AG2628" s="200"/>
      <c r="AH2628" s="75"/>
      <c r="AI2628" s="75"/>
      <c r="AJ2628" s="75"/>
      <c r="AK2628" s="75"/>
      <c r="AL2628" s="200"/>
    </row>
    <row r="2629" spans="1:38" s="201" customFormat="1">
      <c r="A2629" s="198"/>
      <c r="B2629" s="180"/>
      <c r="C2629" s="199" t="s">
        <v>296</v>
      </c>
      <c r="D2629" s="199"/>
      <c r="E2629" s="199" t="s">
        <v>297</v>
      </c>
      <c r="F2629" s="199">
        <v>2338627</v>
      </c>
      <c r="G2629" s="199"/>
      <c r="H2629" s="199">
        <f t="shared" si="183"/>
        <v>6604</v>
      </c>
      <c r="I2629" s="199"/>
      <c r="J2629" s="381">
        <v>262829.56999999972</v>
      </c>
      <c r="K2629" s="199"/>
      <c r="L2629" s="200"/>
      <c r="M2629" s="199">
        <v>546</v>
      </c>
      <c r="N2629" s="71"/>
      <c r="O2629" s="200"/>
      <c r="P2629" s="269">
        <f t="shared" si="181"/>
        <v>481.37283882783828</v>
      </c>
      <c r="Q2629" s="199"/>
      <c r="R2629" s="199"/>
      <c r="S2629" s="199"/>
      <c r="T2629" s="382">
        <f t="shared" si="182"/>
        <v>4283.1996336996335</v>
      </c>
      <c r="U2629" s="199"/>
      <c r="V2629" s="199"/>
      <c r="W2629" s="199"/>
      <c r="X2629" s="200"/>
      <c r="Y2629" s="199">
        <v>262829.56999999972</v>
      </c>
      <c r="Z2629" s="199">
        <f t="shared" si="184"/>
        <v>371447.92</v>
      </c>
      <c r="AA2629" s="200"/>
      <c r="AB2629" s="199">
        <f t="shared" si="185"/>
        <v>203841.36</v>
      </c>
      <c r="AC2629" s="164">
        <v>252992.72</v>
      </c>
      <c r="AD2629" s="199"/>
      <c r="AE2629" s="200"/>
      <c r="AF2629" s="200"/>
      <c r="AG2629" s="200"/>
      <c r="AH2629" s="75"/>
      <c r="AI2629" s="75"/>
      <c r="AJ2629" s="75"/>
      <c r="AK2629" s="75"/>
      <c r="AL2629" s="200"/>
    </row>
    <row r="2630" spans="1:38" s="201" customFormat="1">
      <c r="A2630" s="198"/>
      <c r="B2630" s="180"/>
      <c r="C2630" s="199" t="s">
        <v>296</v>
      </c>
      <c r="D2630" s="199"/>
      <c r="E2630" s="199" t="s">
        <v>311</v>
      </c>
      <c r="F2630" s="199">
        <v>1139</v>
      </c>
      <c r="G2630" s="199"/>
      <c r="H2630" s="199">
        <f t="shared" si="183"/>
        <v>3</v>
      </c>
      <c r="I2630" s="199"/>
      <c r="J2630" s="381">
        <v>174.4</v>
      </c>
      <c r="K2630" s="199"/>
      <c r="L2630" s="200"/>
      <c r="M2630" s="199">
        <v>7</v>
      </c>
      <c r="N2630" s="71"/>
      <c r="O2630" s="200"/>
      <c r="P2630" s="269">
        <f t="shared" si="181"/>
        <v>24.914285714285715</v>
      </c>
      <c r="Q2630" s="199"/>
      <c r="R2630" s="199"/>
      <c r="S2630" s="199"/>
      <c r="T2630" s="382">
        <f t="shared" si="182"/>
        <v>162.71428571428572</v>
      </c>
      <c r="U2630" s="199"/>
      <c r="V2630" s="199"/>
      <c r="W2630" s="199"/>
      <c r="X2630" s="200"/>
      <c r="Y2630" s="199">
        <v>174.4</v>
      </c>
      <c r="Z2630" s="199">
        <f t="shared" si="184"/>
        <v>246.47</v>
      </c>
      <c r="AA2630" s="200"/>
      <c r="AB2630" s="199">
        <f t="shared" si="185"/>
        <v>135.26</v>
      </c>
      <c r="AC2630" s="164">
        <v>167.87</v>
      </c>
      <c r="AD2630" s="199"/>
      <c r="AE2630" s="200"/>
      <c r="AF2630" s="200"/>
      <c r="AG2630" s="200"/>
      <c r="AH2630" s="75"/>
      <c r="AI2630" s="75"/>
      <c r="AJ2630" s="75"/>
      <c r="AK2630" s="75"/>
      <c r="AL2630" s="200"/>
    </row>
    <row r="2631" spans="1:38" s="201" customFormat="1">
      <c r="A2631" s="198"/>
      <c r="B2631" s="180"/>
      <c r="C2631" s="199" t="s">
        <v>296</v>
      </c>
      <c r="D2631" s="199"/>
      <c r="E2631" s="199" t="s">
        <v>374</v>
      </c>
      <c r="F2631" s="199">
        <v>3646</v>
      </c>
      <c r="G2631" s="199"/>
      <c r="H2631" s="199">
        <f t="shared" si="183"/>
        <v>10</v>
      </c>
      <c r="I2631" s="199"/>
      <c r="J2631" s="381">
        <v>327.27999999999997</v>
      </c>
      <c r="K2631" s="199"/>
      <c r="L2631" s="200"/>
      <c r="M2631" s="199">
        <v>2</v>
      </c>
      <c r="N2631" s="71"/>
      <c r="O2631" s="200"/>
      <c r="P2631" s="269">
        <f t="shared" si="181"/>
        <v>163.63999999999999</v>
      </c>
      <c r="Q2631" s="199"/>
      <c r="R2631" s="199"/>
      <c r="S2631" s="199"/>
      <c r="T2631" s="382">
        <f t="shared" si="182"/>
        <v>1823</v>
      </c>
      <c r="U2631" s="199"/>
      <c r="V2631" s="199"/>
      <c r="W2631" s="199"/>
      <c r="X2631" s="200"/>
      <c r="Y2631" s="199">
        <v>327.27999999999997</v>
      </c>
      <c r="Z2631" s="199">
        <f t="shared" si="184"/>
        <v>462.53</v>
      </c>
      <c r="AA2631" s="200"/>
      <c r="AB2631" s="199">
        <f t="shared" si="185"/>
        <v>253.83</v>
      </c>
      <c r="AC2631" s="164">
        <v>315.02999999999997</v>
      </c>
      <c r="AD2631" s="199"/>
      <c r="AE2631" s="200"/>
      <c r="AF2631" s="200"/>
      <c r="AG2631" s="200"/>
      <c r="AH2631" s="75"/>
      <c r="AI2631" s="75"/>
      <c r="AJ2631" s="75"/>
      <c r="AK2631" s="75"/>
      <c r="AL2631" s="200"/>
    </row>
    <row r="2632" spans="1:38" s="201" customFormat="1">
      <c r="A2632" s="198"/>
      <c r="B2632" s="180"/>
      <c r="C2632" s="199" t="s">
        <v>296</v>
      </c>
      <c r="D2632" s="199"/>
      <c r="E2632" s="199" t="s">
        <v>113</v>
      </c>
      <c r="F2632" s="199">
        <v>2042</v>
      </c>
      <c r="G2632" s="199"/>
      <c r="H2632" s="199">
        <f t="shared" si="183"/>
        <v>6</v>
      </c>
      <c r="I2632" s="199"/>
      <c r="J2632" s="381">
        <v>193.43</v>
      </c>
      <c r="K2632" s="199"/>
      <c r="L2632" s="200"/>
      <c r="M2632" s="199">
        <v>1</v>
      </c>
      <c r="N2632" s="71"/>
      <c r="O2632" s="200"/>
      <c r="P2632" s="269">
        <f t="shared" si="181"/>
        <v>193.43</v>
      </c>
      <c r="Q2632" s="199"/>
      <c r="R2632" s="199"/>
      <c r="S2632" s="199"/>
      <c r="T2632" s="382">
        <f t="shared" si="182"/>
        <v>2042</v>
      </c>
      <c r="U2632" s="199"/>
      <c r="V2632" s="199"/>
      <c r="W2632" s="199"/>
      <c r="X2632" s="200"/>
      <c r="Y2632" s="199">
        <v>193.43</v>
      </c>
      <c r="Z2632" s="199">
        <f t="shared" si="184"/>
        <v>273.37</v>
      </c>
      <c r="AA2632" s="200"/>
      <c r="AB2632" s="199">
        <f t="shared" si="185"/>
        <v>150.02000000000001</v>
      </c>
      <c r="AC2632" s="164">
        <v>186.19</v>
      </c>
      <c r="AD2632" s="199"/>
      <c r="AE2632" s="200"/>
      <c r="AF2632" s="200"/>
      <c r="AG2632" s="200"/>
      <c r="AH2632" s="75"/>
      <c r="AI2632" s="75"/>
      <c r="AJ2632" s="75"/>
      <c r="AK2632" s="75"/>
      <c r="AL2632" s="200"/>
    </row>
    <row r="2633" spans="1:38" s="201" customFormat="1">
      <c r="A2633" s="198"/>
      <c r="B2633" s="180"/>
      <c r="C2633" s="199" t="s">
        <v>298</v>
      </c>
      <c r="D2633" s="199"/>
      <c r="E2633" s="199" t="s">
        <v>101</v>
      </c>
      <c r="F2633" s="199">
        <v>336</v>
      </c>
      <c r="G2633" s="199"/>
      <c r="H2633" s="199">
        <f t="shared" si="183"/>
        <v>1</v>
      </c>
      <c r="I2633" s="199"/>
      <c r="J2633" s="381">
        <v>65.37</v>
      </c>
      <c r="K2633" s="199"/>
      <c r="L2633" s="200"/>
      <c r="M2633" s="199">
        <v>1</v>
      </c>
      <c r="N2633" s="71"/>
      <c r="O2633" s="200"/>
      <c r="P2633" s="269">
        <f t="shared" si="181"/>
        <v>65.37</v>
      </c>
      <c r="Q2633" s="199"/>
      <c r="R2633" s="199"/>
      <c r="S2633" s="199"/>
      <c r="T2633" s="382">
        <f t="shared" si="182"/>
        <v>336</v>
      </c>
      <c r="U2633" s="199"/>
      <c r="V2633" s="199"/>
      <c r="W2633" s="199"/>
      <c r="X2633" s="200"/>
      <c r="Y2633" s="199">
        <v>65.37</v>
      </c>
      <c r="Z2633" s="199">
        <f t="shared" si="184"/>
        <v>92.39</v>
      </c>
      <c r="AA2633" s="200"/>
      <c r="AB2633" s="199">
        <f t="shared" si="185"/>
        <v>50.7</v>
      </c>
      <c r="AC2633" s="164">
        <v>62.92</v>
      </c>
      <c r="AD2633" s="199"/>
      <c r="AE2633" s="200"/>
      <c r="AF2633" s="200"/>
      <c r="AG2633" s="200"/>
      <c r="AH2633" s="75"/>
      <c r="AI2633" s="75"/>
      <c r="AJ2633" s="75"/>
      <c r="AK2633" s="75"/>
      <c r="AL2633" s="200"/>
    </row>
    <row r="2634" spans="1:38" s="201" customFormat="1">
      <c r="A2634" s="198"/>
      <c r="B2634" s="180"/>
      <c r="C2634" s="199" t="s">
        <v>298</v>
      </c>
      <c r="D2634" s="199"/>
      <c r="E2634" s="199" t="s">
        <v>299</v>
      </c>
      <c r="F2634" s="199">
        <v>1843646</v>
      </c>
      <c r="G2634" s="199"/>
      <c r="H2634" s="199">
        <f t="shared" si="183"/>
        <v>5206</v>
      </c>
      <c r="I2634" s="199"/>
      <c r="J2634" s="381">
        <v>227105.28999999992</v>
      </c>
      <c r="K2634" s="199"/>
      <c r="L2634" s="200"/>
      <c r="M2634" s="199">
        <v>606</v>
      </c>
      <c r="N2634" s="71"/>
      <c r="O2634" s="200"/>
      <c r="P2634" s="269">
        <f t="shared" si="181"/>
        <v>374.76120462046191</v>
      </c>
      <c r="Q2634" s="199"/>
      <c r="R2634" s="199"/>
      <c r="S2634" s="199"/>
      <c r="T2634" s="382">
        <f t="shared" si="182"/>
        <v>3042.3201320132011</v>
      </c>
      <c r="U2634" s="199"/>
      <c r="V2634" s="199"/>
      <c r="W2634" s="199"/>
      <c r="X2634" s="200"/>
      <c r="Y2634" s="199">
        <v>227105.28999999992</v>
      </c>
      <c r="Z2634" s="199">
        <f t="shared" si="184"/>
        <v>320960.03000000003</v>
      </c>
      <c r="AA2634" s="200"/>
      <c r="AB2634" s="199">
        <f t="shared" si="185"/>
        <v>176134.86</v>
      </c>
      <c r="AC2634" s="164">
        <v>218605.48</v>
      </c>
      <c r="AD2634" s="199"/>
      <c r="AE2634" s="200"/>
      <c r="AF2634" s="200"/>
      <c r="AG2634" s="200"/>
      <c r="AH2634" s="75"/>
      <c r="AI2634" s="75"/>
      <c r="AJ2634" s="75"/>
      <c r="AK2634" s="75"/>
      <c r="AL2634" s="200"/>
    </row>
    <row r="2635" spans="1:38" s="201" customFormat="1">
      <c r="A2635" s="198"/>
      <c r="B2635" s="180"/>
      <c r="C2635" s="199" t="s">
        <v>300</v>
      </c>
      <c r="D2635" s="199"/>
      <c r="E2635" s="199" t="s">
        <v>116</v>
      </c>
      <c r="F2635" s="199">
        <v>791</v>
      </c>
      <c r="G2635" s="199"/>
      <c r="H2635" s="199">
        <f t="shared" si="183"/>
        <v>2</v>
      </c>
      <c r="I2635" s="199"/>
      <c r="J2635" s="381">
        <v>72.55</v>
      </c>
      <c r="K2635" s="199"/>
      <c r="L2635" s="200"/>
      <c r="M2635" s="199">
        <v>1</v>
      </c>
      <c r="N2635" s="71"/>
      <c r="O2635" s="200"/>
      <c r="P2635" s="269">
        <f t="shared" si="181"/>
        <v>72.55</v>
      </c>
      <c r="Q2635" s="199"/>
      <c r="R2635" s="199"/>
      <c r="S2635" s="199"/>
      <c r="T2635" s="382">
        <f t="shared" si="182"/>
        <v>791</v>
      </c>
      <c r="U2635" s="199"/>
      <c r="V2635" s="199"/>
      <c r="W2635" s="199"/>
      <c r="X2635" s="200"/>
      <c r="Y2635" s="199">
        <v>72.55</v>
      </c>
      <c r="Z2635" s="199">
        <f t="shared" si="184"/>
        <v>102.53</v>
      </c>
      <c r="AA2635" s="200"/>
      <c r="AB2635" s="199">
        <f t="shared" si="185"/>
        <v>56.27</v>
      </c>
      <c r="AC2635" s="164">
        <v>69.83</v>
      </c>
      <c r="AD2635" s="199"/>
      <c r="AE2635" s="200"/>
      <c r="AF2635" s="200"/>
      <c r="AG2635" s="200"/>
      <c r="AH2635" s="75"/>
      <c r="AI2635" s="75"/>
      <c r="AJ2635" s="75"/>
      <c r="AK2635" s="75"/>
      <c r="AL2635" s="200"/>
    </row>
    <row r="2636" spans="1:38" s="201" customFormat="1">
      <c r="A2636" s="198"/>
      <c r="B2636" s="180"/>
      <c r="C2636" s="199" t="s">
        <v>300</v>
      </c>
      <c r="D2636" s="199"/>
      <c r="E2636" s="199" t="s">
        <v>271</v>
      </c>
      <c r="F2636" s="199">
        <v>474718</v>
      </c>
      <c r="G2636" s="199"/>
      <c r="H2636" s="199">
        <f t="shared" si="183"/>
        <v>1341</v>
      </c>
      <c r="I2636" s="199"/>
      <c r="J2636" s="381">
        <v>73690.519999999975</v>
      </c>
      <c r="K2636" s="199"/>
      <c r="L2636" s="200"/>
      <c r="M2636" s="199">
        <v>172</v>
      </c>
      <c r="N2636" s="71"/>
      <c r="O2636" s="200"/>
      <c r="P2636" s="269">
        <f t="shared" si="181"/>
        <v>428.43325581395334</v>
      </c>
      <c r="Q2636" s="199"/>
      <c r="R2636" s="199"/>
      <c r="S2636" s="199"/>
      <c r="T2636" s="382">
        <f t="shared" si="182"/>
        <v>2759.9883720930234</v>
      </c>
      <c r="U2636" s="199"/>
      <c r="V2636" s="199"/>
      <c r="W2636" s="199"/>
      <c r="X2636" s="200"/>
      <c r="Y2636" s="199">
        <v>73690.519999999975</v>
      </c>
      <c r="Z2636" s="199">
        <f t="shared" si="184"/>
        <v>104144.26</v>
      </c>
      <c r="AA2636" s="200"/>
      <c r="AB2636" s="199">
        <f t="shared" si="185"/>
        <v>57151.77</v>
      </c>
      <c r="AC2636" s="164">
        <v>70932.52</v>
      </c>
      <c r="AD2636" s="199"/>
      <c r="AE2636" s="200"/>
      <c r="AF2636" s="200"/>
      <c r="AG2636" s="200"/>
      <c r="AH2636" s="75"/>
      <c r="AI2636" s="75"/>
      <c r="AJ2636" s="75"/>
      <c r="AK2636" s="75"/>
      <c r="AL2636" s="200"/>
    </row>
    <row r="2637" spans="1:38" s="201" customFormat="1">
      <c r="A2637" s="198"/>
      <c r="B2637" s="180"/>
      <c r="C2637" s="199" t="s">
        <v>301</v>
      </c>
      <c r="D2637" s="199"/>
      <c r="E2637" s="199" t="s">
        <v>119</v>
      </c>
      <c r="F2637" s="199">
        <v>1367405</v>
      </c>
      <c r="G2637" s="199"/>
      <c r="H2637" s="199">
        <f t="shared" si="183"/>
        <v>3862</v>
      </c>
      <c r="I2637" s="199"/>
      <c r="J2637" s="381">
        <v>153323.01000000024</v>
      </c>
      <c r="K2637" s="199"/>
      <c r="L2637" s="200"/>
      <c r="M2637" s="199">
        <v>388</v>
      </c>
      <c r="N2637" s="71"/>
      <c r="O2637" s="200"/>
      <c r="P2637" s="269">
        <f t="shared" si="181"/>
        <v>395.1623969072171</v>
      </c>
      <c r="Q2637" s="199"/>
      <c r="R2637" s="199"/>
      <c r="S2637" s="199"/>
      <c r="T2637" s="382">
        <f t="shared" si="182"/>
        <v>3524.2396907216494</v>
      </c>
      <c r="U2637" s="199"/>
      <c r="V2637" s="199"/>
      <c r="W2637" s="199"/>
      <c r="X2637" s="200"/>
      <c r="Y2637" s="199">
        <v>153323.01000000024</v>
      </c>
      <c r="Z2637" s="199">
        <f t="shared" si="184"/>
        <v>216686.1</v>
      </c>
      <c r="AA2637" s="200"/>
      <c r="AB2637" s="199">
        <f t="shared" si="185"/>
        <v>118911.93</v>
      </c>
      <c r="AC2637" s="164">
        <v>147584.63</v>
      </c>
      <c r="AD2637" s="199"/>
      <c r="AE2637" s="200"/>
      <c r="AF2637" s="200"/>
      <c r="AG2637" s="200"/>
      <c r="AH2637" s="75"/>
      <c r="AI2637" s="75"/>
      <c r="AJ2637" s="75"/>
      <c r="AK2637" s="75"/>
      <c r="AL2637" s="200"/>
    </row>
    <row r="2638" spans="1:38" s="201" customFormat="1">
      <c r="A2638" s="198"/>
      <c r="B2638" s="180"/>
      <c r="C2638" s="199" t="s">
        <v>573</v>
      </c>
      <c r="D2638" s="199"/>
      <c r="E2638" s="199" t="s">
        <v>278</v>
      </c>
      <c r="F2638" s="199">
        <v>19292</v>
      </c>
      <c r="G2638" s="199"/>
      <c r="H2638" s="199">
        <f t="shared" si="183"/>
        <v>54</v>
      </c>
      <c r="I2638" s="199"/>
      <c r="J2638" s="381">
        <v>3052.7299999999996</v>
      </c>
      <c r="K2638" s="199"/>
      <c r="L2638" s="200"/>
      <c r="M2638" s="199">
        <v>4</v>
      </c>
      <c r="N2638" s="71"/>
      <c r="O2638" s="200"/>
      <c r="P2638" s="269">
        <f t="shared" si="181"/>
        <v>763.18249999999989</v>
      </c>
      <c r="Q2638" s="199"/>
      <c r="R2638" s="199"/>
      <c r="S2638" s="199"/>
      <c r="T2638" s="382">
        <f t="shared" si="182"/>
        <v>4823</v>
      </c>
      <c r="U2638" s="199"/>
      <c r="V2638" s="199"/>
      <c r="W2638" s="199"/>
      <c r="X2638" s="200"/>
      <c r="Y2638" s="199">
        <v>3052.7299999999996</v>
      </c>
      <c r="Z2638" s="199">
        <f t="shared" si="184"/>
        <v>4314.32</v>
      </c>
      <c r="AA2638" s="200"/>
      <c r="AB2638" s="199">
        <f t="shared" si="185"/>
        <v>2367.59</v>
      </c>
      <c r="AC2638" s="164">
        <v>2938.48</v>
      </c>
      <c r="AD2638" s="199"/>
      <c r="AE2638" s="200"/>
      <c r="AF2638" s="200"/>
      <c r="AG2638" s="200"/>
      <c r="AH2638" s="75"/>
      <c r="AI2638" s="75"/>
      <c r="AJ2638" s="75"/>
      <c r="AK2638" s="75"/>
      <c r="AL2638" s="200"/>
    </row>
    <row r="2639" spans="1:38" s="201" customFormat="1">
      <c r="A2639" s="198"/>
      <c r="B2639" s="180"/>
      <c r="C2639" s="199" t="s">
        <v>302</v>
      </c>
      <c r="D2639" s="199"/>
      <c r="E2639" s="199" t="s">
        <v>303</v>
      </c>
      <c r="F2639" s="199">
        <v>388056</v>
      </c>
      <c r="G2639" s="199"/>
      <c r="H2639" s="199">
        <f t="shared" si="183"/>
        <v>1096</v>
      </c>
      <c r="I2639" s="199"/>
      <c r="J2639" s="381">
        <v>24965.460000000014</v>
      </c>
      <c r="K2639" s="199"/>
      <c r="L2639" s="200"/>
      <c r="M2639" s="199">
        <v>31</v>
      </c>
      <c r="N2639" s="71"/>
      <c r="O2639" s="200"/>
      <c r="P2639" s="269">
        <f t="shared" si="181"/>
        <v>805.3374193548392</v>
      </c>
      <c r="Q2639" s="199"/>
      <c r="R2639" s="199"/>
      <c r="S2639" s="199"/>
      <c r="T2639" s="382">
        <f t="shared" si="182"/>
        <v>12517.935483870968</v>
      </c>
      <c r="U2639" s="199"/>
      <c r="V2639" s="199"/>
      <c r="W2639" s="199"/>
      <c r="X2639" s="200"/>
      <c r="Y2639" s="199">
        <v>24965.460000000014</v>
      </c>
      <c r="Z2639" s="199">
        <f t="shared" si="184"/>
        <v>35282.82</v>
      </c>
      <c r="AA2639" s="200"/>
      <c r="AB2639" s="199">
        <f t="shared" si="185"/>
        <v>19362.330000000002</v>
      </c>
      <c r="AC2639" s="164">
        <v>24031.08</v>
      </c>
      <c r="AD2639" s="199"/>
      <c r="AE2639" s="200"/>
      <c r="AF2639" s="200"/>
      <c r="AG2639" s="200"/>
      <c r="AH2639" s="75"/>
      <c r="AI2639" s="75"/>
      <c r="AJ2639" s="75"/>
      <c r="AK2639" s="75"/>
      <c r="AL2639" s="200"/>
    </row>
    <row r="2640" spans="1:38" s="201" customFormat="1">
      <c r="A2640" s="198"/>
      <c r="B2640" s="180"/>
      <c r="C2640" s="199" t="s">
        <v>304</v>
      </c>
      <c r="D2640" s="199"/>
      <c r="E2640" s="199" t="s">
        <v>116</v>
      </c>
      <c r="F2640" s="199">
        <v>82</v>
      </c>
      <c r="G2640" s="199"/>
      <c r="H2640" s="199">
        <f t="shared" si="183"/>
        <v>0</v>
      </c>
      <c r="I2640" s="199"/>
      <c r="J2640" s="381">
        <v>25.05</v>
      </c>
      <c r="K2640" s="199"/>
      <c r="L2640" s="200"/>
      <c r="M2640" s="199">
        <v>1</v>
      </c>
      <c r="N2640" s="71"/>
      <c r="O2640" s="200"/>
      <c r="P2640" s="269">
        <f t="shared" si="181"/>
        <v>25.05</v>
      </c>
      <c r="Q2640" s="199"/>
      <c r="R2640" s="199"/>
      <c r="S2640" s="199"/>
      <c r="T2640" s="382">
        <f t="shared" si="182"/>
        <v>82</v>
      </c>
      <c r="U2640" s="199"/>
      <c r="V2640" s="199"/>
      <c r="W2640" s="199"/>
      <c r="X2640" s="200"/>
      <c r="Y2640" s="199">
        <v>25.05</v>
      </c>
      <c r="Z2640" s="199">
        <f t="shared" si="184"/>
        <v>35.4</v>
      </c>
      <c r="AA2640" s="200"/>
      <c r="AB2640" s="199">
        <f t="shared" si="185"/>
        <v>19.43</v>
      </c>
      <c r="AC2640" s="164">
        <v>24.11</v>
      </c>
      <c r="AD2640" s="199"/>
      <c r="AE2640" s="200"/>
      <c r="AF2640" s="200"/>
      <c r="AG2640" s="200"/>
      <c r="AH2640" s="75"/>
      <c r="AI2640" s="75"/>
      <c r="AJ2640" s="75"/>
      <c r="AK2640" s="75"/>
      <c r="AL2640" s="200"/>
    </row>
    <row r="2641" spans="1:38" s="201" customFormat="1">
      <c r="A2641" s="198"/>
      <c r="B2641" s="180"/>
      <c r="C2641" s="199" t="s">
        <v>304</v>
      </c>
      <c r="D2641" s="199"/>
      <c r="E2641" s="199" t="s">
        <v>161</v>
      </c>
      <c r="F2641" s="199">
        <v>43770</v>
      </c>
      <c r="G2641" s="199"/>
      <c r="H2641" s="199">
        <f t="shared" si="183"/>
        <v>124</v>
      </c>
      <c r="I2641" s="199"/>
      <c r="J2641" s="381">
        <v>8737.760000000002</v>
      </c>
      <c r="K2641" s="199"/>
      <c r="L2641" s="200"/>
      <c r="M2641" s="199">
        <v>42</v>
      </c>
      <c r="N2641" s="71"/>
      <c r="O2641" s="200"/>
      <c r="P2641" s="269">
        <f t="shared" si="181"/>
        <v>208.04190476190482</v>
      </c>
      <c r="Q2641" s="199"/>
      <c r="R2641" s="199"/>
      <c r="S2641" s="199"/>
      <c r="T2641" s="382">
        <f t="shared" si="182"/>
        <v>1042.1428571428571</v>
      </c>
      <c r="U2641" s="199"/>
      <c r="V2641" s="199"/>
      <c r="W2641" s="199"/>
      <c r="X2641" s="200"/>
      <c r="Y2641" s="199">
        <v>8737.760000000002</v>
      </c>
      <c r="Z2641" s="199">
        <f t="shared" si="184"/>
        <v>12348.77</v>
      </c>
      <c r="AA2641" s="200"/>
      <c r="AB2641" s="199">
        <f t="shared" si="185"/>
        <v>6776.7</v>
      </c>
      <c r="AC2641" s="164">
        <v>8410.73</v>
      </c>
      <c r="AD2641" s="199"/>
      <c r="AE2641" s="200"/>
      <c r="AF2641" s="200"/>
      <c r="AG2641" s="200"/>
      <c r="AH2641" s="75"/>
      <c r="AI2641" s="75"/>
      <c r="AJ2641" s="75"/>
      <c r="AK2641" s="75"/>
      <c r="AL2641" s="200"/>
    </row>
    <row r="2642" spans="1:38" s="201" customFormat="1">
      <c r="A2642" s="198"/>
      <c r="B2642" s="180"/>
      <c r="C2642" s="199" t="s">
        <v>305</v>
      </c>
      <c r="D2642" s="199"/>
      <c r="E2642" s="199" t="s">
        <v>193</v>
      </c>
      <c r="F2642" s="199">
        <v>851</v>
      </c>
      <c r="G2642" s="199"/>
      <c r="H2642" s="199">
        <f t="shared" si="183"/>
        <v>2</v>
      </c>
      <c r="I2642" s="199"/>
      <c r="J2642" s="381">
        <v>177.69</v>
      </c>
      <c r="K2642" s="199"/>
      <c r="L2642" s="200"/>
      <c r="M2642" s="199">
        <v>1</v>
      </c>
      <c r="N2642" s="71"/>
      <c r="O2642" s="200"/>
      <c r="P2642" s="269">
        <f t="shared" si="181"/>
        <v>177.69</v>
      </c>
      <c r="Q2642" s="199"/>
      <c r="R2642" s="199"/>
      <c r="S2642" s="199"/>
      <c r="T2642" s="382">
        <f t="shared" si="182"/>
        <v>851</v>
      </c>
      <c r="U2642" s="199"/>
      <c r="V2642" s="199"/>
      <c r="W2642" s="199"/>
      <c r="X2642" s="200"/>
      <c r="Y2642" s="199">
        <v>177.69</v>
      </c>
      <c r="Z2642" s="199">
        <f t="shared" si="184"/>
        <v>251.12</v>
      </c>
      <c r="AA2642" s="200"/>
      <c r="AB2642" s="199">
        <f t="shared" si="185"/>
        <v>137.81</v>
      </c>
      <c r="AC2642" s="164">
        <v>171.04</v>
      </c>
      <c r="AD2642" s="199"/>
      <c r="AE2642" s="200"/>
      <c r="AF2642" s="200"/>
      <c r="AG2642" s="200"/>
      <c r="AH2642" s="75"/>
      <c r="AI2642" s="75"/>
      <c r="AJ2642" s="75"/>
      <c r="AK2642" s="75"/>
      <c r="AL2642" s="200"/>
    </row>
    <row r="2643" spans="1:38" s="201" customFormat="1">
      <c r="A2643" s="198"/>
      <c r="B2643" s="180"/>
      <c r="C2643" s="199" t="s">
        <v>305</v>
      </c>
      <c r="D2643" s="199"/>
      <c r="E2643" s="199" t="s">
        <v>121</v>
      </c>
      <c r="F2643" s="199">
        <v>9258522</v>
      </c>
      <c r="G2643" s="199"/>
      <c r="H2643" s="199">
        <f t="shared" si="183"/>
        <v>26146</v>
      </c>
      <c r="I2643" s="199"/>
      <c r="J2643" s="381">
        <v>1074021.2700000012</v>
      </c>
      <c r="K2643" s="199"/>
      <c r="L2643" s="200"/>
      <c r="M2643" s="199">
        <v>1183</v>
      </c>
      <c r="N2643" s="71"/>
      <c r="O2643" s="200"/>
      <c r="P2643" s="269">
        <f t="shared" si="181"/>
        <v>907.87934911242701</v>
      </c>
      <c r="Q2643" s="199"/>
      <c r="R2643" s="199"/>
      <c r="S2643" s="199"/>
      <c r="T2643" s="382">
        <f t="shared" si="182"/>
        <v>7826.3076923076924</v>
      </c>
      <c r="U2643" s="199"/>
      <c r="V2643" s="199"/>
      <c r="W2643" s="199"/>
      <c r="X2643" s="200"/>
      <c r="Y2643" s="199">
        <v>1074021.2700000012</v>
      </c>
      <c r="Z2643" s="199">
        <f t="shared" si="184"/>
        <v>1517877.03</v>
      </c>
      <c r="AA2643" s="200"/>
      <c r="AB2643" s="199">
        <f t="shared" si="185"/>
        <v>832973.07</v>
      </c>
      <c r="AC2643" s="164">
        <v>1033824.16</v>
      </c>
      <c r="AD2643" s="199"/>
      <c r="AE2643" s="200"/>
      <c r="AF2643" s="200"/>
      <c r="AG2643" s="200"/>
      <c r="AH2643" s="75"/>
      <c r="AI2643" s="75"/>
      <c r="AJ2643" s="75"/>
      <c r="AK2643" s="75"/>
      <c r="AL2643" s="200"/>
    </row>
    <row r="2644" spans="1:38" s="201" customFormat="1">
      <c r="A2644" s="198"/>
      <c r="B2644" s="180"/>
      <c r="C2644" s="199" t="s">
        <v>306</v>
      </c>
      <c r="D2644" s="199"/>
      <c r="E2644" s="199" t="s">
        <v>146</v>
      </c>
      <c r="F2644" s="199">
        <v>126318</v>
      </c>
      <c r="G2644" s="199"/>
      <c r="H2644" s="199">
        <f t="shared" si="183"/>
        <v>357</v>
      </c>
      <c r="I2644" s="199"/>
      <c r="J2644" s="381">
        <v>23088.81</v>
      </c>
      <c r="K2644" s="199"/>
      <c r="L2644" s="200"/>
      <c r="M2644" s="199">
        <v>59</v>
      </c>
      <c r="N2644" s="71"/>
      <c r="O2644" s="200"/>
      <c r="P2644" s="269">
        <f t="shared" si="181"/>
        <v>391.33576271186445</v>
      </c>
      <c r="Q2644" s="199"/>
      <c r="R2644" s="199"/>
      <c r="S2644" s="199"/>
      <c r="T2644" s="382">
        <f t="shared" si="182"/>
        <v>2140.9830508474574</v>
      </c>
      <c r="U2644" s="199"/>
      <c r="V2644" s="199"/>
      <c r="W2644" s="199"/>
      <c r="X2644" s="200"/>
      <c r="Y2644" s="199">
        <v>23088.81</v>
      </c>
      <c r="Z2644" s="199">
        <f t="shared" si="184"/>
        <v>32630.61</v>
      </c>
      <c r="AA2644" s="200"/>
      <c r="AB2644" s="199">
        <f t="shared" si="185"/>
        <v>17906.87</v>
      </c>
      <c r="AC2644" s="164">
        <v>22224.67</v>
      </c>
      <c r="AD2644" s="199"/>
      <c r="AE2644" s="200"/>
      <c r="AF2644" s="200"/>
      <c r="AG2644" s="200"/>
      <c r="AH2644" s="75"/>
      <c r="AI2644" s="75"/>
      <c r="AJ2644" s="75"/>
      <c r="AK2644" s="75"/>
      <c r="AL2644" s="200"/>
    </row>
    <row r="2645" spans="1:38" s="201" customFormat="1">
      <c r="A2645" s="198"/>
      <c r="B2645" s="180"/>
      <c r="C2645" s="199" t="s">
        <v>307</v>
      </c>
      <c r="D2645" s="199"/>
      <c r="E2645" s="199" t="s">
        <v>100</v>
      </c>
      <c r="F2645" s="199">
        <v>183236</v>
      </c>
      <c r="G2645" s="199"/>
      <c r="H2645" s="199">
        <f t="shared" si="183"/>
        <v>517</v>
      </c>
      <c r="I2645" s="199"/>
      <c r="J2645" s="381">
        <v>13316.270000000002</v>
      </c>
      <c r="K2645" s="199"/>
      <c r="L2645" s="200"/>
      <c r="M2645" s="199">
        <v>41</v>
      </c>
      <c r="N2645" s="71"/>
      <c r="O2645" s="200"/>
      <c r="P2645" s="269">
        <f t="shared" si="181"/>
        <v>324.78707317073179</v>
      </c>
      <c r="Q2645" s="199"/>
      <c r="R2645" s="199"/>
      <c r="S2645" s="199"/>
      <c r="T2645" s="382">
        <f t="shared" si="182"/>
        <v>4469.1707317073169</v>
      </c>
      <c r="U2645" s="199"/>
      <c r="V2645" s="199"/>
      <c r="W2645" s="199"/>
      <c r="X2645" s="200"/>
      <c r="Y2645" s="199">
        <v>13316.270000000002</v>
      </c>
      <c r="Z2645" s="199">
        <f t="shared" si="184"/>
        <v>18819.419999999998</v>
      </c>
      <c r="AA2645" s="200"/>
      <c r="AB2645" s="199">
        <f t="shared" si="185"/>
        <v>10327.629999999999</v>
      </c>
      <c r="AC2645" s="164">
        <v>12817.89</v>
      </c>
      <c r="AD2645" s="199"/>
      <c r="AE2645" s="200"/>
      <c r="AF2645" s="200"/>
      <c r="AG2645" s="200"/>
      <c r="AH2645" s="75"/>
      <c r="AI2645" s="75"/>
      <c r="AJ2645" s="75"/>
      <c r="AK2645" s="75"/>
      <c r="AL2645" s="200"/>
    </row>
    <row r="2646" spans="1:38" s="201" customFormat="1">
      <c r="A2646" s="198"/>
      <c r="B2646" s="180"/>
      <c r="C2646" s="199" t="s">
        <v>307</v>
      </c>
      <c r="D2646" s="199"/>
      <c r="E2646" s="199" t="s">
        <v>84</v>
      </c>
      <c r="F2646" s="199">
        <v>2934845</v>
      </c>
      <c r="G2646" s="199"/>
      <c r="H2646" s="199">
        <f t="shared" si="183"/>
        <v>8288</v>
      </c>
      <c r="I2646" s="199"/>
      <c r="J2646" s="381">
        <v>274795.06999999989</v>
      </c>
      <c r="K2646" s="199"/>
      <c r="L2646" s="200"/>
      <c r="M2646" s="199">
        <v>332</v>
      </c>
      <c r="N2646" s="71"/>
      <c r="O2646" s="200"/>
      <c r="P2646" s="269">
        <f t="shared" si="181"/>
        <v>827.69599397590332</v>
      </c>
      <c r="Q2646" s="199"/>
      <c r="R2646" s="199"/>
      <c r="S2646" s="199"/>
      <c r="T2646" s="382">
        <f t="shared" si="182"/>
        <v>8839.8945783132531</v>
      </c>
      <c r="U2646" s="199"/>
      <c r="V2646" s="199"/>
      <c r="W2646" s="199"/>
      <c r="X2646" s="200"/>
      <c r="Y2646" s="199">
        <v>274795.06999999989</v>
      </c>
      <c r="Z2646" s="199">
        <f t="shared" si="184"/>
        <v>388358.35</v>
      </c>
      <c r="AA2646" s="200"/>
      <c r="AB2646" s="199">
        <f t="shared" si="185"/>
        <v>213121.38</v>
      </c>
      <c r="AC2646" s="164">
        <v>264510.39</v>
      </c>
      <c r="AD2646" s="199"/>
      <c r="AE2646" s="200"/>
      <c r="AF2646" s="200"/>
      <c r="AG2646" s="200"/>
      <c r="AH2646" s="75"/>
      <c r="AI2646" s="75"/>
      <c r="AJ2646" s="75"/>
      <c r="AK2646" s="75"/>
      <c r="AL2646" s="200"/>
    </row>
    <row r="2647" spans="1:38" s="201" customFormat="1">
      <c r="A2647" s="198"/>
      <c r="B2647" s="180"/>
      <c r="C2647" s="199" t="s">
        <v>308</v>
      </c>
      <c r="D2647" s="199"/>
      <c r="E2647" s="199" t="s">
        <v>309</v>
      </c>
      <c r="F2647" s="199">
        <v>729085</v>
      </c>
      <c r="G2647" s="199"/>
      <c r="H2647" s="199">
        <f t="shared" si="183"/>
        <v>2059</v>
      </c>
      <c r="I2647" s="199"/>
      <c r="J2647" s="381">
        <v>76616.710000000021</v>
      </c>
      <c r="K2647" s="199"/>
      <c r="L2647" s="200"/>
      <c r="M2647" s="199">
        <v>143</v>
      </c>
      <c r="N2647" s="71"/>
      <c r="O2647" s="200"/>
      <c r="P2647" s="269">
        <f t="shared" si="181"/>
        <v>535.78118881118894</v>
      </c>
      <c r="Q2647" s="199"/>
      <c r="R2647" s="199"/>
      <c r="S2647" s="199"/>
      <c r="T2647" s="382">
        <f t="shared" si="182"/>
        <v>5098.4965034965035</v>
      </c>
      <c r="U2647" s="199"/>
      <c r="V2647" s="199"/>
      <c r="W2647" s="199"/>
      <c r="X2647" s="200"/>
      <c r="Y2647" s="199">
        <v>76616.710000000021</v>
      </c>
      <c r="Z2647" s="199">
        <f t="shared" si="184"/>
        <v>108279.74</v>
      </c>
      <c r="AA2647" s="200"/>
      <c r="AB2647" s="199">
        <f t="shared" si="185"/>
        <v>59421.22</v>
      </c>
      <c r="AC2647" s="164">
        <v>73749.2</v>
      </c>
      <c r="AD2647" s="199"/>
      <c r="AE2647" s="200"/>
      <c r="AF2647" s="200"/>
      <c r="AG2647" s="200"/>
      <c r="AH2647" s="75"/>
      <c r="AI2647" s="75"/>
      <c r="AJ2647" s="75"/>
      <c r="AK2647" s="75"/>
      <c r="AL2647" s="200"/>
    </row>
    <row r="2648" spans="1:38" s="201" customFormat="1">
      <c r="A2648" s="198"/>
      <c r="B2648" s="180"/>
      <c r="C2648" s="199" t="s">
        <v>308</v>
      </c>
      <c r="D2648" s="199"/>
      <c r="E2648" s="199" t="s">
        <v>264</v>
      </c>
      <c r="F2648" s="199">
        <v>12720</v>
      </c>
      <c r="G2648" s="199"/>
      <c r="H2648" s="199">
        <f t="shared" si="183"/>
        <v>36</v>
      </c>
      <c r="I2648" s="199"/>
      <c r="J2648" s="381">
        <v>2522.31</v>
      </c>
      <c r="K2648" s="199"/>
      <c r="L2648" s="200"/>
      <c r="M2648" s="199">
        <v>7</v>
      </c>
      <c r="N2648" s="71"/>
      <c r="O2648" s="200"/>
      <c r="P2648" s="269">
        <f t="shared" si="181"/>
        <v>360.33</v>
      </c>
      <c r="Q2648" s="199"/>
      <c r="R2648" s="199"/>
      <c r="S2648" s="199"/>
      <c r="T2648" s="382">
        <f t="shared" si="182"/>
        <v>1817.1428571428571</v>
      </c>
      <c r="U2648" s="199"/>
      <c r="V2648" s="199"/>
      <c r="W2648" s="199"/>
      <c r="X2648" s="200"/>
      <c r="Y2648" s="199">
        <v>2522.31</v>
      </c>
      <c r="Z2648" s="199">
        <f t="shared" si="184"/>
        <v>3564.69</v>
      </c>
      <c r="AA2648" s="200"/>
      <c r="AB2648" s="199">
        <f t="shared" si="185"/>
        <v>1956.21</v>
      </c>
      <c r="AC2648" s="164">
        <v>2427.91</v>
      </c>
      <c r="AD2648" s="199"/>
      <c r="AE2648" s="200"/>
      <c r="AF2648" s="200"/>
      <c r="AG2648" s="200"/>
      <c r="AH2648" s="75"/>
      <c r="AI2648" s="75"/>
      <c r="AJ2648" s="75"/>
      <c r="AK2648" s="75"/>
      <c r="AL2648" s="200"/>
    </row>
    <row r="2649" spans="1:38" s="201" customFormat="1">
      <c r="A2649" s="198"/>
      <c r="B2649" s="180"/>
      <c r="C2649" s="199" t="s">
        <v>1488</v>
      </c>
      <c r="D2649" s="199"/>
      <c r="E2649" s="199" t="s">
        <v>153</v>
      </c>
      <c r="F2649" s="199">
        <v>14145</v>
      </c>
      <c r="G2649" s="199"/>
      <c r="H2649" s="199">
        <f t="shared" si="183"/>
        <v>40</v>
      </c>
      <c r="I2649" s="199"/>
      <c r="J2649" s="381">
        <v>2475.37</v>
      </c>
      <c r="K2649" s="199"/>
      <c r="L2649" s="200"/>
      <c r="M2649" s="199">
        <v>3</v>
      </c>
      <c r="N2649" s="71"/>
      <c r="O2649" s="200"/>
      <c r="P2649" s="269">
        <f t="shared" si="181"/>
        <v>825.12333333333333</v>
      </c>
      <c r="Q2649" s="199"/>
      <c r="R2649" s="199"/>
      <c r="S2649" s="199"/>
      <c r="T2649" s="382">
        <f t="shared" si="182"/>
        <v>4715</v>
      </c>
      <c r="U2649" s="199"/>
      <c r="V2649" s="199"/>
      <c r="W2649" s="199"/>
      <c r="X2649" s="200"/>
      <c r="Y2649" s="199">
        <v>2475.37</v>
      </c>
      <c r="Z2649" s="199">
        <f t="shared" si="184"/>
        <v>3498.35</v>
      </c>
      <c r="AA2649" s="200"/>
      <c r="AB2649" s="199">
        <f t="shared" si="185"/>
        <v>1919.81</v>
      </c>
      <c r="AC2649" s="164">
        <v>2382.7199999999998</v>
      </c>
      <c r="AD2649" s="199"/>
      <c r="AE2649" s="200"/>
      <c r="AF2649" s="200"/>
      <c r="AG2649" s="200"/>
      <c r="AH2649" s="75"/>
      <c r="AI2649" s="75"/>
      <c r="AJ2649" s="75"/>
      <c r="AK2649" s="75"/>
      <c r="AL2649" s="200"/>
    </row>
    <row r="2650" spans="1:38" s="201" customFormat="1">
      <c r="A2650" s="198"/>
      <c r="B2650" s="180"/>
      <c r="C2650" s="199" t="s">
        <v>310</v>
      </c>
      <c r="D2650" s="199"/>
      <c r="E2650" s="199" t="s">
        <v>237</v>
      </c>
      <c r="F2650" s="199">
        <v>382761</v>
      </c>
      <c r="G2650" s="199"/>
      <c r="H2650" s="199">
        <f t="shared" si="183"/>
        <v>1081</v>
      </c>
      <c r="I2650" s="199"/>
      <c r="J2650" s="381">
        <v>66436.740000000005</v>
      </c>
      <c r="K2650" s="199"/>
      <c r="L2650" s="200"/>
      <c r="M2650" s="199">
        <v>4</v>
      </c>
      <c r="N2650" s="71"/>
      <c r="O2650" s="200"/>
      <c r="P2650" s="269">
        <f t="shared" si="181"/>
        <v>16609.185000000001</v>
      </c>
      <c r="Q2650" s="199"/>
      <c r="R2650" s="199"/>
      <c r="S2650" s="199"/>
      <c r="T2650" s="382">
        <f t="shared" si="182"/>
        <v>95690.25</v>
      </c>
      <c r="U2650" s="199"/>
      <c r="V2650" s="199"/>
      <c r="W2650" s="199"/>
      <c r="X2650" s="200"/>
      <c r="Y2650" s="199">
        <v>66436.740000000005</v>
      </c>
      <c r="Z2650" s="199">
        <f t="shared" si="184"/>
        <v>93892.74</v>
      </c>
      <c r="AA2650" s="200"/>
      <c r="AB2650" s="199">
        <f t="shared" si="185"/>
        <v>51526</v>
      </c>
      <c r="AC2650" s="164">
        <v>63950.23</v>
      </c>
      <c r="AD2650" s="199"/>
      <c r="AE2650" s="200"/>
      <c r="AF2650" s="200"/>
      <c r="AG2650" s="200"/>
      <c r="AH2650" s="75"/>
      <c r="AI2650" s="75"/>
      <c r="AJ2650" s="75"/>
      <c r="AK2650" s="75"/>
      <c r="AL2650" s="200"/>
    </row>
    <row r="2651" spans="1:38" s="201" customFormat="1">
      <c r="A2651" s="198"/>
      <c r="B2651" s="180"/>
      <c r="C2651" s="199" t="s">
        <v>310</v>
      </c>
      <c r="D2651" s="199"/>
      <c r="E2651" s="199" t="s">
        <v>311</v>
      </c>
      <c r="F2651" s="199">
        <v>1034065</v>
      </c>
      <c r="G2651" s="199"/>
      <c r="H2651" s="199">
        <f t="shared" si="183"/>
        <v>2920</v>
      </c>
      <c r="I2651" s="199"/>
      <c r="J2651" s="381">
        <v>101549.94999999995</v>
      </c>
      <c r="K2651" s="199"/>
      <c r="L2651" s="200"/>
      <c r="M2651" s="199">
        <v>178</v>
      </c>
      <c r="N2651" s="71"/>
      <c r="O2651" s="200"/>
      <c r="P2651" s="269">
        <f t="shared" si="181"/>
        <v>570.50533707865145</v>
      </c>
      <c r="Q2651" s="199"/>
      <c r="R2651" s="199"/>
      <c r="S2651" s="199"/>
      <c r="T2651" s="382">
        <f t="shared" si="182"/>
        <v>5809.3539325842694</v>
      </c>
      <c r="U2651" s="199"/>
      <c r="V2651" s="199"/>
      <c r="W2651" s="199"/>
      <c r="X2651" s="200"/>
      <c r="Y2651" s="199">
        <v>101549.94999999995</v>
      </c>
      <c r="Z2651" s="199">
        <f t="shared" si="184"/>
        <v>143517.01999999999</v>
      </c>
      <c r="AA2651" s="200"/>
      <c r="AB2651" s="199">
        <f t="shared" si="185"/>
        <v>78758.559999999998</v>
      </c>
      <c r="AC2651" s="164">
        <v>97749.27</v>
      </c>
      <c r="AD2651" s="199"/>
      <c r="AE2651" s="200"/>
      <c r="AF2651" s="200"/>
      <c r="AG2651" s="200"/>
      <c r="AH2651" s="75"/>
      <c r="AI2651" s="75"/>
      <c r="AJ2651" s="75"/>
      <c r="AK2651" s="75"/>
      <c r="AL2651" s="200"/>
    </row>
    <row r="2652" spans="1:38" s="201" customFormat="1">
      <c r="A2652" s="198"/>
      <c r="B2652" s="180"/>
      <c r="C2652" s="199" t="s">
        <v>312</v>
      </c>
      <c r="D2652" s="199"/>
      <c r="E2652" s="199" t="s">
        <v>100</v>
      </c>
      <c r="F2652" s="199">
        <v>360</v>
      </c>
      <c r="G2652" s="199"/>
      <c r="H2652" s="199">
        <f t="shared" si="183"/>
        <v>1</v>
      </c>
      <c r="I2652" s="199"/>
      <c r="J2652" s="381">
        <v>23.02</v>
      </c>
      <c r="K2652" s="199"/>
      <c r="L2652" s="200"/>
      <c r="M2652" s="199">
        <v>1</v>
      </c>
      <c r="N2652" s="71"/>
      <c r="O2652" s="200"/>
      <c r="P2652" s="269">
        <f t="shared" si="181"/>
        <v>23.02</v>
      </c>
      <c r="Q2652" s="199"/>
      <c r="R2652" s="199"/>
      <c r="S2652" s="199"/>
      <c r="T2652" s="382">
        <f t="shared" si="182"/>
        <v>360</v>
      </c>
      <c r="U2652" s="199"/>
      <c r="V2652" s="199"/>
      <c r="W2652" s="199"/>
      <c r="X2652" s="200"/>
      <c r="Y2652" s="199">
        <v>23.02</v>
      </c>
      <c r="Z2652" s="199">
        <f t="shared" si="184"/>
        <v>32.53</v>
      </c>
      <c r="AA2652" s="200"/>
      <c r="AB2652" s="199">
        <f t="shared" si="185"/>
        <v>17.850000000000001</v>
      </c>
      <c r="AC2652" s="164">
        <v>22.16</v>
      </c>
      <c r="AD2652" s="199"/>
      <c r="AE2652" s="200"/>
      <c r="AF2652" s="200"/>
      <c r="AG2652" s="200"/>
      <c r="AH2652" s="75"/>
      <c r="AI2652" s="75"/>
      <c r="AJ2652" s="75"/>
      <c r="AK2652" s="75"/>
      <c r="AL2652" s="200"/>
    </row>
    <row r="2653" spans="1:38" s="201" customFormat="1">
      <c r="A2653" s="198"/>
      <c r="B2653" s="180"/>
      <c r="C2653" s="199" t="s">
        <v>312</v>
      </c>
      <c r="D2653" s="199"/>
      <c r="E2653" s="199" t="s">
        <v>153</v>
      </c>
      <c r="F2653" s="199">
        <v>20970571</v>
      </c>
      <c r="G2653" s="199"/>
      <c r="H2653" s="199">
        <f t="shared" si="183"/>
        <v>59221</v>
      </c>
      <c r="I2653" s="199"/>
      <c r="J2653" s="381">
        <v>2114414.399999998</v>
      </c>
      <c r="K2653" s="199"/>
      <c r="L2653" s="200"/>
      <c r="M2653" s="199">
        <v>1811</v>
      </c>
      <c r="N2653" s="71"/>
      <c r="O2653" s="200"/>
      <c r="P2653" s="269">
        <f t="shared" si="181"/>
        <v>1167.5397018221965</v>
      </c>
      <c r="Q2653" s="199"/>
      <c r="R2653" s="199"/>
      <c r="S2653" s="199"/>
      <c r="T2653" s="382">
        <f t="shared" si="182"/>
        <v>11579.553285477637</v>
      </c>
      <c r="U2653" s="199"/>
      <c r="V2653" s="199"/>
      <c r="W2653" s="199"/>
      <c r="X2653" s="200"/>
      <c r="Y2653" s="199">
        <v>2114414.399999998</v>
      </c>
      <c r="Z2653" s="199">
        <f t="shared" si="184"/>
        <v>2988228.58</v>
      </c>
      <c r="AA2653" s="200"/>
      <c r="AB2653" s="199">
        <f t="shared" si="185"/>
        <v>1639865.34</v>
      </c>
      <c r="AC2653" s="164">
        <v>2035278.76</v>
      </c>
      <c r="AD2653" s="199"/>
      <c r="AE2653" s="200"/>
      <c r="AF2653" s="200"/>
      <c r="AG2653" s="200"/>
      <c r="AH2653" s="75"/>
      <c r="AI2653" s="75"/>
      <c r="AJ2653" s="75"/>
      <c r="AK2653" s="75"/>
      <c r="AL2653" s="200"/>
    </row>
    <row r="2654" spans="1:38" s="201" customFormat="1">
      <c r="A2654" s="198"/>
      <c r="B2654" s="180"/>
      <c r="C2654" s="199" t="s">
        <v>313</v>
      </c>
      <c r="D2654" s="199"/>
      <c r="E2654" s="199" t="s">
        <v>314</v>
      </c>
      <c r="F2654" s="199">
        <v>95040</v>
      </c>
      <c r="G2654" s="199"/>
      <c r="H2654" s="199">
        <f t="shared" si="183"/>
        <v>268</v>
      </c>
      <c r="I2654" s="199"/>
      <c r="J2654" s="381">
        <v>14415.000000000002</v>
      </c>
      <c r="K2654" s="199"/>
      <c r="L2654" s="200"/>
      <c r="M2654" s="199">
        <v>65</v>
      </c>
      <c r="N2654" s="71"/>
      <c r="O2654" s="200"/>
      <c r="P2654" s="269">
        <f t="shared" si="181"/>
        <v>221.7692307692308</v>
      </c>
      <c r="Q2654" s="199"/>
      <c r="R2654" s="199"/>
      <c r="S2654" s="199"/>
      <c r="T2654" s="382">
        <f t="shared" si="182"/>
        <v>1462.1538461538462</v>
      </c>
      <c r="U2654" s="199"/>
      <c r="V2654" s="199"/>
      <c r="W2654" s="199"/>
      <c r="X2654" s="200"/>
      <c r="Y2654" s="199">
        <v>14415.000000000002</v>
      </c>
      <c r="Z2654" s="199">
        <f t="shared" si="184"/>
        <v>20372.22</v>
      </c>
      <c r="AA2654" s="200"/>
      <c r="AB2654" s="199">
        <f t="shared" si="185"/>
        <v>11179.77</v>
      </c>
      <c r="AC2654" s="164">
        <v>13875.49</v>
      </c>
      <c r="AD2654" s="199"/>
      <c r="AE2654" s="200"/>
      <c r="AF2654" s="200"/>
      <c r="AG2654" s="200"/>
      <c r="AH2654" s="75"/>
      <c r="AI2654" s="75"/>
      <c r="AJ2654" s="75"/>
      <c r="AK2654" s="75"/>
      <c r="AL2654" s="200"/>
    </row>
    <row r="2655" spans="1:38" s="201" customFormat="1">
      <c r="A2655" s="198"/>
      <c r="B2655" s="180"/>
      <c r="C2655" s="199" t="s">
        <v>315</v>
      </c>
      <c r="D2655" s="199"/>
      <c r="E2655" s="199" t="s">
        <v>316</v>
      </c>
      <c r="F2655" s="199">
        <v>175780</v>
      </c>
      <c r="G2655" s="199"/>
      <c r="H2655" s="199">
        <f t="shared" si="183"/>
        <v>496</v>
      </c>
      <c r="I2655" s="199"/>
      <c r="J2655" s="381">
        <v>29481.380000000005</v>
      </c>
      <c r="K2655" s="199"/>
      <c r="L2655" s="200"/>
      <c r="M2655" s="199">
        <v>105</v>
      </c>
      <c r="N2655" s="71"/>
      <c r="O2655" s="200"/>
      <c r="P2655" s="269">
        <f t="shared" si="181"/>
        <v>280.77504761904765</v>
      </c>
      <c r="Q2655" s="199"/>
      <c r="R2655" s="199"/>
      <c r="S2655" s="199"/>
      <c r="T2655" s="382">
        <f t="shared" si="182"/>
        <v>1674.0952380952381</v>
      </c>
      <c r="U2655" s="199"/>
      <c r="V2655" s="199"/>
      <c r="W2655" s="199"/>
      <c r="X2655" s="200"/>
      <c r="Y2655" s="199">
        <v>29481.380000000005</v>
      </c>
      <c r="Z2655" s="199">
        <f t="shared" si="184"/>
        <v>41665.01</v>
      </c>
      <c r="AA2655" s="200"/>
      <c r="AB2655" s="199">
        <f t="shared" si="185"/>
        <v>22864.720000000001</v>
      </c>
      <c r="AC2655" s="164">
        <v>28377.99</v>
      </c>
      <c r="AD2655" s="199"/>
      <c r="AE2655" s="200"/>
      <c r="AF2655" s="200"/>
      <c r="AG2655" s="200"/>
      <c r="AH2655" s="75"/>
      <c r="AI2655" s="75"/>
      <c r="AJ2655" s="75"/>
      <c r="AK2655" s="75"/>
      <c r="AL2655" s="200"/>
    </row>
    <row r="2656" spans="1:38" s="201" customFormat="1">
      <c r="A2656" s="198"/>
      <c r="B2656" s="180"/>
      <c r="C2656" s="199" t="s">
        <v>317</v>
      </c>
      <c r="D2656" s="199"/>
      <c r="E2656" s="199" t="s">
        <v>318</v>
      </c>
      <c r="F2656" s="199">
        <v>49240</v>
      </c>
      <c r="G2656" s="199"/>
      <c r="H2656" s="199">
        <f t="shared" si="183"/>
        <v>139</v>
      </c>
      <c r="I2656" s="199"/>
      <c r="J2656" s="381">
        <v>8874.42</v>
      </c>
      <c r="K2656" s="199"/>
      <c r="L2656" s="200"/>
      <c r="M2656" s="199">
        <v>47</v>
      </c>
      <c r="N2656" s="71"/>
      <c r="O2656" s="200"/>
      <c r="P2656" s="269">
        <f t="shared" si="181"/>
        <v>188.81744680851065</v>
      </c>
      <c r="Q2656" s="199"/>
      <c r="R2656" s="199"/>
      <c r="S2656" s="199"/>
      <c r="T2656" s="382">
        <f t="shared" si="182"/>
        <v>1047.6595744680851</v>
      </c>
      <c r="U2656" s="199"/>
      <c r="V2656" s="199"/>
      <c r="W2656" s="199"/>
      <c r="X2656" s="200"/>
      <c r="Y2656" s="199">
        <v>8874.42</v>
      </c>
      <c r="Z2656" s="199">
        <f t="shared" si="184"/>
        <v>12541.91</v>
      </c>
      <c r="AA2656" s="200"/>
      <c r="AB2656" s="199">
        <f t="shared" si="185"/>
        <v>6882.69</v>
      </c>
      <c r="AC2656" s="164">
        <v>8542.2800000000007</v>
      </c>
      <c r="AD2656" s="199"/>
      <c r="AE2656" s="200"/>
      <c r="AF2656" s="200"/>
      <c r="AG2656" s="200"/>
      <c r="AH2656" s="75"/>
      <c r="AI2656" s="75"/>
      <c r="AJ2656" s="75"/>
      <c r="AK2656" s="75"/>
      <c r="AL2656" s="200"/>
    </row>
    <row r="2657" spans="1:38" s="201" customFormat="1">
      <c r="A2657" s="198"/>
      <c r="B2657" s="180"/>
      <c r="C2657" s="199" t="s">
        <v>1489</v>
      </c>
      <c r="D2657" s="199"/>
      <c r="E2657" s="199" t="s">
        <v>232</v>
      </c>
      <c r="F2657" s="199">
        <v>377</v>
      </c>
      <c r="G2657" s="199"/>
      <c r="H2657" s="199">
        <f t="shared" si="183"/>
        <v>1</v>
      </c>
      <c r="I2657" s="199"/>
      <c r="J2657" s="381">
        <v>163.28</v>
      </c>
      <c r="K2657" s="199"/>
      <c r="L2657" s="200"/>
      <c r="M2657" s="199">
        <v>9</v>
      </c>
      <c r="N2657" s="71"/>
      <c r="O2657" s="200"/>
      <c r="P2657" s="269">
        <f t="shared" si="181"/>
        <v>18.142222222222223</v>
      </c>
      <c r="Q2657" s="199"/>
      <c r="R2657" s="199"/>
      <c r="S2657" s="199"/>
      <c r="T2657" s="382">
        <f t="shared" si="182"/>
        <v>41.888888888888886</v>
      </c>
      <c r="U2657" s="199"/>
      <c r="V2657" s="199"/>
      <c r="W2657" s="199"/>
      <c r="X2657" s="200"/>
      <c r="Y2657" s="199">
        <v>163.28</v>
      </c>
      <c r="Z2657" s="199">
        <f t="shared" si="184"/>
        <v>230.76</v>
      </c>
      <c r="AA2657" s="200"/>
      <c r="AB2657" s="199">
        <f t="shared" si="185"/>
        <v>126.63</v>
      </c>
      <c r="AC2657" s="164">
        <v>157.16999999999999</v>
      </c>
      <c r="AD2657" s="199"/>
      <c r="AE2657" s="200"/>
      <c r="AF2657" s="200"/>
      <c r="AG2657" s="200"/>
      <c r="AH2657" s="75"/>
      <c r="AI2657" s="75"/>
      <c r="AJ2657" s="75"/>
      <c r="AK2657" s="75"/>
      <c r="AL2657" s="200"/>
    </row>
    <row r="2658" spans="1:38" s="201" customFormat="1">
      <c r="A2658" s="198"/>
      <c r="B2658" s="180"/>
      <c r="C2658" s="199" t="s">
        <v>1489</v>
      </c>
      <c r="D2658" s="199"/>
      <c r="E2658" s="199" t="s">
        <v>365</v>
      </c>
      <c r="F2658" s="199">
        <v>19</v>
      </c>
      <c r="G2658" s="199"/>
      <c r="H2658" s="199">
        <f t="shared" si="183"/>
        <v>0</v>
      </c>
      <c r="I2658" s="199"/>
      <c r="J2658" s="381">
        <v>14.35</v>
      </c>
      <c r="K2658" s="199"/>
      <c r="L2658" s="200"/>
      <c r="M2658" s="199">
        <v>1</v>
      </c>
      <c r="N2658" s="71"/>
      <c r="O2658" s="200"/>
      <c r="P2658" s="269">
        <f t="shared" si="181"/>
        <v>14.35</v>
      </c>
      <c r="Q2658" s="199"/>
      <c r="R2658" s="199"/>
      <c r="S2658" s="199"/>
      <c r="T2658" s="382">
        <f t="shared" si="182"/>
        <v>19</v>
      </c>
      <c r="U2658" s="199"/>
      <c r="V2658" s="199"/>
      <c r="W2658" s="199"/>
      <c r="X2658" s="200"/>
      <c r="Y2658" s="199">
        <v>14.35</v>
      </c>
      <c r="Z2658" s="199">
        <f t="shared" si="184"/>
        <v>20.28</v>
      </c>
      <c r="AA2658" s="200"/>
      <c r="AB2658" s="199">
        <f t="shared" si="185"/>
        <v>11.13</v>
      </c>
      <c r="AC2658" s="164">
        <v>13.81</v>
      </c>
      <c r="AD2658" s="199"/>
      <c r="AE2658" s="200"/>
      <c r="AF2658" s="200"/>
      <c r="AG2658" s="200"/>
      <c r="AH2658" s="75"/>
      <c r="AI2658" s="75"/>
      <c r="AJ2658" s="75"/>
      <c r="AK2658" s="75"/>
      <c r="AL2658" s="200"/>
    </row>
    <row r="2659" spans="1:38" s="201" customFormat="1">
      <c r="A2659" s="198"/>
      <c r="B2659" s="180"/>
      <c r="C2659" s="199" t="s">
        <v>319</v>
      </c>
      <c r="D2659" s="199"/>
      <c r="E2659" s="199" t="s">
        <v>222</v>
      </c>
      <c r="F2659" s="199">
        <v>801804</v>
      </c>
      <c r="G2659" s="199"/>
      <c r="H2659" s="199">
        <f t="shared" si="183"/>
        <v>2264</v>
      </c>
      <c r="I2659" s="199"/>
      <c r="J2659" s="381">
        <v>115224.77000000011</v>
      </c>
      <c r="K2659" s="199"/>
      <c r="L2659" s="200"/>
      <c r="M2659" s="199">
        <v>284</v>
      </c>
      <c r="N2659" s="71"/>
      <c r="O2659" s="200"/>
      <c r="P2659" s="269">
        <f t="shared" ref="P2659:P2722" si="186">J2659/M2659</f>
        <v>405.72102112676095</v>
      </c>
      <c r="Q2659" s="199"/>
      <c r="R2659" s="199"/>
      <c r="S2659" s="199"/>
      <c r="T2659" s="382">
        <f t="shared" ref="T2659:T2722" si="187">F2659/M2659</f>
        <v>2823.2535211267605</v>
      </c>
      <c r="U2659" s="199"/>
      <c r="V2659" s="199"/>
      <c r="W2659" s="199"/>
      <c r="X2659" s="200"/>
      <c r="Y2659" s="199">
        <v>115224.77000000011</v>
      </c>
      <c r="Z2659" s="199">
        <f t="shared" si="184"/>
        <v>162843.17000000001</v>
      </c>
      <c r="AA2659" s="200"/>
      <c r="AB2659" s="199">
        <f t="shared" si="185"/>
        <v>89364.27</v>
      </c>
      <c r="AC2659" s="164">
        <v>110912.28</v>
      </c>
      <c r="AD2659" s="199"/>
      <c r="AE2659" s="200"/>
      <c r="AF2659" s="200"/>
      <c r="AG2659" s="200"/>
      <c r="AH2659" s="75"/>
      <c r="AI2659" s="75"/>
      <c r="AJ2659" s="75"/>
      <c r="AK2659" s="75"/>
      <c r="AL2659" s="200"/>
    </row>
    <row r="2660" spans="1:38" s="201" customFormat="1">
      <c r="A2660" s="198"/>
      <c r="B2660" s="180"/>
      <c r="C2660" s="199" t="s">
        <v>576</v>
      </c>
      <c r="D2660" s="199"/>
      <c r="E2660" s="199" t="s">
        <v>88</v>
      </c>
      <c r="F2660" s="199">
        <v>5796</v>
      </c>
      <c r="G2660" s="199"/>
      <c r="H2660" s="199">
        <f t="shared" si="183"/>
        <v>16</v>
      </c>
      <c r="I2660" s="199"/>
      <c r="J2660" s="381">
        <v>1311.99</v>
      </c>
      <c r="K2660" s="199"/>
      <c r="L2660" s="200"/>
      <c r="M2660" s="199">
        <v>6</v>
      </c>
      <c r="N2660" s="71"/>
      <c r="O2660" s="200"/>
      <c r="P2660" s="269">
        <f t="shared" si="186"/>
        <v>218.66499999999999</v>
      </c>
      <c r="Q2660" s="199"/>
      <c r="R2660" s="199"/>
      <c r="S2660" s="199"/>
      <c r="T2660" s="382">
        <f t="shared" si="187"/>
        <v>966</v>
      </c>
      <c r="U2660" s="199"/>
      <c r="V2660" s="199"/>
      <c r="W2660" s="199"/>
      <c r="X2660" s="200"/>
      <c r="Y2660" s="199">
        <v>1311.99</v>
      </c>
      <c r="Z2660" s="199">
        <f t="shared" si="184"/>
        <v>1854.19</v>
      </c>
      <c r="AA2660" s="200"/>
      <c r="AB2660" s="199">
        <f t="shared" si="185"/>
        <v>1017.53</v>
      </c>
      <c r="AC2660" s="164">
        <v>1262.8900000000001</v>
      </c>
      <c r="AD2660" s="199"/>
      <c r="AE2660" s="200"/>
      <c r="AF2660" s="200"/>
      <c r="AG2660" s="200"/>
      <c r="AH2660" s="75"/>
      <c r="AI2660" s="75"/>
      <c r="AJ2660" s="75"/>
      <c r="AK2660" s="75"/>
      <c r="AL2660" s="200"/>
    </row>
    <row r="2661" spans="1:38" s="201" customFormat="1">
      <c r="A2661" s="198"/>
      <c r="B2661" s="180"/>
      <c r="C2661" s="199" t="s">
        <v>576</v>
      </c>
      <c r="D2661" s="199"/>
      <c r="E2661" s="199" t="s">
        <v>89</v>
      </c>
      <c r="F2661" s="199">
        <v>363</v>
      </c>
      <c r="G2661" s="199"/>
      <c r="H2661" s="199">
        <f t="shared" ref="H2661:H2724" si="188">ROUND($H$2886*F2661/$F$2886,0)</f>
        <v>1</v>
      </c>
      <c r="I2661" s="199"/>
      <c r="J2661" s="381">
        <v>83.8</v>
      </c>
      <c r="K2661" s="199"/>
      <c r="L2661" s="200"/>
      <c r="M2661" s="199">
        <v>1</v>
      </c>
      <c r="N2661" s="71"/>
      <c r="O2661" s="200"/>
      <c r="P2661" s="269">
        <f t="shared" si="186"/>
        <v>83.8</v>
      </c>
      <c r="Q2661" s="199"/>
      <c r="R2661" s="199"/>
      <c r="S2661" s="199"/>
      <c r="T2661" s="382">
        <f t="shared" si="187"/>
        <v>363</v>
      </c>
      <c r="U2661" s="199"/>
      <c r="V2661" s="199"/>
      <c r="W2661" s="199"/>
      <c r="X2661" s="200"/>
      <c r="Y2661" s="199">
        <v>83.8</v>
      </c>
      <c r="Z2661" s="199">
        <f t="shared" ref="Z2661:Z2724" si="189">ROUND($Z$2886*Y2661/$Y$2886,2)</f>
        <v>118.43</v>
      </c>
      <c r="AA2661" s="200"/>
      <c r="AB2661" s="199">
        <f t="shared" ref="AB2661:AB2724" si="190">ROUND($AB$2886*Y2661/$Y$2886,2)</f>
        <v>64.989999999999995</v>
      </c>
      <c r="AC2661" s="164">
        <v>80.66</v>
      </c>
      <c r="AD2661" s="199"/>
      <c r="AE2661" s="200"/>
      <c r="AF2661" s="200"/>
      <c r="AG2661" s="200"/>
      <c r="AH2661" s="75"/>
      <c r="AI2661" s="75"/>
      <c r="AJ2661" s="75"/>
      <c r="AK2661" s="75"/>
      <c r="AL2661" s="200"/>
    </row>
    <row r="2662" spans="1:38" s="201" customFormat="1">
      <c r="A2662" s="198"/>
      <c r="B2662" s="180"/>
      <c r="C2662" s="199" t="s">
        <v>519</v>
      </c>
      <c r="D2662" s="199"/>
      <c r="E2662" s="199" t="s">
        <v>520</v>
      </c>
      <c r="F2662" s="199">
        <v>14200</v>
      </c>
      <c r="G2662" s="199"/>
      <c r="H2662" s="199">
        <f t="shared" si="188"/>
        <v>40</v>
      </c>
      <c r="I2662" s="199"/>
      <c r="J2662" s="381">
        <v>2822.37</v>
      </c>
      <c r="K2662" s="199"/>
      <c r="L2662" s="200"/>
      <c r="M2662" s="199">
        <v>1</v>
      </c>
      <c r="N2662" s="71"/>
      <c r="O2662" s="200"/>
      <c r="P2662" s="269">
        <f t="shared" si="186"/>
        <v>2822.37</v>
      </c>
      <c r="Q2662" s="199"/>
      <c r="R2662" s="199"/>
      <c r="S2662" s="199"/>
      <c r="T2662" s="382">
        <f t="shared" si="187"/>
        <v>14200</v>
      </c>
      <c r="U2662" s="199"/>
      <c r="V2662" s="199"/>
      <c r="W2662" s="199"/>
      <c r="X2662" s="200"/>
      <c r="Y2662" s="199">
        <v>2822.37</v>
      </c>
      <c r="Z2662" s="199">
        <f t="shared" si="189"/>
        <v>3988.76</v>
      </c>
      <c r="AA2662" s="200"/>
      <c r="AB2662" s="199">
        <f t="shared" si="190"/>
        <v>2188.9299999999998</v>
      </c>
      <c r="AC2662" s="164">
        <v>2716.74</v>
      </c>
      <c r="AD2662" s="199"/>
      <c r="AE2662" s="200"/>
      <c r="AF2662" s="200"/>
      <c r="AG2662" s="200"/>
      <c r="AH2662" s="75"/>
      <c r="AI2662" s="75"/>
      <c r="AJ2662" s="75"/>
      <c r="AK2662" s="75"/>
      <c r="AL2662" s="200"/>
    </row>
    <row r="2663" spans="1:38" s="201" customFormat="1">
      <c r="A2663" s="198"/>
      <c r="B2663" s="180"/>
      <c r="C2663" s="199" t="s">
        <v>320</v>
      </c>
      <c r="D2663" s="199"/>
      <c r="E2663" s="199" t="s">
        <v>269</v>
      </c>
      <c r="F2663" s="199">
        <v>150</v>
      </c>
      <c r="G2663" s="199"/>
      <c r="H2663" s="199">
        <f t="shared" si="188"/>
        <v>0</v>
      </c>
      <c r="I2663" s="199"/>
      <c r="J2663" s="381">
        <v>176.21</v>
      </c>
      <c r="K2663" s="199"/>
      <c r="L2663" s="200"/>
      <c r="M2663" s="199">
        <v>1</v>
      </c>
      <c r="N2663" s="71"/>
      <c r="O2663" s="200"/>
      <c r="P2663" s="269">
        <f t="shared" si="186"/>
        <v>176.21</v>
      </c>
      <c r="Q2663" s="199"/>
      <c r="R2663" s="199"/>
      <c r="S2663" s="199"/>
      <c r="T2663" s="382">
        <f t="shared" si="187"/>
        <v>150</v>
      </c>
      <c r="U2663" s="199"/>
      <c r="V2663" s="199"/>
      <c r="W2663" s="199"/>
      <c r="X2663" s="200"/>
      <c r="Y2663" s="199">
        <v>176.21</v>
      </c>
      <c r="Z2663" s="199">
        <f t="shared" si="189"/>
        <v>249.03</v>
      </c>
      <c r="AA2663" s="200"/>
      <c r="AB2663" s="199">
        <f t="shared" si="190"/>
        <v>136.66</v>
      </c>
      <c r="AC2663" s="164">
        <v>169.62</v>
      </c>
      <c r="AD2663" s="199"/>
      <c r="AE2663" s="200"/>
      <c r="AF2663" s="200"/>
      <c r="AG2663" s="200"/>
      <c r="AH2663" s="75"/>
      <c r="AI2663" s="75"/>
      <c r="AJ2663" s="75"/>
      <c r="AK2663" s="75"/>
      <c r="AL2663" s="200"/>
    </row>
    <row r="2664" spans="1:38" s="201" customFormat="1">
      <c r="A2664" s="198"/>
      <c r="B2664" s="180"/>
      <c r="C2664" s="199" t="s">
        <v>320</v>
      </c>
      <c r="D2664" s="199"/>
      <c r="E2664" s="199" t="s">
        <v>321</v>
      </c>
      <c r="F2664" s="199">
        <v>427368</v>
      </c>
      <c r="G2664" s="199"/>
      <c r="H2664" s="199">
        <f t="shared" si="188"/>
        <v>1207</v>
      </c>
      <c r="I2664" s="199"/>
      <c r="J2664" s="381">
        <v>32857.42</v>
      </c>
      <c r="K2664" s="199"/>
      <c r="L2664" s="200"/>
      <c r="M2664" s="199">
        <v>60</v>
      </c>
      <c r="N2664" s="71"/>
      <c r="O2664" s="200"/>
      <c r="P2664" s="269">
        <f t="shared" si="186"/>
        <v>547.62366666666662</v>
      </c>
      <c r="Q2664" s="199"/>
      <c r="R2664" s="199"/>
      <c r="S2664" s="199"/>
      <c r="T2664" s="382">
        <f t="shared" si="187"/>
        <v>7122.8</v>
      </c>
      <c r="U2664" s="199"/>
      <c r="V2664" s="199"/>
      <c r="W2664" s="199"/>
      <c r="X2664" s="200"/>
      <c r="Y2664" s="199">
        <v>32857.42</v>
      </c>
      <c r="Z2664" s="199">
        <f t="shared" si="189"/>
        <v>46436.25</v>
      </c>
      <c r="AA2664" s="200"/>
      <c r="AB2664" s="199">
        <f t="shared" si="190"/>
        <v>25483.06</v>
      </c>
      <c r="AC2664" s="164">
        <v>31627.67</v>
      </c>
      <c r="AD2664" s="199"/>
      <c r="AE2664" s="200"/>
      <c r="AF2664" s="200"/>
      <c r="AG2664" s="200"/>
      <c r="AH2664" s="75"/>
      <c r="AI2664" s="75"/>
      <c r="AJ2664" s="75"/>
      <c r="AK2664" s="75"/>
      <c r="AL2664" s="200"/>
    </row>
    <row r="2665" spans="1:38" s="201" customFormat="1">
      <c r="A2665" s="198"/>
      <c r="B2665" s="180"/>
      <c r="C2665" s="199" t="s">
        <v>320</v>
      </c>
      <c r="D2665" s="199"/>
      <c r="E2665" s="199" t="s">
        <v>323</v>
      </c>
      <c r="F2665" s="199">
        <v>9014</v>
      </c>
      <c r="G2665" s="199"/>
      <c r="H2665" s="199">
        <f t="shared" si="188"/>
        <v>25</v>
      </c>
      <c r="I2665" s="199"/>
      <c r="J2665" s="381">
        <v>1890.04</v>
      </c>
      <c r="K2665" s="199"/>
      <c r="L2665" s="200"/>
      <c r="M2665" s="199">
        <v>1</v>
      </c>
      <c r="N2665" s="71"/>
      <c r="O2665" s="200"/>
      <c r="P2665" s="269">
        <f t="shared" si="186"/>
        <v>1890.04</v>
      </c>
      <c r="Q2665" s="199"/>
      <c r="R2665" s="199"/>
      <c r="S2665" s="199"/>
      <c r="T2665" s="382">
        <f t="shared" si="187"/>
        <v>9014</v>
      </c>
      <c r="U2665" s="199"/>
      <c r="V2665" s="199"/>
      <c r="W2665" s="199"/>
      <c r="X2665" s="200"/>
      <c r="Y2665" s="199">
        <v>1890.04</v>
      </c>
      <c r="Z2665" s="199">
        <f t="shared" si="189"/>
        <v>2671.13</v>
      </c>
      <c r="AA2665" s="200"/>
      <c r="AB2665" s="199">
        <f t="shared" si="190"/>
        <v>1465.85</v>
      </c>
      <c r="AC2665" s="164">
        <v>1819.3</v>
      </c>
      <c r="AD2665" s="199"/>
      <c r="AE2665" s="200"/>
      <c r="AF2665" s="200"/>
      <c r="AG2665" s="200"/>
      <c r="AH2665" s="75"/>
      <c r="AI2665" s="75"/>
      <c r="AJ2665" s="75"/>
      <c r="AK2665" s="75"/>
      <c r="AL2665" s="200"/>
    </row>
    <row r="2666" spans="1:38" s="201" customFormat="1">
      <c r="A2666" s="198"/>
      <c r="B2666" s="180"/>
      <c r="C2666" s="199" t="s">
        <v>320</v>
      </c>
      <c r="D2666" s="199"/>
      <c r="E2666" s="199" t="s">
        <v>344</v>
      </c>
      <c r="F2666" s="199">
        <v>278</v>
      </c>
      <c r="G2666" s="199"/>
      <c r="H2666" s="199">
        <f t="shared" si="188"/>
        <v>1</v>
      </c>
      <c r="I2666" s="199"/>
      <c r="J2666" s="381">
        <v>55.21</v>
      </c>
      <c r="K2666" s="199"/>
      <c r="L2666" s="200"/>
      <c r="M2666" s="199">
        <v>1</v>
      </c>
      <c r="N2666" s="71"/>
      <c r="O2666" s="200"/>
      <c r="P2666" s="269">
        <f t="shared" si="186"/>
        <v>55.21</v>
      </c>
      <c r="Q2666" s="199"/>
      <c r="R2666" s="199"/>
      <c r="S2666" s="199"/>
      <c r="T2666" s="382">
        <f t="shared" si="187"/>
        <v>278</v>
      </c>
      <c r="U2666" s="199"/>
      <c r="V2666" s="199"/>
      <c r="W2666" s="199"/>
      <c r="X2666" s="200"/>
      <c r="Y2666" s="199">
        <v>55.21</v>
      </c>
      <c r="Z2666" s="199">
        <f t="shared" si="189"/>
        <v>78.03</v>
      </c>
      <c r="AA2666" s="200"/>
      <c r="AB2666" s="199">
        <f t="shared" si="190"/>
        <v>42.82</v>
      </c>
      <c r="AC2666" s="164">
        <v>53.14</v>
      </c>
      <c r="AD2666" s="199"/>
      <c r="AE2666" s="200"/>
      <c r="AF2666" s="200"/>
      <c r="AG2666" s="200"/>
      <c r="AH2666" s="75"/>
      <c r="AI2666" s="75"/>
      <c r="AJ2666" s="75"/>
      <c r="AK2666" s="75"/>
      <c r="AL2666" s="200"/>
    </row>
    <row r="2667" spans="1:38" s="201" customFormat="1">
      <c r="A2667" s="198"/>
      <c r="B2667" s="180"/>
      <c r="C2667" s="199" t="s">
        <v>322</v>
      </c>
      <c r="D2667" s="199"/>
      <c r="E2667" s="199" t="s">
        <v>256</v>
      </c>
      <c r="F2667" s="199">
        <v>753</v>
      </c>
      <c r="G2667" s="199"/>
      <c r="H2667" s="199">
        <f t="shared" si="188"/>
        <v>2</v>
      </c>
      <c r="I2667" s="199"/>
      <c r="J2667" s="381">
        <v>161.72</v>
      </c>
      <c r="K2667" s="199"/>
      <c r="L2667" s="200"/>
      <c r="M2667" s="199">
        <v>2</v>
      </c>
      <c r="N2667" s="71"/>
      <c r="O2667" s="200"/>
      <c r="P2667" s="269">
        <f t="shared" si="186"/>
        <v>80.86</v>
      </c>
      <c r="Q2667" s="199"/>
      <c r="R2667" s="199"/>
      <c r="S2667" s="199"/>
      <c r="T2667" s="382">
        <f t="shared" si="187"/>
        <v>376.5</v>
      </c>
      <c r="U2667" s="199"/>
      <c r="V2667" s="199"/>
      <c r="W2667" s="199"/>
      <c r="X2667" s="200"/>
      <c r="Y2667" s="199">
        <v>161.72</v>
      </c>
      <c r="Z2667" s="199">
        <f t="shared" si="189"/>
        <v>228.55</v>
      </c>
      <c r="AA2667" s="200"/>
      <c r="AB2667" s="199">
        <f t="shared" si="190"/>
        <v>125.42</v>
      </c>
      <c r="AC2667" s="164">
        <v>155.66999999999999</v>
      </c>
      <c r="AD2667" s="199"/>
      <c r="AE2667" s="200"/>
      <c r="AF2667" s="200"/>
      <c r="AG2667" s="200"/>
      <c r="AH2667" s="75"/>
      <c r="AI2667" s="75"/>
      <c r="AJ2667" s="75"/>
      <c r="AK2667" s="75"/>
      <c r="AL2667" s="200"/>
    </row>
    <row r="2668" spans="1:38" s="201" customFormat="1">
      <c r="A2668" s="198"/>
      <c r="B2668" s="180"/>
      <c r="C2668" s="199" t="s">
        <v>322</v>
      </c>
      <c r="D2668" s="199"/>
      <c r="E2668" s="199" t="s">
        <v>323</v>
      </c>
      <c r="F2668" s="199">
        <v>6073413</v>
      </c>
      <c r="G2668" s="199"/>
      <c r="H2668" s="199">
        <f t="shared" si="188"/>
        <v>17151</v>
      </c>
      <c r="I2668" s="199"/>
      <c r="J2668" s="381">
        <v>478114.12000000023</v>
      </c>
      <c r="K2668" s="199"/>
      <c r="L2668" s="200"/>
      <c r="M2668" s="199">
        <v>545</v>
      </c>
      <c r="N2668" s="71"/>
      <c r="O2668" s="200"/>
      <c r="P2668" s="269">
        <f t="shared" si="186"/>
        <v>877.27361467889955</v>
      </c>
      <c r="Q2668" s="199"/>
      <c r="R2668" s="199"/>
      <c r="S2668" s="199"/>
      <c r="T2668" s="382">
        <f t="shared" si="187"/>
        <v>11143.877064220183</v>
      </c>
      <c r="U2668" s="199"/>
      <c r="V2668" s="199"/>
      <c r="W2668" s="199"/>
      <c r="X2668" s="200"/>
      <c r="Y2668" s="199">
        <v>478114.12000000023</v>
      </c>
      <c r="Z2668" s="199">
        <f t="shared" si="189"/>
        <v>675702.11</v>
      </c>
      <c r="AA2668" s="200"/>
      <c r="AB2668" s="199">
        <f t="shared" si="190"/>
        <v>370808.47</v>
      </c>
      <c r="AC2668" s="164">
        <v>460219.87</v>
      </c>
      <c r="AD2668" s="199"/>
      <c r="AE2668" s="200"/>
      <c r="AF2668" s="200"/>
      <c r="AG2668" s="200"/>
      <c r="AH2668" s="75"/>
      <c r="AI2668" s="75"/>
      <c r="AJ2668" s="75"/>
      <c r="AK2668" s="75"/>
      <c r="AL2668" s="200"/>
    </row>
    <row r="2669" spans="1:38" s="201" customFormat="1">
      <c r="A2669" s="198"/>
      <c r="B2669" s="180"/>
      <c r="C2669" s="199" t="s">
        <v>1490</v>
      </c>
      <c r="D2669" s="199"/>
      <c r="E2669" s="199" t="s">
        <v>207</v>
      </c>
      <c r="F2669" s="199">
        <v>543</v>
      </c>
      <c r="G2669" s="199"/>
      <c r="H2669" s="199">
        <f t="shared" si="188"/>
        <v>2</v>
      </c>
      <c r="I2669" s="199"/>
      <c r="J2669" s="381">
        <v>71.92</v>
      </c>
      <c r="K2669" s="199"/>
      <c r="L2669" s="200"/>
      <c r="M2669" s="199">
        <v>1</v>
      </c>
      <c r="N2669" s="71"/>
      <c r="O2669" s="200"/>
      <c r="P2669" s="269">
        <f t="shared" si="186"/>
        <v>71.92</v>
      </c>
      <c r="Q2669" s="199"/>
      <c r="R2669" s="199"/>
      <c r="S2669" s="199"/>
      <c r="T2669" s="382">
        <f t="shared" si="187"/>
        <v>543</v>
      </c>
      <c r="U2669" s="199"/>
      <c r="V2669" s="199"/>
      <c r="W2669" s="199"/>
      <c r="X2669" s="200"/>
      <c r="Y2669" s="199">
        <v>71.92</v>
      </c>
      <c r="Z2669" s="199">
        <f t="shared" si="189"/>
        <v>101.64</v>
      </c>
      <c r="AA2669" s="200"/>
      <c r="AB2669" s="199">
        <f t="shared" si="190"/>
        <v>55.78</v>
      </c>
      <c r="AC2669" s="164">
        <v>69.23</v>
      </c>
      <c r="AD2669" s="199"/>
      <c r="AE2669" s="200"/>
      <c r="AF2669" s="200"/>
      <c r="AG2669" s="200"/>
      <c r="AH2669" s="75"/>
      <c r="AI2669" s="75"/>
      <c r="AJ2669" s="75"/>
      <c r="AK2669" s="75"/>
      <c r="AL2669" s="200"/>
    </row>
    <row r="2670" spans="1:38" s="201" customFormat="1">
      <c r="A2670" s="198"/>
      <c r="B2670" s="180"/>
      <c r="C2670" s="199" t="s">
        <v>495</v>
      </c>
      <c r="D2670" s="199"/>
      <c r="E2670" s="199" t="s">
        <v>285</v>
      </c>
      <c r="F2670" s="199">
        <v>790703</v>
      </c>
      <c r="G2670" s="199"/>
      <c r="H2670" s="199">
        <f t="shared" si="188"/>
        <v>2233</v>
      </c>
      <c r="I2670" s="199"/>
      <c r="J2670" s="381">
        <v>113908.05999999991</v>
      </c>
      <c r="K2670" s="199"/>
      <c r="L2670" s="200"/>
      <c r="M2670" s="199">
        <v>237</v>
      </c>
      <c r="N2670" s="71"/>
      <c r="O2670" s="200"/>
      <c r="P2670" s="269">
        <f t="shared" si="186"/>
        <v>480.62472573839625</v>
      </c>
      <c r="Q2670" s="199"/>
      <c r="R2670" s="199"/>
      <c r="S2670" s="199"/>
      <c r="T2670" s="382">
        <f t="shared" si="187"/>
        <v>3336.2995780590718</v>
      </c>
      <c r="U2670" s="199"/>
      <c r="V2670" s="199"/>
      <c r="W2670" s="199"/>
      <c r="X2670" s="200"/>
      <c r="Y2670" s="199">
        <v>113908.05999999991</v>
      </c>
      <c r="Z2670" s="199">
        <f t="shared" si="189"/>
        <v>160982.31</v>
      </c>
      <c r="AA2670" s="200"/>
      <c r="AB2670" s="199">
        <f t="shared" si="190"/>
        <v>88343.08</v>
      </c>
      <c r="AC2670" s="164">
        <v>109644.85</v>
      </c>
      <c r="AD2670" s="199"/>
      <c r="AE2670" s="200"/>
      <c r="AF2670" s="200"/>
      <c r="AG2670" s="200"/>
      <c r="AH2670" s="75"/>
      <c r="AI2670" s="75"/>
      <c r="AJ2670" s="75"/>
      <c r="AK2670" s="75"/>
      <c r="AL2670" s="200"/>
    </row>
    <row r="2671" spans="1:38" s="201" customFormat="1">
      <c r="A2671" s="198"/>
      <c r="B2671" s="180"/>
      <c r="C2671" s="199" t="s">
        <v>325</v>
      </c>
      <c r="D2671" s="199"/>
      <c r="E2671" s="199" t="s">
        <v>96</v>
      </c>
      <c r="F2671" s="199">
        <v>67904</v>
      </c>
      <c r="G2671" s="199"/>
      <c r="H2671" s="199">
        <f t="shared" si="188"/>
        <v>192</v>
      </c>
      <c r="I2671" s="199"/>
      <c r="J2671" s="381">
        <v>15131.430000000008</v>
      </c>
      <c r="K2671" s="199"/>
      <c r="L2671" s="200"/>
      <c r="M2671" s="199">
        <v>57</v>
      </c>
      <c r="N2671" s="71"/>
      <c r="O2671" s="200"/>
      <c r="P2671" s="269">
        <f t="shared" si="186"/>
        <v>265.46368421052642</v>
      </c>
      <c r="Q2671" s="199"/>
      <c r="R2671" s="199"/>
      <c r="S2671" s="199"/>
      <c r="T2671" s="382">
        <f t="shared" si="187"/>
        <v>1191.2982456140351</v>
      </c>
      <c r="U2671" s="199"/>
      <c r="V2671" s="199"/>
      <c r="W2671" s="199"/>
      <c r="X2671" s="200"/>
      <c r="Y2671" s="199">
        <v>15131.430000000008</v>
      </c>
      <c r="Z2671" s="199">
        <f t="shared" si="189"/>
        <v>21384.73</v>
      </c>
      <c r="AA2671" s="200"/>
      <c r="AB2671" s="199">
        <f t="shared" si="190"/>
        <v>11735.4</v>
      </c>
      <c r="AC2671" s="164">
        <v>14565.11</v>
      </c>
      <c r="AD2671" s="199"/>
      <c r="AE2671" s="200"/>
      <c r="AF2671" s="200"/>
      <c r="AG2671" s="200"/>
      <c r="AH2671" s="75"/>
      <c r="AI2671" s="75"/>
      <c r="AJ2671" s="75"/>
      <c r="AK2671" s="75"/>
      <c r="AL2671" s="200"/>
    </row>
    <row r="2672" spans="1:38" s="201" customFormat="1">
      <c r="A2672" s="198"/>
      <c r="B2672" s="180"/>
      <c r="C2672" s="199" t="s">
        <v>326</v>
      </c>
      <c r="D2672" s="199"/>
      <c r="E2672" s="199" t="s">
        <v>592</v>
      </c>
      <c r="F2672" s="199">
        <v>330</v>
      </c>
      <c r="G2672" s="199"/>
      <c r="H2672" s="199">
        <f t="shared" si="188"/>
        <v>1</v>
      </c>
      <c r="I2672" s="199"/>
      <c r="J2672" s="381">
        <v>102.36</v>
      </c>
      <c r="K2672" s="199"/>
      <c r="L2672" s="200"/>
      <c r="M2672" s="199">
        <v>1</v>
      </c>
      <c r="N2672" s="71"/>
      <c r="O2672" s="200"/>
      <c r="P2672" s="269">
        <f t="shared" si="186"/>
        <v>102.36</v>
      </c>
      <c r="Q2672" s="199"/>
      <c r="R2672" s="199"/>
      <c r="S2672" s="199"/>
      <c r="T2672" s="382">
        <f t="shared" si="187"/>
        <v>330</v>
      </c>
      <c r="U2672" s="199"/>
      <c r="V2672" s="199"/>
      <c r="W2672" s="199"/>
      <c r="X2672" s="200"/>
      <c r="Y2672" s="199">
        <v>102.36</v>
      </c>
      <c r="Z2672" s="199">
        <f t="shared" si="189"/>
        <v>144.66</v>
      </c>
      <c r="AA2672" s="200"/>
      <c r="AB2672" s="199">
        <f t="shared" si="190"/>
        <v>79.39</v>
      </c>
      <c r="AC2672" s="164">
        <v>98.53</v>
      </c>
      <c r="AD2672" s="199"/>
      <c r="AE2672" s="200"/>
      <c r="AF2672" s="200"/>
      <c r="AG2672" s="200"/>
      <c r="AH2672" s="75"/>
      <c r="AI2672" s="75"/>
      <c r="AJ2672" s="75"/>
      <c r="AK2672" s="75"/>
      <c r="AL2672" s="200"/>
    </row>
    <row r="2673" spans="1:38" s="201" customFormat="1">
      <c r="A2673" s="198"/>
      <c r="B2673" s="180"/>
      <c r="C2673" s="199" t="s">
        <v>326</v>
      </c>
      <c r="D2673" s="199"/>
      <c r="E2673" s="199" t="s">
        <v>161</v>
      </c>
      <c r="F2673" s="199"/>
      <c r="G2673" s="199"/>
      <c r="H2673" s="199">
        <f t="shared" si="188"/>
        <v>0</v>
      </c>
      <c r="I2673" s="199"/>
      <c r="J2673" s="381">
        <v>12.28</v>
      </c>
      <c r="K2673" s="199"/>
      <c r="L2673" s="200"/>
      <c r="M2673" s="199">
        <v>1</v>
      </c>
      <c r="N2673" s="71"/>
      <c r="O2673" s="200"/>
      <c r="P2673" s="269">
        <f t="shared" si="186"/>
        <v>12.28</v>
      </c>
      <c r="Q2673" s="199"/>
      <c r="R2673" s="199"/>
      <c r="S2673" s="199"/>
      <c r="T2673" s="382">
        <f t="shared" si="187"/>
        <v>0</v>
      </c>
      <c r="U2673" s="199"/>
      <c r="V2673" s="199"/>
      <c r="W2673" s="199"/>
      <c r="X2673" s="200"/>
      <c r="Y2673" s="199">
        <v>12.28</v>
      </c>
      <c r="Z2673" s="199">
        <f t="shared" si="189"/>
        <v>17.350000000000001</v>
      </c>
      <c r="AA2673" s="200"/>
      <c r="AB2673" s="199">
        <f t="shared" si="190"/>
        <v>9.52</v>
      </c>
      <c r="AC2673" s="164">
        <v>11.82</v>
      </c>
      <c r="AD2673" s="199"/>
      <c r="AE2673" s="200"/>
      <c r="AF2673" s="200"/>
      <c r="AG2673" s="200"/>
      <c r="AH2673" s="75"/>
      <c r="AI2673" s="75"/>
      <c r="AJ2673" s="75"/>
      <c r="AK2673" s="75"/>
      <c r="AL2673" s="200"/>
    </row>
    <row r="2674" spans="1:38" s="201" customFormat="1">
      <c r="A2674" s="198"/>
      <c r="B2674" s="180"/>
      <c r="C2674" s="199" t="s">
        <v>326</v>
      </c>
      <c r="D2674" s="199"/>
      <c r="E2674" s="199" t="s">
        <v>278</v>
      </c>
      <c r="F2674" s="199">
        <v>758425</v>
      </c>
      <c r="G2674" s="199"/>
      <c r="H2674" s="199">
        <f t="shared" si="188"/>
        <v>2142</v>
      </c>
      <c r="I2674" s="199"/>
      <c r="J2674" s="381">
        <v>68515.259999999966</v>
      </c>
      <c r="K2674" s="199"/>
      <c r="L2674" s="200"/>
      <c r="M2674" s="199">
        <v>166</v>
      </c>
      <c r="N2674" s="71"/>
      <c r="O2674" s="200"/>
      <c r="P2674" s="269">
        <f t="shared" si="186"/>
        <v>412.74253012048172</v>
      </c>
      <c r="Q2674" s="199"/>
      <c r="R2674" s="199"/>
      <c r="S2674" s="199"/>
      <c r="T2674" s="382">
        <f t="shared" si="187"/>
        <v>4568.825301204819</v>
      </c>
      <c r="U2674" s="199"/>
      <c r="V2674" s="199"/>
      <c r="W2674" s="199"/>
      <c r="X2674" s="200"/>
      <c r="Y2674" s="199">
        <v>68515.259999999966</v>
      </c>
      <c r="Z2674" s="199">
        <f t="shared" si="189"/>
        <v>96830.24</v>
      </c>
      <c r="AA2674" s="200"/>
      <c r="AB2674" s="199">
        <f t="shared" si="190"/>
        <v>53138.02</v>
      </c>
      <c r="AC2674" s="164">
        <v>65950.960000000006</v>
      </c>
      <c r="AD2674" s="199"/>
      <c r="AE2674" s="200"/>
      <c r="AF2674" s="200"/>
      <c r="AG2674" s="200"/>
      <c r="AH2674" s="75"/>
      <c r="AI2674" s="75"/>
      <c r="AJ2674" s="75"/>
      <c r="AK2674" s="75"/>
      <c r="AL2674" s="200"/>
    </row>
    <row r="2675" spans="1:38" s="201" customFormat="1">
      <c r="A2675" s="198"/>
      <c r="B2675" s="180"/>
      <c r="C2675" s="199" t="s">
        <v>1491</v>
      </c>
      <c r="D2675" s="199"/>
      <c r="E2675" s="199" t="s">
        <v>113</v>
      </c>
      <c r="F2675" s="199">
        <v>384</v>
      </c>
      <c r="G2675" s="199"/>
      <c r="H2675" s="199">
        <f t="shared" si="188"/>
        <v>1</v>
      </c>
      <c r="I2675" s="199"/>
      <c r="J2675" s="381">
        <v>41.65</v>
      </c>
      <c r="K2675" s="199"/>
      <c r="L2675" s="200"/>
      <c r="M2675" s="199">
        <v>1</v>
      </c>
      <c r="N2675" s="71"/>
      <c r="O2675" s="200"/>
      <c r="P2675" s="269">
        <f t="shared" si="186"/>
        <v>41.65</v>
      </c>
      <c r="Q2675" s="199"/>
      <c r="R2675" s="199"/>
      <c r="S2675" s="199"/>
      <c r="T2675" s="382">
        <f t="shared" si="187"/>
        <v>384</v>
      </c>
      <c r="U2675" s="199"/>
      <c r="V2675" s="199"/>
      <c r="W2675" s="199"/>
      <c r="X2675" s="200"/>
      <c r="Y2675" s="199">
        <v>41.65</v>
      </c>
      <c r="Z2675" s="199">
        <f t="shared" si="189"/>
        <v>58.86</v>
      </c>
      <c r="AA2675" s="200"/>
      <c r="AB2675" s="199">
        <f t="shared" si="190"/>
        <v>32.299999999999997</v>
      </c>
      <c r="AC2675" s="164">
        <v>40.090000000000003</v>
      </c>
      <c r="AD2675" s="199"/>
      <c r="AE2675" s="200"/>
      <c r="AF2675" s="200"/>
      <c r="AG2675" s="200"/>
      <c r="AH2675" s="75"/>
      <c r="AI2675" s="75"/>
      <c r="AJ2675" s="75"/>
      <c r="AK2675" s="75"/>
      <c r="AL2675" s="200"/>
    </row>
    <row r="2676" spans="1:38" s="201" customFormat="1">
      <c r="A2676" s="198"/>
      <c r="B2676" s="180"/>
      <c r="C2676" s="199" t="s">
        <v>327</v>
      </c>
      <c r="D2676" s="199"/>
      <c r="E2676" s="199" t="s">
        <v>229</v>
      </c>
      <c r="F2676" s="199">
        <v>921875</v>
      </c>
      <c r="G2676" s="199"/>
      <c r="H2676" s="199">
        <f t="shared" si="188"/>
        <v>2603</v>
      </c>
      <c r="I2676" s="199"/>
      <c r="J2676" s="381">
        <v>116816.41999999991</v>
      </c>
      <c r="K2676" s="199"/>
      <c r="L2676" s="200"/>
      <c r="M2676" s="199">
        <v>256</v>
      </c>
      <c r="N2676" s="71"/>
      <c r="O2676" s="200"/>
      <c r="P2676" s="269">
        <f t="shared" si="186"/>
        <v>456.31414062499965</v>
      </c>
      <c r="Q2676" s="199"/>
      <c r="R2676" s="199"/>
      <c r="S2676" s="199"/>
      <c r="T2676" s="382">
        <f t="shared" si="187"/>
        <v>3601.07421875</v>
      </c>
      <c r="U2676" s="199"/>
      <c r="V2676" s="199"/>
      <c r="W2676" s="199"/>
      <c r="X2676" s="200"/>
      <c r="Y2676" s="199">
        <v>116816.41999999991</v>
      </c>
      <c r="Z2676" s="199">
        <f t="shared" si="189"/>
        <v>165092.6</v>
      </c>
      <c r="AA2676" s="200"/>
      <c r="AB2676" s="199">
        <f t="shared" si="190"/>
        <v>90598.7</v>
      </c>
      <c r="AC2676" s="164">
        <v>112444.36</v>
      </c>
      <c r="AD2676" s="199"/>
      <c r="AE2676" s="200"/>
      <c r="AF2676" s="200"/>
      <c r="AG2676" s="200"/>
      <c r="AH2676" s="75"/>
      <c r="AI2676" s="75"/>
      <c r="AJ2676" s="75"/>
      <c r="AK2676" s="75"/>
      <c r="AL2676" s="200"/>
    </row>
    <row r="2677" spans="1:38" s="201" customFormat="1">
      <c r="A2677" s="198"/>
      <c r="B2677" s="180"/>
      <c r="C2677" s="199" t="s">
        <v>328</v>
      </c>
      <c r="D2677" s="199"/>
      <c r="E2677" s="199" t="s">
        <v>232</v>
      </c>
      <c r="F2677" s="199">
        <v>236115</v>
      </c>
      <c r="G2677" s="199"/>
      <c r="H2677" s="199">
        <f t="shared" si="188"/>
        <v>667</v>
      </c>
      <c r="I2677" s="199"/>
      <c r="J2677" s="381">
        <v>40299.499999999985</v>
      </c>
      <c r="K2677" s="199"/>
      <c r="L2677" s="200"/>
      <c r="M2677" s="199">
        <v>63</v>
      </c>
      <c r="N2677" s="71"/>
      <c r="O2677" s="200"/>
      <c r="P2677" s="269">
        <f t="shared" si="186"/>
        <v>639.67460317460291</v>
      </c>
      <c r="Q2677" s="199"/>
      <c r="R2677" s="199"/>
      <c r="S2677" s="199"/>
      <c r="T2677" s="382">
        <f t="shared" si="187"/>
        <v>3747.8571428571427</v>
      </c>
      <c r="U2677" s="199"/>
      <c r="V2677" s="199"/>
      <c r="W2677" s="199"/>
      <c r="X2677" s="200"/>
      <c r="Y2677" s="199">
        <v>40299.499999999985</v>
      </c>
      <c r="Z2677" s="199">
        <f t="shared" si="189"/>
        <v>56953.89</v>
      </c>
      <c r="AA2677" s="200"/>
      <c r="AB2677" s="199">
        <f t="shared" si="190"/>
        <v>31254.87</v>
      </c>
      <c r="AC2677" s="164">
        <v>38791.22</v>
      </c>
      <c r="AD2677" s="199"/>
      <c r="AE2677" s="200"/>
      <c r="AF2677" s="200"/>
      <c r="AG2677" s="200"/>
      <c r="AH2677" s="75"/>
      <c r="AI2677" s="75"/>
      <c r="AJ2677" s="75"/>
      <c r="AK2677" s="75"/>
      <c r="AL2677" s="200"/>
    </row>
    <row r="2678" spans="1:38" s="201" customFormat="1">
      <c r="A2678" s="198"/>
      <c r="B2678" s="180"/>
      <c r="C2678" s="199" t="s">
        <v>329</v>
      </c>
      <c r="D2678" s="199"/>
      <c r="E2678" s="199" t="s">
        <v>142</v>
      </c>
      <c r="F2678" s="199"/>
      <c r="G2678" s="199"/>
      <c r="H2678" s="199">
        <f t="shared" si="188"/>
        <v>0</v>
      </c>
      <c r="I2678" s="199"/>
      <c r="J2678" s="381">
        <v>11.16</v>
      </c>
      <c r="K2678" s="199"/>
      <c r="L2678" s="200"/>
      <c r="M2678" s="199">
        <v>1</v>
      </c>
      <c r="N2678" s="71"/>
      <c r="O2678" s="200"/>
      <c r="P2678" s="269">
        <f t="shared" si="186"/>
        <v>11.16</v>
      </c>
      <c r="Q2678" s="199"/>
      <c r="R2678" s="199"/>
      <c r="S2678" s="199"/>
      <c r="T2678" s="382">
        <f t="shared" si="187"/>
        <v>0</v>
      </c>
      <c r="U2678" s="199"/>
      <c r="V2678" s="199"/>
      <c r="W2678" s="199"/>
      <c r="X2678" s="200"/>
      <c r="Y2678" s="199">
        <v>11.16</v>
      </c>
      <c r="Z2678" s="199">
        <f t="shared" si="189"/>
        <v>15.77</v>
      </c>
      <c r="AA2678" s="200"/>
      <c r="AB2678" s="199">
        <f t="shared" si="190"/>
        <v>8.66</v>
      </c>
      <c r="AC2678" s="164">
        <v>10.74</v>
      </c>
      <c r="AD2678" s="199"/>
      <c r="AE2678" s="200"/>
      <c r="AF2678" s="200"/>
      <c r="AG2678" s="200"/>
      <c r="AH2678" s="75"/>
      <c r="AI2678" s="75"/>
      <c r="AJ2678" s="75"/>
      <c r="AK2678" s="75"/>
      <c r="AL2678" s="200"/>
    </row>
    <row r="2679" spans="1:38" s="201" customFormat="1">
      <c r="A2679" s="198"/>
      <c r="B2679" s="180"/>
      <c r="C2679" s="199" t="s">
        <v>329</v>
      </c>
      <c r="D2679" s="199"/>
      <c r="E2679" s="199" t="s">
        <v>330</v>
      </c>
      <c r="F2679" s="199">
        <v>223308</v>
      </c>
      <c r="G2679" s="199"/>
      <c r="H2679" s="199">
        <f t="shared" si="188"/>
        <v>631</v>
      </c>
      <c r="I2679" s="199"/>
      <c r="J2679" s="381">
        <v>17186.829999999994</v>
      </c>
      <c r="K2679" s="199"/>
      <c r="L2679" s="200"/>
      <c r="M2679" s="199">
        <v>70</v>
      </c>
      <c r="N2679" s="71"/>
      <c r="O2679" s="200"/>
      <c r="P2679" s="269">
        <f t="shared" si="186"/>
        <v>245.52614285714279</v>
      </c>
      <c r="Q2679" s="199"/>
      <c r="R2679" s="199"/>
      <c r="S2679" s="199"/>
      <c r="T2679" s="382">
        <f t="shared" si="187"/>
        <v>3190.1142857142859</v>
      </c>
      <c r="U2679" s="199"/>
      <c r="V2679" s="199"/>
      <c r="W2679" s="199"/>
      <c r="X2679" s="200"/>
      <c r="Y2679" s="199">
        <v>17186.829999999994</v>
      </c>
      <c r="Z2679" s="199">
        <f t="shared" si="189"/>
        <v>24289.55</v>
      </c>
      <c r="AA2679" s="200"/>
      <c r="AB2679" s="199">
        <f t="shared" si="190"/>
        <v>13329.5</v>
      </c>
      <c r="AC2679" s="164">
        <v>16543.580000000002</v>
      </c>
      <c r="AD2679" s="199"/>
      <c r="AE2679" s="200"/>
      <c r="AF2679" s="200"/>
      <c r="AG2679" s="200"/>
      <c r="AH2679" s="75"/>
      <c r="AI2679" s="75"/>
      <c r="AJ2679" s="75"/>
      <c r="AK2679" s="75"/>
      <c r="AL2679" s="200"/>
    </row>
    <row r="2680" spans="1:38" s="201" customFormat="1">
      <c r="A2680" s="198"/>
      <c r="B2680" s="180"/>
      <c r="C2680" s="199" t="s">
        <v>331</v>
      </c>
      <c r="D2680" s="199"/>
      <c r="E2680" s="199" t="s">
        <v>332</v>
      </c>
      <c r="F2680" s="199">
        <v>992111</v>
      </c>
      <c r="G2680" s="199"/>
      <c r="H2680" s="199">
        <f t="shared" si="188"/>
        <v>2802</v>
      </c>
      <c r="I2680" s="199"/>
      <c r="J2680" s="381">
        <v>55014.969999999979</v>
      </c>
      <c r="K2680" s="199"/>
      <c r="L2680" s="200"/>
      <c r="M2680" s="199">
        <v>76</v>
      </c>
      <c r="N2680" s="71"/>
      <c r="O2680" s="200"/>
      <c r="P2680" s="269">
        <f t="shared" si="186"/>
        <v>723.88118421052604</v>
      </c>
      <c r="Q2680" s="199"/>
      <c r="R2680" s="199"/>
      <c r="S2680" s="199"/>
      <c r="T2680" s="382">
        <f t="shared" si="187"/>
        <v>13054.092105263158</v>
      </c>
      <c r="U2680" s="199"/>
      <c r="V2680" s="199"/>
      <c r="W2680" s="199"/>
      <c r="X2680" s="200"/>
      <c r="Y2680" s="199">
        <v>55014.969999999979</v>
      </c>
      <c r="Z2680" s="199">
        <f t="shared" si="189"/>
        <v>77750.75</v>
      </c>
      <c r="AA2680" s="200"/>
      <c r="AB2680" s="199">
        <f t="shared" si="190"/>
        <v>42667.67</v>
      </c>
      <c r="AC2680" s="164">
        <v>52955.94</v>
      </c>
      <c r="AD2680" s="199"/>
      <c r="AE2680" s="200"/>
      <c r="AF2680" s="200"/>
      <c r="AG2680" s="200"/>
      <c r="AH2680" s="75"/>
      <c r="AI2680" s="75"/>
      <c r="AJ2680" s="75"/>
      <c r="AK2680" s="75"/>
      <c r="AL2680" s="200"/>
    </row>
    <row r="2681" spans="1:38" s="201" customFormat="1">
      <c r="A2681" s="198"/>
      <c r="B2681" s="180"/>
      <c r="C2681" s="199" t="s">
        <v>496</v>
      </c>
      <c r="D2681" s="199"/>
      <c r="E2681" s="199" t="s">
        <v>115</v>
      </c>
      <c r="F2681" s="199">
        <v>39942</v>
      </c>
      <c r="G2681" s="199"/>
      <c r="H2681" s="199">
        <f t="shared" si="188"/>
        <v>113</v>
      </c>
      <c r="I2681" s="199"/>
      <c r="J2681" s="381">
        <v>6387.22</v>
      </c>
      <c r="K2681" s="199"/>
      <c r="L2681" s="200"/>
      <c r="M2681" s="199">
        <v>32</v>
      </c>
      <c r="N2681" s="71"/>
      <c r="O2681" s="200"/>
      <c r="P2681" s="269">
        <f t="shared" si="186"/>
        <v>199.60062500000001</v>
      </c>
      <c r="Q2681" s="199"/>
      <c r="R2681" s="199"/>
      <c r="S2681" s="199"/>
      <c r="T2681" s="382">
        <f t="shared" si="187"/>
        <v>1248.1875</v>
      </c>
      <c r="U2681" s="199"/>
      <c r="V2681" s="199"/>
      <c r="W2681" s="199"/>
      <c r="X2681" s="200"/>
      <c r="Y2681" s="199">
        <v>6387.22</v>
      </c>
      <c r="Z2681" s="199">
        <f t="shared" si="189"/>
        <v>9026.84</v>
      </c>
      <c r="AA2681" s="200"/>
      <c r="AB2681" s="199">
        <f t="shared" si="190"/>
        <v>4953.7</v>
      </c>
      <c r="AC2681" s="164">
        <v>6148.17</v>
      </c>
      <c r="AD2681" s="199"/>
      <c r="AE2681" s="200"/>
      <c r="AF2681" s="200"/>
      <c r="AG2681" s="200"/>
      <c r="AH2681" s="75"/>
      <c r="AI2681" s="75"/>
      <c r="AJ2681" s="75"/>
      <c r="AK2681" s="75"/>
      <c r="AL2681" s="200"/>
    </row>
    <row r="2682" spans="1:38" s="201" customFormat="1">
      <c r="A2682" s="198"/>
      <c r="B2682" s="180"/>
      <c r="C2682" s="199" t="s">
        <v>1440</v>
      </c>
      <c r="D2682" s="199"/>
      <c r="E2682" s="199" t="s">
        <v>115</v>
      </c>
      <c r="F2682" s="199">
        <v>38793</v>
      </c>
      <c r="G2682" s="199"/>
      <c r="H2682" s="199">
        <f t="shared" si="188"/>
        <v>110</v>
      </c>
      <c r="I2682" s="199"/>
      <c r="J2682" s="381">
        <v>6413.17</v>
      </c>
      <c r="K2682" s="199"/>
      <c r="L2682" s="200"/>
      <c r="M2682" s="199">
        <v>18</v>
      </c>
      <c r="N2682" s="71"/>
      <c r="O2682" s="200"/>
      <c r="P2682" s="269">
        <f t="shared" si="186"/>
        <v>356.28722222222223</v>
      </c>
      <c r="Q2682" s="199"/>
      <c r="R2682" s="199"/>
      <c r="S2682" s="199"/>
      <c r="T2682" s="382">
        <f t="shared" si="187"/>
        <v>2155.1666666666665</v>
      </c>
      <c r="U2682" s="199"/>
      <c r="V2682" s="199"/>
      <c r="W2682" s="199"/>
      <c r="X2682" s="200"/>
      <c r="Y2682" s="199">
        <v>6413.17</v>
      </c>
      <c r="Z2682" s="199">
        <f t="shared" si="189"/>
        <v>9063.51</v>
      </c>
      <c r="AA2682" s="200"/>
      <c r="AB2682" s="199">
        <f t="shared" si="190"/>
        <v>4973.83</v>
      </c>
      <c r="AC2682" s="164">
        <v>6173.15</v>
      </c>
      <c r="AD2682" s="199"/>
      <c r="AE2682" s="200"/>
      <c r="AF2682" s="200"/>
      <c r="AG2682" s="200"/>
      <c r="AH2682" s="75"/>
      <c r="AI2682" s="75"/>
      <c r="AJ2682" s="75"/>
      <c r="AK2682" s="75"/>
      <c r="AL2682" s="200"/>
    </row>
    <row r="2683" spans="1:38" s="201" customFormat="1">
      <c r="A2683" s="198"/>
      <c r="B2683" s="180"/>
      <c r="C2683" s="199" t="s">
        <v>497</v>
      </c>
      <c r="D2683" s="199"/>
      <c r="E2683" s="199" t="s">
        <v>148</v>
      </c>
      <c r="F2683" s="199">
        <v>1989486</v>
      </c>
      <c r="G2683" s="199"/>
      <c r="H2683" s="199">
        <f t="shared" si="188"/>
        <v>5618</v>
      </c>
      <c r="I2683" s="199"/>
      <c r="J2683" s="381">
        <v>193859.45000000007</v>
      </c>
      <c r="K2683" s="199"/>
      <c r="L2683" s="200"/>
      <c r="M2683" s="199">
        <v>197</v>
      </c>
      <c r="N2683" s="71"/>
      <c r="O2683" s="200"/>
      <c r="P2683" s="269">
        <f t="shared" si="186"/>
        <v>984.05812182741147</v>
      </c>
      <c r="Q2683" s="199"/>
      <c r="R2683" s="199"/>
      <c r="S2683" s="199"/>
      <c r="T2683" s="382">
        <f t="shared" si="187"/>
        <v>10098.913705583756</v>
      </c>
      <c r="U2683" s="199"/>
      <c r="V2683" s="199"/>
      <c r="W2683" s="199"/>
      <c r="X2683" s="200"/>
      <c r="Y2683" s="199">
        <v>193859.45000000007</v>
      </c>
      <c r="Z2683" s="199">
        <f t="shared" si="189"/>
        <v>273974.84000000003</v>
      </c>
      <c r="AA2683" s="200"/>
      <c r="AB2683" s="199">
        <f t="shared" si="190"/>
        <v>150350.56</v>
      </c>
      <c r="AC2683" s="164">
        <v>186603.92</v>
      </c>
      <c r="AD2683" s="199"/>
      <c r="AE2683" s="200"/>
      <c r="AF2683" s="200"/>
      <c r="AG2683" s="200"/>
      <c r="AH2683" s="75"/>
      <c r="AI2683" s="75"/>
      <c r="AJ2683" s="75"/>
      <c r="AK2683" s="75"/>
      <c r="AL2683" s="200"/>
    </row>
    <row r="2684" spans="1:38" s="201" customFormat="1">
      <c r="A2684" s="198"/>
      <c r="B2684" s="180"/>
      <c r="C2684" s="199" t="s">
        <v>497</v>
      </c>
      <c r="D2684" s="199"/>
      <c r="E2684" s="199" t="s">
        <v>242</v>
      </c>
      <c r="F2684" s="199">
        <v>509</v>
      </c>
      <c r="G2684" s="199"/>
      <c r="H2684" s="199">
        <f t="shared" si="188"/>
        <v>1</v>
      </c>
      <c r="I2684" s="199"/>
      <c r="J2684" s="381">
        <v>94.43</v>
      </c>
      <c r="K2684" s="199"/>
      <c r="L2684" s="200"/>
      <c r="M2684" s="199">
        <v>1</v>
      </c>
      <c r="N2684" s="71"/>
      <c r="O2684" s="200"/>
      <c r="P2684" s="269">
        <f t="shared" si="186"/>
        <v>94.43</v>
      </c>
      <c r="Q2684" s="199"/>
      <c r="R2684" s="199"/>
      <c r="S2684" s="199"/>
      <c r="T2684" s="382">
        <f t="shared" si="187"/>
        <v>509</v>
      </c>
      <c r="U2684" s="199"/>
      <c r="V2684" s="199"/>
      <c r="W2684" s="199"/>
      <c r="X2684" s="200"/>
      <c r="Y2684" s="199">
        <v>94.43</v>
      </c>
      <c r="Z2684" s="199">
        <f t="shared" si="189"/>
        <v>133.44999999999999</v>
      </c>
      <c r="AA2684" s="200"/>
      <c r="AB2684" s="199">
        <f t="shared" si="190"/>
        <v>73.239999999999995</v>
      </c>
      <c r="AC2684" s="164">
        <v>90.9</v>
      </c>
      <c r="AD2684" s="199"/>
      <c r="AE2684" s="200"/>
      <c r="AF2684" s="200"/>
      <c r="AG2684" s="200"/>
      <c r="AH2684" s="75"/>
      <c r="AI2684" s="75"/>
      <c r="AJ2684" s="75"/>
      <c r="AK2684" s="75"/>
      <c r="AL2684" s="200"/>
    </row>
    <row r="2685" spans="1:38" s="201" customFormat="1">
      <c r="A2685" s="198"/>
      <c r="B2685" s="180"/>
      <c r="C2685" s="199" t="s">
        <v>471</v>
      </c>
      <c r="D2685" s="199"/>
      <c r="E2685" s="199" t="s">
        <v>242</v>
      </c>
      <c r="F2685" s="199">
        <v>3947715</v>
      </c>
      <c r="G2685" s="199"/>
      <c r="H2685" s="199">
        <f t="shared" si="188"/>
        <v>11148</v>
      </c>
      <c r="I2685" s="199"/>
      <c r="J2685" s="381">
        <v>536065.84</v>
      </c>
      <c r="K2685" s="199"/>
      <c r="L2685" s="200"/>
      <c r="M2685" s="199">
        <v>971</v>
      </c>
      <c r="N2685" s="71"/>
      <c r="O2685" s="200"/>
      <c r="P2685" s="269">
        <f t="shared" si="186"/>
        <v>552.07604531410914</v>
      </c>
      <c r="Q2685" s="199"/>
      <c r="R2685" s="199"/>
      <c r="S2685" s="199"/>
      <c r="T2685" s="382">
        <f t="shared" si="187"/>
        <v>4065.6179196704429</v>
      </c>
      <c r="U2685" s="199"/>
      <c r="V2685" s="199"/>
      <c r="W2685" s="199"/>
      <c r="X2685" s="200"/>
      <c r="Y2685" s="199">
        <v>536065.84</v>
      </c>
      <c r="Z2685" s="199">
        <f t="shared" si="189"/>
        <v>757603.27</v>
      </c>
      <c r="AA2685" s="200"/>
      <c r="AB2685" s="199">
        <f t="shared" si="190"/>
        <v>415753.79</v>
      </c>
      <c r="AC2685" s="164">
        <v>516002.64</v>
      </c>
      <c r="AD2685" s="199"/>
      <c r="AE2685" s="200"/>
      <c r="AF2685" s="200"/>
      <c r="AG2685" s="200"/>
      <c r="AH2685" s="75"/>
      <c r="AI2685" s="75"/>
      <c r="AJ2685" s="75"/>
      <c r="AK2685" s="75"/>
      <c r="AL2685" s="200"/>
    </row>
    <row r="2686" spans="1:38" s="201" customFormat="1">
      <c r="A2686" s="198"/>
      <c r="B2686" s="180"/>
      <c r="C2686" s="199" t="s">
        <v>333</v>
      </c>
      <c r="D2686" s="199"/>
      <c r="E2686" s="199" t="s">
        <v>334</v>
      </c>
      <c r="F2686" s="199">
        <v>3119823</v>
      </c>
      <c r="G2686" s="199"/>
      <c r="H2686" s="199">
        <f t="shared" si="188"/>
        <v>8810</v>
      </c>
      <c r="I2686" s="199"/>
      <c r="J2686" s="381">
        <v>415022.76999999973</v>
      </c>
      <c r="K2686" s="199"/>
      <c r="L2686" s="200"/>
      <c r="M2686" s="199">
        <v>784</v>
      </c>
      <c r="N2686" s="71"/>
      <c r="O2686" s="200"/>
      <c r="P2686" s="269">
        <f t="shared" si="186"/>
        <v>529.36577806122409</v>
      </c>
      <c r="Q2686" s="199"/>
      <c r="R2686" s="199"/>
      <c r="S2686" s="199"/>
      <c r="T2686" s="382">
        <f t="shared" si="187"/>
        <v>3979.3660714285716</v>
      </c>
      <c r="U2686" s="199"/>
      <c r="V2686" s="199"/>
      <c r="W2686" s="199"/>
      <c r="X2686" s="200"/>
      <c r="Y2686" s="199">
        <v>415022.76999999973</v>
      </c>
      <c r="Z2686" s="199">
        <f t="shared" si="189"/>
        <v>586537.29</v>
      </c>
      <c r="AA2686" s="200"/>
      <c r="AB2686" s="199">
        <f t="shared" si="190"/>
        <v>321877.03999999998</v>
      </c>
      <c r="AC2686" s="164">
        <v>399489.82</v>
      </c>
      <c r="AD2686" s="199"/>
      <c r="AE2686" s="200"/>
      <c r="AF2686" s="200"/>
      <c r="AG2686" s="200"/>
      <c r="AH2686" s="75"/>
      <c r="AI2686" s="75"/>
      <c r="AJ2686" s="75"/>
      <c r="AK2686" s="75"/>
      <c r="AL2686" s="200"/>
    </row>
    <row r="2687" spans="1:38" s="201" customFormat="1">
      <c r="A2687" s="198"/>
      <c r="B2687" s="180"/>
      <c r="C2687" s="199" t="s">
        <v>472</v>
      </c>
      <c r="D2687" s="199"/>
      <c r="E2687" s="199" t="s">
        <v>103</v>
      </c>
      <c r="F2687" s="199">
        <v>205485</v>
      </c>
      <c r="G2687" s="199"/>
      <c r="H2687" s="199">
        <f t="shared" si="188"/>
        <v>580</v>
      </c>
      <c r="I2687" s="199"/>
      <c r="J2687" s="381">
        <v>24361.400000000005</v>
      </c>
      <c r="K2687" s="199"/>
      <c r="L2687" s="200"/>
      <c r="M2687" s="199">
        <v>6</v>
      </c>
      <c r="N2687" s="71"/>
      <c r="O2687" s="200"/>
      <c r="P2687" s="269">
        <f t="shared" si="186"/>
        <v>4060.233333333334</v>
      </c>
      <c r="Q2687" s="199"/>
      <c r="R2687" s="199"/>
      <c r="S2687" s="199"/>
      <c r="T2687" s="382">
        <f t="shared" si="187"/>
        <v>34247.5</v>
      </c>
      <c r="U2687" s="199"/>
      <c r="V2687" s="199"/>
      <c r="W2687" s="199"/>
      <c r="X2687" s="200"/>
      <c r="Y2687" s="199">
        <v>24361.400000000005</v>
      </c>
      <c r="Z2687" s="199">
        <f t="shared" si="189"/>
        <v>34429.120000000003</v>
      </c>
      <c r="AA2687" s="200"/>
      <c r="AB2687" s="199">
        <f t="shared" si="190"/>
        <v>18893.84</v>
      </c>
      <c r="AC2687" s="164">
        <v>23449.63</v>
      </c>
      <c r="AD2687" s="199"/>
      <c r="AE2687" s="200"/>
      <c r="AF2687" s="200"/>
      <c r="AG2687" s="200"/>
      <c r="AH2687" s="75"/>
      <c r="AI2687" s="75"/>
      <c r="AJ2687" s="75"/>
      <c r="AK2687" s="75"/>
      <c r="AL2687" s="200"/>
    </row>
    <row r="2688" spans="1:38" s="201" customFormat="1">
      <c r="A2688" s="198"/>
      <c r="B2688" s="180"/>
      <c r="C2688" s="199" t="s">
        <v>1443</v>
      </c>
      <c r="D2688" s="199"/>
      <c r="E2688" s="199" t="s">
        <v>295</v>
      </c>
      <c r="F2688" s="199">
        <v>2020</v>
      </c>
      <c r="G2688" s="199"/>
      <c r="H2688" s="199">
        <f t="shared" si="188"/>
        <v>6</v>
      </c>
      <c r="I2688" s="199"/>
      <c r="J2688" s="381">
        <v>1620.3100000000002</v>
      </c>
      <c r="K2688" s="199"/>
      <c r="L2688" s="200"/>
      <c r="M2688" s="199">
        <v>2</v>
      </c>
      <c r="N2688" s="71"/>
      <c r="O2688" s="200"/>
      <c r="P2688" s="269">
        <f t="shared" si="186"/>
        <v>810.15500000000009</v>
      </c>
      <c r="Q2688" s="199"/>
      <c r="R2688" s="199"/>
      <c r="S2688" s="199"/>
      <c r="T2688" s="382">
        <f t="shared" si="187"/>
        <v>1010</v>
      </c>
      <c r="U2688" s="199"/>
      <c r="V2688" s="199"/>
      <c r="W2688" s="199"/>
      <c r="X2688" s="200"/>
      <c r="Y2688" s="199">
        <v>1620.3100000000002</v>
      </c>
      <c r="Z2688" s="199">
        <f t="shared" si="189"/>
        <v>2289.9299999999998</v>
      </c>
      <c r="AA2688" s="200"/>
      <c r="AB2688" s="199">
        <f t="shared" si="190"/>
        <v>1256.6600000000001</v>
      </c>
      <c r="AC2688" s="164">
        <v>1559.67</v>
      </c>
      <c r="AD2688" s="199"/>
      <c r="AE2688" s="200"/>
      <c r="AF2688" s="200"/>
      <c r="AG2688" s="200"/>
      <c r="AH2688" s="75"/>
      <c r="AI2688" s="75"/>
      <c r="AJ2688" s="75"/>
      <c r="AK2688" s="75"/>
      <c r="AL2688" s="200"/>
    </row>
    <row r="2689" spans="1:38" s="201" customFormat="1">
      <c r="A2689" s="198"/>
      <c r="B2689" s="180"/>
      <c r="C2689" s="199" t="s">
        <v>577</v>
      </c>
      <c r="D2689" s="199"/>
      <c r="E2689" s="199" t="s">
        <v>116</v>
      </c>
      <c r="F2689" s="199">
        <v>60296</v>
      </c>
      <c r="G2689" s="199"/>
      <c r="H2689" s="199">
        <f t="shared" si="188"/>
        <v>170</v>
      </c>
      <c r="I2689" s="199"/>
      <c r="J2689" s="381">
        <v>11955.440000000004</v>
      </c>
      <c r="K2689" s="199"/>
      <c r="L2689" s="200"/>
      <c r="M2689" s="199">
        <v>19</v>
      </c>
      <c r="N2689" s="71"/>
      <c r="O2689" s="200"/>
      <c r="P2689" s="269">
        <f t="shared" si="186"/>
        <v>629.23368421052658</v>
      </c>
      <c r="Q2689" s="199"/>
      <c r="R2689" s="199"/>
      <c r="S2689" s="199"/>
      <c r="T2689" s="382">
        <f t="shared" si="187"/>
        <v>3173.4736842105262</v>
      </c>
      <c r="U2689" s="199"/>
      <c r="V2689" s="199"/>
      <c r="W2689" s="199"/>
      <c r="X2689" s="200"/>
      <c r="Y2689" s="199">
        <v>11955.440000000004</v>
      </c>
      <c r="Z2689" s="199">
        <f t="shared" si="189"/>
        <v>16896.21</v>
      </c>
      <c r="AA2689" s="200"/>
      <c r="AB2689" s="199">
        <f t="shared" si="190"/>
        <v>9272.2199999999993</v>
      </c>
      <c r="AC2689" s="164">
        <v>11507.99</v>
      </c>
      <c r="AD2689" s="199"/>
      <c r="AE2689" s="200"/>
      <c r="AF2689" s="200"/>
      <c r="AG2689" s="200"/>
      <c r="AH2689" s="75"/>
      <c r="AI2689" s="75"/>
      <c r="AJ2689" s="75"/>
      <c r="AK2689" s="75"/>
      <c r="AL2689" s="200"/>
    </row>
    <row r="2690" spans="1:38" s="201" customFormat="1">
      <c r="A2690" s="198"/>
      <c r="B2690" s="180"/>
      <c r="C2690" s="199" t="s">
        <v>335</v>
      </c>
      <c r="D2690" s="199"/>
      <c r="E2690" s="199" t="s">
        <v>336</v>
      </c>
      <c r="F2690" s="199">
        <v>6391853</v>
      </c>
      <c r="G2690" s="199"/>
      <c r="H2690" s="199">
        <f t="shared" si="188"/>
        <v>18051</v>
      </c>
      <c r="I2690" s="199"/>
      <c r="J2690" s="381">
        <v>776320.97000000125</v>
      </c>
      <c r="K2690" s="199"/>
      <c r="L2690" s="200"/>
      <c r="M2690" s="199">
        <v>1854</v>
      </c>
      <c r="N2690" s="71"/>
      <c r="O2690" s="200"/>
      <c r="P2690" s="269">
        <f t="shared" si="186"/>
        <v>418.72759978425097</v>
      </c>
      <c r="Q2690" s="199"/>
      <c r="R2690" s="199"/>
      <c r="S2690" s="199"/>
      <c r="T2690" s="382">
        <f t="shared" si="187"/>
        <v>3447.6014023732469</v>
      </c>
      <c r="U2690" s="199"/>
      <c r="V2690" s="199"/>
      <c r="W2690" s="199"/>
      <c r="X2690" s="200"/>
      <c r="Y2690" s="199">
        <v>776320.97000000125</v>
      </c>
      <c r="Z2690" s="199">
        <f t="shared" si="189"/>
        <v>1097147.52</v>
      </c>
      <c r="AA2690" s="200"/>
      <c r="AB2690" s="199">
        <f t="shared" si="190"/>
        <v>602087.19999999995</v>
      </c>
      <c r="AC2690" s="164">
        <v>747265.81</v>
      </c>
      <c r="AD2690" s="199"/>
      <c r="AE2690" s="200"/>
      <c r="AF2690" s="200"/>
      <c r="AG2690" s="200"/>
      <c r="AH2690" s="75"/>
      <c r="AI2690" s="75"/>
      <c r="AJ2690" s="75"/>
      <c r="AK2690" s="75"/>
      <c r="AL2690" s="200"/>
    </row>
    <row r="2691" spans="1:38" s="201" customFormat="1">
      <c r="A2691" s="198"/>
      <c r="B2691" s="180"/>
      <c r="C2691" s="199" t="s">
        <v>337</v>
      </c>
      <c r="D2691" s="199"/>
      <c r="E2691" s="199" t="s">
        <v>139</v>
      </c>
      <c r="F2691" s="199">
        <v>18</v>
      </c>
      <c r="G2691" s="199"/>
      <c r="H2691" s="199">
        <f t="shared" si="188"/>
        <v>0</v>
      </c>
      <c r="I2691" s="199"/>
      <c r="J2691" s="381">
        <v>23.44</v>
      </c>
      <c r="K2691" s="199"/>
      <c r="L2691" s="200"/>
      <c r="M2691" s="199">
        <v>1</v>
      </c>
      <c r="N2691" s="71"/>
      <c r="O2691" s="200"/>
      <c r="P2691" s="269">
        <f t="shared" si="186"/>
        <v>23.44</v>
      </c>
      <c r="Q2691" s="199"/>
      <c r="R2691" s="199"/>
      <c r="S2691" s="199"/>
      <c r="T2691" s="382">
        <f t="shared" si="187"/>
        <v>18</v>
      </c>
      <c r="U2691" s="199"/>
      <c r="V2691" s="199"/>
      <c r="W2691" s="199"/>
      <c r="X2691" s="200"/>
      <c r="Y2691" s="199">
        <v>23.44</v>
      </c>
      <c r="Z2691" s="199">
        <f t="shared" si="189"/>
        <v>33.130000000000003</v>
      </c>
      <c r="AA2691" s="200"/>
      <c r="AB2691" s="199">
        <f t="shared" si="190"/>
        <v>18.18</v>
      </c>
      <c r="AC2691" s="164">
        <v>22.56</v>
      </c>
      <c r="AD2691" s="199"/>
      <c r="AE2691" s="200"/>
      <c r="AF2691" s="200"/>
      <c r="AG2691" s="200"/>
      <c r="AH2691" s="75"/>
      <c r="AI2691" s="75"/>
      <c r="AJ2691" s="75"/>
      <c r="AK2691" s="75"/>
      <c r="AL2691" s="200"/>
    </row>
    <row r="2692" spans="1:38" s="201" customFormat="1">
      <c r="A2692" s="198"/>
      <c r="B2692" s="180"/>
      <c r="C2692" s="199" t="s">
        <v>337</v>
      </c>
      <c r="D2692" s="199"/>
      <c r="E2692" s="199" t="s">
        <v>338</v>
      </c>
      <c r="F2692" s="199">
        <v>1588287</v>
      </c>
      <c r="G2692" s="199"/>
      <c r="H2692" s="199">
        <f t="shared" si="188"/>
        <v>4485</v>
      </c>
      <c r="I2692" s="199"/>
      <c r="J2692" s="381">
        <v>282058.86</v>
      </c>
      <c r="K2692" s="199"/>
      <c r="L2692" s="200"/>
      <c r="M2692" s="199">
        <v>547</v>
      </c>
      <c r="N2692" s="71"/>
      <c r="O2692" s="200"/>
      <c r="P2692" s="269">
        <f t="shared" si="186"/>
        <v>515.64691042047525</v>
      </c>
      <c r="Q2692" s="199"/>
      <c r="R2692" s="199"/>
      <c r="S2692" s="199"/>
      <c r="T2692" s="382">
        <f t="shared" si="187"/>
        <v>2903.6325411334551</v>
      </c>
      <c r="U2692" s="199"/>
      <c r="V2692" s="199"/>
      <c r="W2692" s="199"/>
      <c r="X2692" s="200"/>
      <c r="Y2692" s="199">
        <v>282058.86</v>
      </c>
      <c r="Z2692" s="199">
        <f t="shared" si="189"/>
        <v>398624.01</v>
      </c>
      <c r="AA2692" s="200"/>
      <c r="AB2692" s="199">
        <f t="shared" si="190"/>
        <v>218754.92</v>
      </c>
      <c r="AC2692" s="164">
        <v>271502.32</v>
      </c>
      <c r="AD2692" s="199"/>
      <c r="AE2692" s="200"/>
      <c r="AF2692" s="200"/>
      <c r="AG2692" s="200"/>
      <c r="AH2692" s="75"/>
      <c r="AI2692" s="75"/>
      <c r="AJ2692" s="75"/>
      <c r="AK2692" s="75"/>
      <c r="AL2692" s="200"/>
    </row>
    <row r="2693" spans="1:38" s="201" customFormat="1">
      <c r="A2693" s="198"/>
      <c r="B2693" s="180"/>
      <c r="C2693" s="199" t="s">
        <v>339</v>
      </c>
      <c r="D2693" s="199"/>
      <c r="E2693" s="199" t="s">
        <v>340</v>
      </c>
      <c r="F2693" s="199">
        <v>235256</v>
      </c>
      <c r="G2693" s="199"/>
      <c r="H2693" s="199">
        <f t="shared" si="188"/>
        <v>664</v>
      </c>
      <c r="I2693" s="199"/>
      <c r="J2693" s="381">
        <v>36075.509999999987</v>
      </c>
      <c r="K2693" s="199"/>
      <c r="L2693" s="200"/>
      <c r="M2693" s="199">
        <v>91</v>
      </c>
      <c r="N2693" s="71"/>
      <c r="O2693" s="200"/>
      <c r="P2693" s="269">
        <f t="shared" si="186"/>
        <v>396.43417582417567</v>
      </c>
      <c r="Q2693" s="199"/>
      <c r="R2693" s="199"/>
      <c r="S2693" s="199"/>
      <c r="T2693" s="382">
        <f t="shared" si="187"/>
        <v>2585.2307692307691</v>
      </c>
      <c r="U2693" s="199"/>
      <c r="V2693" s="199"/>
      <c r="W2693" s="199"/>
      <c r="X2693" s="200"/>
      <c r="Y2693" s="199">
        <v>36075.509999999987</v>
      </c>
      <c r="Z2693" s="199">
        <f t="shared" si="189"/>
        <v>50984.27</v>
      </c>
      <c r="AA2693" s="200"/>
      <c r="AB2693" s="199">
        <f t="shared" si="190"/>
        <v>27978.9</v>
      </c>
      <c r="AC2693" s="164">
        <v>34725.32</v>
      </c>
      <c r="AD2693" s="199"/>
      <c r="AE2693" s="200"/>
      <c r="AF2693" s="200"/>
      <c r="AG2693" s="200"/>
      <c r="AH2693" s="75"/>
      <c r="AI2693" s="75"/>
      <c r="AJ2693" s="75"/>
      <c r="AK2693" s="75"/>
      <c r="AL2693" s="200"/>
    </row>
    <row r="2694" spans="1:38" s="201" customFormat="1">
      <c r="A2694" s="198"/>
      <c r="B2694" s="180"/>
      <c r="C2694" s="199" t="s">
        <v>1445</v>
      </c>
      <c r="D2694" s="199"/>
      <c r="E2694" s="199" t="s">
        <v>165</v>
      </c>
      <c r="F2694" s="199">
        <v>5533</v>
      </c>
      <c r="G2694" s="199"/>
      <c r="H2694" s="199">
        <f t="shared" si="188"/>
        <v>16</v>
      </c>
      <c r="I2694" s="199"/>
      <c r="J2694" s="381">
        <v>996.46000000000015</v>
      </c>
      <c r="K2694" s="199"/>
      <c r="L2694" s="200"/>
      <c r="M2694" s="199">
        <v>9</v>
      </c>
      <c r="N2694" s="71"/>
      <c r="O2694" s="200"/>
      <c r="P2694" s="269">
        <f t="shared" si="186"/>
        <v>110.7177777777778</v>
      </c>
      <c r="Q2694" s="199"/>
      <c r="R2694" s="199"/>
      <c r="S2694" s="199"/>
      <c r="T2694" s="382">
        <f t="shared" si="187"/>
        <v>614.77777777777783</v>
      </c>
      <c r="U2694" s="199"/>
      <c r="V2694" s="199"/>
      <c r="W2694" s="199"/>
      <c r="X2694" s="200"/>
      <c r="Y2694" s="199">
        <v>996.46000000000015</v>
      </c>
      <c r="Z2694" s="199">
        <f t="shared" si="189"/>
        <v>1408.26</v>
      </c>
      <c r="AA2694" s="200"/>
      <c r="AB2694" s="199">
        <f t="shared" si="190"/>
        <v>772.82</v>
      </c>
      <c r="AC2694" s="164">
        <v>959.17</v>
      </c>
      <c r="AD2694" s="199"/>
      <c r="AE2694" s="200"/>
      <c r="AF2694" s="200"/>
      <c r="AG2694" s="200"/>
      <c r="AH2694" s="75"/>
      <c r="AI2694" s="75"/>
      <c r="AJ2694" s="75"/>
      <c r="AK2694" s="75"/>
      <c r="AL2694" s="200"/>
    </row>
    <row r="2695" spans="1:38" s="201" customFormat="1">
      <c r="A2695" s="198"/>
      <c r="B2695" s="180"/>
      <c r="C2695" s="199" t="s">
        <v>1447</v>
      </c>
      <c r="D2695" s="199"/>
      <c r="E2695" s="199" t="s">
        <v>88</v>
      </c>
      <c r="F2695" s="199">
        <v>1249</v>
      </c>
      <c r="G2695" s="199"/>
      <c r="H2695" s="199">
        <f t="shared" si="188"/>
        <v>4</v>
      </c>
      <c r="I2695" s="199"/>
      <c r="J2695" s="381">
        <v>216.67</v>
      </c>
      <c r="K2695" s="199"/>
      <c r="L2695" s="200"/>
      <c r="M2695" s="199">
        <v>1</v>
      </c>
      <c r="N2695" s="71"/>
      <c r="O2695" s="200"/>
      <c r="P2695" s="269">
        <f t="shared" si="186"/>
        <v>216.67</v>
      </c>
      <c r="Q2695" s="199"/>
      <c r="R2695" s="199"/>
      <c r="S2695" s="199"/>
      <c r="T2695" s="382">
        <f t="shared" si="187"/>
        <v>1249</v>
      </c>
      <c r="U2695" s="199"/>
      <c r="V2695" s="199"/>
      <c r="W2695" s="199"/>
      <c r="X2695" s="200"/>
      <c r="Y2695" s="199">
        <v>216.67</v>
      </c>
      <c r="Z2695" s="199">
        <f t="shared" si="189"/>
        <v>306.20999999999998</v>
      </c>
      <c r="AA2695" s="200"/>
      <c r="AB2695" s="199">
        <f t="shared" si="190"/>
        <v>168.04</v>
      </c>
      <c r="AC2695" s="164">
        <v>208.56</v>
      </c>
      <c r="AD2695" s="199"/>
      <c r="AE2695" s="200"/>
      <c r="AF2695" s="200"/>
      <c r="AG2695" s="200"/>
      <c r="AH2695" s="75"/>
      <c r="AI2695" s="75"/>
      <c r="AJ2695" s="75"/>
      <c r="AK2695" s="75"/>
      <c r="AL2695" s="200"/>
    </row>
    <row r="2696" spans="1:38" s="201" customFormat="1">
      <c r="A2696" s="198"/>
      <c r="B2696" s="180"/>
      <c r="C2696" s="199" t="s">
        <v>1448</v>
      </c>
      <c r="D2696" s="199"/>
      <c r="E2696" s="199" t="s">
        <v>165</v>
      </c>
      <c r="F2696" s="199">
        <v>4956</v>
      </c>
      <c r="G2696" s="199"/>
      <c r="H2696" s="199">
        <f t="shared" si="188"/>
        <v>14</v>
      </c>
      <c r="I2696" s="199"/>
      <c r="J2696" s="381">
        <v>1383.3300000000002</v>
      </c>
      <c r="K2696" s="199"/>
      <c r="L2696" s="200"/>
      <c r="M2696" s="199">
        <v>5</v>
      </c>
      <c r="N2696" s="71"/>
      <c r="O2696" s="200"/>
      <c r="P2696" s="269">
        <f t="shared" si="186"/>
        <v>276.66600000000005</v>
      </c>
      <c r="Q2696" s="199"/>
      <c r="R2696" s="199"/>
      <c r="S2696" s="199"/>
      <c r="T2696" s="382">
        <f t="shared" si="187"/>
        <v>991.2</v>
      </c>
      <c r="U2696" s="199"/>
      <c r="V2696" s="199"/>
      <c r="W2696" s="199"/>
      <c r="X2696" s="200"/>
      <c r="Y2696" s="199">
        <v>1383.3300000000002</v>
      </c>
      <c r="Z2696" s="199">
        <f t="shared" si="189"/>
        <v>1955.01</v>
      </c>
      <c r="AA2696" s="200"/>
      <c r="AB2696" s="199">
        <f t="shared" si="190"/>
        <v>1072.8599999999999</v>
      </c>
      <c r="AC2696" s="164">
        <v>1331.56</v>
      </c>
      <c r="AD2696" s="199"/>
      <c r="AE2696" s="200"/>
      <c r="AF2696" s="200"/>
      <c r="AG2696" s="200"/>
      <c r="AH2696" s="75"/>
      <c r="AI2696" s="75"/>
      <c r="AJ2696" s="75"/>
      <c r="AK2696" s="75"/>
      <c r="AL2696" s="200"/>
    </row>
    <row r="2697" spans="1:38" s="201" customFormat="1">
      <c r="A2697" s="198"/>
      <c r="B2697" s="180"/>
      <c r="C2697" s="199" t="s">
        <v>341</v>
      </c>
      <c r="D2697" s="199"/>
      <c r="E2697" s="199" t="s">
        <v>119</v>
      </c>
      <c r="F2697" s="199">
        <v>189115</v>
      </c>
      <c r="G2697" s="199"/>
      <c r="H2697" s="199">
        <f t="shared" si="188"/>
        <v>534</v>
      </c>
      <c r="I2697" s="199"/>
      <c r="J2697" s="381">
        <v>27634.249999999989</v>
      </c>
      <c r="K2697" s="199"/>
      <c r="L2697" s="200"/>
      <c r="M2697" s="199">
        <v>113</v>
      </c>
      <c r="N2697" s="71"/>
      <c r="O2697" s="200"/>
      <c r="P2697" s="269">
        <f t="shared" si="186"/>
        <v>244.55088495575211</v>
      </c>
      <c r="Q2697" s="199"/>
      <c r="R2697" s="199"/>
      <c r="S2697" s="199"/>
      <c r="T2697" s="382">
        <f t="shared" si="187"/>
        <v>1673.5840707964601</v>
      </c>
      <c r="U2697" s="199"/>
      <c r="V2697" s="199"/>
      <c r="W2697" s="199"/>
      <c r="X2697" s="200"/>
      <c r="Y2697" s="199">
        <v>27634.249999999989</v>
      </c>
      <c r="Z2697" s="199">
        <f t="shared" si="189"/>
        <v>39054.53</v>
      </c>
      <c r="AA2697" s="200"/>
      <c r="AB2697" s="199">
        <f t="shared" si="190"/>
        <v>21432.15</v>
      </c>
      <c r="AC2697" s="164">
        <v>26599.99</v>
      </c>
      <c r="AD2697" s="199"/>
      <c r="AE2697" s="200"/>
      <c r="AF2697" s="200"/>
      <c r="AG2697" s="200"/>
      <c r="AH2697" s="75"/>
      <c r="AI2697" s="75"/>
      <c r="AJ2697" s="75"/>
      <c r="AK2697" s="75"/>
      <c r="AL2697" s="200"/>
    </row>
    <row r="2698" spans="1:38" s="201" customFormat="1">
      <c r="A2698" s="198"/>
      <c r="B2698" s="180"/>
      <c r="C2698" s="199" t="s">
        <v>341</v>
      </c>
      <c r="D2698" s="199"/>
      <c r="E2698" s="199" t="s">
        <v>338</v>
      </c>
      <c r="F2698" s="199">
        <v>14419</v>
      </c>
      <c r="G2698" s="199"/>
      <c r="H2698" s="199">
        <f t="shared" si="188"/>
        <v>41</v>
      </c>
      <c r="I2698" s="199"/>
      <c r="J2698" s="381">
        <v>841.26</v>
      </c>
      <c r="K2698" s="199"/>
      <c r="L2698" s="200"/>
      <c r="M2698" s="199">
        <v>2</v>
      </c>
      <c r="N2698" s="71"/>
      <c r="O2698" s="200"/>
      <c r="P2698" s="269">
        <f t="shared" si="186"/>
        <v>420.63</v>
      </c>
      <c r="Q2698" s="199"/>
      <c r="R2698" s="199"/>
      <c r="S2698" s="199"/>
      <c r="T2698" s="382">
        <f t="shared" si="187"/>
        <v>7209.5</v>
      </c>
      <c r="U2698" s="199"/>
      <c r="V2698" s="199"/>
      <c r="W2698" s="199"/>
      <c r="X2698" s="200"/>
      <c r="Y2698" s="199">
        <v>841.26</v>
      </c>
      <c r="Z2698" s="199">
        <f t="shared" si="189"/>
        <v>1188.92</v>
      </c>
      <c r="AA2698" s="200"/>
      <c r="AB2698" s="199">
        <f t="shared" si="190"/>
        <v>652.45000000000005</v>
      </c>
      <c r="AC2698" s="164">
        <v>809.77</v>
      </c>
      <c r="AD2698" s="199"/>
      <c r="AE2698" s="200"/>
      <c r="AF2698" s="200"/>
      <c r="AG2698" s="200"/>
      <c r="AH2698" s="75"/>
      <c r="AI2698" s="75"/>
      <c r="AJ2698" s="75"/>
      <c r="AK2698" s="75"/>
      <c r="AL2698" s="200"/>
    </row>
    <row r="2699" spans="1:38" s="201" customFormat="1">
      <c r="A2699" s="198"/>
      <c r="B2699" s="180"/>
      <c r="C2699" s="199" t="s">
        <v>342</v>
      </c>
      <c r="D2699" s="199"/>
      <c r="E2699" s="199" t="s">
        <v>285</v>
      </c>
      <c r="F2699" s="199">
        <v>557740</v>
      </c>
      <c r="G2699" s="199"/>
      <c r="H2699" s="199">
        <f t="shared" si="188"/>
        <v>1575</v>
      </c>
      <c r="I2699" s="199"/>
      <c r="J2699" s="381">
        <v>74193.319999999978</v>
      </c>
      <c r="K2699" s="199"/>
      <c r="L2699" s="200"/>
      <c r="M2699" s="199">
        <v>189</v>
      </c>
      <c r="N2699" s="71"/>
      <c r="O2699" s="200"/>
      <c r="P2699" s="269">
        <f t="shared" si="186"/>
        <v>392.55724867724854</v>
      </c>
      <c r="Q2699" s="199"/>
      <c r="R2699" s="199"/>
      <c r="S2699" s="199"/>
      <c r="T2699" s="382">
        <f t="shared" si="187"/>
        <v>2951.0052910052909</v>
      </c>
      <c r="U2699" s="199"/>
      <c r="V2699" s="199"/>
      <c r="W2699" s="199"/>
      <c r="X2699" s="200"/>
      <c r="Y2699" s="199">
        <v>74193.319999999978</v>
      </c>
      <c r="Z2699" s="199">
        <f t="shared" si="189"/>
        <v>104854.85</v>
      </c>
      <c r="AA2699" s="200"/>
      <c r="AB2699" s="199">
        <f t="shared" si="190"/>
        <v>57541.73</v>
      </c>
      <c r="AC2699" s="164">
        <v>71416.509999999995</v>
      </c>
      <c r="AD2699" s="199"/>
      <c r="AE2699" s="200"/>
      <c r="AF2699" s="200"/>
      <c r="AG2699" s="200"/>
      <c r="AH2699" s="75"/>
      <c r="AI2699" s="75"/>
      <c r="AJ2699" s="75"/>
      <c r="AK2699" s="75"/>
      <c r="AL2699" s="200"/>
    </row>
    <row r="2700" spans="1:38" s="201" customFormat="1">
      <c r="A2700" s="198"/>
      <c r="B2700" s="180"/>
      <c r="C2700" s="199" t="s">
        <v>342</v>
      </c>
      <c r="D2700" s="199"/>
      <c r="E2700" s="199" t="s">
        <v>161</v>
      </c>
      <c r="F2700" s="199">
        <v>2520</v>
      </c>
      <c r="G2700" s="199"/>
      <c r="H2700" s="199">
        <f t="shared" si="188"/>
        <v>7</v>
      </c>
      <c r="I2700" s="199"/>
      <c r="J2700" s="381">
        <v>997.56</v>
      </c>
      <c r="K2700" s="199"/>
      <c r="L2700" s="200"/>
      <c r="M2700" s="199">
        <v>1</v>
      </c>
      <c r="N2700" s="71"/>
      <c r="O2700" s="200"/>
      <c r="P2700" s="269">
        <f t="shared" si="186"/>
        <v>997.56</v>
      </c>
      <c r="Q2700" s="199"/>
      <c r="R2700" s="199"/>
      <c r="S2700" s="199"/>
      <c r="T2700" s="382">
        <f t="shared" si="187"/>
        <v>2520</v>
      </c>
      <c r="U2700" s="199"/>
      <c r="V2700" s="199"/>
      <c r="W2700" s="199"/>
      <c r="X2700" s="200"/>
      <c r="Y2700" s="199">
        <v>997.56</v>
      </c>
      <c r="Z2700" s="199">
        <f t="shared" si="189"/>
        <v>1409.82</v>
      </c>
      <c r="AA2700" s="200"/>
      <c r="AB2700" s="199">
        <f t="shared" si="190"/>
        <v>773.67</v>
      </c>
      <c r="AC2700" s="164">
        <v>960.22</v>
      </c>
      <c r="AD2700" s="199"/>
      <c r="AE2700" s="200"/>
      <c r="AF2700" s="200"/>
      <c r="AG2700" s="200"/>
      <c r="AH2700" s="75"/>
      <c r="AI2700" s="75"/>
      <c r="AJ2700" s="75"/>
      <c r="AK2700" s="75"/>
      <c r="AL2700" s="200"/>
    </row>
    <row r="2701" spans="1:38" s="201" customFormat="1">
      <c r="A2701" s="198"/>
      <c r="B2701" s="180"/>
      <c r="C2701" s="199" t="s">
        <v>1449</v>
      </c>
      <c r="D2701" s="199"/>
      <c r="E2701" s="199" t="s">
        <v>165</v>
      </c>
      <c r="F2701" s="199">
        <v>6995</v>
      </c>
      <c r="G2701" s="199"/>
      <c r="H2701" s="199">
        <f t="shared" si="188"/>
        <v>20</v>
      </c>
      <c r="I2701" s="199"/>
      <c r="J2701" s="381">
        <v>922.81000000000006</v>
      </c>
      <c r="K2701" s="199"/>
      <c r="L2701" s="200"/>
      <c r="M2701" s="199">
        <v>13</v>
      </c>
      <c r="N2701" s="71"/>
      <c r="O2701" s="200"/>
      <c r="P2701" s="269">
        <f t="shared" si="186"/>
        <v>70.985384615384618</v>
      </c>
      <c r="Q2701" s="199"/>
      <c r="R2701" s="199"/>
      <c r="S2701" s="199"/>
      <c r="T2701" s="382">
        <f t="shared" si="187"/>
        <v>538.07692307692309</v>
      </c>
      <c r="U2701" s="199"/>
      <c r="V2701" s="199"/>
      <c r="W2701" s="199"/>
      <c r="X2701" s="200"/>
      <c r="Y2701" s="199">
        <v>922.81000000000006</v>
      </c>
      <c r="Z2701" s="199">
        <f t="shared" si="189"/>
        <v>1304.18</v>
      </c>
      <c r="AA2701" s="200"/>
      <c r="AB2701" s="199">
        <f t="shared" si="190"/>
        <v>715.7</v>
      </c>
      <c r="AC2701" s="164">
        <v>888.27</v>
      </c>
      <c r="AD2701" s="199"/>
      <c r="AE2701" s="200"/>
      <c r="AF2701" s="200"/>
      <c r="AG2701" s="200"/>
      <c r="AH2701" s="75"/>
      <c r="AI2701" s="75"/>
      <c r="AJ2701" s="75"/>
      <c r="AK2701" s="75"/>
      <c r="AL2701" s="200"/>
    </row>
    <row r="2702" spans="1:38" s="201" customFormat="1">
      <c r="A2702" s="198"/>
      <c r="B2702" s="180"/>
      <c r="C2702" s="199" t="s">
        <v>343</v>
      </c>
      <c r="D2702" s="199"/>
      <c r="E2702" s="199" t="s">
        <v>344</v>
      </c>
      <c r="F2702" s="199">
        <v>3627321</v>
      </c>
      <c r="G2702" s="199"/>
      <c r="H2702" s="199">
        <f t="shared" si="188"/>
        <v>10244</v>
      </c>
      <c r="I2702" s="199"/>
      <c r="J2702" s="381">
        <v>304480.0700000003</v>
      </c>
      <c r="K2702" s="199"/>
      <c r="L2702" s="200"/>
      <c r="M2702" s="199">
        <v>381</v>
      </c>
      <c r="N2702" s="71"/>
      <c r="O2702" s="200"/>
      <c r="P2702" s="269">
        <f t="shared" si="186"/>
        <v>799.16028871391154</v>
      </c>
      <c r="Q2702" s="199"/>
      <c r="R2702" s="199"/>
      <c r="S2702" s="199"/>
      <c r="T2702" s="382">
        <f t="shared" si="187"/>
        <v>9520.5275590551173</v>
      </c>
      <c r="U2702" s="199"/>
      <c r="V2702" s="199"/>
      <c r="W2702" s="199"/>
      <c r="X2702" s="200"/>
      <c r="Y2702" s="199">
        <v>304480.0700000003</v>
      </c>
      <c r="Z2702" s="199">
        <f t="shared" si="189"/>
        <v>430311.13</v>
      </c>
      <c r="AA2702" s="200"/>
      <c r="AB2702" s="199">
        <f t="shared" si="190"/>
        <v>236144.02</v>
      </c>
      <c r="AC2702" s="164">
        <v>293084.37</v>
      </c>
      <c r="AD2702" s="199"/>
      <c r="AE2702" s="200"/>
      <c r="AF2702" s="200"/>
      <c r="AG2702" s="200"/>
      <c r="AH2702" s="75"/>
      <c r="AI2702" s="75"/>
      <c r="AJ2702" s="75"/>
      <c r="AK2702" s="75"/>
      <c r="AL2702" s="200"/>
    </row>
    <row r="2703" spans="1:38" s="201" customFormat="1">
      <c r="A2703" s="198"/>
      <c r="B2703" s="180"/>
      <c r="C2703" s="199" t="s">
        <v>1492</v>
      </c>
      <c r="D2703" s="199"/>
      <c r="E2703" s="199" t="s">
        <v>115</v>
      </c>
      <c r="F2703" s="199">
        <v>389</v>
      </c>
      <c r="G2703" s="199"/>
      <c r="H2703" s="199">
        <f t="shared" si="188"/>
        <v>1</v>
      </c>
      <c r="I2703" s="199"/>
      <c r="J2703" s="381">
        <v>70.62</v>
      </c>
      <c r="K2703" s="199"/>
      <c r="L2703" s="200"/>
      <c r="M2703" s="199">
        <v>1</v>
      </c>
      <c r="N2703" s="71"/>
      <c r="O2703" s="200"/>
      <c r="P2703" s="269">
        <f t="shared" si="186"/>
        <v>70.62</v>
      </c>
      <c r="Q2703" s="199"/>
      <c r="R2703" s="199"/>
      <c r="S2703" s="199"/>
      <c r="T2703" s="382">
        <f t="shared" si="187"/>
        <v>389</v>
      </c>
      <c r="U2703" s="199"/>
      <c r="V2703" s="199"/>
      <c r="W2703" s="199"/>
      <c r="X2703" s="200"/>
      <c r="Y2703" s="199">
        <v>70.62</v>
      </c>
      <c r="Z2703" s="199">
        <f t="shared" si="189"/>
        <v>99.8</v>
      </c>
      <c r="AA2703" s="200"/>
      <c r="AB2703" s="199">
        <f t="shared" si="190"/>
        <v>54.77</v>
      </c>
      <c r="AC2703" s="164">
        <v>67.98</v>
      </c>
      <c r="AD2703" s="199"/>
      <c r="AE2703" s="200"/>
      <c r="AF2703" s="200"/>
      <c r="AG2703" s="200"/>
      <c r="AH2703" s="75"/>
      <c r="AI2703" s="75"/>
      <c r="AJ2703" s="75"/>
      <c r="AK2703" s="75"/>
      <c r="AL2703" s="200"/>
    </row>
    <row r="2704" spans="1:38" s="201" customFormat="1">
      <c r="A2704" s="198"/>
      <c r="B2704" s="180"/>
      <c r="C2704" s="199" t="s">
        <v>345</v>
      </c>
      <c r="D2704" s="199"/>
      <c r="E2704" s="199" t="s">
        <v>346</v>
      </c>
      <c r="F2704" s="199">
        <v>7416025</v>
      </c>
      <c r="G2704" s="199"/>
      <c r="H2704" s="199">
        <f t="shared" si="188"/>
        <v>20943</v>
      </c>
      <c r="I2704" s="199"/>
      <c r="J2704" s="381">
        <v>599052.02000000025</v>
      </c>
      <c r="K2704" s="199"/>
      <c r="L2704" s="200"/>
      <c r="M2704" s="199">
        <v>199</v>
      </c>
      <c r="N2704" s="71"/>
      <c r="O2704" s="200"/>
      <c r="P2704" s="269">
        <f t="shared" si="186"/>
        <v>3010.3116582914586</v>
      </c>
      <c r="Q2704" s="199"/>
      <c r="R2704" s="199"/>
      <c r="S2704" s="199"/>
      <c r="T2704" s="382">
        <f t="shared" si="187"/>
        <v>37266.45728643216</v>
      </c>
      <c r="U2704" s="199"/>
      <c r="V2704" s="199"/>
      <c r="W2704" s="199"/>
      <c r="X2704" s="200"/>
      <c r="Y2704" s="199">
        <v>599052.02000000025</v>
      </c>
      <c r="Z2704" s="199">
        <f t="shared" si="189"/>
        <v>846619.45</v>
      </c>
      <c r="AA2704" s="200"/>
      <c r="AB2704" s="199">
        <f t="shared" si="190"/>
        <v>464603.65</v>
      </c>
      <c r="AC2704" s="164">
        <v>576631.46</v>
      </c>
      <c r="AD2704" s="199"/>
      <c r="AE2704" s="200"/>
      <c r="AF2704" s="200"/>
      <c r="AG2704" s="200"/>
      <c r="AH2704" s="75"/>
      <c r="AI2704" s="75"/>
      <c r="AJ2704" s="75"/>
      <c r="AK2704" s="75"/>
      <c r="AL2704" s="200"/>
    </row>
    <row r="2705" spans="1:38" s="201" customFormat="1">
      <c r="A2705" s="198"/>
      <c r="B2705" s="180"/>
      <c r="C2705" s="199" t="s">
        <v>1450</v>
      </c>
      <c r="D2705" s="199"/>
      <c r="E2705" s="199" t="s">
        <v>92</v>
      </c>
      <c r="F2705" s="199">
        <v>2179</v>
      </c>
      <c r="G2705" s="199"/>
      <c r="H2705" s="199">
        <f t="shared" si="188"/>
        <v>6</v>
      </c>
      <c r="I2705" s="199"/>
      <c r="J2705" s="381">
        <v>220.64000000000001</v>
      </c>
      <c r="K2705" s="199"/>
      <c r="L2705" s="200"/>
      <c r="M2705" s="199">
        <v>2</v>
      </c>
      <c r="N2705" s="71"/>
      <c r="O2705" s="200"/>
      <c r="P2705" s="269">
        <f t="shared" si="186"/>
        <v>110.32000000000001</v>
      </c>
      <c r="Q2705" s="199"/>
      <c r="R2705" s="199"/>
      <c r="S2705" s="199"/>
      <c r="T2705" s="382">
        <f t="shared" si="187"/>
        <v>1089.5</v>
      </c>
      <c r="U2705" s="199"/>
      <c r="V2705" s="199"/>
      <c r="W2705" s="199"/>
      <c r="X2705" s="200"/>
      <c r="Y2705" s="199">
        <v>220.64000000000001</v>
      </c>
      <c r="Z2705" s="199">
        <f t="shared" si="189"/>
        <v>311.82</v>
      </c>
      <c r="AA2705" s="200"/>
      <c r="AB2705" s="199">
        <f t="shared" si="190"/>
        <v>171.12</v>
      </c>
      <c r="AC2705" s="164">
        <v>212.38</v>
      </c>
      <c r="AD2705" s="199"/>
      <c r="AE2705" s="200"/>
      <c r="AF2705" s="200"/>
      <c r="AG2705" s="200"/>
      <c r="AH2705" s="75"/>
      <c r="AI2705" s="75"/>
      <c r="AJ2705" s="75"/>
      <c r="AK2705" s="75"/>
      <c r="AL2705" s="200"/>
    </row>
    <row r="2706" spans="1:38" s="201" customFormat="1">
      <c r="A2706" s="198"/>
      <c r="B2706" s="180"/>
      <c r="C2706" s="199" t="s">
        <v>347</v>
      </c>
      <c r="D2706" s="199"/>
      <c r="E2706" s="199" t="s">
        <v>155</v>
      </c>
      <c r="F2706" s="199">
        <v>2575883</v>
      </c>
      <c r="G2706" s="199"/>
      <c r="H2706" s="199">
        <f t="shared" si="188"/>
        <v>7274</v>
      </c>
      <c r="I2706" s="199"/>
      <c r="J2706" s="381">
        <v>341275.84000000037</v>
      </c>
      <c r="K2706" s="199"/>
      <c r="L2706" s="200"/>
      <c r="M2706" s="199">
        <v>426</v>
      </c>
      <c r="N2706" s="71"/>
      <c r="O2706" s="200"/>
      <c r="P2706" s="269">
        <f t="shared" si="186"/>
        <v>801.11699530516523</v>
      </c>
      <c r="Q2706" s="199"/>
      <c r="R2706" s="199"/>
      <c r="S2706" s="199"/>
      <c r="T2706" s="382">
        <f t="shared" si="187"/>
        <v>6046.6737089201879</v>
      </c>
      <c r="U2706" s="199"/>
      <c r="V2706" s="199"/>
      <c r="W2706" s="199"/>
      <c r="X2706" s="200"/>
      <c r="Y2706" s="199">
        <v>341275.84000000037</v>
      </c>
      <c r="Z2706" s="199">
        <f t="shared" si="189"/>
        <v>482313.31</v>
      </c>
      <c r="AA2706" s="200"/>
      <c r="AB2706" s="199">
        <f t="shared" si="190"/>
        <v>264681.52</v>
      </c>
      <c r="AC2706" s="164">
        <v>328503</v>
      </c>
      <c r="AD2706" s="199"/>
      <c r="AE2706" s="200"/>
      <c r="AF2706" s="200"/>
      <c r="AG2706" s="200"/>
      <c r="AH2706" s="75"/>
      <c r="AI2706" s="75"/>
      <c r="AJ2706" s="75"/>
      <c r="AK2706" s="75"/>
      <c r="AL2706" s="200"/>
    </row>
    <row r="2707" spans="1:38" s="201" customFormat="1">
      <c r="A2707" s="198"/>
      <c r="B2707" s="180"/>
      <c r="C2707" s="199" t="s">
        <v>348</v>
      </c>
      <c r="D2707" s="199"/>
      <c r="E2707" s="199" t="s">
        <v>349</v>
      </c>
      <c r="F2707" s="199">
        <v>4192986</v>
      </c>
      <c r="G2707" s="199"/>
      <c r="H2707" s="199">
        <f t="shared" si="188"/>
        <v>11841</v>
      </c>
      <c r="I2707" s="199"/>
      <c r="J2707" s="381">
        <v>392014.36000000028</v>
      </c>
      <c r="K2707" s="199"/>
      <c r="L2707" s="200"/>
      <c r="M2707" s="199">
        <v>667</v>
      </c>
      <c r="N2707" s="71"/>
      <c r="O2707" s="200"/>
      <c r="P2707" s="269">
        <f t="shared" si="186"/>
        <v>587.72767616191948</v>
      </c>
      <c r="Q2707" s="199"/>
      <c r="R2707" s="199"/>
      <c r="S2707" s="199"/>
      <c r="T2707" s="382">
        <f t="shared" si="187"/>
        <v>6286.3358320839579</v>
      </c>
      <c r="U2707" s="199"/>
      <c r="V2707" s="199"/>
      <c r="W2707" s="199"/>
      <c r="X2707" s="200"/>
      <c r="Y2707" s="199">
        <v>392014.36000000028</v>
      </c>
      <c r="Z2707" s="199">
        <f t="shared" si="189"/>
        <v>554020.31000000006</v>
      </c>
      <c r="AA2707" s="200"/>
      <c r="AB2707" s="199">
        <f t="shared" si="190"/>
        <v>304032.53000000003</v>
      </c>
      <c r="AC2707" s="164">
        <v>377342.54</v>
      </c>
      <c r="AD2707" s="199"/>
      <c r="AE2707" s="200"/>
      <c r="AF2707" s="200"/>
      <c r="AG2707" s="200"/>
      <c r="AH2707" s="75"/>
      <c r="AI2707" s="75"/>
      <c r="AJ2707" s="75"/>
      <c r="AK2707" s="75"/>
      <c r="AL2707" s="200"/>
    </row>
    <row r="2708" spans="1:38" s="201" customFormat="1">
      <c r="A2708" s="198"/>
      <c r="B2708" s="180"/>
      <c r="C2708" s="199" t="s">
        <v>348</v>
      </c>
      <c r="D2708" s="199"/>
      <c r="E2708" s="199" t="s">
        <v>295</v>
      </c>
      <c r="F2708" s="199">
        <v>282</v>
      </c>
      <c r="G2708" s="199"/>
      <c r="H2708" s="199">
        <f t="shared" si="188"/>
        <v>1</v>
      </c>
      <c r="I2708" s="199"/>
      <c r="J2708" s="381">
        <v>74.66</v>
      </c>
      <c r="K2708" s="199"/>
      <c r="L2708" s="200"/>
      <c r="M2708" s="199">
        <v>1</v>
      </c>
      <c r="N2708" s="71"/>
      <c r="O2708" s="200"/>
      <c r="P2708" s="269">
        <f t="shared" si="186"/>
        <v>74.66</v>
      </c>
      <c r="Q2708" s="199"/>
      <c r="R2708" s="199"/>
      <c r="S2708" s="199"/>
      <c r="T2708" s="382">
        <f t="shared" si="187"/>
        <v>282</v>
      </c>
      <c r="U2708" s="199"/>
      <c r="V2708" s="199"/>
      <c r="W2708" s="199"/>
      <c r="X2708" s="200"/>
      <c r="Y2708" s="199">
        <v>74.66</v>
      </c>
      <c r="Z2708" s="199">
        <f t="shared" si="189"/>
        <v>105.51</v>
      </c>
      <c r="AA2708" s="200"/>
      <c r="AB2708" s="199">
        <f t="shared" si="190"/>
        <v>57.9</v>
      </c>
      <c r="AC2708" s="164">
        <v>71.87</v>
      </c>
      <c r="AD2708" s="199"/>
      <c r="AE2708" s="200"/>
      <c r="AF2708" s="200"/>
      <c r="AG2708" s="200"/>
      <c r="AH2708" s="75"/>
      <c r="AI2708" s="75"/>
      <c r="AJ2708" s="75"/>
      <c r="AK2708" s="75"/>
      <c r="AL2708" s="200"/>
    </row>
    <row r="2709" spans="1:38" s="201" customFormat="1">
      <c r="A2709" s="198"/>
      <c r="B2709" s="180"/>
      <c r="C2709" s="199" t="s">
        <v>511</v>
      </c>
      <c r="D2709" s="199"/>
      <c r="E2709" s="199" t="s">
        <v>96</v>
      </c>
      <c r="F2709" s="199">
        <v>4964</v>
      </c>
      <c r="G2709" s="199"/>
      <c r="H2709" s="199">
        <f t="shared" si="188"/>
        <v>14</v>
      </c>
      <c r="I2709" s="199"/>
      <c r="J2709" s="381">
        <v>887.03</v>
      </c>
      <c r="K2709" s="199"/>
      <c r="L2709" s="200"/>
      <c r="M2709" s="199">
        <v>3</v>
      </c>
      <c r="N2709" s="71"/>
      <c r="O2709" s="200"/>
      <c r="P2709" s="269">
        <f t="shared" si="186"/>
        <v>295.67666666666668</v>
      </c>
      <c r="Q2709" s="199"/>
      <c r="R2709" s="199"/>
      <c r="S2709" s="199"/>
      <c r="T2709" s="382">
        <f t="shared" si="187"/>
        <v>1654.6666666666667</v>
      </c>
      <c r="U2709" s="199"/>
      <c r="V2709" s="199"/>
      <c r="W2709" s="199"/>
      <c r="X2709" s="200"/>
      <c r="Y2709" s="199">
        <v>887.03</v>
      </c>
      <c r="Z2709" s="199">
        <f t="shared" si="189"/>
        <v>1253.6099999999999</v>
      </c>
      <c r="AA2709" s="200"/>
      <c r="AB2709" s="199">
        <f t="shared" si="190"/>
        <v>687.95</v>
      </c>
      <c r="AC2709" s="164">
        <v>853.83</v>
      </c>
      <c r="AD2709" s="199"/>
      <c r="AE2709" s="200"/>
      <c r="AF2709" s="200"/>
      <c r="AG2709" s="200"/>
      <c r="AH2709" s="75"/>
      <c r="AI2709" s="75"/>
      <c r="AJ2709" s="75"/>
      <c r="AK2709" s="75"/>
      <c r="AL2709" s="200"/>
    </row>
    <row r="2710" spans="1:38" s="201" customFormat="1">
      <c r="A2710" s="198"/>
      <c r="B2710" s="180"/>
      <c r="C2710" s="199" t="s">
        <v>1451</v>
      </c>
      <c r="D2710" s="199"/>
      <c r="E2710" s="199" t="s">
        <v>295</v>
      </c>
      <c r="F2710" s="199">
        <v>1087</v>
      </c>
      <c r="G2710" s="199"/>
      <c r="H2710" s="199">
        <f t="shared" si="188"/>
        <v>3</v>
      </c>
      <c r="I2710" s="199"/>
      <c r="J2710" s="381">
        <v>358.58</v>
      </c>
      <c r="K2710" s="199"/>
      <c r="L2710" s="200"/>
      <c r="M2710" s="199">
        <v>7</v>
      </c>
      <c r="N2710" s="71"/>
      <c r="O2710" s="200"/>
      <c r="P2710" s="269">
        <f t="shared" si="186"/>
        <v>51.225714285714282</v>
      </c>
      <c r="Q2710" s="199"/>
      <c r="R2710" s="199"/>
      <c r="S2710" s="199"/>
      <c r="T2710" s="382">
        <f t="shared" si="187"/>
        <v>155.28571428571428</v>
      </c>
      <c r="U2710" s="199"/>
      <c r="V2710" s="199"/>
      <c r="W2710" s="199"/>
      <c r="X2710" s="200"/>
      <c r="Y2710" s="199">
        <v>358.58</v>
      </c>
      <c r="Z2710" s="199">
        <f t="shared" si="189"/>
        <v>506.77</v>
      </c>
      <c r="AA2710" s="200"/>
      <c r="AB2710" s="199">
        <f t="shared" si="190"/>
        <v>278.10000000000002</v>
      </c>
      <c r="AC2710" s="164">
        <v>345.16</v>
      </c>
      <c r="AD2710" s="199"/>
      <c r="AE2710" s="200"/>
      <c r="AF2710" s="200"/>
      <c r="AG2710" s="200"/>
      <c r="AH2710" s="75"/>
      <c r="AI2710" s="75"/>
      <c r="AJ2710" s="75"/>
      <c r="AK2710" s="75"/>
      <c r="AL2710" s="200"/>
    </row>
    <row r="2711" spans="1:38" s="201" customFormat="1">
      <c r="A2711" s="198"/>
      <c r="B2711" s="180"/>
      <c r="C2711" s="199" t="s">
        <v>350</v>
      </c>
      <c r="D2711" s="199"/>
      <c r="E2711" s="199" t="s">
        <v>123</v>
      </c>
      <c r="F2711" s="199">
        <v>322115</v>
      </c>
      <c r="G2711" s="199"/>
      <c r="H2711" s="199">
        <f t="shared" si="188"/>
        <v>910</v>
      </c>
      <c r="I2711" s="199"/>
      <c r="J2711" s="381">
        <v>53041.050000000017</v>
      </c>
      <c r="K2711" s="199"/>
      <c r="L2711" s="200"/>
      <c r="M2711" s="199">
        <v>81</v>
      </c>
      <c r="N2711" s="71"/>
      <c r="O2711" s="200"/>
      <c r="P2711" s="269">
        <f t="shared" si="186"/>
        <v>654.82777777777801</v>
      </c>
      <c r="Q2711" s="199"/>
      <c r="R2711" s="199"/>
      <c r="S2711" s="199"/>
      <c r="T2711" s="382">
        <f t="shared" si="187"/>
        <v>3976.7283950617284</v>
      </c>
      <c r="U2711" s="199"/>
      <c r="V2711" s="199"/>
      <c r="W2711" s="199"/>
      <c r="X2711" s="200"/>
      <c r="Y2711" s="199">
        <v>53041.050000000017</v>
      </c>
      <c r="Z2711" s="199">
        <f t="shared" si="189"/>
        <v>74961.08</v>
      </c>
      <c r="AA2711" s="200"/>
      <c r="AB2711" s="199">
        <f t="shared" si="190"/>
        <v>41136.769999999997</v>
      </c>
      <c r="AC2711" s="164">
        <v>51055.9</v>
      </c>
      <c r="AD2711" s="199"/>
      <c r="AE2711" s="200"/>
      <c r="AF2711" s="200"/>
      <c r="AG2711" s="200"/>
      <c r="AH2711" s="75"/>
      <c r="AI2711" s="75"/>
      <c r="AJ2711" s="75"/>
      <c r="AK2711" s="75"/>
      <c r="AL2711" s="200"/>
    </row>
    <row r="2712" spans="1:38" s="201" customFormat="1">
      <c r="A2712" s="198"/>
      <c r="B2712" s="180"/>
      <c r="C2712" s="199" t="s">
        <v>351</v>
      </c>
      <c r="D2712" s="199"/>
      <c r="E2712" s="199" t="s">
        <v>346</v>
      </c>
      <c r="F2712" s="199">
        <v>12880</v>
      </c>
      <c r="G2712" s="199"/>
      <c r="H2712" s="199">
        <f t="shared" si="188"/>
        <v>36</v>
      </c>
      <c r="I2712" s="199"/>
      <c r="J2712" s="381">
        <v>2364.85</v>
      </c>
      <c r="K2712" s="199"/>
      <c r="L2712" s="200"/>
      <c r="M2712" s="199">
        <v>1</v>
      </c>
      <c r="N2712" s="71"/>
      <c r="O2712" s="200"/>
      <c r="P2712" s="269">
        <f t="shared" si="186"/>
        <v>2364.85</v>
      </c>
      <c r="Q2712" s="199"/>
      <c r="R2712" s="199"/>
      <c r="S2712" s="199"/>
      <c r="T2712" s="382">
        <f t="shared" si="187"/>
        <v>12880</v>
      </c>
      <c r="U2712" s="199"/>
      <c r="V2712" s="199"/>
      <c r="W2712" s="199"/>
      <c r="X2712" s="200"/>
      <c r="Y2712" s="199">
        <v>2364.85</v>
      </c>
      <c r="Z2712" s="199">
        <f t="shared" si="189"/>
        <v>3342.16</v>
      </c>
      <c r="AA2712" s="200"/>
      <c r="AB2712" s="199">
        <f t="shared" si="190"/>
        <v>1834.09</v>
      </c>
      <c r="AC2712" s="164">
        <v>2276.34</v>
      </c>
      <c r="AD2712" s="199"/>
      <c r="AE2712" s="200"/>
      <c r="AF2712" s="200"/>
      <c r="AG2712" s="200"/>
      <c r="AH2712" s="75"/>
      <c r="AI2712" s="75"/>
      <c r="AJ2712" s="75"/>
      <c r="AK2712" s="75"/>
      <c r="AL2712" s="200"/>
    </row>
    <row r="2713" spans="1:38" s="201" customFormat="1">
      <c r="A2713" s="198"/>
      <c r="B2713" s="180"/>
      <c r="C2713" s="199" t="s">
        <v>351</v>
      </c>
      <c r="D2713" s="199"/>
      <c r="E2713" s="199" t="s">
        <v>352</v>
      </c>
      <c r="F2713" s="199">
        <v>45975</v>
      </c>
      <c r="G2713" s="199"/>
      <c r="H2713" s="199">
        <f t="shared" si="188"/>
        <v>130</v>
      </c>
      <c r="I2713" s="199"/>
      <c r="J2713" s="381">
        <v>7745.61</v>
      </c>
      <c r="K2713" s="199"/>
      <c r="L2713" s="200"/>
      <c r="M2713" s="199">
        <v>41</v>
      </c>
      <c r="N2713" s="71"/>
      <c r="O2713" s="200"/>
      <c r="P2713" s="269">
        <f t="shared" si="186"/>
        <v>188.91731707317072</v>
      </c>
      <c r="Q2713" s="199"/>
      <c r="R2713" s="199"/>
      <c r="S2713" s="199"/>
      <c r="T2713" s="382">
        <f t="shared" si="187"/>
        <v>1121.3414634146341</v>
      </c>
      <c r="U2713" s="199"/>
      <c r="V2713" s="199"/>
      <c r="W2713" s="199"/>
      <c r="X2713" s="200"/>
      <c r="Y2713" s="199">
        <v>7745.61</v>
      </c>
      <c r="Z2713" s="199">
        <f t="shared" si="189"/>
        <v>10946.6</v>
      </c>
      <c r="AA2713" s="200"/>
      <c r="AB2713" s="199">
        <f t="shared" si="190"/>
        <v>6007.22</v>
      </c>
      <c r="AC2713" s="164">
        <v>7455.72</v>
      </c>
      <c r="AD2713" s="199"/>
      <c r="AE2713" s="200"/>
      <c r="AF2713" s="200"/>
      <c r="AG2713" s="200"/>
      <c r="AH2713" s="75"/>
      <c r="AI2713" s="75"/>
      <c r="AJ2713" s="75"/>
      <c r="AK2713" s="75"/>
      <c r="AL2713" s="200"/>
    </row>
    <row r="2714" spans="1:38" s="201" customFormat="1">
      <c r="A2714" s="198"/>
      <c r="B2714" s="180"/>
      <c r="C2714" s="199" t="s">
        <v>353</v>
      </c>
      <c r="D2714" s="199"/>
      <c r="E2714" s="199" t="s">
        <v>92</v>
      </c>
      <c r="F2714" s="199">
        <v>321</v>
      </c>
      <c r="G2714" s="199"/>
      <c r="H2714" s="199">
        <f t="shared" si="188"/>
        <v>1</v>
      </c>
      <c r="I2714" s="199"/>
      <c r="J2714" s="381">
        <v>69.3</v>
      </c>
      <c r="K2714" s="199"/>
      <c r="L2714" s="200"/>
      <c r="M2714" s="199">
        <v>1</v>
      </c>
      <c r="N2714" s="71"/>
      <c r="O2714" s="200"/>
      <c r="P2714" s="269">
        <f t="shared" si="186"/>
        <v>69.3</v>
      </c>
      <c r="Q2714" s="199"/>
      <c r="R2714" s="199"/>
      <c r="S2714" s="199"/>
      <c r="T2714" s="382">
        <f t="shared" si="187"/>
        <v>321</v>
      </c>
      <c r="U2714" s="199"/>
      <c r="V2714" s="199"/>
      <c r="W2714" s="199"/>
      <c r="X2714" s="200"/>
      <c r="Y2714" s="199">
        <v>69.3</v>
      </c>
      <c r="Z2714" s="199">
        <f t="shared" si="189"/>
        <v>97.94</v>
      </c>
      <c r="AA2714" s="200"/>
      <c r="AB2714" s="199">
        <f t="shared" si="190"/>
        <v>53.75</v>
      </c>
      <c r="AC2714" s="164">
        <v>66.709999999999994</v>
      </c>
      <c r="AD2714" s="199"/>
      <c r="AE2714" s="200"/>
      <c r="AF2714" s="200"/>
      <c r="AG2714" s="200"/>
      <c r="AH2714" s="75"/>
      <c r="AI2714" s="75"/>
      <c r="AJ2714" s="75"/>
      <c r="AK2714" s="75"/>
      <c r="AL2714" s="200"/>
    </row>
    <row r="2715" spans="1:38" s="201" customFormat="1">
      <c r="A2715" s="198"/>
      <c r="B2715" s="180"/>
      <c r="C2715" s="199" t="s">
        <v>353</v>
      </c>
      <c r="D2715" s="199"/>
      <c r="E2715" s="199" t="s">
        <v>175</v>
      </c>
      <c r="F2715" s="199">
        <v>1052454</v>
      </c>
      <c r="G2715" s="199"/>
      <c r="H2715" s="199">
        <f t="shared" si="188"/>
        <v>2972</v>
      </c>
      <c r="I2715" s="199"/>
      <c r="J2715" s="381">
        <v>140696.1700000001</v>
      </c>
      <c r="K2715" s="199"/>
      <c r="L2715" s="200"/>
      <c r="M2715" s="199">
        <v>310</v>
      </c>
      <c r="N2715" s="71"/>
      <c r="O2715" s="200"/>
      <c r="P2715" s="269">
        <f t="shared" si="186"/>
        <v>453.85861290322612</v>
      </c>
      <c r="Q2715" s="199"/>
      <c r="R2715" s="199"/>
      <c r="S2715" s="199"/>
      <c r="T2715" s="382">
        <f t="shared" si="187"/>
        <v>3395.0129032258064</v>
      </c>
      <c r="U2715" s="199"/>
      <c r="V2715" s="199"/>
      <c r="W2715" s="199"/>
      <c r="X2715" s="200"/>
      <c r="Y2715" s="199">
        <v>140696.1700000001</v>
      </c>
      <c r="Z2715" s="199">
        <f t="shared" si="189"/>
        <v>198841.02</v>
      </c>
      <c r="AA2715" s="200"/>
      <c r="AB2715" s="199">
        <f t="shared" si="190"/>
        <v>109118.99</v>
      </c>
      <c r="AC2715" s="164">
        <v>135430.37</v>
      </c>
      <c r="AD2715" s="199"/>
      <c r="AE2715" s="200"/>
      <c r="AF2715" s="200"/>
      <c r="AG2715" s="200"/>
      <c r="AH2715" s="75"/>
      <c r="AI2715" s="75"/>
      <c r="AJ2715" s="75"/>
      <c r="AK2715" s="75"/>
      <c r="AL2715" s="200"/>
    </row>
    <row r="2716" spans="1:38" s="201" customFormat="1">
      <c r="A2716" s="198"/>
      <c r="B2716" s="180"/>
      <c r="C2716" s="199" t="s">
        <v>1454</v>
      </c>
      <c r="D2716" s="199"/>
      <c r="E2716" s="199" t="s">
        <v>175</v>
      </c>
      <c r="F2716" s="199">
        <v>259587</v>
      </c>
      <c r="G2716" s="199"/>
      <c r="H2716" s="199">
        <f t="shared" si="188"/>
        <v>733</v>
      </c>
      <c r="I2716" s="199"/>
      <c r="J2716" s="381">
        <v>29037.159999999996</v>
      </c>
      <c r="K2716" s="199"/>
      <c r="L2716" s="200"/>
      <c r="M2716" s="199">
        <v>26</v>
      </c>
      <c r="N2716" s="71"/>
      <c r="O2716" s="200"/>
      <c r="P2716" s="269">
        <f t="shared" si="186"/>
        <v>1116.813846153846</v>
      </c>
      <c r="Q2716" s="199"/>
      <c r="R2716" s="199"/>
      <c r="S2716" s="199"/>
      <c r="T2716" s="382">
        <f t="shared" si="187"/>
        <v>9984.1153846153848</v>
      </c>
      <c r="U2716" s="199"/>
      <c r="V2716" s="199"/>
      <c r="W2716" s="199"/>
      <c r="X2716" s="200"/>
      <c r="Y2716" s="199">
        <v>29037.159999999996</v>
      </c>
      <c r="Z2716" s="199">
        <f t="shared" si="189"/>
        <v>41037.21</v>
      </c>
      <c r="AA2716" s="200"/>
      <c r="AB2716" s="199">
        <f t="shared" si="190"/>
        <v>22520.2</v>
      </c>
      <c r="AC2716" s="164">
        <v>27950.39</v>
      </c>
      <c r="AD2716" s="199"/>
      <c r="AE2716" s="200"/>
      <c r="AF2716" s="200"/>
      <c r="AG2716" s="200"/>
      <c r="AH2716" s="75"/>
      <c r="AI2716" s="75"/>
      <c r="AJ2716" s="75"/>
      <c r="AK2716" s="75"/>
      <c r="AL2716" s="200"/>
    </row>
    <row r="2717" spans="1:38" s="201" customFormat="1">
      <c r="A2717" s="198"/>
      <c r="B2717" s="180"/>
      <c r="C2717" s="199" t="s">
        <v>354</v>
      </c>
      <c r="D2717" s="199"/>
      <c r="E2717" s="199" t="s">
        <v>88</v>
      </c>
      <c r="F2717" s="199">
        <v>200787</v>
      </c>
      <c r="G2717" s="199"/>
      <c r="H2717" s="199">
        <f t="shared" si="188"/>
        <v>567</v>
      </c>
      <c r="I2717" s="199"/>
      <c r="J2717" s="381">
        <v>25962.529999999995</v>
      </c>
      <c r="K2717" s="199"/>
      <c r="L2717" s="200"/>
      <c r="M2717" s="199">
        <v>27</v>
      </c>
      <c r="N2717" s="71"/>
      <c r="O2717" s="200"/>
      <c r="P2717" s="269">
        <f t="shared" si="186"/>
        <v>961.57518518518498</v>
      </c>
      <c r="Q2717" s="199"/>
      <c r="R2717" s="199"/>
      <c r="S2717" s="199"/>
      <c r="T2717" s="382">
        <f t="shared" si="187"/>
        <v>7436.5555555555557</v>
      </c>
      <c r="U2717" s="199"/>
      <c r="V2717" s="199"/>
      <c r="W2717" s="199"/>
      <c r="X2717" s="200"/>
      <c r="Y2717" s="199">
        <v>25962.529999999995</v>
      </c>
      <c r="Z2717" s="199">
        <f t="shared" si="189"/>
        <v>36691.94</v>
      </c>
      <c r="AA2717" s="200"/>
      <c r="AB2717" s="199">
        <f t="shared" si="190"/>
        <v>20135.62</v>
      </c>
      <c r="AC2717" s="164">
        <v>24990.84</v>
      </c>
      <c r="AD2717" s="199"/>
      <c r="AE2717" s="200"/>
      <c r="AF2717" s="200"/>
      <c r="AG2717" s="200"/>
      <c r="AH2717" s="75"/>
      <c r="AI2717" s="75"/>
      <c r="AJ2717" s="75"/>
      <c r="AK2717" s="75"/>
      <c r="AL2717" s="200"/>
    </row>
    <row r="2718" spans="1:38" s="201" customFormat="1">
      <c r="A2718" s="198"/>
      <c r="B2718" s="180"/>
      <c r="C2718" s="199" t="s">
        <v>578</v>
      </c>
      <c r="D2718" s="199"/>
      <c r="E2718" s="199" t="s">
        <v>157</v>
      </c>
      <c r="F2718" s="199">
        <v>4596</v>
      </c>
      <c r="G2718" s="199"/>
      <c r="H2718" s="199">
        <f t="shared" si="188"/>
        <v>13</v>
      </c>
      <c r="I2718" s="199"/>
      <c r="J2718" s="381">
        <v>1065.33</v>
      </c>
      <c r="K2718" s="199"/>
      <c r="L2718" s="200"/>
      <c r="M2718" s="199">
        <v>7</v>
      </c>
      <c r="N2718" s="71"/>
      <c r="O2718" s="200"/>
      <c r="P2718" s="269">
        <f t="shared" si="186"/>
        <v>152.19</v>
      </c>
      <c r="Q2718" s="199"/>
      <c r="R2718" s="199"/>
      <c r="S2718" s="199"/>
      <c r="T2718" s="382">
        <f t="shared" si="187"/>
        <v>656.57142857142856</v>
      </c>
      <c r="U2718" s="199"/>
      <c r="V2718" s="199"/>
      <c r="W2718" s="199"/>
      <c r="X2718" s="200"/>
      <c r="Y2718" s="199">
        <v>1065.33</v>
      </c>
      <c r="Z2718" s="199">
        <f t="shared" si="189"/>
        <v>1505.59</v>
      </c>
      <c r="AA2718" s="200"/>
      <c r="AB2718" s="199">
        <f t="shared" si="190"/>
        <v>826.23</v>
      </c>
      <c r="AC2718" s="164">
        <v>1025.46</v>
      </c>
      <c r="AD2718" s="199"/>
      <c r="AE2718" s="200"/>
      <c r="AF2718" s="200"/>
      <c r="AG2718" s="200"/>
      <c r="AH2718" s="75"/>
      <c r="AI2718" s="75"/>
      <c r="AJ2718" s="75"/>
      <c r="AK2718" s="75"/>
      <c r="AL2718" s="200"/>
    </row>
    <row r="2719" spans="1:38" s="201" customFormat="1">
      <c r="A2719" s="198"/>
      <c r="B2719" s="180"/>
      <c r="C2719" s="199" t="s">
        <v>578</v>
      </c>
      <c r="D2719" s="199"/>
      <c r="E2719" s="199" t="s">
        <v>228</v>
      </c>
      <c r="F2719" s="199">
        <v>4920</v>
      </c>
      <c r="G2719" s="199"/>
      <c r="H2719" s="199">
        <f t="shared" si="188"/>
        <v>14</v>
      </c>
      <c r="I2719" s="199"/>
      <c r="J2719" s="381">
        <v>496.42</v>
      </c>
      <c r="K2719" s="199"/>
      <c r="L2719" s="200"/>
      <c r="M2719" s="199">
        <v>1</v>
      </c>
      <c r="N2719" s="71"/>
      <c r="O2719" s="200"/>
      <c r="P2719" s="269">
        <f t="shared" si="186"/>
        <v>496.42</v>
      </c>
      <c r="Q2719" s="199"/>
      <c r="R2719" s="199"/>
      <c r="S2719" s="199"/>
      <c r="T2719" s="382">
        <f t="shared" si="187"/>
        <v>4920</v>
      </c>
      <c r="U2719" s="199"/>
      <c r="V2719" s="199"/>
      <c r="W2719" s="199"/>
      <c r="X2719" s="200"/>
      <c r="Y2719" s="199">
        <v>496.42</v>
      </c>
      <c r="Z2719" s="199">
        <f t="shared" si="189"/>
        <v>701.57</v>
      </c>
      <c r="AA2719" s="200"/>
      <c r="AB2719" s="199">
        <f t="shared" si="190"/>
        <v>385.01</v>
      </c>
      <c r="AC2719" s="164">
        <v>477.84</v>
      </c>
      <c r="AD2719" s="199"/>
      <c r="AE2719" s="200"/>
      <c r="AF2719" s="200"/>
      <c r="AG2719" s="200"/>
      <c r="AH2719" s="75"/>
      <c r="AI2719" s="75"/>
      <c r="AJ2719" s="75"/>
      <c r="AK2719" s="75"/>
      <c r="AL2719" s="200"/>
    </row>
    <row r="2720" spans="1:38" s="201" customFormat="1">
      <c r="A2720" s="198"/>
      <c r="B2720" s="180"/>
      <c r="C2720" s="199" t="s">
        <v>355</v>
      </c>
      <c r="D2720" s="199"/>
      <c r="E2720" s="199" t="s">
        <v>356</v>
      </c>
      <c r="F2720" s="199">
        <v>1141241</v>
      </c>
      <c r="G2720" s="199"/>
      <c r="H2720" s="199">
        <f t="shared" si="188"/>
        <v>3223</v>
      </c>
      <c r="I2720" s="199"/>
      <c r="J2720" s="381">
        <v>206767.11999999991</v>
      </c>
      <c r="K2720" s="199"/>
      <c r="L2720" s="200"/>
      <c r="M2720" s="199">
        <v>477</v>
      </c>
      <c r="N2720" s="71"/>
      <c r="O2720" s="200"/>
      <c r="P2720" s="269">
        <f t="shared" si="186"/>
        <v>433.47404612159312</v>
      </c>
      <c r="Q2720" s="199"/>
      <c r="R2720" s="199"/>
      <c r="S2720" s="199"/>
      <c r="T2720" s="382">
        <f t="shared" si="187"/>
        <v>2392.538784067086</v>
      </c>
      <c r="U2720" s="199"/>
      <c r="V2720" s="199"/>
      <c r="W2720" s="199"/>
      <c r="X2720" s="200"/>
      <c r="Y2720" s="199">
        <v>206767.11999999991</v>
      </c>
      <c r="Z2720" s="199">
        <f t="shared" si="189"/>
        <v>292216.8</v>
      </c>
      <c r="AA2720" s="200"/>
      <c r="AB2720" s="199">
        <f t="shared" si="190"/>
        <v>160361.29999999999</v>
      </c>
      <c r="AC2720" s="164">
        <v>199028.5</v>
      </c>
      <c r="AD2720" s="199"/>
      <c r="AE2720" s="200"/>
      <c r="AF2720" s="200"/>
      <c r="AG2720" s="200"/>
      <c r="AH2720" s="75"/>
      <c r="AI2720" s="75"/>
      <c r="AJ2720" s="75"/>
      <c r="AK2720" s="75"/>
      <c r="AL2720" s="200"/>
    </row>
    <row r="2721" spans="1:38" s="201" customFormat="1">
      <c r="A2721" s="198"/>
      <c r="B2721" s="180"/>
      <c r="C2721" s="199" t="s">
        <v>357</v>
      </c>
      <c r="D2721" s="199"/>
      <c r="E2721" s="199" t="s">
        <v>136</v>
      </c>
      <c r="F2721" s="199">
        <v>1143</v>
      </c>
      <c r="G2721" s="199"/>
      <c r="H2721" s="199">
        <f t="shared" si="188"/>
        <v>3</v>
      </c>
      <c r="I2721" s="199"/>
      <c r="J2721" s="381">
        <v>516.28</v>
      </c>
      <c r="K2721" s="199"/>
      <c r="L2721" s="200"/>
      <c r="M2721" s="199">
        <v>7</v>
      </c>
      <c r="N2721" s="71"/>
      <c r="O2721" s="200"/>
      <c r="P2721" s="269">
        <f t="shared" si="186"/>
        <v>73.754285714285714</v>
      </c>
      <c r="Q2721" s="199"/>
      <c r="R2721" s="199"/>
      <c r="S2721" s="199"/>
      <c r="T2721" s="382">
        <f t="shared" si="187"/>
        <v>163.28571428571428</v>
      </c>
      <c r="U2721" s="199"/>
      <c r="V2721" s="199"/>
      <c r="W2721" s="199"/>
      <c r="X2721" s="200"/>
      <c r="Y2721" s="199">
        <v>516.28</v>
      </c>
      <c r="Z2721" s="199">
        <f t="shared" si="189"/>
        <v>729.64</v>
      </c>
      <c r="AA2721" s="200"/>
      <c r="AB2721" s="199">
        <f t="shared" si="190"/>
        <v>400.41</v>
      </c>
      <c r="AC2721" s="164">
        <v>496.96</v>
      </c>
      <c r="AD2721" s="199"/>
      <c r="AE2721" s="200"/>
      <c r="AF2721" s="200"/>
      <c r="AG2721" s="200"/>
      <c r="AH2721" s="75"/>
      <c r="AI2721" s="75"/>
      <c r="AJ2721" s="75"/>
      <c r="AK2721" s="75"/>
      <c r="AL2721" s="200"/>
    </row>
    <row r="2722" spans="1:38" s="201" customFormat="1">
      <c r="A2722" s="198"/>
      <c r="B2722" s="180"/>
      <c r="C2722" s="199" t="s">
        <v>357</v>
      </c>
      <c r="D2722" s="199"/>
      <c r="E2722" s="199" t="s">
        <v>165</v>
      </c>
      <c r="F2722" s="199">
        <v>786823</v>
      </c>
      <c r="G2722" s="199"/>
      <c r="H2722" s="199">
        <f t="shared" si="188"/>
        <v>2222</v>
      </c>
      <c r="I2722" s="199"/>
      <c r="J2722" s="381">
        <v>67544.520000000019</v>
      </c>
      <c r="K2722" s="199"/>
      <c r="L2722" s="200"/>
      <c r="M2722" s="199">
        <v>37</v>
      </c>
      <c r="N2722" s="71"/>
      <c r="O2722" s="200"/>
      <c r="P2722" s="269">
        <f t="shared" si="186"/>
        <v>1825.527567567568</v>
      </c>
      <c r="Q2722" s="199"/>
      <c r="R2722" s="199"/>
      <c r="S2722" s="199"/>
      <c r="T2722" s="382">
        <f t="shared" si="187"/>
        <v>21265.486486486487</v>
      </c>
      <c r="U2722" s="199"/>
      <c r="V2722" s="199"/>
      <c r="W2722" s="199"/>
      <c r="X2722" s="200"/>
      <c r="Y2722" s="199">
        <v>67544.520000000019</v>
      </c>
      <c r="Z2722" s="199">
        <f t="shared" si="189"/>
        <v>95458.33</v>
      </c>
      <c r="AA2722" s="200"/>
      <c r="AB2722" s="199">
        <f t="shared" si="190"/>
        <v>52385.15</v>
      </c>
      <c r="AC2722" s="164">
        <v>65016.55</v>
      </c>
      <c r="AD2722" s="199"/>
      <c r="AE2722" s="200"/>
      <c r="AF2722" s="200"/>
      <c r="AG2722" s="200"/>
      <c r="AH2722" s="75"/>
      <c r="AI2722" s="75"/>
      <c r="AJ2722" s="75"/>
      <c r="AK2722" s="75"/>
      <c r="AL2722" s="200"/>
    </row>
    <row r="2723" spans="1:38" s="201" customFormat="1">
      <c r="A2723" s="198"/>
      <c r="B2723" s="180"/>
      <c r="C2723" s="199" t="s">
        <v>357</v>
      </c>
      <c r="D2723" s="199"/>
      <c r="E2723" s="199" t="s">
        <v>332</v>
      </c>
      <c r="F2723" s="199">
        <v>26</v>
      </c>
      <c r="G2723" s="199"/>
      <c r="H2723" s="199">
        <f t="shared" si="188"/>
        <v>0</v>
      </c>
      <c r="I2723" s="199"/>
      <c r="J2723" s="381">
        <v>16.91</v>
      </c>
      <c r="K2723" s="199"/>
      <c r="L2723" s="200"/>
      <c r="M2723" s="199">
        <v>1</v>
      </c>
      <c r="N2723" s="71"/>
      <c r="O2723" s="200"/>
      <c r="P2723" s="269">
        <f t="shared" ref="P2723:P2786" si="191">J2723/M2723</f>
        <v>16.91</v>
      </c>
      <c r="Q2723" s="199"/>
      <c r="R2723" s="199"/>
      <c r="S2723" s="199"/>
      <c r="T2723" s="382">
        <f t="shared" ref="T2723:T2786" si="192">F2723/M2723</f>
        <v>26</v>
      </c>
      <c r="U2723" s="199"/>
      <c r="V2723" s="199"/>
      <c r="W2723" s="199"/>
      <c r="X2723" s="200"/>
      <c r="Y2723" s="199">
        <v>16.91</v>
      </c>
      <c r="Z2723" s="199">
        <f t="shared" si="189"/>
        <v>23.9</v>
      </c>
      <c r="AA2723" s="200"/>
      <c r="AB2723" s="199">
        <f t="shared" si="190"/>
        <v>13.11</v>
      </c>
      <c r="AC2723" s="164">
        <v>16.28</v>
      </c>
      <c r="AD2723" s="199"/>
      <c r="AE2723" s="200"/>
      <c r="AF2723" s="200"/>
      <c r="AG2723" s="200"/>
      <c r="AH2723" s="75"/>
      <c r="AI2723" s="75"/>
      <c r="AJ2723" s="75"/>
      <c r="AK2723" s="75"/>
      <c r="AL2723" s="200"/>
    </row>
    <row r="2724" spans="1:38" s="201" customFormat="1">
      <c r="A2724" s="198"/>
      <c r="B2724" s="180"/>
      <c r="C2724" s="199" t="s">
        <v>579</v>
      </c>
      <c r="D2724" s="199"/>
      <c r="E2724" s="199" t="s">
        <v>228</v>
      </c>
      <c r="F2724" s="199">
        <v>11314</v>
      </c>
      <c r="G2724" s="199"/>
      <c r="H2724" s="199">
        <f t="shared" si="188"/>
        <v>32</v>
      </c>
      <c r="I2724" s="199"/>
      <c r="J2724" s="381">
        <v>755.47</v>
      </c>
      <c r="K2724" s="199"/>
      <c r="L2724" s="200"/>
      <c r="M2724" s="199">
        <v>3</v>
      </c>
      <c r="N2724" s="71"/>
      <c r="O2724" s="200"/>
      <c r="P2724" s="269">
        <f t="shared" si="191"/>
        <v>251.82333333333335</v>
      </c>
      <c r="Q2724" s="199"/>
      <c r="R2724" s="199"/>
      <c r="S2724" s="199"/>
      <c r="T2724" s="382">
        <f t="shared" si="192"/>
        <v>3771.3333333333335</v>
      </c>
      <c r="U2724" s="199"/>
      <c r="V2724" s="199"/>
      <c r="W2724" s="199"/>
      <c r="X2724" s="200"/>
      <c r="Y2724" s="199">
        <v>755.47</v>
      </c>
      <c r="Z2724" s="199">
        <f t="shared" si="189"/>
        <v>1067.68</v>
      </c>
      <c r="AA2724" s="200"/>
      <c r="AB2724" s="199">
        <f t="shared" si="190"/>
        <v>585.91999999999996</v>
      </c>
      <c r="AC2724" s="164">
        <v>727.2</v>
      </c>
      <c r="AD2724" s="199"/>
      <c r="AE2724" s="200"/>
      <c r="AF2724" s="200"/>
      <c r="AG2724" s="200"/>
      <c r="AH2724" s="75"/>
      <c r="AI2724" s="75"/>
      <c r="AJ2724" s="75"/>
      <c r="AK2724" s="75"/>
      <c r="AL2724" s="200"/>
    </row>
    <row r="2725" spans="1:38" s="201" customFormat="1">
      <c r="A2725" s="198"/>
      <c r="B2725" s="180"/>
      <c r="C2725" s="199" t="s">
        <v>358</v>
      </c>
      <c r="D2725" s="199"/>
      <c r="E2725" s="199" t="s">
        <v>119</v>
      </c>
      <c r="F2725" s="199">
        <v>2200</v>
      </c>
      <c r="G2725" s="199"/>
      <c r="H2725" s="199">
        <f t="shared" ref="H2725:H2788" si="193">ROUND($H$2886*F2725/$F$2886,0)</f>
        <v>6</v>
      </c>
      <c r="I2725" s="199"/>
      <c r="J2725" s="381">
        <v>428.22</v>
      </c>
      <c r="K2725" s="199"/>
      <c r="L2725" s="200"/>
      <c r="M2725" s="199">
        <v>1</v>
      </c>
      <c r="N2725" s="71"/>
      <c r="O2725" s="200"/>
      <c r="P2725" s="269">
        <f t="shared" si="191"/>
        <v>428.22</v>
      </c>
      <c r="Q2725" s="199"/>
      <c r="R2725" s="199"/>
      <c r="S2725" s="199"/>
      <c r="T2725" s="382">
        <f t="shared" si="192"/>
        <v>2200</v>
      </c>
      <c r="U2725" s="199"/>
      <c r="V2725" s="199"/>
      <c r="W2725" s="199"/>
      <c r="X2725" s="200"/>
      <c r="Y2725" s="199">
        <v>428.22</v>
      </c>
      <c r="Z2725" s="199">
        <f t="shared" ref="Z2725:Z2788" si="194">ROUND($Z$2886*Y2725/$Y$2886,2)</f>
        <v>605.19000000000005</v>
      </c>
      <c r="AA2725" s="200"/>
      <c r="AB2725" s="199">
        <f t="shared" ref="AB2725:AB2788" si="195">ROUND($AB$2886*Y2725/$Y$2886,2)</f>
        <v>332.11</v>
      </c>
      <c r="AC2725" s="164">
        <v>412.19</v>
      </c>
      <c r="AD2725" s="199"/>
      <c r="AE2725" s="200"/>
      <c r="AF2725" s="200"/>
      <c r="AG2725" s="200"/>
      <c r="AH2725" s="75"/>
      <c r="AI2725" s="75"/>
      <c r="AJ2725" s="75"/>
      <c r="AK2725" s="75"/>
      <c r="AL2725" s="200"/>
    </row>
    <row r="2726" spans="1:38" s="201" customFormat="1">
      <c r="A2726" s="198"/>
      <c r="B2726" s="180"/>
      <c r="C2726" s="199" t="s">
        <v>358</v>
      </c>
      <c r="D2726" s="199"/>
      <c r="E2726" s="199" t="s">
        <v>100</v>
      </c>
      <c r="F2726" s="199">
        <v>5485495</v>
      </c>
      <c r="G2726" s="199"/>
      <c r="H2726" s="199">
        <f t="shared" si="193"/>
        <v>15491</v>
      </c>
      <c r="I2726" s="199"/>
      <c r="J2726" s="381">
        <v>647320.59999999928</v>
      </c>
      <c r="K2726" s="199"/>
      <c r="L2726" s="200"/>
      <c r="M2726" s="199">
        <v>1152</v>
      </c>
      <c r="N2726" s="71"/>
      <c r="O2726" s="200"/>
      <c r="P2726" s="269">
        <f t="shared" si="191"/>
        <v>561.91024305555493</v>
      </c>
      <c r="Q2726" s="199"/>
      <c r="R2726" s="199"/>
      <c r="S2726" s="199"/>
      <c r="T2726" s="382">
        <f t="shared" si="192"/>
        <v>4761.7144097222226</v>
      </c>
      <c r="U2726" s="199"/>
      <c r="V2726" s="199"/>
      <c r="W2726" s="199"/>
      <c r="X2726" s="200"/>
      <c r="Y2726" s="199">
        <v>647320.59999999928</v>
      </c>
      <c r="Z2726" s="199">
        <f t="shared" si="194"/>
        <v>914835.77</v>
      </c>
      <c r="AA2726" s="200"/>
      <c r="AB2726" s="199">
        <f t="shared" si="195"/>
        <v>502039.06</v>
      </c>
      <c r="AC2726" s="164">
        <v>623093.5</v>
      </c>
      <c r="AD2726" s="199"/>
      <c r="AE2726" s="200"/>
      <c r="AF2726" s="200"/>
      <c r="AG2726" s="200"/>
      <c r="AH2726" s="75"/>
      <c r="AI2726" s="75"/>
      <c r="AJ2726" s="75"/>
      <c r="AK2726" s="75"/>
      <c r="AL2726" s="200"/>
    </row>
    <row r="2727" spans="1:38" s="201" customFormat="1">
      <c r="A2727" s="198"/>
      <c r="B2727" s="180"/>
      <c r="C2727" s="199" t="s">
        <v>574</v>
      </c>
      <c r="D2727" s="199"/>
      <c r="E2727" s="199" t="s">
        <v>165</v>
      </c>
      <c r="F2727" s="199">
        <v>93742</v>
      </c>
      <c r="G2727" s="199"/>
      <c r="H2727" s="199">
        <f t="shared" si="193"/>
        <v>265</v>
      </c>
      <c r="I2727" s="199"/>
      <c r="J2727" s="381">
        <v>14252.58</v>
      </c>
      <c r="K2727" s="199"/>
      <c r="L2727" s="200"/>
      <c r="M2727" s="199">
        <v>29</v>
      </c>
      <c r="N2727" s="71"/>
      <c r="O2727" s="200"/>
      <c r="P2727" s="269">
        <f t="shared" si="191"/>
        <v>491.46827586206894</v>
      </c>
      <c r="Q2727" s="199"/>
      <c r="R2727" s="199"/>
      <c r="S2727" s="199"/>
      <c r="T2727" s="382">
        <f t="shared" si="192"/>
        <v>3232.4827586206898</v>
      </c>
      <c r="U2727" s="199"/>
      <c r="V2727" s="199"/>
      <c r="W2727" s="199"/>
      <c r="X2727" s="200"/>
      <c r="Y2727" s="199">
        <v>14252.58</v>
      </c>
      <c r="Z2727" s="199">
        <f t="shared" si="194"/>
        <v>20142.68</v>
      </c>
      <c r="AA2727" s="200"/>
      <c r="AB2727" s="199">
        <f t="shared" si="195"/>
        <v>11053.8</v>
      </c>
      <c r="AC2727" s="164">
        <v>13719.15</v>
      </c>
      <c r="AD2727" s="199"/>
      <c r="AE2727" s="200"/>
      <c r="AF2727" s="200"/>
      <c r="AG2727" s="200"/>
      <c r="AH2727" s="75"/>
      <c r="AI2727" s="75"/>
      <c r="AJ2727" s="75"/>
      <c r="AK2727" s="75"/>
      <c r="AL2727" s="200"/>
    </row>
    <row r="2728" spans="1:38" s="201" customFormat="1">
      <c r="A2728" s="198"/>
      <c r="B2728" s="180"/>
      <c r="C2728" s="199" t="s">
        <v>359</v>
      </c>
      <c r="D2728" s="199"/>
      <c r="E2728" s="199" t="s">
        <v>88</v>
      </c>
      <c r="F2728" s="199">
        <v>853</v>
      </c>
      <c r="G2728" s="199"/>
      <c r="H2728" s="199">
        <f t="shared" si="193"/>
        <v>2</v>
      </c>
      <c r="I2728" s="199"/>
      <c r="J2728" s="381">
        <v>96.45</v>
      </c>
      <c r="K2728" s="199"/>
      <c r="L2728" s="200"/>
      <c r="M2728" s="199">
        <v>1</v>
      </c>
      <c r="N2728" s="71"/>
      <c r="O2728" s="200"/>
      <c r="P2728" s="269">
        <f t="shared" si="191"/>
        <v>96.45</v>
      </c>
      <c r="Q2728" s="199"/>
      <c r="R2728" s="199"/>
      <c r="S2728" s="199"/>
      <c r="T2728" s="382">
        <f t="shared" si="192"/>
        <v>853</v>
      </c>
      <c r="U2728" s="199"/>
      <c r="V2728" s="199"/>
      <c r="W2728" s="199"/>
      <c r="X2728" s="200"/>
      <c r="Y2728" s="199">
        <v>96.45</v>
      </c>
      <c r="Z2728" s="199">
        <f t="shared" si="194"/>
        <v>136.31</v>
      </c>
      <c r="AA2728" s="200"/>
      <c r="AB2728" s="199">
        <f t="shared" si="195"/>
        <v>74.8</v>
      </c>
      <c r="AC2728" s="164">
        <v>92.84</v>
      </c>
      <c r="AD2728" s="199"/>
      <c r="AE2728" s="200"/>
      <c r="AF2728" s="200"/>
      <c r="AG2728" s="200"/>
      <c r="AH2728" s="75"/>
      <c r="AI2728" s="75"/>
      <c r="AJ2728" s="75"/>
      <c r="AK2728" s="75"/>
      <c r="AL2728" s="200"/>
    </row>
    <row r="2729" spans="1:38" s="201" customFormat="1">
      <c r="A2729" s="198"/>
      <c r="B2729" s="180"/>
      <c r="C2729" s="199" t="s">
        <v>359</v>
      </c>
      <c r="D2729" s="199"/>
      <c r="E2729" s="199" t="s">
        <v>89</v>
      </c>
      <c r="F2729" s="199">
        <v>54304</v>
      </c>
      <c r="G2729" s="199"/>
      <c r="H2729" s="199">
        <f t="shared" si="193"/>
        <v>153</v>
      </c>
      <c r="I2729" s="199"/>
      <c r="J2729" s="381">
        <v>8789.0499999999993</v>
      </c>
      <c r="K2729" s="199"/>
      <c r="L2729" s="200"/>
      <c r="M2729" s="199">
        <v>3</v>
      </c>
      <c r="N2729" s="71"/>
      <c r="O2729" s="200"/>
      <c r="P2729" s="269">
        <f t="shared" si="191"/>
        <v>2929.6833333333329</v>
      </c>
      <c r="Q2729" s="199"/>
      <c r="R2729" s="199"/>
      <c r="S2729" s="199"/>
      <c r="T2729" s="382">
        <f t="shared" si="192"/>
        <v>18101.333333333332</v>
      </c>
      <c r="U2729" s="199"/>
      <c r="V2729" s="199"/>
      <c r="W2729" s="199"/>
      <c r="X2729" s="200"/>
      <c r="Y2729" s="199">
        <v>8789.0499999999993</v>
      </c>
      <c r="Z2729" s="199">
        <f t="shared" si="194"/>
        <v>12421.26</v>
      </c>
      <c r="AA2729" s="200"/>
      <c r="AB2729" s="199">
        <f t="shared" si="195"/>
        <v>6816.48</v>
      </c>
      <c r="AC2729" s="164">
        <v>8460.1</v>
      </c>
      <c r="AD2729" s="199"/>
      <c r="AE2729" s="200"/>
      <c r="AF2729" s="200"/>
      <c r="AG2729" s="200"/>
      <c r="AH2729" s="75"/>
      <c r="AI2729" s="75"/>
      <c r="AJ2729" s="75"/>
      <c r="AK2729" s="75"/>
      <c r="AL2729" s="200"/>
    </row>
    <row r="2730" spans="1:38" s="201" customFormat="1">
      <c r="A2730" s="198"/>
      <c r="B2730" s="180"/>
      <c r="C2730" s="199" t="s">
        <v>359</v>
      </c>
      <c r="D2730" s="199"/>
      <c r="E2730" s="199" t="s">
        <v>193</v>
      </c>
      <c r="F2730" s="199">
        <v>24800</v>
      </c>
      <c r="G2730" s="199"/>
      <c r="H2730" s="199">
        <f t="shared" si="193"/>
        <v>70</v>
      </c>
      <c r="I2730" s="199"/>
      <c r="J2730" s="381">
        <v>4738.6499999999996</v>
      </c>
      <c r="K2730" s="199"/>
      <c r="L2730" s="200"/>
      <c r="M2730" s="199">
        <v>1</v>
      </c>
      <c r="N2730" s="71"/>
      <c r="O2730" s="200"/>
      <c r="P2730" s="269">
        <f t="shared" si="191"/>
        <v>4738.6499999999996</v>
      </c>
      <c r="Q2730" s="199"/>
      <c r="R2730" s="199"/>
      <c r="S2730" s="199"/>
      <c r="T2730" s="382">
        <f t="shared" si="192"/>
        <v>24800</v>
      </c>
      <c r="U2730" s="199"/>
      <c r="V2730" s="199"/>
      <c r="W2730" s="199"/>
      <c r="X2730" s="200"/>
      <c r="Y2730" s="199">
        <v>4738.6499999999996</v>
      </c>
      <c r="Z2730" s="199">
        <f t="shared" si="194"/>
        <v>6696.97</v>
      </c>
      <c r="AA2730" s="200"/>
      <c r="AB2730" s="199">
        <f t="shared" si="195"/>
        <v>3675.13</v>
      </c>
      <c r="AC2730" s="164">
        <v>4561.3</v>
      </c>
      <c r="AD2730" s="199"/>
      <c r="AE2730" s="200"/>
      <c r="AF2730" s="200"/>
      <c r="AG2730" s="200"/>
      <c r="AH2730" s="75"/>
      <c r="AI2730" s="75"/>
      <c r="AJ2730" s="75"/>
      <c r="AK2730" s="75"/>
      <c r="AL2730" s="200"/>
    </row>
    <row r="2731" spans="1:38" s="201" customFormat="1">
      <c r="A2731" s="198"/>
      <c r="B2731" s="180"/>
      <c r="C2731" s="199" t="s">
        <v>359</v>
      </c>
      <c r="D2731" s="199"/>
      <c r="E2731" s="199" t="s">
        <v>338</v>
      </c>
      <c r="F2731" s="199">
        <v>159</v>
      </c>
      <c r="G2731" s="199"/>
      <c r="H2731" s="199">
        <f t="shared" si="193"/>
        <v>0</v>
      </c>
      <c r="I2731" s="199"/>
      <c r="J2731" s="381">
        <v>37.78</v>
      </c>
      <c r="K2731" s="199"/>
      <c r="L2731" s="200"/>
      <c r="M2731" s="199">
        <v>1</v>
      </c>
      <c r="N2731" s="71"/>
      <c r="O2731" s="200"/>
      <c r="P2731" s="269">
        <f t="shared" si="191"/>
        <v>37.78</v>
      </c>
      <c r="Q2731" s="199"/>
      <c r="R2731" s="199"/>
      <c r="S2731" s="199"/>
      <c r="T2731" s="382">
        <f t="shared" si="192"/>
        <v>159</v>
      </c>
      <c r="U2731" s="199"/>
      <c r="V2731" s="199"/>
      <c r="W2731" s="199"/>
      <c r="X2731" s="200"/>
      <c r="Y2731" s="199">
        <v>37.78</v>
      </c>
      <c r="Z2731" s="199">
        <f t="shared" si="194"/>
        <v>53.39</v>
      </c>
      <c r="AA2731" s="200"/>
      <c r="AB2731" s="199">
        <f t="shared" si="195"/>
        <v>29.3</v>
      </c>
      <c r="AC2731" s="164">
        <v>36.369999999999997</v>
      </c>
      <c r="AD2731" s="199"/>
      <c r="AE2731" s="200"/>
      <c r="AF2731" s="200"/>
      <c r="AG2731" s="200"/>
      <c r="AH2731" s="75"/>
      <c r="AI2731" s="75"/>
      <c r="AJ2731" s="75"/>
      <c r="AK2731" s="75"/>
      <c r="AL2731" s="200"/>
    </row>
    <row r="2732" spans="1:38" s="201" customFormat="1">
      <c r="A2732" s="198"/>
      <c r="B2732" s="180"/>
      <c r="C2732" s="199" t="s">
        <v>359</v>
      </c>
      <c r="D2732" s="199"/>
      <c r="E2732" s="199" t="s">
        <v>84</v>
      </c>
      <c r="F2732" s="199">
        <v>2648</v>
      </c>
      <c r="G2732" s="199"/>
      <c r="H2732" s="199">
        <f t="shared" si="193"/>
        <v>7</v>
      </c>
      <c r="I2732" s="199"/>
      <c r="J2732" s="381">
        <v>493.7</v>
      </c>
      <c r="K2732" s="199"/>
      <c r="L2732" s="200"/>
      <c r="M2732" s="199">
        <v>1</v>
      </c>
      <c r="N2732" s="71"/>
      <c r="O2732" s="200"/>
      <c r="P2732" s="269">
        <f t="shared" si="191"/>
        <v>493.7</v>
      </c>
      <c r="Q2732" s="199"/>
      <c r="R2732" s="199"/>
      <c r="S2732" s="199"/>
      <c r="T2732" s="382">
        <f t="shared" si="192"/>
        <v>2648</v>
      </c>
      <c r="U2732" s="199"/>
      <c r="V2732" s="199"/>
      <c r="W2732" s="199"/>
      <c r="X2732" s="200"/>
      <c r="Y2732" s="199">
        <v>493.7</v>
      </c>
      <c r="Z2732" s="199">
        <f t="shared" si="194"/>
        <v>697.73</v>
      </c>
      <c r="AA2732" s="200"/>
      <c r="AB2732" s="199">
        <f t="shared" si="195"/>
        <v>382.9</v>
      </c>
      <c r="AC2732" s="164">
        <v>475.22</v>
      </c>
      <c r="AD2732" s="199"/>
      <c r="AE2732" s="200"/>
      <c r="AF2732" s="200"/>
      <c r="AG2732" s="200"/>
      <c r="AH2732" s="75"/>
      <c r="AI2732" s="75"/>
      <c r="AJ2732" s="75"/>
      <c r="AK2732" s="75"/>
      <c r="AL2732" s="200"/>
    </row>
    <row r="2733" spans="1:38" s="201" customFormat="1">
      <c r="A2733" s="198"/>
      <c r="B2733" s="180"/>
      <c r="C2733" s="199" t="s">
        <v>359</v>
      </c>
      <c r="D2733" s="199"/>
      <c r="E2733" s="199" t="s">
        <v>360</v>
      </c>
      <c r="F2733" s="199">
        <v>11773656</v>
      </c>
      <c r="G2733" s="199"/>
      <c r="H2733" s="199">
        <f t="shared" si="193"/>
        <v>33249</v>
      </c>
      <c r="I2733" s="199"/>
      <c r="J2733" s="381">
        <v>460476.36</v>
      </c>
      <c r="K2733" s="199"/>
      <c r="L2733" s="200"/>
      <c r="M2733" s="199">
        <v>262</v>
      </c>
      <c r="N2733" s="71"/>
      <c r="O2733" s="200"/>
      <c r="P2733" s="269">
        <f t="shared" si="191"/>
        <v>1757.5433587786258</v>
      </c>
      <c r="Q2733" s="199"/>
      <c r="R2733" s="199"/>
      <c r="S2733" s="199"/>
      <c r="T2733" s="382">
        <f t="shared" si="192"/>
        <v>44937.618320610687</v>
      </c>
      <c r="U2733" s="199"/>
      <c r="V2733" s="199"/>
      <c r="W2733" s="199"/>
      <c r="X2733" s="200"/>
      <c r="Y2733" s="199">
        <v>460476.36</v>
      </c>
      <c r="Z2733" s="199">
        <f t="shared" si="194"/>
        <v>650775.28</v>
      </c>
      <c r="AA2733" s="200"/>
      <c r="AB2733" s="199">
        <f t="shared" si="195"/>
        <v>357129.25</v>
      </c>
      <c r="AC2733" s="164">
        <v>443242.23</v>
      </c>
      <c r="AD2733" s="199"/>
      <c r="AE2733" s="200"/>
      <c r="AF2733" s="200"/>
      <c r="AG2733" s="200"/>
      <c r="AH2733" s="75"/>
      <c r="AI2733" s="75"/>
      <c r="AJ2733" s="75"/>
      <c r="AK2733" s="75"/>
      <c r="AL2733" s="200"/>
    </row>
    <row r="2734" spans="1:38" s="201" customFormat="1">
      <c r="A2734" s="198"/>
      <c r="B2734" s="180"/>
      <c r="C2734" s="199" t="s">
        <v>359</v>
      </c>
      <c r="D2734" s="199"/>
      <c r="E2734" s="199" t="s">
        <v>367</v>
      </c>
      <c r="F2734" s="199">
        <v>3200</v>
      </c>
      <c r="G2734" s="199"/>
      <c r="H2734" s="199">
        <f t="shared" si="193"/>
        <v>9</v>
      </c>
      <c r="I2734" s="199"/>
      <c r="J2734" s="381">
        <v>493.05</v>
      </c>
      <c r="K2734" s="199"/>
      <c r="L2734" s="200"/>
      <c r="M2734" s="199">
        <v>1</v>
      </c>
      <c r="N2734" s="71"/>
      <c r="O2734" s="200"/>
      <c r="P2734" s="269">
        <f t="shared" si="191"/>
        <v>493.05</v>
      </c>
      <c r="Q2734" s="199"/>
      <c r="R2734" s="199"/>
      <c r="S2734" s="199"/>
      <c r="T2734" s="382">
        <f t="shared" si="192"/>
        <v>3200</v>
      </c>
      <c r="U2734" s="199"/>
      <c r="V2734" s="199"/>
      <c r="W2734" s="199"/>
      <c r="X2734" s="200"/>
      <c r="Y2734" s="199">
        <v>493.05</v>
      </c>
      <c r="Z2734" s="199">
        <f t="shared" si="194"/>
        <v>696.81</v>
      </c>
      <c r="AA2734" s="200"/>
      <c r="AB2734" s="199">
        <f t="shared" si="195"/>
        <v>382.39</v>
      </c>
      <c r="AC2734" s="164">
        <v>474.6</v>
      </c>
      <c r="AD2734" s="199"/>
      <c r="AE2734" s="200"/>
      <c r="AF2734" s="200"/>
      <c r="AG2734" s="200"/>
      <c r="AH2734" s="75"/>
      <c r="AI2734" s="75"/>
      <c r="AJ2734" s="75"/>
      <c r="AK2734" s="75"/>
      <c r="AL2734" s="200"/>
    </row>
    <row r="2735" spans="1:38" s="201" customFormat="1">
      <c r="A2735" s="198"/>
      <c r="B2735" s="180"/>
      <c r="C2735" s="199" t="s">
        <v>361</v>
      </c>
      <c r="D2735" s="199"/>
      <c r="E2735" s="199" t="s">
        <v>229</v>
      </c>
      <c r="F2735" s="199">
        <v>34874</v>
      </c>
      <c r="G2735" s="199"/>
      <c r="H2735" s="199">
        <f t="shared" si="193"/>
        <v>98</v>
      </c>
      <c r="I2735" s="199"/>
      <c r="J2735" s="381">
        <v>6554.79</v>
      </c>
      <c r="K2735" s="199"/>
      <c r="L2735" s="200"/>
      <c r="M2735" s="199">
        <v>30</v>
      </c>
      <c r="N2735" s="71"/>
      <c r="O2735" s="200"/>
      <c r="P2735" s="269">
        <f t="shared" si="191"/>
        <v>218.49299999999999</v>
      </c>
      <c r="Q2735" s="199"/>
      <c r="R2735" s="199"/>
      <c r="S2735" s="199"/>
      <c r="T2735" s="382">
        <f t="shared" si="192"/>
        <v>1162.4666666666667</v>
      </c>
      <c r="U2735" s="199"/>
      <c r="V2735" s="199"/>
      <c r="W2735" s="199"/>
      <c r="X2735" s="200"/>
      <c r="Y2735" s="199">
        <v>6554.79</v>
      </c>
      <c r="Z2735" s="199">
        <f t="shared" si="194"/>
        <v>9263.66</v>
      </c>
      <c r="AA2735" s="200"/>
      <c r="AB2735" s="199">
        <f t="shared" si="195"/>
        <v>5083.66</v>
      </c>
      <c r="AC2735" s="164">
        <v>6309.47</v>
      </c>
      <c r="AD2735" s="199"/>
      <c r="AE2735" s="200"/>
      <c r="AF2735" s="200"/>
      <c r="AG2735" s="200"/>
      <c r="AH2735" s="75"/>
      <c r="AI2735" s="75"/>
      <c r="AJ2735" s="75"/>
      <c r="AK2735" s="75"/>
      <c r="AL2735" s="200"/>
    </row>
    <row r="2736" spans="1:38" s="201" customFormat="1">
      <c r="A2736" s="198"/>
      <c r="B2736" s="180"/>
      <c r="C2736" s="199" t="s">
        <v>362</v>
      </c>
      <c r="D2736" s="199"/>
      <c r="E2736" s="199" t="s">
        <v>363</v>
      </c>
      <c r="F2736" s="199">
        <v>461254</v>
      </c>
      <c r="G2736" s="199"/>
      <c r="H2736" s="199">
        <f t="shared" si="193"/>
        <v>1303</v>
      </c>
      <c r="I2736" s="199"/>
      <c r="J2736" s="381">
        <v>40752.22</v>
      </c>
      <c r="K2736" s="199"/>
      <c r="L2736" s="200"/>
      <c r="M2736" s="199">
        <v>49</v>
      </c>
      <c r="N2736" s="71"/>
      <c r="O2736" s="200"/>
      <c r="P2736" s="269">
        <f t="shared" si="191"/>
        <v>831.67795918367347</v>
      </c>
      <c r="Q2736" s="199"/>
      <c r="R2736" s="199"/>
      <c r="S2736" s="199"/>
      <c r="T2736" s="382">
        <f t="shared" si="192"/>
        <v>9413.3469387755104</v>
      </c>
      <c r="U2736" s="199"/>
      <c r="V2736" s="199"/>
      <c r="W2736" s="199"/>
      <c r="X2736" s="200"/>
      <c r="Y2736" s="199">
        <v>40752.22</v>
      </c>
      <c r="Z2736" s="199">
        <f t="shared" si="194"/>
        <v>57593.7</v>
      </c>
      <c r="AA2736" s="200"/>
      <c r="AB2736" s="199">
        <f t="shared" si="195"/>
        <v>31605.99</v>
      </c>
      <c r="AC2736" s="164">
        <v>39227</v>
      </c>
      <c r="AD2736" s="199"/>
      <c r="AE2736" s="200"/>
      <c r="AF2736" s="200"/>
      <c r="AG2736" s="200"/>
      <c r="AH2736" s="75"/>
      <c r="AI2736" s="75"/>
      <c r="AJ2736" s="75"/>
      <c r="AK2736" s="75"/>
      <c r="AL2736" s="200"/>
    </row>
    <row r="2737" spans="1:38" s="201" customFormat="1">
      <c r="A2737" s="198"/>
      <c r="B2737" s="180"/>
      <c r="C2737" s="199" t="s">
        <v>362</v>
      </c>
      <c r="D2737" s="199"/>
      <c r="E2737" s="199" t="s">
        <v>365</v>
      </c>
      <c r="F2737" s="199">
        <v>1224</v>
      </c>
      <c r="G2737" s="199"/>
      <c r="H2737" s="199">
        <f t="shared" si="193"/>
        <v>3</v>
      </c>
      <c r="I2737" s="199"/>
      <c r="J2737" s="381">
        <v>281.01</v>
      </c>
      <c r="K2737" s="199"/>
      <c r="L2737" s="200"/>
      <c r="M2737" s="199">
        <v>1</v>
      </c>
      <c r="N2737" s="71"/>
      <c r="O2737" s="200"/>
      <c r="P2737" s="269">
        <f t="shared" si="191"/>
        <v>281.01</v>
      </c>
      <c r="Q2737" s="199"/>
      <c r="R2737" s="199"/>
      <c r="S2737" s="199"/>
      <c r="T2737" s="382">
        <f t="shared" si="192"/>
        <v>1224</v>
      </c>
      <c r="U2737" s="199"/>
      <c r="V2737" s="199"/>
      <c r="W2737" s="199"/>
      <c r="X2737" s="200"/>
      <c r="Y2737" s="199">
        <v>281.01</v>
      </c>
      <c r="Z2737" s="199">
        <f t="shared" si="194"/>
        <v>397.14</v>
      </c>
      <c r="AA2737" s="200"/>
      <c r="AB2737" s="199">
        <f t="shared" si="195"/>
        <v>217.94</v>
      </c>
      <c r="AC2737" s="164">
        <v>270.49</v>
      </c>
      <c r="AD2737" s="199"/>
      <c r="AE2737" s="200"/>
      <c r="AF2737" s="200"/>
      <c r="AG2737" s="200"/>
      <c r="AH2737" s="75"/>
      <c r="AI2737" s="75"/>
      <c r="AJ2737" s="75"/>
      <c r="AK2737" s="75"/>
      <c r="AL2737" s="200"/>
    </row>
    <row r="2738" spans="1:38" s="201" customFormat="1">
      <c r="A2738" s="198"/>
      <c r="B2738" s="180"/>
      <c r="C2738" s="199" t="s">
        <v>364</v>
      </c>
      <c r="D2738" s="199"/>
      <c r="E2738" s="199" t="s">
        <v>365</v>
      </c>
      <c r="F2738" s="199">
        <v>676496</v>
      </c>
      <c r="G2738" s="199"/>
      <c r="H2738" s="199">
        <f t="shared" si="193"/>
        <v>1910</v>
      </c>
      <c r="I2738" s="199"/>
      <c r="J2738" s="381">
        <v>97948.319999999963</v>
      </c>
      <c r="K2738" s="199"/>
      <c r="L2738" s="200"/>
      <c r="M2738" s="199">
        <v>143</v>
      </c>
      <c r="N2738" s="71"/>
      <c r="O2738" s="200"/>
      <c r="P2738" s="269">
        <f t="shared" si="191"/>
        <v>684.9532867132865</v>
      </c>
      <c r="Q2738" s="199"/>
      <c r="R2738" s="199"/>
      <c r="S2738" s="199"/>
      <c r="T2738" s="382">
        <f t="shared" si="192"/>
        <v>4730.7412587412591</v>
      </c>
      <c r="U2738" s="199"/>
      <c r="V2738" s="199"/>
      <c r="W2738" s="199"/>
      <c r="X2738" s="200"/>
      <c r="Y2738" s="199">
        <v>97948.319999999963</v>
      </c>
      <c r="Z2738" s="199">
        <f t="shared" si="194"/>
        <v>138426.97</v>
      </c>
      <c r="AA2738" s="200"/>
      <c r="AB2738" s="199">
        <f t="shared" si="195"/>
        <v>75965.27</v>
      </c>
      <c r="AC2738" s="164">
        <v>94282.43</v>
      </c>
      <c r="AD2738" s="199"/>
      <c r="AE2738" s="200"/>
      <c r="AF2738" s="200"/>
      <c r="AG2738" s="200"/>
      <c r="AH2738" s="75"/>
      <c r="AI2738" s="75"/>
      <c r="AJ2738" s="75"/>
      <c r="AK2738" s="75"/>
      <c r="AL2738" s="200"/>
    </row>
    <row r="2739" spans="1:38" s="201" customFormat="1">
      <c r="A2739" s="198"/>
      <c r="B2739" s="180"/>
      <c r="C2739" s="199" t="s">
        <v>366</v>
      </c>
      <c r="D2739" s="199"/>
      <c r="E2739" s="199" t="s">
        <v>210</v>
      </c>
      <c r="F2739" s="199">
        <v>1092</v>
      </c>
      <c r="G2739" s="199"/>
      <c r="H2739" s="199">
        <f t="shared" si="193"/>
        <v>3</v>
      </c>
      <c r="I2739" s="199"/>
      <c r="J2739" s="381">
        <v>263.06</v>
      </c>
      <c r="K2739" s="199"/>
      <c r="L2739" s="200"/>
      <c r="M2739" s="199">
        <v>1</v>
      </c>
      <c r="N2739" s="71"/>
      <c r="O2739" s="200"/>
      <c r="P2739" s="269">
        <f t="shared" si="191"/>
        <v>263.06</v>
      </c>
      <c r="Q2739" s="199"/>
      <c r="R2739" s="199"/>
      <c r="S2739" s="199"/>
      <c r="T2739" s="382">
        <f t="shared" si="192"/>
        <v>1092</v>
      </c>
      <c r="U2739" s="199"/>
      <c r="V2739" s="199"/>
      <c r="W2739" s="199"/>
      <c r="X2739" s="200"/>
      <c r="Y2739" s="199">
        <v>263.06</v>
      </c>
      <c r="Z2739" s="199">
        <f t="shared" si="194"/>
        <v>371.77</v>
      </c>
      <c r="AA2739" s="200"/>
      <c r="AB2739" s="199">
        <f t="shared" si="195"/>
        <v>204.02</v>
      </c>
      <c r="AC2739" s="164">
        <v>253.21</v>
      </c>
      <c r="AD2739" s="199"/>
      <c r="AE2739" s="200"/>
      <c r="AF2739" s="200"/>
      <c r="AG2739" s="200"/>
      <c r="AH2739" s="75"/>
      <c r="AI2739" s="75"/>
      <c r="AJ2739" s="75"/>
      <c r="AK2739" s="75"/>
      <c r="AL2739" s="200"/>
    </row>
    <row r="2740" spans="1:38" s="201" customFormat="1">
      <c r="A2740" s="198"/>
      <c r="B2740" s="180"/>
      <c r="C2740" s="199" t="s">
        <v>366</v>
      </c>
      <c r="D2740" s="199"/>
      <c r="E2740" s="199" t="s">
        <v>367</v>
      </c>
      <c r="F2740" s="199">
        <v>231590</v>
      </c>
      <c r="G2740" s="199"/>
      <c r="H2740" s="199">
        <f t="shared" si="193"/>
        <v>654</v>
      </c>
      <c r="I2740" s="199"/>
      <c r="J2740" s="381">
        <v>41381.639999999992</v>
      </c>
      <c r="K2740" s="199"/>
      <c r="L2740" s="200"/>
      <c r="M2740" s="199">
        <v>116</v>
      </c>
      <c r="N2740" s="71"/>
      <c r="O2740" s="200"/>
      <c r="P2740" s="269">
        <f t="shared" si="191"/>
        <v>356.73827586206892</v>
      </c>
      <c r="Q2740" s="199"/>
      <c r="R2740" s="199"/>
      <c r="S2740" s="199"/>
      <c r="T2740" s="382">
        <f t="shared" si="192"/>
        <v>1996.4655172413793</v>
      </c>
      <c r="U2740" s="199"/>
      <c r="V2740" s="199"/>
      <c r="W2740" s="199"/>
      <c r="X2740" s="200"/>
      <c r="Y2740" s="199">
        <v>41381.639999999992</v>
      </c>
      <c r="Z2740" s="199">
        <f t="shared" si="194"/>
        <v>58483.24</v>
      </c>
      <c r="AA2740" s="200"/>
      <c r="AB2740" s="199">
        <f t="shared" si="195"/>
        <v>32094.14</v>
      </c>
      <c r="AC2740" s="164">
        <v>39832.86</v>
      </c>
      <c r="AD2740" s="199"/>
      <c r="AE2740" s="200"/>
      <c r="AF2740" s="200"/>
      <c r="AG2740" s="200"/>
      <c r="AH2740" s="75"/>
      <c r="AI2740" s="75"/>
      <c r="AJ2740" s="75"/>
      <c r="AK2740" s="75"/>
      <c r="AL2740" s="200"/>
    </row>
    <row r="2741" spans="1:38" s="201" customFormat="1">
      <c r="A2741" s="198"/>
      <c r="B2741" s="180"/>
      <c r="C2741" s="199" t="s">
        <v>368</v>
      </c>
      <c r="D2741" s="199"/>
      <c r="E2741" s="199" t="s">
        <v>94</v>
      </c>
      <c r="F2741" s="199">
        <v>79</v>
      </c>
      <c r="G2741" s="199"/>
      <c r="H2741" s="199">
        <f t="shared" si="193"/>
        <v>0</v>
      </c>
      <c r="I2741" s="199"/>
      <c r="J2741" s="381">
        <v>28.61</v>
      </c>
      <c r="K2741" s="199"/>
      <c r="L2741" s="200"/>
      <c r="M2741" s="199">
        <v>1</v>
      </c>
      <c r="N2741" s="71"/>
      <c r="O2741" s="200"/>
      <c r="P2741" s="269">
        <f t="shared" si="191"/>
        <v>28.61</v>
      </c>
      <c r="Q2741" s="199"/>
      <c r="R2741" s="199"/>
      <c r="S2741" s="199"/>
      <c r="T2741" s="382">
        <f t="shared" si="192"/>
        <v>79</v>
      </c>
      <c r="U2741" s="199"/>
      <c r="V2741" s="199"/>
      <c r="W2741" s="199"/>
      <c r="X2741" s="200"/>
      <c r="Y2741" s="199">
        <v>28.61</v>
      </c>
      <c r="Z2741" s="199">
        <f t="shared" si="194"/>
        <v>40.43</v>
      </c>
      <c r="AA2741" s="200"/>
      <c r="AB2741" s="199">
        <f t="shared" si="195"/>
        <v>22.19</v>
      </c>
      <c r="AC2741" s="164">
        <v>27.54</v>
      </c>
      <c r="AD2741" s="199"/>
      <c r="AE2741" s="200"/>
      <c r="AF2741" s="200"/>
      <c r="AG2741" s="200"/>
      <c r="AH2741" s="75"/>
      <c r="AI2741" s="75"/>
      <c r="AJ2741" s="75"/>
      <c r="AK2741" s="75"/>
      <c r="AL2741" s="200"/>
    </row>
    <row r="2742" spans="1:38" s="201" customFormat="1">
      <c r="A2742" s="198"/>
      <c r="B2742" s="180"/>
      <c r="C2742" s="199" t="s">
        <v>368</v>
      </c>
      <c r="D2742" s="199"/>
      <c r="E2742" s="199" t="s">
        <v>349</v>
      </c>
      <c r="F2742" s="199">
        <v>297</v>
      </c>
      <c r="G2742" s="199"/>
      <c r="H2742" s="199">
        <f t="shared" si="193"/>
        <v>1</v>
      </c>
      <c r="I2742" s="199"/>
      <c r="J2742" s="381">
        <v>83.38</v>
      </c>
      <c r="K2742" s="199"/>
      <c r="L2742" s="200"/>
      <c r="M2742" s="199">
        <v>1</v>
      </c>
      <c r="N2742" s="71"/>
      <c r="O2742" s="200"/>
      <c r="P2742" s="269">
        <f t="shared" si="191"/>
        <v>83.38</v>
      </c>
      <c r="Q2742" s="199"/>
      <c r="R2742" s="199"/>
      <c r="S2742" s="199"/>
      <c r="T2742" s="382">
        <f t="shared" si="192"/>
        <v>297</v>
      </c>
      <c r="U2742" s="199"/>
      <c r="V2742" s="199"/>
      <c r="W2742" s="199"/>
      <c r="X2742" s="200"/>
      <c r="Y2742" s="199">
        <v>83.38</v>
      </c>
      <c r="Z2742" s="199">
        <f t="shared" si="194"/>
        <v>117.84</v>
      </c>
      <c r="AA2742" s="200"/>
      <c r="AB2742" s="199">
        <f t="shared" si="195"/>
        <v>64.67</v>
      </c>
      <c r="AC2742" s="164">
        <v>80.260000000000005</v>
      </c>
      <c r="AD2742" s="199"/>
      <c r="AE2742" s="200"/>
      <c r="AF2742" s="200"/>
      <c r="AG2742" s="200"/>
      <c r="AH2742" s="75"/>
      <c r="AI2742" s="75"/>
      <c r="AJ2742" s="75"/>
      <c r="AK2742" s="75"/>
      <c r="AL2742" s="200"/>
    </row>
    <row r="2743" spans="1:38" s="201" customFormat="1">
      <c r="A2743" s="198"/>
      <c r="B2743" s="180"/>
      <c r="C2743" s="199" t="s">
        <v>368</v>
      </c>
      <c r="D2743" s="199"/>
      <c r="E2743" s="199" t="s">
        <v>369</v>
      </c>
      <c r="F2743" s="199">
        <v>277506</v>
      </c>
      <c r="G2743" s="199"/>
      <c r="H2743" s="199">
        <f t="shared" si="193"/>
        <v>784</v>
      </c>
      <c r="I2743" s="199"/>
      <c r="J2743" s="381">
        <v>42090.92</v>
      </c>
      <c r="K2743" s="199"/>
      <c r="L2743" s="200"/>
      <c r="M2743" s="199">
        <v>160</v>
      </c>
      <c r="N2743" s="71"/>
      <c r="O2743" s="200"/>
      <c r="P2743" s="269">
        <f t="shared" si="191"/>
        <v>263.06824999999998</v>
      </c>
      <c r="Q2743" s="199"/>
      <c r="R2743" s="199"/>
      <c r="S2743" s="199"/>
      <c r="T2743" s="382">
        <f t="shared" si="192"/>
        <v>1734.4124999999999</v>
      </c>
      <c r="U2743" s="199"/>
      <c r="V2743" s="199"/>
      <c r="W2743" s="199"/>
      <c r="X2743" s="200"/>
      <c r="Y2743" s="199">
        <v>42090.92</v>
      </c>
      <c r="Z2743" s="199">
        <f t="shared" si="194"/>
        <v>59485.64</v>
      </c>
      <c r="AA2743" s="200"/>
      <c r="AB2743" s="199">
        <f t="shared" si="195"/>
        <v>32644.240000000002</v>
      </c>
      <c r="AC2743" s="164">
        <v>40515.589999999997</v>
      </c>
      <c r="AD2743" s="199"/>
      <c r="AE2743" s="200"/>
      <c r="AF2743" s="200"/>
      <c r="AG2743" s="200"/>
      <c r="AH2743" s="75"/>
      <c r="AI2743" s="75"/>
      <c r="AJ2743" s="75"/>
      <c r="AK2743" s="75"/>
      <c r="AL2743" s="200"/>
    </row>
    <row r="2744" spans="1:38" s="201" customFormat="1">
      <c r="A2744" s="198"/>
      <c r="B2744" s="180"/>
      <c r="C2744" s="199" t="s">
        <v>368</v>
      </c>
      <c r="D2744" s="199"/>
      <c r="E2744" s="199" t="s">
        <v>295</v>
      </c>
      <c r="F2744" s="199">
        <v>2175</v>
      </c>
      <c r="G2744" s="199"/>
      <c r="H2744" s="199">
        <f t="shared" si="193"/>
        <v>6</v>
      </c>
      <c r="I2744" s="199"/>
      <c r="J2744" s="381">
        <v>192.54</v>
      </c>
      <c r="K2744" s="199"/>
      <c r="L2744" s="200"/>
      <c r="M2744" s="199">
        <v>1</v>
      </c>
      <c r="N2744" s="71"/>
      <c r="O2744" s="200"/>
      <c r="P2744" s="269">
        <f t="shared" si="191"/>
        <v>192.54</v>
      </c>
      <c r="Q2744" s="199"/>
      <c r="R2744" s="199"/>
      <c r="S2744" s="199"/>
      <c r="T2744" s="382">
        <f t="shared" si="192"/>
        <v>2175</v>
      </c>
      <c r="U2744" s="199"/>
      <c r="V2744" s="199"/>
      <c r="W2744" s="199"/>
      <c r="X2744" s="200"/>
      <c r="Y2744" s="199">
        <v>192.54</v>
      </c>
      <c r="Z2744" s="199">
        <f t="shared" si="194"/>
        <v>272.11</v>
      </c>
      <c r="AA2744" s="200"/>
      <c r="AB2744" s="199">
        <f t="shared" si="195"/>
        <v>149.33000000000001</v>
      </c>
      <c r="AC2744" s="164">
        <v>185.33</v>
      </c>
      <c r="AD2744" s="199"/>
      <c r="AE2744" s="200"/>
      <c r="AF2744" s="200"/>
      <c r="AG2744" s="200"/>
      <c r="AH2744" s="75"/>
      <c r="AI2744" s="75"/>
      <c r="AJ2744" s="75"/>
      <c r="AK2744" s="75"/>
      <c r="AL2744" s="200"/>
    </row>
    <row r="2745" spans="1:38" s="201" customFormat="1">
      <c r="A2745" s="198"/>
      <c r="B2745" s="180"/>
      <c r="C2745" s="199" t="s">
        <v>368</v>
      </c>
      <c r="D2745" s="199"/>
      <c r="E2745" s="199" t="s">
        <v>136</v>
      </c>
      <c r="F2745" s="199">
        <v>115</v>
      </c>
      <c r="G2745" s="199"/>
      <c r="H2745" s="199">
        <f t="shared" si="193"/>
        <v>0</v>
      </c>
      <c r="I2745" s="199"/>
      <c r="J2745" s="381">
        <v>32.65</v>
      </c>
      <c r="K2745" s="199"/>
      <c r="L2745" s="200"/>
      <c r="M2745" s="199">
        <v>1</v>
      </c>
      <c r="N2745" s="71"/>
      <c r="O2745" s="200"/>
      <c r="P2745" s="269">
        <f t="shared" si="191"/>
        <v>32.65</v>
      </c>
      <c r="Q2745" s="199"/>
      <c r="R2745" s="199"/>
      <c r="S2745" s="199"/>
      <c r="T2745" s="382">
        <f t="shared" si="192"/>
        <v>115</v>
      </c>
      <c r="U2745" s="199"/>
      <c r="V2745" s="199"/>
      <c r="W2745" s="199"/>
      <c r="X2745" s="200"/>
      <c r="Y2745" s="199">
        <v>32.65</v>
      </c>
      <c r="Z2745" s="199">
        <f t="shared" si="194"/>
        <v>46.14</v>
      </c>
      <c r="AA2745" s="200"/>
      <c r="AB2745" s="199">
        <f t="shared" si="195"/>
        <v>25.32</v>
      </c>
      <c r="AC2745" s="164">
        <v>31.43</v>
      </c>
      <c r="AD2745" s="199"/>
      <c r="AE2745" s="200"/>
      <c r="AF2745" s="200"/>
      <c r="AG2745" s="200"/>
      <c r="AH2745" s="75"/>
      <c r="AI2745" s="75"/>
      <c r="AJ2745" s="75"/>
      <c r="AK2745" s="75"/>
      <c r="AL2745" s="200"/>
    </row>
    <row r="2746" spans="1:38" s="201" customFormat="1">
      <c r="A2746" s="198"/>
      <c r="B2746" s="180"/>
      <c r="C2746" s="199" t="s">
        <v>474</v>
      </c>
      <c r="D2746" s="199"/>
      <c r="E2746" s="199" t="s">
        <v>136</v>
      </c>
      <c r="F2746" s="199">
        <v>42539</v>
      </c>
      <c r="G2746" s="199"/>
      <c r="H2746" s="199">
        <f t="shared" si="193"/>
        <v>120</v>
      </c>
      <c r="I2746" s="199"/>
      <c r="J2746" s="381">
        <v>6003.6500000000005</v>
      </c>
      <c r="K2746" s="199"/>
      <c r="L2746" s="200"/>
      <c r="M2746" s="199">
        <v>6</v>
      </c>
      <c r="N2746" s="71"/>
      <c r="O2746" s="200"/>
      <c r="P2746" s="269">
        <f t="shared" si="191"/>
        <v>1000.6083333333335</v>
      </c>
      <c r="Q2746" s="199"/>
      <c r="R2746" s="199"/>
      <c r="S2746" s="199"/>
      <c r="T2746" s="382">
        <f t="shared" si="192"/>
        <v>7089.833333333333</v>
      </c>
      <c r="U2746" s="199"/>
      <c r="V2746" s="199"/>
      <c r="W2746" s="199"/>
      <c r="X2746" s="200"/>
      <c r="Y2746" s="199">
        <v>6003.6500000000005</v>
      </c>
      <c r="Z2746" s="199">
        <f t="shared" si="194"/>
        <v>8484.75</v>
      </c>
      <c r="AA2746" s="200"/>
      <c r="AB2746" s="199">
        <f t="shared" si="195"/>
        <v>4656.22</v>
      </c>
      <c r="AC2746" s="164">
        <v>5778.95</v>
      </c>
      <c r="AD2746" s="199"/>
      <c r="AE2746" s="200"/>
      <c r="AF2746" s="200"/>
      <c r="AG2746" s="200"/>
      <c r="AH2746" s="75"/>
      <c r="AI2746" s="75"/>
      <c r="AJ2746" s="75"/>
      <c r="AK2746" s="75"/>
      <c r="AL2746" s="200"/>
    </row>
    <row r="2747" spans="1:38" s="201" customFormat="1">
      <c r="A2747" s="198"/>
      <c r="B2747" s="180"/>
      <c r="C2747" s="199" t="s">
        <v>1455</v>
      </c>
      <c r="D2747" s="199"/>
      <c r="E2747" s="199" t="s">
        <v>146</v>
      </c>
      <c r="F2747" s="199"/>
      <c r="G2747" s="199"/>
      <c r="H2747" s="199">
        <f t="shared" si="193"/>
        <v>0</v>
      </c>
      <c r="I2747" s="199"/>
      <c r="J2747" s="381">
        <v>11.9</v>
      </c>
      <c r="K2747" s="199"/>
      <c r="L2747" s="200"/>
      <c r="M2747" s="199">
        <v>1</v>
      </c>
      <c r="N2747" s="71"/>
      <c r="O2747" s="200"/>
      <c r="P2747" s="269">
        <f t="shared" si="191"/>
        <v>11.9</v>
      </c>
      <c r="Q2747" s="199"/>
      <c r="R2747" s="199"/>
      <c r="S2747" s="199"/>
      <c r="T2747" s="382">
        <f t="shared" si="192"/>
        <v>0</v>
      </c>
      <c r="U2747" s="199"/>
      <c r="V2747" s="199"/>
      <c r="W2747" s="199"/>
      <c r="X2747" s="200"/>
      <c r="Y2747" s="199">
        <v>11.9</v>
      </c>
      <c r="Z2747" s="199">
        <f t="shared" si="194"/>
        <v>16.82</v>
      </c>
      <c r="AA2747" s="200"/>
      <c r="AB2747" s="199">
        <f t="shared" si="195"/>
        <v>9.23</v>
      </c>
      <c r="AC2747" s="164">
        <v>11.45</v>
      </c>
      <c r="AD2747" s="199"/>
      <c r="AE2747" s="200"/>
      <c r="AF2747" s="200"/>
      <c r="AG2747" s="200"/>
      <c r="AH2747" s="75"/>
      <c r="AI2747" s="75"/>
      <c r="AJ2747" s="75"/>
      <c r="AK2747" s="75"/>
      <c r="AL2747" s="200"/>
    </row>
    <row r="2748" spans="1:38" s="201" customFormat="1">
      <c r="A2748" s="198"/>
      <c r="B2748" s="180"/>
      <c r="C2748" s="199" t="s">
        <v>575</v>
      </c>
      <c r="D2748" s="199"/>
      <c r="E2748" s="199" t="s">
        <v>344</v>
      </c>
      <c r="F2748" s="199">
        <v>36006</v>
      </c>
      <c r="G2748" s="199"/>
      <c r="H2748" s="199">
        <f t="shared" si="193"/>
        <v>102</v>
      </c>
      <c r="I2748" s="199"/>
      <c r="J2748" s="381">
        <v>8649.1</v>
      </c>
      <c r="K2748" s="199"/>
      <c r="L2748" s="200"/>
      <c r="M2748" s="199">
        <v>28</v>
      </c>
      <c r="N2748" s="71"/>
      <c r="O2748" s="200"/>
      <c r="P2748" s="269">
        <f t="shared" si="191"/>
        <v>308.8964285714286</v>
      </c>
      <c r="Q2748" s="199"/>
      <c r="R2748" s="199"/>
      <c r="S2748" s="199"/>
      <c r="T2748" s="382">
        <f t="shared" si="192"/>
        <v>1285.9285714285713</v>
      </c>
      <c r="U2748" s="199"/>
      <c r="V2748" s="199"/>
      <c r="W2748" s="199"/>
      <c r="X2748" s="200"/>
      <c r="Y2748" s="199">
        <v>8649.1</v>
      </c>
      <c r="Z2748" s="199">
        <f t="shared" si="194"/>
        <v>12223.47</v>
      </c>
      <c r="AA2748" s="200"/>
      <c r="AB2748" s="199">
        <f t="shared" si="195"/>
        <v>6707.94</v>
      </c>
      <c r="AC2748" s="164">
        <v>8325.39</v>
      </c>
      <c r="AD2748" s="199"/>
      <c r="AE2748" s="200"/>
      <c r="AF2748" s="200"/>
      <c r="AG2748" s="200"/>
      <c r="AH2748" s="75"/>
      <c r="AI2748" s="75"/>
      <c r="AJ2748" s="75"/>
      <c r="AK2748" s="75"/>
      <c r="AL2748" s="200"/>
    </row>
    <row r="2749" spans="1:38" s="201" customFormat="1">
      <c r="A2749" s="198"/>
      <c r="B2749" s="180"/>
      <c r="C2749" s="199" t="s">
        <v>371</v>
      </c>
      <c r="D2749" s="199"/>
      <c r="E2749" s="199" t="s">
        <v>372</v>
      </c>
      <c r="F2749" s="199">
        <v>96275</v>
      </c>
      <c r="G2749" s="199"/>
      <c r="H2749" s="199">
        <f t="shared" si="193"/>
        <v>272</v>
      </c>
      <c r="I2749" s="199"/>
      <c r="J2749" s="381">
        <v>19556.639999999992</v>
      </c>
      <c r="K2749" s="199"/>
      <c r="L2749" s="200"/>
      <c r="M2749" s="199">
        <v>97</v>
      </c>
      <c r="N2749" s="71"/>
      <c r="O2749" s="200"/>
      <c r="P2749" s="269">
        <f t="shared" si="191"/>
        <v>201.61484536082466</v>
      </c>
      <c r="Q2749" s="199"/>
      <c r="R2749" s="199"/>
      <c r="S2749" s="199"/>
      <c r="T2749" s="382">
        <f t="shared" si="192"/>
        <v>992.52577319587624</v>
      </c>
      <c r="U2749" s="199"/>
      <c r="V2749" s="199"/>
      <c r="W2749" s="199"/>
      <c r="X2749" s="200"/>
      <c r="Y2749" s="199">
        <v>19556.639999999992</v>
      </c>
      <c r="Z2749" s="199">
        <f t="shared" si="194"/>
        <v>27638.720000000001</v>
      </c>
      <c r="AA2749" s="200"/>
      <c r="AB2749" s="199">
        <f t="shared" si="195"/>
        <v>15167.44</v>
      </c>
      <c r="AC2749" s="164">
        <v>18824.7</v>
      </c>
      <c r="AD2749" s="199"/>
      <c r="AE2749" s="200"/>
      <c r="AF2749" s="200"/>
      <c r="AG2749" s="200"/>
      <c r="AH2749" s="75"/>
      <c r="AI2749" s="75"/>
      <c r="AJ2749" s="75"/>
      <c r="AK2749" s="75"/>
      <c r="AL2749" s="200"/>
    </row>
    <row r="2750" spans="1:38" s="201" customFormat="1">
      <c r="A2750" s="198"/>
      <c r="B2750" s="180"/>
      <c r="C2750" s="199" t="s">
        <v>371</v>
      </c>
      <c r="D2750" s="199"/>
      <c r="E2750" s="199" t="s">
        <v>430</v>
      </c>
      <c r="F2750" s="199">
        <v>233</v>
      </c>
      <c r="G2750" s="199"/>
      <c r="H2750" s="199">
        <f t="shared" si="193"/>
        <v>1</v>
      </c>
      <c r="I2750" s="199"/>
      <c r="J2750" s="381">
        <v>30.94</v>
      </c>
      <c r="K2750" s="199"/>
      <c r="L2750" s="200"/>
      <c r="M2750" s="199">
        <v>1</v>
      </c>
      <c r="N2750" s="71"/>
      <c r="O2750" s="200"/>
      <c r="P2750" s="269">
        <f t="shared" si="191"/>
        <v>30.94</v>
      </c>
      <c r="Q2750" s="199"/>
      <c r="R2750" s="199"/>
      <c r="S2750" s="199"/>
      <c r="T2750" s="382">
        <f t="shared" si="192"/>
        <v>233</v>
      </c>
      <c r="U2750" s="199"/>
      <c r="V2750" s="199"/>
      <c r="W2750" s="199"/>
      <c r="X2750" s="200"/>
      <c r="Y2750" s="199">
        <v>30.94</v>
      </c>
      <c r="Z2750" s="199">
        <f t="shared" si="194"/>
        <v>43.73</v>
      </c>
      <c r="AA2750" s="200"/>
      <c r="AB2750" s="199">
        <f t="shared" si="195"/>
        <v>24</v>
      </c>
      <c r="AC2750" s="164">
        <v>29.78</v>
      </c>
      <c r="AD2750" s="199"/>
      <c r="AE2750" s="200"/>
      <c r="AF2750" s="200"/>
      <c r="AG2750" s="200"/>
      <c r="AH2750" s="75"/>
      <c r="AI2750" s="75"/>
      <c r="AJ2750" s="75"/>
      <c r="AK2750" s="75"/>
      <c r="AL2750" s="200"/>
    </row>
    <row r="2751" spans="1:38" s="201" customFormat="1">
      <c r="A2751" s="198"/>
      <c r="B2751" s="180"/>
      <c r="C2751" s="199" t="s">
        <v>373</v>
      </c>
      <c r="D2751" s="199"/>
      <c r="E2751" s="199" t="s">
        <v>374</v>
      </c>
      <c r="F2751" s="199">
        <v>39214</v>
      </c>
      <c r="G2751" s="199"/>
      <c r="H2751" s="199">
        <f t="shared" si="193"/>
        <v>111</v>
      </c>
      <c r="I2751" s="199"/>
      <c r="J2751" s="381">
        <v>10359.999999999998</v>
      </c>
      <c r="K2751" s="199"/>
      <c r="L2751" s="200"/>
      <c r="M2751" s="199">
        <v>43</v>
      </c>
      <c r="N2751" s="71"/>
      <c r="O2751" s="200"/>
      <c r="P2751" s="269">
        <f t="shared" si="191"/>
        <v>240.93023255813949</v>
      </c>
      <c r="Q2751" s="199"/>
      <c r="R2751" s="199"/>
      <c r="S2751" s="199"/>
      <c r="T2751" s="382">
        <f t="shared" si="192"/>
        <v>911.95348837209303</v>
      </c>
      <c r="U2751" s="199"/>
      <c r="V2751" s="199"/>
      <c r="W2751" s="199"/>
      <c r="X2751" s="200"/>
      <c r="Y2751" s="199">
        <v>10359.999999999998</v>
      </c>
      <c r="Z2751" s="199">
        <f t="shared" si="194"/>
        <v>14641.43</v>
      </c>
      <c r="AA2751" s="200"/>
      <c r="AB2751" s="199">
        <f t="shared" si="195"/>
        <v>8034.85</v>
      </c>
      <c r="AC2751" s="164">
        <v>9972.26</v>
      </c>
      <c r="AD2751" s="199"/>
      <c r="AE2751" s="200"/>
      <c r="AF2751" s="200"/>
      <c r="AG2751" s="200"/>
      <c r="AH2751" s="75"/>
      <c r="AI2751" s="75"/>
      <c r="AJ2751" s="75"/>
      <c r="AK2751" s="75"/>
      <c r="AL2751" s="200"/>
    </row>
    <row r="2752" spans="1:38" s="201" customFormat="1">
      <c r="A2752" s="198"/>
      <c r="B2752" s="180"/>
      <c r="C2752" s="199" t="s">
        <v>375</v>
      </c>
      <c r="D2752" s="199"/>
      <c r="E2752" s="199" t="s">
        <v>376</v>
      </c>
      <c r="F2752" s="199">
        <v>3057910</v>
      </c>
      <c r="G2752" s="199"/>
      <c r="H2752" s="199">
        <f t="shared" si="193"/>
        <v>8636</v>
      </c>
      <c r="I2752" s="199"/>
      <c r="J2752" s="381">
        <v>287122.22000000015</v>
      </c>
      <c r="K2752" s="199"/>
      <c r="L2752" s="200"/>
      <c r="M2752" s="199">
        <v>496</v>
      </c>
      <c r="N2752" s="71"/>
      <c r="O2752" s="200"/>
      <c r="P2752" s="269">
        <f t="shared" si="191"/>
        <v>578.87544354838735</v>
      </c>
      <c r="Q2752" s="199"/>
      <c r="R2752" s="199"/>
      <c r="S2752" s="199"/>
      <c r="T2752" s="382">
        <f t="shared" si="192"/>
        <v>6165.1411290322585</v>
      </c>
      <c r="U2752" s="199"/>
      <c r="V2752" s="199"/>
      <c r="W2752" s="199"/>
      <c r="X2752" s="200"/>
      <c r="Y2752" s="199">
        <v>287122.22000000015</v>
      </c>
      <c r="Z2752" s="199">
        <f t="shared" si="194"/>
        <v>405779.88</v>
      </c>
      <c r="AA2752" s="200"/>
      <c r="AB2752" s="199">
        <f t="shared" si="195"/>
        <v>222681.88</v>
      </c>
      <c r="AC2752" s="164">
        <v>276376.17</v>
      </c>
      <c r="AD2752" s="199"/>
      <c r="AE2752" s="200"/>
      <c r="AF2752" s="200"/>
      <c r="AG2752" s="200"/>
      <c r="AH2752" s="75"/>
      <c r="AI2752" s="75"/>
      <c r="AJ2752" s="75"/>
      <c r="AK2752" s="75"/>
      <c r="AL2752" s="200"/>
    </row>
    <row r="2753" spans="1:38" s="201" customFormat="1">
      <c r="A2753" s="198"/>
      <c r="B2753" s="180"/>
      <c r="C2753" s="199" t="s">
        <v>375</v>
      </c>
      <c r="D2753" s="199"/>
      <c r="E2753" s="199" t="s">
        <v>406</v>
      </c>
      <c r="F2753" s="199">
        <v>3098</v>
      </c>
      <c r="G2753" s="199"/>
      <c r="H2753" s="199">
        <f t="shared" si="193"/>
        <v>9</v>
      </c>
      <c r="I2753" s="199"/>
      <c r="J2753" s="381">
        <v>443</v>
      </c>
      <c r="K2753" s="199"/>
      <c r="L2753" s="200"/>
      <c r="M2753" s="199">
        <v>2</v>
      </c>
      <c r="N2753" s="71"/>
      <c r="O2753" s="200"/>
      <c r="P2753" s="269">
        <f t="shared" si="191"/>
        <v>221.5</v>
      </c>
      <c r="Q2753" s="199"/>
      <c r="R2753" s="199"/>
      <c r="S2753" s="199"/>
      <c r="T2753" s="382">
        <f t="shared" si="192"/>
        <v>1549</v>
      </c>
      <c r="U2753" s="199"/>
      <c r="V2753" s="199"/>
      <c r="W2753" s="199"/>
      <c r="X2753" s="200"/>
      <c r="Y2753" s="199">
        <v>443</v>
      </c>
      <c r="Z2753" s="199">
        <f t="shared" si="194"/>
        <v>626.08000000000004</v>
      </c>
      <c r="AA2753" s="200"/>
      <c r="AB2753" s="199">
        <f t="shared" si="195"/>
        <v>343.58</v>
      </c>
      <c r="AC2753" s="164">
        <v>426.42</v>
      </c>
      <c r="AD2753" s="199"/>
      <c r="AE2753" s="200"/>
      <c r="AF2753" s="200"/>
      <c r="AG2753" s="200"/>
      <c r="AH2753" s="75"/>
      <c r="AI2753" s="75"/>
      <c r="AJ2753" s="75"/>
      <c r="AK2753" s="75"/>
      <c r="AL2753" s="200"/>
    </row>
    <row r="2754" spans="1:38" s="201" customFormat="1">
      <c r="A2754" s="198"/>
      <c r="B2754" s="180"/>
      <c r="C2754" s="199" t="s">
        <v>598</v>
      </c>
      <c r="D2754" s="199"/>
      <c r="E2754" s="199" t="s">
        <v>137</v>
      </c>
      <c r="F2754" s="199">
        <v>4171</v>
      </c>
      <c r="G2754" s="199"/>
      <c r="H2754" s="199">
        <f t="shared" si="193"/>
        <v>12</v>
      </c>
      <c r="I2754" s="199"/>
      <c r="J2754" s="381">
        <v>675.17</v>
      </c>
      <c r="K2754" s="199"/>
      <c r="L2754" s="200"/>
      <c r="M2754" s="199">
        <v>7</v>
      </c>
      <c r="N2754" s="71"/>
      <c r="O2754" s="200"/>
      <c r="P2754" s="269">
        <f t="shared" si="191"/>
        <v>96.452857142857141</v>
      </c>
      <c r="Q2754" s="199"/>
      <c r="R2754" s="199"/>
      <c r="S2754" s="199"/>
      <c r="T2754" s="382">
        <f t="shared" si="192"/>
        <v>595.85714285714289</v>
      </c>
      <c r="U2754" s="199"/>
      <c r="V2754" s="199"/>
      <c r="W2754" s="199"/>
      <c r="X2754" s="200"/>
      <c r="Y2754" s="199">
        <v>675.17</v>
      </c>
      <c r="Z2754" s="199">
        <f t="shared" si="194"/>
        <v>954.19</v>
      </c>
      <c r="AA2754" s="200"/>
      <c r="AB2754" s="199">
        <f t="shared" si="195"/>
        <v>523.64</v>
      </c>
      <c r="AC2754" s="164">
        <v>649.9</v>
      </c>
      <c r="AD2754" s="199"/>
      <c r="AE2754" s="200"/>
      <c r="AF2754" s="200"/>
      <c r="AG2754" s="200"/>
      <c r="AH2754" s="75"/>
      <c r="AI2754" s="75"/>
      <c r="AJ2754" s="75"/>
      <c r="AK2754" s="75"/>
      <c r="AL2754" s="200"/>
    </row>
    <row r="2755" spans="1:38" s="201" customFormat="1">
      <c r="A2755" s="198"/>
      <c r="B2755" s="180"/>
      <c r="C2755" s="199" t="s">
        <v>377</v>
      </c>
      <c r="D2755" s="199"/>
      <c r="E2755" s="199" t="s">
        <v>96</v>
      </c>
      <c r="F2755" s="199">
        <v>415244</v>
      </c>
      <c r="G2755" s="199"/>
      <c r="H2755" s="199">
        <f t="shared" si="193"/>
        <v>1173</v>
      </c>
      <c r="I2755" s="199"/>
      <c r="J2755" s="381">
        <v>23773.81</v>
      </c>
      <c r="K2755" s="199"/>
      <c r="L2755" s="200"/>
      <c r="M2755" s="199">
        <v>27</v>
      </c>
      <c r="N2755" s="71"/>
      <c r="O2755" s="200"/>
      <c r="P2755" s="269">
        <f t="shared" si="191"/>
        <v>880.5114814814815</v>
      </c>
      <c r="Q2755" s="199"/>
      <c r="R2755" s="199"/>
      <c r="S2755" s="199"/>
      <c r="T2755" s="382">
        <f t="shared" si="192"/>
        <v>15379.407407407407</v>
      </c>
      <c r="U2755" s="199"/>
      <c r="V2755" s="199"/>
      <c r="W2755" s="199"/>
      <c r="X2755" s="200"/>
      <c r="Y2755" s="199">
        <v>23773.81</v>
      </c>
      <c r="Z2755" s="199">
        <f t="shared" si="194"/>
        <v>33598.699999999997</v>
      </c>
      <c r="AA2755" s="200"/>
      <c r="AB2755" s="199">
        <f t="shared" si="195"/>
        <v>18438.13</v>
      </c>
      <c r="AC2755" s="164">
        <v>22884.03</v>
      </c>
      <c r="AD2755" s="199"/>
      <c r="AE2755" s="200"/>
      <c r="AF2755" s="200"/>
      <c r="AG2755" s="200"/>
      <c r="AH2755" s="75"/>
      <c r="AI2755" s="75"/>
      <c r="AJ2755" s="75"/>
      <c r="AK2755" s="75"/>
      <c r="AL2755" s="200"/>
    </row>
    <row r="2756" spans="1:38" s="201" customFormat="1">
      <c r="A2756" s="198"/>
      <c r="B2756" s="180"/>
      <c r="C2756" s="199" t="s">
        <v>378</v>
      </c>
      <c r="D2756" s="199"/>
      <c r="E2756" s="199" t="s">
        <v>121</v>
      </c>
      <c r="F2756" s="199">
        <v>24</v>
      </c>
      <c r="G2756" s="199"/>
      <c r="H2756" s="199">
        <f t="shared" si="193"/>
        <v>0</v>
      </c>
      <c r="I2756" s="199"/>
      <c r="J2756" s="381">
        <v>13.75</v>
      </c>
      <c r="K2756" s="199"/>
      <c r="L2756" s="200"/>
      <c r="M2756" s="199">
        <v>1</v>
      </c>
      <c r="N2756" s="71"/>
      <c r="O2756" s="200"/>
      <c r="P2756" s="269">
        <f t="shared" si="191"/>
        <v>13.75</v>
      </c>
      <c r="Q2756" s="199"/>
      <c r="R2756" s="199"/>
      <c r="S2756" s="199"/>
      <c r="T2756" s="382">
        <f t="shared" si="192"/>
        <v>24</v>
      </c>
      <c r="U2756" s="199"/>
      <c r="V2756" s="199"/>
      <c r="W2756" s="199"/>
      <c r="X2756" s="200"/>
      <c r="Y2756" s="199">
        <v>13.75</v>
      </c>
      <c r="Z2756" s="199">
        <f t="shared" si="194"/>
        <v>19.43</v>
      </c>
      <c r="AA2756" s="200"/>
      <c r="AB2756" s="199">
        <f t="shared" si="195"/>
        <v>10.66</v>
      </c>
      <c r="AC2756" s="164">
        <v>13.24</v>
      </c>
      <c r="AD2756" s="199"/>
      <c r="AE2756" s="200"/>
      <c r="AF2756" s="200"/>
      <c r="AG2756" s="200"/>
      <c r="AH2756" s="75"/>
      <c r="AI2756" s="75"/>
      <c r="AJ2756" s="75"/>
      <c r="AK2756" s="75"/>
      <c r="AL2756" s="200"/>
    </row>
    <row r="2757" spans="1:38" s="201" customFormat="1">
      <c r="A2757" s="198"/>
      <c r="B2757" s="180"/>
      <c r="C2757" s="199" t="s">
        <v>378</v>
      </c>
      <c r="D2757" s="199"/>
      <c r="E2757" s="199" t="s">
        <v>379</v>
      </c>
      <c r="F2757" s="199">
        <v>1216357</v>
      </c>
      <c r="G2757" s="199"/>
      <c r="H2757" s="199">
        <f t="shared" si="193"/>
        <v>3435</v>
      </c>
      <c r="I2757" s="199"/>
      <c r="J2757" s="381">
        <v>108397.19999999997</v>
      </c>
      <c r="K2757" s="199"/>
      <c r="L2757" s="200"/>
      <c r="M2757" s="199">
        <v>180</v>
      </c>
      <c r="N2757" s="71"/>
      <c r="O2757" s="200"/>
      <c r="P2757" s="269">
        <f t="shared" si="191"/>
        <v>602.20666666666648</v>
      </c>
      <c r="Q2757" s="199"/>
      <c r="R2757" s="199"/>
      <c r="S2757" s="199"/>
      <c r="T2757" s="382">
        <f t="shared" si="192"/>
        <v>6757.5388888888892</v>
      </c>
      <c r="U2757" s="199"/>
      <c r="V2757" s="199"/>
      <c r="W2757" s="199"/>
      <c r="X2757" s="200"/>
      <c r="Y2757" s="199">
        <v>108397.19999999997</v>
      </c>
      <c r="Z2757" s="199">
        <f t="shared" si="194"/>
        <v>153194.01</v>
      </c>
      <c r="AA2757" s="200"/>
      <c r="AB2757" s="199">
        <f t="shared" si="195"/>
        <v>84069.05</v>
      </c>
      <c r="AC2757" s="164">
        <v>104340.25</v>
      </c>
      <c r="AD2757" s="199"/>
      <c r="AE2757" s="200"/>
      <c r="AF2757" s="200"/>
      <c r="AG2757" s="200"/>
      <c r="AH2757" s="75"/>
      <c r="AI2757" s="75"/>
      <c r="AJ2757" s="75"/>
      <c r="AK2757" s="75"/>
      <c r="AL2757" s="200"/>
    </row>
    <row r="2758" spans="1:38" s="201" customFormat="1">
      <c r="A2758" s="198"/>
      <c r="B2758" s="180"/>
      <c r="C2758" s="199" t="s">
        <v>380</v>
      </c>
      <c r="D2758" s="199"/>
      <c r="E2758" s="199" t="s">
        <v>295</v>
      </c>
      <c r="F2758" s="199">
        <v>4288722</v>
      </c>
      <c r="G2758" s="199"/>
      <c r="H2758" s="199">
        <f t="shared" si="193"/>
        <v>12111</v>
      </c>
      <c r="I2758" s="199"/>
      <c r="J2758" s="381">
        <v>327616.20999999996</v>
      </c>
      <c r="K2758" s="199"/>
      <c r="L2758" s="200"/>
      <c r="M2758" s="199">
        <v>632</v>
      </c>
      <c r="N2758" s="71"/>
      <c r="O2758" s="200"/>
      <c r="P2758" s="269">
        <f t="shared" si="191"/>
        <v>518.38007911392401</v>
      </c>
      <c r="Q2758" s="199"/>
      <c r="R2758" s="199"/>
      <c r="S2758" s="199"/>
      <c r="T2758" s="382">
        <f t="shared" si="192"/>
        <v>6785.9525316455693</v>
      </c>
      <c r="U2758" s="199"/>
      <c r="V2758" s="199"/>
      <c r="W2758" s="199"/>
      <c r="X2758" s="200"/>
      <c r="Y2758" s="199">
        <v>327616.20999999996</v>
      </c>
      <c r="Z2758" s="199">
        <f t="shared" si="194"/>
        <v>463008.63</v>
      </c>
      <c r="AA2758" s="200"/>
      <c r="AB2758" s="199">
        <f t="shared" si="195"/>
        <v>254087.59</v>
      </c>
      <c r="AC2758" s="164">
        <v>315354.59999999998</v>
      </c>
      <c r="AD2758" s="199"/>
      <c r="AE2758" s="200"/>
      <c r="AF2758" s="200"/>
      <c r="AG2758" s="200"/>
      <c r="AH2758" s="75"/>
      <c r="AI2758" s="75"/>
      <c r="AJ2758" s="75"/>
      <c r="AK2758" s="75"/>
      <c r="AL2758" s="200"/>
    </row>
    <row r="2759" spans="1:38" s="201" customFormat="1">
      <c r="A2759" s="198"/>
      <c r="B2759" s="180"/>
      <c r="C2759" s="199" t="s">
        <v>1456</v>
      </c>
      <c r="D2759" s="199"/>
      <c r="E2759" s="199" t="s">
        <v>146</v>
      </c>
      <c r="F2759" s="199">
        <v>296</v>
      </c>
      <c r="G2759" s="199"/>
      <c r="H2759" s="199">
        <f t="shared" si="193"/>
        <v>1</v>
      </c>
      <c r="I2759" s="199"/>
      <c r="J2759" s="381">
        <v>91.89</v>
      </c>
      <c r="K2759" s="199"/>
      <c r="L2759" s="200"/>
      <c r="M2759" s="199">
        <v>3</v>
      </c>
      <c r="N2759" s="71"/>
      <c r="O2759" s="200"/>
      <c r="P2759" s="269">
        <f t="shared" si="191"/>
        <v>30.63</v>
      </c>
      <c r="Q2759" s="199"/>
      <c r="R2759" s="199"/>
      <c r="S2759" s="199"/>
      <c r="T2759" s="382">
        <f t="shared" si="192"/>
        <v>98.666666666666671</v>
      </c>
      <c r="U2759" s="199"/>
      <c r="V2759" s="199"/>
      <c r="W2759" s="199"/>
      <c r="X2759" s="200"/>
      <c r="Y2759" s="199">
        <v>91.89</v>
      </c>
      <c r="Z2759" s="199">
        <f t="shared" si="194"/>
        <v>129.86000000000001</v>
      </c>
      <c r="AA2759" s="200"/>
      <c r="AB2759" s="199">
        <f t="shared" si="195"/>
        <v>71.27</v>
      </c>
      <c r="AC2759" s="164">
        <v>88.45</v>
      </c>
      <c r="AD2759" s="199"/>
      <c r="AE2759" s="200"/>
      <c r="AF2759" s="200"/>
      <c r="AG2759" s="200"/>
      <c r="AH2759" s="75"/>
      <c r="AI2759" s="75"/>
      <c r="AJ2759" s="75"/>
      <c r="AK2759" s="75"/>
      <c r="AL2759" s="200"/>
    </row>
    <row r="2760" spans="1:38" s="201" customFormat="1">
      <c r="A2760" s="198"/>
      <c r="B2760" s="180"/>
      <c r="C2760" s="199" t="s">
        <v>381</v>
      </c>
      <c r="D2760" s="199"/>
      <c r="E2760" s="199" t="s">
        <v>84</v>
      </c>
      <c r="F2760" s="199">
        <v>14397</v>
      </c>
      <c r="G2760" s="199"/>
      <c r="H2760" s="199">
        <f t="shared" si="193"/>
        <v>41</v>
      </c>
      <c r="I2760" s="199"/>
      <c r="J2760" s="381">
        <v>1825.63</v>
      </c>
      <c r="K2760" s="199"/>
      <c r="L2760" s="200"/>
      <c r="M2760" s="199">
        <v>12</v>
      </c>
      <c r="N2760" s="71"/>
      <c r="O2760" s="200"/>
      <c r="P2760" s="269">
        <f t="shared" si="191"/>
        <v>152.13583333333335</v>
      </c>
      <c r="Q2760" s="199"/>
      <c r="R2760" s="199"/>
      <c r="S2760" s="199"/>
      <c r="T2760" s="382">
        <f t="shared" si="192"/>
        <v>1199.75</v>
      </c>
      <c r="U2760" s="199"/>
      <c r="V2760" s="199"/>
      <c r="W2760" s="199"/>
      <c r="X2760" s="200"/>
      <c r="Y2760" s="199">
        <v>1825.63</v>
      </c>
      <c r="Z2760" s="199">
        <f t="shared" si="194"/>
        <v>2580.1</v>
      </c>
      <c r="AA2760" s="200"/>
      <c r="AB2760" s="199">
        <f t="shared" si="195"/>
        <v>1415.89</v>
      </c>
      <c r="AC2760" s="164">
        <v>1757.3</v>
      </c>
      <c r="AD2760" s="199"/>
      <c r="AE2760" s="200"/>
      <c r="AF2760" s="200"/>
      <c r="AG2760" s="200"/>
      <c r="AH2760" s="75"/>
      <c r="AI2760" s="75"/>
      <c r="AJ2760" s="75"/>
      <c r="AK2760" s="75"/>
      <c r="AL2760" s="200"/>
    </row>
    <row r="2761" spans="1:38" s="201" customFormat="1">
      <c r="A2761" s="198"/>
      <c r="B2761" s="180"/>
      <c r="C2761" s="199" t="s">
        <v>381</v>
      </c>
      <c r="D2761" s="199"/>
      <c r="E2761" s="199" t="s">
        <v>382</v>
      </c>
      <c r="F2761" s="199">
        <v>11893</v>
      </c>
      <c r="G2761" s="199"/>
      <c r="H2761" s="199">
        <f t="shared" si="193"/>
        <v>34</v>
      </c>
      <c r="I2761" s="199"/>
      <c r="J2761" s="381">
        <v>2938.2300000000005</v>
      </c>
      <c r="K2761" s="199"/>
      <c r="L2761" s="200"/>
      <c r="M2761" s="199">
        <v>9</v>
      </c>
      <c r="N2761" s="71"/>
      <c r="O2761" s="200"/>
      <c r="P2761" s="269">
        <f t="shared" si="191"/>
        <v>326.47000000000003</v>
      </c>
      <c r="Q2761" s="199"/>
      <c r="R2761" s="199"/>
      <c r="S2761" s="199"/>
      <c r="T2761" s="382">
        <f t="shared" si="192"/>
        <v>1321.4444444444443</v>
      </c>
      <c r="U2761" s="199"/>
      <c r="V2761" s="199"/>
      <c r="W2761" s="199"/>
      <c r="X2761" s="200"/>
      <c r="Y2761" s="199">
        <v>2938.2300000000005</v>
      </c>
      <c r="Z2761" s="199">
        <f t="shared" si="194"/>
        <v>4152.5</v>
      </c>
      <c r="AA2761" s="200"/>
      <c r="AB2761" s="199">
        <f t="shared" si="195"/>
        <v>2278.79</v>
      </c>
      <c r="AC2761" s="164">
        <v>2828.26</v>
      </c>
      <c r="AD2761" s="199"/>
      <c r="AE2761" s="200"/>
      <c r="AF2761" s="200"/>
      <c r="AG2761" s="200"/>
      <c r="AH2761" s="75"/>
      <c r="AI2761" s="75"/>
      <c r="AJ2761" s="75"/>
      <c r="AK2761" s="75"/>
      <c r="AL2761" s="200"/>
    </row>
    <row r="2762" spans="1:38" s="201" customFormat="1">
      <c r="A2762" s="198"/>
      <c r="B2762" s="180"/>
      <c r="C2762" s="199" t="s">
        <v>381</v>
      </c>
      <c r="D2762" s="199"/>
      <c r="E2762" s="199" t="s">
        <v>121</v>
      </c>
      <c r="F2762" s="199">
        <v>4799</v>
      </c>
      <c r="G2762" s="199"/>
      <c r="H2762" s="199">
        <f t="shared" si="193"/>
        <v>14</v>
      </c>
      <c r="I2762" s="199"/>
      <c r="J2762" s="381">
        <v>1045.8600000000001</v>
      </c>
      <c r="K2762" s="199"/>
      <c r="L2762" s="200"/>
      <c r="M2762" s="199">
        <v>9</v>
      </c>
      <c r="N2762" s="71"/>
      <c r="O2762" s="200"/>
      <c r="P2762" s="269">
        <f t="shared" si="191"/>
        <v>116.20666666666668</v>
      </c>
      <c r="Q2762" s="199"/>
      <c r="R2762" s="199"/>
      <c r="S2762" s="199"/>
      <c r="T2762" s="382">
        <f t="shared" si="192"/>
        <v>533.22222222222217</v>
      </c>
      <c r="U2762" s="199"/>
      <c r="V2762" s="199"/>
      <c r="W2762" s="199"/>
      <c r="X2762" s="200"/>
      <c r="Y2762" s="199">
        <v>1045.8600000000001</v>
      </c>
      <c r="Z2762" s="199">
        <f t="shared" si="194"/>
        <v>1478.08</v>
      </c>
      <c r="AA2762" s="200"/>
      <c r="AB2762" s="199">
        <f t="shared" si="195"/>
        <v>811.13</v>
      </c>
      <c r="AC2762" s="164">
        <v>1006.72</v>
      </c>
      <c r="AD2762" s="199"/>
      <c r="AE2762" s="200"/>
      <c r="AF2762" s="200"/>
      <c r="AG2762" s="200"/>
      <c r="AH2762" s="75"/>
      <c r="AI2762" s="75"/>
      <c r="AJ2762" s="75"/>
      <c r="AK2762" s="75"/>
      <c r="AL2762" s="200"/>
    </row>
    <row r="2763" spans="1:38" s="201" customFormat="1">
      <c r="A2763" s="198"/>
      <c r="B2763" s="180"/>
      <c r="C2763" s="199" t="s">
        <v>383</v>
      </c>
      <c r="D2763" s="199"/>
      <c r="E2763" s="199" t="s">
        <v>139</v>
      </c>
      <c r="F2763" s="199">
        <v>15925</v>
      </c>
      <c r="G2763" s="199"/>
      <c r="H2763" s="199">
        <f t="shared" si="193"/>
        <v>45</v>
      </c>
      <c r="I2763" s="199"/>
      <c r="J2763" s="381">
        <v>2895.59</v>
      </c>
      <c r="K2763" s="199"/>
      <c r="L2763" s="200"/>
      <c r="M2763" s="199">
        <v>3</v>
      </c>
      <c r="N2763" s="71"/>
      <c r="O2763" s="200"/>
      <c r="P2763" s="269">
        <f t="shared" si="191"/>
        <v>965.19666666666672</v>
      </c>
      <c r="Q2763" s="199"/>
      <c r="R2763" s="199"/>
      <c r="S2763" s="199"/>
      <c r="T2763" s="382">
        <f t="shared" si="192"/>
        <v>5308.333333333333</v>
      </c>
      <c r="U2763" s="199"/>
      <c r="V2763" s="199"/>
      <c r="W2763" s="199"/>
      <c r="X2763" s="200"/>
      <c r="Y2763" s="199">
        <v>2895.59</v>
      </c>
      <c r="Z2763" s="199">
        <f t="shared" si="194"/>
        <v>4092.24</v>
      </c>
      <c r="AA2763" s="200"/>
      <c r="AB2763" s="199">
        <f t="shared" si="195"/>
        <v>2245.7199999999998</v>
      </c>
      <c r="AC2763" s="164">
        <v>2787.22</v>
      </c>
      <c r="AD2763" s="199"/>
      <c r="AE2763" s="200"/>
      <c r="AF2763" s="200"/>
      <c r="AG2763" s="200"/>
      <c r="AH2763" s="75"/>
      <c r="AI2763" s="75"/>
      <c r="AJ2763" s="75"/>
      <c r="AK2763" s="75"/>
      <c r="AL2763" s="200"/>
    </row>
    <row r="2764" spans="1:38" s="201" customFormat="1">
      <c r="A2764" s="198"/>
      <c r="B2764" s="180"/>
      <c r="C2764" s="199" t="s">
        <v>383</v>
      </c>
      <c r="D2764" s="199"/>
      <c r="E2764" s="199" t="s">
        <v>119</v>
      </c>
      <c r="F2764" s="199">
        <v>2908</v>
      </c>
      <c r="G2764" s="199"/>
      <c r="H2764" s="199">
        <f t="shared" si="193"/>
        <v>8</v>
      </c>
      <c r="I2764" s="199"/>
      <c r="J2764" s="381">
        <v>832.93000000000006</v>
      </c>
      <c r="K2764" s="199"/>
      <c r="L2764" s="200"/>
      <c r="M2764" s="199">
        <v>4</v>
      </c>
      <c r="N2764" s="71"/>
      <c r="O2764" s="200"/>
      <c r="P2764" s="269">
        <f t="shared" si="191"/>
        <v>208.23250000000002</v>
      </c>
      <c r="Q2764" s="199"/>
      <c r="R2764" s="199"/>
      <c r="S2764" s="199"/>
      <c r="T2764" s="382">
        <f t="shared" si="192"/>
        <v>727</v>
      </c>
      <c r="U2764" s="199"/>
      <c r="V2764" s="199"/>
      <c r="W2764" s="199"/>
      <c r="X2764" s="200"/>
      <c r="Y2764" s="199">
        <v>832.93000000000006</v>
      </c>
      <c r="Z2764" s="199">
        <f t="shared" si="194"/>
        <v>1177.1500000000001</v>
      </c>
      <c r="AA2764" s="200"/>
      <c r="AB2764" s="199">
        <f t="shared" si="195"/>
        <v>645.99</v>
      </c>
      <c r="AC2764" s="164">
        <v>801.76</v>
      </c>
      <c r="AD2764" s="199"/>
      <c r="AE2764" s="200"/>
      <c r="AF2764" s="200"/>
      <c r="AG2764" s="200"/>
      <c r="AH2764" s="75"/>
      <c r="AI2764" s="75"/>
      <c r="AJ2764" s="75"/>
      <c r="AK2764" s="75"/>
      <c r="AL2764" s="200"/>
    </row>
    <row r="2765" spans="1:38" s="201" customFormat="1">
      <c r="A2765" s="198"/>
      <c r="B2765" s="180"/>
      <c r="C2765" s="199" t="s">
        <v>383</v>
      </c>
      <c r="D2765" s="199"/>
      <c r="E2765" s="199" t="s">
        <v>384</v>
      </c>
      <c r="F2765" s="199">
        <v>1983914</v>
      </c>
      <c r="G2765" s="199"/>
      <c r="H2765" s="199">
        <f t="shared" si="193"/>
        <v>5603</v>
      </c>
      <c r="I2765" s="199"/>
      <c r="J2765" s="381">
        <v>285408.76000000013</v>
      </c>
      <c r="K2765" s="199"/>
      <c r="L2765" s="200"/>
      <c r="M2765" s="199">
        <v>555</v>
      </c>
      <c r="N2765" s="71"/>
      <c r="O2765" s="200"/>
      <c r="P2765" s="269">
        <f t="shared" si="191"/>
        <v>514.2500180180183</v>
      </c>
      <c r="Q2765" s="199"/>
      <c r="R2765" s="199"/>
      <c r="S2765" s="199"/>
      <c r="T2765" s="382">
        <f t="shared" si="192"/>
        <v>3574.6198198198199</v>
      </c>
      <c r="U2765" s="199"/>
      <c r="V2765" s="199"/>
      <c r="W2765" s="199"/>
      <c r="X2765" s="200"/>
      <c r="Y2765" s="199">
        <v>285408.76000000013</v>
      </c>
      <c r="Z2765" s="199">
        <f t="shared" si="194"/>
        <v>403358.31</v>
      </c>
      <c r="AA2765" s="200"/>
      <c r="AB2765" s="199">
        <f t="shared" si="195"/>
        <v>221352.98</v>
      </c>
      <c r="AC2765" s="164">
        <v>274726.84000000003</v>
      </c>
      <c r="AD2765" s="199"/>
      <c r="AE2765" s="200"/>
      <c r="AF2765" s="200"/>
      <c r="AG2765" s="200"/>
      <c r="AH2765" s="75"/>
      <c r="AI2765" s="75"/>
      <c r="AJ2765" s="75"/>
      <c r="AK2765" s="75"/>
      <c r="AL2765" s="200"/>
    </row>
    <row r="2766" spans="1:38" s="201" customFormat="1">
      <c r="A2766" s="198"/>
      <c r="B2766" s="180"/>
      <c r="C2766" s="199" t="s">
        <v>498</v>
      </c>
      <c r="D2766" s="199"/>
      <c r="E2766" s="199" t="s">
        <v>136</v>
      </c>
      <c r="F2766" s="199">
        <v>1017240</v>
      </c>
      <c r="G2766" s="199"/>
      <c r="H2766" s="199">
        <f t="shared" si="193"/>
        <v>2873</v>
      </c>
      <c r="I2766" s="199"/>
      <c r="J2766" s="381">
        <v>65058.57</v>
      </c>
      <c r="K2766" s="199"/>
      <c r="L2766" s="200"/>
      <c r="M2766" s="199">
        <v>61</v>
      </c>
      <c r="N2766" s="71"/>
      <c r="O2766" s="200"/>
      <c r="P2766" s="269">
        <f t="shared" si="191"/>
        <v>1066.5339344262295</v>
      </c>
      <c r="Q2766" s="199"/>
      <c r="R2766" s="199"/>
      <c r="S2766" s="199"/>
      <c r="T2766" s="382">
        <f t="shared" si="192"/>
        <v>16676.065573770491</v>
      </c>
      <c r="U2766" s="199"/>
      <c r="V2766" s="199"/>
      <c r="W2766" s="199"/>
      <c r="X2766" s="200"/>
      <c r="Y2766" s="199">
        <v>65058.57</v>
      </c>
      <c r="Z2766" s="199">
        <f t="shared" si="194"/>
        <v>91945.02</v>
      </c>
      <c r="AA2766" s="200"/>
      <c r="AB2766" s="199">
        <f t="shared" si="195"/>
        <v>50457.14</v>
      </c>
      <c r="AC2766" s="164">
        <v>62623.64</v>
      </c>
      <c r="AD2766" s="199"/>
      <c r="AE2766" s="200"/>
      <c r="AF2766" s="200"/>
      <c r="AG2766" s="200"/>
      <c r="AH2766" s="75"/>
      <c r="AI2766" s="75"/>
      <c r="AJ2766" s="75"/>
      <c r="AK2766" s="75"/>
      <c r="AL2766" s="200"/>
    </row>
    <row r="2767" spans="1:38" s="201" customFormat="1">
      <c r="A2767" s="198"/>
      <c r="B2767" s="180"/>
      <c r="C2767" s="199" t="s">
        <v>475</v>
      </c>
      <c r="D2767" s="199"/>
      <c r="E2767" s="199" t="s">
        <v>88</v>
      </c>
      <c r="F2767" s="199">
        <v>414653</v>
      </c>
      <c r="G2767" s="199"/>
      <c r="H2767" s="199">
        <f t="shared" si="193"/>
        <v>1171</v>
      </c>
      <c r="I2767" s="199"/>
      <c r="J2767" s="381">
        <v>27428.009999999995</v>
      </c>
      <c r="K2767" s="199"/>
      <c r="L2767" s="200"/>
      <c r="M2767" s="199">
        <v>41</v>
      </c>
      <c r="N2767" s="71"/>
      <c r="O2767" s="200"/>
      <c r="P2767" s="269">
        <f t="shared" si="191"/>
        <v>668.97585365853649</v>
      </c>
      <c r="Q2767" s="199"/>
      <c r="R2767" s="199"/>
      <c r="S2767" s="199"/>
      <c r="T2767" s="382">
        <f t="shared" si="192"/>
        <v>10113.487804878048</v>
      </c>
      <c r="U2767" s="199"/>
      <c r="V2767" s="199"/>
      <c r="W2767" s="199"/>
      <c r="X2767" s="200"/>
      <c r="Y2767" s="199">
        <v>27428.009999999995</v>
      </c>
      <c r="Z2767" s="199">
        <f t="shared" si="194"/>
        <v>38763.06</v>
      </c>
      <c r="AA2767" s="200"/>
      <c r="AB2767" s="199">
        <f t="shared" si="195"/>
        <v>21272.2</v>
      </c>
      <c r="AC2767" s="164">
        <v>26401.47</v>
      </c>
      <c r="AD2767" s="199"/>
      <c r="AE2767" s="200"/>
      <c r="AF2767" s="200"/>
      <c r="AG2767" s="200"/>
      <c r="AH2767" s="75"/>
      <c r="AI2767" s="75"/>
      <c r="AJ2767" s="75"/>
      <c r="AK2767" s="75"/>
      <c r="AL2767" s="200"/>
    </row>
    <row r="2768" spans="1:38" s="201" customFormat="1">
      <c r="A2768" s="198"/>
      <c r="B2768" s="180"/>
      <c r="C2768" s="199" t="s">
        <v>475</v>
      </c>
      <c r="D2768" s="199"/>
      <c r="E2768" s="199" t="s">
        <v>288</v>
      </c>
      <c r="F2768" s="199">
        <v>1048</v>
      </c>
      <c r="G2768" s="199"/>
      <c r="H2768" s="199">
        <f t="shared" si="193"/>
        <v>3</v>
      </c>
      <c r="I2768" s="199"/>
      <c r="J2768" s="381">
        <v>161.37</v>
      </c>
      <c r="K2768" s="199"/>
      <c r="L2768" s="200"/>
      <c r="M2768" s="199">
        <v>4</v>
      </c>
      <c r="N2768" s="71"/>
      <c r="O2768" s="200"/>
      <c r="P2768" s="269">
        <f t="shared" si="191"/>
        <v>40.342500000000001</v>
      </c>
      <c r="Q2768" s="199"/>
      <c r="R2768" s="199"/>
      <c r="S2768" s="199"/>
      <c r="T2768" s="382">
        <f t="shared" si="192"/>
        <v>262</v>
      </c>
      <c r="U2768" s="199"/>
      <c r="V2768" s="199"/>
      <c r="W2768" s="199"/>
      <c r="X2768" s="200"/>
      <c r="Y2768" s="199">
        <v>161.37</v>
      </c>
      <c r="Z2768" s="199">
        <f t="shared" si="194"/>
        <v>228.06</v>
      </c>
      <c r="AA2768" s="200"/>
      <c r="AB2768" s="199">
        <f t="shared" si="195"/>
        <v>125.15</v>
      </c>
      <c r="AC2768" s="164">
        <v>155.33000000000001</v>
      </c>
      <c r="AD2768" s="199"/>
      <c r="AE2768" s="200"/>
      <c r="AF2768" s="200"/>
      <c r="AG2768" s="200"/>
      <c r="AH2768" s="75"/>
      <c r="AI2768" s="75"/>
      <c r="AJ2768" s="75"/>
      <c r="AK2768" s="75"/>
      <c r="AL2768" s="200"/>
    </row>
    <row r="2769" spans="1:38" s="201" customFormat="1">
      <c r="A2769" s="198"/>
      <c r="B2769" s="180"/>
      <c r="C2769" s="199" t="s">
        <v>385</v>
      </c>
      <c r="D2769" s="199"/>
      <c r="E2769" s="199" t="s">
        <v>338</v>
      </c>
      <c r="F2769" s="199">
        <v>894332</v>
      </c>
      <c r="G2769" s="199"/>
      <c r="H2769" s="199">
        <f t="shared" si="193"/>
        <v>2526</v>
      </c>
      <c r="I2769" s="199"/>
      <c r="J2769" s="381">
        <v>109441.65999999999</v>
      </c>
      <c r="K2769" s="199"/>
      <c r="L2769" s="200"/>
      <c r="M2769" s="199">
        <v>217</v>
      </c>
      <c r="N2769" s="71"/>
      <c r="O2769" s="200"/>
      <c r="P2769" s="269">
        <f t="shared" si="191"/>
        <v>504.33944700460825</v>
      </c>
      <c r="Q2769" s="199"/>
      <c r="R2769" s="199"/>
      <c r="S2769" s="199"/>
      <c r="T2769" s="382">
        <f t="shared" si="192"/>
        <v>4121.3456221198157</v>
      </c>
      <c r="U2769" s="199"/>
      <c r="V2769" s="199"/>
      <c r="W2769" s="199"/>
      <c r="X2769" s="200"/>
      <c r="Y2769" s="199">
        <v>109441.65999999999</v>
      </c>
      <c r="Z2769" s="199">
        <f t="shared" si="194"/>
        <v>154670.1</v>
      </c>
      <c r="AA2769" s="200"/>
      <c r="AB2769" s="199">
        <f t="shared" si="195"/>
        <v>84879.1</v>
      </c>
      <c r="AC2769" s="164">
        <v>105345.62</v>
      </c>
      <c r="AD2769" s="199"/>
      <c r="AE2769" s="200"/>
      <c r="AF2769" s="200"/>
      <c r="AG2769" s="200"/>
      <c r="AH2769" s="75"/>
      <c r="AI2769" s="75"/>
      <c r="AJ2769" s="75"/>
      <c r="AK2769" s="75"/>
      <c r="AL2769" s="200"/>
    </row>
    <row r="2770" spans="1:38" s="201" customFormat="1">
      <c r="A2770" s="198"/>
      <c r="B2770" s="180"/>
      <c r="C2770" s="199" t="s">
        <v>385</v>
      </c>
      <c r="D2770" s="199"/>
      <c r="E2770" s="199" t="s">
        <v>400</v>
      </c>
      <c r="F2770" s="199"/>
      <c r="G2770" s="199"/>
      <c r="H2770" s="199">
        <f t="shared" si="193"/>
        <v>0</v>
      </c>
      <c r="I2770" s="199"/>
      <c r="J2770" s="381">
        <v>148.74</v>
      </c>
      <c r="K2770" s="199"/>
      <c r="L2770" s="200"/>
      <c r="M2770" s="199">
        <v>1</v>
      </c>
      <c r="N2770" s="71"/>
      <c r="O2770" s="200"/>
      <c r="P2770" s="269">
        <f t="shared" si="191"/>
        <v>148.74</v>
      </c>
      <c r="Q2770" s="199"/>
      <c r="R2770" s="199"/>
      <c r="S2770" s="199"/>
      <c r="T2770" s="382">
        <f t="shared" si="192"/>
        <v>0</v>
      </c>
      <c r="U2770" s="199"/>
      <c r="V2770" s="199"/>
      <c r="W2770" s="199"/>
      <c r="X2770" s="200"/>
      <c r="Y2770" s="199">
        <v>148.74</v>
      </c>
      <c r="Z2770" s="199">
        <f t="shared" si="194"/>
        <v>210.21</v>
      </c>
      <c r="AA2770" s="200"/>
      <c r="AB2770" s="199">
        <f t="shared" si="195"/>
        <v>115.36</v>
      </c>
      <c r="AC2770" s="164">
        <v>143.16999999999999</v>
      </c>
      <c r="AD2770" s="199"/>
      <c r="AE2770" s="200"/>
      <c r="AF2770" s="200"/>
      <c r="AG2770" s="200"/>
      <c r="AH2770" s="75"/>
      <c r="AI2770" s="75"/>
      <c r="AJ2770" s="75"/>
      <c r="AK2770" s="75"/>
      <c r="AL2770" s="200"/>
    </row>
    <row r="2771" spans="1:38" s="201" customFormat="1">
      <c r="A2771" s="198"/>
      <c r="B2771" s="180"/>
      <c r="C2771" s="199" t="s">
        <v>385</v>
      </c>
      <c r="D2771" s="199"/>
      <c r="E2771" s="199" t="s">
        <v>123</v>
      </c>
      <c r="F2771" s="199">
        <v>6821</v>
      </c>
      <c r="G2771" s="199"/>
      <c r="H2771" s="199">
        <f t="shared" si="193"/>
        <v>19</v>
      </c>
      <c r="I2771" s="199"/>
      <c r="J2771" s="381">
        <v>1343.39</v>
      </c>
      <c r="K2771" s="199"/>
      <c r="L2771" s="200"/>
      <c r="M2771" s="199">
        <v>2</v>
      </c>
      <c r="N2771" s="71"/>
      <c r="O2771" s="200"/>
      <c r="P2771" s="269">
        <f t="shared" si="191"/>
        <v>671.69500000000005</v>
      </c>
      <c r="Q2771" s="199"/>
      <c r="R2771" s="199"/>
      <c r="S2771" s="199"/>
      <c r="T2771" s="382">
        <f t="shared" si="192"/>
        <v>3410.5</v>
      </c>
      <c r="U2771" s="199"/>
      <c r="V2771" s="199"/>
      <c r="W2771" s="199"/>
      <c r="X2771" s="200"/>
      <c r="Y2771" s="199">
        <v>1343.39</v>
      </c>
      <c r="Z2771" s="199">
        <f t="shared" si="194"/>
        <v>1898.57</v>
      </c>
      <c r="AA2771" s="200"/>
      <c r="AB2771" s="199">
        <f t="shared" si="195"/>
        <v>1041.8900000000001</v>
      </c>
      <c r="AC2771" s="164">
        <v>1293.1099999999999</v>
      </c>
      <c r="AD2771" s="199"/>
      <c r="AE2771" s="200"/>
      <c r="AF2771" s="200"/>
      <c r="AG2771" s="200"/>
      <c r="AH2771" s="75"/>
      <c r="AI2771" s="75"/>
      <c r="AJ2771" s="75"/>
      <c r="AK2771" s="75"/>
      <c r="AL2771" s="200"/>
    </row>
    <row r="2772" spans="1:38" s="201" customFormat="1">
      <c r="A2772" s="198"/>
      <c r="B2772" s="180"/>
      <c r="C2772" s="199" t="s">
        <v>386</v>
      </c>
      <c r="D2772" s="199"/>
      <c r="E2772" s="199" t="s">
        <v>297</v>
      </c>
      <c r="F2772" s="199">
        <v>1793</v>
      </c>
      <c r="G2772" s="199"/>
      <c r="H2772" s="199">
        <f t="shared" si="193"/>
        <v>5</v>
      </c>
      <c r="I2772" s="199"/>
      <c r="J2772" s="381">
        <v>332.77</v>
      </c>
      <c r="K2772" s="199"/>
      <c r="L2772" s="200"/>
      <c r="M2772" s="199">
        <v>1</v>
      </c>
      <c r="N2772" s="71"/>
      <c r="O2772" s="200"/>
      <c r="P2772" s="269">
        <f t="shared" si="191"/>
        <v>332.77</v>
      </c>
      <c r="Q2772" s="199"/>
      <c r="R2772" s="199"/>
      <c r="S2772" s="199"/>
      <c r="T2772" s="382">
        <f t="shared" si="192"/>
        <v>1793</v>
      </c>
      <c r="U2772" s="199"/>
      <c r="V2772" s="199"/>
      <c r="W2772" s="199"/>
      <c r="X2772" s="200"/>
      <c r="Y2772" s="199">
        <v>332.77</v>
      </c>
      <c r="Z2772" s="199">
        <f t="shared" si="194"/>
        <v>470.29</v>
      </c>
      <c r="AA2772" s="200"/>
      <c r="AB2772" s="199">
        <f t="shared" si="195"/>
        <v>258.08</v>
      </c>
      <c r="AC2772" s="164">
        <v>320.32</v>
      </c>
      <c r="AD2772" s="199"/>
      <c r="AE2772" s="200"/>
      <c r="AF2772" s="200"/>
      <c r="AG2772" s="200"/>
      <c r="AH2772" s="75"/>
      <c r="AI2772" s="75"/>
      <c r="AJ2772" s="75"/>
      <c r="AK2772" s="75"/>
      <c r="AL2772" s="200"/>
    </row>
    <row r="2773" spans="1:38" s="201" customFormat="1">
      <c r="A2773" s="198"/>
      <c r="B2773" s="180"/>
      <c r="C2773" s="199" t="s">
        <v>386</v>
      </c>
      <c r="D2773" s="199"/>
      <c r="E2773" s="199" t="s">
        <v>113</v>
      </c>
      <c r="F2773" s="199">
        <v>3940000</v>
      </c>
      <c r="G2773" s="199"/>
      <c r="H2773" s="199">
        <f t="shared" si="193"/>
        <v>11127</v>
      </c>
      <c r="I2773" s="199"/>
      <c r="J2773" s="381">
        <v>487080.99000000017</v>
      </c>
      <c r="K2773" s="199"/>
      <c r="L2773" s="200"/>
      <c r="M2773" s="199">
        <v>659</v>
      </c>
      <c r="N2773" s="71"/>
      <c r="O2773" s="200"/>
      <c r="P2773" s="269">
        <f t="shared" si="191"/>
        <v>739.12138088012159</v>
      </c>
      <c r="Q2773" s="199"/>
      <c r="R2773" s="199"/>
      <c r="S2773" s="199"/>
      <c r="T2773" s="382">
        <f t="shared" si="192"/>
        <v>5978.7556904400608</v>
      </c>
      <c r="U2773" s="199"/>
      <c r="V2773" s="199"/>
      <c r="W2773" s="199"/>
      <c r="X2773" s="200"/>
      <c r="Y2773" s="199">
        <v>487080.99000000017</v>
      </c>
      <c r="Z2773" s="199">
        <f t="shared" si="194"/>
        <v>688374.68</v>
      </c>
      <c r="AA2773" s="200"/>
      <c r="AB2773" s="199">
        <f t="shared" si="195"/>
        <v>377762.86</v>
      </c>
      <c r="AC2773" s="164">
        <v>468851.14</v>
      </c>
      <c r="AD2773" s="199"/>
      <c r="AE2773" s="200"/>
      <c r="AF2773" s="200"/>
      <c r="AG2773" s="200"/>
      <c r="AH2773" s="75"/>
      <c r="AI2773" s="75"/>
      <c r="AJ2773" s="75"/>
      <c r="AK2773" s="75"/>
      <c r="AL2773" s="200"/>
    </row>
    <row r="2774" spans="1:38" s="201" customFormat="1">
      <c r="A2774" s="198"/>
      <c r="B2774" s="180"/>
      <c r="C2774" s="199" t="s">
        <v>386</v>
      </c>
      <c r="D2774" s="199"/>
      <c r="E2774" s="199" t="s">
        <v>103</v>
      </c>
      <c r="F2774" s="199">
        <v>509</v>
      </c>
      <c r="G2774" s="199"/>
      <c r="H2774" s="199">
        <f t="shared" si="193"/>
        <v>1</v>
      </c>
      <c r="I2774" s="199"/>
      <c r="J2774" s="381">
        <v>101.78</v>
      </c>
      <c r="K2774" s="199"/>
      <c r="L2774" s="200"/>
      <c r="M2774" s="199">
        <v>1</v>
      </c>
      <c r="N2774" s="71"/>
      <c r="O2774" s="200"/>
      <c r="P2774" s="269">
        <f t="shared" si="191"/>
        <v>101.78</v>
      </c>
      <c r="Q2774" s="199"/>
      <c r="R2774" s="199"/>
      <c r="S2774" s="199"/>
      <c r="T2774" s="382">
        <f t="shared" si="192"/>
        <v>509</v>
      </c>
      <c r="U2774" s="199"/>
      <c r="V2774" s="199"/>
      <c r="W2774" s="199"/>
      <c r="X2774" s="200"/>
      <c r="Y2774" s="199">
        <v>101.78</v>
      </c>
      <c r="Z2774" s="199">
        <f t="shared" si="194"/>
        <v>143.84</v>
      </c>
      <c r="AA2774" s="200"/>
      <c r="AB2774" s="199">
        <f t="shared" si="195"/>
        <v>78.94</v>
      </c>
      <c r="AC2774" s="164">
        <v>97.97</v>
      </c>
      <c r="AD2774" s="199"/>
      <c r="AE2774" s="200"/>
      <c r="AF2774" s="200"/>
      <c r="AG2774" s="200"/>
      <c r="AH2774" s="75"/>
      <c r="AI2774" s="75"/>
      <c r="AJ2774" s="75"/>
      <c r="AK2774" s="75"/>
      <c r="AL2774" s="200"/>
    </row>
    <row r="2775" spans="1:38" s="201" customFormat="1">
      <c r="A2775" s="198"/>
      <c r="B2775" s="180"/>
      <c r="C2775" s="199" t="s">
        <v>499</v>
      </c>
      <c r="D2775" s="199"/>
      <c r="E2775" s="199" t="s">
        <v>167</v>
      </c>
      <c r="F2775" s="199">
        <v>1</v>
      </c>
      <c r="G2775" s="199"/>
      <c r="H2775" s="199">
        <f t="shared" si="193"/>
        <v>0</v>
      </c>
      <c r="I2775" s="199"/>
      <c r="J2775" s="381">
        <v>11.16</v>
      </c>
      <c r="K2775" s="199"/>
      <c r="L2775" s="200"/>
      <c r="M2775" s="199">
        <v>1</v>
      </c>
      <c r="N2775" s="71"/>
      <c r="O2775" s="200"/>
      <c r="P2775" s="269">
        <f t="shared" si="191"/>
        <v>11.16</v>
      </c>
      <c r="Q2775" s="199"/>
      <c r="R2775" s="199"/>
      <c r="S2775" s="199"/>
      <c r="T2775" s="382">
        <f t="shared" si="192"/>
        <v>1</v>
      </c>
      <c r="U2775" s="199"/>
      <c r="V2775" s="199"/>
      <c r="W2775" s="199"/>
      <c r="X2775" s="200"/>
      <c r="Y2775" s="199">
        <v>11.16</v>
      </c>
      <c r="Z2775" s="199">
        <f t="shared" si="194"/>
        <v>15.77</v>
      </c>
      <c r="AA2775" s="200"/>
      <c r="AB2775" s="199">
        <f t="shared" si="195"/>
        <v>8.66</v>
      </c>
      <c r="AC2775" s="164">
        <v>10.74</v>
      </c>
      <c r="AD2775" s="199"/>
      <c r="AE2775" s="200"/>
      <c r="AF2775" s="200"/>
      <c r="AG2775" s="200"/>
      <c r="AH2775" s="75"/>
      <c r="AI2775" s="75"/>
      <c r="AJ2775" s="75"/>
      <c r="AK2775" s="75"/>
      <c r="AL2775" s="200"/>
    </row>
    <row r="2776" spans="1:38" s="201" customFormat="1">
      <c r="A2776" s="198"/>
      <c r="B2776" s="180"/>
      <c r="C2776" s="199" t="s">
        <v>499</v>
      </c>
      <c r="D2776" s="199"/>
      <c r="E2776" s="199" t="s">
        <v>264</v>
      </c>
      <c r="F2776" s="199">
        <v>33595</v>
      </c>
      <c r="G2776" s="199"/>
      <c r="H2776" s="199">
        <f t="shared" si="193"/>
        <v>95</v>
      </c>
      <c r="I2776" s="199"/>
      <c r="J2776" s="381">
        <v>4020.7799999999997</v>
      </c>
      <c r="K2776" s="199"/>
      <c r="L2776" s="200"/>
      <c r="M2776" s="199">
        <v>18</v>
      </c>
      <c r="N2776" s="71"/>
      <c r="O2776" s="200"/>
      <c r="P2776" s="269">
        <f t="shared" si="191"/>
        <v>223.37666666666667</v>
      </c>
      <c r="Q2776" s="199"/>
      <c r="R2776" s="199"/>
      <c r="S2776" s="199"/>
      <c r="T2776" s="382">
        <f t="shared" si="192"/>
        <v>1866.3888888888889</v>
      </c>
      <c r="U2776" s="199"/>
      <c r="V2776" s="199"/>
      <c r="W2776" s="199"/>
      <c r="X2776" s="200"/>
      <c r="Y2776" s="199">
        <v>4020.7799999999997</v>
      </c>
      <c r="Z2776" s="199">
        <f t="shared" si="194"/>
        <v>5682.43</v>
      </c>
      <c r="AA2776" s="200"/>
      <c r="AB2776" s="199">
        <f t="shared" si="195"/>
        <v>3118.38</v>
      </c>
      <c r="AC2776" s="164">
        <v>3870.3</v>
      </c>
      <c r="AD2776" s="199"/>
      <c r="AE2776" s="200"/>
      <c r="AF2776" s="200"/>
      <c r="AG2776" s="200"/>
      <c r="AH2776" s="75"/>
      <c r="AI2776" s="75"/>
      <c r="AJ2776" s="75"/>
      <c r="AK2776" s="75"/>
      <c r="AL2776" s="200"/>
    </row>
    <row r="2777" spans="1:38" s="201" customFormat="1">
      <c r="A2777" s="198"/>
      <c r="B2777" s="180"/>
      <c r="C2777" s="199" t="s">
        <v>387</v>
      </c>
      <c r="D2777" s="199"/>
      <c r="E2777" s="199" t="s">
        <v>352</v>
      </c>
      <c r="F2777" s="199">
        <v>119474</v>
      </c>
      <c r="G2777" s="199"/>
      <c r="H2777" s="199">
        <f t="shared" si="193"/>
        <v>337</v>
      </c>
      <c r="I2777" s="199"/>
      <c r="J2777" s="381">
        <v>17531.95</v>
      </c>
      <c r="K2777" s="199"/>
      <c r="L2777" s="200"/>
      <c r="M2777" s="199">
        <v>55</v>
      </c>
      <c r="N2777" s="71"/>
      <c r="O2777" s="200"/>
      <c r="P2777" s="269">
        <f t="shared" si="191"/>
        <v>318.76272727272726</v>
      </c>
      <c r="Q2777" s="199"/>
      <c r="R2777" s="199"/>
      <c r="S2777" s="199"/>
      <c r="T2777" s="382">
        <f t="shared" si="192"/>
        <v>2172.2545454545457</v>
      </c>
      <c r="U2777" s="199"/>
      <c r="V2777" s="199"/>
      <c r="W2777" s="199"/>
      <c r="X2777" s="200"/>
      <c r="Y2777" s="199">
        <v>17531.95</v>
      </c>
      <c r="Z2777" s="199">
        <f t="shared" si="194"/>
        <v>24777.3</v>
      </c>
      <c r="AA2777" s="200"/>
      <c r="AB2777" s="199">
        <f t="shared" si="195"/>
        <v>13597.16</v>
      </c>
      <c r="AC2777" s="164">
        <v>16875.79</v>
      </c>
      <c r="AD2777" s="199"/>
      <c r="AE2777" s="200"/>
      <c r="AF2777" s="200"/>
      <c r="AG2777" s="200"/>
      <c r="AH2777" s="75"/>
      <c r="AI2777" s="75"/>
      <c r="AJ2777" s="75"/>
      <c r="AK2777" s="75"/>
      <c r="AL2777" s="200"/>
    </row>
    <row r="2778" spans="1:38" s="201" customFormat="1">
      <c r="A2778" s="198"/>
      <c r="B2778" s="180"/>
      <c r="C2778" s="199" t="s">
        <v>774</v>
      </c>
      <c r="D2778" s="199"/>
      <c r="E2778" s="199" t="s">
        <v>242</v>
      </c>
      <c r="F2778" s="199">
        <v>2516</v>
      </c>
      <c r="G2778" s="199"/>
      <c r="H2778" s="199">
        <f t="shared" si="193"/>
        <v>7</v>
      </c>
      <c r="I2778" s="199"/>
      <c r="J2778" s="381">
        <v>517.36</v>
      </c>
      <c r="K2778" s="199"/>
      <c r="L2778" s="200"/>
      <c r="M2778" s="199">
        <v>5</v>
      </c>
      <c r="N2778" s="71"/>
      <c r="O2778" s="200"/>
      <c r="P2778" s="269">
        <f t="shared" si="191"/>
        <v>103.47200000000001</v>
      </c>
      <c r="Q2778" s="199"/>
      <c r="R2778" s="199"/>
      <c r="S2778" s="199"/>
      <c r="T2778" s="382">
        <f t="shared" si="192"/>
        <v>503.2</v>
      </c>
      <c r="U2778" s="199"/>
      <c r="V2778" s="199"/>
      <c r="W2778" s="199"/>
      <c r="X2778" s="200"/>
      <c r="Y2778" s="199">
        <v>517.36</v>
      </c>
      <c r="Z2778" s="199">
        <f t="shared" si="194"/>
        <v>731.17</v>
      </c>
      <c r="AA2778" s="200"/>
      <c r="AB2778" s="199">
        <f t="shared" si="195"/>
        <v>401.25</v>
      </c>
      <c r="AC2778" s="164">
        <v>498</v>
      </c>
      <c r="AD2778" s="199"/>
      <c r="AE2778" s="200"/>
      <c r="AF2778" s="200"/>
      <c r="AG2778" s="200"/>
      <c r="AH2778" s="75"/>
      <c r="AI2778" s="75"/>
      <c r="AJ2778" s="75"/>
      <c r="AK2778" s="75"/>
      <c r="AL2778" s="200"/>
    </row>
    <row r="2779" spans="1:38" s="201" customFormat="1">
      <c r="A2779" s="198"/>
      <c r="B2779" s="180"/>
      <c r="C2779" s="199" t="s">
        <v>388</v>
      </c>
      <c r="D2779" s="199"/>
      <c r="E2779" s="199" t="s">
        <v>389</v>
      </c>
      <c r="F2779" s="199">
        <v>16695</v>
      </c>
      <c r="G2779" s="199"/>
      <c r="H2779" s="199">
        <f t="shared" si="193"/>
        <v>47</v>
      </c>
      <c r="I2779" s="199"/>
      <c r="J2779" s="381">
        <v>2942.1100000000006</v>
      </c>
      <c r="K2779" s="199"/>
      <c r="L2779" s="200"/>
      <c r="M2779" s="199">
        <v>22</v>
      </c>
      <c r="N2779" s="71"/>
      <c r="O2779" s="200"/>
      <c r="P2779" s="269">
        <f t="shared" si="191"/>
        <v>133.73227272727274</v>
      </c>
      <c r="Q2779" s="199"/>
      <c r="R2779" s="199"/>
      <c r="S2779" s="199"/>
      <c r="T2779" s="382">
        <f t="shared" si="192"/>
        <v>758.86363636363637</v>
      </c>
      <c r="U2779" s="199"/>
      <c r="V2779" s="199"/>
      <c r="W2779" s="199"/>
      <c r="X2779" s="200"/>
      <c r="Y2779" s="199">
        <v>2942.1100000000006</v>
      </c>
      <c r="Z2779" s="199">
        <f t="shared" si="194"/>
        <v>4157.9799999999996</v>
      </c>
      <c r="AA2779" s="200"/>
      <c r="AB2779" s="199">
        <f t="shared" si="195"/>
        <v>2281.8000000000002</v>
      </c>
      <c r="AC2779" s="164">
        <v>2832</v>
      </c>
      <c r="AD2779" s="199"/>
      <c r="AE2779" s="200"/>
      <c r="AF2779" s="200"/>
      <c r="AG2779" s="200"/>
      <c r="AH2779" s="75"/>
      <c r="AI2779" s="75"/>
      <c r="AJ2779" s="75"/>
      <c r="AK2779" s="75"/>
      <c r="AL2779" s="200"/>
    </row>
    <row r="2780" spans="1:38" s="201" customFormat="1">
      <c r="A2780" s="198"/>
      <c r="B2780" s="180"/>
      <c r="C2780" s="199" t="s">
        <v>390</v>
      </c>
      <c r="D2780" s="199"/>
      <c r="E2780" s="199" t="s">
        <v>115</v>
      </c>
      <c r="F2780" s="199">
        <v>1183291</v>
      </c>
      <c r="G2780" s="199"/>
      <c r="H2780" s="199">
        <f t="shared" si="193"/>
        <v>3342</v>
      </c>
      <c r="I2780" s="199"/>
      <c r="J2780" s="381">
        <v>179569.67000000016</v>
      </c>
      <c r="K2780" s="199"/>
      <c r="L2780" s="200"/>
      <c r="M2780" s="199">
        <v>298</v>
      </c>
      <c r="N2780" s="71"/>
      <c r="O2780" s="200"/>
      <c r="P2780" s="269">
        <f t="shared" si="191"/>
        <v>602.58278523489992</v>
      </c>
      <c r="Q2780" s="199"/>
      <c r="R2780" s="199"/>
      <c r="S2780" s="199"/>
      <c r="T2780" s="382">
        <f t="shared" si="192"/>
        <v>3970.7751677852348</v>
      </c>
      <c r="U2780" s="199"/>
      <c r="V2780" s="199"/>
      <c r="W2780" s="199"/>
      <c r="X2780" s="200"/>
      <c r="Y2780" s="199">
        <v>179569.67000000016</v>
      </c>
      <c r="Z2780" s="199">
        <f t="shared" si="194"/>
        <v>253779.59</v>
      </c>
      <c r="AA2780" s="200"/>
      <c r="AB2780" s="199">
        <f t="shared" si="195"/>
        <v>139267.91</v>
      </c>
      <c r="AC2780" s="164">
        <v>172848.96</v>
      </c>
      <c r="AD2780" s="199"/>
      <c r="AE2780" s="200"/>
      <c r="AF2780" s="200"/>
      <c r="AG2780" s="200"/>
      <c r="AH2780" s="75"/>
      <c r="AI2780" s="75"/>
      <c r="AJ2780" s="75"/>
      <c r="AK2780" s="75"/>
      <c r="AL2780" s="200"/>
    </row>
    <row r="2781" spans="1:38" s="201" customFormat="1">
      <c r="A2781" s="198"/>
      <c r="B2781" s="180"/>
      <c r="C2781" s="199" t="s">
        <v>390</v>
      </c>
      <c r="D2781" s="199"/>
      <c r="E2781" s="199" t="s">
        <v>116</v>
      </c>
      <c r="F2781" s="199">
        <v>38</v>
      </c>
      <c r="G2781" s="199"/>
      <c r="H2781" s="199">
        <f t="shared" si="193"/>
        <v>0</v>
      </c>
      <c r="I2781" s="199"/>
      <c r="J2781" s="381">
        <v>23.09</v>
      </c>
      <c r="K2781" s="199"/>
      <c r="L2781" s="200"/>
      <c r="M2781" s="199">
        <v>1</v>
      </c>
      <c r="N2781" s="71"/>
      <c r="O2781" s="200"/>
      <c r="P2781" s="269">
        <f t="shared" si="191"/>
        <v>23.09</v>
      </c>
      <c r="Q2781" s="199"/>
      <c r="R2781" s="199"/>
      <c r="S2781" s="199"/>
      <c r="T2781" s="382">
        <f t="shared" si="192"/>
        <v>38</v>
      </c>
      <c r="U2781" s="199"/>
      <c r="V2781" s="199"/>
      <c r="W2781" s="199"/>
      <c r="X2781" s="200"/>
      <c r="Y2781" s="199">
        <v>23.09</v>
      </c>
      <c r="Z2781" s="199">
        <f t="shared" si="194"/>
        <v>32.630000000000003</v>
      </c>
      <c r="AA2781" s="200"/>
      <c r="AB2781" s="199">
        <f t="shared" si="195"/>
        <v>17.91</v>
      </c>
      <c r="AC2781" s="164">
        <v>22.23</v>
      </c>
      <c r="AD2781" s="199"/>
      <c r="AE2781" s="200"/>
      <c r="AF2781" s="200"/>
      <c r="AG2781" s="200"/>
      <c r="AH2781" s="75"/>
      <c r="AI2781" s="75"/>
      <c r="AJ2781" s="75"/>
      <c r="AK2781" s="75"/>
      <c r="AL2781" s="200"/>
    </row>
    <row r="2782" spans="1:38" s="201" customFormat="1">
      <c r="A2782" s="198"/>
      <c r="B2782" s="180"/>
      <c r="C2782" s="199" t="s">
        <v>1458</v>
      </c>
      <c r="D2782" s="199"/>
      <c r="E2782" s="199" t="s">
        <v>165</v>
      </c>
      <c r="F2782" s="199">
        <v>16461</v>
      </c>
      <c r="G2782" s="199"/>
      <c r="H2782" s="199">
        <f t="shared" si="193"/>
        <v>46</v>
      </c>
      <c r="I2782" s="199"/>
      <c r="J2782" s="381">
        <v>3909.67</v>
      </c>
      <c r="K2782" s="199"/>
      <c r="L2782" s="200"/>
      <c r="M2782" s="199">
        <v>8</v>
      </c>
      <c r="N2782" s="71"/>
      <c r="O2782" s="200"/>
      <c r="P2782" s="269">
        <f t="shared" si="191"/>
        <v>488.70875000000001</v>
      </c>
      <c r="Q2782" s="199"/>
      <c r="R2782" s="199"/>
      <c r="S2782" s="199"/>
      <c r="T2782" s="382">
        <f t="shared" si="192"/>
        <v>2057.625</v>
      </c>
      <c r="U2782" s="199"/>
      <c r="V2782" s="199"/>
      <c r="W2782" s="199"/>
      <c r="X2782" s="200"/>
      <c r="Y2782" s="199">
        <v>3909.67</v>
      </c>
      <c r="Z2782" s="199">
        <f t="shared" si="194"/>
        <v>5525.4</v>
      </c>
      <c r="AA2782" s="200"/>
      <c r="AB2782" s="199">
        <f t="shared" si="195"/>
        <v>3032.2</v>
      </c>
      <c r="AC2782" s="164">
        <v>3763.34</v>
      </c>
      <c r="AD2782" s="199"/>
      <c r="AE2782" s="200"/>
      <c r="AF2782" s="200"/>
      <c r="AG2782" s="200"/>
      <c r="AH2782" s="75"/>
      <c r="AI2782" s="75"/>
      <c r="AJ2782" s="75"/>
      <c r="AK2782" s="75"/>
      <c r="AL2782" s="200"/>
    </row>
    <row r="2783" spans="1:38" s="201" customFormat="1">
      <c r="A2783" s="198"/>
      <c r="B2783" s="180"/>
      <c r="C2783" s="199" t="s">
        <v>391</v>
      </c>
      <c r="D2783" s="199"/>
      <c r="E2783" s="199" t="s">
        <v>210</v>
      </c>
      <c r="F2783" s="199">
        <v>4084429</v>
      </c>
      <c r="G2783" s="199"/>
      <c r="H2783" s="199">
        <f t="shared" si="193"/>
        <v>11534</v>
      </c>
      <c r="I2783" s="199"/>
      <c r="J2783" s="381">
        <v>466451.35000000033</v>
      </c>
      <c r="K2783" s="199"/>
      <c r="L2783" s="200"/>
      <c r="M2783" s="199">
        <v>719</v>
      </c>
      <c r="N2783" s="71"/>
      <c r="O2783" s="200"/>
      <c r="P2783" s="269">
        <f t="shared" si="191"/>
        <v>648.75013908205892</v>
      </c>
      <c r="Q2783" s="199"/>
      <c r="R2783" s="199"/>
      <c r="S2783" s="199"/>
      <c r="T2783" s="382">
        <f t="shared" si="192"/>
        <v>5680.7079276773293</v>
      </c>
      <c r="U2783" s="199"/>
      <c r="V2783" s="199"/>
      <c r="W2783" s="199"/>
      <c r="X2783" s="200"/>
      <c r="Y2783" s="199">
        <v>466451.35000000033</v>
      </c>
      <c r="Z2783" s="199">
        <f t="shared" si="194"/>
        <v>659219.52</v>
      </c>
      <c r="AA2783" s="200"/>
      <c r="AB2783" s="199">
        <f t="shared" si="195"/>
        <v>361763.24</v>
      </c>
      <c r="AC2783" s="164">
        <v>448993.6</v>
      </c>
      <c r="AD2783" s="199"/>
      <c r="AE2783" s="200"/>
      <c r="AF2783" s="200"/>
      <c r="AG2783" s="200"/>
      <c r="AH2783" s="75"/>
      <c r="AI2783" s="75"/>
      <c r="AJ2783" s="75"/>
      <c r="AK2783" s="75"/>
      <c r="AL2783" s="200"/>
    </row>
    <row r="2784" spans="1:38" s="201" customFormat="1">
      <c r="A2784" s="198"/>
      <c r="B2784" s="180"/>
      <c r="C2784" s="199" t="s">
        <v>391</v>
      </c>
      <c r="D2784" s="199"/>
      <c r="E2784" s="199" t="s">
        <v>264</v>
      </c>
      <c r="F2784" s="199">
        <v>100</v>
      </c>
      <c r="G2784" s="199"/>
      <c r="H2784" s="199">
        <f t="shared" si="193"/>
        <v>0</v>
      </c>
      <c r="I2784" s="199"/>
      <c r="J2784" s="381">
        <v>27.29</v>
      </c>
      <c r="K2784" s="199"/>
      <c r="L2784" s="200"/>
      <c r="M2784" s="199">
        <v>1</v>
      </c>
      <c r="N2784" s="71"/>
      <c r="O2784" s="200"/>
      <c r="P2784" s="269">
        <f t="shared" si="191"/>
        <v>27.29</v>
      </c>
      <c r="Q2784" s="199"/>
      <c r="R2784" s="199"/>
      <c r="S2784" s="199"/>
      <c r="T2784" s="382">
        <f t="shared" si="192"/>
        <v>100</v>
      </c>
      <c r="U2784" s="199"/>
      <c r="V2784" s="199"/>
      <c r="W2784" s="199"/>
      <c r="X2784" s="200"/>
      <c r="Y2784" s="199">
        <v>27.29</v>
      </c>
      <c r="Z2784" s="199">
        <f t="shared" si="194"/>
        <v>38.57</v>
      </c>
      <c r="AA2784" s="200"/>
      <c r="AB2784" s="199">
        <f t="shared" si="195"/>
        <v>21.17</v>
      </c>
      <c r="AC2784" s="164">
        <v>26.27</v>
      </c>
      <c r="AD2784" s="199"/>
      <c r="AE2784" s="200"/>
      <c r="AF2784" s="200"/>
      <c r="AG2784" s="200"/>
      <c r="AH2784" s="75"/>
      <c r="AI2784" s="75"/>
      <c r="AJ2784" s="75"/>
      <c r="AK2784" s="75"/>
      <c r="AL2784" s="200"/>
    </row>
    <row r="2785" spans="1:38" s="201" customFormat="1">
      <c r="A2785" s="198"/>
      <c r="B2785" s="180"/>
      <c r="C2785" s="199" t="s">
        <v>393</v>
      </c>
      <c r="D2785" s="199"/>
      <c r="E2785" s="199" t="s">
        <v>88</v>
      </c>
      <c r="F2785" s="199">
        <v>247427</v>
      </c>
      <c r="G2785" s="199"/>
      <c r="H2785" s="199">
        <f t="shared" si="193"/>
        <v>699</v>
      </c>
      <c r="I2785" s="199"/>
      <c r="J2785" s="381">
        <v>32613.929999999989</v>
      </c>
      <c r="K2785" s="199"/>
      <c r="L2785" s="200"/>
      <c r="M2785" s="199">
        <v>103</v>
      </c>
      <c r="N2785" s="71"/>
      <c r="O2785" s="200"/>
      <c r="P2785" s="269">
        <f t="shared" si="191"/>
        <v>316.64009708737854</v>
      </c>
      <c r="Q2785" s="199"/>
      <c r="R2785" s="199"/>
      <c r="S2785" s="199"/>
      <c r="T2785" s="382">
        <f t="shared" si="192"/>
        <v>2402.2038834951454</v>
      </c>
      <c r="U2785" s="199"/>
      <c r="V2785" s="199"/>
      <c r="W2785" s="199"/>
      <c r="X2785" s="200"/>
      <c r="Y2785" s="199">
        <v>32613.929999999989</v>
      </c>
      <c r="Z2785" s="199">
        <f t="shared" si="194"/>
        <v>46092.14</v>
      </c>
      <c r="AA2785" s="200"/>
      <c r="AB2785" s="199">
        <f t="shared" si="195"/>
        <v>25294.22</v>
      </c>
      <c r="AC2785" s="164">
        <v>31393.3</v>
      </c>
      <c r="AD2785" s="199"/>
      <c r="AE2785" s="200"/>
      <c r="AF2785" s="200"/>
      <c r="AG2785" s="200"/>
      <c r="AH2785" s="75"/>
      <c r="AI2785" s="75"/>
      <c r="AJ2785" s="75"/>
      <c r="AK2785" s="75"/>
      <c r="AL2785" s="200"/>
    </row>
    <row r="2786" spans="1:38" s="201" customFormat="1">
      <c r="A2786" s="198"/>
      <c r="B2786" s="180"/>
      <c r="C2786" s="199" t="s">
        <v>393</v>
      </c>
      <c r="D2786" s="199"/>
      <c r="E2786" s="199" t="s">
        <v>89</v>
      </c>
      <c r="F2786" s="199">
        <v>898850</v>
      </c>
      <c r="G2786" s="199"/>
      <c r="H2786" s="199">
        <f t="shared" si="193"/>
        <v>2538</v>
      </c>
      <c r="I2786" s="199"/>
      <c r="J2786" s="381">
        <v>97935.280000000042</v>
      </c>
      <c r="K2786" s="199"/>
      <c r="L2786" s="200"/>
      <c r="M2786" s="199">
        <v>195</v>
      </c>
      <c r="N2786" s="71"/>
      <c r="O2786" s="200"/>
      <c r="P2786" s="269">
        <f t="shared" si="191"/>
        <v>502.23220512820535</v>
      </c>
      <c r="Q2786" s="199"/>
      <c r="R2786" s="199"/>
      <c r="S2786" s="199"/>
      <c r="T2786" s="382">
        <f t="shared" si="192"/>
        <v>4609.4871794871797</v>
      </c>
      <c r="U2786" s="199"/>
      <c r="V2786" s="199"/>
      <c r="W2786" s="199"/>
      <c r="X2786" s="200"/>
      <c r="Y2786" s="199">
        <v>97935.280000000042</v>
      </c>
      <c r="Z2786" s="199">
        <f t="shared" si="194"/>
        <v>138408.54</v>
      </c>
      <c r="AA2786" s="200"/>
      <c r="AB2786" s="199">
        <f t="shared" si="195"/>
        <v>75955.149999999994</v>
      </c>
      <c r="AC2786" s="164">
        <v>94269.88</v>
      </c>
      <c r="AD2786" s="199"/>
      <c r="AE2786" s="200"/>
      <c r="AF2786" s="200"/>
      <c r="AG2786" s="200"/>
      <c r="AH2786" s="75"/>
      <c r="AI2786" s="75"/>
      <c r="AJ2786" s="75"/>
      <c r="AK2786" s="75"/>
      <c r="AL2786" s="200"/>
    </row>
    <row r="2787" spans="1:38" s="201" customFormat="1">
      <c r="A2787" s="198"/>
      <c r="B2787" s="180"/>
      <c r="C2787" s="199" t="s">
        <v>394</v>
      </c>
      <c r="D2787" s="199"/>
      <c r="E2787" s="199" t="s">
        <v>261</v>
      </c>
      <c r="F2787" s="199">
        <v>112689</v>
      </c>
      <c r="G2787" s="199"/>
      <c r="H2787" s="199">
        <f t="shared" si="193"/>
        <v>318</v>
      </c>
      <c r="I2787" s="199"/>
      <c r="J2787" s="381">
        <v>19346.529999999995</v>
      </c>
      <c r="K2787" s="199"/>
      <c r="L2787" s="200"/>
      <c r="M2787" s="199">
        <v>56</v>
      </c>
      <c r="N2787" s="71"/>
      <c r="O2787" s="200"/>
      <c r="P2787" s="269">
        <f t="shared" ref="P2787:P2850" si="196">J2787/M2787</f>
        <v>345.47374999999994</v>
      </c>
      <c r="Q2787" s="199"/>
      <c r="R2787" s="199"/>
      <c r="S2787" s="199"/>
      <c r="T2787" s="382">
        <f t="shared" ref="T2787:T2850" si="197">F2787/M2787</f>
        <v>2012.3035714285713</v>
      </c>
      <c r="U2787" s="199"/>
      <c r="V2787" s="199"/>
      <c r="W2787" s="199"/>
      <c r="X2787" s="200"/>
      <c r="Y2787" s="199">
        <v>19346.529999999995</v>
      </c>
      <c r="Z2787" s="199">
        <f t="shared" si="194"/>
        <v>27341.78</v>
      </c>
      <c r="AA2787" s="200"/>
      <c r="AB2787" s="199">
        <f t="shared" si="195"/>
        <v>15004.49</v>
      </c>
      <c r="AC2787" s="164">
        <v>18622.45</v>
      </c>
      <c r="AD2787" s="199"/>
      <c r="AE2787" s="200"/>
      <c r="AF2787" s="200"/>
      <c r="AG2787" s="200"/>
      <c r="AH2787" s="75"/>
      <c r="AI2787" s="75"/>
      <c r="AJ2787" s="75"/>
      <c r="AK2787" s="75"/>
      <c r="AL2787" s="200"/>
    </row>
    <row r="2788" spans="1:38" s="201" customFormat="1">
      <c r="A2788" s="198"/>
      <c r="B2788" s="180"/>
      <c r="C2788" s="199" t="s">
        <v>395</v>
      </c>
      <c r="D2788" s="199"/>
      <c r="E2788" s="199" t="s">
        <v>334</v>
      </c>
      <c r="F2788" s="199">
        <v>306</v>
      </c>
      <c r="G2788" s="199"/>
      <c r="H2788" s="199">
        <f t="shared" si="193"/>
        <v>1</v>
      </c>
      <c r="I2788" s="199"/>
      <c r="J2788" s="381">
        <v>60.35</v>
      </c>
      <c r="K2788" s="199"/>
      <c r="L2788" s="200"/>
      <c r="M2788" s="199">
        <v>1</v>
      </c>
      <c r="N2788" s="71"/>
      <c r="O2788" s="200"/>
      <c r="P2788" s="269">
        <f t="shared" si="196"/>
        <v>60.35</v>
      </c>
      <c r="Q2788" s="199"/>
      <c r="R2788" s="199"/>
      <c r="S2788" s="199"/>
      <c r="T2788" s="382">
        <f t="shared" si="197"/>
        <v>306</v>
      </c>
      <c r="U2788" s="199"/>
      <c r="V2788" s="199"/>
      <c r="W2788" s="199"/>
      <c r="X2788" s="200"/>
      <c r="Y2788" s="199">
        <v>60.35</v>
      </c>
      <c r="Z2788" s="199">
        <f t="shared" si="194"/>
        <v>85.29</v>
      </c>
      <c r="AA2788" s="200"/>
      <c r="AB2788" s="199">
        <f t="shared" si="195"/>
        <v>46.81</v>
      </c>
      <c r="AC2788" s="164">
        <v>58.09</v>
      </c>
      <c r="AD2788" s="199"/>
      <c r="AE2788" s="200"/>
      <c r="AF2788" s="200"/>
      <c r="AG2788" s="200"/>
      <c r="AH2788" s="75"/>
      <c r="AI2788" s="75"/>
      <c r="AJ2788" s="75"/>
      <c r="AK2788" s="75"/>
      <c r="AL2788" s="200"/>
    </row>
    <row r="2789" spans="1:38" s="201" customFormat="1">
      <c r="A2789" s="198"/>
      <c r="B2789" s="180"/>
      <c r="C2789" s="199" t="s">
        <v>395</v>
      </c>
      <c r="D2789" s="199"/>
      <c r="E2789" s="199" t="s">
        <v>396</v>
      </c>
      <c r="F2789" s="199">
        <v>6160266</v>
      </c>
      <c r="G2789" s="199"/>
      <c r="H2789" s="199">
        <f t="shared" ref="H2789:H2852" si="198">ROUND($H$2886*F2789/$F$2886,0)</f>
        <v>17397</v>
      </c>
      <c r="I2789" s="199"/>
      <c r="J2789" s="381">
        <v>588570.84000000078</v>
      </c>
      <c r="K2789" s="199"/>
      <c r="L2789" s="200"/>
      <c r="M2789" s="199">
        <v>945</v>
      </c>
      <c r="N2789" s="71"/>
      <c r="O2789" s="200"/>
      <c r="P2789" s="269">
        <f t="shared" si="196"/>
        <v>622.82628571428654</v>
      </c>
      <c r="Q2789" s="199"/>
      <c r="R2789" s="199"/>
      <c r="S2789" s="199"/>
      <c r="T2789" s="382">
        <f t="shared" si="197"/>
        <v>6518.8</v>
      </c>
      <c r="U2789" s="199"/>
      <c r="V2789" s="199"/>
      <c r="W2789" s="199"/>
      <c r="X2789" s="200"/>
      <c r="Y2789" s="199">
        <v>588570.84000000078</v>
      </c>
      <c r="Z2789" s="199">
        <f t="shared" ref="Z2789:Z2852" si="199">ROUND($Z$2886*Y2789/$Y$2886,2)</f>
        <v>831806.77</v>
      </c>
      <c r="AA2789" s="200"/>
      <c r="AB2789" s="199">
        <f t="shared" ref="AB2789:AB2852" si="200">ROUND($AB$2886*Y2789/$Y$2886,2)</f>
        <v>456474.81</v>
      </c>
      <c r="AC2789" s="164">
        <v>566542.55000000005</v>
      </c>
      <c r="AD2789" s="199"/>
      <c r="AE2789" s="200"/>
      <c r="AF2789" s="200"/>
      <c r="AG2789" s="200"/>
      <c r="AH2789" s="75"/>
      <c r="AI2789" s="75"/>
      <c r="AJ2789" s="75"/>
      <c r="AK2789" s="75"/>
      <c r="AL2789" s="200"/>
    </row>
    <row r="2790" spans="1:38" s="201" customFormat="1">
      <c r="A2790" s="198"/>
      <c r="B2790" s="180"/>
      <c r="C2790" s="199" t="s">
        <v>1459</v>
      </c>
      <c r="D2790" s="199"/>
      <c r="E2790" s="199" t="s">
        <v>264</v>
      </c>
      <c r="F2790" s="199">
        <v>9650</v>
      </c>
      <c r="G2790" s="199"/>
      <c r="H2790" s="199">
        <f t="shared" si="198"/>
        <v>27</v>
      </c>
      <c r="I2790" s="199"/>
      <c r="J2790" s="381">
        <v>2251.2099999999996</v>
      </c>
      <c r="K2790" s="199"/>
      <c r="L2790" s="200"/>
      <c r="M2790" s="199">
        <v>15</v>
      </c>
      <c r="N2790" s="71"/>
      <c r="O2790" s="200"/>
      <c r="P2790" s="269">
        <f t="shared" si="196"/>
        <v>150.08066666666664</v>
      </c>
      <c r="Q2790" s="199"/>
      <c r="R2790" s="199"/>
      <c r="S2790" s="199"/>
      <c r="T2790" s="382">
        <f t="shared" si="197"/>
        <v>643.33333333333337</v>
      </c>
      <c r="U2790" s="199"/>
      <c r="V2790" s="199"/>
      <c r="W2790" s="199"/>
      <c r="X2790" s="200"/>
      <c r="Y2790" s="199">
        <v>2251.2099999999996</v>
      </c>
      <c r="Z2790" s="199">
        <f t="shared" si="199"/>
        <v>3181.56</v>
      </c>
      <c r="AA2790" s="200"/>
      <c r="AB2790" s="199">
        <f t="shared" si="200"/>
        <v>1745.96</v>
      </c>
      <c r="AC2790" s="164">
        <v>2166.9499999999998</v>
      </c>
      <c r="AD2790" s="199"/>
      <c r="AE2790" s="200"/>
      <c r="AF2790" s="200"/>
      <c r="AG2790" s="200"/>
      <c r="AH2790" s="75"/>
      <c r="AI2790" s="75"/>
      <c r="AJ2790" s="75"/>
      <c r="AK2790" s="75"/>
      <c r="AL2790" s="200"/>
    </row>
    <row r="2791" spans="1:38" s="201" customFormat="1">
      <c r="A2791" s="198"/>
      <c r="B2791" s="180"/>
      <c r="C2791" s="199" t="s">
        <v>397</v>
      </c>
      <c r="D2791" s="199"/>
      <c r="E2791" s="199" t="s">
        <v>398</v>
      </c>
      <c r="F2791" s="199">
        <v>125095</v>
      </c>
      <c r="G2791" s="199"/>
      <c r="H2791" s="199">
        <f t="shared" si="198"/>
        <v>353</v>
      </c>
      <c r="I2791" s="199"/>
      <c r="J2791" s="381">
        <v>13588.419999999996</v>
      </c>
      <c r="K2791" s="199"/>
      <c r="L2791" s="200"/>
      <c r="M2791" s="199">
        <v>53</v>
      </c>
      <c r="N2791" s="71"/>
      <c r="O2791" s="200"/>
      <c r="P2791" s="269">
        <f t="shared" si="196"/>
        <v>256.38528301886788</v>
      </c>
      <c r="Q2791" s="199"/>
      <c r="R2791" s="199"/>
      <c r="S2791" s="199"/>
      <c r="T2791" s="382">
        <f t="shared" si="197"/>
        <v>2360.2830188679245</v>
      </c>
      <c r="U2791" s="199"/>
      <c r="V2791" s="199"/>
      <c r="W2791" s="199"/>
      <c r="X2791" s="200"/>
      <c r="Y2791" s="199">
        <v>13588.419999999996</v>
      </c>
      <c r="Z2791" s="199">
        <f t="shared" si="199"/>
        <v>19204.04</v>
      </c>
      <c r="AA2791" s="200"/>
      <c r="AB2791" s="199">
        <f t="shared" si="200"/>
        <v>10538.7</v>
      </c>
      <c r="AC2791" s="164">
        <v>13079.85</v>
      </c>
      <c r="AD2791" s="199"/>
      <c r="AE2791" s="200"/>
      <c r="AF2791" s="200"/>
      <c r="AG2791" s="200"/>
      <c r="AH2791" s="75"/>
      <c r="AI2791" s="75"/>
      <c r="AJ2791" s="75"/>
      <c r="AK2791" s="75"/>
      <c r="AL2791" s="200"/>
    </row>
    <row r="2792" spans="1:38" s="201" customFormat="1">
      <c r="A2792" s="198"/>
      <c r="B2792" s="180"/>
      <c r="C2792" s="199" t="s">
        <v>611</v>
      </c>
      <c r="D2792" s="199"/>
      <c r="E2792" s="199" t="s">
        <v>193</v>
      </c>
      <c r="F2792" s="199">
        <v>48132</v>
      </c>
      <c r="G2792" s="199"/>
      <c r="H2792" s="199">
        <f t="shared" si="198"/>
        <v>136</v>
      </c>
      <c r="I2792" s="199"/>
      <c r="J2792" s="381">
        <v>10627.029999999997</v>
      </c>
      <c r="K2792" s="199"/>
      <c r="L2792" s="200"/>
      <c r="M2792" s="199">
        <v>50</v>
      </c>
      <c r="N2792" s="71"/>
      <c r="O2792" s="200"/>
      <c r="P2792" s="269">
        <f t="shared" si="196"/>
        <v>212.54059999999993</v>
      </c>
      <c r="Q2792" s="199"/>
      <c r="R2792" s="199"/>
      <c r="S2792" s="199"/>
      <c r="T2792" s="382">
        <f t="shared" si="197"/>
        <v>962.64</v>
      </c>
      <c r="U2792" s="199"/>
      <c r="V2792" s="199"/>
      <c r="W2792" s="199"/>
      <c r="X2792" s="200"/>
      <c r="Y2792" s="199">
        <v>10627.029999999997</v>
      </c>
      <c r="Z2792" s="199">
        <f t="shared" si="199"/>
        <v>15018.81</v>
      </c>
      <c r="AA2792" s="200"/>
      <c r="AB2792" s="199">
        <f t="shared" si="200"/>
        <v>8241.9500000000007</v>
      </c>
      <c r="AC2792" s="164">
        <v>10229.290000000001</v>
      </c>
      <c r="AD2792" s="199"/>
      <c r="AE2792" s="200"/>
      <c r="AF2792" s="200"/>
      <c r="AG2792" s="200"/>
      <c r="AH2792" s="75"/>
      <c r="AI2792" s="75"/>
      <c r="AJ2792" s="75"/>
      <c r="AK2792" s="75"/>
      <c r="AL2792" s="200"/>
    </row>
    <row r="2793" spans="1:38" s="201" customFormat="1">
      <c r="A2793" s="198"/>
      <c r="B2793" s="180"/>
      <c r="C2793" s="199" t="s">
        <v>512</v>
      </c>
      <c r="D2793" s="199"/>
      <c r="E2793" s="199" t="s">
        <v>323</v>
      </c>
      <c r="F2793" s="199">
        <v>29928</v>
      </c>
      <c r="G2793" s="199"/>
      <c r="H2793" s="199">
        <f t="shared" si="198"/>
        <v>85</v>
      </c>
      <c r="I2793" s="199"/>
      <c r="J2793" s="381">
        <v>4351.2400000000007</v>
      </c>
      <c r="K2793" s="199"/>
      <c r="L2793" s="200"/>
      <c r="M2793" s="199">
        <v>2</v>
      </c>
      <c r="N2793" s="71"/>
      <c r="O2793" s="200"/>
      <c r="P2793" s="269">
        <f t="shared" si="196"/>
        <v>2175.6200000000003</v>
      </c>
      <c r="Q2793" s="199"/>
      <c r="R2793" s="199"/>
      <c r="S2793" s="199"/>
      <c r="T2793" s="382">
        <f t="shared" si="197"/>
        <v>14964</v>
      </c>
      <c r="U2793" s="199"/>
      <c r="V2793" s="199"/>
      <c r="W2793" s="199"/>
      <c r="X2793" s="200"/>
      <c r="Y2793" s="199">
        <v>4351.2400000000007</v>
      </c>
      <c r="Z2793" s="199">
        <f t="shared" si="199"/>
        <v>6149.46</v>
      </c>
      <c r="AA2793" s="200"/>
      <c r="AB2793" s="199">
        <f t="shared" si="200"/>
        <v>3374.67</v>
      </c>
      <c r="AC2793" s="164">
        <v>4188.3900000000003</v>
      </c>
      <c r="AD2793" s="199"/>
      <c r="AE2793" s="200"/>
      <c r="AF2793" s="200"/>
      <c r="AG2793" s="200"/>
      <c r="AH2793" s="75"/>
      <c r="AI2793" s="75"/>
      <c r="AJ2793" s="75"/>
      <c r="AK2793" s="75"/>
      <c r="AL2793" s="200"/>
    </row>
    <row r="2794" spans="1:38" s="201" customFormat="1">
      <c r="A2794" s="198"/>
      <c r="B2794" s="180"/>
      <c r="C2794" s="199" t="s">
        <v>399</v>
      </c>
      <c r="D2794" s="199"/>
      <c r="E2794" s="199" t="s">
        <v>139</v>
      </c>
      <c r="F2794" s="199">
        <v>821</v>
      </c>
      <c r="G2794" s="199"/>
      <c r="H2794" s="199">
        <f t="shared" si="198"/>
        <v>2</v>
      </c>
      <c r="I2794" s="199"/>
      <c r="J2794" s="381">
        <v>166.94</v>
      </c>
      <c r="K2794" s="199"/>
      <c r="L2794" s="200"/>
      <c r="M2794" s="199">
        <v>1</v>
      </c>
      <c r="N2794" s="71"/>
      <c r="O2794" s="200"/>
      <c r="P2794" s="269">
        <f t="shared" si="196"/>
        <v>166.94</v>
      </c>
      <c r="Q2794" s="199"/>
      <c r="R2794" s="199"/>
      <c r="S2794" s="199"/>
      <c r="T2794" s="382">
        <f t="shared" si="197"/>
        <v>821</v>
      </c>
      <c r="U2794" s="199"/>
      <c r="V2794" s="199"/>
      <c r="W2794" s="199"/>
      <c r="X2794" s="200"/>
      <c r="Y2794" s="199">
        <v>166.94</v>
      </c>
      <c r="Z2794" s="199">
        <f t="shared" si="199"/>
        <v>235.93</v>
      </c>
      <c r="AA2794" s="200"/>
      <c r="AB2794" s="199">
        <f t="shared" si="200"/>
        <v>129.47</v>
      </c>
      <c r="AC2794" s="164">
        <v>160.69</v>
      </c>
      <c r="AD2794" s="199"/>
      <c r="AE2794" s="200"/>
      <c r="AF2794" s="200"/>
      <c r="AG2794" s="200"/>
      <c r="AH2794" s="75"/>
      <c r="AI2794" s="75"/>
      <c r="AJ2794" s="75"/>
      <c r="AK2794" s="75"/>
      <c r="AL2794" s="200"/>
    </row>
    <row r="2795" spans="1:38" s="201" customFormat="1">
      <c r="A2795" s="198"/>
      <c r="B2795" s="180"/>
      <c r="C2795" s="199" t="s">
        <v>399</v>
      </c>
      <c r="D2795" s="199"/>
      <c r="E2795" s="199" t="s">
        <v>400</v>
      </c>
      <c r="F2795" s="199">
        <v>69888</v>
      </c>
      <c r="G2795" s="199"/>
      <c r="H2795" s="199">
        <f t="shared" si="198"/>
        <v>197</v>
      </c>
      <c r="I2795" s="199"/>
      <c r="J2795" s="381">
        <v>11711.849999999995</v>
      </c>
      <c r="K2795" s="199"/>
      <c r="L2795" s="200"/>
      <c r="M2795" s="199">
        <v>62</v>
      </c>
      <c r="N2795" s="71"/>
      <c r="O2795" s="200"/>
      <c r="P2795" s="269">
        <f t="shared" si="196"/>
        <v>188.90080645161282</v>
      </c>
      <c r="Q2795" s="199"/>
      <c r="R2795" s="199"/>
      <c r="S2795" s="199"/>
      <c r="T2795" s="382">
        <f t="shared" si="197"/>
        <v>1127.2258064516129</v>
      </c>
      <c r="U2795" s="199"/>
      <c r="V2795" s="199"/>
      <c r="W2795" s="199"/>
      <c r="X2795" s="200"/>
      <c r="Y2795" s="199">
        <v>11711.849999999995</v>
      </c>
      <c r="Z2795" s="199">
        <f t="shared" si="199"/>
        <v>16551.95</v>
      </c>
      <c r="AA2795" s="200"/>
      <c r="AB2795" s="199">
        <f t="shared" si="200"/>
        <v>9083.2999999999993</v>
      </c>
      <c r="AC2795" s="164">
        <v>11273.51</v>
      </c>
      <c r="AD2795" s="199"/>
      <c r="AE2795" s="200"/>
      <c r="AF2795" s="200"/>
      <c r="AG2795" s="200"/>
      <c r="AH2795" s="75"/>
      <c r="AI2795" s="75"/>
      <c r="AJ2795" s="75"/>
      <c r="AK2795" s="75"/>
      <c r="AL2795" s="200"/>
    </row>
    <row r="2796" spans="1:38" s="201" customFormat="1">
      <c r="A2796" s="198"/>
      <c r="B2796" s="180"/>
      <c r="C2796" s="199" t="s">
        <v>1461</v>
      </c>
      <c r="D2796" s="199"/>
      <c r="E2796" s="199" t="s">
        <v>264</v>
      </c>
      <c r="F2796" s="199">
        <v>9482</v>
      </c>
      <c r="G2796" s="199"/>
      <c r="H2796" s="199">
        <f t="shared" si="198"/>
        <v>27</v>
      </c>
      <c r="I2796" s="199"/>
      <c r="J2796" s="381">
        <v>1821.01</v>
      </c>
      <c r="K2796" s="199"/>
      <c r="L2796" s="200"/>
      <c r="M2796" s="199">
        <v>15</v>
      </c>
      <c r="N2796" s="71"/>
      <c r="O2796" s="200"/>
      <c r="P2796" s="269">
        <f t="shared" si="196"/>
        <v>121.40066666666667</v>
      </c>
      <c r="Q2796" s="199"/>
      <c r="R2796" s="199"/>
      <c r="S2796" s="199"/>
      <c r="T2796" s="382">
        <f t="shared" si="197"/>
        <v>632.13333333333333</v>
      </c>
      <c r="U2796" s="199"/>
      <c r="V2796" s="199"/>
      <c r="W2796" s="199"/>
      <c r="X2796" s="200"/>
      <c r="Y2796" s="199">
        <v>1821.01</v>
      </c>
      <c r="Z2796" s="199">
        <f t="shared" si="199"/>
        <v>2573.5700000000002</v>
      </c>
      <c r="AA2796" s="200"/>
      <c r="AB2796" s="199">
        <f t="shared" si="200"/>
        <v>1412.31</v>
      </c>
      <c r="AC2796" s="164">
        <v>1752.86</v>
      </c>
      <c r="AD2796" s="199"/>
      <c r="AE2796" s="200"/>
      <c r="AF2796" s="200"/>
      <c r="AG2796" s="200"/>
      <c r="AH2796" s="75"/>
      <c r="AI2796" s="75"/>
      <c r="AJ2796" s="75"/>
      <c r="AK2796" s="75"/>
      <c r="AL2796" s="200"/>
    </row>
    <row r="2797" spans="1:38" s="201" customFormat="1">
      <c r="A2797" s="198"/>
      <c r="B2797" s="180"/>
      <c r="C2797" s="199" t="s">
        <v>1462</v>
      </c>
      <c r="D2797" s="199"/>
      <c r="E2797" s="199" t="s">
        <v>115</v>
      </c>
      <c r="F2797" s="199">
        <v>15632</v>
      </c>
      <c r="G2797" s="199"/>
      <c r="H2797" s="199">
        <f t="shared" si="198"/>
        <v>44</v>
      </c>
      <c r="I2797" s="199"/>
      <c r="J2797" s="381">
        <v>2281.3900000000003</v>
      </c>
      <c r="K2797" s="199"/>
      <c r="L2797" s="200"/>
      <c r="M2797" s="199">
        <v>7</v>
      </c>
      <c r="N2797" s="71"/>
      <c r="O2797" s="200"/>
      <c r="P2797" s="269">
        <f t="shared" si="196"/>
        <v>325.91285714285721</v>
      </c>
      <c r="Q2797" s="199"/>
      <c r="R2797" s="199"/>
      <c r="S2797" s="199"/>
      <c r="T2797" s="382">
        <f t="shared" si="197"/>
        <v>2233.1428571428573</v>
      </c>
      <c r="U2797" s="199"/>
      <c r="V2797" s="199"/>
      <c r="W2797" s="199"/>
      <c r="X2797" s="200"/>
      <c r="Y2797" s="199">
        <v>2281.3900000000003</v>
      </c>
      <c r="Z2797" s="199">
        <f t="shared" si="199"/>
        <v>3224.21</v>
      </c>
      <c r="AA2797" s="200"/>
      <c r="AB2797" s="199">
        <f t="shared" si="200"/>
        <v>1769.37</v>
      </c>
      <c r="AC2797" s="164">
        <v>2196.0100000000002</v>
      </c>
      <c r="AD2797" s="199"/>
      <c r="AE2797" s="200"/>
      <c r="AF2797" s="200"/>
      <c r="AG2797" s="200"/>
      <c r="AH2797" s="75"/>
      <c r="AI2797" s="75"/>
      <c r="AJ2797" s="75"/>
      <c r="AK2797" s="75"/>
      <c r="AL2797" s="200"/>
    </row>
    <row r="2798" spans="1:38" s="201" customFormat="1">
      <c r="A2798" s="198"/>
      <c r="B2798" s="180"/>
      <c r="C2798" s="199" t="s">
        <v>476</v>
      </c>
      <c r="D2798" s="199"/>
      <c r="E2798" s="199" t="s">
        <v>161</v>
      </c>
      <c r="F2798" s="199">
        <v>519543</v>
      </c>
      <c r="G2798" s="199"/>
      <c r="H2798" s="199">
        <f t="shared" si="198"/>
        <v>1467</v>
      </c>
      <c r="I2798" s="199"/>
      <c r="J2798" s="381">
        <v>37770.250000000007</v>
      </c>
      <c r="K2798" s="199"/>
      <c r="L2798" s="200"/>
      <c r="M2798" s="199">
        <v>21</v>
      </c>
      <c r="N2798" s="71"/>
      <c r="O2798" s="200"/>
      <c r="P2798" s="269">
        <f t="shared" si="196"/>
        <v>1798.5833333333337</v>
      </c>
      <c r="Q2798" s="199"/>
      <c r="R2798" s="199"/>
      <c r="S2798" s="199"/>
      <c r="T2798" s="382">
        <f t="shared" si="197"/>
        <v>24740.142857142859</v>
      </c>
      <c r="U2798" s="199"/>
      <c r="V2798" s="199"/>
      <c r="W2798" s="199"/>
      <c r="X2798" s="200"/>
      <c r="Y2798" s="199">
        <v>37770.250000000007</v>
      </c>
      <c r="Z2798" s="199">
        <f t="shared" si="199"/>
        <v>53379.39</v>
      </c>
      <c r="AA2798" s="200"/>
      <c r="AB2798" s="199">
        <f t="shared" si="200"/>
        <v>29293.279999999999</v>
      </c>
      <c r="AC2798" s="164">
        <v>36356.629999999997</v>
      </c>
      <c r="AD2798" s="199"/>
      <c r="AE2798" s="200"/>
      <c r="AF2798" s="200"/>
      <c r="AG2798" s="200"/>
      <c r="AH2798" s="75"/>
      <c r="AI2798" s="75"/>
      <c r="AJ2798" s="75"/>
      <c r="AK2798" s="75"/>
      <c r="AL2798" s="200"/>
    </row>
    <row r="2799" spans="1:38" s="201" customFormat="1">
      <c r="A2799" s="198"/>
      <c r="B2799" s="180"/>
      <c r="C2799" s="199" t="s">
        <v>403</v>
      </c>
      <c r="D2799" s="199"/>
      <c r="E2799" s="199" t="s">
        <v>123</v>
      </c>
      <c r="F2799" s="199">
        <v>3875</v>
      </c>
      <c r="G2799" s="199"/>
      <c r="H2799" s="199">
        <f t="shared" si="198"/>
        <v>11</v>
      </c>
      <c r="I2799" s="199"/>
      <c r="J2799" s="381">
        <v>819.33999999999992</v>
      </c>
      <c r="K2799" s="199"/>
      <c r="L2799" s="200"/>
      <c r="M2799" s="199">
        <v>10</v>
      </c>
      <c r="N2799" s="71"/>
      <c r="O2799" s="200"/>
      <c r="P2799" s="269">
        <f t="shared" si="196"/>
        <v>81.933999999999997</v>
      </c>
      <c r="Q2799" s="199"/>
      <c r="R2799" s="199"/>
      <c r="S2799" s="199"/>
      <c r="T2799" s="382">
        <f t="shared" si="197"/>
        <v>387.5</v>
      </c>
      <c r="U2799" s="199"/>
      <c r="V2799" s="199"/>
      <c r="W2799" s="199"/>
      <c r="X2799" s="200"/>
      <c r="Y2799" s="199">
        <v>819.33999999999992</v>
      </c>
      <c r="Z2799" s="199">
        <f t="shared" si="199"/>
        <v>1157.94</v>
      </c>
      <c r="AA2799" s="200"/>
      <c r="AB2799" s="199">
        <f t="shared" si="200"/>
        <v>635.45000000000005</v>
      </c>
      <c r="AC2799" s="164">
        <v>788.67</v>
      </c>
      <c r="AD2799" s="199"/>
      <c r="AE2799" s="200"/>
      <c r="AF2799" s="200"/>
      <c r="AG2799" s="200"/>
      <c r="AH2799" s="75"/>
      <c r="AI2799" s="75"/>
      <c r="AJ2799" s="75"/>
      <c r="AK2799" s="75"/>
      <c r="AL2799" s="200"/>
    </row>
    <row r="2800" spans="1:38" s="201" customFormat="1">
      <c r="A2800" s="198"/>
      <c r="B2800" s="180"/>
      <c r="C2800" s="199" t="s">
        <v>404</v>
      </c>
      <c r="D2800" s="199"/>
      <c r="E2800" s="199" t="s">
        <v>283</v>
      </c>
      <c r="F2800" s="199">
        <v>8068</v>
      </c>
      <c r="G2800" s="199"/>
      <c r="H2800" s="199">
        <f t="shared" si="198"/>
        <v>23</v>
      </c>
      <c r="I2800" s="199"/>
      <c r="J2800" s="381">
        <v>1015.93</v>
      </c>
      <c r="K2800" s="199"/>
      <c r="L2800" s="200"/>
      <c r="M2800" s="199">
        <v>2</v>
      </c>
      <c r="N2800" s="71"/>
      <c r="O2800" s="200"/>
      <c r="P2800" s="269">
        <f t="shared" si="196"/>
        <v>507.96499999999997</v>
      </c>
      <c r="Q2800" s="199"/>
      <c r="R2800" s="199"/>
      <c r="S2800" s="199"/>
      <c r="T2800" s="382">
        <f t="shared" si="197"/>
        <v>4034</v>
      </c>
      <c r="U2800" s="199"/>
      <c r="V2800" s="199"/>
      <c r="W2800" s="199"/>
      <c r="X2800" s="200"/>
      <c r="Y2800" s="199">
        <v>1015.93</v>
      </c>
      <c r="Z2800" s="199">
        <f t="shared" si="199"/>
        <v>1435.78</v>
      </c>
      <c r="AA2800" s="200"/>
      <c r="AB2800" s="199">
        <f t="shared" si="200"/>
        <v>787.92</v>
      </c>
      <c r="AC2800" s="164">
        <v>977.91</v>
      </c>
      <c r="AD2800" s="199"/>
      <c r="AE2800" s="200"/>
      <c r="AF2800" s="200"/>
      <c r="AG2800" s="200"/>
      <c r="AH2800" s="75"/>
      <c r="AI2800" s="75"/>
      <c r="AJ2800" s="75"/>
      <c r="AK2800" s="75"/>
      <c r="AL2800" s="200"/>
    </row>
    <row r="2801" spans="1:38" s="201" customFormat="1">
      <c r="A2801" s="198"/>
      <c r="B2801" s="180"/>
      <c r="C2801" s="199" t="s">
        <v>404</v>
      </c>
      <c r="D2801" s="199"/>
      <c r="E2801" s="199" t="s">
        <v>84</v>
      </c>
      <c r="F2801" s="199">
        <v>160515</v>
      </c>
      <c r="G2801" s="199"/>
      <c r="H2801" s="199">
        <f t="shared" si="198"/>
        <v>453</v>
      </c>
      <c r="I2801" s="199"/>
      <c r="J2801" s="381">
        <v>20000.22</v>
      </c>
      <c r="K2801" s="199"/>
      <c r="L2801" s="200"/>
      <c r="M2801" s="199">
        <v>44</v>
      </c>
      <c r="N2801" s="71"/>
      <c r="O2801" s="200"/>
      <c r="P2801" s="269">
        <f t="shared" si="196"/>
        <v>454.55045454545456</v>
      </c>
      <c r="Q2801" s="199"/>
      <c r="R2801" s="199"/>
      <c r="S2801" s="199"/>
      <c r="T2801" s="382">
        <f t="shared" si="197"/>
        <v>3648.068181818182</v>
      </c>
      <c r="U2801" s="199"/>
      <c r="V2801" s="199"/>
      <c r="W2801" s="199"/>
      <c r="X2801" s="200"/>
      <c r="Y2801" s="199">
        <v>20000.22</v>
      </c>
      <c r="Z2801" s="199">
        <f t="shared" si="199"/>
        <v>28265.62</v>
      </c>
      <c r="AA2801" s="200"/>
      <c r="AB2801" s="199">
        <f t="shared" si="200"/>
        <v>15511.47</v>
      </c>
      <c r="AC2801" s="164">
        <v>19251.68</v>
      </c>
      <c r="AD2801" s="199"/>
      <c r="AE2801" s="200"/>
      <c r="AF2801" s="200"/>
      <c r="AG2801" s="200"/>
      <c r="AH2801" s="75"/>
      <c r="AI2801" s="75"/>
      <c r="AJ2801" s="75"/>
      <c r="AK2801" s="75"/>
      <c r="AL2801" s="200"/>
    </row>
    <row r="2802" spans="1:38" s="201" customFormat="1">
      <c r="A2802" s="198"/>
      <c r="B2802" s="180"/>
      <c r="C2802" s="199" t="s">
        <v>405</v>
      </c>
      <c r="D2802" s="199"/>
      <c r="E2802" s="199" t="s">
        <v>406</v>
      </c>
      <c r="F2802" s="199">
        <v>1485290</v>
      </c>
      <c r="G2802" s="199"/>
      <c r="H2802" s="199">
        <f t="shared" si="198"/>
        <v>4194</v>
      </c>
      <c r="I2802" s="199"/>
      <c r="J2802" s="381">
        <v>227827.06000000017</v>
      </c>
      <c r="K2802" s="199"/>
      <c r="L2802" s="200"/>
      <c r="M2802" s="199">
        <v>411</v>
      </c>
      <c r="N2802" s="71"/>
      <c r="O2802" s="200"/>
      <c r="P2802" s="269">
        <f t="shared" si="196"/>
        <v>554.32374695863791</v>
      </c>
      <c r="Q2802" s="199"/>
      <c r="R2802" s="199"/>
      <c r="S2802" s="199"/>
      <c r="T2802" s="382">
        <f t="shared" si="197"/>
        <v>3613.8442822384427</v>
      </c>
      <c r="U2802" s="199"/>
      <c r="V2802" s="199"/>
      <c r="W2802" s="199"/>
      <c r="X2802" s="200"/>
      <c r="Y2802" s="199">
        <v>227827.06000000017</v>
      </c>
      <c r="Z2802" s="199">
        <f t="shared" si="199"/>
        <v>321980.09000000003</v>
      </c>
      <c r="AA2802" s="200"/>
      <c r="AB2802" s="199">
        <f t="shared" si="200"/>
        <v>176694.64</v>
      </c>
      <c r="AC2802" s="164">
        <v>219300.24</v>
      </c>
      <c r="AD2802" s="199"/>
      <c r="AE2802" s="200"/>
      <c r="AF2802" s="200"/>
      <c r="AG2802" s="200"/>
      <c r="AH2802" s="75"/>
      <c r="AI2802" s="75"/>
      <c r="AJ2802" s="75"/>
      <c r="AK2802" s="75"/>
      <c r="AL2802" s="200"/>
    </row>
    <row r="2803" spans="1:38" s="201" customFormat="1">
      <c r="A2803" s="198"/>
      <c r="B2803" s="180"/>
      <c r="C2803" s="199" t="s">
        <v>407</v>
      </c>
      <c r="D2803" s="199"/>
      <c r="E2803" s="199" t="s">
        <v>136</v>
      </c>
      <c r="F2803" s="199">
        <v>59629</v>
      </c>
      <c r="G2803" s="199"/>
      <c r="H2803" s="199">
        <f t="shared" si="198"/>
        <v>168</v>
      </c>
      <c r="I2803" s="199"/>
      <c r="J2803" s="381">
        <v>2097.5199999999991</v>
      </c>
      <c r="K2803" s="199"/>
      <c r="L2803" s="200"/>
      <c r="M2803" s="199">
        <v>63</v>
      </c>
      <c r="N2803" s="71"/>
      <c r="O2803" s="200"/>
      <c r="P2803" s="269">
        <f t="shared" si="196"/>
        <v>33.293968253968238</v>
      </c>
      <c r="Q2803" s="199"/>
      <c r="R2803" s="199"/>
      <c r="S2803" s="199"/>
      <c r="T2803" s="382">
        <f t="shared" si="197"/>
        <v>946.49206349206349</v>
      </c>
      <c r="U2803" s="199"/>
      <c r="V2803" s="199"/>
      <c r="W2803" s="199"/>
      <c r="X2803" s="200"/>
      <c r="Y2803" s="199">
        <v>2097.5199999999991</v>
      </c>
      <c r="Z2803" s="199">
        <f t="shared" si="199"/>
        <v>2964.35</v>
      </c>
      <c r="AA2803" s="200"/>
      <c r="AB2803" s="199">
        <f t="shared" si="200"/>
        <v>1626.76</v>
      </c>
      <c r="AC2803" s="164">
        <v>2019.02</v>
      </c>
      <c r="AD2803" s="199"/>
      <c r="AE2803" s="200"/>
      <c r="AF2803" s="200"/>
      <c r="AG2803" s="200"/>
      <c r="AH2803" s="75"/>
      <c r="AI2803" s="75"/>
      <c r="AJ2803" s="75"/>
      <c r="AK2803" s="75"/>
      <c r="AL2803" s="200"/>
    </row>
    <row r="2804" spans="1:38" s="201" customFormat="1">
      <c r="A2804" s="198"/>
      <c r="B2804" s="180"/>
      <c r="C2804" s="199" t="s">
        <v>408</v>
      </c>
      <c r="D2804" s="199"/>
      <c r="E2804" s="199" t="s">
        <v>409</v>
      </c>
      <c r="F2804" s="199">
        <v>2983865</v>
      </c>
      <c r="G2804" s="199"/>
      <c r="H2804" s="199">
        <f t="shared" si="198"/>
        <v>8426</v>
      </c>
      <c r="I2804" s="199"/>
      <c r="J2804" s="381">
        <v>247731.86999999991</v>
      </c>
      <c r="K2804" s="199"/>
      <c r="L2804" s="200"/>
      <c r="M2804" s="199">
        <v>261</v>
      </c>
      <c r="N2804" s="71"/>
      <c r="O2804" s="200"/>
      <c r="P2804" s="269">
        <f t="shared" si="196"/>
        <v>949.16425287356287</v>
      </c>
      <c r="Q2804" s="199"/>
      <c r="R2804" s="199"/>
      <c r="S2804" s="199"/>
      <c r="T2804" s="382">
        <f t="shared" si="197"/>
        <v>11432.432950191571</v>
      </c>
      <c r="U2804" s="199"/>
      <c r="V2804" s="199"/>
      <c r="W2804" s="199"/>
      <c r="X2804" s="200"/>
      <c r="Y2804" s="199">
        <v>247731.86999999991</v>
      </c>
      <c r="Z2804" s="199">
        <f t="shared" si="199"/>
        <v>350110.86</v>
      </c>
      <c r="AA2804" s="200"/>
      <c r="AB2804" s="199">
        <f t="shared" si="200"/>
        <v>192132.11</v>
      </c>
      <c r="AC2804" s="164">
        <v>238460.07</v>
      </c>
      <c r="AD2804" s="199"/>
      <c r="AE2804" s="200"/>
      <c r="AF2804" s="200"/>
      <c r="AG2804" s="200"/>
      <c r="AH2804" s="75"/>
      <c r="AI2804" s="75"/>
      <c r="AJ2804" s="75"/>
      <c r="AK2804" s="75"/>
      <c r="AL2804" s="200"/>
    </row>
    <row r="2805" spans="1:38" s="201" customFormat="1">
      <c r="A2805" s="198"/>
      <c r="B2805" s="180"/>
      <c r="C2805" s="199" t="s">
        <v>410</v>
      </c>
      <c r="D2805" s="199"/>
      <c r="E2805" s="199" t="s">
        <v>1493</v>
      </c>
      <c r="F2805" s="199">
        <v>6257</v>
      </c>
      <c r="G2805" s="199"/>
      <c r="H2805" s="199">
        <f t="shared" si="198"/>
        <v>18</v>
      </c>
      <c r="I2805" s="199"/>
      <c r="J2805" s="381">
        <v>1261.56</v>
      </c>
      <c r="K2805" s="199"/>
      <c r="L2805" s="200"/>
      <c r="M2805" s="199">
        <v>1</v>
      </c>
      <c r="N2805" s="71"/>
      <c r="O2805" s="200"/>
      <c r="P2805" s="269">
        <f t="shared" si="196"/>
        <v>1261.56</v>
      </c>
      <c r="Q2805" s="199"/>
      <c r="R2805" s="199"/>
      <c r="S2805" s="199"/>
      <c r="T2805" s="382">
        <f t="shared" si="197"/>
        <v>6257</v>
      </c>
      <c r="U2805" s="199"/>
      <c r="V2805" s="199"/>
      <c r="W2805" s="199"/>
      <c r="X2805" s="200"/>
      <c r="Y2805" s="199">
        <v>1261.56</v>
      </c>
      <c r="Z2805" s="199">
        <f t="shared" si="199"/>
        <v>1782.92</v>
      </c>
      <c r="AA2805" s="200"/>
      <c r="AB2805" s="199">
        <f t="shared" si="200"/>
        <v>978.42</v>
      </c>
      <c r="AC2805" s="164">
        <v>1214.3399999999999</v>
      </c>
      <c r="AD2805" s="199"/>
      <c r="AE2805" s="200"/>
      <c r="AF2805" s="200"/>
      <c r="AG2805" s="200"/>
      <c r="AH2805" s="75"/>
      <c r="AI2805" s="75"/>
      <c r="AJ2805" s="75"/>
      <c r="AK2805" s="75"/>
      <c r="AL2805" s="200"/>
    </row>
    <row r="2806" spans="1:38" s="201" customFormat="1">
      <c r="A2806" s="198"/>
      <c r="B2806" s="180"/>
      <c r="C2806" s="199" t="s">
        <v>410</v>
      </c>
      <c r="D2806" s="199"/>
      <c r="E2806" s="199" t="s">
        <v>384</v>
      </c>
      <c r="F2806" s="199">
        <v>2517</v>
      </c>
      <c r="G2806" s="199"/>
      <c r="H2806" s="199">
        <f t="shared" si="198"/>
        <v>7</v>
      </c>
      <c r="I2806" s="199"/>
      <c r="J2806" s="381">
        <v>495.75</v>
      </c>
      <c r="K2806" s="199"/>
      <c r="L2806" s="200"/>
      <c r="M2806" s="199">
        <v>3</v>
      </c>
      <c r="N2806" s="71"/>
      <c r="O2806" s="200"/>
      <c r="P2806" s="269">
        <f t="shared" si="196"/>
        <v>165.25</v>
      </c>
      <c r="Q2806" s="199"/>
      <c r="R2806" s="199"/>
      <c r="S2806" s="199"/>
      <c r="T2806" s="382">
        <f t="shared" si="197"/>
        <v>839</v>
      </c>
      <c r="U2806" s="199"/>
      <c r="V2806" s="199"/>
      <c r="W2806" s="199"/>
      <c r="X2806" s="200"/>
      <c r="Y2806" s="199">
        <v>495.75</v>
      </c>
      <c r="Z2806" s="199">
        <f t="shared" si="199"/>
        <v>700.63</v>
      </c>
      <c r="AA2806" s="200"/>
      <c r="AB2806" s="199">
        <f t="shared" si="200"/>
        <v>384.49</v>
      </c>
      <c r="AC2806" s="164">
        <v>477.2</v>
      </c>
      <c r="AD2806" s="199"/>
      <c r="AE2806" s="200"/>
      <c r="AF2806" s="200"/>
      <c r="AG2806" s="200"/>
      <c r="AH2806" s="75"/>
      <c r="AI2806" s="75"/>
      <c r="AJ2806" s="75"/>
      <c r="AK2806" s="75"/>
      <c r="AL2806" s="200"/>
    </row>
    <row r="2807" spans="1:38" s="201" customFormat="1">
      <c r="A2807" s="198"/>
      <c r="B2807" s="180"/>
      <c r="C2807" s="199" t="s">
        <v>410</v>
      </c>
      <c r="D2807" s="199"/>
      <c r="E2807" s="199" t="s">
        <v>411</v>
      </c>
      <c r="F2807" s="199">
        <v>152793</v>
      </c>
      <c r="G2807" s="199"/>
      <c r="H2807" s="199">
        <f t="shared" si="198"/>
        <v>431</v>
      </c>
      <c r="I2807" s="199"/>
      <c r="J2807" s="381">
        <v>26927.829999999998</v>
      </c>
      <c r="K2807" s="199"/>
      <c r="L2807" s="200"/>
      <c r="M2807" s="199">
        <v>42</v>
      </c>
      <c r="N2807" s="71"/>
      <c r="O2807" s="200"/>
      <c r="P2807" s="269">
        <f t="shared" si="196"/>
        <v>641.13880952380953</v>
      </c>
      <c r="Q2807" s="199"/>
      <c r="R2807" s="199"/>
      <c r="S2807" s="199"/>
      <c r="T2807" s="382">
        <f t="shared" si="197"/>
        <v>3637.9285714285716</v>
      </c>
      <c r="U2807" s="199"/>
      <c r="V2807" s="199"/>
      <c r="W2807" s="199"/>
      <c r="X2807" s="200"/>
      <c r="Y2807" s="199">
        <v>26927.829999999998</v>
      </c>
      <c r="Z2807" s="199">
        <f t="shared" si="199"/>
        <v>38056.17</v>
      </c>
      <c r="AA2807" s="200"/>
      <c r="AB2807" s="199">
        <f t="shared" si="200"/>
        <v>20884.28</v>
      </c>
      <c r="AC2807" s="164">
        <v>25920.01</v>
      </c>
      <c r="AD2807" s="199"/>
      <c r="AE2807" s="200"/>
      <c r="AF2807" s="200"/>
      <c r="AG2807" s="200"/>
      <c r="AH2807" s="75"/>
      <c r="AI2807" s="75"/>
      <c r="AJ2807" s="75"/>
      <c r="AK2807" s="75"/>
      <c r="AL2807" s="200"/>
    </row>
    <row r="2808" spans="1:38" s="201" customFormat="1">
      <c r="A2808" s="198"/>
      <c r="B2808" s="180"/>
      <c r="C2808" s="199" t="s">
        <v>412</v>
      </c>
      <c r="D2808" s="199"/>
      <c r="E2808" s="199" t="s">
        <v>115</v>
      </c>
      <c r="F2808" s="199">
        <v>570696</v>
      </c>
      <c r="G2808" s="199"/>
      <c r="H2808" s="199">
        <f t="shared" si="198"/>
        <v>1612</v>
      </c>
      <c r="I2808" s="199"/>
      <c r="J2808" s="381">
        <v>83995.109999999971</v>
      </c>
      <c r="K2808" s="199"/>
      <c r="L2808" s="200"/>
      <c r="M2808" s="199">
        <v>178</v>
      </c>
      <c r="N2808" s="71"/>
      <c r="O2808" s="200"/>
      <c r="P2808" s="269">
        <f t="shared" si="196"/>
        <v>471.88264044943804</v>
      </c>
      <c r="Q2808" s="199"/>
      <c r="R2808" s="199"/>
      <c r="S2808" s="199"/>
      <c r="T2808" s="382">
        <f t="shared" si="197"/>
        <v>3206.1573033707864</v>
      </c>
      <c r="U2808" s="199"/>
      <c r="V2808" s="199"/>
      <c r="W2808" s="199"/>
      <c r="X2808" s="200"/>
      <c r="Y2808" s="199">
        <v>83995.109999999971</v>
      </c>
      <c r="Z2808" s="199">
        <f t="shared" si="199"/>
        <v>118707.38</v>
      </c>
      <c r="AA2808" s="200"/>
      <c r="AB2808" s="199">
        <f t="shared" si="200"/>
        <v>65143.65</v>
      </c>
      <c r="AC2808" s="164">
        <v>80851.45</v>
      </c>
      <c r="AD2808" s="199"/>
      <c r="AE2808" s="200"/>
      <c r="AF2808" s="200"/>
      <c r="AG2808" s="200"/>
      <c r="AH2808" s="75"/>
      <c r="AI2808" s="75"/>
      <c r="AJ2808" s="75"/>
      <c r="AK2808" s="75"/>
      <c r="AL2808" s="200"/>
    </row>
    <row r="2809" spans="1:38" s="201" customFormat="1">
      <c r="A2809" s="198"/>
      <c r="B2809" s="180"/>
      <c r="C2809" s="199" t="s">
        <v>413</v>
      </c>
      <c r="D2809" s="199"/>
      <c r="E2809" s="199" t="s">
        <v>146</v>
      </c>
      <c r="F2809" s="199">
        <v>1470162</v>
      </c>
      <c r="G2809" s="199"/>
      <c r="H2809" s="199">
        <f t="shared" si="198"/>
        <v>4152</v>
      </c>
      <c r="I2809" s="199"/>
      <c r="J2809" s="381">
        <v>188905.58000000002</v>
      </c>
      <c r="K2809" s="199"/>
      <c r="L2809" s="200"/>
      <c r="M2809" s="199">
        <v>173</v>
      </c>
      <c r="N2809" s="71"/>
      <c r="O2809" s="200"/>
      <c r="P2809" s="269">
        <f t="shared" si="196"/>
        <v>1091.9397687861272</v>
      </c>
      <c r="Q2809" s="199"/>
      <c r="R2809" s="199"/>
      <c r="S2809" s="199"/>
      <c r="T2809" s="382">
        <f t="shared" si="197"/>
        <v>8498.0462427745661</v>
      </c>
      <c r="U2809" s="199"/>
      <c r="V2809" s="199"/>
      <c r="W2809" s="199"/>
      <c r="X2809" s="200"/>
      <c r="Y2809" s="199">
        <v>188905.58000000002</v>
      </c>
      <c r="Z2809" s="199">
        <f t="shared" si="199"/>
        <v>266973.71000000002</v>
      </c>
      <c r="AA2809" s="200"/>
      <c r="AB2809" s="199">
        <f t="shared" si="200"/>
        <v>146508.51</v>
      </c>
      <c r="AC2809" s="164">
        <v>181835.46</v>
      </c>
      <c r="AD2809" s="199"/>
      <c r="AE2809" s="200"/>
      <c r="AF2809" s="200"/>
      <c r="AG2809" s="200"/>
      <c r="AH2809" s="75"/>
      <c r="AI2809" s="75"/>
      <c r="AJ2809" s="75"/>
      <c r="AK2809" s="75"/>
      <c r="AL2809" s="200"/>
    </row>
    <row r="2810" spans="1:38" s="201" customFormat="1">
      <c r="A2810" s="198"/>
      <c r="B2810" s="180"/>
      <c r="C2810" s="199" t="s">
        <v>414</v>
      </c>
      <c r="D2810" s="199"/>
      <c r="E2810" s="199" t="s">
        <v>103</v>
      </c>
      <c r="F2810" s="199">
        <v>23914529</v>
      </c>
      <c r="G2810" s="199"/>
      <c r="H2810" s="199">
        <f t="shared" si="198"/>
        <v>67534</v>
      </c>
      <c r="I2810" s="199"/>
      <c r="J2810" s="381">
        <v>2544209.6299999966</v>
      </c>
      <c r="K2810" s="199"/>
      <c r="L2810" s="200"/>
      <c r="M2810" s="199">
        <v>986</v>
      </c>
      <c r="N2810" s="71"/>
      <c r="O2810" s="200"/>
      <c r="P2810" s="269">
        <f t="shared" si="196"/>
        <v>2580.3343103448242</v>
      </c>
      <c r="Q2810" s="199"/>
      <c r="R2810" s="199"/>
      <c r="S2810" s="199"/>
      <c r="T2810" s="382">
        <f t="shared" si="197"/>
        <v>24254.086206896551</v>
      </c>
      <c r="U2810" s="199"/>
      <c r="V2810" s="199"/>
      <c r="W2810" s="199"/>
      <c r="X2810" s="200"/>
      <c r="Y2810" s="199">
        <v>2544209.6299999966</v>
      </c>
      <c r="Z2810" s="199">
        <f t="shared" si="199"/>
        <v>3595643.28</v>
      </c>
      <c r="AA2810" s="200"/>
      <c r="AB2810" s="199">
        <f t="shared" si="200"/>
        <v>1973199.38</v>
      </c>
      <c r="AC2810" s="164">
        <v>2448988.1600000001</v>
      </c>
      <c r="AD2810" s="199"/>
      <c r="AE2810" s="200"/>
      <c r="AF2810" s="200"/>
      <c r="AG2810" s="200"/>
      <c r="AH2810" s="75"/>
      <c r="AI2810" s="75"/>
      <c r="AJ2810" s="75"/>
      <c r="AK2810" s="75"/>
      <c r="AL2810" s="200"/>
    </row>
    <row r="2811" spans="1:38" s="201" customFormat="1">
      <c r="A2811" s="198"/>
      <c r="B2811" s="180"/>
      <c r="C2811" s="199" t="s">
        <v>414</v>
      </c>
      <c r="D2811" s="199"/>
      <c r="E2811" s="199" t="s">
        <v>352</v>
      </c>
      <c r="F2811" s="199">
        <v>16148</v>
      </c>
      <c r="G2811" s="199"/>
      <c r="H2811" s="199">
        <f t="shared" si="198"/>
        <v>46</v>
      </c>
      <c r="I2811" s="199"/>
      <c r="J2811" s="381">
        <v>1408.66</v>
      </c>
      <c r="K2811" s="199"/>
      <c r="L2811" s="200"/>
      <c r="M2811" s="199">
        <v>1</v>
      </c>
      <c r="N2811" s="71"/>
      <c r="O2811" s="200"/>
      <c r="P2811" s="269">
        <f t="shared" si="196"/>
        <v>1408.66</v>
      </c>
      <c r="Q2811" s="199"/>
      <c r="R2811" s="199"/>
      <c r="S2811" s="199"/>
      <c r="T2811" s="382">
        <f t="shared" si="197"/>
        <v>16148</v>
      </c>
      <c r="U2811" s="199"/>
      <c r="V2811" s="199"/>
      <c r="W2811" s="199"/>
      <c r="X2811" s="200"/>
      <c r="Y2811" s="199">
        <v>1408.66</v>
      </c>
      <c r="Z2811" s="199">
        <f t="shared" si="199"/>
        <v>1990.81</v>
      </c>
      <c r="AA2811" s="200"/>
      <c r="AB2811" s="199">
        <f t="shared" si="200"/>
        <v>1092.51</v>
      </c>
      <c r="AC2811" s="164">
        <v>1355.94</v>
      </c>
      <c r="AD2811" s="199"/>
      <c r="AE2811" s="200"/>
      <c r="AF2811" s="200"/>
      <c r="AG2811" s="200"/>
      <c r="AH2811" s="75"/>
      <c r="AI2811" s="75"/>
      <c r="AJ2811" s="75"/>
      <c r="AK2811" s="75"/>
      <c r="AL2811" s="200"/>
    </row>
    <row r="2812" spans="1:38" s="201" customFormat="1">
      <c r="A2812" s="198"/>
      <c r="B2812" s="180"/>
      <c r="C2812" s="199" t="s">
        <v>415</v>
      </c>
      <c r="D2812" s="199"/>
      <c r="E2812" s="199" t="s">
        <v>96</v>
      </c>
      <c r="F2812" s="199">
        <v>73209</v>
      </c>
      <c r="G2812" s="199"/>
      <c r="H2812" s="199">
        <f t="shared" si="198"/>
        <v>207</v>
      </c>
      <c r="I2812" s="199"/>
      <c r="J2812" s="381">
        <v>12719.749999999998</v>
      </c>
      <c r="K2812" s="199"/>
      <c r="L2812" s="200"/>
      <c r="M2812" s="199">
        <v>46</v>
      </c>
      <c r="N2812" s="71"/>
      <c r="O2812" s="200"/>
      <c r="P2812" s="269">
        <f t="shared" si="196"/>
        <v>276.51630434782606</v>
      </c>
      <c r="Q2812" s="199"/>
      <c r="R2812" s="199"/>
      <c r="S2812" s="199"/>
      <c r="T2812" s="382">
        <f t="shared" si="197"/>
        <v>1591.5</v>
      </c>
      <c r="U2812" s="199"/>
      <c r="V2812" s="199"/>
      <c r="W2812" s="199"/>
      <c r="X2812" s="200"/>
      <c r="Y2812" s="199">
        <v>12719.749999999998</v>
      </c>
      <c r="Z2812" s="199">
        <f t="shared" si="199"/>
        <v>17976.38</v>
      </c>
      <c r="AA2812" s="200"/>
      <c r="AB2812" s="199">
        <f t="shared" si="200"/>
        <v>9864.99</v>
      </c>
      <c r="AC2812" s="164">
        <v>12243.69</v>
      </c>
      <c r="AD2812" s="199"/>
      <c r="AE2812" s="200"/>
      <c r="AF2812" s="200"/>
      <c r="AG2812" s="200"/>
      <c r="AH2812" s="75"/>
      <c r="AI2812" s="75"/>
      <c r="AJ2812" s="75"/>
      <c r="AK2812" s="75"/>
      <c r="AL2812" s="200"/>
    </row>
    <row r="2813" spans="1:38" s="201" customFormat="1">
      <c r="A2813" s="198"/>
      <c r="B2813" s="180"/>
      <c r="C2813" s="199" t="s">
        <v>416</v>
      </c>
      <c r="D2813" s="199"/>
      <c r="E2813" s="199" t="s">
        <v>264</v>
      </c>
      <c r="F2813" s="199">
        <v>1337808</v>
      </c>
      <c r="G2813" s="199"/>
      <c r="H2813" s="199">
        <f t="shared" si="198"/>
        <v>3778</v>
      </c>
      <c r="I2813" s="199"/>
      <c r="J2813" s="381">
        <v>155336.8899999999</v>
      </c>
      <c r="K2813" s="199"/>
      <c r="L2813" s="200"/>
      <c r="M2813" s="199">
        <v>317</v>
      </c>
      <c r="N2813" s="71"/>
      <c r="O2813" s="200"/>
      <c r="P2813" s="269">
        <f t="shared" si="196"/>
        <v>490.02173501577255</v>
      </c>
      <c r="Q2813" s="199"/>
      <c r="R2813" s="199"/>
      <c r="S2813" s="199"/>
      <c r="T2813" s="382">
        <f t="shared" si="197"/>
        <v>4220.2145110410092</v>
      </c>
      <c r="U2813" s="199"/>
      <c r="V2813" s="199"/>
      <c r="W2813" s="199"/>
      <c r="X2813" s="200"/>
      <c r="Y2813" s="199">
        <v>155336.8899999999</v>
      </c>
      <c r="Z2813" s="199">
        <f t="shared" si="199"/>
        <v>219532.24</v>
      </c>
      <c r="AA2813" s="200"/>
      <c r="AB2813" s="199">
        <f t="shared" si="200"/>
        <v>120473.82</v>
      </c>
      <c r="AC2813" s="164">
        <v>149523.14000000001</v>
      </c>
      <c r="AD2813" s="199"/>
      <c r="AE2813" s="200"/>
      <c r="AF2813" s="200"/>
      <c r="AG2813" s="200"/>
      <c r="AH2813" s="75"/>
      <c r="AI2813" s="75"/>
      <c r="AJ2813" s="75"/>
      <c r="AK2813" s="75"/>
      <c r="AL2813" s="200"/>
    </row>
    <row r="2814" spans="1:38" s="201" customFormat="1">
      <c r="A2814" s="198"/>
      <c r="B2814" s="180"/>
      <c r="C2814" s="199" t="s">
        <v>417</v>
      </c>
      <c r="D2814" s="199"/>
      <c r="E2814" s="199" t="s">
        <v>98</v>
      </c>
      <c r="F2814" s="199">
        <v>340</v>
      </c>
      <c r="G2814" s="199"/>
      <c r="H2814" s="199">
        <f t="shared" si="198"/>
        <v>1</v>
      </c>
      <c r="I2814" s="199"/>
      <c r="J2814" s="381">
        <v>617.23</v>
      </c>
      <c r="K2814" s="199"/>
      <c r="L2814" s="200"/>
      <c r="M2814" s="199">
        <v>1</v>
      </c>
      <c r="N2814" s="71"/>
      <c r="O2814" s="200"/>
      <c r="P2814" s="269">
        <f t="shared" si="196"/>
        <v>617.23</v>
      </c>
      <c r="Q2814" s="199"/>
      <c r="R2814" s="199"/>
      <c r="S2814" s="199"/>
      <c r="T2814" s="382">
        <f t="shared" si="197"/>
        <v>340</v>
      </c>
      <c r="U2814" s="199"/>
      <c r="V2814" s="199"/>
      <c r="W2814" s="199"/>
      <c r="X2814" s="200"/>
      <c r="Y2814" s="199">
        <v>617.23</v>
      </c>
      <c r="Z2814" s="199">
        <f t="shared" si="199"/>
        <v>872.31</v>
      </c>
      <c r="AA2814" s="200"/>
      <c r="AB2814" s="199">
        <f t="shared" si="200"/>
        <v>478.7</v>
      </c>
      <c r="AC2814" s="164">
        <v>594.13</v>
      </c>
      <c r="AD2814" s="199"/>
      <c r="AE2814" s="200"/>
      <c r="AF2814" s="200"/>
      <c r="AG2814" s="200"/>
      <c r="AH2814" s="75"/>
      <c r="AI2814" s="75"/>
      <c r="AJ2814" s="75"/>
      <c r="AK2814" s="75"/>
      <c r="AL2814" s="200"/>
    </row>
    <row r="2815" spans="1:38" s="201" customFormat="1">
      <c r="A2815" s="198"/>
      <c r="B2815" s="180"/>
      <c r="C2815" s="199" t="s">
        <v>417</v>
      </c>
      <c r="D2815" s="199"/>
      <c r="E2815" s="199" t="s">
        <v>92</v>
      </c>
      <c r="F2815" s="199">
        <v>533684</v>
      </c>
      <c r="G2815" s="199"/>
      <c r="H2815" s="199">
        <f t="shared" si="198"/>
        <v>1507</v>
      </c>
      <c r="I2815" s="199"/>
      <c r="J2815" s="381">
        <v>53927.450000000012</v>
      </c>
      <c r="K2815" s="199"/>
      <c r="L2815" s="200"/>
      <c r="M2815" s="199">
        <v>106</v>
      </c>
      <c r="N2815" s="71"/>
      <c r="O2815" s="200"/>
      <c r="P2815" s="269">
        <f t="shared" si="196"/>
        <v>508.74952830188693</v>
      </c>
      <c r="Q2815" s="199"/>
      <c r="R2815" s="199"/>
      <c r="S2815" s="199"/>
      <c r="T2815" s="382">
        <f t="shared" si="197"/>
        <v>5034.7547169811323</v>
      </c>
      <c r="U2815" s="199"/>
      <c r="V2815" s="199"/>
      <c r="W2815" s="199"/>
      <c r="X2815" s="200"/>
      <c r="Y2815" s="199">
        <v>53927.450000000012</v>
      </c>
      <c r="Z2815" s="199">
        <f t="shared" si="199"/>
        <v>76213.8</v>
      </c>
      <c r="AA2815" s="200"/>
      <c r="AB2815" s="199">
        <f t="shared" si="200"/>
        <v>41824.230000000003</v>
      </c>
      <c r="AC2815" s="164">
        <v>51909.120000000003</v>
      </c>
      <c r="AD2815" s="199"/>
      <c r="AE2815" s="200"/>
      <c r="AF2815" s="200"/>
      <c r="AG2815" s="200"/>
      <c r="AH2815" s="75"/>
      <c r="AI2815" s="75"/>
      <c r="AJ2815" s="75"/>
      <c r="AK2815" s="75"/>
      <c r="AL2815" s="200"/>
    </row>
    <row r="2816" spans="1:38" s="201" customFormat="1">
      <c r="A2816" s="198"/>
      <c r="B2816" s="180"/>
      <c r="C2816" s="199" t="s">
        <v>417</v>
      </c>
      <c r="D2816" s="199"/>
      <c r="E2816" s="199" t="s">
        <v>96</v>
      </c>
      <c r="F2816" s="199">
        <v>131</v>
      </c>
      <c r="G2816" s="199"/>
      <c r="H2816" s="199">
        <f t="shared" si="198"/>
        <v>0</v>
      </c>
      <c r="I2816" s="199"/>
      <c r="J2816" s="381">
        <v>77.66</v>
      </c>
      <c r="K2816" s="199"/>
      <c r="L2816" s="200"/>
      <c r="M2816" s="199">
        <v>2</v>
      </c>
      <c r="N2816" s="71"/>
      <c r="O2816" s="200"/>
      <c r="P2816" s="269">
        <f t="shared" si="196"/>
        <v>38.83</v>
      </c>
      <c r="Q2816" s="199"/>
      <c r="R2816" s="199"/>
      <c r="S2816" s="199"/>
      <c r="T2816" s="382">
        <f t="shared" si="197"/>
        <v>65.5</v>
      </c>
      <c r="U2816" s="199"/>
      <c r="V2816" s="199"/>
      <c r="W2816" s="199"/>
      <c r="X2816" s="200"/>
      <c r="Y2816" s="199">
        <v>77.66</v>
      </c>
      <c r="Z2816" s="199">
        <f t="shared" si="199"/>
        <v>109.75</v>
      </c>
      <c r="AA2816" s="200"/>
      <c r="AB2816" s="199">
        <f t="shared" si="200"/>
        <v>60.23</v>
      </c>
      <c r="AC2816" s="164">
        <v>74.75</v>
      </c>
      <c r="AD2816" s="199"/>
      <c r="AE2816" s="200"/>
      <c r="AF2816" s="200"/>
      <c r="AG2816" s="200"/>
      <c r="AH2816" s="75"/>
      <c r="AI2816" s="75"/>
      <c r="AJ2816" s="75"/>
      <c r="AK2816" s="75"/>
      <c r="AL2816" s="200"/>
    </row>
    <row r="2817" spans="1:38" s="201" customFormat="1">
      <c r="A2817" s="198"/>
      <c r="B2817" s="180"/>
      <c r="C2817" s="199" t="s">
        <v>418</v>
      </c>
      <c r="D2817" s="199"/>
      <c r="E2817" s="199" t="s">
        <v>148</v>
      </c>
      <c r="F2817" s="199">
        <v>6814</v>
      </c>
      <c r="G2817" s="199"/>
      <c r="H2817" s="199">
        <f t="shared" si="198"/>
        <v>19</v>
      </c>
      <c r="I2817" s="199"/>
      <c r="J2817" s="381">
        <v>1110.6200000000001</v>
      </c>
      <c r="K2817" s="199"/>
      <c r="L2817" s="200"/>
      <c r="M2817" s="199">
        <v>12</v>
      </c>
      <c r="N2817" s="71"/>
      <c r="O2817" s="200"/>
      <c r="P2817" s="269">
        <f t="shared" si="196"/>
        <v>92.551666666666677</v>
      </c>
      <c r="Q2817" s="199"/>
      <c r="R2817" s="199"/>
      <c r="S2817" s="199"/>
      <c r="T2817" s="382">
        <f t="shared" si="197"/>
        <v>567.83333333333337</v>
      </c>
      <c r="U2817" s="199"/>
      <c r="V2817" s="199"/>
      <c r="W2817" s="199"/>
      <c r="X2817" s="200"/>
      <c r="Y2817" s="199">
        <v>1110.6200000000001</v>
      </c>
      <c r="Z2817" s="199">
        <f t="shared" si="199"/>
        <v>1569.6</v>
      </c>
      <c r="AA2817" s="200"/>
      <c r="AB2817" s="199">
        <f t="shared" si="200"/>
        <v>861.36</v>
      </c>
      <c r="AC2817" s="164">
        <v>1069.05</v>
      </c>
      <c r="AD2817" s="199"/>
      <c r="AE2817" s="200"/>
      <c r="AF2817" s="200"/>
      <c r="AG2817" s="200"/>
      <c r="AH2817" s="75"/>
      <c r="AI2817" s="75"/>
      <c r="AJ2817" s="75"/>
      <c r="AK2817" s="75"/>
      <c r="AL2817" s="200"/>
    </row>
    <row r="2818" spans="1:38" s="201" customFormat="1">
      <c r="A2818" s="198"/>
      <c r="B2818" s="180"/>
      <c r="C2818" s="199" t="s">
        <v>1464</v>
      </c>
      <c r="D2818" s="199"/>
      <c r="E2818" s="199" t="s">
        <v>1494</v>
      </c>
      <c r="F2818" s="199">
        <v>248</v>
      </c>
      <c r="G2818" s="199"/>
      <c r="H2818" s="199">
        <f t="shared" si="198"/>
        <v>1</v>
      </c>
      <c r="I2818" s="199"/>
      <c r="J2818" s="381">
        <v>54.62</v>
      </c>
      <c r="K2818" s="199"/>
      <c r="L2818" s="200"/>
      <c r="M2818" s="199">
        <v>1</v>
      </c>
      <c r="N2818" s="71"/>
      <c r="O2818" s="200"/>
      <c r="P2818" s="269">
        <f t="shared" si="196"/>
        <v>54.62</v>
      </c>
      <c r="Q2818" s="199"/>
      <c r="R2818" s="199"/>
      <c r="S2818" s="199"/>
      <c r="T2818" s="382">
        <f t="shared" si="197"/>
        <v>248</v>
      </c>
      <c r="U2818" s="199"/>
      <c r="V2818" s="199"/>
      <c r="W2818" s="199"/>
      <c r="X2818" s="200"/>
      <c r="Y2818" s="199">
        <v>54.62</v>
      </c>
      <c r="Z2818" s="199">
        <f t="shared" si="199"/>
        <v>77.19</v>
      </c>
      <c r="AA2818" s="200"/>
      <c r="AB2818" s="199">
        <f t="shared" si="200"/>
        <v>42.36</v>
      </c>
      <c r="AC2818" s="164">
        <v>52.58</v>
      </c>
      <c r="AD2818" s="199"/>
      <c r="AE2818" s="200"/>
      <c r="AF2818" s="200"/>
      <c r="AG2818" s="200"/>
      <c r="AH2818" s="75"/>
      <c r="AI2818" s="75"/>
      <c r="AJ2818" s="75"/>
      <c r="AK2818" s="75"/>
      <c r="AL2818" s="200"/>
    </row>
    <row r="2819" spans="1:38" s="201" customFormat="1">
      <c r="A2819" s="198"/>
      <c r="B2819" s="180"/>
      <c r="C2819" s="199" t="s">
        <v>419</v>
      </c>
      <c r="D2819" s="199"/>
      <c r="E2819" s="199" t="s">
        <v>420</v>
      </c>
      <c r="F2819" s="199">
        <v>416714</v>
      </c>
      <c r="G2819" s="199"/>
      <c r="H2819" s="199">
        <f t="shared" si="198"/>
        <v>1177</v>
      </c>
      <c r="I2819" s="199"/>
      <c r="J2819" s="381">
        <v>73415.469999999987</v>
      </c>
      <c r="K2819" s="199"/>
      <c r="L2819" s="200"/>
      <c r="M2819" s="199">
        <v>81</v>
      </c>
      <c r="N2819" s="71"/>
      <c r="O2819" s="200"/>
      <c r="P2819" s="269">
        <f t="shared" si="196"/>
        <v>906.36382716049366</v>
      </c>
      <c r="Q2819" s="199"/>
      <c r="R2819" s="199"/>
      <c r="S2819" s="199"/>
      <c r="T2819" s="382">
        <f t="shared" si="197"/>
        <v>5144.6172839506171</v>
      </c>
      <c r="U2819" s="199"/>
      <c r="V2819" s="199"/>
      <c r="W2819" s="199"/>
      <c r="X2819" s="200"/>
      <c r="Y2819" s="199">
        <v>73415.469999999987</v>
      </c>
      <c r="Z2819" s="199">
        <f t="shared" si="199"/>
        <v>103755.54</v>
      </c>
      <c r="AA2819" s="200"/>
      <c r="AB2819" s="199">
        <f t="shared" si="200"/>
        <v>56938.45</v>
      </c>
      <c r="AC2819" s="164">
        <v>70667.77</v>
      </c>
      <c r="AD2819" s="199"/>
      <c r="AE2819" s="200"/>
      <c r="AF2819" s="200"/>
      <c r="AG2819" s="200"/>
      <c r="AH2819" s="75"/>
      <c r="AI2819" s="75"/>
      <c r="AJ2819" s="75"/>
      <c r="AK2819" s="75"/>
      <c r="AL2819" s="200"/>
    </row>
    <row r="2820" spans="1:38" s="201" customFormat="1">
      <c r="A2820" s="198"/>
      <c r="B2820" s="180"/>
      <c r="C2820" s="199" t="s">
        <v>419</v>
      </c>
      <c r="D2820" s="199"/>
      <c r="E2820" s="199" t="s">
        <v>187</v>
      </c>
      <c r="F2820" s="199">
        <v>284</v>
      </c>
      <c r="G2820" s="199"/>
      <c r="H2820" s="199">
        <f t="shared" si="198"/>
        <v>1</v>
      </c>
      <c r="I2820" s="199"/>
      <c r="J2820" s="381">
        <v>54.92</v>
      </c>
      <c r="K2820" s="199"/>
      <c r="L2820" s="200"/>
      <c r="M2820" s="199">
        <v>1</v>
      </c>
      <c r="N2820" s="71"/>
      <c r="O2820" s="200"/>
      <c r="P2820" s="269">
        <f t="shared" si="196"/>
        <v>54.92</v>
      </c>
      <c r="Q2820" s="199"/>
      <c r="R2820" s="199"/>
      <c r="S2820" s="199"/>
      <c r="T2820" s="382">
        <f t="shared" si="197"/>
        <v>284</v>
      </c>
      <c r="U2820" s="199"/>
      <c r="V2820" s="199"/>
      <c r="W2820" s="199"/>
      <c r="X2820" s="200"/>
      <c r="Y2820" s="199">
        <v>54.92</v>
      </c>
      <c r="Z2820" s="199">
        <f t="shared" si="199"/>
        <v>77.62</v>
      </c>
      <c r="AA2820" s="200"/>
      <c r="AB2820" s="199">
        <f t="shared" si="200"/>
        <v>42.59</v>
      </c>
      <c r="AC2820" s="164">
        <v>52.86</v>
      </c>
      <c r="AD2820" s="199"/>
      <c r="AE2820" s="200"/>
      <c r="AF2820" s="200"/>
      <c r="AG2820" s="200"/>
      <c r="AH2820" s="75"/>
      <c r="AI2820" s="75"/>
      <c r="AJ2820" s="75"/>
      <c r="AK2820" s="75"/>
      <c r="AL2820" s="200"/>
    </row>
    <row r="2821" spans="1:38" s="201" customFormat="1">
      <c r="A2821" s="198"/>
      <c r="B2821" s="180"/>
      <c r="C2821" s="199" t="s">
        <v>419</v>
      </c>
      <c r="D2821" s="199"/>
      <c r="E2821" s="199" t="s">
        <v>123</v>
      </c>
      <c r="F2821" s="199">
        <v>14339</v>
      </c>
      <c r="G2821" s="199"/>
      <c r="H2821" s="199">
        <f t="shared" si="198"/>
        <v>40</v>
      </c>
      <c r="I2821" s="199"/>
      <c r="J2821" s="381">
        <v>2524.64</v>
      </c>
      <c r="K2821" s="199"/>
      <c r="L2821" s="200"/>
      <c r="M2821" s="199">
        <v>5</v>
      </c>
      <c r="N2821" s="71"/>
      <c r="O2821" s="200"/>
      <c r="P2821" s="269">
        <f t="shared" si="196"/>
        <v>504.928</v>
      </c>
      <c r="Q2821" s="199"/>
      <c r="R2821" s="199"/>
      <c r="S2821" s="199"/>
      <c r="T2821" s="382">
        <f t="shared" si="197"/>
        <v>2867.8</v>
      </c>
      <c r="U2821" s="199"/>
      <c r="V2821" s="199"/>
      <c r="W2821" s="199"/>
      <c r="X2821" s="200"/>
      <c r="Y2821" s="199">
        <v>2524.64</v>
      </c>
      <c r="Z2821" s="199">
        <f t="shared" si="199"/>
        <v>3567.99</v>
      </c>
      <c r="AA2821" s="200"/>
      <c r="AB2821" s="199">
        <f t="shared" si="200"/>
        <v>1958.02</v>
      </c>
      <c r="AC2821" s="164">
        <v>2430.15</v>
      </c>
      <c r="AD2821" s="199"/>
      <c r="AE2821" s="200"/>
      <c r="AF2821" s="200"/>
      <c r="AG2821" s="200"/>
      <c r="AH2821" s="75"/>
      <c r="AI2821" s="75"/>
      <c r="AJ2821" s="75"/>
      <c r="AK2821" s="75"/>
      <c r="AL2821" s="200"/>
    </row>
    <row r="2822" spans="1:38" s="201" customFormat="1">
      <c r="A2822" s="198"/>
      <c r="B2822" s="180"/>
      <c r="C2822" s="199" t="s">
        <v>421</v>
      </c>
      <c r="D2822" s="199"/>
      <c r="E2822" s="199" t="s">
        <v>285</v>
      </c>
      <c r="F2822" s="199">
        <v>2098178</v>
      </c>
      <c r="G2822" s="199"/>
      <c r="H2822" s="199">
        <f t="shared" si="198"/>
        <v>5925</v>
      </c>
      <c r="I2822" s="199"/>
      <c r="J2822" s="381">
        <v>253650.51000000007</v>
      </c>
      <c r="K2822" s="199"/>
      <c r="L2822" s="200"/>
      <c r="M2822" s="199">
        <v>534</v>
      </c>
      <c r="N2822" s="71"/>
      <c r="O2822" s="200"/>
      <c r="P2822" s="269">
        <f t="shared" si="196"/>
        <v>475.00095505617992</v>
      </c>
      <c r="Q2822" s="199"/>
      <c r="R2822" s="199"/>
      <c r="S2822" s="199"/>
      <c r="T2822" s="382">
        <f t="shared" si="197"/>
        <v>3929.1722846441949</v>
      </c>
      <c r="U2822" s="199"/>
      <c r="V2822" s="199"/>
      <c r="W2822" s="199"/>
      <c r="X2822" s="200"/>
      <c r="Y2822" s="199">
        <v>253650.51000000007</v>
      </c>
      <c r="Z2822" s="199">
        <f t="shared" si="199"/>
        <v>358475.47</v>
      </c>
      <c r="AA2822" s="200"/>
      <c r="AB2822" s="199">
        <f t="shared" si="200"/>
        <v>196722.4</v>
      </c>
      <c r="AC2822" s="164">
        <v>244157.2</v>
      </c>
      <c r="AD2822" s="199"/>
      <c r="AE2822" s="200"/>
      <c r="AF2822" s="200"/>
      <c r="AG2822" s="200"/>
      <c r="AH2822" s="75"/>
      <c r="AI2822" s="75"/>
      <c r="AJ2822" s="75"/>
      <c r="AK2822" s="75"/>
      <c r="AL2822" s="200"/>
    </row>
    <row r="2823" spans="1:38" s="201" customFormat="1">
      <c r="A2823" s="198"/>
      <c r="B2823" s="180"/>
      <c r="C2823" s="199" t="s">
        <v>422</v>
      </c>
      <c r="D2823" s="199"/>
      <c r="E2823" s="199" t="s">
        <v>127</v>
      </c>
      <c r="F2823" s="199">
        <v>11758412</v>
      </c>
      <c r="G2823" s="199"/>
      <c r="H2823" s="199">
        <f t="shared" si="198"/>
        <v>33206</v>
      </c>
      <c r="I2823" s="199"/>
      <c r="J2823" s="381">
        <v>1195395.8600000024</v>
      </c>
      <c r="K2823" s="199"/>
      <c r="L2823" s="200"/>
      <c r="M2823" s="199">
        <v>1602</v>
      </c>
      <c r="N2823" s="71"/>
      <c r="O2823" s="200"/>
      <c r="P2823" s="269">
        <f t="shared" si="196"/>
        <v>746.18967540574431</v>
      </c>
      <c r="Q2823" s="199"/>
      <c r="R2823" s="199"/>
      <c r="S2823" s="199"/>
      <c r="T2823" s="382">
        <f t="shared" si="197"/>
        <v>7339.832709113608</v>
      </c>
      <c r="U2823" s="199"/>
      <c r="V2823" s="199"/>
      <c r="W2823" s="199"/>
      <c r="X2823" s="200"/>
      <c r="Y2823" s="199">
        <v>1195395.8600000024</v>
      </c>
      <c r="Z2823" s="199">
        <f t="shared" si="199"/>
        <v>1689411.53</v>
      </c>
      <c r="AA2823" s="200"/>
      <c r="AB2823" s="199">
        <f t="shared" si="200"/>
        <v>927106.93</v>
      </c>
      <c r="AC2823" s="164">
        <v>1150656.0900000001</v>
      </c>
      <c r="AD2823" s="199"/>
      <c r="AE2823" s="200"/>
      <c r="AF2823" s="200"/>
      <c r="AG2823" s="200"/>
      <c r="AH2823" s="75"/>
      <c r="AI2823" s="75"/>
      <c r="AJ2823" s="75"/>
      <c r="AK2823" s="75"/>
      <c r="AL2823" s="200"/>
    </row>
    <row r="2824" spans="1:38" s="201" customFormat="1">
      <c r="A2824" s="198"/>
      <c r="B2824" s="180"/>
      <c r="C2824" s="199" t="s">
        <v>422</v>
      </c>
      <c r="D2824" s="199"/>
      <c r="E2824" s="199" t="s">
        <v>250</v>
      </c>
      <c r="F2824" s="199">
        <v>360</v>
      </c>
      <c r="G2824" s="199"/>
      <c r="H2824" s="199">
        <f t="shared" si="198"/>
        <v>1</v>
      </c>
      <c r="I2824" s="199"/>
      <c r="J2824" s="381">
        <v>23.05</v>
      </c>
      <c r="K2824" s="199"/>
      <c r="L2824" s="200"/>
      <c r="M2824" s="199">
        <v>1</v>
      </c>
      <c r="N2824" s="71"/>
      <c r="O2824" s="200"/>
      <c r="P2824" s="269">
        <f t="shared" si="196"/>
        <v>23.05</v>
      </c>
      <c r="Q2824" s="199"/>
      <c r="R2824" s="199"/>
      <c r="S2824" s="199"/>
      <c r="T2824" s="382">
        <f t="shared" si="197"/>
        <v>360</v>
      </c>
      <c r="U2824" s="199"/>
      <c r="V2824" s="199"/>
      <c r="W2824" s="199"/>
      <c r="X2824" s="200"/>
      <c r="Y2824" s="199">
        <v>23.05</v>
      </c>
      <c r="Z2824" s="199">
        <f t="shared" si="199"/>
        <v>32.58</v>
      </c>
      <c r="AA2824" s="200"/>
      <c r="AB2824" s="199">
        <f t="shared" si="200"/>
        <v>17.88</v>
      </c>
      <c r="AC2824" s="164">
        <v>22.19</v>
      </c>
      <c r="AD2824" s="199"/>
      <c r="AE2824" s="200"/>
      <c r="AF2824" s="200"/>
      <c r="AG2824" s="200"/>
      <c r="AH2824" s="75"/>
      <c r="AI2824" s="75"/>
      <c r="AJ2824" s="75"/>
      <c r="AK2824" s="75"/>
      <c r="AL2824" s="200"/>
    </row>
    <row r="2825" spans="1:38" s="201" customFormat="1">
      <c r="A2825" s="198"/>
      <c r="B2825" s="180"/>
      <c r="C2825" s="199" t="s">
        <v>422</v>
      </c>
      <c r="D2825" s="199"/>
      <c r="E2825" s="199" t="s">
        <v>113</v>
      </c>
      <c r="F2825" s="199">
        <v>321900</v>
      </c>
      <c r="G2825" s="199"/>
      <c r="H2825" s="199">
        <f t="shared" si="198"/>
        <v>909</v>
      </c>
      <c r="I2825" s="199"/>
      <c r="J2825" s="381">
        <v>20689.679999999997</v>
      </c>
      <c r="K2825" s="199"/>
      <c r="L2825" s="200"/>
      <c r="M2825" s="199">
        <v>11</v>
      </c>
      <c r="N2825" s="71"/>
      <c r="O2825" s="200"/>
      <c r="P2825" s="269">
        <f t="shared" si="196"/>
        <v>1880.8799999999997</v>
      </c>
      <c r="Q2825" s="199"/>
      <c r="R2825" s="199"/>
      <c r="S2825" s="199"/>
      <c r="T2825" s="382">
        <f t="shared" si="197"/>
        <v>29263.636363636364</v>
      </c>
      <c r="U2825" s="199"/>
      <c r="V2825" s="199"/>
      <c r="W2825" s="199"/>
      <c r="X2825" s="200"/>
      <c r="Y2825" s="199">
        <v>20689.679999999997</v>
      </c>
      <c r="Z2825" s="199">
        <f t="shared" si="199"/>
        <v>29240.01</v>
      </c>
      <c r="AA2825" s="200"/>
      <c r="AB2825" s="199">
        <f t="shared" si="200"/>
        <v>16046.19</v>
      </c>
      <c r="AC2825" s="164">
        <v>19915.330000000002</v>
      </c>
      <c r="AD2825" s="199"/>
      <c r="AE2825" s="200"/>
      <c r="AF2825" s="200"/>
      <c r="AG2825" s="200"/>
      <c r="AH2825" s="75"/>
      <c r="AI2825" s="75"/>
      <c r="AJ2825" s="75"/>
      <c r="AK2825" s="75"/>
      <c r="AL2825" s="200"/>
    </row>
    <row r="2826" spans="1:38" s="201" customFormat="1">
      <c r="A2826" s="198"/>
      <c r="B2826" s="180"/>
      <c r="C2826" s="199" t="s">
        <v>422</v>
      </c>
      <c r="D2826" s="199"/>
      <c r="E2826" s="199" t="s">
        <v>1495</v>
      </c>
      <c r="F2826" s="199">
        <v>360</v>
      </c>
      <c r="G2826" s="199"/>
      <c r="H2826" s="199">
        <f t="shared" si="198"/>
        <v>1</v>
      </c>
      <c r="I2826" s="199"/>
      <c r="J2826" s="381">
        <v>39.090000000000003</v>
      </c>
      <c r="K2826" s="199"/>
      <c r="L2826" s="200"/>
      <c r="M2826" s="199">
        <v>1</v>
      </c>
      <c r="N2826" s="71"/>
      <c r="O2826" s="200"/>
      <c r="P2826" s="269">
        <f t="shared" si="196"/>
        <v>39.090000000000003</v>
      </c>
      <c r="Q2826" s="199"/>
      <c r="R2826" s="199"/>
      <c r="S2826" s="199"/>
      <c r="T2826" s="382">
        <f t="shared" si="197"/>
        <v>360</v>
      </c>
      <c r="U2826" s="199"/>
      <c r="V2826" s="199"/>
      <c r="W2826" s="199"/>
      <c r="X2826" s="200"/>
      <c r="Y2826" s="199">
        <v>39.090000000000003</v>
      </c>
      <c r="Z2826" s="199">
        <f t="shared" si="199"/>
        <v>55.24</v>
      </c>
      <c r="AA2826" s="200"/>
      <c r="AB2826" s="199">
        <f t="shared" si="200"/>
        <v>30.32</v>
      </c>
      <c r="AC2826" s="164">
        <v>37.630000000000003</v>
      </c>
      <c r="AD2826" s="199"/>
      <c r="AE2826" s="200"/>
      <c r="AF2826" s="200"/>
      <c r="AG2826" s="200"/>
      <c r="AH2826" s="75"/>
      <c r="AI2826" s="75"/>
      <c r="AJ2826" s="75"/>
      <c r="AK2826" s="75"/>
      <c r="AL2826" s="200"/>
    </row>
    <row r="2827" spans="1:38" s="201" customFormat="1">
      <c r="A2827" s="198"/>
      <c r="B2827" s="180"/>
      <c r="C2827" s="199" t="s">
        <v>1465</v>
      </c>
      <c r="D2827" s="199"/>
      <c r="E2827" s="199" t="s">
        <v>136</v>
      </c>
      <c r="F2827" s="199">
        <v>2915715</v>
      </c>
      <c r="G2827" s="199"/>
      <c r="H2827" s="199">
        <f t="shared" si="198"/>
        <v>8234</v>
      </c>
      <c r="I2827" s="199"/>
      <c r="J2827" s="381">
        <v>164286.46000000002</v>
      </c>
      <c r="K2827" s="199"/>
      <c r="L2827" s="200"/>
      <c r="M2827" s="199">
        <v>166</v>
      </c>
      <c r="N2827" s="71"/>
      <c r="O2827" s="200"/>
      <c r="P2827" s="269">
        <f t="shared" si="196"/>
        <v>989.67746987951818</v>
      </c>
      <c r="Q2827" s="199"/>
      <c r="R2827" s="199"/>
      <c r="S2827" s="199"/>
      <c r="T2827" s="382">
        <f t="shared" si="197"/>
        <v>17564.548192771083</v>
      </c>
      <c r="U2827" s="199"/>
      <c r="V2827" s="199"/>
      <c r="W2827" s="199"/>
      <c r="X2827" s="200"/>
      <c r="Y2827" s="199">
        <v>164286.46000000002</v>
      </c>
      <c r="Z2827" s="199">
        <f t="shared" si="199"/>
        <v>232180.36</v>
      </c>
      <c r="AA2827" s="200"/>
      <c r="AB2827" s="199">
        <f t="shared" si="200"/>
        <v>127414.79</v>
      </c>
      <c r="AC2827" s="164">
        <v>158137.75</v>
      </c>
      <c r="AD2827" s="199"/>
      <c r="AE2827" s="200"/>
      <c r="AF2827" s="200"/>
      <c r="AG2827" s="200"/>
      <c r="AH2827" s="75"/>
      <c r="AI2827" s="75"/>
      <c r="AJ2827" s="75"/>
      <c r="AK2827" s="75"/>
      <c r="AL2827" s="200"/>
    </row>
    <row r="2828" spans="1:38" s="201" customFormat="1">
      <c r="A2828" s="198"/>
      <c r="B2828" s="180"/>
      <c r="C2828" s="199" t="s">
        <v>1465</v>
      </c>
      <c r="D2828" s="199"/>
      <c r="E2828" s="199" t="s">
        <v>165</v>
      </c>
      <c r="F2828" s="199">
        <v>5921</v>
      </c>
      <c r="G2828" s="199"/>
      <c r="H2828" s="199">
        <f t="shared" si="198"/>
        <v>17</v>
      </c>
      <c r="I2828" s="199"/>
      <c r="J2828" s="381">
        <v>1293.8399999999999</v>
      </c>
      <c r="K2828" s="199"/>
      <c r="L2828" s="200"/>
      <c r="M2828" s="199">
        <v>1</v>
      </c>
      <c r="N2828" s="71"/>
      <c r="O2828" s="200"/>
      <c r="P2828" s="269">
        <f t="shared" si="196"/>
        <v>1293.8399999999999</v>
      </c>
      <c r="Q2828" s="199"/>
      <c r="R2828" s="199"/>
      <c r="S2828" s="199"/>
      <c r="T2828" s="382">
        <f t="shared" si="197"/>
        <v>5921</v>
      </c>
      <c r="U2828" s="199"/>
      <c r="V2828" s="199"/>
      <c r="W2828" s="199"/>
      <c r="X2828" s="200"/>
      <c r="Y2828" s="199">
        <v>1293.8399999999999</v>
      </c>
      <c r="Z2828" s="199">
        <f t="shared" si="199"/>
        <v>1828.54</v>
      </c>
      <c r="AA2828" s="200"/>
      <c r="AB2828" s="199">
        <f t="shared" si="200"/>
        <v>1003.46</v>
      </c>
      <c r="AC2828" s="164">
        <v>1245.42</v>
      </c>
      <c r="AD2828" s="199"/>
      <c r="AE2828" s="200"/>
      <c r="AF2828" s="200"/>
      <c r="AG2828" s="200"/>
      <c r="AH2828" s="75"/>
      <c r="AI2828" s="75"/>
      <c r="AJ2828" s="75"/>
      <c r="AK2828" s="75"/>
      <c r="AL2828" s="200"/>
    </row>
    <row r="2829" spans="1:38" s="201" customFormat="1">
      <c r="A2829" s="198"/>
      <c r="B2829" s="180"/>
      <c r="C2829" s="199" t="s">
        <v>1496</v>
      </c>
      <c r="D2829" s="199"/>
      <c r="E2829" s="199" t="s">
        <v>165</v>
      </c>
      <c r="F2829" s="199">
        <v>10246</v>
      </c>
      <c r="G2829" s="199"/>
      <c r="H2829" s="199">
        <f t="shared" si="198"/>
        <v>29</v>
      </c>
      <c r="I2829" s="199"/>
      <c r="J2829" s="381">
        <v>1920.9500000000003</v>
      </c>
      <c r="K2829" s="199"/>
      <c r="L2829" s="200"/>
      <c r="M2829" s="199">
        <v>3</v>
      </c>
      <c r="N2829" s="71"/>
      <c r="O2829" s="200"/>
      <c r="P2829" s="269">
        <f t="shared" si="196"/>
        <v>640.31666666666672</v>
      </c>
      <c r="Q2829" s="199"/>
      <c r="R2829" s="199"/>
      <c r="S2829" s="199"/>
      <c r="T2829" s="382">
        <f t="shared" si="197"/>
        <v>3415.3333333333335</v>
      </c>
      <c r="U2829" s="199"/>
      <c r="V2829" s="199"/>
      <c r="W2829" s="199"/>
      <c r="X2829" s="200"/>
      <c r="Y2829" s="199">
        <v>1920.9500000000003</v>
      </c>
      <c r="Z2829" s="199">
        <f t="shared" si="199"/>
        <v>2714.81</v>
      </c>
      <c r="AA2829" s="200"/>
      <c r="AB2829" s="199">
        <f t="shared" si="200"/>
        <v>1489.82</v>
      </c>
      <c r="AC2829" s="164">
        <v>1849.06</v>
      </c>
      <c r="AD2829" s="199"/>
      <c r="AE2829" s="200"/>
      <c r="AF2829" s="200"/>
      <c r="AG2829" s="200"/>
      <c r="AH2829" s="75"/>
      <c r="AI2829" s="75"/>
      <c r="AJ2829" s="75"/>
      <c r="AK2829" s="75"/>
      <c r="AL2829" s="200"/>
    </row>
    <row r="2830" spans="1:38" s="201" customFormat="1">
      <c r="A2830" s="198"/>
      <c r="B2830" s="180"/>
      <c r="C2830" s="199" t="s">
        <v>426</v>
      </c>
      <c r="D2830" s="199"/>
      <c r="E2830" s="199" t="s">
        <v>425</v>
      </c>
      <c r="F2830" s="199">
        <v>2949938</v>
      </c>
      <c r="G2830" s="199"/>
      <c r="H2830" s="199">
        <f t="shared" si="198"/>
        <v>8331</v>
      </c>
      <c r="I2830" s="199"/>
      <c r="J2830" s="381">
        <v>287016.74000000046</v>
      </c>
      <c r="K2830" s="199"/>
      <c r="L2830" s="200"/>
      <c r="M2830" s="199">
        <v>639</v>
      </c>
      <c r="N2830" s="71"/>
      <c r="O2830" s="200"/>
      <c r="P2830" s="269">
        <f t="shared" si="196"/>
        <v>449.1654773082949</v>
      </c>
      <c r="Q2830" s="199"/>
      <c r="R2830" s="199"/>
      <c r="S2830" s="199"/>
      <c r="T2830" s="382">
        <f t="shared" si="197"/>
        <v>4616.491392801252</v>
      </c>
      <c r="U2830" s="199"/>
      <c r="V2830" s="199"/>
      <c r="W2830" s="199"/>
      <c r="X2830" s="200"/>
      <c r="Y2830" s="199">
        <v>287016.74000000046</v>
      </c>
      <c r="Z2830" s="199">
        <f t="shared" si="199"/>
        <v>405630.81</v>
      </c>
      <c r="AA2830" s="200"/>
      <c r="AB2830" s="199">
        <f t="shared" si="200"/>
        <v>222600.08</v>
      </c>
      <c r="AC2830" s="164">
        <v>276274.64</v>
      </c>
      <c r="AD2830" s="199"/>
      <c r="AE2830" s="200"/>
      <c r="AF2830" s="200"/>
      <c r="AG2830" s="200"/>
      <c r="AH2830" s="75"/>
      <c r="AI2830" s="75"/>
      <c r="AJ2830" s="75"/>
      <c r="AK2830" s="75"/>
      <c r="AL2830" s="200"/>
    </row>
    <row r="2831" spans="1:38" s="201" customFormat="1">
      <c r="A2831" s="198"/>
      <c r="B2831" s="180"/>
      <c r="C2831" s="199" t="s">
        <v>427</v>
      </c>
      <c r="D2831" s="199"/>
      <c r="E2831" s="199" t="s">
        <v>187</v>
      </c>
      <c r="F2831" s="199">
        <v>706105</v>
      </c>
      <c r="G2831" s="199"/>
      <c r="H2831" s="199">
        <f t="shared" si="198"/>
        <v>1994</v>
      </c>
      <c r="I2831" s="199"/>
      <c r="J2831" s="381">
        <v>95086.859999999884</v>
      </c>
      <c r="K2831" s="199"/>
      <c r="L2831" s="200"/>
      <c r="M2831" s="199">
        <v>246</v>
      </c>
      <c r="N2831" s="71"/>
      <c r="O2831" s="200"/>
      <c r="P2831" s="269">
        <f t="shared" si="196"/>
        <v>386.53195121951171</v>
      </c>
      <c r="Q2831" s="199"/>
      <c r="R2831" s="199"/>
      <c r="S2831" s="199"/>
      <c r="T2831" s="382">
        <f t="shared" si="197"/>
        <v>2870.3455284552847</v>
      </c>
      <c r="U2831" s="199"/>
      <c r="V2831" s="199"/>
      <c r="W2831" s="199"/>
      <c r="X2831" s="200"/>
      <c r="Y2831" s="199">
        <v>95086.859999999884</v>
      </c>
      <c r="Z2831" s="199">
        <f t="shared" si="199"/>
        <v>134382.96</v>
      </c>
      <c r="AA2831" s="200"/>
      <c r="AB2831" s="199">
        <f t="shared" si="200"/>
        <v>73746.02</v>
      </c>
      <c r="AC2831" s="164">
        <v>91528.07</v>
      </c>
      <c r="AD2831" s="199"/>
      <c r="AE2831" s="200"/>
      <c r="AF2831" s="200"/>
      <c r="AG2831" s="200"/>
      <c r="AH2831" s="75"/>
      <c r="AI2831" s="75"/>
      <c r="AJ2831" s="75"/>
      <c r="AK2831" s="75"/>
      <c r="AL2831" s="200"/>
    </row>
    <row r="2832" spans="1:38" s="201" customFormat="1">
      <c r="A2832" s="198"/>
      <c r="B2832" s="180"/>
      <c r="C2832" s="199" t="s">
        <v>428</v>
      </c>
      <c r="D2832" s="199"/>
      <c r="E2832" s="199" t="s">
        <v>264</v>
      </c>
      <c r="F2832" s="199">
        <v>96</v>
      </c>
      <c r="G2832" s="199"/>
      <c r="H2832" s="199">
        <f t="shared" si="198"/>
        <v>0</v>
      </c>
      <c r="I2832" s="199"/>
      <c r="J2832" s="381">
        <v>50.83</v>
      </c>
      <c r="K2832" s="199"/>
      <c r="L2832" s="200"/>
      <c r="M2832" s="199">
        <v>3</v>
      </c>
      <c r="N2832" s="71"/>
      <c r="O2832" s="200"/>
      <c r="P2832" s="269">
        <f t="shared" si="196"/>
        <v>16.943333333333332</v>
      </c>
      <c r="Q2832" s="199"/>
      <c r="R2832" s="199"/>
      <c r="S2832" s="199"/>
      <c r="T2832" s="382">
        <f t="shared" si="197"/>
        <v>32</v>
      </c>
      <c r="U2832" s="199"/>
      <c r="V2832" s="199"/>
      <c r="W2832" s="199"/>
      <c r="X2832" s="200"/>
      <c r="Y2832" s="199">
        <v>50.83</v>
      </c>
      <c r="Z2832" s="199">
        <f t="shared" si="199"/>
        <v>71.84</v>
      </c>
      <c r="AA2832" s="200"/>
      <c r="AB2832" s="199">
        <f t="shared" si="200"/>
        <v>39.42</v>
      </c>
      <c r="AC2832" s="164">
        <v>48.93</v>
      </c>
      <c r="AD2832" s="199"/>
      <c r="AE2832" s="200"/>
      <c r="AF2832" s="200"/>
      <c r="AG2832" s="200"/>
      <c r="AH2832" s="75"/>
      <c r="AI2832" s="75"/>
      <c r="AJ2832" s="75"/>
      <c r="AK2832" s="75"/>
      <c r="AL2832" s="200"/>
    </row>
    <row r="2833" spans="1:38" s="201" customFormat="1">
      <c r="A2833" s="198"/>
      <c r="B2833" s="180"/>
      <c r="C2833" s="199" t="s">
        <v>429</v>
      </c>
      <c r="D2833" s="199"/>
      <c r="E2833" s="199" t="s">
        <v>430</v>
      </c>
      <c r="F2833" s="199">
        <v>708299</v>
      </c>
      <c r="G2833" s="199"/>
      <c r="H2833" s="199">
        <f t="shared" si="198"/>
        <v>2000</v>
      </c>
      <c r="I2833" s="199"/>
      <c r="J2833" s="381">
        <v>138528.07999999996</v>
      </c>
      <c r="K2833" s="199"/>
      <c r="L2833" s="200"/>
      <c r="M2833" s="199">
        <v>97</v>
      </c>
      <c r="N2833" s="71"/>
      <c r="O2833" s="200"/>
      <c r="P2833" s="269">
        <f t="shared" si="196"/>
        <v>1428.1245360824737</v>
      </c>
      <c r="Q2833" s="199"/>
      <c r="R2833" s="199"/>
      <c r="S2833" s="199"/>
      <c r="T2833" s="382">
        <f t="shared" si="197"/>
        <v>7302.0515463917527</v>
      </c>
      <c r="U2833" s="199"/>
      <c r="V2833" s="199"/>
      <c r="W2833" s="199"/>
      <c r="X2833" s="200"/>
      <c r="Y2833" s="199">
        <v>138528.07999999996</v>
      </c>
      <c r="Z2833" s="199">
        <f t="shared" si="199"/>
        <v>195776.93</v>
      </c>
      <c r="AA2833" s="200"/>
      <c r="AB2833" s="199">
        <f t="shared" si="200"/>
        <v>107437.5</v>
      </c>
      <c r="AC2833" s="164">
        <v>133343.43</v>
      </c>
      <c r="AD2833" s="199"/>
      <c r="AE2833" s="200"/>
      <c r="AF2833" s="200"/>
      <c r="AG2833" s="200"/>
      <c r="AH2833" s="75"/>
      <c r="AI2833" s="75"/>
      <c r="AJ2833" s="75"/>
      <c r="AK2833" s="75"/>
      <c r="AL2833" s="200"/>
    </row>
    <row r="2834" spans="1:38" s="201" customFormat="1">
      <c r="A2834" s="198"/>
      <c r="B2834" s="180"/>
      <c r="C2834" s="199" t="s">
        <v>429</v>
      </c>
      <c r="D2834" s="199"/>
      <c r="E2834" s="199" t="s">
        <v>582</v>
      </c>
      <c r="F2834" s="199">
        <v>195</v>
      </c>
      <c r="G2834" s="199"/>
      <c r="H2834" s="199">
        <f t="shared" si="198"/>
        <v>1</v>
      </c>
      <c r="I2834" s="199"/>
      <c r="J2834" s="381">
        <v>66.039999999999992</v>
      </c>
      <c r="K2834" s="199"/>
      <c r="L2834" s="200"/>
      <c r="M2834" s="199">
        <v>2</v>
      </c>
      <c r="N2834" s="71"/>
      <c r="O2834" s="200"/>
      <c r="P2834" s="269">
        <f t="shared" si="196"/>
        <v>33.019999999999996</v>
      </c>
      <c r="Q2834" s="199"/>
      <c r="R2834" s="199"/>
      <c r="S2834" s="199"/>
      <c r="T2834" s="382">
        <f t="shared" si="197"/>
        <v>97.5</v>
      </c>
      <c r="U2834" s="199"/>
      <c r="V2834" s="199"/>
      <c r="W2834" s="199"/>
      <c r="X2834" s="200"/>
      <c r="Y2834" s="199">
        <v>66.039999999999992</v>
      </c>
      <c r="Z2834" s="199">
        <f t="shared" si="199"/>
        <v>93.33</v>
      </c>
      <c r="AA2834" s="200"/>
      <c r="AB2834" s="199">
        <f t="shared" si="200"/>
        <v>51.22</v>
      </c>
      <c r="AC2834" s="164">
        <v>63.57</v>
      </c>
      <c r="AD2834" s="199"/>
      <c r="AE2834" s="200"/>
      <c r="AF2834" s="200"/>
      <c r="AG2834" s="200"/>
      <c r="AH2834" s="75"/>
      <c r="AI2834" s="75"/>
      <c r="AJ2834" s="75"/>
      <c r="AK2834" s="75"/>
      <c r="AL2834" s="200"/>
    </row>
    <row r="2835" spans="1:38" s="201" customFormat="1">
      <c r="A2835" s="198"/>
      <c r="B2835" s="180"/>
      <c r="C2835" s="199" t="s">
        <v>429</v>
      </c>
      <c r="D2835" s="199"/>
      <c r="E2835" s="199" t="s">
        <v>1497</v>
      </c>
      <c r="F2835" s="199">
        <v>236</v>
      </c>
      <c r="G2835" s="199"/>
      <c r="H2835" s="199">
        <f t="shared" si="198"/>
        <v>1</v>
      </c>
      <c r="I2835" s="199"/>
      <c r="J2835" s="381">
        <v>153.24</v>
      </c>
      <c r="K2835" s="199"/>
      <c r="L2835" s="200"/>
      <c r="M2835" s="199">
        <v>1</v>
      </c>
      <c r="N2835" s="71"/>
      <c r="O2835" s="200"/>
      <c r="P2835" s="269">
        <f t="shared" si="196"/>
        <v>153.24</v>
      </c>
      <c r="Q2835" s="199"/>
      <c r="R2835" s="199"/>
      <c r="S2835" s="199"/>
      <c r="T2835" s="382">
        <f t="shared" si="197"/>
        <v>236</v>
      </c>
      <c r="U2835" s="199"/>
      <c r="V2835" s="199"/>
      <c r="W2835" s="199"/>
      <c r="X2835" s="200"/>
      <c r="Y2835" s="199">
        <v>153.24</v>
      </c>
      <c r="Z2835" s="199">
        <f t="shared" si="199"/>
        <v>216.57</v>
      </c>
      <c r="AA2835" s="200"/>
      <c r="AB2835" s="199">
        <f t="shared" si="200"/>
        <v>118.85</v>
      </c>
      <c r="AC2835" s="164">
        <v>147.5</v>
      </c>
      <c r="AD2835" s="199"/>
      <c r="AE2835" s="200"/>
      <c r="AF2835" s="200"/>
      <c r="AG2835" s="200"/>
      <c r="AH2835" s="75"/>
      <c r="AI2835" s="75"/>
      <c r="AJ2835" s="75"/>
      <c r="AK2835" s="75"/>
      <c r="AL2835" s="200"/>
    </row>
    <row r="2836" spans="1:38" s="201" customFormat="1">
      <c r="A2836" s="198"/>
      <c r="B2836" s="180"/>
      <c r="C2836" s="199" t="s">
        <v>432</v>
      </c>
      <c r="D2836" s="199"/>
      <c r="E2836" s="199" t="s">
        <v>433</v>
      </c>
      <c r="F2836" s="199">
        <v>73946</v>
      </c>
      <c r="G2836" s="199"/>
      <c r="H2836" s="199">
        <f t="shared" si="198"/>
        <v>209</v>
      </c>
      <c r="I2836" s="199"/>
      <c r="J2836" s="381">
        <v>12725.44</v>
      </c>
      <c r="K2836" s="199"/>
      <c r="L2836" s="200"/>
      <c r="M2836" s="199">
        <v>7</v>
      </c>
      <c r="N2836" s="71"/>
      <c r="O2836" s="200"/>
      <c r="P2836" s="269">
        <f t="shared" si="196"/>
        <v>1817.92</v>
      </c>
      <c r="Q2836" s="199"/>
      <c r="R2836" s="199"/>
      <c r="S2836" s="199"/>
      <c r="T2836" s="382">
        <f t="shared" si="197"/>
        <v>10563.714285714286</v>
      </c>
      <c r="U2836" s="199"/>
      <c r="V2836" s="199"/>
      <c r="W2836" s="199"/>
      <c r="X2836" s="200"/>
      <c r="Y2836" s="199">
        <v>12725.44</v>
      </c>
      <c r="Z2836" s="199">
        <f t="shared" si="199"/>
        <v>17984.419999999998</v>
      </c>
      <c r="AA2836" s="200"/>
      <c r="AB2836" s="199">
        <f t="shared" si="200"/>
        <v>9869.4</v>
      </c>
      <c r="AC2836" s="164">
        <v>12249.17</v>
      </c>
      <c r="AD2836" s="199"/>
      <c r="AE2836" s="200"/>
      <c r="AF2836" s="200"/>
      <c r="AG2836" s="200"/>
      <c r="AH2836" s="75"/>
      <c r="AI2836" s="75"/>
      <c r="AJ2836" s="75"/>
      <c r="AK2836" s="75"/>
      <c r="AL2836" s="200"/>
    </row>
    <row r="2837" spans="1:38" s="201" customFormat="1">
      <c r="A2837" s="198"/>
      <c r="B2837" s="180"/>
      <c r="C2837" s="199" t="s">
        <v>432</v>
      </c>
      <c r="D2837" s="199"/>
      <c r="E2837" s="199" t="s">
        <v>269</v>
      </c>
      <c r="F2837" s="199">
        <v>7795194</v>
      </c>
      <c r="G2837" s="199"/>
      <c r="H2837" s="199">
        <f t="shared" si="198"/>
        <v>22014</v>
      </c>
      <c r="I2837" s="199"/>
      <c r="J2837" s="381">
        <v>590460.74999999953</v>
      </c>
      <c r="K2837" s="199"/>
      <c r="L2837" s="200"/>
      <c r="M2837" s="199">
        <v>337</v>
      </c>
      <c r="N2837" s="71"/>
      <c r="O2837" s="200"/>
      <c r="P2837" s="269">
        <f t="shared" si="196"/>
        <v>1752.1090504451024</v>
      </c>
      <c r="Q2837" s="199"/>
      <c r="R2837" s="199"/>
      <c r="S2837" s="199"/>
      <c r="T2837" s="382">
        <f t="shared" si="197"/>
        <v>23131.139465875371</v>
      </c>
      <c r="U2837" s="199"/>
      <c r="V2837" s="199"/>
      <c r="W2837" s="199"/>
      <c r="X2837" s="200"/>
      <c r="Y2837" s="199">
        <v>590460.74999999953</v>
      </c>
      <c r="Z2837" s="199">
        <f t="shared" si="199"/>
        <v>834477.71</v>
      </c>
      <c r="AA2837" s="200"/>
      <c r="AB2837" s="199">
        <f t="shared" si="200"/>
        <v>457940.56</v>
      </c>
      <c r="AC2837" s="164">
        <v>568361.73</v>
      </c>
      <c r="AD2837" s="199"/>
      <c r="AE2837" s="200"/>
      <c r="AF2837" s="200"/>
      <c r="AG2837" s="200"/>
      <c r="AH2837" s="75"/>
      <c r="AI2837" s="75"/>
      <c r="AJ2837" s="75"/>
      <c r="AK2837" s="75"/>
      <c r="AL2837" s="200"/>
    </row>
    <row r="2838" spans="1:38" s="201" customFormat="1">
      <c r="A2838" s="198"/>
      <c r="B2838" s="180"/>
      <c r="C2838" s="199" t="s">
        <v>432</v>
      </c>
      <c r="D2838" s="199"/>
      <c r="E2838" s="199" t="s">
        <v>271</v>
      </c>
      <c r="F2838" s="199">
        <v>664</v>
      </c>
      <c r="G2838" s="199"/>
      <c r="H2838" s="199">
        <f t="shared" si="198"/>
        <v>2</v>
      </c>
      <c r="I2838" s="199"/>
      <c r="J2838" s="381">
        <v>97.64</v>
      </c>
      <c r="K2838" s="199"/>
      <c r="L2838" s="200"/>
      <c r="M2838" s="199">
        <v>2</v>
      </c>
      <c r="N2838" s="71"/>
      <c r="O2838" s="200"/>
      <c r="P2838" s="269">
        <f t="shared" si="196"/>
        <v>48.82</v>
      </c>
      <c r="Q2838" s="199"/>
      <c r="R2838" s="199"/>
      <c r="S2838" s="199"/>
      <c r="T2838" s="382">
        <f t="shared" si="197"/>
        <v>332</v>
      </c>
      <c r="U2838" s="199"/>
      <c r="V2838" s="199"/>
      <c r="W2838" s="199"/>
      <c r="X2838" s="200"/>
      <c r="Y2838" s="199">
        <v>97.64</v>
      </c>
      <c r="Z2838" s="199">
        <f t="shared" si="199"/>
        <v>137.99</v>
      </c>
      <c r="AA2838" s="200"/>
      <c r="AB2838" s="199">
        <f t="shared" si="200"/>
        <v>75.73</v>
      </c>
      <c r="AC2838" s="164">
        <v>93.99</v>
      </c>
      <c r="AD2838" s="199"/>
      <c r="AE2838" s="200"/>
      <c r="AF2838" s="200"/>
      <c r="AG2838" s="200"/>
      <c r="AH2838" s="75"/>
      <c r="AI2838" s="75"/>
      <c r="AJ2838" s="75"/>
      <c r="AK2838" s="75"/>
      <c r="AL2838" s="200"/>
    </row>
    <row r="2839" spans="1:38" s="201" customFormat="1">
      <c r="A2839" s="198"/>
      <c r="B2839" s="180"/>
      <c r="C2839" s="199" t="s">
        <v>432</v>
      </c>
      <c r="D2839" s="199"/>
      <c r="E2839" s="199" t="s">
        <v>409</v>
      </c>
      <c r="F2839" s="199">
        <v>667</v>
      </c>
      <c r="G2839" s="199"/>
      <c r="H2839" s="199">
        <f t="shared" si="198"/>
        <v>2</v>
      </c>
      <c r="I2839" s="199"/>
      <c r="J2839" s="381">
        <v>107.16</v>
      </c>
      <c r="K2839" s="199"/>
      <c r="L2839" s="200"/>
      <c r="M2839" s="199">
        <v>1</v>
      </c>
      <c r="N2839" s="71"/>
      <c r="O2839" s="200"/>
      <c r="P2839" s="269">
        <f t="shared" si="196"/>
        <v>107.16</v>
      </c>
      <c r="Q2839" s="199"/>
      <c r="R2839" s="199"/>
      <c r="S2839" s="199"/>
      <c r="T2839" s="382">
        <f t="shared" si="197"/>
        <v>667</v>
      </c>
      <c r="U2839" s="199"/>
      <c r="V2839" s="199"/>
      <c r="W2839" s="199"/>
      <c r="X2839" s="200"/>
      <c r="Y2839" s="199">
        <v>107.16</v>
      </c>
      <c r="Z2839" s="199">
        <f t="shared" si="199"/>
        <v>151.44999999999999</v>
      </c>
      <c r="AA2839" s="200"/>
      <c r="AB2839" s="199">
        <f t="shared" si="200"/>
        <v>83.11</v>
      </c>
      <c r="AC2839" s="164">
        <v>103.15</v>
      </c>
      <c r="AD2839" s="199"/>
      <c r="AE2839" s="200"/>
      <c r="AF2839" s="200"/>
      <c r="AG2839" s="200"/>
      <c r="AH2839" s="75"/>
      <c r="AI2839" s="75"/>
      <c r="AJ2839" s="75"/>
      <c r="AK2839" s="75"/>
      <c r="AL2839" s="200"/>
    </row>
    <row r="2840" spans="1:38" s="201" customFormat="1">
      <c r="A2840" s="198"/>
      <c r="B2840" s="180"/>
      <c r="C2840" s="199" t="s">
        <v>432</v>
      </c>
      <c r="D2840" s="199"/>
      <c r="E2840" s="199" t="s">
        <v>441</v>
      </c>
      <c r="F2840" s="199">
        <v>2668</v>
      </c>
      <c r="G2840" s="199"/>
      <c r="H2840" s="199">
        <f t="shared" si="198"/>
        <v>8</v>
      </c>
      <c r="I2840" s="199"/>
      <c r="J2840" s="381">
        <v>486.48</v>
      </c>
      <c r="K2840" s="199"/>
      <c r="L2840" s="200"/>
      <c r="M2840" s="199">
        <v>1</v>
      </c>
      <c r="N2840" s="71"/>
      <c r="O2840" s="200"/>
      <c r="P2840" s="269">
        <f t="shared" si="196"/>
        <v>486.48</v>
      </c>
      <c r="Q2840" s="199"/>
      <c r="R2840" s="199"/>
      <c r="S2840" s="199"/>
      <c r="T2840" s="382">
        <f t="shared" si="197"/>
        <v>2668</v>
      </c>
      <c r="U2840" s="199"/>
      <c r="V2840" s="199"/>
      <c r="W2840" s="199"/>
      <c r="X2840" s="200"/>
      <c r="Y2840" s="199">
        <v>486.48</v>
      </c>
      <c r="Z2840" s="199">
        <f t="shared" si="199"/>
        <v>687.53</v>
      </c>
      <c r="AA2840" s="200"/>
      <c r="AB2840" s="199">
        <f t="shared" si="200"/>
        <v>377.3</v>
      </c>
      <c r="AC2840" s="164">
        <v>468.27</v>
      </c>
      <c r="AD2840" s="199"/>
      <c r="AE2840" s="200"/>
      <c r="AF2840" s="200"/>
      <c r="AG2840" s="200"/>
      <c r="AH2840" s="75"/>
      <c r="AI2840" s="75"/>
      <c r="AJ2840" s="75"/>
      <c r="AK2840" s="75"/>
      <c r="AL2840" s="200"/>
    </row>
    <row r="2841" spans="1:38" s="201" customFormat="1">
      <c r="A2841" s="198"/>
      <c r="B2841" s="180"/>
      <c r="C2841" s="199" t="s">
        <v>583</v>
      </c>
      <c r="D2841" s="199"/>
      <c r="E2841" s="199" t="s">
        <v>193</v>
      </c>
      <c r="F2841" s="199">
        <v>20117</v>
      </c>
      <c r="G2841" s="199"/>
      <c r="H2841" s="199">
        <f t="shared" si="198"/>
        <v>57</v>
      </c>
      <c r="I2841" s="199"/>
      <c r="J2841" s="381">
        <v>3366.61</v>
      </c>
      <c r="K2841" s="199"/>
      <c r="L2841" s="200"/>
      <c r="M2841" s="199">
        <v>8</v>
      </c>
      <c r="N2841" s="71"/>
      <c r="O2841" s="200"/>
      <c r="P2841" s="269">
        <f t="shared" si="196"/>
        <v>420.82625000000002</v>
      </c>
      <c r="Q2841" s="199"/>
      <c r="R2841" s="199"/>
      <c r="S2841" s="199"/>
      <c r="T2841" s="382">
        <f t="shared" si="197"/>
        <v>2514.625</v>
      </c>
      <c r="U2841" s="199"/>
      <c r="V2841" s="199"/>
      <c r="W2841" s="199"/>
      <c r="X2841" s="200"/>
      <c r="Y2841" s="199">
        <v>3366.61</v>
      </c>
      <c r="Z2841" s="199">
        <f t="shared" si="199"/>
        <v>4757.91</v>
      </c>
      <c r="AA2841" s="200"/>
      <c r="AB2841" s="199">
        <f t="shared" si="200"/>
        <v>2611.02</v>
      </c>
      <c r="AC2841" s="164">
        <v>3240.61</v>
      </c>
      <c r="AD2841" s="199"/>
      <c r="AE2841" s="200"/>
      <c r="AF2841" s="200"/>
      <c r="AG2841" s="200"/>
      <c r="AH2841" s="75"/>
      <c r="AI2841" s="75"/>
      <c r="AJ2841" s="75"/>
      <c r="AK2841" s="75"/>
      <c r="AL2841" s="200"/>
    </row>
    <row r="2842" spans="1:38" s="201" customFormat="1">
      <c r="A2842" s="198"/>
      <c r="B2842" s="180"/>
      <c r="C2842" s="199" t="s">
        <v>434</v>
      </c>
      <c r="D2842" s="199"/>
      <c r="E2842" s="199" t="s">
        <v>110</v>
      </c>
      <c r="F2842" s="199">
        <v>62661</v>
      </c>
      <c r="G2842" s="199"/>
      <c r="H2842" s="199">
        <f t="shared" si="198"/>
        <v>177</v>
      </c>
      <c r="I2842" s="199"/>
      <c r="J2842" s="381">
        <v>9572.5999999999985</v>
      </c>
      <c r="K2842" s="199"/>
      <c r="L2842" s="200"/>
      <c r="M2842" s="199">
        <v>47</v>
      </c>
      <c r="N2842" s="71"/>
      <c r="O2842" s="200"/>
      <c r="P2842" s="269">
        <f t="shared" si="196"/>
        <v>203.67234042553187</v>
      </c>
      <c r="Q2842" s="199"/>
      <c r="R2842" s="199"/>
      <c r="S2842" s="199"/>
      <c r="T2842" s="382">
        <f t="shared" si="197"/>
        <v>1333.2127659574469</v>
      </c>
      <c r="U2842" s="199"/>
      <c r="V2842" s="199"/>
      <c r="W2842" s="199"/>
      <c r="X2842" s="200"/>
      <c r="Y2842" s="199">
        <v>9572.5999999999985</v>
      </c>
      <c r="Z2842" s="199">
        <f t="shared" si="199"/>
        <v>13528.62</v>
      </c>
      <c r="AA2842" s="200"/>
      <c r="AB2842" s="199">
        <f t="shared" si="200"/>
        <v>7424.17</v>
      </c>
      <c r="AC2842" s="164">
        <v>9214.33</v>
      </c>
      <c r="AD2842" s="199"/>
      <c r="AE2842" s="200"/>
      <c r="AF2842" s="200"/>
      <c r="AG2842" s="200"/>
      <c r="AH2842" s="75"/>
      <c r="AI2842" s="75"/>
      <c r="AJ2842" s="75"/>
      <c r="AK2842" s="75"/>
      <c r="AL2842" s="200"/>
    </row>
    <row r="2843" spans="1:38" s="201" customFormat="1">
      <c r="A2843" s="198"/>
      <c r="B2843" s="180"/>
      <c r="C2843" s="199" t="s">
        <v>1468</v>
      </c>
      <c r="D2843" s="199"/>
      <c r="E2843" s="199" t="s">
        <v>113</v>
      </c>
      <c r="F2843" s="199">
        <v>151769</v>
      </c>
      <c r="G2843" s="199"/>
      <c r="H2843" s="199">
        <f t="shared" si="198"/>
        <v>429</v>
      </c>
      <c r="I2843" s="199"/>
      <c r="J2843" s="381">
        <v>27417.930000000004</v>
      </c>
      <c r="K2843" s="199"/>
      <c r="L2843" s="200"/>
      <c r="M2843" s="199">
        <v>24</v>
      </c>
      <c r="N2843" s="71"/>
      <c r="O2843" s="200"/>
      <c r="P2843" s="269">
        <f t="shared" si="196"/>
        <v>1142.4137500000002</v>
      </c>
      <c r="Q2843" s="199"/>
      <c r="R2843" s="199"/>
      <c r="S2843" s="199"/>
      <c r="T2843" s="382">
        <f t="shared" si="197"/>
        <v>6323.708333333333</v>
      </c>
      <c r="U2843" s="199"/>
      <c r="V2843" s="199"/>
      <c r="W2843" s="199"/>
      <c r="X2843" s="200"/>
      <c r="Y2843" s="199">
        <v>27417.930000000004</v>
      </c>
      <c r="Z2843" s="199">
        <f t="shared" si="199"/>
        <v>38748.81</v>
      </c>
      <c r="AA2843" s="200"/>
      <c r="AB2843" s="199">
        <f t="shared" si="200"/>
        <v>21264.38</v>
      </c>
      <c r="AC2843" s="164">
        <v>26391.77</v>
      </c>
      <c r="AD2843" s="199"/>
      <c r="AE2843" s="200"/>
      <c r="AF2843" s="200"/>
      <c r="AG2843" s="200"/>
      <c r="AH2843" s="75"/>
      <c r="AI2843" s="75"/>
      <c r="AJ2843" s="75"/>
      <c r="AK2843" s="75"/>
      <c r="AL2843" s="200"/>
    </row>
    <row r="2844" spans="1:38" s="201" customFormat="1">
      <c r="A2844" s="198"/>
      <c r="B2844" s="180"/>
      <c r="C2844" s="199" t="s">
        <v>436</v>
      </c>
      <c r="D2844" s="199"/>
      <c r="E2844" s="199" t="s">
        <v>169</v>
      </c>
      <c r="F2844" s="199">
        <v>382406</v>
      </c>
      <c r="G2844" s="199"/>
      <c r="H2844" s="199">
        <f t="shared" si="198"/>
        <v>1080</v>
      </c>
      <c r="I2844" s="199"/>
      <c r="J2844" s="381">
        <v>42747.360000000008</v>
      </c>
      <c r="K2844" s="199"/>
      <c r="L2844" s="200"/>
      <c r="M2844" s="199">
        <v>131</v>
      </c>
      <c r="N2844" s="71"/>
      <c r="O2844" s="200"/>
      <c r="P2844" s="269">
        <f t="shared" si="196"/>
        <v>326.31572519083977</v>
      </c>
      <c r="Q2844" s="199"/>
      <c r="R2844" s="199"/>
      <c r="S2844" s="199"/>
      <c r="T2844" s="382">
        <f t="shared" si="197"/>
        <v>2919.1297709923665</v>
      </c>
      <c r="U2844" s="199"/>
      <c r="V2844" s="199"/>
      <c r="W2844" s="199"/>
      <c r="X2844" s="200"/>
      <c r="Y2844" s="199">
        <v>42747.360000000008</v>
      </c>
      <c r="Z2844" s="199">
        <f t="shared" si="199"/>
        <v>60413.36</v>
      </c>
      <c r="AA2844" s="200"/>
      <c r="AB2844" s="199">
        <f t="shared" si="200"/>
        <v>33153.35</v>
      </c>
      <c r="AC2844" s="164">
        <v>41147.47</v>
      </c>
      <c r="AD2844" s="199"/>
      <c r="AE2844" s="200"/>
      <c r="AF2844" s="200"/>
      <c r="AG2844" s="200"/>
      <c r="AH2844" s="75"/>
      <c r="AI2844" s="75"/>
      <c r="AJ2844" s="75"/>
      <c r="AK2844" s="75"/>
      <c r="AL2844" s="200"/>
    </row>
    <row r="2845" spans="1:38" s="201" customFormat="1">
      <c r="A2845" s="198"/>
      <c r="B2845" s="180"/>
      <c r="C2845" s="199" t="s">
        <v>436</v>
      </c>
      <c r="D2845" s="199"/>
      <c r="E2845" s="199" t="s">
        <v>453</v>
      </c>
      <c r="F2845" s="199">
        <v>100</v>
      </c>
      <c r="G2845" s="199"/>
      <c r="H2845" s="199">
        <f t="shared" si="198"/>
        <v>0</v>
      </c>
      <c r="I2845" s="199"/>
      <c r="J2845" s="381">
        <v>31.81</v>
      </c>
      <c r="K2845" s="199"/>
      <c r="L2845" s="200"/>
      <c r="M2845" s="199">
        <v>1</v>
      </c>
      <c r="N2845" s="71"/>
      <c r="O2845" s="200"/>
      <c r="P2845" s="269">
        <f t="shared" si="196"/>
        <v>31.81</v>
      </c>
      <c r="Q2845" s="199"/>
      <c r="R2845" s="199"/>
      <c r="S2845" s="199"/>
      <c r="T2845" s="382">
        <f t="shared" si="197"/>
        <v>100</v>
      </c>
      <c r="U2845" s="199"/>
      <c r="V2845" s="199"/>
      <c r="W2845" s="199"/>
      <c r="X2845" s="200"/>
      <c r="Y2845" s="199">
        <v>31.81</v>
      </c>
      <c r="Z2845" s="199">
        <f t="shared" si="199"/>
        <v>44.96</v>
      </c>
      <c r="AA2845" s="200"/>
      <c r="AB2845" s="199">
        <f t="shared" si="200"/>
        <v>24.67</v>
      </c>
      <c r="AC2845" s="164">
        <v>30.62</v>
      </c>
      <c r="AD2845" s="199"/>
      <c r="AE2845" s="200"/>
      <c r="AF2845" s="200"/>
      <c r="AG2845" s="200"/>
      <c r="AH2845" s="75"/>
      <c r="AI2845" s="75"/>
      <c r="AJ2845" s="75"/>
      <c r="AK2845" s="75"/>
      <c r="AL2845" s="200"/>
    </row>
    <row r="2846" spans="1:38" s="201" customFormat="1">
      <c r="A2846" s="198"/>
      <c r="B2846" s="180"/>
      <c r="C2846" s="199" t="s">
        <v>1469</v>
      </c>
      <c r="D2846" s="199"/>
      <c r="E2846" s="199" t="s">
        <v>113</v>
      </c>
      <c r="F2846" s="199">
        <v>1643</v>
      </c>
      <c r="G2846" s="199"/>
      <c r="H2846" s="199">
        <f t="shared" si="198"/>
        <v>5</v>
      </c>
      <c r="I2846" s="199"/>
      <c r="J2846" s="381">
        <v>163.46</v>
      </c>
      <c r="K2846" s="199"/>
      <c r="L2846" s="200"/>
      <c r="M2846" s="199">
        <v>1</v>
      </c>
      <c r="N2846" s="71"/>
      <c r="O2846" s="200"/>
      <c r="P2846" s="269">
        <f t="shared" si="196"/>
        <v>163.46</v>
      </c>
      <c r="Q2846" s="199"/>
      <c r="R2846" s="199"/>
      <c r="S2846" s="199"/>
      <c r="T2846" s="382">
        <f t="shared" si="197"/>
        <v>1643</v>
      </c>
      <c r="U2846" s="199"/>
      <c r="V2846" s="199"/>
      <c r="W2846" s="199"/>
      <c r="X2846" s="200"/>
      <c r="Y2846" s="199">
        <v>163.46</v>
      </c>
      <c r="Z2846" s="199">
        <f t="shared" si="199"/>
        <v>231.01</v>
      </c>
      <c r="AA2846" s="200"/>
      <c r="AB2846" s="199">
        <f t="shared" si="200"/>
        <v>126.77</v>
      </c>
      <c r="AC2846" s="164">
        <v>157.34</v>
      </c>
      <c r="AD2846" s="199"/>
      <c r="AE2846" s="200"/>
      <c r="AF2846" s="200"/>
      <c r="AG2846" s="200"/>
      <c r="AH2846" s="75"/>
      <c r="AI2846" s="75"/>
      <c r="AJ2846" s="75"/>
      <c r="AK2846" s="75"/>
      <c r="AL2846" s="200"/>
    </row>
    <row r="2847" spans="1:38" s="201" customFormat="1">
      <c r="A2847" s="198"/>
      <c r="B2847" s="180"/>
      <c r="C2847" s="199" t="s">
        <v>437</v>
      </c>
      <c r="D2847" s="199"/>
      <c r="E2847" s="199" t="s">
        <v>96</v>
      </c>
      <c r="F2847" s="199">
        <v>66054</v>
      </c>
      <c r="G2847" s="199"/>
      <c r="H2847" s="199">
        <f t="shared" si="198"/>
        <v>187</v>
      </c>
      <c r="I2847" s="199"/>
      <c r="J2847" s="381">
        <v>5805.5300000000007</v>
      </c>
      <c r="K2847" s="199"/>
      <c r="L2847" s="200"/>
      <c r="M2847" s="199">
        <v>6</v>
      </c>
      <c r="N2847" s="71"/>
      <c r="O2847" s="200"/>
      <c r="P2847" s="269">
        <f t="shared" si="196"/>
        <v>967.58833333333348</v>
      </c>
      <c r="Q2847" s="199"/>
      <c r="R2847" s="199"/>
      <c r="S2847" s="199"/>
      <c r="T2847" s="382">
        <f t="shared" si="197"/>
        <v>11009</v>
      </c>
      <c r="U2847" s="199"/>
      <c r="V2847" s="199"/>
      <c r="W2847" s="199"/>
      <c r="X2847" s="200"/>
      <c r="Y2847" s="199">
        <v>5805.5300000000007</v>
      </c>
      <c r="Z2847" s="199">
        <f t="shared" si="199"/>
        <v>8204.75</v>
      </c>
      <c r="AA2847" s="200"/>
      <c r="AB2847" s="199">
        <f t="shared" si="200"/>
        <v>4502.5600000000004</v>
      </c>
      <c r="AC2847" s="164">
        <v>5588.25</v>
      </c>
      <c r="AD2847" s="199"/>
      <c r="AE2847" s="200"/>
      <c r="AF2847" s="200"/>
      <c r="AG2847" s="200"/>
      <c r="AH2847" s="75"/>
      <c r="AI2847" s="75"/>
      <c r="AJ2847" s="75"/>
      <c r="AK2847" s="75"/>
      <c r="AL2847" s="200"/>
    </row>
    <row r="2848" spans="1:38" s="201" customFormat="1">
      <c r="A2848" s="198"/>
      <c r="B2848" s="180"/>
      <c r="C2848" s="199" t="s">
        <v>437</v>
      </c>
      <c r="D2848" s="199"/>
      <c r="E2848" s="199" t="s">
        <v>193</v>
      </c>
      <c r="F2848" s="199">
        <v>2228</v>
      </c>
      <c r="G2848" s="199"/>
      <c r="H2848" s="199">
        <f t="shared" si="198"/>
        <v>6</v>
      </c>
      <c r="I2848" s="199"/>
      <c r="J2848" s="381">
        <v>528.92999999999995</v>
      </c>
      <c r="K2848" s="199"/>
      <c r="L2848" s="200"/>
      <c r="M2848" s="199">
        <v>9</v>
      </c>
      <c r="N2848" s="71"/>
      <c r="O2848" s="200"/>
      <c r="P2848" s="269">
        <f t="shared" si="196"/>
        <v>58.769999999999996</v>
      </c>
      <c r="Q2848" s="199"/>
      <c r="R2848" s="199"/>
      <c r="S2848" s="199"/>
      <c r="T2848" s="382">
        <f t="shared" si="197"/>
        <v>247.55555555555554</v>
      </c>
      <c r="U2848" s="199"/>
      <c r="V2848" s="199"/>
      <c r="W2848" s="199"/>
      <c r="X2848" s="200"/>
      <c r="Y2848" s="199">
        <v>528.92999999999995</v>
      </c>
      <c r="Z2848" s="199">
        <f t="shared" si="199"/>
        <v>747.52</v>
      </c>
      <c r="AA2848" s="200"/>
      <c r="AB2848" s="199">
        <f t="shared" si="200"/>
        <v>410.22</v>
      </c>
      <c r="AC2848" s="164">
        <v>509.13</v>
      </c>
      <c r="AD2848" s="199"/>
      <c r="AE2848" s="200"/>
      <c r="AF2848" s="200"/>
      <c r="AG2848" s="200"/>
      <c r="AH2848" s="75"/>
      <c r="AI2848" s="75"/>
      <c r="AJ2848" s="75"/>
      <c r="AK2848" s="75"/>
      <c r="AL2848" s="200"/>
    </row>
    <row r="2849" spans="1:38" s="201" customFormat="1">
      <c r="A2849" s="198"/>
      <c r="B2849" s="180"/>
      <c r="C2849" s="199" t="s">
        <v>438</v>
      </c>
      <c r="D2849" s="199"/>
      <c r="E2849" s="199" t="s">
        <v>439</v>
      </c>
      <c r="F2849" s="199">
        <v>494794</v>
      </c>
      <c r="G2849" s="199"/>
      <c r="H2849" s="199">
        <f t="shared" si="198"/>
        <v>1397</v>
      </c>
      <c r="I2849" s="199"/>
      <c r="J2849" s="381">
        <v>60967.649999999972</v>
      </c>
      <c r="K2849" s="199"/>
      <c r="L2849" s="200"/>
      <c r="M2849" s="199">
        <v>155</v>
      </c>
      <c r="N2849" s="71"/>
      <c r="O2849" s="200"/>
      <c r="P2849" s="269">
        <f t="shared" si="196"/>
        <v>393.33967741935464</v>
      </c>
      <c r="Q2849" s="199"/>
      <c r="R2849" s="199"/>
      <c r="S2849" s="199"/>
      <c r="T2849" s="382">
        <f t="shared" si="197"/>
        <v>3192.2193548387095</v>
      </c>
      <c r="U2849" s="199"/>
      <c r="V2849" s="199"/>
      <c r="W2849" s="199"/>
      <c r="X2849" s="200"/>
      <c r="Y2849" s="199">
        <v>60967.649999999972</v>
      </c>
      <c r="Z2849" s="199">
        <f t="shared" si="199"/>
        <v>86163.47</v>
      </c>
      <c r="AA2849" s="200"/>
      <c r="AB2849" s="199">
        <f t="shared" si="200"/>
        <v>47284.36</v>
      </c>
      <c r="AC2849" s="164">
        <v>58685.83</v>
      </c>
      <c r="AD2849" s="199"/>
      <c r="AE2849" s="200"/>
      <c r="AF2849" s="200"/>
      <c r="AG2849" s="200"/>
      <c r="AH2849" s="75"/>
      <c r="AI2849" s="75"/>
      <c r="AJ2849" s="75"/>
      <c r="AK2849" s="75"/>
      <c r="AL2849" s="200"/>
    </row>
    <row r="2850" spans="1:38" s="201" customFormat="1">
      <c r="A2850" s="198"/>
      <c r="B2850" s="180"/>
      <c r="C2850" s="199" t="s">
        <v>501</v>
      </c>
      <c r="D2850" s="199"/>
      <c r="E2850" s="199" t="s">
        <v>98</v>
      </c>
      <c r="F2850" s="199">
        <v>13787</v>
      </c>
      <c r="G2850" s="199"/>
      <c r="H2850" s="199">
        <f t="shared" si="198"/>
        <v>39</v>
      </c>
      <c r="I2850" s="199"/>
      <c r="J2850" s="381">
        <v>2142.1</v>
      </c>
      <c r="K2850" s="199"/>
      <c r="L2850" s="200"/>
      <c r="M2850" s="199">
        <v>16</v>
      </c>
      <c r="N2850" s="71"/>
      <c r="O2850" s="200"/>
      <c r="P2850" s="269">
        <f t="shared" si="196"/>
        <v>133.88124999999999</v>
      </c>
      <c r="Q2850" s="199"/>
      <c r="R2850" s="199"/>
      <c r="S2850" s="199"/>
      <c r="T2850" s="382">
        <f t="shared" si="197"/>
        <v>861.6875</v>
      </c>
      <c r="U2850" s="199"/>
      <c r="V2850" s="199"/>
      <c r="W2850" s="199"/>
      <c r="X2850" s="200"/>
      <c r="Y2850" s="199">
        <v>2142.1</v>
      </c>
      <c r="Z2850" s="199">
        <f t="shared" si="199"/>
        <v>3027.36</v>
      </c>
      <c r="AA2850" s="200"/>
      <c r="AB2850" s="199">
        <f t="shared" si="200"/>
        <v>1661.34</v>
      </c>
      <c r="AC2850" s="164">
        <v>2061.9299999999998</v>
      </c>
      <c r="AD2850" s="199"/>
      <c r="AE2850" s="200"/>
      <c r="AF2850" s="200"/>
      <c r="AG2850" s="200"/>
      <c r="AH2850" s="75"/>
      <c r="AI2850" s="75"/>
      <c r="AJ2850" s="75"/>
      <c r="AK2850" s="75"/>
      <c r="AL2850" s="200"/>
    </row>
    <row r="2851" spans="1:38" s="201" customFormat="1">
      <c r="A2851" s="198"/>
      <c r="B2851" s="180"/>
      <c r="C2851" s="199" t="s">
        <v>502</v>
      </c>
      <c r="D2851" s="199"/>
      <c r="E2851" s="199" t="s">
        <v>100</v>
      </c>
      <c r="F2851" s="199">
        <v>343440</v>
      </c>
      <c r="G2851" s="199"/>
      <c r="H2851" s="199">
        <f t="shared" si="198"/>
        <v>970</v>
      </c>
      <c r="I2851" s="199"/>
      <c r="J2851" s="381">
        <v>36517.860000000015</v>
      </c>
      <c r="K2851" s="199"/>
      <c r="L2851" s="200"/>
      <c r="M2851" s="199">
        <v>85</v>
      </c>
      <c r="N2851" s="71"/>
      <c r="O2851" s="200"/>
      <c r="P2851" s="269">
        <f t="shared" ref="P2851:P2885" si="201">J2851/M2851</f>
        <v>429.62188235294133</v>
      </c>
      <c r="Q2851" s="199"/>
      <c r="R2851" s="199"/>
      <c r="S2851" s="199"/>
      <c r="T2851" s="382">
        <f t="shared" ref="T2851:T2885" si="202">F2851/M2851</f>
        <v>4040.4705882352941</v>
      </c>
      <c r="U2851" s="199"/>
      <c r="V2851" s="199"/>
      <c r="W2851" s="199"/>
      <c r="X2851" s="200"/>
      <c r="Y2851" s="199">
        <v>36517.860000000015</v>
      </c>
      <c r="Z2851" s="199">
        <f t="shared" si="199"/>
        <v>51609.43</v>
      </c>
      <c r="AA2851" s="200"/>
      <c r="AB2851" s="199">
        <f t="shared" si="200"/>
        <v>28321.97</v>
      </c>
      <c r="AC2851" s="164">
        <v>35151.120000000003</v>
      </c>
      <c r="AD2851" s="199"/>
      <c r="AE2851" s="200"/>
      <c r="AF2851" s="200"/>
      <c r="AG2851" s="200"/>
      <c r="AH2851" s="75"/>
      <c r="AI2851" s="75"/>
      <c r="AJ2851" s="75"/>
      <c r="AK2851" s="75"/>
      <c r="AL2851" s="200"/>
    </row>
    <row r="2852" spans="1:38" s="201" customFormat="1">
      <c r="A2852" s="198"/>
      <c r="B2852" s="180"/>
      <c r="C2852" s="199" t="s">
        <v>502</v>
      </c>
      <c r="D2852" s="199"/>
      <c r="E2852" s="199" t="s">
        <v>84</v>
      </c>
      <c r="F2852" s="199">
        <v>1975</v>
      </c>
      <c r="G2852" s="199"/>
      <c r="H2852" s="199">
        <f t="shared" si="198"/>
        <v>6</v>
      </c>
      <c r="I2852" s="199"/>
      <c r="J2852" s="381">
        <v>294.87</v>
      </c>
      <c r="K2852" s="199"/>
      <c r="L2852" s="200"/>
      <c r="M2852" s="199">
        <v>2</v>
      </c>
      <c r="N2852" s="71"/>
      <c r="O2852" s="200"/>
      <c r="P2852" s="269">
        <f t="shared" si="201"/>
        <v>147.435</v>
      </c>
      <c r="Q2852" s="199"/>
      <c r="R2852" s="199"/>
      <c r="S2852" s="199"/>
      <c r="T2852" s="382">
        <f t="shared" si="202"/>
        <v>987.5</v>
      </c>
      <c r="U2852" s="199"/>
      <c r="V2852" s="199"/>
      <c r="W2852" s="199"/>
      <c r="X2852" s="200"/>
      <c r="Y2852" s="199">
        <v>294.87</v>
      </c>
      <c r="Z2852" s="199">
        <f t="shared" si="199"/>
        <v>416.73</v>
      </c>
      <c r="AA2852" s="200"/>
      <c r="AB2852" s="199">
        <f t="shared" si="200"/>
        <v>228.69</v>
      </c>
      <c r="AC2852" s="164">
        <v>283.83</v>
      </c>
      <c r="AD2852" s="199"/>
      <c r="AE2852" s="200"/>
      <c r="AF2852" s="200"/>
      <c r="AG2852" s="200"/>
      <c r="AH2852" s="75"/>
      <c r="AI2852" s="75"/>
      <c r="AJ2852" s="75"/>
      <c r="AK2852" s="75"/>
      <c r="AL2852" s="200"/>
    </row>
    <row r="2853" spans="1:38" s="201" customFormat="1">
      <c r="A2853" s="198"/>
      <c r="B2853" s="180"/>
      <c r="C2853" s="199" t="s">
        <v>440</v>
      </c>
      <c r="D2853" s="199"/>
      <c r="E2853" s="199" t="s">
        <v>92</v>
      </c>
      <c r="F2853" s="199">
        <v>937</v>
      </c>
      <c r="G2853" s="199"/>
      <c r="H2853" s="199">
        <f t="shared" ref="H2853:H2877" si="203">ROUND($H$2886*F2853/$F$2886,0)</f>
        <v>3</v>
      </c>
      <c r="I2853" s="199"/>
      <c r="J2853" s="381">
        <v>113.74000000000001</v>
      </c>
      <c r="K2853" s="199"/>
      <c r="L2853" s="200"/>
      <c r="M2853" s="199">
        <v>3</v>
      </c>
      <c r="N2853" s="71"/>
      <c r="O2853" s="200"/>
      <c r="P2853" s="269">
        <f t="shared" si="201"/>
        <v>37.913333333333334</v>
      </c>
      <c r="Q2853" s="199"/>
      <c r="R2853" s="199"/>
      <c r="S2853" s="199"/>
      <c r="T2853" s="382">
        <f t="shared" si="202"/>
        <v>312.33333333333331</v>
      </c>
      <c r="U2853" s="199"/>
      <c r="V2853" s="199"/>
      <c r="W2853" s="199"/>
      <c r="X2853" s="200"/>
      <c r="Y2853" s="199">
        <v>113.74000000000001</v>
      </c>
      <c r="Z2853" s="199">
        <f t="shared" ref="Z2853:Z2877" si="204">ROUND($Z$2886*Y2853/$Y$2886,2)</f>
        <v>160.74</v>
      </c>
      <c r="AA2853" s="200"/>
      <c r="AB2853" s="199">
        <f t="shared" ref="AB2853:AB2877" si="205">ROUND($AB$2886*Y2853/$Y$2886,2)</f>
        <v>88.21</v>
      </c>
      <c r="AC2853" s="164">
        <v>109.48</v>
      </c>
      <c r="AD2853" s="199"/>
      <c r="AE2853" s="200"/>
      <c r="AF2853" s="200"/>
      <c r="AG2853" s="200"/>
      <c r="AH2853" s="75"/>
      <c r="AI2853" s="75"/>
      <c r="AJ2853" s="75"/>
      <c r="AK2853" s="75"/>
      <c r="AL2853" s="200"/>
    </row>
    <row r="2854" spans="1:38" s="201" customFormat="1">
      <c r="A2854" s="198"/>
      <c r="B2854" s="180"/>
      <c r="C2854" s="199" t="s">
        <v>440</v>
      </c>
      <c r="D2854" s="199"/>
      <c r="E2854" s="199" t="s">
        <v>210</v>
      </c>
      <c r="F2854" s="199">
        <v>583</v>
      </c>
      <c r="G2854" s="199"/>
      <c r="H2854" s="199">
        <f t="shared" si="203"/>
        <v>2</v>
      </c>
      <c r="I2854" s="199"/>
      <c r="J2854" s="381">
        <v>111.07</v>
      </c>
      <c r="K2854" s="199"/>
      <c r="L2854" s="200"/>
      <c r="M2854" s="199">
        <v>1</v>
      </c>
      <c r="N2854" s="71"/>
      <c r="O2854" s="200"/>
      <c r="P2854" s="269">
        <f t="shared" si="201"/>
        <v>111.07</v>
      </c>
      <c r="Q2854" s="199"/>
      <c r="R2854" s="199"/>
      <c r="S2854" s="199"/>
      <c r="T2854" s="382">
        <f t="shared" si="202"/>
        <v>583</v>
      </c>
      <c r="U2854" s="199"/>
      <c r="V2854" s="199"/>
      <c r="W2854" s="199"/>
      <c r="X2854" s="200"/>
      <c r="Y2854" s="199">
        <v>111.07</v>
      </c>
      <c r="Z2854" s="199">
        <f t="shared" si="204"/>
        <v>156.97</v>
      </c>
      <c r="AA2854" s="200"/>
      <c r="AB2854" s="199">
        <f t="shared" si="205"/>
        <v>86.14</v>
      </c>
      <c r="AC2854" s="164">
        <v>106.91</v>
      </c>
      <c r="AD2854" s="199"/>
      <c r="AE2854" s="200"/>
      <c r="AF2854" s="200"/>
      <c r="AG2854" s="200"/>
      <c r="AH2854" s="75"/>
      <c r="AI2854" s="75"/>
      <c r="AJ2854" s="75"/>
      <c r="AK2854" s="75"/>
      <c r="AL2854" s="200"/>
    </row>
    <row r="2855" spans="1:38" s="201" customFormat="1">
      <c r="A2855" s="198"/>
      <c r="B2855" s="180"/>
      <c r="C2855" s="199" t="s">
        <v>440</v>
      </c>
      <c r="D2855" s="199"/>
      <c r="E2855" s="199" t="s">
        <v>441</v>
      </c>
      <c r="F2855" s="199">
        <v>2322589</v>
      </c>
      <c r="G2855" s="199"/>
      <c r="H2855" s="199">
        <f t="shared" si="203"/>
        <v>6559</v>
      </c>
      <c r="I2855" s="199"/>
      <c r="J2855" s="381">
        <v>349372.91999999987</v>
      </c>
      <c r="K2855" s="199"/>
      <c r="L2855" s="200"/>
      <c r="M2855" s="199">
        <v>617</v>
      </c>
      <c r="N2855" s="71"/>
      <c r="O2855" s="200"/>
      <c r="P2855" s="269">
        <f t="shared" si="201"/>
        <v>566.24460291734181</v>
      </c>
      <c r="Q2855" s="199"/>
      <c r="R2855" s="199"/>
      <c r="S2855" s="199"/>
      <c r="T2855" s="382">
        <f t="shared" si="202"/>
        <v>3764.3257698541329</v>
      </c>
      <c r="U2855" s="199"/>
      <c r="V2855" s="199"/>
      <c r="W2855" s="199"/>
      <c r="X2855" s="200"/>
      <c r="Y2855" s="199">
        <v>349372.91999999987</v>
      </c>
      <c r="Z2855" s="199">
        <f t="shared" si="204"/>
        <v>493756.64</v>
      </c>
      <c r="AA2855" s="200"/>
      <c r="AB2855" s="199">
        <f t="shared" si="205"/>
        <v>270961.33</v>
      </c>
      <c r="AC2855" s="164">
        <v>336297.03</v>
      </c>
      <c r="AD2855" s="199"/>
      <c r="AE2855" s="200"/>
      <c r="AF2855" s="200"/>
      <c r="AG2855" s="200"/>
      <c r="AH2855" s="75"/>
      <c r="AI2855" s="75"/>
      <c r="AJ2855" s="75"/>
      <c r="AK2855" s="75"/>
      <c r="AL2855" s="200"/>
    </row>
    <row r="2856" spans="1:38" s="201" customFormat="1">
      <c r="A2856" s="198"/>
      <c r="B2856" s="180"/>
      <c r="C2856" s="199" t="s">
        <v>442</v>
      </c>
      <c r="D2856" s="199"/>
      <c r="E2856" s="199" t="s">
        <v>148</v>
      </c>
      <c r="F2856" s="199">
        <v>532498</v>
      </c>
      <c r="G2856" s="199"/>
      <c r="H2856" s="199">
        <f t="shared" si="203"/>
        <v>1504</v>
      </c>
      <c r="I2856" s="199"/>
      <c r="J2856" s="381">
        <v>81186.499999999985</v>
      </c>
      <c r="K2856" s="199"/>
      <c r="L2856" s="200"/>
      <c r="M2856" s="199">
        <v>183</v>
      </c>
      <c r="N2856" s="71"/>
      <c r="O2856" s="200"/>
      <c r="P2856" s="269">
        <f t="shared" si="201"/>
        <v>443.64207650273215</v>
      </c>
      <c r="Q2856" s="199"/>
      <c r="R2856" s="199"/>
      <c r="S2856" s="199"/>
      <c r="T2856" s="382">
        <f t="shared" si="202"/>
        <v>2909.8251366120217</v>
      </c>
      <c r="U2856" s="199"/>
      <c r="V2856" s="199"/>
      <c r="W2856" s="199"/>
      <c r="X2856" s="200"/>
      <c r="Y2856" s="199">
        <v>81186.499999999985</v>
      </c>
      <c r="Z2856" s="199">
        <f t="shared" si="204"/>
        <v>114738.07</v>
      </c>
      <c r="AA2856" s="200"/>
      <c r="AB2856" s="199">
        <f t="shared" si="205"/>
        <v>62965.39</v>
      </c>
      <c r="AC2856" s="164">
        <v>78147.95</v>
      </c>
      <c r="AD2856" s="199"/>
      <c r="AE2856" s="200"/>
      <c r="AF2856" s="200"/>
      <c r="AG2856" s="200"/>
      <c r="AH2856" s="75"/>
      <c r="AI2856" s="75"/>
      <c r="AJ2856" s="75"/>
      <c r="AK2856" s="75"/>
      <c r="AL2856" s="200"/>
    </row>
    <row r="2857" spans="1:38" s="201" customFormat="1">
      <c r="A2857" s="198"/>
      <c r="B2857" s="180"/>
      <c r="C2857" s="199" t="s">
        <v>443</v>
      </c>
      <c r="D2857" s="199"/>
      <c r="E2857" s="199" t="s">
        <v>161</v>
      </c>
      <c r="F2857" s="199">
        <v>305669</v>
      </c>
      <c r="G2857" s="199"/>
      <c r="H2857" s="199">
        <f t="shared" si="203"/>
        <v>863</v>
      </c>
      <c r="I2857" s="199"/>
      <c r="J2857" s="381">
        <v>50622.380000000019</v>
      </c>
      <c r="K2857" s="199"/>
      <c r="L2857" s="200"/>
      <c r="M2857" s="199">
        <v>255</v>
      </c>
      <c r="N2857" s="71"/>
      <c r="O2857" s="200"/>
      <c r="P2857" s="269">
        <f t="shared" si="201"/>
        <v>198.51913725490203</v>
      </c>
      <c r="Q2857" s="199"/>
      <c r="R2857" s="199"/>
      <c r="S2857" s="199"/>
      <c r="T2857" s="382">
        <f t="shared" si="202"/>
        <v>1198.7019607843138</v>
      </c>
      <c r="U2857" s="199"/>
      <c r="V2857" s="199"/>
      <c r="W2857" s="199"/>
      <c r="X2857" s="200"/>
      <c r="Y2857" s="199">
        <v>50622.380000000019</v>
      </c>
      <c r="Z2857" s="199">
        <f t="shared" si="204"/>
        <v>71542.850000000006</v>
      </c>
      <c r="AA2857" s="200"/>
      <c r="AB2857" s="199">
        <f t="shared" si="205"/>
        <v>39260.94</v>
      </c>
      <c r="AC2857" s="164">
        <v>48727.75</v>
      </c>
      <c r="AD2857" s="199"/>
      <c r="AE2857" s="200"/>
      <c r="AF2857" s="200"/>
      <c r="AG2857" s="200"/>
      <c r="AH2857" s="75"/>
      <c r="AI2857" s="75"/>
      <c r="AJ2857" s="75"/>
      <c r="AK2857" s="75"/>
      <c r="AL2857" s="200"/>
    </row>
    <row r="2858" spans="1:38" s="201" customFormat="1">
      <c r="A2858" s="198"/>
      <c r="B2858" s="180"/>
      <c r="C2858" s="199" t="s">
        <v>444</v>
      </c>
      <c r="D2858" s="199"/>
      <c r="E2858" s="199" t="s">
        <v>285</v>
      </c>
      <c r="F2858" s="199">
        <v>78477</v>
      </c>
      <c r="G2858" s="199"/>
      <c r="H2858" s="199">
        <f t="shared" si="203"/>
        <v>222</v>
      </c>
      <c r="I2858" s="199"/>
      <c r="J2858" s="381">
        <v>9722.0599999999959</v>
      </c>
      <c r="K2858" s="199"/>
      <c r="L2858" s="200"/>
      <c r="M2858" s="199">
        <v>35</v>
      </c>
      <c r="N2858" s="71"/>
      <c r="O2858" s="200"/>
      <c r="P2858" s="269">
        <f t="shared" si="201"/>
        <v>277.77314285714272</v>
      </c>
      <c r="Q2858" s="199"/>
      <c r="R2858" s="199"/>
      <c r="S2858" s="199"/>
      <c r="T2858" s="382">
        <f t="shared" si="202"/>
        <v>2242.1999999999998</v>
      </c>
      <c r="U2858" s="199"/>
      <c r="V2858" s="199"/>
      <c r="W2858" s="199"/>
      <c r="X2858" s="200"/>
      <c r="Y2858" s="199">
        <v>9722.0599999999959</v>
      </c>
      <c r="Z2858" s="199">
        <f t="shared" si="204"/>
        <v>13739.85</v>
      </c>
      <c r="AA2858" s="200"/>
      <c r="AB2858" s="199">
        <f t="shared" si="205"/>
        <v>7540.09</v>
      </c>
      <c r="AC2858" s="164">
        <v>9358.19</v>
      </c>
      <c r="AD2858" s="199"/>
      <c r="AE2858" s="200"/>
      <c r="AF2858" s="200"/>
      <c r="AG2858" s="200"/>
      <c r="AH2858" s="75"/>
      <c r="AI2858" s="75"/>
      <c r="AJ2858" s="75"/>
      <c r="AK2858" s="75"/>
      <c r="AL2858" s="200"/>
    </row>
    <row r="2859" spans="1:38" s="201" customFormat="1">
      <c r="A2859" s="198"/>
      <c r="B2859" s="180"/>
      <c r="C2859" s="199" t="s">
        <v>477</v>
      </c>
      <c r="D2859" s="199"/>
      <c r="E2859" s="199" t="s">
        <v>242</v>
      </c>
      <c r="F2859" s="199">
        <v>66208</v>
      </c>
      <c r="G2859" s="199"/>
      <c r="H2859" s="199">
        <f t="shared" si="203"/>
        <v>187</v>
      </c>
      <c r="I2859" s="199"/>
      <c r="J2859" s="381">
        <v>13560.140000000001</v>
      </c>
      <c r="K2859" s="199"/>
      <c r="L2859" s="200"/>
      <c r="M2859" s="199">
        <v>42</v>
      </c>
      <c r="N2859" s="71"/>
      <c r="O2859" s="200"/>
      <c r="P2859" s="269">
        <f t="shared" si="201"/>
        <v>322.86047619047622</v>
      </c>
      <c r="Q2859" s="199"/>
      <c r="R2859" s="199"/>
      <c r="S2859" s="199"/>
      <c r="T2859" s="382">
        <f t="shared" si="202"/>
        <v>1576.3809523809523</v>
      </c>
      <c r="U2859" s="199"/>
      <c r="V2859" s="199"/>
      <c r="W2859" s="199"/>
      <c r="X2859" s="200"/>
      <c r="Y2859" s="199">
        <v>13560.140000000001</v>
      </c>
      <c r="Z2859" s="199">
        <f t="shared" si="204"/>
        <v>19164.080000000002</v>
      </c>
      <c r="AA2859" s="200"/>
      <c r="AB2859" s="199">
        <f t="shared" si="205"/>
        <v>10516.77</v>
      </c>
      <c r="AC2859" s="164">
        <v>13052.63</v>
      </c>
      <c r="AD2859" s="199"/>
      <c r="AE2859" s="200"/>
      <c r="AF2859" s="200"/>
      <c r="AG2859" s="200"/>
      <c r="AH2859" s="75"/>
      <c r="AI2859" s="75"/>
      <c r="AJ2859" s="75"/>
      <c r="AK2859" s="75"/>
      <c r="AL2859" s="200"/>
    </row>
    <row r="2860" spans="1:38" s="201" customFormat="1">
      <c r="A2860" s="198"/>
      <c r="B2860" s="180"/>
      <c r="C2860" s="199" t="s">
        <v>445</v>
      </c>
      <c r="D2860" s="199"/>
      <c r="E2860" s="199" t="s">
        <v>121</v>
      </c>
      <c r="F2860" s="199">
        <v>174406</v>
      </c>
      <c r="G2860" s="199"/>
      <c r="H2860" s="199">
        <f t="shared" si="203"/>
        <v>493</v>
      </c>
      <c r="I2860" s="199"/>
      <c r="J2860" s="381">
        <v>30191.23</v>
      </c>
      <c r="K2860" s="199"/>
      <c r="L2860" s="200"/>
      <c r="M2860" s="199">
        <v>109</v>
      </c>
      <c r="N2860" s="71"/>
      <c r="O2860" s="200"/>
      <c r="P2860" s="269">
        <f t="shared" si="201"/>
        <v>276.98376146788991</v>
      </c>
      <c r="Q2860" s="199"/>
      <c r="R2860" s="199"/>
      <c r="S2860" s="199"/>
      <c r="T2860" s="382">
        <f t="shared" si="202"/>
        <v>1600.0550458715597</v>
      </c>
      <c r="U2860" s="199"/>
      <c r="V2860" s="199"/>
      <c r="W2860" s="199"/>
      <c r="X2860" s="200"/>
      <c r="Y2860" s="199">
        <v>30191.23</v>
      </c>
      <c r="Z2860" s="199">
        <f t="shared" si="204"/>
        <v>42668.22</v>
      </c>
      <c r="AA2860" s="200"/>
      <c r="AB2860" s="199">
        <f t="shared" si="205"/>
        <v>23415.25</v>
      </c>
      <c r="AC2860" s="164">
        <v>29061.27</v>
      </c>
      <c r="AD2860" s="199"/>
      <c r="AE2860" s="200"/>
      <c r="AF2860" s="200"/>
      <c r="AG2860" s="200"/>
      <c r="AH2860" s="75"/>
      <c r="AI2860" s="75"/>
      <c r="AJ2860" s="75"/>
      <c r="AK2860" s="75"/>
      <c r="AL2860" s="200"/>
    </row>
    <row r="2861" spans="1:38" s="201" customFormat="1">
      <c r="A2861" s="198"/>
      <c r="B2861" s="180"/>
      <c r="C2861" s="199" t="s">
        <v>446</v>
      </c>
      <c r="D2861" s="199"/>
      <c r="E2861" s="199" t="s">
        <v>447</v>
      </c>
      <c r="F2861" s="199">
        <v>60479</v>
      </c>
      <c r="G2861" s="199"/>
      <c r="H2861" s="199">
        <f t="shared" si="203"/>
        <v>171</v>
      </c>
      <c r="I2861" s="199"/>
      <c r="J2861" s="381">
        <v>10096.719999999998</v>
      </c>
      <c r="K2861" s="199"/>
      <c r="L2861" s="200"/>
      <c r="M2861" s="199">
        <v>31</v>
      </c>
      <c r="N2861" s="71"/>
      <c r="O2861" s="200"/>
      <c r="P2861" s="269">
        <f t="shared" si="201"/>
        <v>325.70064516129025</v>
      </c>
      <c r="Q2861" s="199"/>
      <c r="R2861" s="199"/>
      <c r="S2861" s="199"/>
      <c r="T2861" s="382">
        <f t="shared" si="202"/>
        <v>1950.9354838709678</v>
      </c>
      <c r="U2861" s="199"/>
      <c r="V2861" s="199"/>
      <c r="W2861" s="199"/>
      <c r="X2861" s="200"/>
      <c r="Y2861" s="199">
        <v>10096.719999999998</v>
      </c>
      <c r="Z2861" s="199">
        <f t="shared" si="204"/>
        <v>14269.34</v>
      </c>
      <c r="AA2861" s="200"/>
      <c r="AB2861" s="199">
        <f t="shared" si="205"/>
        <v>7830.66</v>
      </c>
      <c r="AC2861" s="164">
        <v>9718.83</v>
      </c>
      <c r="AD2861" s="199"/>
      <c r="AE2861" s="200"/>
      <c r="AF2861" s="200"/>
      <c r="AG2861" s="200"/>
      <c r="AH2861" s="75"/>
      <c r="AI2861" s="75"/>
      <c r="AJ2861" s="75"/>
      <c r="AK2861" s="75"/>
      <c r="AL2861" s="200"/>
    </row>
    <row r="2862" spans="1:38" s="201" customFormat="1">
      <c r="A2862" s="198"/>
      <c r="B2862" s="180"/>
      <c r="C2862" s="199" t="s">
        <v>448</v>
      </c>
      <c r="D2862" s="199"/>
      <c r="E2862" s="199" t="s">
        <v>242</v>
      </c>
      <c r="F2862" s="199">
        <v>8182267</v>
      </c>
      <c r="G2862" s="199"/>
      <c r="H2862" s="199">
        <f t="shared" si="203"/>
        <v>23107</v>
      </c>
      <c r="I2862" s="199"/>
      <c r="J2862" s="381">
        <v>1169653.0800000031</v>
      </c>
      <c r="K2862" s="199"/>
      <c r="L2862" s="200"/>
      <c r="M2862" s="199">
        <v>1629</v>
      </c>
      <c r="N2862" s="71"/>
      <c r="O2862" s="200"/>
      <c r="P2862" s="269">
        <f t="shared" si="201"/>
        <v>718.0190791896888</v>
      </c>
      <c r="Q2862" s="199"/>
      <c r="R2862" s="199"/>
      <c r="S2862" s="199"/>
      <c r="T2862" s="382">
        <f t="shared" si="202"/>
        <v>5022.8772252915896</v>
      </c>
      <c r="U2862" s="199"/>
      <c r="V2862" s="199"/>
      <c r="W2862" s="199"/>
      <c r="X2862" s="200"/>
      <c r="Y2862" s="199">
        <v>1169653.0800000031</v>
      </c>
      <c r="Z2862" s="199">
        <f t="shared" si="204"/>
        <v>1653030.15</v>
      </c>
      <c r="AA2862" s="200"/>
      <c r="AB2862" s="199">
        <f t="shared" si="205"/>
        <v>907141.74</v>
      </c>
      <c r="AC2862" s="164">
        <v>1125876.78</v>
      </c>
      <c r="AD2862" s="199"/>
      <c r="AE2862" s="200"/>
      <c r="AF2862" s="200"/>
      <c r="AG2862" s="200"/>
      <c r="AH2862" s="75"/>
      <c r="AI2862" s="75"/>
      <c r="AJ2862" s="75"/>
      <c r="AK2862" s="75"/>
      <c r="AL2862" s="200"/>
    </row>
    <row r="2863" spans="1:38" s="201" customFormat="1">
      <c r="A2863" s="198"/>
      <c r="B2863" s="180"/>
      <c r="C2863" s="199" t="s">
        <v>449</v>
      </c>
      <c r="D2863" s="199"/>
      <c r="E2863" s="199" t="s">
        <v>242</v>
      </c>
      <c r="F2863" s="199">
        <v>3391740</v>
      </c>
      <c r="G2863" s="199"/>
      <c r="H2863" s="199">
        <f t="shared" si="203"/>
        <v>9578</v>
      </c>
      <c r="I2863" s="199"/>
      <c r="J2863" s="381">
        <v>457919.27</v>
      </c>
      <c r="K2863" s="199"/>
      <c r="L2863" s="200"/>
      <c r="M2863" s="199">
        <v>559</v>
      </c>
      <c r="N2863" s="71"/>
      <c r="O2863" s="200"/>
      <c r="P2863" s="269">
        <f t="shared" si="201"/>
        <v>819.17579606440074</v>
      </c>
      <c r="Q2863" s="199"/>
      <c r="R2863" s="199"/>
      <c r="S2863" s="199"/>
      <c r="T2863" s="382">
        <f t="shared" si="202"/>
        <v>6067.5134168157419</v>
      </c>
      <c r="U2863" s="199"/>
      <c r="V2863" s="199"/>
      <c r="W2863" s="199"/>
      <c r="X2863" s="200"/>
      <c r="Y2863" s="199">
        <v>457919.27</v>
      </c>
      <c r="Z2863" s="199">
        <f t="shared" si="204"/>
        <v>647161.43000000005</v>
      </c>
      <c r="AA2863" s="200"/>
      <c r="AB2863" s="199">
        <f t="shared" si="205"/>
        <v>355146.06</v>
      </c>
      <c r="AC2863" s="164">
        <v>440780.84</v>
      </c>
      <c r="AD2863" s="199"/>
      <c r="AE2863" s="200"/>
      <c r="AF2863" s="200"/>
      <c r="AG2863" s="200"/>
      <c r="AH2863" s="75"/>
      <c r="AI2863" s="75"/>
      <c r="AJ2863" s="75"/>
      <c r="AK2863" s="75"/>
      <c r="AL2863" s="200"/>
    </row>
    <row r="2864" spans="1:38" s="201" customFormat="1">
      <c r="A2864" s="198"/>
      <c r="B2864" s="180"/>
      <c r="C2864" s="199" t="s">
        <v>450</v>
      </c>
      <c r="D2864" s="199"/>
      <c r="E2864" s="199" t="s">
        <v>92</v>
      </c>
      <c r="F2864" s="199">
        <v>115197</v>
      </c>
      <c r="G2864" s="199"/>
      <c r="H2864" s="199">
        <f t="shared" si="203"/>
        <v>325</v>
      </c>
      <c r="I2864" s="199"/>
      <c r="J2864" s="381">
        <v>26217.599999999999</v>
      </c>
      <c r="K2864" s="199"/>
      <c r="L2864" s="200"/>
      <c r="M2864" s="199">
        <v>12</v>
      </c>
      <c r="N2864" s="71"/>
      <c r="O2864" s="200"/>
      <c r="P2864" s="269">
        <f t="shared" si="201"/>
        <v>2184.7999999999997</v>
      </c>
      <c r="Q2864" s="199"/>
      <c r="R2864" s="199"/>
      <c r="S2864" s="199"/>
      <c r="T2864" s="382">
        <f t="shared" si="202"/>
        <v>9599.75</v>
      </c>
      <c r="U2864" s="199"/>
      <c r="V2864" s="199"/>
      <c r="W2864" s="199"/>
      <c r="X2864" s="200"/>
      <c r="Y2864" s="199">
        <v>26217.599999999999</v>
      </c>
      <c r="Z2864" s="199">
        <f t="shared" si="204"/>
        <v>37052.43</v>
      </c>
      <c r="AA2864" s="200"/>
      <c r="AB2864" s="199">
        <f t="shared" si="205"/>
        <v>20333.45</v>
      </c>
      <c r="AC2864" s="164">
        <v>25236.36</v>
      </c>
      <c r="AD2864" s="199"/>
      <c r="AE2864" s="200"/>
      <c r="AF2864" s="200"/>
      <c r="AG2864" s="200"/>
      <c r="AH2864" s="75"/>
      <c r="AI2864" s="75"/>
      <c r="AJ2864" s="75"/>
      <c r="AK2864" s="75"/>
      <c r="AL2864" s="200"/>
    </row>
    <row r="2865" spans="1:38" s="201" customFormat="1">
      <c r="A2865" s="198"/>
      <c r="B2865" s="180"/>
      <c r="C2865" s="199" t="s">
        <v>450</v>
      </c>
      <c r="D2865" s="199"/>
      <c r="E2865" s="199" t="s">
        <v>113</v>
      </c>
      <c r="F2865" s="199">
        <v>54</v>
      </c>
      <c r="G2865" s="199"/>
      <c r="H2865" s="199">
        <f t="shared" si="203"/>
        <v>0</v>
      </c>
      <c r="I2865" s="199"/>
      <c r="J2865" s="381">
        <v>27.72</v>
      </c>
      <c r="K2865" s="199"/>
      <c r="L2865" s="200"/>
      <c r="M2865" s="199">
        <v>1</v>
      </c>
      <c r="N2865" s="71"/>
      <c r="O2865" s="200"/>
      <c r="P2865" s="269">
        <f t="shared" si="201"/>
        <v>27.72</v>
      </c>
      <c r="Q2865" s="199"/>
      <c r="R2865" s="199"/>
      <c r="S2865" s="199"/>
      <c r="T2865" s="382">
        <f t="shared" si="202"/>
        <v>54</v>
      </c>
      <c r="U2865" s="199"/>
      <c r="V2865" s="199"/>
      <c r="W2865" s="199"/>
      <c r="X2865" s="200"/>
      <c r="Y2865" s="199">
        <v>27.72</v>
      </c>
      <c r="Z2865" s="199">
        <f t="shared" si="204"/>
        <v>39.18</v>
      </c>
      <c r="AA2865" s="200"/>
      <c r="AB2865" s="199">
        <f t="shared" si="205"/>
        <v>21.5</v>
      </c>
      <c r="AC2865" s="164">
        <v>26.68</v>
      </c>
      <c r="AD2865" s="199"/>
      <c r="AE2865" s="200"/>
      <c r="AF2865" s="200"/>
      <c r="AG2865" s="200"/>
      <c r="AH2865" s="75"/>
      <c r="AI2865" s="75"/>
      <c r="AJ2865" s="75"/>
      <c r="AK2865" s="75"/>
      <c r="AL2865" s="200"/>
    </row>
    <row r="2866" spans="1:38" s="201" customFormat="1">
      <c r="A2866" s="198"/>
      <c r="B2866" s="180"/>
      <c r="C2866" s="199" t="s">
        <v>450</v>
      </c>
      <c r="D2866" s="199"/>
      <c r="E2866" s="199" t="s">
        <v>157</v>
      </c>
      <c r="F2866" s="199">
        <v>6797954</v>
      </c>
      <c r="G2866" s="199"/>
      <c r="H2866" s="199">
        <f t="shared" si="203"/>
        <v>19197</v>
      </c>
      <c r="I2866" s="199"/>
      <c r="J2866" s="381">
        <v>766498.61000000022</v>
      </c>
      <c r="K2866" s="199"/>
      <c r="L2866" s="200"/>
      <c r="M2866" s="199">
        <v>1446</v>
      </c>
      <c r="N2866" s="71"/>
      <c r="O2866" s="200"/>
      <c r="P2866" s="269">
        <f t="shared" si="201"/>
        <v>530.08202627939158</v>
      </c>
      <c r="Q2866" s="199"/>
      <c r="R2866" s="199"/>
      <c r="S2866" s="199"/>
      <c r="T2866" s="382">
        <f t="shared" si="202"/>
        <v>4701.2130013831256</v>
      </c>
      <c r="U2866" s="199"/>
      <c r="V2866" s="199"/>
      <c r="W2866" s="199"/>
      <c r="X2866" s="200"/>
      <c r="Y2866" s="199">
        <v>766498.61000000022</v>
      </c>
      <c r="Z2866" s="199">
        <f t="shared" si="204"/>
        <v>1083265.92</v>
      </c>
      <c r="AA2866" s="200"/>
      <c r="AB2866" s="199">
        <f t="shared" si="205"/>
        <v>594469.32999999996</v>
      </c>
      <c r="AC2866" s="164">
        <v>737811.07</v>
      </c>
      <c r="AD2866" s="199"/>
      <c r="AE2866" s="200"/>
      <c r="AF2866" s="200"/>
      <c r="AG2866" s="200"/>
      <c r="AH2866" s="75"/>
      <c r="AI2866" s="75"/>
      <c r="AJ2866" s="75"/>
      <c r="AK2866" s="75"/>
      <c r="AL2866" s="200"/>
    </row>
    <row r="2867" spans="1:38" s="201" customFormat="1">
      <c r="A2867" s="198"/>
      <c r="B2867" s="180"/>
      <c r="C2867" s="199" t="s">
        <v>451</v>
      </c>
      <c r="D2867" s="199"/>
      <c r="E2867" s="199" t="s">
        <v>229</v>
      </c>
      <c r="F2867" s="199">
        <v>10067</v>
      </c>
      <c r="G2867" s="199"/>
      <c r="H2867" s="199">
        <f t="shared" si="203"/>
        <v>28</v>
      </c>
      <c r="I2867" s="199"/>
      <c r="J2867" s="381">
        <v>2489.0599999999995</v>
      </c>
      <c r="K2867" s="199"/>
      <c r="L2867" s="200"/>
      <c r="M2867" s="199">
        <v>41</v>
      </c>
      <c r="N2867" s="71"/>
      <c r="O2867" s="200"/>
      <c r="P2867" s="269">
        <f t="shared" si="201"/>
        <v>60.708780487804866</v>
      </c>
      <c r="Q2867" s="199"/>
      <c r="R2867" s="199"/>
      <c r="S2867" s="199"/>
      <c r="T2867" s="382">
        <f t="shared" si="202"/>
        <v>245.53658536585365</v>
      </c>
      <c r="U2867" s="199"/>
      <c r="V2867" s="199"/>
      <c r="W2867" s="199"/>
      <c r="X2867" s="200"/>
      <c r="Y2867" s="199">
        <v>2489.0599999999995</v>
      </c>
      <c r="Z2867" s="199">
        <f t="shared" si="204"/>
        <v>3517.7</v>
      </c>
      <c r="AA2867" s="200"/>
      <c r="AB2867" s="199">
        <f t="shared" si="205"/>
        <v>1930.43</v>
      </c>
      <c r="AC2867" s="164">
        <v>2395.9</v>
      </c>
      <c r="AD2867" s="199"/>
      <c r="AE2867" s="200"/>
      <c r="AF2867" s="200"/>
      <c r="AG2867" s="200"/>
      <c r="AH2867" s="75"/>
      <c r="AI2867" s="75"/>
      <c r="AJ2867" s="75"/>
      <c r="AK2867" s="75"/>
      <c r="AL2867" s="200"/>
    </row>
    <row r="2868" spans="1:38" s="201" customFormat="1">
      <c r="A2868" s="198"/>
      <c r="B2868" s="180"/>
      <c r="C2868" s="199" t="s">
        <v>1471</v>
      </c>
      <c r="D2868" s="199"/>
      <c r="E2868" s="199" t="s">
        <v>92</v>
      </c>
      <c r="F2868" s="199">
        <v>469</v>
      </c>
      <c r="G2868" s="199"/>
      <c r="H2868" s="199">
        <f t="shared" si="203"/>
        <v>1</v>
      </c>
      <c r="I2868" s="199"/>
      <c r="J2868" s="381">
        <v>44.77</v>
      </c>
      <c r="K2868" s="199"/>
      <c r="L2868" s="200"/>
      <c r="M2868" s="199">
        <v>2</v>
      </c>
      <c r="N2868" s="71"/>
      <c r="O2868" s="200"/>
      <c r="P2868" s="269">
        <f t="shared" si="201"/>
        <v>22.385000000000002</v>
      </c>
      <c r="Q2868" s="199"/>
      <c r="R2868" s="199"/>
      <c r="S2868" s="199"/>
      <c r="T2868" s="382">
        <f t="shared" si="202"/>
        <v>234.5</v>
      </c>
      <c r="U2868" s="199"/>
      <c r="V2868" s="199"/>
      <c r="W2868" s="199"/>
      <c r="X2868" s="200"/>
      <c r="Y2868" s="199">
        <v>44.77</v>
      </c>
      <c r="Z2868" s="199">
        <f t="shared" si="204"/>
        <v>63.27</v>
      </c>
      <c r="AA2868" s="200"/>
      <c r="AB2868" s="199">
        <f t="shared" si="205"/>
        <v>34.72</v>
      </c>
      <c r="AC2868" s="164">
        <v>43.09</v>
      </c>
      <c r="AD2868" s="199"/>
      <c r="AE2868" s="200"/>
      <c r="AF2868" s="200"/>
      <c r="AG2868" s="200"/>
      <c r="AH2868" s="75"/>
      <c r="AI2868" s="75"/>
      <c r="AJ2868" s="75"/>
      <c r="AK2868" s="75"/>
      <c r="AL2868" s="200"/>
    </row>
    <row r="2869" spans="1:38" s="201" customFormat="1">
      <c r="A2869" s="198"/>
      <c r="B2869" s="180"/>
      <c r="C2869" s="199" t="s">
        <v>1471</v>
      </c>
      <c r="D2869" s="199"/>
      <c r="E2869" s="199" t="s">
        <v>96</v>
      </c>
      <c r="F2869" s="199">
        <v>1259</v>
      </c>
      <c r="G2869" s="199"/>
      <c r="H2869" s="199">
        <f t="shared" si="203"/>
        <v>4</v>
      </c>
      <c r="I2869" s="199"/>
      <c r="J2869" s="381">
        <v>252.28</v>
      </c>
      <c r="K2869" s="199"/>
      <c r="L2869" s="200"/>
      <c r="M2869" s="199">
        <v>1</v>
      </c>
      <c r="N2869" s="71"/>
      <c r="O2869" s="200"/>
      <c r="P2869" s="269">
        <f t="shared" si="201"/>
        <v>252.28</v>
      </c>
      <c r="Q2869" s="199"/>
      <c r="R2869" s="199"/>
      <c r="S2869" s="199"/>
      <c r="T2869" s="382">
        <f t="shared" si="202"/>
        <v>1259</v>
      </c>
      <c r="U2869" s="199"/>
      <c r="V2869" s="199"/>
      <c r="W2869" s="199"/>
      <c r="X2869" s="200"/>
      <c r="Y2869" s="199">
        <v>252.28</v>
      </c>
      <c r="Z2869" s="199">
        <f t="shared" si="204"/>
        <v>356.54</v>
      </c>
      <c r="AA2869" s="200"/>
      <c r="AB2869" s="199">
        <f t="shared" si="205"/>
        <v>195.66</v>
      </c>
      <c r="AC2869" s="164">
        <v>242.84</v>
      </c>
      <c r="AD2869" s="199"/>
      <c r="AE2869" s="200"/>
      <c r="AF2869" s="200"/>
      <c r="AG2869" s="200"/>
      <c r="AH2869" s="75"/>
      <c r="AI2869" s="75"/>
      <c r="AJ2869" s="75"/>
      <c r="AK2869" s="75"/>
      <c r="AL2869" s="200"/>
    </row>
    <row r="2870" spans="1:38" s="201" customFormat="1">
      <c r="A2870" s="198"/>
      <c r="B2870" s="180"/>
      <c r="C2870" s="199" t="s">
        <v>1471</v>
      </c>
      <c r="D2870" s="199"/>
      <c r="E2870" s="199" t="s">
        <v>210</v>
      </c>
      <c r="F2870" s="199">
        <v>22840</v>
      </c>
      <c r="G2870" s="199"/>
      <c r="H2870" s="199">
        <f t="shared" si="203"/>
        <v>64</v>
      </c>
      <c r="I2870" s="199"/>
      <c r="J2870" s="381">
        <v>4046.43</v>
      </c>
      <c r="K2870" s="199"/>
      <c r="L2870" s="200"/>
      <c r="M2870" s="199">
        <v>1</v>
      </c>
      <c r="N2870" s="71"/>
      <c r="O2870" s="200"/>
      <c r="P2870" s="269">
        <f t="shared" si="201"/>
        <v>4046.43</v>
      </c>
      <c r="Q2870" s="199"/>
      <c r="R2870" s="199"/>
      <c r="S2870" s="199"/>
      <c r="T2870" s="382">
        <f t="shared" si="202"/>
        <v>22840</v>
      </c>
      <c r="U2870" s="199"/>
      <c r="V2870" s="199"/>
      <c r="W2870" s="199"/>
      <c r="X2870" s="200"/>
      <c r="Y2870" s="199">
        <v>4046.43</v>
      </c>
      <c r="Z2870" s="199">
        <f t="shared" si="204"/>
        <v>5718.68</v>
      </c>
      <c r="AA2870" s="200"/>
      <c r="AB2870" s="199">
        <f t="shared" si="205"/>
        <v>3138.27</v>
      </c>
      <c r="AC2870" s="164">
        <v>3894.99</v>
      </c>
      <c r="AD2870" s="199"/>
      <c r="AE2870" s="200"/>
      <c r="AF2870" s="200"/>
      <c r="AG2870" s="200"/>
      <c r="AH2870" s="75"/>
      <c r="AI2870" s="75"/>
      <c r="AJ2870" s="75"/>
      <c r="AK2870" s="75"/>
      <c r="AL2870" s="200"/>
    </row>
    <row r="2871" spans="1:38" s="201" customFormat="1">
      <c r="A2871" s="198"/>
      <c r="B2871" s="180"/>
      <c r="C2871" s="199" t="s">
        <v>1471</v>
      </c>
      <c r="D2871" s="199"/>
      <c r="E2871" s="199" t="s">
        <v>453</v>
      </c>
      <c r="F2871" s="199">
        <v>1268734</v>
      </c>
      <c r="G2871" s="199"/>
      <c r="H2871" s="199">
        <f t="shared" si="203"/>
        <v>3583</v>
      </c>
      <c r="I2871" s="199"/>
      <c r="J2871" s="381">
        <v>101208.33000000003</v>
      </c>
      <c r="K2871" s="199"/>
      <c r="L2871" s="200"/>
      <c r="M2871" s="199">
        <v>76</v>
      </c>
      <c r="N2871" s="71"/>
      <c r="O2871" s="200"/>
      <c r="P2871" s="269">
        <f t="shared" si="201"/>
        <v>1331.6885526315793</v>
      </c>
      <c r="Q2871" s="199"/>
      <c r="R2871" s="199"/>
      <c r="S2871" s="199"/>
      <c r="T2871" s="382">
        <f t="shared" si="202"/>
        <v>16693.86842105263</v>
      </c>
      <c r="U2871" s="199"/>
      <c r="V2871" s="199"/>
      <c r="W2871" s="199"/>
      <c r="X2871" s="200"/>
      <c r="Y2871" s="199">
        <v>101208.33000000003</v>
      </c>
      <c r="Z2871" s="199">
        <f t="shared" si="204"/>
        <v>143034.22</v>
      </c>
      <c r="AA2871" s="200"/>
      <c r="AB2871" s="199">
        <f t="shared" si="205"/>
        <v>78493.62</v>
      </c>
      <c r="AC2871" s="164">
        <v>97420.43</v>
      </c>
      <c r="AD2871" s="199"/>
      <c r="AE2871" s="200"/>
      <c r="AF2871" s="200"/>
      <c r="AG2871" s="200"/>
      <c r="AH2871" s="75"/>
      <c r="AI2871" s="75"/>
      <c r="AJ2871" s="75"/>
      <c r="AK2871" s="75"/>
      <c r="AL2871" s="200"/>
    </row>
    <row r="2872" spans="1:38" s="201" customFormat="1">
      <c r="A2872" s="198"/>
      <c r="B2872" s="180"/>
      <c r="C2872" s="199" t="s">
        <v>454</v>
      </c>
      <c r="D2872" s="199"/>
      <c r="E2872" s="199" t="s">
        <v>123</v>
      </c>
      <c r="F2872" s="199">
        <v>1578056</v>
      </c>
      <c r="G2872" s="199"/>
      <c r="H2872" s="199">
        <f t="shared" si="203"/>
        <v>4456</v>
      </c>
      <c r="I2872" s="199"/>
      <c r="J2872" s="381">
        <v>153179.64999999985</v>
      </c>
      <c r="K2872" s="199"/>
      <c r="L2872" s="200"/>
      <c r="M2872" s="199">
        <v>322</v>
      </c>
      <c r="N2872" s="71"/>
      <c r="O2872" s="200"/>
      <c r="P2872" s="269">
        <f t="shared" si="201"/>
        <v>475.71319875776351</v>
      </c>
      <c r="Q2872" s="199"/>
      <c r="R2872" s="199"/>
      <c r="S2872" s="199"/>
      <c r="T2872" s="382">
        <f t="shared" si="202"/>
        <v>4900.7950310559008</v>
      </c>
      <c r="U2872" s="199"/>
      <c r="V2872" s="199"/>
      <c r="W2872" s="199"/>
      <c r="X2872" s="200"/>
      <c r="Y2872" s="199">
        <v>153179.64999999985</v>
      </c>
      <c r="Z2872" s="199">
        <f t="shared" si="204"/>
        <v>216483.49</v>
      </c>
      <c r="AA2872" s="200"/>
      <c r="AB2872" s="199">
        <f t="shared" si="205"/>
        <v>118800.74</v>
      </c>
      <c r="AC2872" s="164">
        <v>147446.64000000001</v>
      </c>
      <c r="AD2872" s="199"/>
      <c r="AE2872" s="200"/>
      <c r="AF2872" s="200"/>
      <c r="AG2872" s="200"/>
      <c r="AH2872" s="75"/>
      <c r="AI2872" s="75"/>
      <c r="AJ2872" s="75"/>
      <c r="AK2872" s="75"/>
      <c r="AL2872" s="200"/>
    </row>
    <row r="2873" spans="1:38" s="201" customFormat="1">
      <c r="A2873" s="198"/>
      <c r="B2873" s="180"/>
      <c r="C2873" s="199" t="s">
        <v>1498</v>
      </c>
      <c r="D2873" s="199"/>
      <c r="E2873" s="199" t="s">
        <v>167</v>
      </c>
      <c r="F2873" s="199">
        <v>468</v>
      </c>
      <c r="G2873" s="199"/>
      <c r="H2873" s="199">
        <f t="shared" si="203"/>
        <v>1</v>
      </c>
      <c r="I2873" s="199"/>
      <c r="J2873" s="381">
        <v>177.63</v>
      </c>
      <c r="K2873" s="199"/>
      <c r="L2873" s="200"/>
      <c r="M2873" s="199">
        <v>4</v>
      </c>
      <c r="N2873" s="71"/>
      <c r="O2873" s="200"/>
      <c r="P2873" s="269">
        <f t="shared" si="201"/>
        <v>44.407499999999999</v>
      </c>
      <c r="Q2873" s="199"/>
      <c r="R2873" s="199"/>
      <c r="S2873" s="199"/>
      <c r="T2873" s="382">
        <f t="shared" si="202"/>
        <v>117</v>
      </c>
      <c r="U2873" s="199"/>
      <c r="V2873" s="199"/>
      <c r="W2873" s="199"/>
      <c r="X2873" s="200"/>
      <c r="Y2873" s="199">
        <v>177.63</v>
      </c>
      <c r="Z2873" s="199">
        <f t="shared" si="204"/>
        <v>251.04</v>
      </c>
      <c r="AA2873" s="200"/>
      <c r="AB2873" s="199">
        <f t="shared" si="205"/>
        <v>137.76</v>
      </c>
      <c r="AC2873" s="164">
        <v>170.98</v>
      </c>
      <c r="AD2873" s="199"/>
      <c r="AE2873" s="200"/>
      <c r="AF2873" s="200"/>
      <c r="AG2873" s="200"/>
      <c r="AH2873" s="75"/>
      <c r="AI2873" s="75"/>
      <c r="AJ2873" s="75"/>
      <c r="AK2873" s="75"/>
      <c r="AL2873" s="200"/>
    </row>
    <row r="2874" spans="1:38" s="201" customFormat="1">
      <c r="A2874" s="198"/>
      <c r="B2874" s="180"/>
      <c r="C2874" s="199" t="s">
        <v>1499</v>
      </c>
      <c r="D2874" s="199"/>
      <c r="E2874" s="199" t="s">
        <v>136</v>
      </c>
      <c r="F2874" s="199">
        <v>3665</v>
      </c>
      <c r="G2874" s="199"/>
      <c r="H2874" s="199">
        <f t="shared" si="203"/>
        <v>10</v>
      </c>
      <c r="I2874" s="199"/>
      <c r="J2874" s="381">
        <v>646.27</v>
      </c>
      <c r="K2874" s="199"/>
      <c r="L2874" s="200"/>
      <c r="M2874" s="199">
        <v>1</v>
      </c>
      <c r="N2874" s="71"/>
      <c r="O2874" s="200"/>
      <c r="P2874" s="269">
        <f t="shared" si="201"/>
        <v>646.27</v>
      </c>
      <c r="Q2874" s="199"/>
      <c r="R2874" s="199"/>
      <c r="S2874" s="199"/>
      <c r="T2874" s="382">
        <f t="shared" si="202"/>
        <v>3665</v>
      </c>
      <c r="U2874" s="199"/>
      <c r="V2874" s="199"/>
      <c r="W2874" s="199"/>
      <c r="X2874" s="200"/>
      <c r="Y2874" s="199">
        <v>646.27</v>
      </c>
      <c r="Z2874" s="199">
        <f t="shared" si="204"/>
        <v>913.35</v>
      </c>
      <c r="AA2874" s="200"/>
      <c r="AB2874" s="199">
        <f t="shared" si="205"/>
        <v>501.22</v>
      </c>
      <c r="AC2874" s="164">
        <v>622.08000000000004</v>
      </c>
      <c r="AD2874" s="199"/>
      <c r="AE2874" s="200"/>
      <c r="AF2874" s="200"/>
      <c r="AG2874" s="200"/>
      <c r="AH2874" s="75"/>
      <c r="AI2874" s="75"/>
      <c r="AJ2874" s="75"/>
      <c r="AK2874" s="75"/>
      <c r="AL2874" s="200"/>
    </row>
    <row r="2875" spans="1:38" s="201" customFormat="1">
      <c r="A2875" s="198"/>
      <c r="B2875" s="180"/>
      <c r="C2875" s="199" t="s">
        <v>455</v>
      </c>
      <c r="D2875" s="199"/>
      <c r="E2875" s="199" t="s">
        <v>515</v>
      </c>
      <c r="F2875" s="199">
        <v>227</v>
      </c>
      <c r="G2875" s="199"/>
      <c r="H2875" s="199">
        <f t="shared" si="203"/>
        <v>1</v>
      </c>
      <c r="I2875" s="199"/>
      <c r="J2875" s="381">
        <v>95.48</v>
      </c>
      <c r="K2875" s="199"/>
      <c r="L2875" s="200"/>
      <c r="M2875" s="199">
        <v>1</v>
      </c>
      <c r="N2875" s="71"/>
      <c r="O2875" s="200"/>
      <c r="P2875" s="269">
        <f t="shared" si="201"/>
        <v>95.48</v>
      </c>
      <c r="Q2875" s="199"/>
      <c r="R2875" s="199"/>
      <c r="S2875" s="199"/>
      <c r="T2875" s="382">
        <f t="shared" si="202"/>
        <v>227</v>
      </c>
      <c r="U2875" s="199"/>
      <c r="V2875" s="199"/>
      <c r="W2875" s="199"/>
      <c r="X2875" s="200"/>
      <c r="Y2875" s="199">
        <v>95.48</v>
      </c>
      <c r="Z2875" s="199">
        <f t="shared" si="204"/>
        <v>134.94</v>
      </c>
      <c r="AA2875" s="200"/>
      <c r="AB2875" s="199">
        <f t="shared" si="205"/>
        <v>74.05</v>
      </c>
      <c r="AC2875" s="164">
        <v>91.91</v>
      </c>
      <c r="AD2875" s="199"/>
      <c r="AE2875" s="200"/>
      <c r="AF2875" s="200"/>
      <c r="AG2875" s="200"/>
      <c r="AH2875" s="75"/>
      <c r="AI2875" s="75"/>
      <c r="AJ2875" s="75"/>
      <c r="AK2875" s="75"/>
      <c r="AL2875" s="200"/>
    </row>
    <row r="2876" spans="1:38" s="201" customFormat="1">
      <c r="A2876" s="198"/>
      <c r="B2876" s="180"/>
      <c r="C2876" s="199" t="s">
        <v>455</v>
      </c>
      <c r="D2876" s="199"/>
      <c r="E2876" s="199" t="s">
        <v>352</v>
      </c>
      <c r="F2876" s="199">
        <v>1925206</v>
      </c>
      <c r="G2876" s="199"/>
      <c r="H2876" s="199">
        <f t="shared" si="203"/>
        <v>5437</v>
      </c>
      <c r="I2876" s="199"/>
      <c r="J2876" s="381">
        <v>191424.44</v>
      </c>
      <c r="K2876" s="199"/>
      <c r="L2876" s="200"/>
      <c r="M2876" s="199">
        <v>509</v>
      </c>
      <c r="N2876" s="71"/>
      <c r="O2876" s="200"/>
      <c r="P2876" s="269">
        <f t="shared" si="201"/>
        <v>376.07944990176816</v>
      </c>
      <c r="Q2876" s="199"/>
      <c r="R2876" s="199"/>
      <c r="S2876" s="199"/>
      <c r="T2876" s="382">
        <f t="shared" si="202"/>
        <v>3782.3300589390965</v>
      </c>
      <c r="U2876" s="199"/>
      <c r="V2876" s="199"/>
      <c r="W2876" s="199"/>
      <c r="X2876" s="200"/>
      <c r="Y2876" s="199">
        <v>191424.44</v>
      </c>
      <c r="Z2876" s="199">
        <f t="shared" si="204"/>
        <v>270533.53000000003</v>
      </c>
      <c r="AA2876" s="200"/>
      <c r="AB2876" s="199">
        <f t="shared" si="205"/>
        <v>148462.04999999999</v>
      </c>
      <c r="AC2876" s="164">
        <v>184260.05</v>
      </c>
      <c r="AD2876" s="199"/>
      <c r="AE2876" s="200"/>
      <c r="AF2876" s="200"/>
      <c r="AG2876" s="200"/>
      <c r="AH2876" s="75"/>
      <c r="AI2876" s="75"/>
      <c r="AJ2876" s="75"/>
      <c r="AK2876" s="75"/>
      <c r="AL2876" s="200"/>
    </row>
    <row r="2877" spans="1:38" s="201" customFormat="1">
      <c r="A2877" s="198"/>
      <c r="B2877" s="180"/>
      <c r="C2877" s="199" t="s">
        <v>1473</v>
      </c>
      <c r="D2877" s="199"/>
      <c r="E2877" s="199" t="s">
        <v>103</v>
      </c>
      <c r="F2877" s="199">
        <v>32748</v>
      </c>
      <c r="G2877" s="199"/>
      <c r="H2877" s="199">
        <f t="shared" si="203"/>
        <v>92</v>
      </c>
      <c r="I2877" s="199"/>
      <c r="J2877" s="381">
        <v>5944.94</v>
      </c>
      <c r="K2877" s="199"/>
      <c r="L2877" s="200"/>
      <c r="M2877" s="199">
        <v>6</v>
      </c>
      <c r="N2877" s="71"/>
      <c r="O2877" s="200"/>
      <c r="P2877" s="269">
        <f t="shared" si="201"/>
        <v>990.82333333333327</v>
      </c>
      <c r="Q2877" s="199"/>
      <c r="R2877" s="199"/>
      <c r="S2877" s="199"/>
      <c r="T2877" s="382">
        <f t="shared" si="202"/>
        <v>5458</v>
      </c>
      <c r="U2877" s="199"/>
      <c r="V2877" s="199"/>
      <c r="W2877" s="199"/>
      <c r="X2877" s="200"/>
      <c r="Y2877" s="199">
        <v>5944.94</v>
      </c>
      <c r="Z2877" s="199">
        <f t="shared" si="204"/>
        <v>8401.7800000000007</v>
      </c>
      <c r="AA2877" s="200"/>
      <c r="AB2877" s="199">
        <f t="shared" si="205"/>
        <v>4610.6899999999996</v>
      </c>
      <c r="AC2877" s="164">
        <v>5722.44</v>
      </c>
      <c r="AD2877" s="199"/>
      <c r="AE2877" s="200"/>
      <c r="AF2877" s="200"/>
      <c r="AG2877" s="200"/>
      <c r="AH2877" s="75"/>
      <c r="AI2877" s="75"/>
      <c r="AJ2877" s="75"/>
      <c r="AK2877" s="75"/>
      <c r="AL2877" s="200"/>
    </row>
    <row r="2878" spans="1:38" s="201" customFormat="1">
      <c r="A2878" s="198"/>
      <c r="B2878" s="180"/>
      <c r="C2878" s="199" t="s">
        <v>456</v>
      </c>
      <c r="D2878" s="199"/>
      <c r="E2878" s="199" t="s">
        <v>352</v>
      </c>
      <c r="F2878" s="199">
        <v>33305</v>
      </c>
      <c r="G2878" s="199"/>
      <c r="H2878" s="199">
        <f>ROUND($H$2886*F2878/$F$2886,0)</f>
        <v>94</v>
      </c>
      <c r="I2878" s="199"/>
      <c r="J2878" s="381">
        <v>5818.02</v>
      </c>
      <c r="K2878" s="199"/>
      <c r="L2878" s="200"/>
      <c r="M2878" s="199">
        <v>20</v>
      </c>
      <c r="N2878" s="71"/>
      <c r="O2878" s="200"/>
      <c r="P2878" s="269">
        <f t="shared" si="201"/>
        <v>290.90100000000001</v>
      </c>
      <c r="Q2878" s="199"/>
      <c r="R2878" s="199"/>
      <c r="S2878" s="199"/>
      <c r="T2878" s="382">
        <f t="shared" si="202"/>
        <v>1665.25</v>
      </c>
      <c r="U2878" s="199"/>
      <c r="V2878" s="199"/>
      <c r="W2878" s="199"/>
      <c r="X2878" s="200"/>
      <c r="Y2878" s="199">
        <v>5818.02</v>
      </c>
      <c r="Z2878" s="199">
        <f>ROUND($Z$2886*Y2878/$Y$2886,2)</f>
        <v>8222.41</v>
      </c>
      <c r="AA2878" s="200"/>
      <c r="AB2878" s="199">
        <f>ROUND($AB$2886*Y2878/$Y$2886,2)</f>
        <v>4512.25</v>
      </c>
      <c r="AC2878" s="164">
        <v>5600.27</v>
      </c>
      <c r="AD2878" s="199"/>
      <c r="AE2878" s="200"/>
      <c r="AF2878" s="200"/>
      <c r="AG2878" s="200"/>
      <c r="AH2878" s="75"/>
      <c r="AI2878" s="75"/>
      <c r="AJ2878" s="75"/>
      <c r="AK2878" s="75"/>
      <c r="AL2878" s="200"/>
    </row>
    <row r="2879" spans="1:38" s="201" customFormat="1">
      <c r="A2879" s="198"/>
      <c r="B2879" s="180"/>
      <c r="C2879" s="199"/>
      <c r="D2879" s="199"/>
      <c r="E2879" s="199"/>
      <c r="F2879" s="199"/>
      <c r="G2879" s="199"/>
      <c r="H2879" s="199"/>
      <c r="I2879" s="199"/>
      <c r="J2879" s="381"/>
      <c r="K2879" s="199"/>
      <c r="L2879" s="200"/>
      <c r="M2879" s="199"/>
      <c r="N2879" s="71"/>
      <c r="O2879" s="200"/>
      <c r="P2879" s="269" t="e">
        <f t="shared" si="201"/>
        <v>#DIV/0!</v>
      </c>
      <c r="Q2879" s="199"/>
      <c r="R2879" s="199"/>
      <c r="S2879" s="199"/>
      <c r="T2879" s="382" t="e">
        <f t="shared" si="202"/>
        <v>#DIV/0!</v>
      </c>
      <c r="U2879" s="199"/>
      <c r="V2879" s="199"/>
      <c r="W2879" s="199"/>
      <c r="X2879" s="200"/>
      <c r="Y2879" s="199"/>
      <c r="Z2879" s="199"/>
      <c r="AA2879" s="200"/>
      <c r="AB2879" s="199"/>
      <c r="AC2879" s="164"/>
      <c r="AD2879" s="199"/>
      <c r="AE2879" s="200"/>
      <c r="AF2879" s="200"/>
      <c r="AG2879" s="200"/>
      <c r="AH2879" s="75"/>
      <c r="AI2879" s="75"/>
      <c r="AJ2879" s="75"/>
      <c r="AK2879" s="75"/>
      <c r="AL2879" s="200"/>
    </row>
    <row r="2880" spans="1:38" s="201" customFormat="1">
      <c r="A2880" s="198"/>
      <c r="B2880" s="180"/>
      <c r="C2880" s="199"/>
      <c r="D2880" s="199"/>
      <c r="E2880" s="199"/>
      <c r="F2880" s="199"/>
      <c r="G2880" s="199"/>
      <c r="H2880" s="199"/>
      <c r="I2880" s="199"/>
      <c r="J2880" s="381"/>
      <c r="K2880" s="199"/>
      <c r="L2880" s="200"/>
      <c r="M2880" s="199"/>
      <c r="N2880" s="71"/>
      <c r="O2880" s="200"/>
      <c r="P2880" s="269" t="e">
        <f t="shared" si="201"/>
        <v>#DIV/0!</v>
      </c>
      <c r="Q2880" s="199"/>
      <c r="R2880" s="199"/>
      <c r="S2880" s="199"/>
      <c r="T2880" s="382" t="e">
        <f t="shared" si="202"/>
        <v>#DIV/0!</v>
      </c>
      <c r="U2880" s="199"/>
      <c r="V2880" s="199"/>
      <c r="W2880" s="199"/>
      <c r="X2880" s="200"/>
      <c r="Y2880" s="199"/>
      <c r="Z2880" s="199"/>
      <c r="AA2880" s="200"/>
      <c r="AB2880" s="199"/>
      <c r="AC2880" s="164"/>
      <c r="AD2880" s="199"/>
      <c r="AE2880" s="200"/>
      <c r="AF2880" s="200"/>
      <c r="AG2880" s="200"/>
      <c r="AH2880" s="75"/>
      <c r="AI2880" s="75"/>
      <c r="AJ2880" s="75"/>
      <c r="AK2880" s="75"/>
      <c r="AL2880" s="200"/>
    </row>
    <row r="2881" spans="1:38" s="201" customFormat="1">
      <c r="A2881" s="198"/>
      <c r="B2881" s="180"/>
      <c r="C2881" s="199"/>
      <c r="D2881" s="199"/>
      <c r="E2881" s="199"/>
      <c r="F2881" s="199"/>
      <c r="G2881" s="199"/>
      <c r="H2881" s="199"/>
      <c r="I2881" s="199"/>
      <c r="J2881" s="381"/>
      <c r="K2881" s="199"/>
      <c r="L2881" s="200"/>
      <c r="M2881" s="199"/>
      <c r="N2881" s="71"/>
      <c r="O2881" s="200"/>
      <c r="P2881" s="269" t="e">
        <f t="shared" si="201"/>
        <v>#DIV/0!</v>
      </c>
      <c r="Q2881" s="199"/>
      <c r="R2881" s="199"/>
      <c r="S2881" s="199"/>
      <c r="T2881" s="382" t="e">
        <f t="shared" si="202"/>
        <v>#DIV/0!</v>
      </c>
      <c r="U2881" s="199"/>
      <c r="V2881" s="199"/>
      <c r="W2881" s="199"/>
      <c r="X2881" s="200"/>
      <c r="Y2881" s="199"/>
      <c r="Z2881" s="199"/>
      <c r="AA2881" s="200"/>
      <c r="AB2881" s="199"/>
      <c r="AC2881" s="164"/>
      <c r="AD2881" s="199"/>
      <c r="AE2881" s="200"/>
      <c r="AF2881" s="200"/>
      <c r="AG2881" s="200"/>
      <c r="AH2881" s="75"/>
      <c r="AI2881" s="75"/>
      <c r="AJ2881" s="75"/>
      <c r="AK2881" s="75"/>
      <c r="AL2881" s="200"/>
    </row>
    <row r="2882" spans="1:38" s="201" customFormat="1">
      <c r="A2882" s="198"/>
      <c r="B2882" s="180"/>
      <c r="C2882" s="199"/>
      <c r="D2882" s="199"/>
      <c r="E2882" s="199"/>
      <c r="F2882" s="199"/>
      <c r="G2882" s="199"/>
      <c r="H2882" s="199"/>
      <c r="I2882" s="199"/>
      <c r="J2882" s="381"/>
      <c r="K2882" s="199"/>
      <c r="L2882" s="200"/>
      <c r="M2882" s="199"/>
      <c r="N2882" s="71"/>
      <c r="O2882" s="200"/>
      <c r="P2882" s="269" t="e">
        <f t="shared" si="201"/>
        <v>#DIV/0!</v>
      </c>
      <c r="Q2882" s="199"/>
      <c r="R2882" s="199"/>
      <c r="S2882" s="199"/>
      <c r="T2882" s="382" t="e">
        <f t="shared" si="202"/>
        <v>#DIV/0!</v>
      </c>
      <c r="U2882" s="199"/>
      <c r="V2882" s="199"/>
      <c r="W2882" s="199"/>
      <c r="X2882" s="200"/>
      <c r="Y2882" s="199"/>
      <c r="Z2882" s="199"/>
      <c r="AA2882" s="200"/>
      <c r="AB2882" s="199"/>
      <c r="AC2882" s="164"/>
      <c r="AD2882" s="199"/>
      <c r="AE2882" s="200"/>
      <c r="AF2882" s="200"/>
      <c r="AG2882" s="200"/>
      <c r="AH2882" s="75"/>
      <c r="AI2882" s="75"/>
      <c r="AJ2882" s="75"/>
      <c r="AK2882" s="75"/>
      <c r="AL2882" s="200"/>
    </row>
    <row r="2883" spans="1:38" s="201" customFormat="1">
      <c r="A2883" s="198"/>
      <c r="B2883" s="180"/>
      <c r="C2883" s="199"/>
      <c r="D2883" s="199"/>
      <c r="E2883" s="199"/>
      <c r="F2883" s="199"/>
      <c r="G2883" s="199"/>
      <c r="H2883" s="199"/>
      <c r="I2883" s="199"/>
      <c r="J2883" s="381"/>
      <c r="K2883" s="199"/>
      <c r="L2883" s="200"/>
      <c r="M2883" s="199"/>
      <c r="N2883" s="71"/>
      <c r="O2883" s="200"/>
      <c r="P2883" s="269" t="e">
        <f t="shared" si="201"/>
        <v>#DIV/0!</v>
      </c>
      <c r="Q2883" s="199"/>
      <c r="R2883" s="199"/>
      <c r="S2883" s="199"/>
      <c r="T2883" s="382" t="e">
        <f t="shared" si="202"/>
        <v>#DIV/0!</v>
      </c>
      <c r="U2883" s="199"/>
      <c r="V2883" s="199"/>
      <c r="W2883" s="199"/>
      <c r="X2883" s="200"/>
      <c r="Y2883" s="199"/>
      <c r="Z2883" s="199"/>
      <c r="AA2883" s="200"/>
      <c r="AB2883" s="199"/>
      <c r="AC2883" s="164"/>
      <c r="AD2883" s="199"/>
      <c r="AE2883" s="200"/>
      <c r="AF2883" s="200"/>
      <c r="AG2883" s="200"/>
      <c r="AH2883" s="75"/>
      <c r="AI2883" s="75"/>
      <c r="AJ2883" s="75"/>
      <c r="AK2883" s="75"/>
      <c r="AL2883" s="200"/>
    </row>
    <row r="2884" spans="1:38" s="201" customFormat="1">
      <c r="A2884" s="198"/>
      <c r="B2884" s="180"/>
      <c r="C2884" s="199"/>
      <c r="D2884" s="199"/>
      <c r="E2884" s="199"/>
      <c r="F2884" s="199"/>
      <c r="G2884" s="199"/>
      <c r="H2884" s="199"/>
      <c r="I2884" s="199"/>
      <c r="J2884" s="381"/>
      <c r="K2884" s="199"/>
      <c r="L2884" s="200"/>
      <c r="M2884" s="199"/>
      <c r="N2884" s="71"/>
      <c r="O2884" s="200"/>
      <c r="P2884" s="269" t="e">
        <f t="shared" si="201"/>
        <v>#DIV/0!</v>
      </c>
      <c r="Q2884" s="199"/>
      <c r="R2884" s="199"/>
      <c r="S2884" s="199"/>
      <c r="T2884" s="382" t="e">
        <f t="shared" si="202"/>
        <v>#DIV/0!</v>
      </c>
      <c r="U2884" s="199"/>
      <c r="V2884" s="199"/>
      <c r="W2884" s="199"/>
      <c r="X2884" s="200"/>
      <c r="Y2884" s="199"/>
      <c r="Z2884" s="199"/>
      <c r="AA2884" s="200"/>
      <c r="AB2884" s="199"/>
      <c r="AC2884" s="164"/>
      <c r="AD2884" s="199"/>
      <c r="AE2884" s="200"/>
      <c r="AF2884" s="200"/>
      <c r="AG2884" s="200"/>
      <c r="AH2884" s="75"/>
      <c r="AI2884" s="75"/>
      <c r="AJ2884" s="75"/>
      <c r="AK2884" s="75"/>
      <c r="AL2884" s="200"/>
    </row>
    <row r="2885" spans="1:38" s="201" customFormat="1" ht="13.8" thickBot="1">
      <c r="A2885" s="198"/>
      <c r="B2885" s="180"/>
      <c r="C2885" s="199"/>
      <c r="D2885" s="199"/>
      <c r="E2885" s="199"/>
      <c r="F2885" s="199"/>
      <c r="G2885" s="199"/>
      <c r="H2885" s="199"/>
      <c r="I2885" s="199"/>
      <c r="J2885" s="381"/>
      <c r="K2885" s="199"/>
      <c r="L2885" s="200"/>
      <c r="M2885" s="199"/>
      <c r="N2885" s="71"/>
      <c r="O2885" s="200"/>
      <c r="P2885" s="269" t="e">
        <f t="shared" si="201"/>
        <v>#DIV/0!</v>
      </c>
      <c r="Q2885" s="199"/>
      <c r="R2885" s="199"/>
      <c r="S2885" s="199"/>
      <c r="T2885" s="382" t="e">
        <f t="shared" si="202"/>
        <v>#DIV/0!</v>
      </c>
      <c r="U2885" s="199"/>
      <c r="V2885" s="199"/>
      <c r="W2885" s="199"/>
      <c r="X2885" s="200"/>
      <c r="Y2885" s="199"/>
      <c r="Z2885" s="199"/>
      <c r="AA2885" s="200"/>
      <c r="AB2885" s="199"/>
      <c r="AC2885" s="164"/>
      <c r="AD2885" s="199"/>
      <c r="AE2885" s="200"/>
      <c r="AF2885" s="200"/>
      <c r="AG2885" s="200"/>
      <c r="AH2885" s="75"/>
      <c r="AI2885" s="75"/>
      <c r="AJ2885" s="75"/>
      <c r="AK2885" s="75"/>
      <c r="AL2885" s="200"/>
    </row>
    <row r="2886" spans="1:38" s="201" customFormat="1" ht="13.8" thickBot="1">
      <c r="A2886" s="198"/>
      <c r="B2886" s="94" t="s">
        <v>50</v>
      </c>
      <c r="C2886" s="205"/>
      <c r="D2886" s="205"/>
      <c r="E2886" s="205"/>
      <c r="F2886" s="384">
        <f>SUM(F2340:F2885)</f>
        <v>477425384</v>
      </c>
      <c r="G2886" s="206"/>
      <c r="H2886" s="384">
        <v>1348244</v>
      </c>
      <c r="I2886" s="206"/>
      <c r="J2886" s="385">
        <f>SUM(J2340:J2885)</f>
        <v>48685254.820000015</v>
      </c>
      <c r="K2886" s="97"/>
      <c r="L2886" s="200"/>
      <c r="M2886" s="384">
        <f>SUM(M2340:M2885)</f>
        <v>65640</v>
      </c>
      <c r="N2886" s="97"/>
      <c r="O2886" s="200"/>
      <c r="P2886" s="407" t="e">
        <f>AVERAGE(P2340:P2885)</f>
        <v>#DIV/0!</v>
      </c>
      <c r="Q2886" s="211" t="s">
        <v>51</v>
      </c>
      <c r="R2886" s="211" t="s">
        <v>51</v>
      </c>
      <c r="S2886" s="211" t="s">
        <v>51</v>
      </c>
      <c r="T2886" s="386" t="e">
        <f>AVERAGE(T2340:T2885)</f>
        <v>#DIV/0!</v>
      </c>
      <c r="U2886" s="211" t="s">
        <v>51</v>
      </c>
      <c r="V2886" s="211" t="s">
        <v>51</v>
      </c>
      <c r="W2886" s="212" t="s">
        <v>51</v>
      </c>
      <c r="X2886" s="200"/>
      <c r="Y2886" s="165">
        <f>SUM(Y2341:Y2878)</f>
        <v>48685254.820000015</v>
      </c>
      <c r="Z2886" s="403">
        <v>68805183</v>
      </c>
      <c r="AA2886" s="200"/>
      <c r="AB2886" s="206">
        <v>37758569</v>
      </c>
      <c r="AC2886" s="166">
        <f>SUM(AC2341:AC2878)</f>
        <v>46863124.480000019</v>
      </c>
      <c r="AD2886" s="97"/>
      <c r="AE2886" s="200"/>
      <c r="AF2886" s="200"/>
      <c r="AG2886" s="200"/>
      <c r="AH2886" s="75"/>
      <c r="AI2886" s="75"/>
      <c r="AJ2886" s="75"/>
      <c r="AK2886" s="75"/>
      <c r="AL2886" s="200"/>
    </row>
    <row r="2887" spans="1:38" s="4" customFormat="1">
      <c r="A2887" s="56"/>
      <c r="M2887" s="51"/>
      <c r="P2887" s="394"/>
      <c r="T2887" s="408"/>
      <c r="Y2887" s="394"/>
      <c r="Z2887" s="389"/>
      <c r="AA2887" s="389"/>
      <c r="AB2887" s="395"/>
      <c r="AC2887" s="392"/>
      <c r="AD2887" s="5"/>
      <c r="AH2887" s="75"/>
      <c r="AI2887" s="75"/>
      <c r="AJ2887" s="75"/>
      <c r="AK2887" s="75"/>
    </row>
    <row r="2888" spans="1:38" ht="66">
      <c r="A2888" s="178">
        <v>43709</v>
      </c>
      <c r="B2888" s="57" t="s">
        <v>52</v>
      </c>
      <c r="C2888" s="57" t="s">
        <v>33</v>
      </c>
      <c r="D2888" s="57" t="s">
        <v>34</v>
      </c>
      <c r="E2888" s="57" t="s">
        <v>35</v>
      </c>
      <c r="F2888" s="58" t="s">
        <v>36</v>
      </c>
      <c r="G2888" s="58" t="s">
        <v>36</v>
      </c>
      <c r="H2888" s="58" t="s">
        <v>37</v>
      </c>
      <c r="I2888" s="58" t="s">
        <v>37</v>
      </c>
      <c r="J2888" s="58" t="s">
        <v>38</v>
      </c>
      <c r="K2888" s="58" t="s">
        <v>39</v>
      </c>
      <c r="L2888" s="91"/>
      <c r="M2888" s="58" t="s">
        <v>40</v>
      </c>
      <c r="N2888" s="73" t="s">
        <v>40</v>
      </c>
      <c r="O2888" s="74"/>
      <c r="P2888" s="402" t="s">
        <v>41</v>
      </c>
      <c r="Q2888" s="58" t="s">
        <v>41</v>
      </c>
      <c r="R2888" s="58" t="s">
        <v>42</v>
      </c>
      <c r="S2888" s="58" t="s">
        <v>42</v>
      </c>
      <c r="T2888" s="412" t="s">
        <v>43</v>
      </c>
      <c r="U2888" s="58" t="s">
        <v>43</v>
      </c>
      <c r="V2888" s="58" t="s">
        <v>44</v>
      </c>
      <c r="W2888" s="58" t="s">
        <v>44</v>
      </c>
      <c r="X2888" s="74"/>
      <c r="Y2888" s="402" t="s">
        <v>45</v>
      </c>
      <c r="Z2888" s="402" t="s">
        <v>46</v>
      </c>
      <c r="AB2888" s="402" t="s">
        <v>47</v>
      </c>
      <c r="AC2888" s="402" t="s">
        <v>48</v>
      </c>
      <c r="AD2888" s="58" t="s">
        <v>49</v>
      </c>
      <c r="AE2888" s="4"/>
      <c r="AF2888" s="4"/>
    </row>
    <row r="2889" spans="1:38" s="201" customFormat="1">
      <c r="A2889" s="198"/>
      <c r="B2889" s="180"/>
      <c r="C2889" s="199" t="s">
        <v>1397</v>
      </c>
      <c r="D2889" s="199"/>
      <c r="E2889" s="199" t="s">
        <v>1397</v>
      </c>
      <c r="F2889" s="199"/>
      <c r="G2889" s="199"/>
      <c r="H2889" s="199"/>
      <c r="I2889" s="199"/>
      <c r="J2889" s="381"/>
      <c r="K2889" s="199"/>
      <c r="L2889" s="200"/>
      <c r="M2889" s="199"/>
      <c r="N2889" s="71"/>
      <c r="O2889" s="200"/>
      <c r="P2889" s="269" t="e">
        <f t="shared" ref="P2889:P3143" si="206">J2889/M2889</f>
        <v>#DIV/0!</v>
      </c>
      <c r="Q2889" s="199"/>
      <c r="R2889" s="199"/>
      <c r="S2889" s="199"/>
      <c r="T2889" s="382" t="e">
        <f t="shared" ref="T2889:T3143" si="207">F2889/M2889</f>
        <v>#DIV/0!</v>
      </c>
      <c r="U2889" s="199"/>
      <c r="V2889" s="199"/>
      <c r="W2889" s="199"/>
      <c r="X2889" s="200"/>
      <c r="Y2889" s="199"/>
      <c r="Z2889" s="404"/>
      <c r="AA2889" s="200"/>
      <c r="AB2889" s="199"/>
      <c r="AC2889" s="164"/>
      <c r="AD2889" s="199"/>
      <c r="AE2889" s="200"/>
      <c r="AF2889" s="200"/>
      <c r="AG2889" s="200"/>
      <c r="AH2889" s="75"/>
      <c r="AI2889" s="75"/>
      <c r="AJ2889" s="75"/>
      <c r="AK2889" s="75"/>
      <c r="AL2889" s="200"/>
    </row>
    <row r="2890" spans="1:38" s="201" customFormat="1">
      <c r="A2890" s="198"/>
      <c r="B2890" s="180"/>
      <c r="C2890" s="199" t="s">
        <v>87</v>
      </c>
      <c r="D2890" s="199"/>
      <c r="E2890" s="199" t="s">
        <v>88</v>
      </c>
      <c r="F2890" s="199">
        <v>2344626</v>
      </c>
      <c r="G2890" s="199"/>
      <c r="H2890" s="199">
        <f t="shared" ref="H2890:H2953" si="208">ROUND($H$3417*F2890/$F$3417,0)</f>
        <v>6705</v>
      </c>
      <c r="I2890" s="199"/>
      <c r="J2890" s="381">
        <v>238306.44</v>
      </c>
      <c r="K2890" s="199"/>
      <c r="L2890" s="200"/>
      <c r="M2890" s="199">
        <v>638</v>
      </c>
      <c r="N2890" s="71"/>
      <c r="O2890" s="200"/>
      <c r="P2890" s="269">
        <f t="shared" si="206"/>
        <v>373.521065830721</v>
      </c>
      <c r="Q2890" s="199"/>
      <c r="R2890" s="199"/>
      <c r="S2890" s="199"/>
      <c r="T2890" s="382">
        <f t="shared" si="207"/>
        <v>3674.962382445141</v>
      </c>
      <c r="U2890" s="199"/>
      <c r="V2890" s="199"/>
      <c r="W2890" s="199"/>
      <c r="X2890" s="200"/>
      <c r="Y2890" s="199">
        <v>238306.44</v>
      </c>
      <c r="Z2890" s="199">
        <f t="shared" ref="Z2890:Z2953" si="209">ROUND($Z$3417*Y2890/$Y$3417,2)</f>
        <v>337060.55</v>
      </c>
      <c r="AA2890" s="200"/>
      <c r="AB2890" s="199">
        <f t="shared" ref="AB2890:AB2953" si="210">ROUND($AB$3417*Y2890/$Y$3417,2)</f>
        <v>194485.54</v>
      </c>
      <c r="AC2890" s="164">
        <v>236632.35</v>
      </c>
      <c r="AD2890" s="199"/>
      <c r="AE2890" s="200"/>
      <c r="AF2890" s="200"/>
      <c r="AG2890" s="200"/>
      <c r="AH2890" s="75"/>
      <c r="AI2890" s="75"/>
      <c r="AJ2890" s="75"/>
      <c r="AK2890" s="75"/>
      <c r="AL2890" s="200"/>
    </row>
    <row r="2891" spans="1:38" s="201" customFormat="1">
      <c r="A2891" s="198"/>
      <c r="B2891" s="180"/>
      <c r="C2891" s="199" t="s">
        <v>87</v>
      </c>
      <c r="D2891" s="199"/>
      <c r="E2891" s="199" t="s">
        <v>89</v>
      </c>
      <c r="F2891" s="199">
        <v>601142</v>
      </c>
      <c r="G2891" s="199"/>
      <c r="H2891" s="199">
        <f t="shared" si="208"/>
        <v>1719</v>
      </c>
      <c r="I2891" s="199"/>
      <c r="J2891" s="381">
        <v>32801.100000000006</v>
      </c>
      <c r="K2891" s="199"/>
      <c r="L2891" s="200"/>
      <c r="M2891" s="199">
        <v>35</v>
      </c>
      <c r="N2891" s="71"/>
      <c r="O2891" s="200"/>
      <c r="P2891" s="269">
        <f t="shared" si="206"/>
        <v>937.17428571428593</v>
      </c>
      <c r="Q2891" s="199"/>
      <c r="R2891" s="199"/>
      <c r="S2891" s="199"/>
      <c r="T2891" s="382">
        <f t="shared" si="207"/>
        <v>17175.485714285714</v>
      </c>
      <c r="U2891" s="199"/>
      <c r="V2891" s="199"/>
      <c r="W2891" s="199"/>
      <c r="X2891" s="200"/>
      <c r="Y2891" s="199">
        <v>32801.100000000006</v>
      </c>
      <c r="Z2891" s="199">
        <f t="shared" si="209"/>
        <v>46393.86</v>
      </c>
      <c r="AA2891" s="200"/>
      <c r="AB2891" s="199">
        <f t="shared" si="210"/>
        <v>26769.48</v>
      </c>
      <c r="AC2891" s="164">
        <v>32570.67</v>
      </c>
      <c r="AD2891" s="199"/>
      <c r="AE2891" s="200"/>
      <c r="AF2891" s="200"/>
      <c r="AG2891" s="200"/>
      <c r="AH2891" s="75"/>
      <c r="AI2891" s="75"/>
      <c r="AJ2891" s="75"/>
      <c r="AK2891" s="75"/>
      <c r="AL2891" s="200"/>
    </row>
    <row r="2892" spans="1:38" s="201" customFormat="1">
      <c r="A2892" s="198"/>
      <c r="B2892" s="180"/>
      <c r="C2892" s="199" t="s">
        <v>90</v>
      </c>
      <c r="D2892" s="199"/>
      <c r="E2892" s="199" t="s">
        <v>88</v>
      </c>
      <c r="F2892" s="199">
        <v>1448242</v>
      </c>
      <c r="G2892" s="199"/>
      <c r="H2892" s="199">
        <f t="shared" si="208"/>
        <v>4142</v>
      </c>
      <c r="I2892" s="199"/>
      <c r="J2892" s="381">
        <v>117639.92999999993</v>
      </c>
      <c r="K2892" s="199"/>
      <c r="L2892" s="200"/>
      <c r="M2892" s="199">
        <v>327</v>
      </c>
      <c r="N2892" s="71"/>
      <c r="O2892" s="200"/>
      <c r="P2892" s="269">
        <f t="shared" si="206"/>
        <v>359.75513761467869</v>
      </c>
      <c r="Q2892" s="199"/>
      <c r="R2892" s="199"/>
      <c r="S2892" s="199"/>
      <c r="T2892" s="382">
        <f t="shared" si="207"/>
        <v>4428.8746177370031</v>
      </c>
      <c r="U2892" s="199"/>
      <c r="V2892" s="199"/>
      <c r="W2892" s="199"/>
      <c r="X2892" s="200"/>
      <c r="Y2892" s="199">
        <v>117639.92999999993</v>
      </c>
      <c r="Z2892" s="199">
        <f t="shared" si="209"/>
        <v>166389.88</v>
      </c>
      <c r="AA2892" s="200"/>
      <c r="AB2892" s="199">
        <f t="shared" si="210"/>
        <v>96007.75</v>
      </c>
      <c r="AC2892" s="164">
        <v>116813.52</v>
      </c>
      <c r="AD2892" s="199"/>
      <c r="AE2892" s="200"/>
      <c r="AF2892" s="200"/>
      <c r="AG2892" s="200"/>
      <c r="AH2892" s="75"/>
      <c r="AI2892" s="75"/>
      <c r="AJ2892" s="75"/>
      <c r="AK2892" s="75"/>
      <c r="AL2892" s="200"/>
    </row>
    <row r="2893" spans="1:38" s="201" customFormat="1">
      <c r="A2893" s="198"/>
      <c r="B2893" s="180"/>
      <c r="C2893" s="199" t="s">
        <v>90</v>
      </c>
      <c r="D2893" s="199"/>
      <c r="E2893" s="199" t="s">
        <v>139</v>
      </c>
      <c r="F2893" s="199"/>
      <c r="G2893" s="199"/>
      <c r="H2893" s="199">
        <f t="shared" si="208"/>
        <v>0</v>
      </c>
      <c r="I2893" s="199"/>
      <c r="J2893" s="381">
        <v>10.1</v>
      </c>
      <c r="K2893" s="199"/>
      <c r="L2893" s="200"/>
      <c r="M2893" s="199">
        <v>1</v>
      </c>
      <c r="N2893" s="71"/>
      <c r="O2893" s="200"/>
      <c r="P2893" s="269">
        <f t="shared" si="206"/>
        <v>10.1</v>
      </c>
      <c r="Q2893" s="199"/>
      <c r="R2893" s="199"/>
      <c r="S2893" s="199"/>
      <c r="T2893" s="382">
        <f t="shared" si="207"/>
        <v>0</v>
      </c>
      <c r="U2893" s="199"/>
      <c r="V2893" s="199"/>
      <c r="W2893" s="199"/>
      <c r="X2893" s="200"/>
      <c r="Y2893" s="199">
        <v>10.1</v>
      </c>
      <c r="Z2893" s="199">
        <f t="shared" si="209"/>
        <v>14.29</v>
      </c>
      <c r="AA2893" s="200"/>
      <c r="AB2893" s="199">
        <f t="shared" si="210"/>
        <v>8.24</v>
      </c>
      <c r="AC2893" s="164">
        <v>10.029999999999999</v>
      </c>
      <c r="AD2893" s="199"/>
      <c r="AE2893" s="200"/>
      <c r="AF2893" s="200"/>
      <c r="AG2893" s="200"/>
      <c r="AH2893" s="75"/>
      <c r="AI2893" s="75"/>
      <c r="AJ2893" s="75"/>
      <c r="AK2893" s="75"/>
      <c r="AL2893" s="200"/>
    </row>
    <row r="2894" spans="1:38" s="201" customFormat="1">
      <c r="A2894" s="198"/>
      <c r="B2894" s="180"/>
      <c r="C2894" s="199" t="s">
        <v>90</v>
      </c>
      <c r="D2894" s="199"/>
      <c r="E2894" s="199" t="s">
        <v>89</v>
      </c>
      <c r="F2894" s="199">
        <v>2217</v>
      </c>
      <c r="G2894" s="199"/>
      <c r="H2894" s="199">
        <f t="shared" si="208"/>
        <v>6</v>
      </c>
      <c r="I2894" s="199"/>
      <c r="J2894" s="381">
        <v>452.26</v>
      </c>
      <c r="K2894" s="199"/>
      <c r="L2894" s="200"/>
      <c r="M2894" s="199">
        <v>3</v>
      </c>
      <c r="N2894" s="71"/>
      <c r="O2894" s="200"/>
      <c r="P2894" s="269">
        <f t="shared" si="206"/>
        <v>150.75333333333333</v>
      </c>
      <c r="Q2894" s="199"/>
      <c r="R2894" s="199"/>
      <c r="S2894" s="199"/>
      <c r="T2894" s="382">
        <f t="shared" si="207"/>
        <v>739</v>
      </c>
      <c r="U2894" s="199"/>
      <c r="V2894" s="199"/>
      <c r="W2894" s="199"/>
      <c r="X2894" s="200"/>
      <c r="Y2894" s="199">
        <v>452.26</v>
      </c>
      <c r="Z2894" s="199">
        <f t="shared" si="209"/>
        <v>639.67999999999995</v>
      </c>
      <c r="AA2894" s="200"/>
      <c r="AB2894" s="199">
        <f t="shared" si="210"/>
        <v>369.1</v>
      </c>
      <c r="AC2894" s="164">
        <v>449.08</v>
      </c>
      <c r="AD2894" s="199"/>
      <c r="AE2894" s="200"/>
      <c r="AF2894" s="200"/>
      <c r="AG2894" s="200"/>
      <c r="AH2894" s="75"/>
      <c r="AI2894" s="75"/>
      <c r="AJ2894" s="75"/>
      <c r="AK2894" s="75"/>
      <c r="AL2894" s="200"/>
    </row>
    <row r="2895" spans="1:38" s="201" customFormat="1">
      <c r="A2895" s="198"/>
      <c r="B2895" s="180"/>
      <c r="C2895" s="199" t="s">
        <v>90</v>
      </c>
      <c r="D2895" s="199"/>
      <c r="E2895" s="199" t="s">
        <v>101</v>
      </c>
      <c r="F2895" s="199">
        <v>1993</v>
      </c>
      <c r="G2895" s="199"/>
      <c r="H2895" s="199">
        <f t="shared" si="208"/>
        <v>6</v>
      </c>
      <c r="I2895" s="199"/>
      <c r="J2895" s="381">
        <v>303.81</v>
      </c>
      <c r="K2895" s="199"/>
      <c r="L2895" s="200"/>
      <c r="M2895" s="199">
        <v>1</v>
      </c>
      <c r="N2895" s="71"/>
      <c r="O2895" s="200"/>
      <c r="P2895" s="269">
        <f t="shared" si="206"/>
        <v>303.81</v>
      </c>
      <c r="Q2895" s="199"/>
      <c r="R2895" s="199"/>
      <c r="S2895" s="199"/>
      <c r="T2895" s="382">
        <f t="shared" si="207"/>
        <v>1993</v>
      </c>
      <c r="U2895" s="199"/>
      <c r="V2895" s="199"/>
      <c r="W2895" s="199"/>
      <c r="X2895" s="200"/>
      <c r="Y2895" s="199">
        <v>303.81</v>
      </c>
      <c r="Z2895" s="199">
        <f t="shared" si="209"/>
        <v>429.71</v>
      </c>
      <c r="AA2895" s="200"/>
      <c r="AB2895" s="199">
        <f t="shared" si="210"/>
        <v>247.94</v>
      </c>
      <c r="AC2895" s="164">
        <v>301.68</v>
      </c>
      <c r="AD2895" s="199"/>
      <c r="AE2895" s="200"/>
      <c r="AF2895" s="200"/>
      <c r="AG2895" s="200"/>
      <c r="AH2895" s="75"/>
      <c r="AI2895" s="75"/>
      <c r="AJ2895" s="75"/>
      <c r="AK2895" s="75"/>
      <c r="AL2895" s="200"/>
    </row>
    <row r="2896" spans="1:38" s="201" customFormat="1">
      <c r="A2896" s="198"/>
      <c r="B2896" s="180"/>
      <c r="C2896" s="199" t="s">
        <v>91</v>
      </c>
      <c r="D2896" s="199"/>
      <c r="E2896" s="199" t="s">
        <v>92</v>
      </c>
      <c r="F2896" s="199">
        <v>168408</v>
      </c>
      <c r="G2896" s="199"/>
      <c r="H2896" s="199">
        <f t="shared" si="208"/>
        <v>482</v>
      </c>
      <c r="I2896" s="199"/>
      <c r="J2896" s="381">
        <v>21444.68</v>
      </c>
      <c r="K2896" s="199"/>
      <c r="L2896" s="200"/>
      <c r="M2896" s="199">
        <v>71</v>
      </c>
      <c r="N2896" s="71"/>
      <c r="O2896" s="200"/>
      <c r="P2896" s="269">
        <f t="shared" si="206"/>
        <v>302.03774647887326</v>
      </c>
      <c r="Q2896" s="199"/>
      <c r="R2896" s="199"/>
      <c r="S2896" s="199"/>
      <c r="T2896" s="382">
        <f t="shared" si="207"/>
        <v>2371.9436619718308</v>
      </c>
      <c r="U2896" s="199"/>
      <c r="V2896" s="199"/>
      <c r="W2896" s="199"/>
      <c r="X2896" s="200"/>
      <c r="Y2896" s="199">
        <v>21444.68</v>
      </c>
      <c r="Z2896" s="199">
        <f t="shared" si="209"/>
        <v>30331.35</v>
      </c>
      <c r="AA2896" s="200"/>
      <c r="AB2896" s="199">
        <f t="shared" si="210"/>
        <v>17501.330000000002</v>
      </c>
      <c r="AC2896" s="164">
        <v>21294.03</v>
      </c>
      <c r="AD2896" s="199"/>
      <c r="AE2896" s="200"/>
      <c r="AF2896" s="200"/>
      <c r="AG2896" s="200"/>
      <c r="AH2896" s="75"/>
      <c r="AI2896" s="75"/>
      <c r="AJ2896" s="75"/>
      <c r="AK2896" s="75"/>
      <c r="AL2896" s="200"/>
    </row>
    <row r="2897" spans="1:38" s="201" customFormat="1">
      <c r="A2897" s="198"/>
      <c r="B2897" s="180"/>
      <c r="C2897" s="199" t="s">
        <v>545</v>
      </c>
      <c r="D2897" s="199"/>
      <c r="E2897" s="199" t="s">
        <v>165</v>
      </c>
      <c r="F2897" s="199">
        <v>12345</v>
      </c>
      <c r="G2897" s="199"/>
      <c r="H2897" s="199">
        <f t="shared" si="208"/>
        <v>35</v>
      </c>
      <c r="I2897" s="199"/>
      <c r="J2897" s="381">
        <v>2578.23</v>
      </c>
      <c r="K2897" s="199"/>
      <c r="L2897" s="200"/>
      <c r="M2897" s="199">
        <v>6</v>
      </c>
      <c r="N2897" s="71"/>
      <c r="O2897" s="200"/>
      <c r="P2897" s="269">
        <f t="shared" si="206"/>
        <v>429.70499999999998</v>
      </c>
      <c r="Q2897" s="199"/>
      <c r="R2897" s="199"/>
      <c r="S2897" s="199"/>
      <c r="T2897" s="382">
        <f t="shared" si="207"/>
        <v>2057.5</v>
      </c>
      <c r="U2897" s="199"/>
      <c r="V2897" s="199"/>
      <c r="W2897" s="199"/>
      <c r="X2897" s="200"/>
      <c r="Y2897" s="199">
        <v>2578.23</v>
      </c>
      <c r="Z2897" s="199">
        <f t="shared" si="209"/>
        <v>3646.65</v>
      </c>
      <c r="AA2897" s="200"/>
      <c r="AB2897" s="199">
        <f t="shared" si="210"/>
        <v>2104.13</v>
      </c>
      <c r="AC2897" s="164">
        <v>2560.12</v>
      </c>
      <c r="AD2897" s="199"/>
      <c r="AE2897" s="200"/>
      <c r="AF2897" s="200"/>
      <c r="AG2897" s="200"/>
      <c r="AH2897" s="75"/>
      <c r="AI2897" s="75"/>
      <c r="AJ2897" s="75"/>
      <c r="AK2897" s="75"/>
      <c r="AL2897" s="200"/>
    </row>
    <row r="2898" spans="1:38" s="201" customFormat="1">
      <c r="A2898" s="198"/>
      <c r="B2898" s="180"/>
      <c r="C2898" s="199" t="s">
        <v>93</v>
      </c>
      <c r="D2898" s="199"/>
      <c r="E2898" s="199" t="s">
        <v>94</v>
      </c>
      <c r="F2898" s="199">
        <v>277628</v>
      </c>
      <c r="G2898" s="199"/>
      <c r="H2898" s="199">
        <f t="shared" si="208"/>
        <v>794</v>
      </c>
      <c r="I2898" s="199"/>
      <c r="J2898" s="381">
        <v>37809.319999999992</v>
      </c>
      <c r="K2898" s="199"/>
      <c r="L2898" s="200"/>
      <c r="M2898" s="199">
        <v>169</v>
      </c>
      <c r="N2898" s="71"/>
      <c r="O2898" s="200"/>
      <c r="P2898" s="269">
        <f t="shared" si="206"/>
        <v>223.72378698224847</v>
      </c>
      <c r="Q2898" s="199"/>
      <c r="R2898" s="199"/>
      <c r="S2898" s="199"/>
      <c r="T2898" s="382">
        <f t="shared" si="207"/>
        <v>1642.7692307692307</v>
      </c>
      <c r="U2898" s="199"/>
      <c r="V2898" s="199"/>
      <c r="W2898" s="199"/>
      <c r="X2898" s="200"/>
      <c r="Y2898" s="199">
        <v>37809.319999999992</v>
      </c>
      <c r="Z2898" s="199">
        <f t="shared" si="209"/>
        <v>53477.49</v>
      </c>
      <c r="AA2898" s="200"/>
      <c r="AB2898" s="199">
        <f t="shared" si="210"/>
        <v>30856.77</v>
      </c>
      <c r="AC2898" s="164">
        <v>37543.71</v>
      </c>
      <c r="AD2898" s="199"/>
      <c r="AE2898" s="200"/>
      <c r="AF2898" s="200"/>
      <c r="AG2898" s="200"/>
      <c r="AH2898" s="75"/>
      <c r="AI2898" s="75"/>
      <c r="AJ2898" s="75"/>
      <c r="AK2898" s="75"/>
      <c r="AL2898" s="200"/>
    </row>
    <row r="2899" spans="1:38" s="201" customFormat="1">
      <c r="A2899" s="198"/>
      <c r="B2899" s="180"/>
      <c r="C2899" s="199" t="s">
        <v>1398</v>
      </c>
      <c r="D2899" s="199"/>
      <c r="E2899" s="199" t="s">
        <v>396</v>
      </c>
      <c r="F2899" s="199">
        <v>806</v>
      </c>
      <c r="G2899" s="199"/>
      <c r="H2899" s="199">
        <f t="shared" si="208"/>
        <v>2</v>
      </c>
      <c r="I2899" s="199"/>
      <c r="J2899" s="381">
        <v>135.44999999999999</v>
      </c>
      <c r="K2899" s="199"/>
      <c r="L2899" s="200"/>
      <c r="M2899" s="199">
        <v>2</v>
      </c>
      <c r="N2899" s="71"/>
      <c r="O2899" s="200"/>
      <c r="P2899" s="269">
        <f t="shared" si="206"/>
        <v>67.724999999999994</v>
      </c>
      <c r="Q2899" s="199"/>
      <c r="R2899" s="199"/>
      <c r="S2899" s="199"/>
      <c r="T2899" s="382">
        <f t="shared" si="207"/>
        <v>403</v>
      </c>
      <c r="U2899" s="199"/>
      <c r="V2899" s="199"/>
      <c r="W2899" s="199"/>
      <c r="X2899" s="200"/>
      <c r="Y2899" s="199">
        <v>135.44999999999999</v>
      </c>
      <c r="Z2899" s="199">
        <f t="shared" si="209"/>
        <v>191.58</v>
      </c>
      <c r="AA2899" s="200"/>
      <c r="AB2899" s="199">
        <f t="shared" si="210"/>
        <v>110.54</v>
      </c>
      <c r="AC2899" s="164">
        <v>134.5</v>
      </c>
      <c r="AD2899" s="199"/>
      <c r="AE2899" s="200"/>
      <c r="AF2899" s="200"/>
      <c r="AG2899" s="200"/>
      <c r="AH2899" s="75"/>
      <c r="AI2899" s="75"/>
      <c r="AJ2899" s="75"/>
      <c r="AK2899" s="75"/>
      <c r="AL2899" s="200"/>
    </row>
    <row r="2900" spans="1:38" s="201" customFormat="1">
      <c r="A2900" s="198"/>
      <c r="B2900" s="180"/>
      <c r="C2900" s="199" t="s">
        <v>95</v>
      </c>
      <c r="D2900" s="199"/>
      <c r="E2900" s="199" t="s">
        <v>96</v>
      </c>
      <c r="F2900" s="199">
        <v>159467</v>
      </c>
      <c r="G2900" s="199"/>
      <c r="H2900" s="199">
        <f t="shared" si="208"/>
        <v>456</v>
      </c>
      <c r="I2900" s="199"/>
      <c r="J2900" s="381">
        <v>18379.580000000005</v>
      </c>
      <c r="K2900" s="199"/>
      <c r="L2900" s="200"/>
      <c r="M2900" s="199">
        <v>33</v>
      </c>
      <c r="N2900" s="71"/>
      <c r="O2900" s="200"/>
      <c r="P2900" s="269">
        <f t="shared" si="206"/>
        <v>556.95696969696985</v>
      </c>
      <c r="Q2900" s="199"/>
      <c r="R2900" s="199"/>
      <c r="S2900" s="199"/>
      <c r="T2900" s="382">
        <f t="shared" si="207"/>
        <v>4832.333333333333</v>
      </c>
      <c r="U2900" s="199"/>
      <c r="V2900" s="199"/>
      <c r="W2900" s="199"/>
      <c r="X2900" s="200"/>
      <c r="Y2900" s="199">
        <v>18379.580000000005</v>
      </c>
      <c r="Z2900" s="199">
        <f t="shared" si="209"/>
        <v>25996.07</v>
      </c>
      <c r="AA2900" s="200"/>
      <c r="AB2900" s="199">
        <f t="shared" si="210"/>
        <v>14999.86</v>
      </c>
      <c r="AC2900" s="164">
        <v>18250.46</v>
      </c>
      <c r="AD2900" s="199"/>
      <c r="AE2900" s="200"/>
      <c r="AF2900" s="200"/>
      <c r="AG2900" s="200"/>
      <c r="AH2900" s="75"/>
      <c r="AI2900" s="75"/>
      <c r="AJ2900" s="75"/>
      <c r="AK2900" s="75"/>
      <c r="AL2900" s="200"/>
    </row>
    <row r="2901" spans="1:38" s="201" customFormat="1">
      <c r="A2901" s="198"/>
      <c r="B2901" s="180"/>
      <c r="C2901" s="199" t="s">
        <v>97</v>
      </c>
      <c r="D2901" s="199"/>
      <c r="E2901" s="199" t="s">
        <v>98</v>
      </c>
      <c r="F2901" s="199">
        <v>1293682</v>
      </c>
      <c r="G2901" s="199"/>
      <c r="H2901" s="199">
        <f t="shared" si="208"/>
        <v>3700</v>
      </c>
      <c r="I2901" s="199"/>
      <c r="J2901" s="381">
        <v>145168.90999999992</v>
      </c>
      <c r="K2901" s="199"/>
      <c r="L2901" s="200"/>
      <c r="M2901" s="199">
        <v>399</v>
      </c>
      <c r="N2901" s="71"/>
      <c r="O2901" s="200"/>
      <c r="P2901" s="269">
        <f t="shared" si="206"/>
        <v>363.83185463659129</v>
      </c>
      <c r="Q2901" s="199"/>
      <c r="R2901" s="199"/>
      <c r="S2901" s="199"/>
      <c r="T2901" s="382">
        <f t="shared" si="207"/>
        <v>3242.3107769423559</v>
      </c>
      <c r="U2901" s="199"/>
      <c r="V2901" s="199"/>
      <c r="W2901" s="199"/>
      <c r="X2901" s="200"/>
      <c r="Y2901" s="199">
        <v>145168.90999999992</v>
      </c>
      <c r="Z2901" s="199">
        <f t="shared" si="209"/>
        <v>205326.86</v>
      </c>
      <c r="AA2901" s="200"/>
      <c r="AB2901" s="199">
        <f t="shared" si="210"/>
        <v>118474.58</v>
      </c>
      <c r="AC2901" s="164">
        <v>144149.10999999999</v>
      </c>
      <c r="AD2901" s="199"/>
      <c r="AE2901" s="200"/>
      <c r="AF2901" s="200"/>
      <c r="AG2901" s="200"/>
      <c r="AH2901" s="75"/>
      <c r="AI2901" s="75"/>
      <c r="AJ2901" s="75"/>
      <c r="AK2901" s="75"/>
      <c r="AL2901" s="200"/>
    </row>
    <row r="2902" spans="1:38" s="201" customFormat="1">
      <c r="A2902" s="198"/>
      <c r="B2902" s="180"/>
      <c r="C2902" s="199" t="s">
        <v>99</v>
      </c>
      <c r="D2902" s="199"/>
      <c r="E2902" s="199" t="s">
        <v>101</v>
      </c>
      <c r="F2902" s="199">
        <v>81980001</v>
      </c>
      <c r="G2902" s="199"/>
      <c r="H2902" s="199">
        <f t="shared" si="208"/>
        <v>234449</v>
      </c>
      <c r="I2902" s="199"/>
      <c r="J2902" s="381">
        <v>4695843.1000000127</v>
      </c>
      <c r="K2902" s="199"/>
      <c r="L2902" s="200"/>
      <c r="M2902" s="199">
        <v>2917</v>
      </c>
      <c r="N2902" s="71"/>
      <c r="O2902" s="200"/>
      <c r="P2902" s="269">
        <f t="shared" si="206"/>
        <v>1609.8193692149512</v>
      </c>
      <c r="Q2902" s="199"/>
      <c r="R2902" s="199"/>
      <c r="S2902" s="199"/>
      <c r="T2902" s="382">
        <f t="shared" si="207"/>
        <v>28104.217003770998</v>
      </c>
      <c r="U2902" s="199"/>
      <c r="V2902" s="199"/>
      <c r="W2902" s="199"/>
      <c r="X2902" s="200"/>
      <c r="Y2902" s="199">
        <v>4695843.1000000127</v>
      </c>
      <c r="Z2902" s="199">
        <f t="shared" si="209"/>
        <v>6641798.8399999999</v>
      </c>
      <c r="AA2902" s="200"/>
      <c r="AB2902" s="199">
        <f t="shared" si="210"/>
        <v>3832349.65</v>
      </c>
      <c r="AC2902" s="164">
        <v>4662855.1100000003</v>
      </c>
      <c r="AD2902" s="199"/>
      <c r="AE2902" s="200"/>
      <c r="AF2902" s="200"/>
      <c r="AG2902" s="200"/>
      <c r="AH2902" s="75"/>
      <c r="AI2902" s="75"/>
      <c r="AJ2902" s="75"/>
      <c r="AK2902" s="75"/>
      <c r="AL2902" s="200"/>
    </row>
    <row r="2903" spans="1:38" s="201" customFormat="1">
      <c r="A2903" s="198"/>
      <c r="B2903" s="180"/>
      <c r="C2903" s="199" t="s">
        <v>99</v>
      </c>
      <c r="D2903" s="199"/>
      <c r="E2903" s="199" t="s">
        <v>299</v>
      </c>
      <c r="F2903" s="199">
        <v>72867</v>
      </c>
      <c r="G2903" s="199"/>
      <c r="H2903" s="199">
        <f t="shared" si="208"/>
        <v>208</v>
      </c>
      <c r="I2903" s="199"/>
      <c r="J2903" s="381">
        <v>11106.58</v>
      </c>
      <c r="K2903" s="199"/>
      <c r="L2903" s="200"/>
      <c r="M2903" s="199">
        <v>2</v>
      </c>
      <c r="N2903" s="71"/>
      <c r="O2903" s="200"/>
      <c r="P2903" s="269">
        <f t="shared" si="206"/>
        <v>5553.29</v>
      </c>
      <c r="Q2903" s="199"/>
      <c r="R2903" s="199"/>
      <c r="S2903" s="199"/>
      <c r="T2903" s="382">
        <f t="shared" si="207"/>
        <v>36433.5</v>
      </c>
      <c r="U2903" s="199"/>
      <c r="V2903" s="199"/>
      <c r="W2903" s="199"/>
      <c r="X2903" s="200"/>
      <c r="Y2903" s="199">
        <v>11106.58</v>
      </c>
      <c r="Z2903" s="199">
        <f t="shared" si="209"/>
        <v>15709.14</v>
      </c>
      <c r="AA2903" s="200"/>
      <c r="AB2903" s="199">
        <f t="shared" si="210"/>
        <v>9064.25</v>
      </c>
      <c r="AC2903" s="164">
        <v>11028.56</v>
      </c>
      <c r="AD2903" s="199"/>
      <c r="AE2903" s="200"/>
      <c r="AF2903" s="200"/>
      <c r="AG2903" s="200"/>
      <c r="AH2903" s="75"/>
      <c r="AI2903" s="75"/>
      <c r="AJ2903" s="75"/>
      <c r="AK2903" s="75"/>
      <c r="AL2903" s="200"/>
    </row>
    <row r="2904" spans="1:38" s="201" customFormat="1">
      <c r="A2904" s="198"/>
      <c r="B2904" s="180"/>
      <c r="C2904" s="199" t="s">
        <v>99</v>
      </c>
      <c r="D2904" s="199"/>
      <c r="E2904" s="199" t="s">
        <v>1474</v>
      </c>
      <c r="F2904" s="199">
        <v>291</v>
      </c>
      <c r="G2904" s="199"/>
      <c r="H2904" s="199">
        <f t="shared" si="208"/>
        <v>1</v>
      </c>
      <c r="I2904" s="199"/>
      <c r="J2904" s="381">
        <v>60.14</v>
      </c>
      <c r="K2904" s="199"/>
      <c r="L2904" s="200"/>
      <c r="M2904" s="199">
        <v>1</v>
      </c>
      <c r="N2904" s="71"/>
      <c r="O2904" s="200"/>
      <c r="P2904" s="269">
        <f t="shared" si="206"/>
        <v>60.14</v>
      </c>
      <c r="Q2904" s="199"/>
      <c r="R2904" s="199"/>
      <c r="S2904" s="199"/>
      <c r="T2904" s="382">
        <f t="shared" si="207"/>
        <v>291</v>
      </c>
      <c r="U2904" s="199"/>
      <c r="V2904" s="199"/>
      <c r="W2904" s="199"/>
      <c r="X2904" s="200"/>
      <c r="Y2904" s="199">
        <v>60.14</v>
      </c>
      <c r="Z2904" s="199">
        <f t="shared" si="209"/>
        <v>85.06</v>
      </c>
      <c r="AA2904" s="200"/>
      <c r="AB2904" s="199">
        <f t="shared" si="210"/>
        <v>49.08</v>
      </c>
      <c r="AC2904" s="164">
        <v>59.72</v>
      </c>
      <c r="AD2904" s="199"/>
      <c r="AE2904" s="200"/>
      <c r="AF2904" s="200"/>
      <c r="AG2904" s="200"/>
      <c r="AH2904" s="75"/>
      <c r="AI2904" s="75"/>
      <c r="AJ2904" s="75"/>
      <c r="AK2904" s="75"/>
      <c r="AL2904" s="200"/>
    </row>
    <row r="2905" spans="1:38" s="201" customFormat="1">
      <c r="A2905" s="198"/>
      <c r="B2905" s="180"/>
      <c r="C2905" s="199" t="s">
        <v>1399</v>
      </c>
      <c r="D2905" s="199"/>
      <c r="E2905" s="199" t="s">
        <v>285</v>
      </c>
      <c r="F2905" s="199">
        <v>59570</v>
      </c>
      <c r="G2905" s="199"/>
      <c r="H2905" s="199">
        <f t="shared" si="208"/>
        <v>170</v>
      </c>
      <c r="I2905" s="199"/>
      <c r="J2905" s="381">
        <v>23976.909999999989</v>
      </c>
      <c r="K2905" s="199"/>
      <c r="L2905" s="200"/>
      <c r="M2905" s="199">
        <v>19</v>
      </c>
      <c r="N2905" s="71"/>
      <c r="O2905" s="200"/>
      <c r="P2905" s="269">
        <f t="shared" si="206"/>
        <v>1261.9426315789467</v>
      </c>
      <c r="Q2905" s="199"/>
      <c r="R2905" s="199"/>
      <c r="S2905" s="199"/>
      <c r="T2905" s="382">
        <f t="shared" si="207"/>
        <v>3135.2631578947367</v>
      </c>
      <c r="U2905" s="199"/>
      <c r="V2905" s="199"/>
      <c r="W2905" s="199"/>
      <c r="X2905" s="200"/>
      <c r="Y2905" s="199">
        <v>23976.909999999989</v>
      </c>
      <c r="Z2905" s="199">
        <f t="shared" si="209"/>
        <v>33912.93</v>
      </c>
      <c r="AA2905" s="200"/>
      <c r="AB2905" s="199">
        <f t="shared" si="210"/>
        <v>19567.919999999998</v>
      </c>
      <c r="AC2905" s="164">
        <v>23808.47</v>
      </c>
      <c r="AD2905" s="199"/>
      <c r="AE2905" s="200"/>
      <c r="AF2905" s="200"/>
      <c r="AG2905" s="200"/>
      <c r="AH2905" s="75"/>
      <c r="AI2905" s="75"/>
      <c r="AJ2905" s="75"/>
      <c r="AK2905" s="75"/>
      <c r="AL2905" s="200"/>
    </row>
    <row r="2906" spans="1:38" s="201" customFormat="1">
      <c r="A2906" s="198"/>
      <c r="B2906" s="180"/>
      <c r="C2906" s="199" t="s">
        <v>547</v>
      </c>
      <c r="D2906" s="199"/>
      <c r="E2906" s="199" t="s">
        <v>264</v>
      </c>
      <c r="F2906" s="199">
        <v>13783</v>
      </c>
      <c r="G2906" s="199"/>
      <c r="H2906" s="199">
        <f t="shared" si="208"/>
        <v>39</v>
      </c>
      <c r="I2906" s="199"/>
      <c r="J2906" s="381">
        <v>1246.6999999999998</v>
      </c>
      <c r="K2906" s="199"/>
      <c r="L2906" s="200"/>
      <c r="M2906" s="199">
        <v>8</v>
      </c>
      <c r="N2906" s="71"/>
      <c r="O2906" s="200"/>
      <c r="P2906" s="269">
        <f t="shared" si="206"/>
        <v>155.83749999999998</v>
      </c>
      <c r="Q2906" s="199"/>
      <c r="R2906" s="199"/>
      <c r="S2906" s="199"/>
      <c r="T2906" s="382">
        <f t="shared" si="207"/>
        <v>1722.875</v>
      </c>
      <c r="U2906" s="199"/>
      <c r="V2906" s="199"/>
      <c r="W2906" s="199"/>
      <c r="X2906" s="200"/>
      <c r="Y2906" s="199">
        <v>1246.6999999999998</v>
      </c>
      <c r="Z2906" s="199">
        <f t="shared" si="209"/>
        <v>1763.33</v>
      </c>
      <c r="AA2906" s="200"/>
      <c r="AB2906" s="199">
        <f t="shared" si="210"/>
        <v>1017.45</v>
      </c>
      <c r="AC2906" s="164">
        <v>1237.94</v>
      </c>
      <c r="AD2906" s="199"/>
      <c r="AE2906" s="200"/>
      <c r="AF2906" s="200"/>
      <c r="AG2906" s="200"/>
      <c r="AH2906" s="75"/>
      <c r="AI2906" s="75"/>
      <c r="AJ2906" s="75"/>
      <c r="AK2906" s="75"/>
      <c r="AL2906" s="200"/>
    </row>
    <row r="2907" spans="1:38" s="201" customFormat="1">
      <c r="A2907" s="198"/>
      <c r="B2907" s="180"/>
      <c r="C2907" s="199" t="s">
        <v>102</v>
      </c>
      <c r="D2907" s="199"/>
      <c r="E2907" s="199" t="s">
        <v>103</v>
      </c>
      <c r="F2907" s="199">
        <v>134936</v>
      </c>
      <c r="G2907" s="199"/>
      <c r="H2907" s="199">
        <f t="shared" si="208"/>
        <v>386</v>
      </c>
      <c r="I2907" s="199"/>
      <c r="J2907" s="381">
        <v>8057.8299999999981</v>
      </c>
      <c r="K2907" s="199"/>
      <c r="L2907" s="200"/>
      <c r="M2907" s="199">
        <v>12</v>
      </c>
      <c r="N2907" s="71"/>
      <c r="O2907" s="200"/>
      <c r="P2907" s="269">
        <f t="shared" si="206"/>
        <v>671.48583333333318</v>
      </c>
      <c r="Q2907" s="199"/>
      <c r="R2907" s="199"/>
      <c r="S2907" s="199"/>
      <c r="T2907" s="382">
        <f t="shared" si="207"/>
        <v>11244.666666666666</v>
      </c>
      <c r="U2907" s="199"/>
      <c r="V2907" s="199"/>
      <c r="W2907" s="199"/>
      <c r="X2907" s="200"/>
      <c r="Y2907" s="199">
        <v>8057.8299999999981</v>
      </c>
      <c r="Z2907" s="199">
        <f t="shared" si="209"/>
        <v>11396.99</v>
      </c>
      <c r="AA2907" s="200"/>
      <c r="AB2907" s="199">
        <f t="shared" si="210"/>
        <v>6576.12</v>
      </c>
      <c r="AC2907" s="164">
        <v>8001.22</v>
      </c>
      <c r="AD2907" s="199"/>
      <c r="AE2907" s="200"/>
      <c r="AF2907" s="200"/>
      <c r="AG2907" s="200"/>
      <c r="AH2907" s="75"/>
      <c r="AI2907" s="75"/>
      <c r="AJ2907" s="75"/>
      <c r="AK2907" s="75"/>
      <c r="AL2907" s="200"/>
    </row>
    <row r="2908" spans="1:38" s="201" customFormat="1">
      <c r="A2908" s="198"/>
      <c r="B2908" s="180"/>
      <c r="C2908" s="199" t="s">
        <v>104</v>
      </c>
      <c r="D2908" s="199"/>
      <c r="E2908" s="199" t="s">
        <v>105</v>
      </c>
      <c r="F2908" s="199">
        <v>117813</v>
      </c>
      <c r="G2908" s="199"/>
      <c r="H2908" s="199">
        <f t="shared" si="208"/>
        <v>337</v>
      </c>
      <c r="I2908" s="199"/>
      <c r="J2908" s="381">
        <v>12118.47</v>
      </c>
      <c r="K2908" s="199"/>
      <c r="L2908" s="200"/>
      <c r="M2908" s="199">
        <v>33</v>
      </c>
      <c r="N2908" s="71"/>
      <c r="O2908" s="200"/>
      <c r="P2908" s="269">
        <f t="shared" si="206"/>
        <v>367.2263636363636</v>
      </c>
      <c r="Q2908" s="199"/>
      <c r="R2908" s="199"/>
      <c r="S2908" s="199"/>
      <c r="T2908" s="382">
        <f t="shared" si="207"/>
        <v>3570.090909090909</v>
      </c>
      <c r="U2908" s="199"/>
      <c r="V2908" s="199"/>
      <c r="W2908" s="199"/>
      <c r="X2908" s="200"/>
      <c r="Y2908" s="199">
        <v>12118.47</v>
      </c>
      <c r="Z2908" s="199">
        <f t="shared" si="209"/>
        <v>17140.36</v>
      </c>
      <c r="AA2908" s="200"/>
      <c r="AB2908" s="199">
        <f t="shared" si="210"/>
        <v>9890.07</v>
      </c>
      <c r="AC2908" s="164">
        <v>12033.34</v>
      </c>
      <c r="AD2908" s="199"/>
      <c r="AE2908" s="200"/>
      <c r="AF2908" s="200"/>
      <c r="AG2908" s="200"/>
      <c r="AH2908" s="75"/>
      <c r="AI2908" s="75"/>
      <c r="AJ2908" s="75"/>
      <c r="AK2908" s="75"/>
      <c r="AL2908" s="200"/>
    </row>
    <row r="2909" spans="1:38" s="201" customFormat="1">
      <c r="A2909" s="198"/>
      <c r="B2909" s="180"/>
      <c r="C2909" s="199" t="s">
        <v>104</v>
      </c>
      <c r="D2909" s="199"/>
      <c r="E2909" s="199" t="s">
        <v>222</v>
      </c>
      <c r="F2909" s="199">
        <v>396</v>
      </c>
      <c r="G2909" s="199"/>
      <c r="H2909" s="199">
        <f t="shared" si="208"/>
        <v>1</v>
      </c>
      <c r="I2909" s="199"/>
      <c r="J2909" s="381">
        <v>52.99</v>
      </c>
      <c r="K2909" s="199"/>
      <c r="L2909" s="200"/>
      <c r="M2909" s="199">
        <v>1</v>
      </c>
      <c r="N2909" s="71"/>
      <c r="O2909" s="200"/>
      <c r="P2909" s="269">
        <f t="shared" si="206"/>
        <v>52.99</v>
      </c>
      <c r="Q2909" s="199"/>
      <c r="R2909" s="199"/>
      <c r="S2909" s="199"/>
      <c r="T2909" s="382">
        <f t="shared" si="207"/>
        <v>396</v>
      </c>
      <c r="U2909" s="199"/>
      <c r="V2909" s="199"/>
      <c r="W2909" s="199"/>
      <c r="X2909" s="200"/>
      <c r="Y2909" s="199">
        <v>52.99</v>
      </c>
      <c r="Z2909" s="199">
        <f t="shared" si="209"/>
        <v>74.95</v>
      </c>
      <c r="AA2909" s="200"/>
      <c r="AB2909" s="199">
        <f t="shared" si="210"/>
        <v>43.25</v>
      </c>
      <c r="AC2909" s="164">
        <v>52.62</v>
      </c>
      <c r="AD2909" s="199"/>
      <c r="AE2909" s="200"/>
      <c r="AF2909" s="200"/>
      <c r="AG2909" s="200"/>
      <c r="AH2909" s="75"/>
      <c r="AI2909" s="75"/>
      <c r="AJ2909" s="75"/>
      <c r="AK2909" s="75"/>
      <c r="AL2909" s="200"/>
    </row>
    <row r="2910" spans="1:38" s="201" customFormat="1">
      <c r="A2910" s="198"/>
      <c r="B2910" s="180"/>
      <c r="C2910" s="199" t="s">
        <v>106</v>
      </c>
      <c r="D2910" s="199"/>
      <c r="E2910" s="199" t="s">
        <v>107</v>
      </c>
      <c r="F2910" s="199">
        <v>2017187</v>
      </c>
      <c r="G2910" s="199"/>
      <c r="H2910" s="199">
        <f t="shared" si="208"/>
        <v>5769</v>
      </c>
      <c r="I2910" s="199"/>
      <c r="J2910" s="381">
        <v>216155.61</v>
      </c>
      <c r="K2910" s="199"/>
      <c r="L2910" s="200"/>
      <c r="M2910" s="199">
        <v>469</v>
      </c>
      <c r="N2910" s="71"/>
      <c r="O2910" s="200"/>
      <c r="P2910" s="269">
        <f t="shared" si="206"/>
        <v>460.88616204690828</v>
      </c>
      <c r="Q2910" s="199"/>
      <c r="R2910" s="199"/>
      <c r="S2910" s="199"/>
      <c r="T2910" s="382">
        <f t="shared" si="207"/>
        <v>4301.0383795309172</v>
      </c>
      <c r="U2910" s="199"/>
      <c r="V2910" s="199"/>
      <c r="W2910" s="199"/>
      <c r="X2910" s="200"/>
      <c r="Y2910" s="199">
        <v>216155.61</v>
      </c>
      <c r="Z2910" s="199">
        <f t="shared" si="209"/>
        <v>305730.42</v>
      </c>
      <c r="AA2910" s="200"/>
      <c r="AB2910" s="199">
        <f t="shared" si="210"/>
        <v>176407.91</v>
      </c>
      <c r="AC2910" s="164">
        <v>214637.13</v>
      </c>
      <c r="AD2910" s="199"/>
      <c r="AE2910" s="200"/>
      <c r="AF2910" s="200"/>
      <c r="AG2910" s="200"/>
      <c r="AH2910" s="75"/>
      <c r="AI2910" s="75"/>
      <c r="AJ2910" s="75"/>
      <c r="AK2910" s="75"/>
      <c r="AL2910" s="200"/>
    </row>
    <row r="2911" spans="1:38" s="201" customFormat="1">
      <c r="A2911" s="198"/>
      <c r="B2911" s="180"/>
      <c r="C2911" s="199" t="s">
        <v>108</v>
      </c>
      <c r="D2911" s="199"/>
      <c r="E2911" s="199" t="s">
        <v>100</v>
      </c>
      <c r="F2911" s="199">
        <v>154785</v>
      </c>
      <c r="G2911" s="199"/>
      <c r="H2911" s="199">
        <f t="shared" si="208"/>
        <v>443</v>
      </c>
      <c r="I2911" s="199"/>
      <c r="J2911" s="381">
        <v>19768.580000000002</v>
      </c>
      <c r="K2911" s="199"/>
      <c r="L2911" s="200"/>
      <c r="M2911" s="199">
        <v>42</v>
      </c>
      <c r="N2911" s="71"/>
      <c r="O2911" s="200"/>
      <c r="P2911" s="269">
        <f t="shared" si="206"/>
        <v>470.68047619047621</v>
      </c>
      <c r="Q2911" s="199"/>
      <c r="R2911" s="199"/>
      <c r="S2911" s="199"/>
      <c r="T2911" s="382">
        <f t="shared" si="207"/>
        <v>3685.3571428571427</v>
      </c>
      <c r="U2911" s="199"/>
      <c r="V2911" s="199"/>
      <c r="W2911" s="199"/>
      <c r="X2911" s="200"/>
      <c r="Y2911" s="199">
        <v>19768.580000000002</v>
      </c>
      <c r="Z2911" s="199">
        <f t="shared" si="209"/>
        <v>27960.67</v>
      </c>
      <c r="AA2911" s="200"/>
      <c r="AB2911" s="199">
        <f t="shared" si="210"/>
        <v>16133.44</v>
      </c>
      <c r="AC2911" s="164">
        <v>19629.71</v>
      </c>
      <c r="AD2911" s="199"/>
      <c r="AE2911" s="200"/>
      <c r="AF2911" s="200"/>
      <c r="AG2911" s="200"/>
      <c r="AH2911" s="75"/>
      <c r="AI2911" s="75"/>
      <c r="AJ2911" s="75"/>
      <c r="AK2911" s="75"/>
      <c r="AL2911" s="200"/>
    </row>
    <row r="2912" spans="1:38" s="201" customFormat="1">
      <c r="A2912" s="198"/>
      <c r="B2912" s="180"/>
      <c r="C2912" s="199" t="s">
        <v>108</v>
      </c>
      <c r="D2912" s="199"/>
      <c r="E2912" s="199" t="s">
        <v>84</v>
      </c>
      <c r="F2912" s="199">
        <v>1421163</v>
      </c>
      <c r="G2912" s="199"/>
      <c r="H2912" s="199">
        <f t="shared" si="208"/>
        <v>4064</v>
      </c>
      <c r="I2912" s="199"/>
      <c r="J2912" s="381">
        <v>158847.40999999986</v>
      </c>
      <c r="K2912" s="199"/>
      <c r="L2912" s="200"/>
      <c r="M2912" s="199">
        <v>341</v>
      </c>
      <c r="N2912" s="71"/>
      <c r="O2912" s="200"/>
      <c r="P2912" s="269">
        <f t="shared" si="206"/>
        <v>465.82818181818141</v>
      </c>
      <c r="Q2912" s="199"/>
      <c r="R2912" s="199"/>
      <c r="S2912" s="199"/>
      <c r="T2912" s="382">
        <f t="shared" si="207"/>
        <v>4167.6334310850443</v>
      </c>
      <c r="U2912" s="199"/>
      <c r="V2912" s="199"/>
      <c r="W2912" s="199"/>
      <c r="X2912" s="200"/>
      <c r="Y2912" s="199">
        <v>158847.40999999986</v>
      </c>
      <c r="Z2912" s="199">
        <f t="shared" si="209"/>
        <v>224673.72</v>
      </c>
      <c r="AA2912" s="200"/>
      <c r="AB2912" s="199">
        <f t="shared" si="210"/>
        <v>129637.81</v>
      </c>
      <c r="AC2912" s="164">
        <v>157731.51999999999</v>
      </c>
      <c r="AD2912" s="199"/>
      <c r="AE2912" s="200"/>
      <c r="AF2912" s="200"/>
      <c r="AG2912" s="200"/>
      <c r="AH2912" s="75"/>
      <c r="AI2912" s="75"/>
      <c r="AJ2912" s="75"/>
      <c r="AK2912" s="75"/>
      <c r="AL2912" s="200"/>
    </row>
    <row r="2913" spans="1:38" s="201" customFormat="1">
      <c r="A2913" s="198"/>
      <c r="B2913" s="180"/>
      <c r="C2913" s="199" t="s">
        <v>109</v>
      </c>
      <c r="D2913" s="199"/>
      <c r="E2913" s="199" t="s">
        <v>110</v>
      </c>
      <c r="F2913" s="199">
        <v>268917</v>
      </c>
      <c r="G2913" s="199"/>
      <c r="H2913" s="199">
        <f t="shared" si="208"/>
        <v>769</v>
      </c>
      <c r="I2913" s="199"/>
      <c r="J2913" s="381">
        <v>35679.230000000025</v>
      </c>
      <c r="K2913" s="199"/>
      <c r="L2913" s="200"/>
      <c r="M2913" s="199">
        <v>147</v>
      </c>
      <c r="N2913" s="71"/>
      <c r="O2913" s="200"/>
      <c r="P2913" s="269">
        <f t="shared" si="206"/>
        <v>242.71585034013623</v>
      </c>
      <c r="Q2913" s="199"/>
      <c r="R2913" s="199"/>
      <c r="S2913" s="199"/>
      <c r="T2913" s="382">
        <f t="shared" si="207"/>
        <v>1829.3673469387754</v>
      </c>
      <c r="U2913" s="199"/>
      <c r="V2913" s="199"/>
      <c r="W2913" s="199"/>
      <c r="X2913" s="200"/>
      <c r="Y2913" s="199">
        <v>35679.230000000025</v>
      </c>
      <c r="Z2913" s="199">
        <f t="shared" si="209"/>
        <v>50464.69</v>
      </c>
      <c r="AA2913" s="200"/>
      <c r="AB2913" s="199">
        <f t="shared" si="210"/>
        <v>29118.37</v>
      </c>
      <c r="AC2913" s="164">
        <v>35428.589999999997</v>
      </c>
      <c r="AD2913" s="199"/>
      <c r="AE2913" s="200"/>
      <c r="AF2913" s="200"/>
      <c r="AG2913" s="200"/>
      <c r="AH2913" s="75"/>
      <c r="AI2913" s="75"/>
      <c r="AJ2913" s="75"/>
      <c r="AK2913" s="75"/>
      <c r="AL2913" s="200"/>
    </row>
    <row r="2914" spans="1:38" s="201" customFormat="1">
      <c r="A2914" s="198"/>
      <c r="B2914" s="180"/>
      <c r="C2914" s="199" t="s">
        <v>109</v>
      </c>
      <c r="D2914" s="199"/>
      <c r="E2914" s="199" t="s">
        <v>111</v>
      </c>
      <c r="F2914" s="199">
        <v>492110</v>
      </c>
      <c r="G2914" s="199"/>
      <c r="H2914" s="199">
        <f t="shared" si="208"/>
        <v>1407</v>
      </c>
      <c r="I2914" s="199"/>
      <c r="J2914" s="381">
        <v>58765.949999999975</v>
      </c>
      <c r="K2914" s="199"/>
      <c r="L2914" s="200"/>
      <c r="M2914" s="199">
        <v>138</v>
      </c>
      <c r="N2914" s="71"/>
      <c r="O2914" s="200"/>
      <c r="P2914" s="269">
        <f t="shared" si="206"/>
        <v>425.84021739130418</v>
      </c>
      <c r="Q2914" s="199"/>
      <c r="R2914" s="199"/>
      <c r="S2914" s="199"/>
      <c r="T2914" s="382">
        <f t="shared" si="207"/>
        <v>3566.014492753623</v>
      </c>
      <c r="U2914" s="199"/>
      <c r="V2914" s="199"/>
      <c r="W2914" s="199"/>
      <c r="X2914" s="200"/>
      <c r="Y2914" s="199">
        <v>58765.949999999975</v>
      </c>
      <c r="Z2914" s="199">
        <f t="shared" si="209"/>
        <v>83118.539999999994</v>
      </c>
      <c r="AA2914" s="200"/>
      <c r="AB2914" s="199">
        <f t="shared" si="210"/>
        <v>47959.79</v>
      </c>
      <c r="AC2914" s="164">
        <v>58353.120000000003</v>
      </c>
      <c r="AD2914" s="199"/>
      <c r="AE2914" s="200"/>
      <c r="AF2914" s="200"/>
      <c r="AG2914" s="200"/>
      <c r="AH2914" s="75"/>
      <c r="AI2914" s="75"/>
      <c r="AJ2914" s="75"/>
      <c r="AK2914" s="75"/>
      <c r="AL2914" s="200"/>
    </row>
    <row r="2915" spans="1:38" s="201" customFormat="1">
      <c r="A2915" s="198"/>
      <c r="B2915" s="180"/>
      <c r="C2915" s="199" t="s">
        <v>109</v>
      </c>
      <c r="D2915" s="199"/>
      <c r="E2915" s="199" t="s">
        <v>115</v>
      </c>
      <c r="F2915" s="199">
        <v>10866</v>
      </c>
      <c r="G2915" s="199"/>
      <c r="H2915" s="199">
        <f t="shared" si="208"/>
        <v>31</v>
      </c>
      <c r="I2915" s="199"/>
      <c r="J2915" s="381">
        <v>920.42000000000007</v>
      </c>
      <c r="K2915" s="199"/>
      <c r="L2915" s="200"/>
      <c r="M2915" s="199">
        <v>4</v>
      </c>
      <c r="N2915" s="71"/>
      <c r="O2915" s="200"/>
      <c r="P2915" s="269">
        <f t="shared" si="206"/>
        <v>230.10500000000002</v>
      </c>
      <c r="Q2915" s="199"/>
      <c r="R2915" s="199"/>
      <c r="S2915" s="199"/>
      <c r="T2915" s="382">
        <f t="shared" si="207"/>
        <v>2716.5</v>
      </c>
      <c r="U2915" s="199"/>
      <c r="V2915" s="199"/>
      <c r="W2915" s="199"/>
      <c r="X2915" s="200"/>
      <c r="Y2915" s="199">
        <v>920.42000000000007</v>
      </c>
      <c r="Z2915" s="199">
        <f t="shared" si="209"/>
        <v>1301.8399999999999</v>
      </c>
      <c r="AA2915" s="200"/>
      <c r="AB2915" s="199">
        <f t="shared" si="210"/>
        <v>751.17</v>
      </c>
      <c r="AC2915" s="164">
        <v>913.95</v>
      </c>
      <c r="AD2915" s="199"/>
      <c r="AE2915" s="200"/>
      <c r="AF2915" s="200"/>
      <c r="AG2915" s="200"/>
      <c r="AH2915" s="75"/>
      <c r="AI2915" s="75"/>
      <c r="AJ2915" s="75"/>
      <c r="AK2915" s="75"/>
      <c r="AL2915" s="200"/>
    </row>
    <row r="2916" spans="1:38" s="201" customFormat="1">
      <c r="A2916" s="198"/>
      <c r="B2916" s="180"/>
      <c r="C2916" s="199" t="s">
        <v>109</v>
      </c>
      <c r="D2916" s="199"/>
      <c r="E2916" s="199" t="s">
        <v>116</v>
      </c>
      <c r="F2916" s="199">
        <v>3278</v>
      </c>
      <c r="G2916" s="199"/>
      <c r="H2916" s="199">
        <f t="shared" si="208"/>
        <v>9</v>
      </c>
      <c r="I2916" s="199"/>
      <c r="J2916" s="381">
        <v>507.81</v>
      </c>
      <c r="K2916" s="199"/>
      <c r="L2916" s="200"/>
      <c r="M2916" s="199">
        <v>1</v>
      </c>
      <c r="N2916" s="71"/>
      <c r="O2916" s="200"/>
      <c r="P2916" s="269">
        <f t="shared" si="206"/>
        <v>507.81</v>
      </c>
      <c r="Q2916" s="199"/>
      <c r="R2916" s="199"/>
      <c r="S2916" s="199"/>
      <c r="T2916" s="382">
        <f t="shared" si="207"/>
        <v>3278</v>
      </c>
      <c r="U2916" s="199"/>
      <c r="V2916" s="199"/>
      <c r="W2916" s="199"/>
      <c r="X2916" s="200"/>
      <c r="Y2916" s="199">
        <v>507.81</v>
      </c>
      <c r="Z2916" s="199">
        <f t="shared" si="209"/>
        <v>718.25</v>
      </c>
      <c r="AA2916" s="200"/>
      <c r="AB2916" s="199">
        <f t="shared" si="210"/>
        <v>414.43</v>
      </c>
      <c r="AC2916" s="164">
        <v>504.24</v>
      </c>
      <c r="AD2916" s="199"/>
      <c r="AE2916" s="200"/>
      <c r="AF2916" s="200"/>
      <c r="AG2916" s="200"/>
      <c r="AH2916" s="75"/>
      <c r="AI2916" s="75"/>
      <c r="AJ2916" s="75"/>
      <c r="AK2916" s="75"/>
      <c r="AL2916" s="200"/>
    </row>
    <row r="2917" spans="1:38" s="201" customFormat="1">
      <c r="A2917" s="198"/>
      <c r="B2917" s="180"/>
      <c r="C2917" s="199" t="s">
        <v>112</v>
      </c>
      <c r="D2917" s="199"/>
      <c r="E2917" s="199" t="s">
        <v>113</v>
      </c>
      <c r="F2917" s="199">
        <v>69018</v>
      </c>
      <c r="G2917" s="199"/>
      <c r="H2917" s="199">
        <f t="shared" si="208"/>
        <v>197</v>
      </c>
      <c r="I2917" s="199"/>
      <c r="J2917" s="381">
        <v>11307.26</v>
      </c>
      <c r="K2917" s="199"/>
      <c r="L2917" s="200"/>
      <c r="M2917" s="199">
        <v>69</v>
      </c>
      <c r="N2917" s="71"/>
      <c r="O2917" s="200"/>
      <c r="P2917" s="269">
        <f t="shared" si="206"/>
        <v>163.87333333333333</v>
      </c>
      <c r="Q2917" s="199"/>
      <c r="R2917" s="199"/>
      <c r="S2917" s="199"/>
      <c r="T2917" s="382">
        <f t="shared" si="207"/>
        <v>1000.2608695652174</v>
      </c>
      <c r="U2917" s="199"/>
      <c r="V2917" s="199"/>
      <c r="W2917" s="199"/>
      <c r="X2917" s="200"/>
      <c r="Y2917" s="199">
        <v>11307.26</v>
      </c>
      <c r="Z2917" s="199">
        <f t="shared" si="209"/>
        <v>15992.98</v>
      </c>
      <c r="AA2917" s="200"/>
      <c r="AB2917" s="199">
        <f t="shared" si="210"/>
        <v>9228.0300000000007</v>
      </c>
      <c r="AC2917" s="164">
        <v>11227.83</v>
      </c>
      <c r="AD2917" s="199"/>
      <c r="AE2917" s="200"/>
      <c r="AF2917" s="200"/>
      <c r="AG2917" s="200"/>
      <c r="AH2917" s="75"/>
      <c r="AI2917" s="75"/>
      <c r="AJ2917" s="75"/>
      <c r="AK2917" s="75"/>
      <c r="AL2917" s="200"/>
    </row>
    <row r="2918" spans="1:38" s="201" customFormat="1">
      <c r="A2918" s="198"/>
      <c r="B2918" s="180"/>
      <c r="C2918" s="199" t="s">
        <v>1402</v>
      </c>
      <c r="D2918" s="199"/>
      <c r="E2918" s="199" t="s">
        <v>96</v>
      </c>
      <c r="F2918" s="199">
        <v>1688</v>
      </c>
      <c r="G2918" s="199"/>
      <c r="H2918" s="199">
        <f t="shared" si="208"/>
        <v>5</v>
      </c>
      <c r="I2918" s="199"/>
      <c r="J2918" s="381">
        <v>190</v>
      </c>
      <c r="K2918" s="199"/>
      <c r="L2918" s="200"/>
      <c r="M2918" s="199">
        <v>2</v>
      </c>
      <c r="N2918" s="71"/>
      <c r="O2918" s="200"/>
      <c r="P2918" s="269">
        <f t="shared" si="206"/>
        <v>95</v>
      </c>
      <c r="Q2918" s="199"/>
      <c r="R2918" s="199"/>
      <c r="S2918" s="199"/>
      <c r="T2918" s="382">
        <f t="shared" si="207"/>
        <v>844</v>
      </c>
      <c r="U2918" s="199"/>
      <c r="V2918" s="199"/>
      <c r="W2918" s="199"/>
      <c r="X2918" s="200"/>
      <c r="Y2918" s="199">
        <v>190</v>
      </c>
      <c r="Z2918" s="199">
        <f t="shared" si="209"/>
        <v>268.74</v>
      </c>
      <c r="AA2918" s="200"/>
      <c r="AB2918" s="199">
        <f t="shared" si="210"/>
        <v>155.06</v>
      </c>
      <c r="AC2918" s="164">
        <v>188.67</v>
      </c>
      <c r="AD2918" s="199"/>
      <c r="AE2918" s="200"/>
      <c r="AF2918" s="200"/>
      <c r="AG2918" s="200"/>
      <c r="AH2918" s="75"/>
      <c r="AI2918" s="75"/>
      <c r="AJ2918" s="75"/>
      <c r="AK2918" s="75"/>
      <c r="AL2918" s="200"/>
    </row>
    <row r="2919" spans="1:38" s="201" customFormat="1">
      <c r="A2919" s="198"/>
      <c r="B2919" s="180"/>
      <c r="C2919" s="199" t="s">
        <v>1475</v>
      </c>
      <c r="D2919" s="199"/>
      <c r="E2919" s="199" t="s">
        <v>96</v>
      </c>
      <c r="F2919" s="199">
        <v>51621</v>
      </c>
      <c r="G2919" s="199"/>
      <c r="H2919" s="199">
        <f t="shared" si="208"/>
        <v>148</v>
      </c>
      <c r="I2919" s="199"/>
      <c r="J2919" s="381">
        <v>3581.18</v>
      </c>
      <c r="K2919" s="199"/>
      <c r="L2919" s="200"/>
      <c r="M2919" s="199">
        <v>13</v>
      </c>
      <c r="N2919" s="71"/>
      <c r="O2919" s="200"/>
      <c r="P2919" s="269">
        <f t="shared" si="206"/>
        <v>275.4753846153846</v>
      </c>
      <c r="Q2919" s="199"/>
      <c r="R2919" s="199"/>
      <c r="S2919" s="199"/>
      <c r="T2919" s="382">
        <f t="shared" si="207"/>
        <v>3970.8461538461538</v>
      </c>
      <c r="U2919" s="199"/>
      <c r="V2919" s="199"/>
      <c r="W2919" s="199"/>
      <c r="X2919" s="200"/>
      <c r="Y2919" s="199">
        <v>3581.18</v>
      </c>
      <c r="Z2919" s="199">
        <f t="shared" si="209"/>
        <v>5065.22</v>
      </c>
      <c r="AA2919" s="200"/>
      <c r="AB2919" s="199">
        <f t="shared" si="210"/>
        <v>2922.66</v>
      </c>
      <c r="AC2919" s="164">
        <v>3556.02</v>
      </c>
      <c r="AD2919" s="199"/>
      <c r="AE2919" s="200"/>
      <c r="AF2919" s="200"/>
      <c r="AG2919" s="200"/>
      <c r="AH2919" s="75"/>
      <c r="AI2919" s="75"/>
      <c r="AJ2919" s="75"/>
      <c r="AK2919" s="75"/>
      <c r="AL2919" s="200"/>
    </row>
    <row r="2920" spans="1:38" s="201" customFormat="1">
      <c r="A2920" s="198"/>
      <c r="B2920" s="180"/>
      <c r="C2920" s="199" t="s">
        <v>1403</v>
      </c>
      <c r="D2920" s="199"/>
      <c r="E2920" s="199" t="s">
        <v>116</v>
      </c>
      <c r="F2920" s="199"/>
      <c r="G2920" s="199"/>
      <c r="H2920" s="199">
        <f t="shared" si="208"/>
        <v>0</v>
      </c>
      <c r="I2920" s="199"/>
      <c r="J2920" s="381">
        <v>10.59</v>
      </c>
      <c r="K2920" s="199"/>
      <c r="L2920" s="200"/>
      <c r="M2920" s="199">
        <v>1</v>
      </c>
      <c r="N2920" s="71"/>
      <c r="O2920" s="200"/>
      <c r="P2920" s="269">
        <f t="shared" si="206"/>
        <v>10.59</v>
      </c>
      <c r="Q2920" s="199"/>
      <c r="R2920" s="199"/>
      <c r="S2920" s="199"/>
      <c r="T2920" s="382">
        <f t="shared" si="207"/>
        <v>0</v>
      </c>
      <c r="U2920" s="199"/>
      <c r="V2920" s="199"/>
      <c r="W2920" s="199"/>
      <c r="X2920" s="200"/>
      <c r="Y2920" s="199">
        <v>10.59</v>
      </c>
      <c r="Z2920" s="199">
        <f t="shared" si="209"/>
        <v>14.98</v>
      </c>
      <c r="AA2920" s="200"/>
      <c r="AB2920" s="199">
        <f t="shared" si="210"/>
        <v>8.64</v>
      </c>
      <c r="AC2920" s="164">
        <v>10.52</v>
      </c>
      <c r="AD2920" s="199"/>
      <c r="AE2920" s="200"/>
      <c r="AF2920" s="200"/>
      <c r="AG2920" s="200"/>
      <c r="AH2920" s="75"/>
      <c r="AI2920" s="75"/>
      <c r="AJ2920" s="75"/>
      <c r="AK2920" s="75"/>
      <c r="AL2920" s="200"/>
    </row>
    <row r="2921" spans="1:38" s="201" customFormat="1">
      <c r="A2921" s="198"/>
      <c r="B2921" s="180"/>
      <c r="C2921" s="199" t="s">
        <v>1403</v>
      </c>
      <c r="D2921" s="199"/>
      <c r="E2921" s="199" t="s">
        <v>136</v>
      </c>
      <c r="F2921" s="199">
        <v>5</v>
      </c>
      <c r="G2921" s="199"/>
      <c r="H2921" s="199">
        <f t="shared" si="208"/>
        <v>0</v>
      </c>
      <c r="I2921" s="199"/>
      <c r="J2921" s="381">
        <v>9</v>
      </c>
      <c r="K2921" s="199"/>
      <c r="L2921" s="200"/>
      <c r="M2921" s="199">
        <v>1</v>
      </c>
      <c r="N2921" s="71"/>
      <c r="O2921" s="200"/>
      <c r="P2921" s="269">
        <f t="shared" si="206"/>
        <v>9</v>
      </c>
      <c r="Q2921" s="199"/>
      <c r="R2921" s="199"/>
      <c r="S2921" s="199"/>
      <c r="T2921" s="382">
        <f t="shared" si="207"/>
        <v>5</v>
      </c>
      <c r="U2921" s="199"/>
      <c r="V2921" s="199"/>
      <c r="W2921" s="199"/>
      <c r="X2921" s="200"/>
      <c r="Y2921" s="199">
        <v>9</v>
      </c>
      <c r="Z2921" s="199">
        <f t="shared" si="209"/>
        <v>12.73</v>
      </c>
      <c r="AA2921" s="200"/>
      <c r="AB2921" s="199">
        <f t="shared" si="210"/>
        <v>7.35</v>
      </c>
      <c r="AC2921" s="164">
        <v>8.94</v>
      </c>
      <c r="AD2921" s="199"/>
      <c r="AE2921" s="200"/>
      <c r="AF2921" s="200"/>
      <c r="AG2921" s="200"/>
      <c r="AH2921" s="75"/>
      <c r="AI2921" s="75"/>
      <c r="AJ2921" s="75"/>
      <c r="AK2921" s="75"/>
      <c r="AL2921" s="200"/>
    </row>
    <row r="2922" spans="1:38" s="201" customFormat="1">
      <c r="A2922" s="198"/>
      <c r="B2922" s="180"/>
      <c r="C2922" s="199" t="s">
        <v>114</v>
      </c>
      <c r="D2922" s="199"/>
      <c r="E2922" s="199" t="s">
        <v>115</v>
      </c>
      <c r="F2922" s="199">
        <v>2377075</v>
      </c>
      <c r="G2922" s="199"/>
      <c r="H2922" s="199">
        <f t="shared" si="208"/>
        <v>6798</v>
      </c>
      <c r="I2922" s="199"/>
      <c r="J2922" s="381">
        <v>277435.10000000003</v>
      </c>
      <c r="K2922" s="199"/>
      <c r="L2922" s="200"/>
      <c r="M2922" s="199">
        <v>452</v>
      </c>
      <c r="N2922" s="71"/>
      <c r="O2922" s="200"/>
      <c r="P2922" s="269">
        <f t="shared" si="206"/>
        <v>613.79446902654877</v>
      </c>
      <c r="Q2922" s="199"/>
      <c r="R2922" s="199"/>
      <c r="S2922" s="199"/>
      <c r="T2922" s="382">
        <f t="shared" si="207"/>
        <v>5259.0154867256633</v>
      </c>
      <c r="U2922" s="199"/>
      <c r="V2922" s="199"/>
      <c r="W2922" s="199"/>
      <c r="X2922" s="200"/>
      <c r="Y2922" s="199">
        <v>277435.10000000003</v>
      </c>
      <c r="Z2922" s="199">
        <f t="shared" si="209"/>
        <v>392404.11</v>
      </c>
      <c r="AA2922" s="200"/>
      <c r="AB2922" s="199">
        <f t="shared" si="210"/>
        <v>226419.04</v>
      </c>
      <c r="AC2922" s="164">
        <v>275486.14</v>
      </c>
      <c r="AD2922" s="199"/>
      <c r="AE2922" s="200"/>
      <c r="AF2922" s="200"/>
      <c r="AG2922" s="200"/>
      <c r="AH2922" s="75"/>
      <c r="AI2922" s="75"/>
      <c r="AJ2922" s="75"/>
      <c r="AK2922" s="75"/>
      <c r="AL2922" s="200"/>
    </row>
    <row r="2923" spans="1:38" s="201" customFormat="1">
      <c r="A2923" s="198"/>
      <c r="B2923" s="180"/>
      <c r="C2923" s="199" t="s">
        <v>603</v>
      </c>
      <c r="D2923" s="199"/>
      <c r="E2923" s="199" t="s">
        <v>115</v>
      </c>
      <c r="F2923" s="199">
        <v>7314</v>
      </c>
      <c r="G2923" s="199"/>
      <c r="H2923" s="199">
        <f t="shared" si="208"/>
        <v>21</v>
      </c>
      <c r="I2923" s="199"/>
      <c r="J2923" s="381">
        <v>743.34</v>
      </c>
      <c r="K2923" s="199"/>
      <c r="L2923" s="200"/>
      <c r="M2923" s="199">
        <v>2</v>
      </c>
      <c r="N2923" s="71"/>
      <c r="O2923" s="200"/>
      <c r="P2923" s="269">
        <f t="shared" si="206"/>
        <v>371.67</v>
      </c>
      <c r="Q2923" s="199"/>
      <c r="R2923" s="199"/>
      <c r="S2923" s="199"/>
      <c r="T2923" s="382">
        <f t="shared" si="207"/>
        <v>3657</v>
      </c>
      <c r="U2923" s="199"/>
      <c r="V2923" s="199"/>
      <c r="W2923" s="199"/>
      <c r="X2923" s="200"/>
      <c r="Y2923" s="199">
        <v>743.34</v>
      </c>
      <c r="Z2923" s="199">
        <f t="shared" si="209"/>
        <v>1051.3800000000001</v>
      </c>
      <c r="AA2923" s="200"/>
      <c r="AB2923" s="199">
        <f t="shared" si="210"/>
        <v>606.65</v>
      </c>
      <c r="AC2923" s="164">
        <v>738.12</v>
      </c>
      <c r="AD2923" s="199"/>
      <c r="AE2923" s="200"/>
      <c r="AF2923" s="200"/>
      <c r="AG2923" s="200"/>
      <c r="AH2923" s="75"/>
      <c r="AI2923" s="75"/>
      <c r="AJ2923" s="75"/>
      <c r="AK2923" s="75"/>
      <c r="AL2923" s="200"/>
    </row>
    <row r="2924" spans="1:38" s="201" customFormat="1">
      <c r="A2924" s="198"/>
      <c r="B2924" s="180"/>
      <c r="C2924" s="199" t="s">
        <v>728</v>
      </c>
      <c r="D2924" s="199"/>
      <c r="E2924" s="199" t="s">
        <v>115</v>
      </c>
      <c r="F2924" s="199">
        <v>49043</v>
      </c>
      <c r="G2924" s="199"/>
      <c r="H2924" s="199">
        <f t="shared" si="208"/>
        <v>140</v>
      </c>
      <c r="I2924" s="199"/>
      <c r="J2924" s="381">
        <v>4557.0200000000004</v>
      </c>
      <c r="K2924" s="199"/>
      <c r="L2924" s="200"/>
      <c r="M2924" s="199">
        <v>12</v>
      </c>
      <c r="N2924" s="71"/>
      <c r="O2924" s="200"/>
      <c r="P2924" s="269">
        <f t="shared" si="206"/>
        <v>379.75166666666672</v>
      </c>
      <c r="Q2924" s="199"/>
      <c r="R2924" s="199"/>
      <c r="S2924" s="199"/>
      <c r="T2924" s="382">
        <f t="shared" si="207"/>
        <v>4086.9166666666665</v>
      </c>
      <c r="U2924" s="199"/>
      <c r="V2924" s="199"/>
      <c r="W2924" s="199"/>
      <c r="X2924" s="200"/>
      <c r="Y2924" s="199">
        <v>4557.0200000000004</v>
      </c>
      <c r="Z2924" s="199">
        <f t="shared" si="209"/>
        <v>6445.45</v>
      </c>
      <c r="AA2924" s="200"/>
      <c r="AB2924" s="199">
        <f t="shared" si="210"/>
        <v>3719.05</v>
      </c>
      <c r="AC2924" s="164">
        <v>4525.01</v>
      </c>
      <c r="AD2924" s="199"/>
      <c r="AE2924" s="200"/>
      <c r="AF2924" s="200"/>
      <c r="AG2924" s="200"/>
      <c r="AH2924" s="75"/>
      <c r="AI2924" s="75"/>
      <c r="AJ2924" s="75"/>
      <c r="AK2924" s="75"/>
      <c r="AL2924" s="200"/>
    </row>
    <row r="2925" spans="1:38" s="201" customFormat="1">
      <c r="A2925" s="198"/>
      <c r="B2925" s="180"/>
      <c r="C2925" s="199" t="s">
        <v>1404</v>
      </c>
      <c r="D2925" s="199"/>
      <c r="E2925" s="199" t="s">
        <v>115</v>
      </c>
      <c r="F2925" s="199">
        <v>10162</v>
      </c>
      <c r="G2925" s="199"/>
      <c r="H2925" s="199">
        <f t="shared" si="208"/>
        <v>29</v>
      </c>
      <c r="I2925" s="199"/>
      <c r="J2925" s="381">
        <v>734.84</v>
      </c>
      <c r="K2925" s="199"/>
      <c r="L2925" s="200"/>
      <c r="M2925" s="199">
        <v>5</v>
      </c>
      <c r="N2925" s="71"/>
      <c r="O2925" s="200"/>
      <c r="P2925" s="269">
        <f t="shared" si="206"/>
        <v>146.96800000000002</v>
      </c>
      <c r="Q2925" s="199"/>
      <c r="R2925" s="199"/>
      <c r="S2925" s="199"/>
      <c r="T2925" s="382">
        <f t="shared" si="207"/>
        <v>2032.4</v>
      </c>
      <c r="U2925" s="199"/>
      <c r="V2925" s="199"/>
      <c r="W2925" s="199"/>
      <c r="X2925" s="200"/>
      <c r="Y2925" s="199">
        <v>734.84</v>
      </c>
      <c r="Z2925" s="199">
        <f t="shared" si="209"/>
        <v>1039.3599999999999</v>
      </c>
      <c r="AA2925" s="200"/>
      <c r="AB2925" s="199">
        <f t="shared" si="210"/>
        <v>599.71</v>
      </c>
      <c r="AC2925" s="164">
        <v>729.68</v>
      </c>
      <c r="AD2925" s="199"/>
      <c r="AE2925" s="200"/>
      <c r="AF2925" s="200"/>
      <c r="AG2925" s="200"/>
      <c r="AH2925" s="75"/>
      <c r="AI2925" s="75"/>
      <c r="AJ2925" s="75"/>
      <c r="AK2925" s="75"/>
      <c r="AL2925" s="200"/>
    </row>
    <row r="2926" spans="1:38" s="201" customFormat="1">
      <c r="A2926" s="198"/>
      <c r="B2926" s="180"/>
      <c r="C2926" s="199" t="s">
        <v>1405</v>
      </c>
      <c r="D2926" s="199"/>
      <c r="E2926" s="199" t="s">
        <v>115</v>
      </c>
      <c r="F2926" s="199">
        <v>84428</v>
      </c>
      <c r="G2926" s="199"/>
      <c r="H2926" s="199">
        <f t="shared" si="208"/>
        <v>241</v>
      </c>
      <c r="I2926" s="199"/>
      <c r="J2926" s="381">
        <v>13422.05</v>
      </c>
      <c r="K2926" s="199"/>
      <c r="L2926" s="200"/>
      <c r="M2926" s="199">
        <v>10</v>
      </c>
      <c r="N2926" s="71"/>
      <c r="O2926" s="200"/>
      <c r="P2926" s="269">
        <f t="shared" si="206"/>
        <v>1342.2049999999999</v>
      </c>
      <c r="Q2926" s="199"/>
      <c r="R2926" s="199"/>
      <c r="S2926" s="199"/>
      <c r="T2926" s="382">
        <f t="shared" si="207"/>
        <v>8442.7999999999993</v>
      </c>
      <c r="U2926" s="199"/>
      <c r="V2926" s="199"/>
      <c r="W2926" s="199"/>
      <c r="X2926" s="200"/>
      <c r="Y2926" s="199">
        <v>13422.05</v>
      </c>
      <c r="Z2926" s="199">
        <f t="shared" si="209"/>
        <v>18984.14</v>
      </c>
      <c r="AA2926" s="200"/>
      <c r="AB2926" s="199">
        <f t="shared" si="210"/>
        <v>10953.94</v>
      </c>
      <c r="AC2926" s="164">
        <v>13327.76</v>
      </c>
      <c r="AD2926" s="199"/>
      <c r="AE2926" s="200"/>
      <c r="AF2926" s="200"/>
      <c r="AG2926" s="200"/>
      <c r="AH2926" s="75"/>
      <c r="AI2926" s="75"/>
      <c r="AJ2926" s="75"/>
      <c r="AK2926" s="75"/>
      <c r="AL2926" s="200"/>
    </row>
    <row r="2927" spans="1:38" s="201" customFormat="1">
      <c r="A2927" s="198"/>
      <c r="B2927" s="180"/>
      <c r="C2927" s="199" t="s">
        <v>117</v>
      </c>
      <c r="D2927" s="199"/>
      <c r="E2927" s="199" t="s">
        <v>116</v>
      </c>
      <c r="F2927" s="199">
        <v>11748</v>
      </c>
      <c r="G2927" s="199"/>
      <c r="H2927" s="199">
        <f t="shared" si="208"/>
        <v>34</v>
      </c>
      <c r="I2927" s="199"/>
      <c r="J2927" s="381">
        <v>5118.96</v>
      </c>
      <c r="K2927" s="199"/>
      <c r="L2927" s="200"/>
      <c r="M2927" s="199">
        <v>59</v>
      </c>
      <c r="N2927" s="71"/>
      <c r="O2927" s="200"/>
      <c r="P2927" s="269">
        <f t="shared" si="206"/>
        <v>86.762033898305091</v>
      </c>
      <c r="Q2927" s="199"/>
      <c r="R2927" s="199"/>
      <c r="S2927" s="199"/>
      <c r="T2927" s="382">
        <f t="shared" si="207"/>
        <v>199.11864406779662</v>
      </c>
      <c r="U2927" s="199"/>
      <c r="V2927" s="199"/>
      <c r="W2927" s="199"/>
      <c r="X2927" s="200"/>
      <c r="Y2927" s="199">
        <v>5118.96</v>
      </c>
      <c r="Z2927" s="199">
        <f t="shared" si="209"/>
        <v>7240.26</v>
      </c>
      <c r="AA2927" s="200"/>
      <c r="AB2927" s="199">
        <f t="shared" si="210"/>
        <v>4177.66</v>
      </c>
      <c r="AC2927" s="164">
        <v>5083</v>
      </c>
      <c r="AD2927" s="199"/>
      <c r="AE2927" s="200"/>
      <c r="AF2927" s="200"/>
      <c r="AG2927" s="200"/>
      <c r="AH2927" s="75"/>
      <c r="AI2927" s="75"/>
      <c r="AJ2927" s="75"/>
      <c r="AK2927" s="75"/>
      <c r="AL2927" s="200"/>
    </row>
    <row r="2928" spans="1:38" s="201" customFormat="1">
      <c r="A2928" s="198"/>
      <c r="B2928" s="180"/>
      <c r="C2928" s="199" t="s">
        <v>1406</v>
      </c>
      <c r="D2928" s="199"/>
      <c r="E2928" s="199" t="s">
        <v>121</v>
      </c>
      <c r="F2928" s="199">
        <v>291</v>
      </c>
      <c r="G2928" s="199"/>
      <c r="H2928" s="199">
        <f t="shared" si="208"/>
        <v>1</v>
      </c>
      <c r="I2928" s="199"/>
      <c r="J2928" s="381">
        <v>73.02</v>
      </c>
      <c r="K2928" s="199"/>
      <c r="L2928" s="200"/>
      <c r="M2928" s="199">
        <v>1</v>
      </c>
      <c r="N2928" s="71"/>
      <c r="O2928" s="200"/>
      <c r="P2928" s="269">
        <f t="shared" si="206"/>
        <v>73.02</v>
      </c>
      <c r="Q2928" s="199"/>
      <c r="R2928" s="199"/>
      <c r="S2928" s="199"/>
      <c r="T2928" s="382">
        <f t="shared" si="207"/>
        <v>291</v>
      </c>
      <c r="U2928" s="199"/>
      <c r="V2928" s="199"/>
      <c r="W2928" s="199"/>
      <c r="X2928" s="200"/>
      <c r="Y2928" s="199">
        <v>73.02</v>
      </c>
      <c r="Z2928" s="199">
        <f t="shared" si="209"/>
        <v>103.28</v>
      </c>
      <c r="AA2928" s="200"/>
      <c r="AB2928" s="199">
        <f t="shared" si="210"/>
        <v>59.59</v>
      </c>
      <c r="AC2928" s="164">
        <v>72.510000000000005</v>
      </c>
      <c r="AD2928" s="199"/>
      <c r="AE2928" s="200"/>
      <c r="AF2928" s="200"/>
      <c r="AG2928" s="200"/>
      <c r="AH2928" s="75"/>
      <c r="AI2928" s="75"/>
      <c r="AJ2928" s="75"/>
      <c r="AK2928" s="75"/>
      <c r="AL2928" s="200"/>
    </row>
    <row r="2929" spans="1:38" s="201" customFormat="1">
      <c r="A2929" s="198"/>
      <c r="B2929" s="180"/>
      <c r="C2929" s="199" t="s">
        <v>1407</v>
      </c>
      <c r="D2929" s="199"/>
      <c r="E2929" s="199" t="s">
        <v>134</v>
      </c>
      <c r="F2929" s="199">
        <v>9245</v>
      </c>
      <c r="G2929" s="199"/>
      <c r="H2929" s="199">
        <f t="shared" si="208"/>
        <v>26</v>
      </c>
      <c r="I2929" s="199"/>
      <c r="J2929" s="381">
        <v>720.22</v>
      </c>
      <c r="K2929" s="199"/>
      <c r="L2929" s="200"/>
      <c r="M2929" s="199">
        <v>1</v>
      </c>
      <c r="N2929" s="71"/>
      <c r="O2929" s="200"/>
      <c r="P2929" s="269">
        <f t="shared" si="206"/>
        <v>720.22</v>
      </c>
      <c r="Q2929" s="199"/>
      <c r="R2929" s="199"/>
      <c r="S2929" s="199"/>
      <c r="T2929" s="382">
        <f t="shared" si="207"/>
        <v>9245</v>
      </c>
      <c r="U2929" s="199"/>
      <c r="V2929" s="199"/>
      <c r="W2929" s="199"/>
      <c r="X2929" s="200"/>
      <c r="Y2929" s="199">
        <v>720.22</v>
      </c>
      <c r="Z2929" s="199">
        <f t="shared" si="209"/>
        <v>1018.68</v>
      </c>
      <c r="AA2929" s="200"/>
      <c r="AB2929" s="199">
        <f t="shared" si="210"/>
        <v>587.78</v>
      </c>
      <c r="AC2929" s="164">
        <v>715.16</v>
      </c>
      <c r="AD2929" s="199"/>
      <c r="AE2929" s="200"/>
      <c r="AF2929" s="200"/>
      <c r="AG2929" s="200"/>
      <c r="AH2929" s="75"/>
      <c r="AI2929" s="75"/>
      <c r="AJ2929" s="75"/>
      <c r="AK2929" s="75"/>
      <c r="AL2929" s="200"/>
    </row>
    <row r="2930" spans="1:38" s="201" customFormat="1">
      <c r="A2930" s="198"/>
      <c r="B2930" s="180"/>
      <c r="C2930" s="199" t="s">
        <v>1407</v>
      </c>
      <c r="D2930" s="199"/>
      <c r="E2930" s="199" t="s">
        <v>103</v>
      </c>
      <c r="F2930" s="199">
        <v>309368</v>
      </c>
      <c r="G2930" s="199"/>
      <c r="H2930" s="199">
        <f t="shared" si="208"/>
        <v>885</v>
      </c>
      <c r="I2930" s="199"/>
      <c r="J2930" s="381">
        <v>15339.3</v>
      </c>
      <c r="K2930" s="199"/>
      <c r="L2930" s="200"/>
      <c r="M2930" s="199">
        <v>14</v>
      </c>
      <c r="N2930" s="71"/>
      <c r="O2930" s="200"/>
      <c r="P2930" s="269">
        <f t="shared" si="206"/>
        <v>1095.6642857142856</v>
      </c>
      <c r="Q2930" s="199"/>
      <c r="R2930" s="199"/>
      <c r="S2930" s="199"/>
      <c r="T2930" s="382">
        <f t="shared" si="207"/>
        <v>22097.714285714286</v>
      </c>
      <c r="U2930" s="199"/>
      <c r="V2930" s="199"/>
      <c r="W2930" s="199"/>
      <c r="X2930" s="200"/>
      <c r="Y2930" s="199">
        <v>15339.3</v>
      </c>
      <c r="Z2930" s="199">
        <f t="shared" si="209"/>
        <v>21695.9</v>
      </c>
      <c r="AA2930" s="200"/>
      <c r="AB2930" s="199">
        <f t="shared" si="210"/>
        <v>12518.64</v>
      </c>
      <c r="AC2930" s="164">
        <v>15231.54</v>
      </c>
      <c r="AD2930" s="199"/>
      <c r="AE2930" s="200"/>
      <c r="AF2930" s="200"/>
      <c r="AG2930" s="200"/>
      <c r="AH2930" s="75"/>
      <c r="AI2930" s="75"/>
      <c r="AJ2930" s="75"/>
      <c r="AK2930" s="75"/>
      <c r="AL2930" s="200"/>
    </row>
    <row r="2931" spans="1:38" s="201" customFormat="1">
      <c r="A2931" s="198"/>
      <c r="B2931" s="180"/>
      <c r="C2931" s="199" t="s">
        <v>118</v>
      </c>
      <c r="D2931" s="199"/>
      <c r="E2931" s="199" t="s">
        <v>119</v>
      </c>
      <c r="F2931" s="199">
        <v>59306</v>
      </c>
      <c r="G2931" s="199"/>
      <c r="H2931" s="199">
        <f t="shared" si="208"/>
        <v>170</v>
      </c>
      <c r="I2931" s="199"/>
      <c r="J2931" s="381">
        <v>8414.2500000000018</v>
      </c>
      <c r="K2931" s="199"/>
      <c r="L2931" s="200"/>
      <c r="M2931" s="199">
        <v>25</v>
      </c>
      <c r="N2931" s="71"/>
      <c r="O2931" s="200"/>
      <c r="P2931" s="269">
        <f t="shared" si="206"/>
        <v>336.57000000000005</v>
      </c>
      <c r="Q2931" s="199"/>
      <c r="R2931" s="199"/>
      <c r="S2931" s="199"/>
      <c r="T2931" s="382">
        <f t="shared" si="207"/>
        <v>2372.2399999999998</v>
      </c>
      <c r="U2931" s="199"/>
      <c r="V2931" s="199"/>
      <c r="W2931" s="199"/>
      <c r="X2931" s="200"/>
      <c r="Y2931" s="199">
        <v>8414.2500000000018</v>
      </c>
      <c r="Z2931" s="199">
        <f t="shared" si="209"/>
        <v>11901.11</v>
      </c>
      <c r="AA2931" s="200"/>
      <c r="AB2931" s="199">
        <f t="shared" si="210"/>
        <v>6867</v>
      </c>
      <c r="AC2931" s="164">
        <v>8355.14</v>
      </c>
      <c r="AD2931" s="199"/>
      <c r="AE2931" s="200"/>
      <c r="AF2931" s="200"/>
      <c r="AG2931" s="200"/>
      <c r="AH2931" s="75"/>
      <c r="AI2931" s="75"/>
      <c r="AJ2931" s="75"/>
      <c r="AK2931" s="75"/>
      <c r="AL2931" s="200"/>
    </row>
    <row r="2932" spans="1:38" s="201" customFormat="1">
      <c r="A2932" s="198"/>
      <c r="B2932" s="180"/>
      <c r="C2932" s="199" t="s">
        <v>120</v>
      </c>
      <c r="D2932" s="199"/>
      <c r="E2932" s="199" t="s">
        <v>121</v>
      </c>
      <c r="F2932" s="199">
        <v>60256</v>
      </c>
      <c r="G2932" s="199"/>
      <c r="H2932" s="199">
        <f t="shared" si="208"/>
        <v>172</v>
      </c>
      <c r="I2932" s="199"/>
      <c r="J2932" s="381">
        <v>7991.0999999999995</v>
      </c>
      <c r="K2932" s="199"/>
      <c r="L2932" s="200"/>
      <c r="M2932" s="199">
        <v>30</v>
      </c>
      <c r="N2932" s="71"/>
      <c r="O2932" s="200"/>
      <c r="P2932" s="269">
        <f t="shared" si="206"/>
        <v>266.37</v>
      </c>
      <c r="Q2932" s="199"/>
      <c r="R2932" s="199"/>
      <c r="S2932" s="199"/>
      <c r="T2932" s="382">
        <f t="shared" si="207"/>
        <v>2008.5333333333333</v>
      </c>
      <c r="U2932" s="199"/>
      <c r="V2932" s="199"/>
      <c r="W2932" s="199"/>
      <c r="X2932" s="200"/>
      <c r="Y2932" s="199">
        <v>7991.0999999999995</v>
      </c>
      <c r="Z2932" s="199">
        <f t="shared" si="209"/>
        <v>11302.61</v>
      </c>
      <c r="AA2932" s="200"/>
      <c r="AB2932" s="199">
        <f t="shared" si="210"/>
        <v>6521.66</v>
      </c>
      <c r="AC2932" s="164">
        <v>7934.96</v>
      </c>
      <c r="AD2932" s="199"/>
      <c r="AE2932" s="200"/>
      <c r="AF2932" s="200"/>
      <c r="AG2932" s="200"/>
      <c r="AH2932" s="75"/>
      <c r="AI2932" s="75"/>
      <c r="AJ2932" s="75"/>
      <c r="AK2932" s="75"/>
      <c r="AL2932" s="200"/>
    </row>
    <row r="2933" spans="1:38" s="201" customFormat="1">
      <c r="A2933" s="198"/>
      <c r="B2933" s="180"/>
      <c r="C2933" s="199" t="s">
        <v>124</v>
      </c>
      <c r="D2933" s="199"/>
      <c r="E2933" s="199" t="s">
        <v>123</v>
      </c>
      <c r="F2933" s="199">
        <v>40525</v>
      </c>
      <c r="G2933" s="199"/>
      <c r="H2933" s="199">
        <f t="shared" si="208"/>
        <v>116</v>
      </c>
      <c r="I2933" s="199"/>
      <c r="J2933" s="381">
        <v>6690.9400000000023</v>
      </c>
      <c r="K2933" s="199"/>
      <c r="L2933" s="200"/>
      <c r="M2933" s="199">
        <v>61</v>
      </c>
      <c r="N2933" s="71"/>
      <c r="O2933" s="200"/>
      <c r="P2933" s="269">
        <f t="shared" si="206"/>
        <v>109.6875409836066</v>
      </c>
      <c r="Q2933" s="199"/>
      <c r="R2933" s="199"/>
      <c r="S2933" s="199"/>
      <c r="T2933" s="382">
        <f t="shared" si="207"/>
        <v>664.34426229508199</v>
      </c>
      <c r="U2933" s="199"/>
      <c r="V2933" s="199"/>
      <c r="W2933" s="199"/>
      <c r="X2933" s="200"/>
      <c r="Y2933" s="199">
        <v>6690.9400000000023</v>
      </c>
      <c r="Z2933" s="199">
        <f t="shared" si="209"/>
        <v>9463.66</v>
      </c>
      <c r="AA2933" s="200"/>
      <c r="AB2933" s="199">
        <f t="shared" si="210"/>
        <v>5460.58</v>
      </c>
      <c r="AC2933" s="164">
        <v>6643.94</v>
      </c>
      <c r="AD2933" s="199"/>
      <c r="AE2933" s="200"/>
      <c r="AF2933" s="200"/>
      <c r="AG2933" s="200"/>
      <c r="AH2933" s="75"/>
      <c r="AI2933" s="75"/>
      <c r="AJ2933" s="75"/>
      <c r="AK2933" s="75"/>
      <c r="AL2933" s="200"/>
    </row>
    <row r="2934" spans="1:38" s="201" customFormat="1">
      <c r="A2934" s="198"/>
      <c r="B2934" s="180"/>
      <c r="C2934" s="199" t="s">
        <v>125</v>
      </c>
      <c r="D2934" s="199"/>
      <c r="E2934" s="199" t="s">
        <v>92</v>
      </c>
      <c r="F2934" s="199">
        <v>9846222</v>
      </c>
      <c r="G2934" s="199"/>
      <c r="H2934" s="199">
        <f t="shared" si="208"/>
        <v>28159</v>
      </c>
      <c r="I2934" s="199"/>
      <c r="J2934" s="381">
        <v>590876.81999999983</v>
      </c>
      <c r="K2934" s="199"/>
      <c r="L2934" s="200"/>
      <c r="M2934" s="199">
        <v>963</v>
      </c>
      <c r="N2934" s="71"/>
      <c r="O2934" s="200"/>
      <c r="P2934" s="269">
        <f t="shared" si="206"/>
        <v>613.57925233644846</v>
      </c>
      <c r="Q2934" s="199"/>
      <c r="R2934" s="199"/>
      <c r="S2934" s="199"/>
      <c r="T2934" s="382">
        <f t="shared" si="207"/>
        <v>10224.529595015576</v>
      </c>
      <c r="U2934" s="199"/>
      <c r="V2934" s="199"/>
      <c r="W2934" s="199"/>
      <c r="X2934" s="200"/>
      <c r="Y2934" s="199">
        <v>590876.81999999983</v>
      </c>
      <c r="Z2934" s="199">
        <f t="shared" si="209"/>
        <v>835735.97</v>
      </c>
      <c r="AA2934" s="200"/>
      <c r="AB2934" s="199">
        <f t="shared" si="210"/>
        <v>482223.64</v>
      </c>
      <c r="AC2934" s="164">
        <v>586725.94999999995</v>
      </c>
      <c r="AD2934" s="199"/>
      <c r="AE2934" s="200"/>
      <c r="AF2934" s="200"/>
      <c r="AG2934" s="200"/>
      <c r="AH2934" s="75"/>
      <c r="AI2934" s="75"/>
      <c r="AJ2934" s="75"/>
      <c r="AK2934" s="75"/>
      <c r="AL2934" s="200"/>
    </row>
    <row r="2935" spans="1:38" s="201" customFormat="1">
      <c r="A2935" s="198"/>
      <c r="B2935" s="180"/>
      <c r="C2935" s="199" t="s">
        <v>125</v>
      </c>
      <c r="D2935" s="199"/>
      <c r="E2935" s="199" t="s">
        <v>409</v>
      </c>
      <c r="F2935" s="199">
        <v>3058</v>
      </c>
      <c r="G2935" s="199"/>
      <c r="H2935" s="199">
        <f t="shared" si="208"/>
        <v>9</v>
      </c>
      <c r="I2935" s="199"/>
      <c r="J2935" s="381">
        <v>454.9</v>
      </c>
      <c r="K2935" s="199"/>
      <c r="L2935" s="200"/>
      <c r="M2935" s="199">
        <v>1</v>
      </c>
      <c r="N2935" s="71"/>
      <c r="O2935" s="200"/>
      <c r="P2935" s="269">
        <f t="shared" si="206"/>
        <v>454.9</v>
      </c>
      <c r="Q2935" s="199"/>
      <c r="R2935" s="199"/>
      <c r="S2935" s="199"/>
      <c r="T2935" s="382">
        <f t="shared" si="207"/>
        <v>3058</v>
      </c>
      <c r="U2935" s="199"/>
      <c r="V2935" s="199"/>
      <c r="W2935" s="199"/>
      <c r="X2935" s="200"/>
      <c r="Y2935" s="199">
        <v>454.9</v>
      </c>
      <c r="Z2935" s="199">
        <f t="shared" si="209"/>
        <v>643.41</v>
      </c>
      <c r="AA2935" s="200"/>
      <c r="AB2935" s="199">
        <f t="shared" si="210"/>
        <v>371.25</v>
      </c>
      <c r="AC2935" s="164">
        <v>451.7</v>
      </c>
      <c r="AD2935" s="199"/>
      <c r="AE2935" s="200"/>
      <c r="AF2935" s="200"/>
      <c r="AG2935" s="200"/>
      <c r="AH2935" s="75"/>
      <c r="AI2935" s="75"/>
      <c r="AJ2935" s="75"/>
      <c r="AK2935" s="75"/>
      <c r="AL2935" s="200"/>
    </row>
    <row r="2936" spans="1:38" s="201" customFormat="1">
      <c r="A2936" s="198"/>
      <c r="B2936" s="180"/>
      <c r="C2936" s="199" t="s">
        <v>125</v>
      </c>
      <c r="D2936" s="199"/>
      <c r="E2936" s="199" t="s">
        <v>441</v>
      </c>
      <c r="F2936" s="199">
        <v>102610</v>
      </c>
      <c r="G2936" s="199"/>
      <c r="H2936" s="199">
        <f t="shared" si="208"/>
        <v>293</v>
      </c>
      <c r="I2936" s="199"/>
      <c r="J2936" s="381">
        <v>10168.42</v>
      </c>
      <c r="K2936" s="199"/>
      <c r="L2936" s="200"/>
      <c r="M2936" s="199">
        <v>16</v>
      </c>
      <c r="N2936" s="71"/>
      <c r="O2936" s="200"/>
      <c r="P2936" s="269">
        <f t="shared" si="206"/>
        <v>635.52625</v>
      </c>
      <c r="Q2936" s="199"/>
      <c r="R2936" s="199"/>
      <c r="S2936" s="199"/>
      <c r="T2936" s="382">
        <f t="shared" si="207"/>
        <v>6413.125</v>
      </c>
      <c r="U2936" s="199"/>
      <c r="V2936" s="199"/>
      <c r="W2936" s="199"/>
      <c r="X2936" s="200"/>
      <c r="Y2936" s="199">
        <v>10168.42</v>
      </c>
      <c r="Z2936" s="199">
        <f t="shared" si="209"/>
        <v>14382.21</v>
      </c>
      <c r="AA2936" s="200"/>
      <c r="AB2936" s="199">
        <f t="shared" si="210"/>
        <v>8298.6</v>
      </c>
      <c r="AC2936" s="164">
        <v>10096.99</v>
      </c>
      <c r="AD2936" s="199"/>
      <c r="AE2936" s="200"/>
      <c r="AF2936" s="200"/>
      <c r="AG2936" s="200"/>
      <c r="AH2936" s="75"/>
      <c r="AI2936" s="75"/>
      <c r="AJ2936" s="75"/>
      <c r="AK2936" s="75"/>
      <c r="AL2936" s="200"/>
    </row>
    <row r="2937" spans="1:38" s="201" customFormat="1">
      <c r="A2937" s="198"/>
      <c r="B2937" s="180"/>
      <c r="C2937" s="199" t="s">
        <v>125</v>
      </c>
      <c r="D2937" s="199"/>
      <c r="E2937" s="199" t="s">
        <v>1476</v>
      </c>
      <c r="F2937" s="199">
        <v>114</v>
      </c>
      <c r="G2937" s="199"/>
      <c r="H2937" s="199">
        <f t="shared" si="208"/>
        <v>0</v>
      </c>
      <c r="I2937" s="199"/>
      <c r="J2937" s="381">
        <v>32.54</v>
      </c>
      <c r="K2937" s="199"/>
      <c r="L2937" s="200"/>
      <c r="M2937" s="199">
        <v>1</v>
      </c>
      <c r="N2937" s="71"/>
      <c r="O2937" s="200"/>
      <c r="P2937" s="269">
        <f t="shared" si="206"/>
        <v>32.54</v>
      </c>
      <c r="Q2937" s="199"/>
      <c r="R2937" s="199"/>
      <c r="S2937" s="199"/>
      <c r="T2937" s="382">
        <f t="shared" si="207"/>
        <v>114</v>
      </c>
      <c r="U2937" s="199"/>
      <c r="V2937" s="199"/>
      <c r="W2937" s="199"/>
      <c r="X2937" s="200"/>
      <c r="Y2937" s="199">
        <v>32.54</v>
      </c>
      <c r="Z2937" s="199">
        <f t="shared" si="209"/>
        <v>46.02</v>
      </c>
      <c r="AA2937" s="200"/>
      <c r="AB2937" s="199">
        <f t="shared" si="210"/>
        <v>26.56</v>
      </c>
      <c r="AC2937" s="164">
        <v>32.31</v>
      </c>
      <c r="AD2937" s="199"/>
      <c r="AE2937" s="200"/>
      <c r="AF2937" s="200"/>
      <c r="AG2937" s="200"/>
      <c r="AH2937" s="75"/>
      <c r="AI2937" s="75"/>
      <c r="AJ2937" s="75"/>
      <c r="AK2937" s="75"/>
      <c r="AL2937" s="200"/>
    </row>
    <row r="2938" spans="1:38" s="201" customFormat="1">
      <c r="A2938" s="198"/>
      <c r="B2938" s="180"/>
      <c r="C2938" s="199" t="s">
        <v>125</v>
      </c>
      <c r="D2938" s="199"/>
      <c r="E2938" s="199" t="s">
        <v>142</v>
      </c>
      <c r="F2938" s="199">
        <v>8263</v>
      </c>
      <c r="G2938" s="199"/>
      <c r="H2938" s="199">
        <f t="shared" si="208"/>
        <v>24</v>
      </c>
      <c r="I2938" s="199"/>
      <c r="J2938" s="381">
        <v>1540.06</v>
      </c>
      <c r="K2938" s="199"/>
      <c r="L2938" s="200"/>
      <c r="M2938" s="199">
        <v>1</v>
      </c>
      <c r="N2938" s="71"/>
      <c r="O2938" s="200"/>
      <c r="P2938" s="269">
        <f t="shared" si="206"/>
        <v>1540.06</v>
      </c>
      <c r="Q2938" s="199"/>
      <c r="R2938" s="199"/>
      <c r="S2938" s="199"/>
      <c r="T2938" s="382">
        <f t="shared" si="207"/>
        <v>8263</v>
      </c>
      <c r="U2938" s="199"/>
      <c r="V2938" s="199"/>
      <c r="W2938" s="199"/>
      <c r="X2938" s="200"/>
      <c r="Y2938" s="199">
        <v>1540.06</v>
      </c>
      <c r="Z2938" s="199">
        <f t="shared" si="209"/>
        <v>2178.2600000000002</v>
      </c>
      <c r="AA2938" s="200"/>
      <c r="AB2938" s="199">
        <f t="shared" si="210"/>
        <v>1256.8699999999999</v>
      </c>
      <c r="AC2938" s="164">
        <v>1529.24</v>
      </c>
      <c r="AD2938" s="199"/>
      <c r="AE2938" s="200"/>
      <c r="AF2938" s="200"/>
      <c r="AG2938" s="200"/>
      <c r="AH2938" s="75"/>
      <c r="AI2938" s="75"/>
      <c r="AJ2938" s="75"/>
      <c r="AK2938" s="75"/>
      <c r="AL2938" s="200"/>
    </row>
    <row r="2939" spans="1:38" s="201" customFormat="1">
      <c r="A2939" s="198"/>
      <c r="B2939" s="180"/>
      <c r="C2939" s="199" t="s">
        <v>1477</v>
      </c>
      <c r="D2939" s="199"/>
      <c r="E2939" s="199" t="s">
        <v>441</v>
      </c>
      <c r="F2939" s="199">
        <v>35845</v>
      </c>
      <c r="G2939" s="199"/>
      <c r="H2939" s="199">
        <f t="shared" si="208"/>
        <v>103</v>
      </c>
      <c r="I2939" s="199"/>
      <c r="J2939" s="381">
        <v>4521.2299999999996</v>
      </c>
      <c r="K2939" s="199"/>
      <c r="L2939" s="200"/>
      <c r="M2939" s="199">
        <v>3</v>
      </c>
      <c r="N2939" s="71"/>
      <c r="O2939" s="200"/>
      <c r="P2939" s="269">
        <f t="shared" si="206"/>
        <v>1507.0766666666666</v>
      </c>
      <c r="Q2939" s="199"/>
      <c r="R2939" s="199"/>
      <c r="S2939" s="199"/>
      <c r="T2939" s="382">
        <f t="shared" si="207"/>
        <v>11948.333333333334</v>
      </c>
      <c r="U2939" s="199"/>
      <c r="V2939" s="199"/>
      <c r="W2939" s="199"/>
      <c r="X2939" s="200"/>
      <c r="Y2939" s="199">
        <v>4521.2299999999996</v>
      </c>
      <c r="Z2939" s="199">
        <f t="shared" si="209"/>
        <v>6394.83</v>
      </c>
      <c r="AA2939" s="200"/>
      <c r="AB2939" s="199">
        <f t="shared" si="210"/>
        <v>3689.85</v>
      </c>
      <c r="AC2939" s="164">
        <v>4489.47</v>
      </c>
      <c r="AD2939" s="199"/>
      <c r="AE2939" s="200"/>
      <c r="AF2939" s="200"/>
      <c r="AG2939" s="200"/>
      <c r="AH2939" s="75"/>
      <c r="AI2939" s="75"/>
      <c r="AJ2939" s="75"/>
      <c r="AK2939" s="75"/>
      <c r="AL2939" s="200"/>
    </row>
    <row r="2940" spans="1:38" s="201" customFormat="1">
      <c r="A2940" s="198"/>
      <c r="B2940" s="180"/>
      <c r="C2940" s="199" t="s">
        <v>1408</v>
      </c>
      <c r="D2940" s="199"/>
      <c r="E2940" s="199" t="s">
        <v>113</v>
      </c>
      <c r="F2940" s="199">
        <v>834</v>
      </c>
      <c r="G2940" s="199"/>
      <c r="H2940" s="199">
        <f t="shared" si="208"/>
        <v>2</v>
      </c>
      <c r="I2940" s="199"/>
      <c r="J2940" s="381">
        <v>51.379999999999995</v>
      </c>
      <c r="K2940" s="199"/>
      <c r="L2940" s="200"/>
      <c r="M2940" s="199">
        <v>2</v>
      </c>
      <c r="N2940" s="71"/>
      <c r="O2940" s="200"/>
      <c r="P2940" s="269">
        <f t="shared" si="206"/>
        <v>25.689999999999998</v>
      </c>
      <c r="Q2940" s="199"/>
      <c r="R2940" s="199"/>
      <c r="S2940" s="199"/>
      <c r="T2940" s="382">
        <f t="shared" si="207"/>
        <v>417</v>
      </c>
      <c r="U2940" s="199"/>
      <c r="V2940" s="199"/>
      <c r="W2940" s="199"/>
      <c r="X2940" s="200"/>
      <c r="Y2940" s="199">
        <v>51.379999999999995</v>
      </c>
      <c r="Z2940" s="199">
        <f t="shared" si="209"/>
        <v>72.67</v>
      </c>
      <c r="AA2940" s="200"/>
      <c r="AB2940" s="199">
        <f t="shared" si="210"/>
        <v>41.93</v>
      </c>
      <c r="AC2940" s="164">
        <v>51.02</v>
      </c>
      <c r="AD2940" s="199"/>
      <c r="AE2940" s="200"/>
      <c r="AF2940" s="200"/>
      <c r="AG2940" s="200"/>
      <c r="AH2940" s="75"/>
      <c r="AI2940" s="75"/>
      <c r="AJ2940" s="75"/>
      <c r="AK2940" s="75"/>
      <c r="AL2940" s="200"/>
    </row>
    <row r="2941" spans="1:38" s="201" customFormat="1">
      <c r="A2941" s="198"/>
      <c r="B2941" s="180"/>
      <c r="C2941" s="199" t="s">
        <v>482</v>
      </c>
      <c r="D2941" s="199"/>
      <c r="E2941" s="199" t="s">
        <v>113</v>
      </c>
      <c r="F2941" s="199">
        <v>1407</v>
      </c>
      <c r="G2941" s="199"/>
      <c r="H2941" s="199">
        <f t="shared" si="208"/>
        <v>4</v>
      </c>
      <c r="I2941" s="199"/>
      <c r="J2941" s="381">
        <v>301.67</v>
      </c>
      <c r="K2941" s="199"/>
      <c r="L2941" s="200"/>
      <c r="M2941" s="199">
        <v>1</v>
      </c>
      <c r="N2941" s="71"/>
      <c r="O2941" s="200"/>
      <c r="P2941" s="269">
        <f t="shared" si="206"/>
        <v>301.67</v>
      </c>
      <c r="Q2941" s="199"/>
      <c r="R2941" s="199"/>
      <c r="S2941" s="199"/>
      <c r="T2941" s="382">
        <f t="shared" si="207"/>
        <v>1407</v>
      </c>
      <c r="U2941" s="199"/>
      <c r="V2941" s="199"/>
      <c r="W2941" s="199"/>
      <c r="X2941" s="200"/>
      <c r="Y2941" s="199">
        <v>301.67</v>
      </c>
      <c r="Z2941" s="199">
        <f t="shared" si="209"/>
        <v>426.68</v>
      </c>
      <c r="AA2941" s="200"/>
      <c r="AB2941" s="199">
        <f t="shared" si="210"/>
        <v>246.2</v>
      </c>
      <c r="AC2941" s="164">
        <v>299.55</v>
      </c>
      <c r="AD2941" s="199"/>
      <c r="AE2941" s="200"/>
      <c r="AF2941" s="200"/>
      <c r="AG2941" s="200"/>
      <c r="AH2941" s="75"/>
      <c r="AI2941" s="75"/>
      <c r="AJ2941" s="75"/>
      <c r="AK2941" s="75"/>
      <c r="AL2941" s="200"/>
    </row>
    <row r="2942" spans="1:38" s="201" customFormat="1">
      <c r="A2942" s="198"/>
      <c r="B2942" s="180"/>
      <c r="C2942" s="199" t="s">
        <v>548</v>
      </c>
      <c r="D2942" s="199"/>
      <c r="E2942" s="199" t="s">
        <v>1409</v>
      </c>
      <c r="F2942" s="199">
        <v>135970</v>
      </c>
      <c r="G2942" s="199"/>
      <c r="H2942" s="199">
        <f t="shared" si="208"/>
        <v>389</v>
      </c>
      <c r="I2942" s="199"/>
      <c r="J2942" s="381">
        <v>7650.1500000000005</v>
      </c>
      <c r="K2942" s="199"/>
      <c r="L2942" s="200"/>
      <c r="M2942" s="199">
        <v>3</v>
      </c>
      <c r="N2942" s="71"/>
      <c r="O2942" s="200"/>
      <c r="P2942" s="269">
        <f t="shared" si="206"/>
        <v>2550.0500000000002</v>
      </c>
      <c r="Q2942" s="199"/>
      <c r="R2942" s="199"/>
      <c r="S2942" s="199"/>
      <c r="T2942" s="382">
        <f t="shared" si="207"/>
        <v>45323.333333333336</v>
      </c>
      <c r="U2942" s="199"/>
      <c r="V2942" s="199"/>
      <c r="W2942" s="199"/>
      <c r="X2942" s="200"/>
      <c r="Y2942" s="199">
        <v>7650.1500000000005</v>
      </c>
      <c r="Z2942" s="199">
        <f t="shared" si="209"/>
        <v>10820.37</v>
      </c>
      <c r="AA2942" s="200"/>
      <c r="AB2942" s="199">
        <f t="shared" si="210"/>
        <v>6243.4</v>
      </c>
      <c r="AC2942" s="164">
        <v>7596.41</v>
      </c>
      <c r="AD2942" s="199"/>
      <c r="AE2942" s="200"/>
      <c r="AF2942" s="200"/>
      <c r="AG2942" s="200"/>
      <c r="AH2942" s="75"/>
      <c r="AI2942" s="75"/>
      <c r="AJ2942" s="75"/>
      <c r="AK2942" s="75"/>
      <c r="AL2942" s="200"/>
    </row>
    <row r="2943" spans="1:38" s="201" customFormat="1">
      <c r="A2943" s="198"/>
      <c r="B2943" s="180"/>
      <c r="C2943" s="199" t="s">
        <v>548</v>
      </c>
      <c r="D2943" s="199"/>
      <c r="E2943" s="199" t="s">
        <v>365</v>
      </c>
      <c r="F2943" s="199">
        <v>52387</v>
      </c>
      <c r="G2943" s="199"/>
      <c r="H2943" s="199">
        <f t="shared" si="208"/>
        <v>150</v>
      </c>
      <c r="I2943" s="199"/>
      <c r="J2943" s="381">
        <v>3505.07</v>
      </c>
      <c r="K2943" s="199"/>
      <c r="L2943" s="200"/>
      <c r="M2943" s="199">
        <v>9</v>
      </c>
      <c r="N2943" s="71"/>
      <c r="O2943" s="200"/>
      <c r="P2943" s="269">
        <f t="shared" si="206"/>
        <v>389.45222222222225</v>
      </c>
      <c r="Q2943" s="199"/>
      <c r="R2943" s="199"/>
      <c r="S2943" s="199"/>
      <c r="T2943" s="382">
        <f t="shared" si="207"/>
        <v>5820.7777777777774</v>
      </c>
      <c r="U2943" s="199"/>
      <c r="V2943" s="199"/>
      <c r="W2943" s="199"/>
      <c r="X2943" s="200"/>
      <c r="Y2943" s="199">
        <v>3505.07</v>
      </c>
      <c r="Z2943" s="199">
        <f t="shared" si="209"/>
        <v>4957.57</v>
      </c>
      <c r="AA2943" s="200"/>
      <c r="AB2943" s="199">
        <f t="shared" si="210"/>
        <v>2860.54</v>
      </c>
      <c r="AC2943" s="164">
        <v>3480.45</v>
      </c>
      <c r="AD2943" s="199"/>
      <c r="AE2943" s="200"/>
      <c r="AF2943" s="200"/>
      <c r="AG2943" s="200"/>
      <c r="AH2943" s="75"/>
      <c r="AI2943" s="75"/>
      <c r="AJ2943" s="75"/>
      <c r="AK2943" s="75"/>
      <c r="AL2943" s="200"/>
    </row>
    <row r="2944" spans="1:38" s="201" customFormat="1">
      <c r="A2944" s="198"/>
      <c r="B2944" s="180"/>
      <c r="C2944" s="199" t="s">
        <v>126</v>
      </c>
      <c r="D2944" s="199"/>
      <c r="E2944" s="199" t="s">
        <v>127</v>
      </c>
      <c r="F2944" s="199">
        <v>2822188</v>
      </c>
      <c r="G2944" s="199"/>
      <c r="H2944" s="199">
        <f t="shared" si="208"/>
        <v>8071</v>
      </c>
      <c r="I2944" s="199"/>
      <c r="J2944" s="381">
        <v>199298.50999999998</v>
      </c>
      <c r="K2944" s="199"/>
      <c r="L2944" s="200"/>
      <c r="M2944" s="199">
        <v>164</v>
      </c>
      <c r="N2944" s="71"/>
      <c r="O2944" s="200"/>
      <c r="P2944" s="269">
        <f t="shared" si="206"/>
        <v>1215.2348170731707</v>
      </c>
      <c r="Q2944" s="199"/>
      <c r="R2944" s="199"/>
      <c r="S2944" s="199"/>
      <c r="T2944" s="382">
        <f t="shared" si="207"/>
        <v>17208.463414634145</v>
      </c>
      <c r="U2944" s="199"/>
      <c r="V2944" s="199"/>
      <c r="W2944" s="199"/>
      <c r="X2944" s="200"/>
      <c r="Y2944" s="199">
        <v>199298.50999999998</v>
      </c>
      <c r="Z2944" s="199">
        <f t="shared" si="209"/>
        <v>281887.74</v>
      </c>
      <c r="AA2944" s="200"/>
      <c r="AB2944" s="199">
        <f t="shared" si="210"/>
        <v>162650.57</v>
      </c>
      <c r="AC2944" s="164">
        <v>197898.45</v>
      </c>
      <c r="AD2944" s="199"/>
      <c r="AE2944" s="200"/>
      <c r="AF2944" s="200"/>
      <c r="AG2944" s="200"/>
      <c r="AH2944" s="75"/>
      <c r="AI2944" s="75"/>
      <c r="AJ2944" s="75"/>
      <c r="AK2944" s="75"/>
      <c r="AL2944" s="200"/>
    </row>
    <row r="2945" spans="1:38" s="201" customFormat="1">
      <c r="A2945" s="198"/>
      <c r="B2945" s="180"/>
      <c r="C2945" s="199" t="s">
        <v>128</v>
      </c>
      <c r="D2945" s="199"/>
      <c r="E2945" s="199" t="s">
        <v>96</v>
      </c>
      <c r="F2945" s="199">
        <v>1355815</v>
      </c>
      <c r="G2945" s="199"/>
      <c r="H2945" s="199">
        <f t="shared" si="208"/>
        <v>3877</v>
      </c>
      <c r="I2945" s="199"/>
      <c r="J2945" s="381">
        <v>76684.550000000017</v>
      </c>
      <c r="K2945" s="199"/>
      <c r="L2945" s="200"/>
      <c r="M2945" s="199">
        <v>100</v>
      </c>
      <c r="N2945" s="71"/>
      <c r="O2945" s="200"/>
      <c r="P2945" s="269">
        <f t="shared" si="206"/>
        <v>766.84550000000013</v>
      </c>
      <c r="Q2945" s="199"/>
      <c r="R2945" s="199"/>
      <c r="S2945" s="199"/>
      <c r="T2945" s="382">
        <f t="shared" si="207"/>
        <v>13558.15</v>
      </c>
      <c r="U2945" s="199"/>
      <c r="V2945" s="199"/>
      <c r="W2945" s="199"/>
      <c r="X2945" s="200"/>
      <c r="Y2945" s="199">
        <v>76684.550000000017</v>
      </c>
      <c r="Z2945" s="199">
        <f t="shared" si="209"/>
        <v>108462.6</v>
      </c>
      <c r="AA2945" s="200"/>
      <c r="AB2945" s="199">
        <f t="shared" si="210"/>
        <v>62583.44</v>
      </c>
      <c r="AC2945" s="164">
        <v>76145.850000000006</v>
      </c>
      <c r="AD2945" s="199"/>
      <c r="AE2945" s="200"/>
      <c r="AF2945" s="200"/>
      <c r="AG2945" s="200"/>
      <c r="AH2945" s="75"/>
      <c r="AI2945" s="75"/>
      <c r="AJ2945" s="75"/>
      <c r="AK2945" s="75"/>
      <c r="AL2945" s="200"/>
    </row>
    <row r="2946" spans="1:38" s="201" customFormat="1">
      <c r="A2946" s="198"/>
      <c r="B2946" s="180"/>
      <c r="C2946" s="199" t="s">
        <v>1410</v>
      </c>
      <c r="D2946" s="199"/>
      <c r="E2946" s="199" t="s">
        <v>264</v>
      </c>
      <c r="F2946" s="199">
        <v>99</v>
      </c>
      <c r="G2946" s="199"/>
      <c r="H2946" s="199">
        <f t="shared" si="208"/>
        <v>0</v>
      </c>
      <c r="I2946" s="199"/>
      <c r="J2946" s="381">
        <v>23.37</v>
      </c>
      <c r="K2946" s="199"/>
      <c r="L2946" s="200"/>
      <c r="M2946" s="199">
        <v>1</v>
      </c>
      <c r="N2946" s="71"/>
      <c r="O2946" s="200"/>
      <c r="P2946" s="269">
        <f t="shared" si="206"/>
        <v>23.37</v>
      </c>
      <c r="Q2946" s="199"/>
      <c r="R2946" s="199"/>
      <c r="S2946" s="199"/>
      <c r="T2946" s="382">
        <f t="shared" si="207"/>
        <v>99</v>
      </c>
      <c r="U2946" s="199"/>
      <c r="V2946" s="199"/>
      <c r="W2946" s="199"/>
      <c r="X2946" s="200"/>
      <c r="Y2946" s="199">
        <v>23.37</v>
      </c>
      <c r="Z2946" s="199">
        <f t="shared" si="209"/>
        <v>33.049999999999997</v>
      </c>
      <c r="AA2946" s="200"/>
      <c r="AB2946" s="199">
        <f t="shared" si="210"/>
        <v>19.07</v>
      </c>
      <c r="AC2946" s="164">
        <v>23.21</v>
      </c>
      <c r="AD2946" s="199"/>
      <c r="AE2946" s="200"/>
      <c r="AF2946" s="200"/>
      <c r="AG2946" s="200"/>
      <c r="AH2946" s="75"/>
      <c r="AI2946" s="75"/>
      <c r="AJ2946" s="75"/>
      <c r="AK2946" s="75"/>
      <c r="AL2946" s="200"/>
    </row>
    <row r="2947" spans="1:38" s="201" customFormat="1">
      <c r="A2947" s="198"/>
      <c r="B2947" s="180"/>
      <c r="C2947" s="199" t="s">
        <v>129</v>
      </c>
      <c r="D2947" s="199"/>
      <c r="E2947" s="199" t="s">
        <v>96</v>
      </c>
      <c r="F2947" s="199">
        <v>29819</v>
      </c>
      <c r="G2947" s="199"/>
      <c r="H2947" s="199">
        <f t="shared" si="208"/>
        <v>85</v>
      </c>
      <c r="I2947" s="199"/>
      <c r="J2947" s="381">
        <v>3516.68</v>
      </c>
      <c r="K2947" s="199"/>
      <c r="L2947" s="200"/>
      <c r="M2947" s="199">
        <v>19</v>
      </c>
      <c r="N2947" s="71"/>
      <c r="O2947" s="200"/>
      <c r="P2947" s="269">
        <f t="shared" si="206"/>
        <v>185.08842105263156</v>
      </c>
      <c r="Q2947" s="199"/>
      <c r="R2947" s="199"/>
      <c r="S2947" s="199"/>
      <c r="T2947" s="382">
        <f t="shared" si="207"/>
        <v>1569.421052631579</v>
      </c>
      <c r="U2947" s="199"/>
      <c r="V2947" s="199"/>
      <c r="W2947" s="199"/>
      <c r="X2947" s="200"/>
      <c r="Y2947" s="199">
        <v>3516.68</v>
      </c>
      <c r="Z2947" s="199">
        <f t="shared" si="209"/>
        <v>4973.99</v>
      </c>
      <c r="AA2947" s="200"/>
      <c r="AB2947" s="199">
        <f t="shared" si="210"/>
        <v>2870.02</v>
      </c>
      <c r="AC2947" s="164">
        <v>3491.98</v>
      </c>
      <c r="AD2947" s="199"/>
      <c r="AE2947" s="200"/>
      <c r="AF2947" s="200"/>
      <c r="AG2947" s="200"/>
      <c r="AH2947" s="75"/>
      <c r="AI2947" s="75"/>
      <c r="AJ2947" s="75"/>
      <c r="AK2947" s="75"/>
      <c r="AL2947" s="200"/>
    </row>
    <row r="2948" spans="1:38" s="201" customFormat="1">
      <c r="A2948" s="198"/>
      <c r="B2948" s="180"/>
      <c r="C2948" s="199" t="s">
        <v>132</v>
      </c>
      <c r="D2948" s="199"/>
      <c r="E2948" s="199" t="s">
        <v>115</v>
      </c>
      <c r="F2948" s="199">
        <v>469570</v>
      </c>
      <c r="G2948" s="199"/>
      <c r="H2948" s="199">
        <f t="shared" si="208"/>
        <v>1343</v>
      </c>
      <c r="I2948" s="199"/>
      <c r="J2948" s="381">
        <v>62107.509999999995</v>
      </c>
      <c r="K2948" s="199"/>
      <c r="L2948" s="200"/>
      <c r="M2948" s="199">
        <v>95</v>
      </c>
      <c r="N2948" s="71"/>
      <c r="O2948" s="200"/>
      <c r="P2948" s="269">
        <f t="shared" si="206"/>
        <v>653.7632631578947</v>
      </c>
      <c r="Q2948" s="199"/>
      <c r="R2948" s="199"/>
      <c r="S2948" s="199"/>
      <c r="T2948" s="382">
        <f t="shared" si="207"/>
        <v>4942.8421052631575</v>
      </c>
      <c r="U2948" s="199"/>
      <c r="V2948" s="199"/>
      <c r="W2948" s="199"/>
      <c r="X2948" s="200"/>
      <c r="Y2948" s="199">
        <v>62107.509999999995</v>
      </c>
      <c r="Z2948" s="199">
        <f t="shared" si="209"/>
        <v>87844.84</v>
      </c>
      <c r="AA2948" s="200"/>
      <c r="AB2948" s="199">
        <f t="shared" si="210"/>
        <v>50686.89</v>
      </c>
      <c r="AC2948" s="164">
        <v>61671.21</v>
      </c>
      <c r="AD2948" s="199"/>
      <c r="AE2948" s="200"/>
      <c r="AF2948" s="200"/>
      <c r="AG2948" s="200"/>
      <c r="AH2948" s="75"/>
      <c r="AI2948" s="75"/>
      <c r="AJ2948" s="75"/>
      <c r="AK2948" s="75"/>
      <c r="AL2948" s="200"/>
    </row>
    <row r="2949" spans="1:38" s="201" customFormat="1">
      <c r="A2949" s="198"/>
      <c r="B2949" s="180"/>
      <c r="C2949" s="199" t="s">
        <v>133</v>
      </c>
      <c r="D2949" s="199"/>
      <c r="E2949" s="199" t="s">
        <v>134</v>
      </c>
      <c r="F2949" s="199">
        <v>12317625</v>
      </c>
      <c r="G2949" s="199"/>
      <c r="H2949" s="199">
        <f t="shared" si="208"/>
        <v>35226</v>
      </c>
      <c r="I2949" s="199"/>
      <c r="J2949" s="381">
        <v>797693.33000000019</v>
      </c>
      <c r="K2949" s="199"/>
      <c r="L2949" s="200"/>
      <c r="M2949" s="199">
        <v>364</v>
      </c>
      <c r="N2949" s="71"/>
      <c r="O2949" s="200"/>
      <c r="P2949" s="269">
        <f t="shared" si="206"/>
        <v>2191.4651923076926</v>
      </c>
      <c r="Q2949" s="199"/>
      <c r="R2949" s="199"/>
      <c r="S2949" s="199"/>
      <c r="T2949" s="382">
        <f t="shared" si="207"/>
        <v>33839.629120879123</v>
      </c>
      <c r="U2949" s="199"/>
      <c r="V2949" s="199"/>
      <c r="W2949" s="199"/>
      <c r="X2949" s="200"/>
      <c r="Y2949" s="199">
        <v>797693.33000000019</v>
      </c>
      <c r="Z2949" s="199">
        <f t="shared" si="209"/>
        <v>1128257.17</v>
      </c>
      <c r="AA2949" s="200"/>
      <c r="AB2949" s="199">
        <f t="shared" si="210"/>
        <v>651009.77</v>
      </c>
      <c r="AC2949" s="164">
        <v>792089.59</v>
      </c>
      <c r="AD2949" s="199"/>
      <c r="AE2949" s="200"/>
      <c r="AF2949" s="200"/>
      <c r="AG2949" s="200"/>
      <c r="AH2949" s="75"/>
      <c r="AI2949" s="75"/>
      <c r="AJ2949" s="75"/>
      <c r="AK2949" s="75"/>
      <c r="AL2949" s="200"/>
    </row>
    <row r="2950" spans="1:38" s="201" customFormat="1">
      <c r="A2950" s="198"/>
      <c r="B2950" s="180"/>
      <c r="C2950" s="199" t="s">
        <v>133</v>
      </c>
      <c r="D2950" s="199"/>
      <c r="E2950" s="199" t="s">
        <v>103</v>
      </c>
      <c r="F2950" s="199">
        <v>396</v>
      </c>
      <c r="G2950" s="199"/>
      <c r="H2950" s="199">
        <f t="shared" si="208"/>
        <v>1</v>
      </c>
      <c r="I2950" s="199"/>
      <c r="J2950" s="381">
        <v>24.94</v>
      </c>
      <c r="K2950" s="199"/>
      <c r="L2950" s="200"/>
      <c r="M2950" s="199">
        <v>1</v>
      </c>
      <c r="N2950" s="71"/>
      <c r="O2950" s="200"/>
      <c r="P2950" s="269">
        <f t="shared" si="206"/>
        <v>24.94</v>
      </c>
      <c r="Q2950" s="199"/>
      <c r="R2950" s="199"/>
      <c r="S2950" s="199"/>
      <c r="T2950" s="382">
        <f t="shared" si="207"/>
        <v>396</v>
      </c>
      <c r="U2950" s="199"/>
      <c r="V2950" s="199"/>
      <c r="W2950" s="199"/>
      <c r="X2950" s="200"/>
      <c r="Y2950" s="199">
        <v>24.94</v>
      </c>
      <c r="Z2950" s="199">
        <f t="shared" si="209"/>
        <v>35.28</v>
      </c>
      <c r="AA2950" s="200"/>
      <c r="AB2950" s="199">
        <f t="shared" si="210"/>
        <v>20.350000000000001</v>
      </c>
      <c r="AC2950" s="164">
        <v>24.76</v>
      </c>
      <c r="AD2950" s="199"/>
      <c r="AE2950" s="200"/>
      <c r="AF2950" s="200"/>
      <c r="AG2950" s="200"/>
      <c r="AH2950" s="75"/>
      <c r="AI2950" s="75"/>
      <c r="AJ2950" s="75"/>
      <c r="AK2950" s="75"/>
      <c r="AL2950" s="200"/>
    </row>
    <row r="2951" spans="1:38" s="201" customFormat="1">
      <c r="A2951" s="198"/>
      <c r="B2951" s="180"/>
      <c r="C2951" s="199" t="s">
        <v>135</v>
      </c>
      <c r="D2951" s="199"/>
      <c r="E2951" s="199" t="s">
        <v>136</v>
      </c>
      <c r="F2951" s="199">
        <v>23057164</v>
      </c>
      <c r="G2951" s="199"/>
      <c r="H2951" s="199">
        <f t="shared" si="208"/>
        <v>65940</v>
      </c>
      <c r="I2951" s="199"/>
      <c r="J2951" s="381">
        <v>1435403.0599999994</v>
      </c>
      <c r="K2951" s="199"/>
      <c r="L2951" s="200"/>
      <c r="M2951" s="199">
        <v>1889</v>
      </c>
      <c r="N2951" s="71"/>
      <c r="O2951" s="200"/>
      <c r="P2951" s="269">
        <f t="shared" si="206"/>
        <v>759.87456855479059</v>
      </c>
      <c r="Q2951" s="199"/>
      <c r="R2951" s="199"/>
      <c r="S2951" s="199"/>
      <c r="T2951" s="382">
        <f t="shared" si="207"/>
        <v>12206.01588141874</v>
      </c>
      <c r="U2951" s="199"/>
      <c r="V2951" s="199"/>
      <c r="W2951" s="199"/>
      <c r="X2951" s="200"/>
      <c r="Y2951" s="199">
        <v>1435403.0599999994</v>
      </c>
      <c r="Z2951" s="199">
        <f t="shared" si="209"/>
        <v>2030233.59</v>
      </c>
      <c r="AA2951" s="200"/>
      <c r="AB2951" s="199">
        <f t="shared" si="210"/>
        <v>1171454.47</v>
      </c>
      <c r="AC2951" s="164">
        <v>1425319.45</v>
      </c>
      <c r="AD2951" s="199"/>
      <c r="AE2951" s="200"/>
      <c r="AF2951" s="200"/>
      <c r="AG2951" s="200"/>
      <c r="AH2951" s="75"/>
      <c r="AI2951" s="75"/>
      <c r="AJ2951" s="75"/>
      <c r="AK2951" s="75"/>
      <c r="AL2951" s="200"/>
    </row>
    <row r="2952" spans="1:38" s="201" customFormat="1">
      <c r="A2952" s="198"/>
      <c r="B2952" s="180"/>
      <c r="C2952" s="199" t="s">
        <v>138</v>
      </c>
      <c r="D2952" s="199"/>
      <c r="E2952" s="199" t="s">
        <v>139</v>
      </c>
      <c r="F2952" s="199">
        <v>1753156</v>
      </c>
      <c r="G2952" s="199"/>
      <c r="H2952" s="199">
        <f t="shared" si="208"/>
        <v>5014</v>
      </c>
      <c r="I2952" s="199"/>
      <c r="J2952" s="381">
        <v>164456.58999999988</v>
      </c>
      <c r="K2952" s="199"/>
      <c r="L2952" s="200"/>
      <c r="M2952" s="199">
        <v>577</v>
      </c>
      <c r="N2952" s="71"/>
      <c r="O2952" s="200"/>
      <c r="P2952" s="269">
        <f t="shared" si="206"/>
        <v>285.02008665511244</v>
      </c>
      <c r="Q2952" s="199"/>
      <c r="R2952" s="199"/>
      <c r="S2952" s="199"/>
      <c r="T2952" s="382">
        <f t="shared" si="207"/>
        <v>3038.3986135181976</v>
      </c>
      <c r="U2952" s="199"/>
      <c r="V2952" s="199"/>
      <c r="W2952" s="199"/>
      <c r="X2952" s="200"/>
      <c r="Y2952" s="199">
        <v>164456.58999999988</v>
      </c>
      <c r="Z2952" s="199">
        <f t="shared" si="209"/>
        <v>232607.34</v>
      </c>
      <c r="AA2952" s="200"/>
      <c r="AB2952" s="199">
        <f t="shared" si="210"/>
        <v>134215.54999999999</v>
      </c>
      <c r="AC2952" s="164">
        <v>163301.29</v>
      </c>
      <c r="AD2952" s="199"/>
      <c r="AE2952" s="200"/>
      <c r="AF2952" s="200"/>
      <c r="AG2952" s="200"/>
      <c r="AH2952" s="75"/>
      <c r="AI2952" s="75"/>
      <c r="AJ2952" s="75"/>
      <c r="AK2952" s="75"/>
      <c r="AL2952" s="200"/>
    </row>
    <row r="2953" spans="1:38" s="201" customFormat="1">
      <c r="A2953" s="198"/>
      <c r="B2953" s="180"/>
      <c r="C2953" s="199" t="s">
        <v>1411</v>
      </c>
      <c r="D2953" s="199"/>
      <c r="E2953" s="199" t="s">
        <v>115</v>
      </c>
      <c r="F2953" s="199">
        <v>22886</v>
      </c>
      <c r="G2953" s="199"/>
      <c r="H2953" s="199">
        <f t="shared" si="208"/>
        <v>65</v>
      </c>
      <c r="I2953" s="199"/>
      <c r="J2953" s="381">
        <v>1206.1000000000001</v>
      </c>
      <c r="K2953" s="199"/>
      <c r="L2953" s="200"/>
      <c r="M2953" s="199">
        <v>2</v>
      </c>
      <c r="N2953" s="71"/>
      <c r="O2953" s="200"/>
      <c r="P2953" s="269">
        <f t="shared" si="206"/>
        <v>603.05000000000007</v>
      </c>
      <c r="Q2953" s="199"/>
      <c r="R2953" s="199"/>
      <c r="S2953" s="199"/>
      <c r="T2953" s="382">
        <f t="shared" si="207"/>
        <v>11443</v>
      </c>
      <c r="U2953" s="199"/>
      <c r="V2953" s="199"/>
      <c r="W2953" s="199"/>
      <c r="X2953" s="200"/>
      <c r="Y2953" s="199">
        <v>1206.1000000000001</v>
      </c>
      <c r="Z2953" s="199">
        <f t="shared" si="209"/>
        <v>1705.91</v>
      </c>
      <c r="AA2953" s="200"/>
      <c r="AB2953" s="199">
        <f t="shared" si="210"/>
        <v>984.32</v>
      </c>
      <c r="AC2953" s="164">
        <v>1197.6300000000001</v>
      </c>
      <c r="AD2953" s="199"/>
      <c r="AE2953" s="200"/>
      <c r="AF2953" s="200"/>
      <c r="AG2953" s="200"/>
      <c r="AH2953" s="75"/>
      <c r="AI2953" s="75"/>
      <c r="AJ2953" s="75"/>
      <c r="AK2953" s="75"/>
      <c r="AL2953" s="200"/>
    </row>
    <row r="2954" spans="1:38" s="201" customFormat="1">
      <c r="A2954" s="198"/>
      <c r="B2954" s="180"/>
      <c r="C2954" s="199" t="s">
        <v>1412</v>
      </c>
      <c r="D2954" s="199"/>
      <c r="E2954" s="199" t="s">
        <v>110</v>
      </c>
      <c r="F2954" s="199">
        <v>25155</v>
      </c>
      <c r="G2954" s="199"/>
      <c r="H2954" s="199">
        <f t="shared" ref="H2954:H3017" si="211">ROUND($H$3417*F2954/$F$3417,0)</f>
        <v>72</v>
      </c>
      <c r="I2954" s="199"/>
      <c r="J2954" s="381">
        <v>4441.2099999999991</v>
      </c>
      <c r="K2954" s="199"/>
      <c r="L2954" s="200"/>
      <c r="M2954" s="199">
        <v>20</v>
      </c>
      <c r="N2954" s="71"/>
      <c r="O2954" s="200"/>
      <c r="P2954" s="269">
        <f t="shared" si="206"/>
        <v>222.06049999999996</v>
      </c>
      <c r="Q2954" s="199"/>
      <c r="R2954" s="199"/>
      <c r="S2954" s="199"/>
      <c r="T2954" s="382">
        <f t="shared" si="207"/>
        <v>1257.75</v>
      </c>
      <c r="U2954" s="199"/>
      <c r="V2954" s="199"/>
      <c r="W2954" s="199"/>
      <c r="X2954" s="200"/>
      <c r="Y2954" s="199">
        <v>4441.2099999999991</v>
      </c>
      <c r="Z2954" s="199">
        <f t="shared" ref="Z2954:Z3017" si="212">ROUND($Z$3417*Y2954/$Y$3417,2)</f>
        <v>6281.65</v>
      </c>
      <c r="AA2954" s="200"/>
      <c r="AB2954" s="199">
        <f t="shared" ref="AB2954:AB3017" si="213">ROUND($AB$3417*Y2954/$Y$3417,2)</f>
        <v>3624.54</v>
      </c>
      <c r="AC2954" s="164">
        <v>4410.01</v>
      </c>
      <c r="AD2954" s="199"/>
      <c r="AE2954" s="200"/>
      <c r="AF2954" s="200"/>
      <c r="AG2954" s="200"/>
      <c r="AH2954" s="75"/>
      <c r="AI2954" s="75"/>
      <c r="AJ2954" s="75"/>
      <c r="AK2954" s="75"/>
      <c r="AL2954" s="200"/>
    </row>
    <row r="2955" spans="1:38" s="201" customFormat="1">
      <c r="A2955" s="198"/>
      <c r="B2955" s="180"/>
      <c r="C2955" s="199" t="s">
        <v>140</v>
      </c>
      <c r="D2955" s="199"/>
      <c r="E2955" s="199" t="s">
        <v>136</v>
      </c>
      <c r="F2955" s="199">
        <v>16182</v>
      </c>
      <c r="G2955" s="199"/>
      <c r="H2955" s="199">
        <f t="shared" si="211"/>
        <v>46</v>
      </c>
      <c r="I2955" s="199"/>
      <c r="J2955" s="381">
        <v>2648.8599999999997</v>
      </c>
      <c r="K2955" s="199"/>
      <c r="L2955" s="200"/>
      <c r="M2955" s="199">
        <v>18</v>
      </c>
      <c r="N2955" s="71"/>
      <c r="O2955" s="200"/>
      <c r="P2955" s="269">
        <f t="shared" si="206"/>
        <v>147.15888888888887</v>
      </c>
      <c r="Q2955" s="199"/>
      <c r="R2955" s="199"/>
      <c r="S2955" s="199"/>
      <c r="T2955" s="382">
        <f t="shared" si="207"/>
        <v>899</v>
      </c>
      <c r="U2955" s="199"/>
      <c r="V2955" s="199"/>
      <c r="W2955" s="199"/>
      <c r="X2955" s="200"/>
      <c r="Y2955" s="199">
        <v>2648.8599999999997</v>
      </c>
      <c r="Z2955" s="199">
        <f t="shared" si="212"/>
        <v>3746.55</v>
      </c>
      <c r="AA2955" s="200"/>
      <c r="AB2955" s="199">
        <f t="shared" si="213"/>
        <v>2161.7800000000002</v>
      </c>
      <c r="AC2955" s="164">
        <v>2630.25</v>
      </c>
      <c r="AD2955" s="199"/>
      <c r="AE2955" s="200"/>
      <c r="AF2955" s="200"/>
      <c r="AG2955" s="200"/>
      <c r="AH2955" s="75"/>
      <c r="AI2955" s="75"/>
      <c r="AJ2955" s="75"/>
      <c r="AK2955" s="75"/>
      <c r="AL2955" s="200"/>
    </row>
    <row r="2956" spans="1:38" s="201" customFormat="1">
      <c r="A2956" s="198"/>
      <c r="B2956" s="180"/>
      <c r="C2956" s="199" t="s">
        <v>141</v>
      </c>
      <c r="D2956" s="199"/>
      <c r="E2956" s="199" t="s">
        <v>142</v>
      </c>
      <c r="F2956" s="199">
        <v>2337602</v>
      </c>
      <c r="G2956" s="199"/>
      <c r="H2956" s="199">
        <f t="shared" si="211"/>
        <v>6685</v>
      </c>
      <c r="I2956" s="199"/>
      <c r="J2956" s="381">
        <v>158764.02999999997</v>
      </c>
      <c r="K2956" s="199"/>
      <c r="L2956" s="200"/>
      <c r="M2956" s="199">
        <v>330</v>
      </c>
      <c r="N2956" s="71"/>
      <c r="O2956" s="200"/>
      <c r="P2956" s="269">
        <f t="shared" si="206"/>
        <v>481.1031212121211</v>
      </c>
      <c r="Q2956" s="199"/>
      <c r="R2956" s="199"/>
      <c r="S2956" s="199"/>
      <c r="T2956" s="382">
        <f t="shared" si="207"/>
        <v>7083.6424242424246</v>
      </c>
      <c r="U2956" s="199"/>
      <c r="V2956" s="199"/>
      <c r="W2956" s="199"/>
      <c r="X2956" s="200"/>
      <c r="Y2956" s="199">
        <v>158764.02999999997</v>
      </c>
      <c r="Z2956" s="199">
        <f t="shared" si="212"/>
        <v>224555.79</v>
      </c>
      <c r="AA2956" s="200"/>
      <c r="AB2956" s="199">
        <f t="shared" si="213"/>
        <v>129569.76</v>
      </c>
      <c r="AC2956" s="164">
        <v>157648.72</v>
      </c>
      <c r="AD2956" s="199"/>
      <c r="AE2956" s="200"/>
      <c r="AF2956" s="200"/>
      <c r="AG2956" s="200"/>
      <c r="AH2956" s="75"/>
      <c r="AI2956" s="75"/>
      <c r="AJ2956" s="75"/>
      <c r="AK2956" s="75"/>
      <c r="AL2956" s="200"/>
    </row>
    <row r="2957" spans="1:38" s="201" customFormat="1">
      <c r="A2957" s="198"/>
      <c r="B2957" s="180"/>
      <c r="C2957" s="199" t="s">
        <v>141</v>
      </c>
      <c r="D2957" s="199"/>
      <c r="E2957" s="199" t="s">
        <v>143</v>
      </c>
      <c r="F2957" s="199">
        <v>112</v>
      </c>
      <c r="G2957" s="199"/>
      <c r="H2957" s="199">
        <f t="shared" si="211"/>
        <v>0</v>
      </c>
      <c r="I2957" s="199"/>
      <c r="J2957" s="381">
        <v>27.4</v>
      </c>
      <c r="K2957" s="199"/>
      <c r="L2957" s="200"/>
      <c r="M2957" s="199">
        <v>1</v>
      </c>
      <c r="N2957" s="71"/>
      <c r="O2957" s="200"/>
      <c r="P2957" s="269">
        <f t="shared" si="206"/>
        <v>27.4</v>
      </c>
      <c r="Q2957" s="199"/>
      <c r="R2957" s="199"/>
      <c r="S2957" s="199"/>
      <c r="T2957" s="382">
        <f t="shared" si="207"/>
        <v>112</v>
      </c>
      <c r="U2957" s="199"/>
      <c r="V2957" s="199"/>
      <c r="W2957" s="199"/>
      <c r="X2957" s="200"/>
      <c r="Y2957" s="199">
        <v>27.4</v>
      </c>
      <c r="Z2957" s="199">
        <f t="shared" si="212"/>
        <v>38.75</v>
      </c>
      <c r="AA2957" s="200"/>
      <c r="AB2957" s="199">
        <f t="shared" si="213"/>
        <v>22.36</v>
      </c>
      <c r="AC2957" s="164">
        <v>27.21</v>
      </c>
      <c r="AD2957" s="199"/>
      <c r="AE2957" s="200"/>
      <c r="AF2957" s="200"/>
      <c r="AG2957" s="200"/>
      <c r="AH2957" s="75"/>
      <c r="AI2957" s="75"/>
      <c r="AJ2957" s="75"/>
      <c r="AK2957" s="75"/>
      <c r="AL2957" s="200"/>
    </row>
    <row r="2958" spans="1:38" s="201" customFormat="1">
      <c r="A2958" s="198"/>
      <c r="B2958" s="180"/>
      <c r="C2958" s="199" t="s">
        <v>141</v>
      </c>
      <c r="D2958" s="199"/>
      <c r="E2958" s="199" t="s">
        <v>430</v>
      </c>
      <c r="F2958" s="199"/>
      <c r="G2958" s="199"/>
      <c r="H2958" s="199">
        <f t="shared" si="211"/>
        <v>0</v>
      </c>
      <c r="I2958" s="199"/>
      <c r="J2958" s="381">
        <v>144.41999999999999</v>
      </c>
      <c r="K2958" s="199"/>
      <c r="L2958" s="200"/>
      <c r="M2958" s="199">
        <v>1</v>
      </c>
      <c r="N2958" s="71"/>
      <c r="O2958" s="200"/>
      <c r="P2958" s="269">
        <f t="shared" si="206"/>
        <v>144.41999999999999</v>
      </c>
      <c r="Q2958" s="199"/>
      <c r="R2958" s="199"/>
      <c r="S2958" s="199"/>
      <c r="T2958" s="382">
        <f t="shared" si="207"/>
        <v>0</v>
      </c>
      <c r="U2958" s="199"/>
      <c r="V2958" s="199"/>
      <c r="W2958" s="199"/>
      <c r="X2958" s="200"/>
      <c r="Y2958" s="199">
        <v>144.41999999999999</v>
      </c>
      <c r="Z2958" s="199">
        <f t="shared" si="212"/>
        <v>204.27</v>
      </c>
      <c r="AA2958" s="200"/>
      <c r="AB2958" s="199">
        <f t="shared" si="213"/>
        <v>117.86</v>
      </c>
      <c r="AC2958" s="164">
        <v>143.41</v>
      </c>
      <c r="AD2958" s="199"/>
      <c r="AE2958" s="200"/>
      <c r="AF2958" s="200"/>
      <c r="AG2958" s="200"/>
      <c r="AH2958" s="75"/>
      <c r="AI2958" s="75"/>
      <c r="AJ2958" s="75"/>
      <c r="AK2958" s="75"/>
      <c r="AL2958" s="200"/>
    </row>
    <row r="2959" spans="1:38" s="201" customFormat="1">
      <c r="A2959" s="198"/>
      <c r="B2959" s="180"/>
      <c r="C2959" s="199" t="s">
        <v>144</v>
      </c>
      <c r="D2959" s="199"/>
      <c r="E2959" s="199" t="s">
        <v>142</v>
      </c>
      <c r="F2959" s="199">
        <v>679633</v>
      </c>
      <c r="G2959" s="199"/>
      <c r="H2959" s="199">
        <f t="shared" si="211"/>
        <v>1944</v>
      </c>
      <c r="I2959" s="199"/>
      <c r="J2959" s="381">
        <v>50751.000000000015</v>
      </c>
      <c r="K2959" s="199"/>
      <c r="L2959" s="200"/>
      <c r="M2959" s="199">
        <v>27</v>
      </c>
      <c r="N2959" s="71"/>
      <c r="O2959" s="200"/>
      <c r="P2959" s="269">
        <f t="shared" si="206"/>
        <v>1879.6666666666672</v>
      </c>
      <c r="Q2959" s="199"/>
      <c r="R2959" s="199"/>
      <c r="S2959" s="199"/>
      <c r="T2959" s="382">
        <f t="shared" si="207"/>
        <v>25171.592592592591</v>
      </c>
      <c r="U2959" s="199"/>
      <c r="V2959" s="199"/>
      <c r="W2959" s="199"/>
      <c r="X2959" s="200"/>
      <c r="Y2959" s="199">
        <v>50751.000000000015</v>
      </c>
      <c r="Z2959" s="199">
        <f t="shared" si="212"/>
        <v>71782.2</v>
      </c>
      <c r="AA2959" s="200"/>
      <c r="AB2959" s="199">
        <f t="shared" si="213"/>
        <v>41418.67</v>
      </c>
      <c r="AC2959" s="164">
        <v>50394.48</v>
      </c>
      <c r="AD2959" s="199"/>
      <c r="AE2959" s="200"/>
      <c r="AF2959" s="200"/>
      <c r="AG2959" s="200"/>
      <c r="AH2959" s="75"/>
      <c r="AI2959" s="75"/>
      <c r="AJ2959" s="75"/>
      <c r="AK2959" s="75"/>
      <c r="AL2959" s="200"/>
    </row>
    <row r="2960" spans="1:38" s="201" customFormat="1">
      <c r="A2960" s="198"/>
      <c r="B2960" s="180"/>
      <c r="C2960" s="199" t="s">
        <v>144</v>
      </c>
      <c r="D2960" s="199"/>
      <c r="E2960" s="199" t="s">
        <v>430</v>
      </c>
      <c r="F2960" s="199">
        <v>1770</v>
      </c>
      <c r="G2960" s="199"/>
      <c r="H2960" s="199">
        <f t="shared" si="211"/>
        <v>5</v>
      </c>
      <c r="I2960" s="199"/>
      <c r="J2960" s="381">
        <v>304.36</v>
      </c>
      <c r="K2960" s="199"/>
      <c r="L2960" s="200"/>
      <c r="M2960" s="199">
        <v>1</v>
      </c>
      <c r="N2960" s="71"/>
      <c r="O2960" s="200"/>
      <c r="P2960" s="269">
        <f t="shared" si="206"/>
        <v>304.36</v>
      </c>
      <c r="Q2960" s="199"/>
      <c r="R2960" s="199"/>
      <c r="S2960" s="199"/>
      <c r="T2960" s="382">
        <f t="shared" si="207"/>
        <v>1770</v>
      </c>
      <c r="U2960" s="199"/>
      <c r="V2960" s="199"/>
      <c r="W2960" s="199"/>
      <c r="X2960" s="200"/>
      <c r="Y2960" s="199">
        <v>304.36</v>
      </c>
      <c r="Z2960" s="199">
        <f t="shared" si="212"/>
        <v>430.49</v>
      </c>
      <c r="AA2960" s="200"/>
      <c r="AB2960" s="199">
        <f t="shared" si="213"/>
        <v>248.39</v>
      </c>
      <c r="AC2960" s="164">
        <v>302.22000000000003</v>
      </c>
      <c r="AD2960" s="199"/>
      <c r="AE2960" s="200"/>
      <c r="AF2960" s="200"/>
      <c r="AG2960" s="200"/>
      <c r="AH2960" s="75"/>
      <c r="AI2960" s="75"/>
      <c r="AJ2960" s="75"/>
      <c r="AK2960" s="75"/>
      <c r="AL2960" s="200"/>
    </row>
    <row r="2961" spans="1:38" s="201" customFormat="1">
      <c r="A2961" s="198"/>
      <c r="B2961" s="180"/>
      <c r="C2961" s="199" t="s">
        <v>144</v>
      </c>
      <c r="D2961" s="199"/>
      <c r="E2961" s="199" t="s">
        <v>1478</v>
      </c>
      <c r="F2961" s="199">
        <v>2804</v>
      </c>
      <c r="G2961" s="199"/>
      <c r="H2961" s="199">
        <f t="shared" si="211"/>
        <v>8</v>
      </c>
      <c r="I2961" s="199"/>
      <c r="J2961" s="381">
        <v>223.97</v>
      </c>
      <c r="K2961" s="199"/>
      <c r="L2961" s="200"/>
      <c r="M2961" s="199">
        <v>1</v>
      </c>
      <c r="N2961" s="71"/>
      <c r="O2961" s="200"/>
      <c r="P2961" s="269">
        <f t="shared" si="206"/>
        <v>223.97</v>
      </c>
      <c r="Q2961" s="199"/>
      <c r="R2961" s="199"/>
      <c r="S2961" s="199"/>
      <c r="T2961" s="382">
        <f t="shared" si="207"/>
        <v>2804</v>
      </c>
      <c r="U2961" s="199"/>
      <c r="V2961" s="199"/>
      <c r="W2961" s="199"/>
      <c r="X2961" s="200"/>
      <c r="Y2961" s="199">
        <v>223.97</v>
      </c>
      <c r="Z2961" s="199">
        <f t="shared" si="212"/>
        <v>316.77999999999997</v>
      </c>
      <c r="AA2961" s="200"/>
      <c r="AB2961" s="199">
        <f t="shared" si="213"/>
        <v>182.79</v>
      </c>
      <c r="AC2961" s="164">
        <v>222.4</v>
      </c>
      <c r="AD2961" s="199"/>
      <c r="AE2961" s="200"/>
      <c r="AF2961" s="200"/>
      <c r="AG2961" s="200"/>
      <c r="AH2961" s="75"/>
      <c r="AI2961" s="75"/>
      <c r="AJ2961" s="75"/>
      <c r="AK2961" s="75"/>
      <c r="AL2961" s="200"/>
    </row>
    <row r="2962" spans="1:38" s="201" customFormat="1">
      <c r="A2962" s="198"/>
      <c r="B2962" s="180"/>
      <c r="C2962" s="199" t="s">
        <v>1413</v>
      </c>
      <c r="D2962" s="199"/>
      <c r="E2962" s="199" t="s">
        <v>113</v>
      </c>
      <c r="F2962" s="199">
        <v>15034</v>
      </c>
      <c r="G2962" s="199"/>
      <c r="H2962" s="199">
        <f t="shared" si="211"/>
        <v>43</v>
      </c>
      <c r="I2962" s="199"/>
      <c r="J2962" s="381">
        <v>2396.1499999999996</v>
      </c>
      <c r="K2962" s="199"/>
      <c r="L2962" s="200"/>
      <c r="M2962" s="199">
        <v>7</v>
      </c>
      <c r="N2962" s="71"/>
      <c r="O2962" s="200"/>
      <c r="P2962" s="269">
        <f t="shared" si="206"/>
        <v>342.30714285714282</v>
      </c>
      <c r="Q2962" s="199"/>
      <c r="R2962" s="199"/>
      <c r="S2962" s="199"/>
      <c r="T2962" s="382">
        <f t="shared" si="207"/>
        <v>2147.7142857142858</v>
      </c>
      <c r="U2962" s="199"/>
      <c r="V2962" s="199"/>
      <c r="W2962" s="199"/>
      <c r="X2962" s="200"/>
      <c r="Y2962" s="199">
        <v>2396.1499999999996</v>
      </c>
      <c r="Z2962" s="199">
        <f t="shared" si="212"/>
        <v>3389.11</v>
      </c>
      <c r="AA2962" s="200"/>
      <c r="AB2962" s="199">
        <f t="shared" si="213"/>
        <v>1955.53</v>
      </c>
      <c r="AC2962" s="164">
        <v>2379.3200000000002</v>
      </c>
      <c r="AD2962" s="199"/>
      <c r="AE2962" s="200"/>
      <c r="AF2962" s="200"/>
      <c r="AG2962" s="200"/>
      <c r="AH2962" s="75"/>
      <c r="AI2962" s="75"/>
      <c r="AJ2962" s="75"/>
      <c r="AK2962" s="75"/>
      <c r="AL2962" s="200"/>
    </row>
    <row r="2963" spans="1:38" s="201" customFormat="1">
      <c r="A2963" s="198"/>
      <c r="B2963" s="180"/>
      <c r="C2963" s="199" t="s">
        <v>145</v>
      </c>
      <c r="D2963" s="199"/>
      <c r="E2963" s="199" t="s">
        <v>146</v>
      </c>
      <c r="F2963" s="199">
        <v>282873</v>
      </c>
      <c r="G2963" s="199"/>
      <c r="H2963" s="199">
        <f t="shared" si="211"/>
        <v>809</v>
      </c>
      <c r="I2963" s="199"/>
      <c r="J2963" s="381">
        <v>32602.300000000003</v>
      </c>
      <c r="K2963" s="199"/>
      <c r="L2963" s="200"/>
      <c r="M2963" s="199">
        <v>170</v>
      </c>
      <c r="N2963" s="71"/>
      <c r="O2963" s="200"/>
      <c r="P2963" s="269">
        <f t="shared" si="206"/>
        <v>191.77823529411768</v>
      </c>
      <c r="Q2963" s="199"/>
      <c r="R2963" s="199"/>
      <c r="S2963" s="199"/>
      <c r="T2963" s="382">
        <f t="shared" si="207"/>
        <v>1663.9588235294118</v>
      </c>
      <c r="U2963" s="199"/>
      <c r="V2963" s="199"/>
      <c r="W2963" s="199"/>
      <c r="X2963" s="200"/>
      <c r="Y2963" s="199">
        <v>32602.300000000003</v>
      </c>
      <c r="Z2963" s="199">
        <f t="shared" si="212"/>
        <v>46112.68</v>
      </c>
      <c r="AA2963" s="200"/>
      <c r="AB2963" s="199">
        <f t="shared" si="213"/>
        <v>26607.24</v>
      </c>
      <c r="AC2963" s="164">
        <v>32373.27</v>
      </c>
      <c r="AD2963" s="199"/>
      <c r="AE2963" s="200"/>
      <c r="AF2963" s="200"/>
      <c r="AG2963" s="200"/>
      <c r="AH2963" s="75"/>
      <c r="AI2963" s="75"/>
      <c r="AJ2963" s="75"/>
      <c r="AK2963" s="75"/>
      <c r="AL2963" s="200"/>
    </row>
    <row r="2964" spans="1:38" s="201" customFormat="1">
      <c r="A2964" s="198"/>
      <c r="B2964" s="180"/>
      <c r="C2964" s="199" t="s">
        <v>730</v>
      </c>
      <c r="D2964" s="199"/>
      <c r="E2964" s="199" t="s">
        <v>94</v>
      </c>
      <c r="F2964" s="199">
        <v>146</v>
      </c>
      <c r="G2964" s="199"/>
      <c r="H2964" s="199">
        <f t="shared" si="211"/>
        <v>0</v>
      </c>
      <c r="I2964" s="199"/>
      <c r="J2964" s="381">
        <v>32.83</v>
      </c>
      <c r="K2964" s="199"/>
      <c r="L2964" s="200"/>
      <c r="M2964" s="199">
        <v>1</v>
      </c>
      <c r="N2964" s="71"/>
      <c r="O2964" s="200"/>
      <c r="P2964" s="269">
        <f t="shared" si="206"/>
        <v>32.83</v>
      </c>
      <c r="Q2964" s="199"/>
      <c r="R2964" s="199"/>
      <c r="S2964" s="199"/>
      <c r="T2964" s="382">
        <f t="shared" si="207"/>
        <v>146</v>
      </c>
      <c r="U2964" s="199"/>
      <c r="V2964" s="199"/>
      <c r="W2964" s="199"/>
      <c r="X2964" s="200"/>
      <c r="Y2964" s="199">
        <v>32.83</v>
      </c>
      <c r="Z2964" s="199">
        <f t="shared" si="212"/>
        <v>46.43</v>
      </c>
      <c r="AA2964" s="200"/>
      <c r="AB2964" s="199">
        <f t="shared" si="213"/>
        <v>26.79</v>
      </c>
      <c r="AC2964" s="164">
        <v>32.6</v>
      </c>
      <c r="AD2964" s="199"/>
      <c r="AE2964" s="200"/>
      <c r="AF2964" s="200"/>
      <c r="AG2964" s="200"/>
      <c r="AH2964" s="75"/>
      <c r="AI2964" s="75"/>
      <c r="AJ2964" s="75"/>
      <c r="AK2964" s="75"/>
      <c r="AL2964" s="200"/>
    </row>
    <row r="2965" spans="1:38" s="201" customFormat="1">
      <c r="A2965" s="198"/>
      <c r="B2965" s="180"/>
      <c r="C2965" s="199" t="s">
        <v>730</v>
      </c>
      <c r="D2965" s="199"/>
      <c r="E2965" s="199" t="s">
        <v>295</v>
      </c>
      <c r="F2965" s="199">
        <v>12566</v>
      </c>
      <c r="G2965" s="199"/>
      <c r="H2965" s="199">
        <f t="shared" si="211"/>
        <v>36</v>
      </c>
      <c r="I2965" s="199"/>
      <c r="J2965" s="381">
        <v>1425.9799999999998</v>
      </c>
      <c r="K2965" s="199"/>
      <c r="L2965" s="200"/>
      <c r="M2965" s="199">
        <v>21</v>
      </c>
      <c r="N2965" s="71"/>
      <c r="O2965" s="200"/>
      <c r="P2965" s="269">
        <f t="shared" si="206"/>
        <v>67.903809523809514</v>
      </c>
      <c r="Q2965" s="199"/>
      <c r="R2965" s="199"/>
      <c r="S2965" s="199"/>
      <c r="T2965" s="382">
        <f t="shared" si="207"/>
        <v>598.38095238095241</v>
      </c>
      <c r="U2965" s="199"/>
      <c r="V2965" s="199"/>
      <c r="W2965" s="199"/>
      <c r="X2965" s="200"/>
      <c r="Y2965" s="199">
        <v>1425.9799999999998</v>
      </c>
      <c r="Z2965" s="199">
        <f t="shared" si="212"/>
        <v>2016.91</v>
      </c>
      <c r="AA2965" s="200"/>
      <c r="AB2965" s="199">
        <f t="shared" si="213"/>
        <v>1163.76</v>
      </c>
      <c r="AC2965" s="164">
        <v>1415.96</v>
      </c>
      <c r="AD2965" s="199"/>
      <c r="AE2965" s="200"/>
      <c r="AF2965" s="200"/>
      <c r="AG2965" s="200"/>
      <c r="AH2965" s="75"/>
      <c r="AI2965" s="75"/>
      <c r="AJ2965" s="75"/>
      <c r="AK2965" s="75"/>
      <c r="AL2965" s="200"/>
    </row>
    <row r="2966" spans="1:38" s="201" customFormat="1">
      <c r="A2966" s="198"/>
      <c r="B2966" s="180"/>
      <c r="C2966" s="199" t="s">
        <v>147</v>
      </c>
      <c r="D2966" s="199"/>
      <c r="E2966" s="199" t="s">
        <v>148</v>
      </c>
      <c r="F2966" s="199">
        <v>5672895</v>
      </c>
      <c r="G2966" s="199"/>
      <c r="H2966" s="199">
        <f t="shared" si="211"/>
        <v>16224</v>
      </c>
      <c r="I2966" s="199"/>
      <c r="J2966" s="381">
        <v>497681.0000000007</v>
      </c>
      <c r="K2966" s="199"/>
      <c r="L2966" s="200"/>
      <c r="M2966" s="199">
        <v>916</v>
      </c>
      <c r="N2966" s="71"/>
      <c r="O2966" s="200"/>
      <c r="P2966" s="269">
        <f t="shared" si="206"/>
        <v>543.3198689956339</v>
      </c>
      <c r="Q2966" s="199"/>
      <c r="R2966" s="199"/>
      <c r="S2966" s="199"/>
      <c r="T2966" s="382">
        <f t="shared" si="207"/>
        <v>6193.1168122270747</v>
      </c>
      <c r="U2966" s="199"/>
      <c r="V2966" s="199"/>
      <c r="W2966" s="199"/>
      <c r="X2966" s="200"/>
      <c r="Y2966" s="199">
        <v>497681.0000000007</v>
      </c>
      <c r="Z2966" s="199">
        <f t="shared" si="212"/>
        <v>703919.83</v>
      </c>
      <c r="AA2966" s="200"/>
      <c r="AB2966" s="199">
        <f t="shared" si="213"/>
        <v>406165.1</v>
      </c>
      <c r="AC2966" s="164">
        <v>494184.82</v>
      </c>
      <c r="AD2966" s="199"/>
      <c r="AE2966" s="200"/>
      <c r="AF2966" s="200"/>
      <c r="AG2966" s="200"/>
      <c r="AH2966" s="75"/>
      <c r="AI2966" s="75"/>
      <c r="AJ2966" s="75"/>
      <c r="AK2966" s="75"/>
      <c r="AL2966" s="200"/>
    </row>
    <row r="2967" spans="1:38" s="201" customFormat="1">
      <c r="A2967" s="198"/>
      <c r="B2967" s="180"/>
      <c r="C2967" s="199" t="s">
        <v>604</v>
      </c>
      <c r="D2967" s="199"/>
      <c r="E2967" s="199" t="s">
        <v>148</v>
      </c>
      <c r="F2967" s="199">
        <v>2046</v>
      </c>
      <c r="G2967" s="199"/>
      <c r="H2967" s="199">
        <f t="shared" si="211"/>
        <v>6</v>
      </c>
      <c r="I2967" s="199"/>
      <c r="J2967" s="381">
        <v>200.09999999999997</v>
      </c>
      <c r="K2967" s="199"/>
      <c r="L2967" s="200"/>
      <c r="M2967" s="199">
        <v>3</v>
      </c>
      <c r="N2967" s="71"/>
      <c r="O2967" s="200"/>
      <c r="P2967" s="269">
        <f t="shared" si="206"/>
        <v>66.699999999999989</v>
      </c>
      <c r="Q2967" s="199"/>
      <c r="R2967" s="199"/>
      <c r="S2967" s="199"/>
      <c r="T2967" s="382">
        <f t="shared" si="207"/>
        <v>682</v>
      </c>
      <c r="U2967" s="199"/>
      <c r="V2967" s="199"/>
      <c r="W2967" s="199"/>
      <c r="X2967" s="200"/>
      <c r="Y2967" s="199">
        <v>200.09999999999997</v>
      </c>
      <c r="Z2967" s="199">
        <f t="shared" si="212"/>
        <v>283.02</v>
      </c>
      <c r="AA2967" s="200"/>
      <c r="AB2967" s="199">
        <f t="shared" si="213"/>
        <v>163.30000000000001</v>
      </c>
      <c r="AC2967" s="164">
        <v>198.69</v>
      </c>
      <c r="AD2967" s="199"/>
      <c r="AE2967" s="200"/>
      <c r="AF2967" s="200"/>
      <c r="AG2967" s="200"/>
      <c r="AH2967" s="75"/>
      <c r="AI2967" s="75"/>
      <c r="AJ2967" s="75"/>
      <c r="AK2967" s="75"/>
      <c r="AL2967" s="200"/>
    </row>
    <row r="2968" spans="1:38" s="201" customFormat="1">
      <c r="A2968" s="198"/>
      <c r="B2968" s="180"/>
      <c r="C2968" s="199" t="s">
        <v>149</v>
      </c>
      <c r="D2968" s="199"/>
      <c r="E2968" s="199" t="s">
        <v>88</v>
      </c>
      <c r="F2968" s="199">
        <v>133</v>
      </c>
      <c r="G2968" s="199"/>
      <c r="H2968" s="199">
        <f t="shared" si="211"/>
        <v>0</v>
      </c>
      <c r="I2968" s="199"/>
      <c r="J2968" s="381">
        <v>36.47</v>
      </c>
      <c r="K2968" s="199"/>
      <c r="L2968" s="200"/>
      <c r="M2968" s="199">
        <v>1</v>
      </c>
      <c r="N2968" s="71"/>
      <c r="O2968" s="200"/>
      <c r="P2968" s="269">
        <f t="shared" si="206"/>
        <v>36.47</v>
      </c>
      <c r="Q2968" s="199"/>
      <c r="R2968" s="199"/>
      <c r="S2968" s="199"/>
      <c r="T2968" s="382">
        <f t="shared" si="207"/>
        <v>133</v>
      </c>
      <c r="U2968" s="199"/>
      <c r="V2968" s="199"/>
      <c r="W2968" s="199"/>
      <c r="X2968" s="200"/>
      <c r="Y2968" s="199">
        <v>36.47</v>
      </c>
      <c r="Z2968" s="199">
        <f t="shared" si="212"/>
        <v>51.58</v>
      </c>
      <c r="AA2968" s="200"/>
      <c r="AB2968" s="199">
        <f t="shared" si="213"/>
        <v>29.76</v>
      </c>
      <c r="AC2968" s="164">
        <v>36.21</v>
      </c>
      <c r="AD2968" s="199"/>
      <c r="AE2968" s="200"/>
      <c r="AF2968" s="200"/>
      <c r="AG2968" s="200"/>
      <c r="AH2968" s="75"/>
      <c r="AI2968" s="75"/>
      <c r="AJ2968" s="75"/>
      <c r="AK2968" s="75"/>
      <c r="AL2968" s="200"/>
    </row>
    <row r="2969" spans="1:38" s="201" customFormat="1">
      <c r="A2969" s="198"/>
      <c r="B2969" s="180"/>
      <c r="C2969" s="199" t="s">
        <v>149</v>
      </c>
      <c r="D2969" s="199"/>
      <c r="E2969" s="199" t="s">
        <v>107</v>
      </c>
      <c r="F2969" s="199">
        <v>674</v>
      </c>
      <c r="G2969" s="199"/>
      <c r="H2969" s="199">
        <f t="shared" si="211"/>
        <v>2</v>
      </c>
      <c r="I2969" s="199"/>
      <c r="J2969" s="381">
        <v>107.28</v>
      </c>
      <c r="K2969" s="199"/>
      <c r="L2969" s="200"/>
      <c r="M2969" s="199">
        <v>5</v>
      </c>
      <c r="N2969" s="71"/>
      <c r="O2969" s="200"/>
      <c r="P2969" s="269">
        <f t="shared" si="206"/>
        <v>21.456</v>
      </c>
      <c r="Q2969" s="199"/>
      <c r="R2969" s="199"/>
      <c r="S2969" s="199"/>
      <c r="T2969" s="382">
        <f t="shared" si="207"/>
        <v>134.80000000000001</v>
      </c>
      <c r="U2969" s="199"/>
      <c r="V2969" s="199"/>
      <c r="W2969" s="199"/>
      <c r="X2969" s="200"/>
      <c r="Y2969" s="199">
        <v>107.28</v>
      </c>
      <c r="Z2969" s="199">
        <f t="shared" si="212"/>
        <v>151.74</v>
      </c>
      <c r="AA2969" s="200"/>
      <c r="AB2969" s="199">
        <f t="shared" si="213"/>
        <v>87.55</v>
      </c>
      <c r="AC2969" s="164">
        <v>106.53</v>
      </c>
      <c r="AD2969" s="199"/>
      <c r="AE2969" s="200"/>
      <c r="AF2969" s="200"/>
      <c r="AG2969" s="200"/>
      <c r="AH2969" s="75"/>
      <c r="AI2969" s="75"/>
      <c r="AJ2969" s="75"/>
      <c r="AK2969" s="75"/>
      <c r="AL2969" s="200"/>
    </row>
    <row r="2970" spans="1:38" s="201" customFormat="1">
      <c r="A2970" s="198"/>
      <c r="B2970" s="180"/>
      <c r="C2970" s="199" t="s">
        <v>149</v>
      </c>
      <c r="D2970" s="199"/>
      <c r="E2970" s="199" t="s">
        <v>146</v>
      </c>
      <c r="F2970" s="199">
        <v>5516570</v>
      </c>
      <c r="G2970" s="199"/>
      <c r="H2970" s="199">
        <f t="shared" si="211"/>
        <v>15776</v>
      </c>
      <c r="I2970" s="199"/>
      <c r="J2970" s="381">
        <v>441957.43000000052</v>
      </c>
      <c r="K2970" s="199"/>
      <c r="L2970" s="200"/>
      <c r="M2970" s="199">
        <v>878</v>
      </c>
      <c r="N2970" s="71"/>
      <c r="O2970" s="200"/>
      <c r="P2970" s="269">
        <f t="shared" si="206"/>
        <v>503.36837129840603</v>
      </c>
      <c r="Q2970" s="199"/>
      <c r="R2970" s="199"/>
      <c r="S2970" s="199"/>
      <c r="T2970" s="382">
        <f t="shared" si="207"/>
        <v>6283.1093394077452</v>
      </c>
      <c r="U2970" s="199"/>
      <c r="V2970" s="199"/>
      <c r="W2970" s="199"/>
      <c r="X2970" s="200"/>
      <c r="Y2970" s="199">
        <v>441957.43000000052</v>
      </c>
      <c r="Z2970" s="199">
        <f t="shared" si="212"/>
        <v>625104.43000000005</v>
      </c>
      <c r="AA2970" s="200"/>
      <c r="AB2970" s="199">
        <f t="shared" si="213"/>
        <v>360688.24</v>
      </c>
      <c r="AC2970" s="164">
        <v>438852.71</v>
      </c>
      <c r="AD2970" s="199"/>
      <c r="AE2970" s="200"/>
      <c r="AF2970" s="200"/>
      <c r="AG2970" s="200"/>
      <c r="AH2970" s="75"/>
      <c r="AI2970" s="75"/>
      <c r="AJ2970" s="75"/>
      <c r="AK2970" s="75"/>
      <c r="AL2970" s="200"/>
    </row>
    <row r="2971" spans="1:38" s="201" customFormat="1">
      <c r="A2971" s="198"/>
      <c r="B2971" s="180"/>
      <c r="C2971" s="199" t="s">
        <v>458</v>
      </c>
      <c r="D2971" s="199"/>
      <c r="E2971" s="199" t="s">
        <v>150</v>
      </c>
      <c r="F2971" s="199">
        <v>177490</v>
      </c>
      <c r="G2971" s="199"/>
      <c r="H2971" s="199">
        <f t="shared" si="211"/>
        <v>508</v>
      </c>
      <c r="I2971" s="199"/>
      <c r="J2971" s="381">
        <v>18384.919999999998</v>
      </c>
      <c r="K2971" s="199"/>
      <c r="L2971" s="200"/>
      <c r="M2971" s="199">
        <v>57</v>
      </c>
      <c r="N2971" s="71"/>
      <c r="O2971" s="200"/>
      <c r="P2971" s="269">
        <f t="shared" si="206"/>
        <v>322.54245614035085</v>
      </c>
      <c r="Q2971" s="199"/>
      <c r="R2971" s="199"/>
      <c r="S2971" s="199"/>
      <c r="T2971" s="382">
        <f t="shared" si="207"/>
        <v>3113.8596491228072</v>
      </c>
      <c r="U2971" s="199"/>
      <c r="V2971" s="199"/>
      <c r="W2971" s="199"/>
      <c r="X2971" s="200"/>
      <c r="Y2971" s="199">
        <v>18384.919999999998</v>
      </c>
      <c r="Z2971" s="199">
        <f t="shared" si="212"/>
        <v>26003.62</v>
      </c>
      <c r="AA2971" s="200"/>
      <c r="AB2971" s="199">
        <f t="shared" si="213"/>
        <v>15004.22</v>
      </c>
      <c r="AC2971" s="164">
        <v>18255.77</v>
      </c>
      <c r="AD2971" s="199"/>
      <c r="AE2971" s="200"/>
      <c r="AF2971" s="200"/>
      <c r="AG2971" s="200"/>
      <c r="AH2971" s="75"/>
      <c r="AI2971" s="75"/>
      <c r="AJ2971" s="75"/>
      <c r="AK2971" s="75"/>
      <c r="AL2971" s="200"/>
    </row>
    <row r="2972" spans="1:38" s="201" customFormat="1">
      <c r="A2972" s="198"/>
      <c r="B2972" s="180"/>
      <c r="C2972" s="199" t="s">
        <v>151</v>
      </c>
      <c r="D2972" s="199"/>
      <c r="E2972" s="199" t="s">
        <v>100</v>
      </c>
      <c r="F2972" s="199">
        <v>268677</v>
      </c>
      <c r="G2972" s="199"/>
      <c r="H2972" s="199">
        <f t="shared" si="211"/>
        <v>768</v>
      </c>
      <c r="I2972" s="199"/>
      <c r="J2972" s="381">
        <v>35043.19000000001</v>
      </c>
      <c r="K2972" s="199"/>
      <c r="L2972" s="200"/>
      <c r="M2972" s="199">
        <v>105</v>
      </c>
      <c r="N2972" s="71"/>
      <c r="O2972" s="200"/>
      <c r="P2972" s="269">
        <f t="shared" si="206"/>
        <v>333.74466666666677</v>
      </c>
      <c r="Q2972" s="199"/>
      <c r="R2972" s="199"/>
      <c r="S2972" s="199"/>
      <c r="T2972" s="382">
        <f t="shared" si="207"/>
        <v>2558.8285714285716</v>
      </c>
      <c r="U2972" s="199"/>
      <c r="V2972" s="199"/>
      <c r="W2972" s="199"/>
      <c r="X2972" s="200"/>
      <c r="Y2972" s="199">
        <v>35043.19000000001</v>
      </c>
      <c r="Z2972" s="199">
        <f t="shared" si="212"/>
        <v>49565.08</v>
      </c>
      <c r="AA2972" s="200"/>
      <c r="AB2972" s="199">
        <f t="shared" si="213"/>
        <v>28599.29</v>
      </c>
      <c r="AC2972" s="164">
        <v>34797.01</v>
      </c>
      <c r="AD2972" s="199"/>
      <c r="AE2972" s="200"/>
      <c r="AF2972" s="200"/>
      <c r="AG2972" s="200"/>
      <c r="AH2972" s="75"/>
      <c r="AI2972" s="75"/>
      <c r="AJ2972" s="75"/>
      <c r="AK2972" s="75"/>
      <c r="AL2972" s="200"/>
    </row>
    <row r="2973" spans="1:38" s="201" customFormat="1">
      <c r="A2973" s="198"/>
      <c r="B2973" s="180"/>
      <c r="C2973" s="199" t="s">
        <v>151</v>
      </c>
      <c r="D2973" s="199"/>
      <c r="E2973" s="199" t="s">
        <v>84</v>
      </c>
      <c r="F2973" s="199">
        <v>952900</v>
      </c>
      <c r="G2973" s="199"/>
      <c r="H2973" s="199">
        <f t="shared" si="211"/>
        <v>2725</v>
      </c>
      <c r="I2973" s="199"/>
      <c r="J2973" s="381">
        <v>77296.450000000084</v>
      </c>
      <c r="K2973" s="199"/>
      <c r="L2973" s="200"/>
      <c r="M2973" s="199">
        <v>162</v>
      </c>
      <c r="N2973" s="71"/>
      <c r="O2973" s="200"/>
      <c r="P2973" s="269">
        <f t="shared" si="206"/>
        <v>477.1385802469141</v>
      </c>
      <c r="Q2973" s="199"/>
      <c r="R2973" s="199"/>
      <c r="S2973" s="199"/>
      <c r="T2973" s="382">
        <f t="shared" si="207"/>
        <v>5882.0987654320988</v>
      </c>
      <c r="U2973" s="199"/>
      <c r="V2973" s="199"/>
      <c r="W2973" s="199"/>
      <c r="X2973" s="200"/>
      <c r="Y2973" s="199">
        <v>77296.450000000084</v>
      </c>
      <c r="Z2973" s="199">
        <f t="shared" si="212"/>
        <v>109328.07</v>
      </c>
      <c r="AA2973" s="200"/>
      <c r="AB2973" s="199">
        <f t="shared" si="213"/>
        <v>63082.82</v>
      </c>
      <c r="AC2973" s="164">
        <v>76753.45</v>
      </c>
      <c r="AD2973" s="199"/>
      <c r="AE2973" s="200"/>
      <c r="AF2973" s="200"/>
      <c r="AG2973" s="200"/>
      <c r="AH2973" s="75"/>
      <c r="AI2973" s="75"/>
      <c r="AJ2973" s="75"/>
      <c r="AK2973" s="75"/>
      <c r="AL2973" s="200"/>
    </row>
    <row r="2974" spans="1:38" s="201" customFormat="1">
      <c r="A2974" s="198"/>
      <c r="B2974" s="180"/>
      <c r="C2974" s="199" t="s">
        <v>1479</v>
      </c>
      <c r="D2974" s="199"/>
      <c r="E2974" s="199" t="s">
        <v>136</v>
      </c>
      <c r="F2974" s="199">
        <v>33165</v>
      </c>
      <c r="G2974" s="199"/>
      <c r="H2974" s="199">
        <f t="shared" si="211"/>
        <v>95</v>
      </c>
      <c r="I2974" s="199"/>
      <c r="J2974" s="381">
        <v>4741.34</v>
      </c>
      <c r="K2974" s="199"/>
      <c r="L2974" s="200"/>
      <c r="M2974" s="199">
        <v>19</v>
      </c>
      <c r="N2974" s="71"/>
      <c r="O2974" s="200"/>
      <c r="P2974" s="269">
        <f t="shared" si="206"/>
        <v>249.54421052631579</v>
      </c>
      <c r="Q2974" s="199"/>
      <c r="R2974" s="199"/>
      <c r="S2974" s="199"/>
      <c r="T2974" s="382">
        <f t="shared" si="207"/>
        <v>1745.5263157894738</v>
      </c>
      <c r="U2974" s="199"/>
      <c r="V2974" s="199"/>
      <c r="W2974" s="199"/>
      <c r="X2974" s="200"/>
      <c r="Y2974" s="199">
        <v>4741.34</v>
      </c>
      <c r="Z2974" s="199">
        <f t="shared" si="212"/>
        <v>6706.15</v>
      </c>
      <c r="AA2974" s="200"/>
      <c r="AB2974" s="199">
        <f t="shared" si="213"/>
        <v>3869.48</v>
      </c>
      <c r="AC2974" s="164">
        <v>4708.03</v>
      </c>
      <c r="AD2974" s="199"/>
      <c r="AE2974" s="200"/>
      <c r="AF2974" s="200"/>
      <c r="AG2974" s="200"/>
      <c r="AH2974" s="75"/>
      <c r="AI2974" s="75"/>
      <c r="AJ2974" s="75"/>
      <c r="AK2974" s="75"/>
      <c r="AL2974" s="200"/>
    </row>
    <row r="2975" spans="1:38" s="201" customFormat="1">
      <c r="A2975" s="198"/>
      <c r="B2975" s="180"/>
      <c r="C2975" s="199" t="s">
        <v>152</v>
      </c>
      <c r="D2975" s="199"/>
      <c r="E2975" s="199" t="s">
        <v>153</v>
      </c>
      <c r="F2975" s="199">
        <v>34307</v>
      </c>
      <c r="G2975" s="199"/>
      <c r="H2975" s="199">
        <f t="shared" si="211"/>
        <v>98</v>
      </c>
      <c r="I2975" s="199"/>
      <c r="J2975" s="381">
        <v>5983.01</v>
      </c>
      <c r="K2975" s="199"/>
      <c r="L2975" s="200"/>
      <c r="M2975" s="199">
        <v>35</v>
      </c>
      <c r="N2975" s="71"/>
      <c r="O2975" s="200"/>
      <c r="P2975" s="269">
        <f t="shared" si="206"/>
        <v>170.94314285714287</v>
      </c>
      <c r="Q2975" s="199"/>
      <c r="R2975" s="199"/>
      <c r="S2975" s="199"/>
      <c r="T2975" s="382">
        <f t="shared" si="207"/>
        <v>980.2</v>
      </c>
      <c r="U2975" s="199"/>
      <c r="V2975" s="199"/>
      <c r="W2975" s="199"/>
      <c r="X2975" s="200"/>
      <c r="Y2975" s="199">
        <v>5983.01</v>
      </c>
      <c r="Z2975" s="199">
        <f t="shared" si="212"/>
        <v>8462.3700000000008</v>
      </c>
      <c r="AA2975" s="200"/>
      <c r="AB2975" s="199">
        <f t="shared" si="213"/>
        <v>4882.83</v>
      </c>
      <c r="AC2975" s="164">
        <v>5940.98</v>
      </c>
      <c r="AD2975" s="199"/>
      <c r="AE2975" s="200"/>
      <c r="AF2975" s="200"/>
      <c r="AG2975" s="200"/>
      <c r="AH2975" s="75"/>
      <c r="AI2975" s="75"/>
      <c r="AJ2975" s="75"/>
      <c r="AK2975" s="75"/>
      <c r="AL2975" s="200"/>
    </row>
    <row r="2976" spans="1:38" s="201" customFormat="1">
      <c r="A2976" s="198"/>
      <c r="B2976" s="180"/>
      <c r="C2976" s="199" t="s">
        <v>154</v>
      </c>
      <c r="D2976" s="199"/>
      <c r="E2976" s="199" t="s">
        <v>155</v>
      </c>
      <c r="F2976" s="199">
        <v>3430771</v>
      </c>
      <c r="G2976" s="199"/>
      <c r="H2976" s="199">
        <f t="shared" si="211"/>
        <v>9811</v>
      </c>
      <c r="I2976" s="199"/>
      <c r="J2976" s="381">
        <v>249237.95</v>
      </c>
      <c r="K2976" s="199"/>
      <c r="L2976" s="200"/>
      <c r="M2976" s="199">
        <v>387</v>
      </c>
      <c r="N2976" s="71"/>
      <c r="O2976" s="200"/>
      <c r="P2976" s="269">
        <f t="shared" si="206"/>
        <v>644.02571059431523</v>
      </c>
      <c r="Q2976" s="199"/>
      <c r="R2976" s="199"/>
      <c r="S2976" s="199"/>
      <c r="T2976" s="382">
        <f t="shared" si="207"/>
        <v>8865.0413436692506</v>
      </c>
      <c r="U2976" s="199"/>
      <c r="V2976" s="199"/>
      <c r="W2976" s="199"/>
      <c r="X2976" s="200"/>
      <c r="Y2976" s="199">
        <v>249237.95</v>
      </c>
      <c r="Z2976" s="199">
        <f t="shared" si="212"/>
        <v>352522.07</v>
      </c>
      <c r="AA2976" s="200"/>
      <c r="AB2976" s="199">
        <f t="shared" si="213"/>
        <v>203406.92</v>
      </c>
      <c r="AC2976" s="164">
        <v>247487.07</v>
      </c>
      <c r="AD2976" s="199"/>
      <c r="AE2976" s="200"/>
      <c r="AF2976" s="200"/>
      <c r="AG2976" s="200"/>
      <c r="AH2976" s="75"/>
      <c r="AI2976" s="75"/>
      <c r="AJ2976" s="75"/>
      <c r="AK2976" s="75"/>
      <c r="AL2976" s="200"/>
    </row>
    <row r="2977" spans="1:38" s="201" customFormat="1">
      <c r="A2977" s="198"/>
      <c r="B2977" s="180"/>
      <c r="C2977" s="199" t="s">
        <v>156</v>
      </c>
      <c r="D2977" s="199"/>
      <c r="E2977" s="199" t="s">
        <v>157</v>
      </c>
      <c r="F2977" s="199">
        <v>244247</v>
      </c>
      <c r="G2977" s="199"/>
      <c r="H2977" s="199">
        <f t="shared" si="211"/>
        <v>699</v>
      </c>
      <c r="I2977" s="199"/>
      <c r="J2977" s="381">
        <v>25016.2</v>
      </c>
      <c r="K2977" s="199"/>
      <c r="L2977" s="200"/>
      <c r="M2977" s="199">
        <v>93</v>
      </c>
      <c r="N2977" s="71"/>
      <c r="O2977" s="200"/>
      <c r="P2977" s="269">
        <f t="shared" si="206"/>
        <v>268.99139784946237</v>
      </c>
      <c r="Q2977" s="199"/>
      <c r="R2977" s="199"/>
      <c r="S2977" s="199"/>
      <c r="T2977" s="382">
        <f t="shared" si="207"/>
        <v>2626.3118279569894</v>
      </c>
      <c r="U2977" s="199"/>
      <c r="V2977" s="199"/>
      <c r="W2977" s="199"/>
      <c r="X2977" s="200"/>
      <c r="Y2977" s="199">
        <v>25016.2</v>
      </c>
      <c r="Z2977" s="199">
        <f t="shared" si="212"/>
        <v>35382.9</v>
      </c>
      <c r="AA2977" s="200"/>
      <c r="AB2977" s="199">
        <f t="shared" si="213"/>
        <v>20416.099999999999</v>
      </c>
      <c r="AC2977" s="164">
        <v>24840.46</v>
      </c>
      <c r="AD2977" s="199"/>
      <c r="AE2977" s="200"/>
      <c r="AF2977" s="200"/>
      <c r="AG2977" s="200"/>
      <c r="AH2977" s="75"/>
      <c r="AI2977" s="75"/>
      <c r="AJ2977" s="75"/>
      <c r="AK2977" s="75"/>
      <c r="AL2977" s="200"/>
    </row>
    <row r="2978" spans="1:38" s="201" customFormat="1">
      <c r="A2978" s="198"/>
      <c r="B2978" s="180"/>
      <c r="C2978" s="199" t="s">
        <v>588</v>
      </c>
      <c r="D2978" s="199"/>
      <c r="E2978" s="199" t="s">
        <v>116</v>
      </c>
      <c r="F2978" s="199">
        <v>3307</v>
      </c>
      <c r="G2978" s="199"/>
      <c r="H2978" s="199">
        <f t="shared" si="211"/>
        <v>9</v>
      </c>
      <c r="I2978" s="199"/>
      <c r="J2978" s="381">
        <v>502.03</v>
      </c>
      <c r="K2978" s="199"/>
      <c r="L2978" s="200"/>
      <c r="M2978" s="199">
        <v>4</v>
      </c>
      <c r="N2978" s="71"/>
      <c r="O2978" s="200"/>
      <c r="P2978" s="269">
        <f t="shared" si="206"/>
        <v>125.50749999999999</v>
      </c>
      <c r="Q2978" s="199"/>
      <c r="R2978" s="199"/>
      <c r="S2978" s="199"/>
      <c r="T2978" s="382">
        <f t="shared" si="207"/>
        <v>826.75</v>
      </c>
      <c r="U2978" s="199"/>
      <c r="V2978" s="199"/>
      <c r="W2978" s="199"/>
      <c r="X2978" s="200"/>
      <c r="Y2978" s="199">
        <v>502.03</v>
      </c>
      <c r="Z2978" s="199">
        <f t="shared" si="212"/>
        <v>710.07</v>
      </c>
      <c r="AA2978" s="200"/>
      <c r="AB2978" s="199">
        <f t="shared" si="213"/>
        <v>409.71</v>
      </c>
      <c r="AC2978" s="164">
        <v>498.5</v>
      </c>
      <c r="AD2978" s="199"/>
      <c r="AE2978" s="200"/>
      <c r="AF2978" s="200"/>
      <c r="AG2978" s="200"/>
      <c r="AH2978" s="75"/>
      <c r="AI2978" s="75"/>
      <c r="AJ2978" s="75"/>
      <c r="AK2978" s="75"/>
      <c r="AL2978" s="200"/>
    </row>
    <row r="2979" spans="1:38" s="201" customFormat="1">
      <c r="A2979" s="198"/>
      <c r="B2979" s="180"/>
      <c r="C2979" s="199" t="s">
        <v>158</v>
      </c>
      <c r="D2979" s="199"/>
      <c r="E2979" s="199" t="s">
        <v>92</v>
      </c>
      <c r="F2979" s="199">
        <v>575</v>
      </c>
      <c r="G2979" s="199"/>
      <c r="H2979" s="199">
        <f t="shared" si="211"/>
        <v>2</v>
      </c>
      <c r="I2979" s="199"/>
      <c r="J2979" s="381">
        <v>104.78</v>
      </c>
      <c r="K2979" s="199"/>
      <c r="L2979" s="200"/>
      <c r="M2979" s="199">
        <v>1</v>
      </c>
      <c r="N2979" s="71"/>
      <c r="O2979" s="200"/>
      <c r="P2979" s="269">
        <f t="shared" si="206"/>
        <v>104.78</v>
      </c>
      <c r="Q2979" s="199"/>
      <c r="R2979" s="199"/>
      <c r="S2979" s="199"/>
      <c r="T2979" s="382">
        <f t="shared" si="207"/>
        <v>575</v>
      </c>
      <c r="U2979" s="199"/>
      <c r="V2979" s="199"/>
      <c r="W2979" s="199"/>
      <c r="X2979" s="200"/>
      <c r="Y2979" s="199">
        <v>104.78</v>
      </c>
      <c r="Z2979" s="199">
        <f t="shared" si="212"/>
        <v>148.19999999999999</v>
      </c>
      <c r="AA2979" s="200"/>
      <c r="AB2979" s="199">
        <f t="shared" si="213"/>
        <v>85.51</v>
      </c>
      <c r="AC2979" s="164">
        <v>104.04</v>
      </c>
      <c r="AD2979" s="199"/>
      <c r="AE2979" s="200"/>
      <c r="AF2979" s="200"/>
      <c r="AG2979" s="200"/>
      <c r="AH2979" s="75"/>
      <c r="AI2979" s="75"/>
      <c r="AJ2979" s="75"/>
      <c r="AK2979" s="75"/>
      <c r="AL2979" s="200"/>
    </row>
    <row r="2980" spans="1:38" s="201" customFormat="1">
      <c r="A2980" s="198"/>
      <c r="B2980" s="180"/>
      <c r="C2980" s="199" t="s">
        <v>158</v>
      </c>
      <c r="D2980" s="199"/>
      <c r="E2980" s="199" t="s">
        <v>159</v>
      </c>
      <c r="F2980" s="199">
        <v>273679</v>
      </c>
      <c r="G2980" s="199"/>
      <c r="H2980" s="199">
        <f t="shared" si="211"/>
        <v>783</v>
      </c>
      <c r="I2980" s="199"/>
      <c r="J2980" s="381">
        <v>41879.33</v>
      </c>
      <c r="K2980" s="199"/>
      <c r="L2980" s="200"/>
      <c r="M2980" s="199">
        <v>148</v>
      </c>
      <c r="N2980" s="71"/>
      <c r="O2980" s="200"/>
      <c r="P2980" s="269">
        <f t="shared" si="206"/>
        <v>282.96844594594597</v>
      </c>
      <c r="Q2980" s="199"/>
      <c r="R2980" s="199"/>
      <c r="S2980" s="199"/>
      <c r="T2980" s="382">
        <f t="shared" si="207"/>
        <v>1849.1824324324325</v>
      </c>
      <c r="U2980" s="199"/>
      <c r="V2980" s="199"/>
      <c r="W2980" s="199"/>
      <c r="X2980" s="200"/>
      <c r="Y2980" s="199">
        <v>41879.33</v>
      </c>
      <c r="Z2980" s="199">
        <f t="shared" si="212"/>
        <v>59234.11</v>
      </c>
      <c r="AA2980" s="200"/>
      <c r="AB2980" s="199">
        <f t="shared" si="213"/>
        <v>34178.36</v>
      </c>
      <c r="AC2980" s="164">
        <v>41585.129999999997</v>
      </c>
      <c r="AD2980" s="199"/>
      <c r="AE2980" s="200"/>
      <c r="AF2980" s="200"/>
      <c r="AG2980" s="200"/>
      <c r="AH2980" s="75"/>
      <c r="AI2980" s="75"/>
      <c r="AJ2980" s="75"/>
      <c r="AK2980" s="75"/>
      <c r="AL2980" s="200"/>
    </row>
    <row r="2981" spans="1:38" s="201" customFormat="1">
      <c r="A2981" s="198"/>
      <c r="B2981" s="180"/>
      <c r="C2981" s="199" t="s">
        <v>158</v>
      </c>
      <c r="D2981" s="199"/>
      <c r="E2981" s="199" t="s">
        <v>210</v>
      </c>
      <c r="F2981" s="199">
        <v>7754</v>
      </c>
      <c r="G2981" s="199"/>
      <c r="H2981" s="199">
        <f t="shared" si="211"/>
        <v>22</v>
      </c>
      <c r="I2981" s="199"/>
      <c r="J2981" s="381">
        <v>812.42000000000007</v>
      </c>
      <c r="K2981" s="199"/>
      <c r="L2981" s="200"/>
      <c r="M2981" s="199">
        <v>2</v>
      </c>
      <c r="N2981" s="71"/>
      <c r="O2981" s="200"/>
      <c r="P2981" s="269">
        <f t="shared" si="206"/>
        <v>406.21000000000004</v>
      </c>
      <c r="Q2981" s="199"/>
      <c r="R2981" s="199"/>
      <c r="S2981" s="199"/>
      <c r="T2981" s="382">
        <f t="shared" si="207"/>
        <v>3877</v>
      </c>
      <c r="U2981" s="199"/>
      <c r="V2981" s="199"/>
      <c r="W2981" s="199"/>
      <c r="X2981" s="200"/>
      <c r="Y2981" s="199">
        <v>812.42000000000007</v>
      </c>
      <c r="Z2981" s="199">
        <f t="shared" si="212"/>
        <v>1149.0899999999999</v>
      </c>
      <c r="AA2981" s="200"/>
      <c r="AB2981" s="199">
        <f t="shared" si="213"/>
        <v>663.03</v>
      </c>
      <c r="AC2981" s="164">
        <v>806.71</v>
      </c>
      <c r="AD2981" s="199"/>
      <c r="AE2981" s="200"/>
      <c r="AF2981" s="200"/>
      <c r="AG2981" s="200"/>
      <c r="AH2981" s="75"/>
      <c r="AI2981" s="75"/>
      <c r="AJ2981" s="75"/>
      <c r="AK2981" s="75"/>
      <c r="AL2981" s="200"/>
    </row>
    <row r="2982" spans="1:38" s="201" customFormat="1">
      <c r="A2982" s="198"/>
      <c r="B2982" s="180"/>
      <c r="C2982" s="199" t="s">
        <v>160</v>
      </c>
      <c r="D2982" s="199"/>
      <c r="E2982" s="199" t="s">
        <v>161</v>
      </c>
      <c r="F2982" s="199">
        <v>570352</v>
      </c>
      <c r="G2982" s="199"/>
      <c r="H2982" s="199">
        <f t="shared" si="211"/>
        <v>1631</v>
      </c>
      <c r="I2982" s="199"/>
      <c r="J2982" s="381">
        <v>26210.57</v>
      </c>
      <c r="K2982" s="199"/>
      <c r="L2982" s="200"/>
      <c r="M2982" s="199">
        <v>35</v>
      </c>
      <c r="N2982" s="71"/>
      <c r="O2982" s="200"/>
      <c r="P2982" s="269">
        <f t="shared" si="206"/>
        <v>748.87342857142858</v>
      </c>
      <c r="Q2982" s="199"/>
      <c r="R2982" s="199"/>
      <c r="S2982" s="199"/>
      <c r="T2982" s="382">
        <f t="shared" si="207"/>
        <v>16295.771428571428</v>
      </c>
      <c r="U2982" s="199"/>
      <c r="V2982" s="199"/>
      <c r="W2982" s="199"/>
      <c r="X2982" s="200"/>
      <c r="Y2982" s="199">
        <v>26210.57</v>
      </c>
      <c r="Z2982" s="199">
        <f t="shared" si="212"/>
        <v>37072.22</v>
      </c>
      <c r="AA2982" s="200"/>
      <c r="AB2982" s="199">
        <f t="shared" si="213"/>
        <v>21390.85</v>
      </c>
      <c r="AC2982" s="164">
        <v>26026.44</v>
      </c>
      <c r="AD2982" s="199"/>
      <c r="AE2982" s="200"/>
      <c r="AF2982" s="200"/>
      <c r="AG2982" s="200"/>
      <c r="AH2982" s="75"/>
      <c r="AI2982" s="75"/>
      <c r="AJ2982" s="75"/>
      <c r="AK2982" s="75"/>
      <c r="AL2982" s="200"/>
    </row>
    <row r="2983" spans="1:38" s="201" customFormat="1">
      <c r="A2983" s="198"/>
      <c r="B2983" s="180"/>
      <c r="C2983" s="199" t="s">
        <v>162</v>
      </c>
      <c r="D2983" s="199"/>
      <c r="E2983" s="199" t="s">
        <v>163</v>
      </c>
      <c r="F2983" s="199">
        <v>685153</v>
      </c>
      <c r="G2983" s="199"/>
      <c r="H2983" s="199">
        <f t="shared" si="211"/>
        <v>1959</v>
      </c>
      <c r="I2983" s="199"/>
      <c r="J2983" s="381">
        <v>87179.810000000027</v>
      </c>
      <c r="K2983" s="199"/>
      <c r="L2983" s="200"/>
      <c r="M2983" s="199">
        <v>174</v>
      </c>
      <c r="N2983" s="71"/>
      <c r="O2983" s="200"/>
      <c r="P2983" s="269">
        <f t="shared" si="206"/>
        <v>501.03339080459784</v>
      </c>
      <c r="Q2983" s="199"/>
      <c r="R2983" s="199"/>
      <c r="S2983" s="199"/>
      <c r="T2983" s="382">
        <f t="shared" si="207"/>
        <v>3937.6609195402298</v>
      </c>
      <c r="U2983" s="199"/>
      <c r="V2983" s="199"/>
      <c r="W2983" s="199"/>
      <c r="X2983" s="200"/>
      <c r="Y2983" s="199">
        <v>87179.810000000027</v>
      </c>
      <c r="Z2983" s="199">
        <f t="shared" si="212"/>
        <v>123307.09</v>
      </c>
      <c r="AA2983" s="200"/>
      <c r="AB2983" s="199">
        <f t="shared" si="213"/>
        <v>71148.78</v>
      </c>
      <c r="AC2983" s="164">
        <v>86567.38</v>
      </c>
      <c r="AD2983" s="199"/>
      <c r="AE2983" s="200"/>
      <c r="AF2983" s="200"/>
      <c r="AG2983" s="200"/>
      <c r="AH2983" s="75"/>
      <c r="AI2983" s="75"/>
      <c r="AJ2983" s="75"/>
      <c r="AK2983" s="75"/>
      <c r="AL2983" s="200"/>
    </row>
    <row r="2984" spans="1:38" s="201" customFormat="1">
      <c r="A2984" s="198"/>
      <c r="B2984" s="180"/>
      <c r="C2984" s="199" t="s">
        <v>1415</v>
      </c>
      <c r="D2984" s="199"/>
      <c r="E2984" s="199" t="s">
        <v>153</v>
      </c>
      <c r="F2984" s="199">
        <v>1715</v>
      </c>
      <c r="G2984" s="199"/>
      <c r="H2984" s="199">
        <f t="shared" si="211"/>
        <v>5</v>
      </c>
      <c r="I2984" s="199"/>
      <c r="J2984" s="381">
        <v>304.02</v>
      </c>
      <c r="K2984" s="199"/>
      <c r="L2984" s="200"/>
      <c r="M2984" s="199">
        <v>1</v>
      </c>
      <c r="N2984" s="71"/>
      <c r="O2984" s="200"/>
      <c r="P2984" s="269">
        <f t="shared" si="206"/>
        <v>304.02</v>
      </c>
      <c r="Q2984" s="199"/>
      <c r="R2984" s="199"/>
      <c r="S2984" s="199"/>
      <c r="T2984" s="382">
        <f t="shared" si="207"/>
        <v>1715</v>
      </c>
      <c r="U2984" s="199"/>
      <c r="V2984" s="199"/>
      <c r="W2984" s="199"/>
      <c r="X2984" s="200"/>
      <c r="Y2984" s="199">
        <v>304.02</v>
      </c>
      <c r="Z2984" s="199">
        <f t="shared" si="212"/>
        <v>430.01</v>
      </c>
      <c r="AA2984" s="200"/>
      <c r="AB2984" s="199">
        <f t="shared" si="213"/>
        <v>248.12</v>
      </c>
      <c r="AC2984" s="164">
        <v>301.88</v>
      </c>
      <c r="AD2984" s="199"/>
      <c r="AE2984" s="200"/>
      <c r="AF2984" s="200"/>
      <c r="AG2984" s="200"/>
      <c r="AH2984" s="75"/>
      <c r="AI2984" s="75"/>
      <c r="AJ2984" s="75"/>
      <c r="AK2984" s="75"/>
      <c r="AL2984" s="200"/>
    </row>
    <row r="2985" spans="1:38" s="201" customFormat="1">
      <c r="A2985" s="198"/>
      <c r="B2985" s="180"/>
      <c r="C2985" s="199" t="s">
        <v>164</v>
      </c>
      <c r="D2985" s="199"/>
      <c r="E2985" s="199" t="s">
        <v>165</v>
      </c>
      <c r="F2985" s="199">
        <v>159427</v>
      </c>
      <c r="G2985" s="199"/>
      <c r="H2985" s="199">
        <f t="shared" si="211"/>
        <v>456</v>
      </c>
      <c r="I2985" s="199"/>
      <c r="J2985" s="381">
        <v>26726.499999999996</v>
      </c>
      <c r="K2985" s="199"/>
      <c r="L2985" s="200"/>
      <c r="M2985" s="199">
        <v>58</v>
      </c>
      <c r="N2985" s="71"/>
      <c r="O2985" s="200"/>
      <c r="P2985" s="269">
        <f t="shared" si="206"/>
        <v>460.80172413793099</v>
      </c>
      <c r="Q2985" s="199"/>
      <c r="R2985" s="199"/>
      <c r="S2985" s="199"/>
      <c r="T2985" s="382">
        <f t="shared" si="207"/>
        <v>2748.7413793103447</v>
      </c>
      <c r="U2985" s="199"/>
      <c r="V2985" s="199"/>
      <c r="W2985" s="199"/>
      <c r="X2985" s="200"/>
      <c r="Y2985" s="199">
        <v>26726.499999999996</v>
      </c>
      <c r="Z2985" s="199">
        <f t="shared" si="212"/>
        <v>37801.949999999997</v>
      </c>
      <c r="AA2985" s="200"/>
      <c r="AB2985" s="199">
        <f t="shared" si="213"/>
        <v>21811.91</v>
      </c>
      <c r="AC2985" s="164">
        <v>26538.75</v>
      </c>
      <c r="AD2985" s="199"/>
      <c r="AE2985" s="200"/>
      <c r="AF2985" s="200"/>
      <c r="AG2985" s="200"/>
      <c r="AH2985" s="75"/>
      <c r="AI2985" s="75"/>
      <c r="AJ2985" s="75"/>
      <c r="AK2985" s="75"/>
      <c r="AL2985" s="200"/>
    </row>
    <row r="2986" spans="1:38" s="201" customFormat="1">
      <c r="A2986" s="198"/>
      <c r="B2986" s="180"/>
      <c r="C2986" s="199" t="s">
        <v>553</v>
      </c>
      <c r="D2986" s="199"/>
      <c r="E2986" s="199" t="s">
        <v>113</v>
      </c>
      <c r="F2986" s="199">
        <v>8</v>
      </c>
      <c r="G2986" s="199"/>
      <c r="H2986" s="199">
        <f t="shared" si="211"/>
        <v>0</v>
      </c>
      <c r="I2986" s="199"/>
      <c r="J2986" s="381">
        <v>21.04</v>
      </c>
      <c r="K2986" s="199"/>
      <c r="L2986" s="200"/>
      <c r="M2986" s="199">
        <v>2</v>
      </c>
      <c r="N2986" s="71"/>
      <c r="O2986" s="200"/>
      <c r="P2986" s="269">
        <f t="shared" si="206"/>
        <v>10.52</v>
      </c>
      <c r="Q2986" s="199"/>
      <c r="R2986" s="199"/>
      <c r="S2986" s="199"/>
      <c r="T2986" s="382">
        <f t="shared" si="207"/>
        <v>4</v>
      </c>
      <c r="U2986" s="199"/>
      <c r="V2986" s="199"/>
      <c r="W2986" s="199"/>
      <c r="X2986" s="200"/>
      <c r="Y2986" s="199">
        <v>21.04</v>
      </c>
      <c r="Z2986" s="199">
        <f t="shared" si="212"/>
        <v>29.76</v>
      </c>
      <c r="AA2986" s="200"/>
      <c r="AB2986" s="199">
        <f t="shared" si="213"/>
        <v>17.170000000000002</v>
      </c>
      <c r="AC2986" s="164">
        <v>20.89</v>
      </c>
      <c r="AD2986" s="199"/>
      <c r="AE2986" s="200"/>
      <c r="AF2986" s="200"/>
      <c r="AG2986" s="200"/>
      <c r="AH2986" s="75"/>
      <c r="AI2986" s="75"/>
      <c r="AJ2986" s="75"/>
      <c r="AK2986" s="75"/>
      <c r="AL2986" s="200"/>
    </row>
    <row r="2987" spans="1:38" s="201" customFormat="1">
      <c r="A2987" s="198"/>
      <c r="B2987" s="180"/>
      <c r="C2987" s="199" t="s">
        <v>166</v>
      </c>
      <c r="D2987" s="199"/>
      <c r="E2987" s="199" t="s">
        <v>167</v>
      </c>
      <c r="F2987" s="199">
        <v>167918</v>
      </c>
      <c r="G2987" s="199"/>
      <c r="H2987" s="199">
        <f t="shared" si="211"/>
        <v>480</v>
      </c>
      <c r="I2987" s="199"/>
      <c r="J2987" s="381">
        <v>28498.189999999991</v>
      </c>
      <c r="K2987" s="199"/>
      <c r="L2987" s="200"/>
      <c r="M2987" s="199">
        <v>136</v>
      </c>
      <c r="N2987" s="71"/>
      <c r="O2987" s="200"/>
      <c r="P2987" s="269">
        <f t="shared" si="206"/>
        <v>209.54551470588228</v>
      </c>
      <c r="Q2987" s="199"/>
      <c r="R2987" s="199"/>
      <c r="S2987" s="199"/>
      <c r="T2987" s="382">
        <f t="shared" si="207"/>
        <v>1234.6911764705883</v>
      </c>
      <c r="U2987" s="199"/>
      <c r="V2987" s="199"/>
      <c r="W2987" s="199"/>
      <c r="X2987" s="200"/>
      <c r="Y2987" s="199">
        <v>28498.189999999991</v>
      </c>
      <c r="Z2987" s="199">
        <f t="shared" si="212"/>
        <v>40307.83</v>
      </c>
      <c r="AA2987" s="200"/>
      <c r="AB2987" s="199">
        <f t="shared" si="213"/>
        <v>23257.81</v>
      </c>
      <c r="AC2987" s="164">
        <v>28297.99</v>
      </c>
      <c r="AD2987" s="199"/>
      <c r="AE2987" s="200"/>
      <c r="AF2987" s="200"/>
      <c r="AG2987" s="200"/>
      <c r="AH2987" s="75"/>
      <c r="AI2987" s="75"/>
      <c r="AJ2987" s="75"/>
      <c r="AK2987" s="75"/>
      <c r="AL2987" s="200"/>
    </row>
    <row r="2988" spans="1:38" s="201" customFormat="1">
      <c r="A2988" s="198"/>
      <c r="B2988" s="180"/>
      <c r="C2988" s="199" t="s">
        <v>168</v>
      </c>
      <c r="D2988" s="199"/>
      <c r="E2988" s="199" t="s">
        <v>169</v>
      </c>
      <c r="F2988" s="199">
        <v>121169</v>
      </c>
      <c r="G2988" s="199"/>
      <c r="H2988" s="199">
        <f t="shared" si="211"/>
        <v>347</v>
      </c>
      <c r="I2988" s="199"/>
      <c r="J2988" s="381">
        <v>17645.830000000002</v>
      </c>
      <c r="K2988" s="199"/>
      <c r="L2988" s="200"/>
      <c r="M2988" s="199">
        <v>73</v>
      </c>
      <c r="N2988" s="71"/>
      <c r="O2988" s="200"/>
      <c r="P2988" s="269">
        <f t="shared" si="206"/>
        <v>241.72369863013702</v>
      </c>
      <c r="Q2988" s="199"/>
      <c r="R2988" s="199"/>
      <c r="S2988" s="199"/>
      <c r="T2988" s="382">
        <f t="shared" si="207"/>
        <v>1659.8493150684931</v>
      </c>
      <c r="U2988" s="199"/>
      <c r="V2988" s="199"/>
      <c r="W2988" s="199"/>
      <c r="X2988" s="200"/>
      <c r="Y2988" s="199">
        <v>17645.830000000002</v>
      </c>
      <c r="Z2988" s="199">
        <f t="shared" si="212"/>
        <v>24958.26</v>
      </c>
      <c r="AA2988" s="200"/>
      <c r="AB2988" s="199">
        <f t="shared" si="213"/>
        <v>14401.03</v>
      </c>
      <c r="AC2988" s="164">
        <v>17521.87</v>
      </c>
      <c r="AD2988" s="199"/>
      <c r="AE2988" s="200"/>
      <c r="AF2988" s="200"/>
      <c r="AG2988" s="200"/>
      <c r="AH2988" s="75"/>
      <c r="AI2988" s="75"/>
      <c r="AJ2988" s="75"/>
      <c r="AK2988" s="75"/>
      <c r="AL2988" s="200"/>
    </row>
    <row r="2989" spans="1:38" s="201" customFormat="1">
      <c r="A2989" s="198"/>
      <c r="B2989" s="180"/>
      <c r="C2989" s="199" t="s">
        <v>552</v>
      </c>
      <c r="D2989" s="199"/>
      <c r="E2989" s="199" t="s">
        <v>367</v>
      </c>
      <c r="F2989" s="199">
        <v>10402</v>
      </c>
      <c r="G2989" s="199"/>
      <c r="H2989" s="199">
        <f t="shared" si="211"/>
        <v>30</v>
      </c>
      <c r="I2989" s="199"/>
      <c r="J2989" s="381">
        <v>1676.48</v>
      </c>
      <c r="K2989" s="199"/>
      <c r="L2989" s="200"/>
      <c r="M2989" s="199">
        <v>6</v>
      </c>
      <c r="N2989" s="71"/>
      <c r="O2989" s="200"/>
      <c r="P2989" s="269">
        <f t="shared" si="206"/>
        <v>279.41333333333336</v>
      </c>
      <c r="Q2989" s="199"/>
      <c r="R2989" s="199"/>
      <c r="S2989" s="199"/>
      <c r="T2989" s="382">
        <f t="shared" si="207"/>
        <v>1733.6666666666667</v>
      </c>
      <c r="U2989" s="199"/>
      <c r="V2989" s="199"/>
      <c r="W2989" s="199"/>
      <c r="X2989" s="200"/>
      <c r="Y2989" s="199">
        <v>1676.48</v>
      </c>
      <c r="Z2989" s="199">
        <f t="shared" si="212"/>
        <v>2371.21</v>
      </c>
      <c r="AA2989" s="200"/>
      <c r="AB2989" s="199">
        <f t="shared" si="213"/>
        <v>1368.2</v>
      </c>
      <c r="AC2989" s="164">
        <v>1664.7</v>
      </c>
      <c r="AD2989" s="199"/>
      <c r="AE2989" s="200"/>
      <c r="AF2989" s="200"/>
      <c r="AG2989" s="200"/>
      <c r="AH2989" s="75"/>
      <c r="AI2989" s="75"/>
      <c r="AJ2989" s="75"/>
      <c r="AK2989" s="75"/>
      <c r="AL2989" s="200"/>
    </row>
    <row r="2990" spans="1:38" s="201" customFormat="1">
      <c r="A2990" s="198"/>
      <c r="B2990" s="180"/>
      <c r="C2990" s="199" t="s">
        <v>170</v>
      </c>
      <c r="D2990" s="199"/>
      <c r="E2990" s="199" t="s">
        <v>171</v>
      </c>
      <c r="F2990" s="199">
        <v>616839</v>
      </c>
      <c r="G2990" s="199"/>
      <c r="H2990" s="199">
        <f t="shared" si="211"/>
        <v>1764</v>
      </c>
      <c r="I2990" s="199"/>
      <c r="J2990" s="381">
        <v>65710.48</v>
      </c>
      <c r="K2990" s="199"/>
      <c r="L2990" s="200"/>
      <c r="M2990" s="199">
        <v>166</v>
      </c>
      <c r="N2990" s="71"/>
      <c r="O2990" s="200"/>
      <c r="P2990" s="269">
        <f t="shared" si="206"/>
        <v>395.84626506024097</v>
      </c>
      <c r="Q2990" s="199"/>
      <c r="R2990" s="199"/>
      <c r="S2990" s="199"/>
      <c r="T2990" s="382">
        <f t="shared" si="207"/>
        <v>3715.897590361446</v>
      </c>
      <c r="U2990" s="199"/>
      <c r="V2990" s="199"/>
      <c r="W2990" s="199"/>
      <c r="X2990" s="200"/>
      <c r="Y2990" s="199">
        <v>65710.48</v>
      </c>
      <c r="Z2990" s="199">
        <f t="shared" si="212"/>
        <v>92940.88</v>
      </c>
      <c r="AA2990" s="200"/>
      <c r="AB2990" s="199">
        <f t="shared" si="213"/>
        <v>53627.33</v>
      </c>
      <c r="AC2990" s="164">
        <v>65248.87</v>
      </c>
      <c r="AD2990" s="199"/>
      <c r="AE2990" s="200"/>
      <c r="AF2990" s="200"/>
      <c r="AG2990" s="200"/>
      <c r="AH2990" s="75"/>
      <c r="AI2990" s="75"/>
      <c r="AJ2990" s="75"/>
      <c r="AK2990" s="75"/>
      <c r="AL2990" s="200"/>
    </row>
    <row r="2991" spans="1:38" s="201" customFormat="1">
      <c r="A2991" s="198"/>
      <c r="B2991" s="180"/>
      <c r="C2991" s="199" t="s">
        <v>172</v>
      </c>
      <c r="D2991" s="199"/>
      <c r="E2991" s="199" t="s">
        <v>173</v>
      </c>
      <c r="F2991" s="199">
        <v>2513718</v>
      </c>
      <c r="G2991" s="199"/>
      <c r="H2991" s="199">
        <f t="shared" si="211"/>
        <v>7189</v>
      </c>
      <c r="I2991" s="199"/>
      <c r="J2991" s="381">
        <v>217465.73000000016</v>
      </c>
      <c r="K2991" s="199"/>
      <c r="L2991" s="200"/>
      <c r="M2991" s="199">
        <v>358</v>
      </c>
      <c r="N2991" s="71"/>
      <c r="O2991" s="200"/>
      <c r="P2991" s="269">
        <f t="shared" si="206"/>
        <v>607.44617318435803</v>
      </c>
      <c r="Q2991" s="199"/>
      <c r="R2991" s="199"/>
      <c r="S2991" s="199"/>
      <c r="T2991" s="382">
        <f t="shared" si="207"/>
        <v>7021.558659217877</v>
      </c>
      <c r="U2991" s="199"/>
      <c r="V2991" s="199"/>
      <c r="W2991" s="199"/>
      <c r="X2991" s="200"/>
      <c r="Y2991" s="199">
        <v>217465.73000000016</v>
      </c>
      <c r="Z2991" s="199">
        <f t="shared" si="212"/>
        <v>307583.45</v>
      </c>
      <c r="AA2991" s="200"/>
      <c r="AB2991" s="199">
        <f t="shared" si="213"/>
        <v>177477.12</v>
      </c>
      <c r="AC2991" s="164">
        <v>215938.05</v>
      </c>
      <c r="AD2991" s="199"/>
      <c r="AE2991" s="200"/>
      <c r="AF2991" s="200"/>
      <c r="AG2991" s="200"/>
      <c r="AH2991" s="75"/>
      <c r="AI2991" s="75"/>
      <c r="AJ2991" s="75"/>
      <c r="AK2991" s="75"/>
      <c r="AL2991" s="200"/>
    </row>
    <row r="2992" spans="1:38" s="201" customFormat="1">
      <c r="A2992" s="198"/>
      <c r="B2992" s="180"/>
      <c r="C2992" s="199" t="s">
        <v>174</v>
      </c>
      <c r="D2992" s="199"/>
      <c r="E2992" s="199" t="s">
        <v>98</v>
      </c>
      <c r="F2992" s="199">
        <v>3710</v>
      </c>
      <c r="G2992" s="199"/>
      <c r="H2992" s="199">
        <f t="shared" si="211"/>
        <v>11</v>
      </c>
      <c r="I2992" s="199"/>
      <c r="J2992" s="381">
        <v>560.69000000000005</v>
      </c>
      <c r="K2992" s="199"/>
      <c r="L2992" s="200"/>
      <c r="M2992" s="199">
        <v>1</v>
      </c>
      <c r="N2992" s="71"/>
      <c r="O2992" s="200"/>
      <c r="P2992" s="269">
        <f t="shared" si="206"/>
        <v>560.69000000000005</v>
      </c>
      <c r="Q2992" s="199"/>
      <c r="R2992" s="199"/>
      <c r="S2992" s="199"/>
      <c r="T2992" s="382">
        <f t="shared" si="207"/>
        <v>3710</v>
      </c>
      <c r="U2992" s="199"/>
      <c r="V2992" s="199"/>
      <c r="W2992" s="199"/>
      <c r="X2992" s="200"/>
      <c r="Y2992" s="199">
        <v>560.69000000000005</v>
      </c>
      <c r="Z2992" s="199">
        <f t="shared" si="212"/>
        <v>793.04</v>
      </c>
      <c r="AA2992" s="200"/>
      <c r="AB2992" s="199">
        <f t="shared" si="213"/>
        <v>457.59</v>
      </c>
      <c r="AC2992" s="164">
        <v>556.75</v>
      </c>
      <c r="AD2992" s="199"/>
      <c r="AE2992" s="200"/>
      <c r="AF2992" s="200"/>
      <c r="AG2992" s="200"/>
      <c r="AH2992" s="75"/>
      <c r="AI2992" s="75"/>
      <c r="AJ2992" s="75"/>
      <c r="AK2992" s="75"/>
      <c r="AL2992" s="200"/>
    </row>
    <row r="2993" spans="1:38" s="201" customFormat="1">
      <c r="A2993" s="198"/>
      <c r="B2993" s="180"/>
      <c r="C2993" s="199" t="s">
        <v>174</v>
      </c>
      <c r="D2993" s="199"/>
      <c r="E2993" s="199" t="s">
        <v>175</v>
      </c>
      <c r="F2993" s="199">
        <v>2324085</v>
      </c>
      <c r="G2993" s="199"/>
      <c r="H2993" s="199">
        <f t="shared" si="211"/>
        <v>6646</v>
      </c>
      <c r="I2993" s="199"/>
      <c r="J2993" s="381">
        <v>228240.51</v>
      </c>
      <c r="K2993" s="199"/>
      <c r="L2993" s="200"/>
      <c r="M2993" s="199">
        <v>495</v>
      </c>
      <c r="N2993" s="71"/>
      <c r="O2993" s="200"/>
      <c r="P2993" s="269">
        <f t="shared" si="206"/>
        <v>461.09193939393941</v>
      </c>
      <c r="Q2993" s="199"/>
      <c r="R2993" s="199"/>
      <c r="S2993" s="199"/>
      <c r="T2993" s="382">
        <f t="shared" si="207"/>
        <v>4695.121212121212</v>
      </c>
      <c r="U2993" s="199"/>
      <c r="V2993" s="199"/>
      <c r="W2993" s="199"/>
      <c r="X2993" s="200"/>
      <c r="Y2993" s="199">
        <v>228240.51</v>
      </c>
      <c r="Z2993" s="199">
        <f t="shared" si="212"/>
        <v>322823.3</v>
      </c>
      <c r="AA2993" s="200"/>
      <c r="AB2993" s="199">
        <f t="shared" si="213"/>
        <v>186270.58</v>
      </c>
      <c r="AC2993" s="164">
        <v>226637.14</v>
      </c>
      <c r="AD2993" s="199"/>
      <c r="AE2993" s="200"/>
      <c r="AF2993" s="200"/>
      <c r="AG2993" s="200"/>
      <c r="AH2993" s="75"/>
      <c r="AI2993" s="75"/>
      <c r="AJ2993" s="75"/>
      <c r="AK2993" s="75"/>
      <c r="AL2993" s="200"/>
    </row>
    <row r="2994" spans="1:38" s="201" customFormat="1">
      <c r="A2994" s="198"/>
      <c r="B2994" s="180"/>
      <c r="C2994" s="199" t="s">
        <v>174</v>
      </c>
      <c r="D2994" s="199"/>
      <c r="E2994" s="199" t="s">
        <v>88</v>
      </c>
      <c r="F2994" s="199">
        <v>18</v>
      </c>
      <c r="G2994" s="199"/>
      <c r="H2994" s="199">
        <f t="shared" si="211"/>
        <v>0</v>
      </c>
      <c r="I2994" s="199"/>
      <c r="J2994" s="381">
        <v>24.689999999999998</v>
      </c>
      <c r="K2994" s="199"/>
      <c r="L2994" s="200"/>
      <c r="M2994" s="199">
        <v>2</v>
      </c>
      <c r="N2994" s="71"/>
      <c r="O2994" s="200"/>
      <c r="P2994" s="269">
        <f t="shared" si="206"/>
        <v>12.344999999999999</v>
      </c>
      <c r="Q2994" s="199"/>
      <c r="R2994" s="199"/>
      <c r="S2994" s="199"/>
      <c r="T2994" s="382">
        <f t="shared" si="207"/>
        <v>9</v>
      </c>
      <c r="U2994" s="199"/>
      <c r="V2994" s="199"/>
      <c r="W2994" s="199"/>
      <c r="X2994" s="200"/>
      <c r="Y2994" s="199">
        <v>24.689999999999998</v>
      </c>
      <c r="Z2994" s="199">
        <f t="shared" si="212"/>
        <v>34.92</v>
      </c>
      <c r="AA2994" s="200"/>
      <c r="AB2994" s="199">
        <f t="shared" si="213"/>
        <v>20.149999999999999</v>
      </c>
      <c r="AC2994" s="164">
        <v>24.52</v>
      </c>
      <c r="AD2994" s="199"/>
      <c r="AE2994" s="200"/>
      <c r="AF2994" s="200"/>
      <c r="AG2994" s="200"/>
      <c r="AH2994" s="75"/>
      <c r="AI2994" s="75"/>
      <c r="AJ2994" s="75"/>
      <c r="AK2994" s="75"/>
      <c r="AL2994" s="200"/>
    </row>
    <row r="2995" spans="1:38" s="201" customFormat="1">
      <c r="A2995" s="198"/>
      <c r="B2995" s="180"/>
      <c r="C2995" s="199" t="s">
        <v>176</v>
      </c>
      <c r="D2995" s="199"/>
      <c r="E2995" s="199" t="s">
        <v>146</v>
      </c>
      <c r="F2995" s="199">
        <v>924448</v>
      </c>
      <c r="G2995" s="199"/>
      <c r="H2995" s="199">
        <f t="shared" si="211"/>
        <v>2644</v>
      </c>
      <c r="I2995" s="199"/>
      <c r="J2995" s="381">
        <v>98188.630000000092</v>
      </c>
      <c r="K2995" s="199"/>
      <c r="L2995" s="200"/>
      <c r="M2995" s="199">
        <v>180</v>
      </c>
      <c r="N2995" s="71"/>
      <c r="O2995" s="200"/>
      <c r="P2995" s="269">
        <f t="shared" si="206"/>
        <v>545.49238888888942</v>
      </c>
      <c r="Q2995" s="199"/>
      <c r="R2995" s="199"/>
      <c r="S2995" s="199"/>
      <c r="T2995" s="382">
        <f t="shared" si="207"/>
        <v>5135.8222222222221</v>
      </c>
      <c r="U2995" s="199"/>
      <c r="V2995" s="199"/>
      <c r="W2995" s="199"/>
      <c r="X2995" s="200"/>
      <c r="Y2995" s="199">
        <v>98188.630000000092</v>
      </c>
      <c r="Z2995" s="199">
        <f t="shared" si="212"/>
        <v>138877.96</v>
      </c>
      <c r="AA2995" s="200"/>
      <c r="AB2995" s="199">
        <f t="shared" si="213"/>
        <v>80133.25</v>
      </c>
      <c r="AC2995" s="164">
        <v>97498.86</v>
      </c>
      <c r="AD2995" s="199"/>
      <c r="AE2995" s="200"/>
      <c r="AF2995" s="200"/>
      <c r="AG2995" s="200"/>
      <c r="AH2995" s="75"/>
      <c r="AI2995" s="75"/>
      <c r="AJ2995" s="75"/>
      <c r="AK2995" s="75"/>
      <c r="AL2995" s="200"/>
    </row>
    <row r="2996" spans="1:38" s="201" customFormat="1">
      <c r="A2996" s="198"/>
      <c r="B2996" s="180"/>
      <c r="C2996" s="199" t="s">
        <v>1416</v>
      </c>
      <c r="D2996" s="199"/>
      <c r="E2996" s="199" t="s">
        <v>136</v>
      </c>
      <c r="F2996" s="199">
        <v>3599</v>
      </c>
      <c r="G2996" s="199"/>
      <c r="H2996" s="199">
        <f t="shared" si="211"/>
        <v>10</v>
      </c>
      <c r="I2996" s="199"/>
      <c r="J2996" s="381">
        <v>615.67000000000007</v>
      </c>
      <c r="K2996" s="199"/>
      <c r="L2996" s="200"/>
      <c r="M2996" s="199">
        <v>4</v>
      </c>
      <c r="N2996" s="71"/>
      <c r="O2996" s="200"/>
      <c r="P2996" s="269">
        <f t="shared" si="206"/>
        <v>153.91750000000002</v>
      </c>
      <c r="Q2996" s="199"/>
      <c r="R2996" s="199"/>
      <c r="S2996" s="199"/>
      <c r="T2996" s="382">
        <f t="shared" si="207"/>
        <v>899.75</v>
      </c>
      <c r="U2996" s="199"/>
      <c r="V2996" s="199"/>
      <c r="W2996" s="199"/>
      <c r="X2996" s="200"/>
      <c r="Y2996" s="199">
        <v>615.67000000000007</v>
      </c>
      <c r="Z2996" s="199">
        <f t="shared" si="212"/>
        <v>870.8</v>
      </c>
      <c r="AA2996" s="200"/>
      <c r="AB2996" s="199">
        <f t="shared" si="213"/>
        <v>502.46</v>
      </c>
      <c r="AC2996" s="164">
        <v>611.34</v>
      </c>
      <c r="AD2996" s="199"/>
      <c r="AE2996" s="200"/>
      <c r="AF2996" s="200"/>
      <c r="AG2996" s="200"/>
      <c r="AH2996" s="75"/>
      <c r="AI2996" s="75"/>
      <c r="AJ2996" s="75"/>
      <c r="AK2996" s="75"/>
      <c r="AL2996" s="200"/>
    </row>
    <row r="2997" spans="1:38" s="201" customFormat="1">
      <c r="A2997" s="198"/>
      <c r="B2997" s="180"/>
      <c r="C2997" s="199" t="s">
        <v>177</v>
      </c>
      <c r="D2997" s="199"/>
      <c r="E2997" s="199" t="s">
        <v>148</v>
      </c>
      <c r="F2997" s="199">
        <v>2880558</v>
      </c>
      <c r="G2997" s="199"/>
      <c r="H2997" s="199">
        <f t="shared" si="211"/>
        <v>8238</v>
      </c>
      <c r="I2997" s="199"/>
      <c r="J2997" s="381">
        <v>215603.80000000005</v>
      </c>
      <c r="K2997" s="199"/>
      <c r="L2997" s="200"/>
      <c r="M2997" s="199">
        <v>370</v>
      </c>
      <c r="N2997" s="71"/>
      <c r="O2997" s="200"/>
      <c r="P2997" s="269">
        <f t="shared" si="206"/>
        <v>582.71297297297315</v>
      </c>
      <c r="Q2997" s="199"/>
      <c r="R2997" s="199"/>
      <c r="S2997" s="199"/>
      <c r="T2997" s="382">
        <f t="shared" si="207"/>
        <v>7785.2918918918922</v>
      </c>
      <c r="U2997" s="199"/>
      <c r="V2997" s="199"/>
      <c r="W2997" s="199"/>
      <c r="X2997" s="200"/>
      <c r="Y2997" s="199">
        <v>215603.80000000005</v>
      </c>
      <c r="Z2997" s="199">
        <f t="shared" si="212"/>
        <v>304949.94</v>
      </c>
      <c r="AA2997" s="200"/>
      <c r="AB2997" s="199">
        <f t="shared" si="213"/>
        <v>175957.57</v>
      </c>
      <c r="AC2997" s="164">
        <v>214089.2</v>
      </c>
      <c r="AD2997" s="199"/>
      <c r="AE2997" s="200"/>
      <c r="AF2997" s="200"/>
      <c r="AG2997" s="200"/>
      <c r="AH2997" s="75"/>
      <c r="AI2997" s="75"/>
      <c r="AJ2997" s="75"/>
      <c r="AK2997" s="75"/>
      <c r="AL2997" s="200"/>
    </row>
    <row r="2998" spans="1:38" s="201" customFormat="1">
      <c r="A2998" s="198"/>
      <c r="B2998" s="180"/>
      <c r="C2998" s="199" t="s">
        <v>178</v>
      </c>
      <c r="D2998" s="199"/>
      <c r="E2998" s="199" t="s">
        <v>157</v>
      </c>
      <c r="F2998" s="199">
        <v>125833</v>
      </c>
      <c r="G2998" s="199"/>
      <c r="H2998" s="199">
        <f t="shared" si="211"/>
        <v>360</v>
      </c>
      <c r="I2998" s="199"/>
      <c r="J2998" s="381">
        <v>15794.680000000002</v>
      </c>
      <c r="K2998" s="199"/>
      <c r="L2998" s="200"/>
      <c r="M2998" s="199">
        <v>40</v>
      </c>
      <c r="N2998" s="71"/>
      <c r="O2998" s="200"/>
      <c r="P2998" s="269">
        <f t="shared" si="206"/>
        <v>394.86700000000008</v>
      </c>
      <c r="Q2998" s="199"/>
      <c r="R2998" s="199"/>
      <c r="S2998" s="199"/>
      <c r="T2998" s="382">
        <f t="shared" si="207"/>
        <v>3145.8249999999998</v>
      </c>
      <c r="U2998" s="199"/>
      <c r="V2998" s="199"/>
      <c r="W2998" s="199"/>
      <c r="X2998" s="200"/>
      <c r="Y2998" s="199">
        <v>15794.680000000002</v>
      </c>
      <c r="Z2998" s="199">
        <f t="shared" si="212"/>
        <v>22339.99</v>
      </c>
      <c r="AA2998" s="200"/>
      <c r="AB2998" s="199">
        <f t="shared" si="213"/>
        <v>12890.28</v>
      </c>
      <c r="AC2998" s="164">
        <v>15683.72</v>
      </c>
      <c r="AD2998" s="199"/>
      <c r="AE2998" s="200"/>
      <c r="AF2998" s="200"/>
      <c r="AG2998" s="200"/>
      <c r="AH2998" s="75"/>
      <c r="AI2998" s="75"/>
      <c r="AJ2998" s="75"/>
      <c r="AK2998" s="75"/>
      <c r="AL2998" s="200"/>
    </row>
    <row r="2999" spans="1:38" s="201" customFormat="1">
      <c r="A2999" s="198"/>
      <c r="B2999" s="180"/>
      <c r="C2999" s="199" t="s">
        <v>179</v>
      </c>
      <c r="D2999" s="199"/>
      <c r="E2999" s="199" t="s">
        <v>89</v>
      </c>
      <c r="F2999" s="199">
        <v>950</v>
      </c>
      <c r="G2999" s="199"/>
      <c r="H2999" s="199">
        <f t="shared" si="211"/>
        <v>3</v>
      </c>
      <c r="I2999" s="199"/>
      <c r="J2999" s="381">
        <v>195.39</v>
      </c>
      <c r="K2999" s="199"/>
      <c r="L2999" s="200"/>
      <c r="M2999" s="199">
        <v>1</v>
      </c>
      <c r="N2999" s="71"/>
      <c r="O2999" s="200"/>
      <c r="P2999" s="269">
        <f t="shared" si="206"/>
        <v>195.39</v>
      </c>
      <c r="Q2999" s="199"/>
      <c r="R2999" s="199"/>
      <c r="S2999" s="199"/>
      <c r="T2999" s="382">
        <f t="shared" si="207"/>
        <v>950</v>
      </c>
      <c r="U2999" s="199"/>
      <c r="V2999" s="199"/>
      <c r="W2999" s="199"/>
      <c r="X2999" s="200"/>
      <c r="Y2999" s="199">
        <v>195.39</v>
      </c>
      <c r="Z2999" s="199">
        <f t="shared" si="212"/>
        <v>276.36</v>
      </c>
      <c r="AA2999" s="200"/>
      <c r="AB2999" s="199">
        <f t="shared" si="213"/>
        <v>159.46</v>
      </c>
      <c r="AC2999" s="164">
        <v>194.02</v>
      </c>
      <c r="AD2999" s="199"/>
      <c r="AE2999" s="200"/>
      <c r="AF2999" s="200"/>
      <c r="AG2999" s="200"/>
      <c r="AH2999" s="75"/>
      <c r="AI2999" s="75"/>
      <c r="AJ2999" s="75"/>
      <c r="AK2999" s="75"/>
      <c r="AL2999" s="200"/>
    </row>
    <row r="3000" spans="1:38" s="201" customFormat="1">
      <c r="A3000" s="198"/>
      <c r="B3000" s="180"/>
      <c r="C3000" s="199" t="s">
        <v>179</v>
      </c>
      <c r="D3000" s="199"/>
      <c r="E3000" s="199" t="s">
        <v>180</v>
      </c>
      <c r="F3000" s="199">
        <v>200818</v>
      </c>
      <c r="G3000" s="199"/>
      <c r="H3000" s="199">
        <f t="shared" si="211"/>
        <v>574</v>
      </c>
      <c r="I3000" s="199"/>
      <c r="J3000" s="381">
        <v>31797.159999999996</v>
      </c>
      <c r="K3000" s="199"/>
      <c r="L3000" s="200"/>
      <c r="M3000" s="199">
        <v>95</v>
      </c>
      <c r="N3000" s="71"/>
      <c r="O3000" s="200"/>
      <c r="P3000" s="269">
        <f t="shared" si="206"/>
        <v>334.70694736842103</v>
      </c>
      <c r="Q3000" s="199"/>
      <c r="R3000" s="199"/>
      <c r="S3000" s="199"/>
      <c r="T3000" s="382">
        <f t="shared" si="207"/>
        <v>2113.8736842105263</v>
      </c>
      <c r="U3000" s="199"/>
      <c r="V3000" s="199"/>
      <c r="W3000" s="199"/>
      <c r="X3000" s="200"/>
      <c r="Y3000" s="199">
        <v>31797.159999999996</v>
      </c>
      <c r="Z3000" s="199">
        <f t="shared" si="212"/>
        <v>44973.89</v>
      </c>
      <c r="AA3000" s="200"/>
      <c r="AB3000" s="199">
        <f t="shared" si="213"/>
        <v>25950.15</v>
      </c>
      <c r="AC3000" s="164">
        <v>31573.79</v>
      </c>
      <c r="AD3000" s="199"/>
      <c r="AE3000" s="200"/>
      <c r="AF3000" s="200"/>
      <c r="AG3000" s="200"/>
      <c r="AH3000" s="75"/>
      <c r="AI3000" s="75"/>
      <c r="AJ3000" s="75"/>
      <c r="AK3000" s="75"/>
      <c r="AL3000" s="200"/>
    </row>
    <row r="3001" spans="1:38" s="201" customFormat="1">
      <c r="A3001" s="198"/>
      <c r="B3001" s="180"/>
      <c r="C3001" s="199" t="s">
        <v>1417</v>
      </c>
      <c r="D3001" s="199"/>
      <c r="E3001" s="199" t="s">
        <v>88</v>
      </c>
      <c r="F3001" s="199">
        <v>5456</v>
      </c>
      <c r="G3001" s="199"/>
      <c r="H3001" s="199">
        <f t="shared" si="211"/>
        <v>16</v>
      </c>
      <c r="I3001" s="199"/>
      <c r="J3001" s="381">
        <v>616.71</v>
      </c>
      <c r="K3001" s="199"/>
      <c r="L3001" s="200"/>
      <c r="M3001" s="199">
        <v>3</v>
      </c>
      <c r="N3001" s="71"/>
      <c r="O3001" s="200"/>
      <c r="P3001" s="269">
        <f t="shared" si="206"/>
        <v>205.57000000000002</v>
      </c>
      <c r="Q3001" s="199"/>
      <c r="R3001" s="199"/>
      <c r="S3001" s="199"/>
      <c r="T3001" s="382">
        <f t="shared" si="207"/>
        <v>1818.6666666666667</v>
      </c>
      <c r="U3001" s="199"/>
      <c r="V3001" s="199"/>
      <c r="W3001" s="199"/>
      <c r="X3001" s="200"/>
      <c r="Y3001" s="199">
        <v>616.71</v>
      </c>
      <c r="Z3001" s="199">
        <f t="shared" si="212"/>
        <v>872.27</v>
      </c>
      <c r="AA3001" s="200"/>
      <c r="AB3001" s="199">
        <f t="shared" si="213"/>
        <v>503.31</v>
      </c>
      <c r="AC3001" s="164">
        <v>612.38</v>
      </c>
      <c r="AD3001" s="199"/>
      <c r="AE3001" s="200"/>
      <c r="AF3001" s="200"/>
      <c r="AG3001" s="200"/>
      <c r="AH3001" s="75"/>
      <c r="AI3001" s="75"/>
      <c r="AJ3001" s="75"/>
      <c r="AK3001" s="75"/>
      <c r="AL3001" s="200"/>
    </row>
    <row r="3002" spans="1:38" s="201" customFormat="1">
      <c r="A3002" s="198"/>
      <c r="B3002" s="180"/>
      <c r="C3002" s="199" t="s">
        <v>181</v>
      </c>
      <c r="D3002" s="199"/>
      <c r="E3002" s="199" t="s">
        <v>123</v>
      </c>
      <c r="F3002" s="199">
        <v>96706</v>
      </c>
      <c r="G3002" s="199"/>
      <c r="H3002" s="199">
        <f t="shared" si="211"/>
        <v>277</v>
      </c>
      <c r="I3002" s="199"/>
      <c r="J3002" s="381">
        <v>9347.5699999999979</v>
      </c>
      <c r="K3002" s="199"/>
      <c r="L3002" s="200"/>
      <c r="M3002" s="199">
        <v>52</v>
      </c>
      <c r="N3002" s="71"/>
      <c r="O3002" s="200"/>
      <c r="P3002" s="269">
        <f t="shared" si="206"/>
        <v>179.76096153846149</v>
      </c>
      <c r="Q3002" s="199"/>
      <c r="R3002" s="199"/>
      <c r="S3002" s="199"/>
      <c r="T3002" s="382">
        <f t="shared" si="207"/>
        <v>1859.7307692307693</v>
      </c>
      <c r="U3002" s="199"/>
      <c r="V3002" s="199"/>
      <c r="W3002" s="199"/>
      <c r="X3002" s="200"/>
      <c r="Y3002" s="199">
        <v>9347.5699999999979</v>
      </c>
      <c r="Z3002" s="199">
        <f t="shared" si="212"/>
        <v>13221.2</v>
      </c>
      <c r="AA3002" s="200"/>
      <c r="AB3002" s="199">
        <f t="shared" si="213"/>
        <v>7628.7</v>
      </c>
      <c r="AC3002" s="164">
        <v>9281.9</v>
      </c>
      <c r="AD3002" s="199"/>
      <c r="AE3002" s="200"/>
      <c r="AF3002" s="200"/>
      <c r="AG3002" s="200"/>
      <c r="AH3002" s="75"/>
      <c r="AI3002" s="75"/>
      <c r="AJ3002" s="75"/>
      <c r="AK3002" s="75"/>
      <c r="AL3002" s="200"/>
    </row>
    <row r="3003" spans="1:38" s="201" customFormat="1">
      <c r="A3003" s="198"/>
      <c r="B3003" s="180"/>
      <c r="C3003" s="199" t="s">
        <v>1480</v>
      </c>
      <c r="D3003" s="199"/>
      <c r="E3003" s="199" t="s">
        <v>153</v>
      </c>
      <c r="F3003" s="199">
        <v>5633</v>
      </c>
      <c r="G3003" s="199"/>
      <c r="H3003" s="199">
        <f t="shared" si="211"/>
        <v>16</v>
      </c>
      <c r="I3003" s="199"/>
      <c r="J3003" s="381">
        <v>678.99</v>
      </c>
      <c r="K3003" s="199"/>
      <c r="L3003" s="200"/>
      <c r="M3003" s="199">
        <v>6</v>
      </c>
      <c r="N3003" s="71"/>
      <c r="O3003" s="200"/>
      <c r="P3003" s="269">
        <f t="shared" si="206"/>
        <v>113.16500000000001</v>
      </c>
      <c r="Q3003" s="199"/>
      <c r="R3003" s="199"/>
      <c r="S3003" s="199"/>
      <c r="T3003" s="382">
        <f t="shared" si="207"/>
        <v>938.83333333333337</v>
      </c>
      <c r="U3003" s="199"/>
      <c r="V3003" s="199"/>
      <c r="W3003" s="199"/>
      <c r="X3003" s="200"/>
      <c r="Y3003" s="199">
        <v>678.99</v>
      </c>
      <c r="Z3003" s="199">
        <f t="shared" si="212"/>
        <v>960.36</v>
      </c>
      <c r="AA3003" s="200"/>
      <c r="AB3003" s="199">
        <f t="shared" si="213"/>
        <v>554.13</v>
      </c>
      <c r="AC3003" s="164">
        <v>674.22</v>
      </c>
      <c r="AD3003" s="199"/>
      <c r="AE3003" s="200"/>
      <c r="AF3003" s="200"/>
      <c r="AG3003" s="200"/>
      <c r="AH3003" s="75"/>
      <c r="AI3003" s="75"/>
      <c r="AJ3003" s="75"/>
      <c r="AK3003" s="75"/>
      <c r="AL3003" s="200"/>
    </row>
    <row r="3004" spans="1:38" s="201" customFormat="1">
      <c r="A3004" s="198"/>
      <c r="B3004" s="180"/>
      <c r="C3004" s="199" t="s">
        <v>516</v>
      </c>
      <c r="D3004" s="199"/>
      <c r="E3004" s="199" t="s">
        <v>96</v>
      </c>
      <c r="F3004" s="199">
        <v>34138</v>
      </c>
      <c r="G3004" s="199"/>
      <c r="H3004" s="199">
        <f t="shared" si="211"/>
        <v>98</v>
      </c>
      <c r="I3004" s="199"/>
      <c r="J3004" s="381">
        <v>5484.0400000000009</v>
      </c>
      <c r="K3004" s="199"/>
      <c r="L3004" s="200"/>
      <c r="M3004" s="199">
        <v>9</v>
      </c>
      <c r="N3004" s="71"/>
      <c r="O3004" s="200"/>
      <c r="P3004" s="269">
        <f t="shared" si="206"/>
        <v>609.33777777777789</v>
      </c>
      <c r="Q3004" s="199"/>
      <c r="R3004" s="199"/>
      <c r="S3004" s="199"/>
      <c r="T3004" s="382">
        <f t="shared" si="207"/>
        <v>3793.1111111111113</v>
      </c>
      <c r="U3004" s="199"/>
      <c r="V3004" s="199"/>
      <c r="W3004" s="199"/>
      <c r="X3004" s="200"/>
      <c r="Y3004" s="199">
        <v>5484.0400000000009</v>
      </c>
      <c r="Z3004" s="199">
        <f t="shared" si="212"/>
        <v>7756.62</v>
      </c>
      <c r="AA3004" s="200"/>
      <c r="AB3004" s="199">
        <f t="shared" si="213"/>
        <v>4475.6099999999997</v>
      </c>
      <c r="AC3004" s="164">
        <v>5445.51</v>
      </c>
      <c r="AD3004" s="199"/>
      <c r="AE3004" s="200"/>
      <c r="AF3004" s="200"/>
      <c r="AG3004" s="200"/>
      <c r="AH3004" s="75"/>
      <c r="AI3004" s="75"/>
      <c r="AJ3004" s="75"/>
      <c r="AK3004" s="75"/>
      <c r="AL3004" s="200"/>
    </row>
    <row r="3005" spans="1:38" s="201" customFormat="1">
      <c r="A3005" s="198"/>
      <c r="B3005" s="180"/>
      <c r="C3005" s="199" t="s">
        <v>483</v>
      </c>
      <c r="D3005" s="199"/>
      <c r="E3005" s="199" t="s">
        <v>165</v>
      </c>
      <c r="F3005" s="199">
        <v>19829</v>
      </c>
      <c r="G3005" s="199"/>
      <c r="H3005" s="199">
        <f t="shared" si="211"/>
        <v>57</v>
      </c>
      <c r="I3005" s="199"/>
      <c r="J3005" s="381">
        <v>2729.67</v>
      </c>
      <c r="K3005" s="199"/>
      <c r="L3005" s="200"/>
      <c r="M3005" s="199">
        <v>19</v>
      </c>
      <c r="N3005" s="71"/>
      <c r="O3005" s="200"/>
      <c r="P3005" s="269">
        <f t="shared" si="206"/>
        <v>143.66684210526316</v>
      </c>
      <c r="Q3005" s="199"/>
      <c r="R3005" s="199"/>
      <c r="S3005" s="199"/>
      <c r="T3005" s="382">
        <f t="shared" si="207"/>
        <v>1043.6315789473683</v>
      </c>
      <c r="U3005" s="199"/>
      <c r="V3005" s="199"/>
      <c r="W3005" s="199"/>
      <c r="X3005" s="200"/>
      <c r="Y3005" s="199">
        <v>2729.67</v>
      </c>
      <c r="Z3005" s="199">
        <f t="shared" si="212"/>
        <v>3860.84</v>
      </c>
      <c r="AA3005" s="200"/>
      <c r="AB3005" s="199">
        <f t="shared" si="213"/>
        <v>2227.73</v>
      </c>
      <c r="AC3005" s="164">
        <v>2710.49</v>
      </c>
      <c r="AD3005" s="199"/>
      <c r="AE3005" s="200"/>
      <c r="AF3005" s="200"/>
      <c r="AG3005" s="200"/>
      <c r="AH3005" s="75"/>
      <c r="AI3005" s="75"/>
      <c r="AJ3005" s="75"/>
      <c r="AK3005" s="75"/>
      <c r="AL3005" s="200"/>
    </row>
    <row r="3006" spans="1:38" s="201" customFormat="1">
      <c r="A3006" s="198"/>
      <c r="B3006" s="180"/>
      <c r="C3006" s="199" t="s">
        <v>182</v>
      </c>
      <c r="D3006" s="199"/>
      <c r="E3006" s="199" t="s">
        <v>183</v>
      </c>
      <c r="F3006" s="199">
        <v>196386</v>
      </c>
      <c r="G3006" s="199"/>
      <c r="H3006" s="199">
        <f t="shared" si="211"/>
        <v>562</v>
      </c>
      <c r="I3006" s="199"/>
      <c r="J3006" s="381">
        <v>13612.969999999998</v>
      </c>
      <c r="K3006" s="199"/>
      <c r="L3006" s="200"/>
      <c r="M3006" s="199">
        <v>30</v>
      </c>
      <c r="N3006" s="71"/>
      <c r="O3006" s="200"/>
      <c r="P3006" s="269">
        <f t="shared" si="206"/>
        <v>453.76566666666656</v>
      </c>
      <c r="Q3006" s="199"/>
      <c r="R3006" s="199"/>
      <c r="S3006" s="199"/>
      <c r="T3006" s="382">
        <f t="shared" si="207"/>
        <v>6546.2</v>
      </c>
      <c r="U3006" s="199"/>
      <c r="V3006" s="199"/>
      <c r="W3006" s="199"/>
      <c r="X3006" s="200"/>
      <c r="Y3006" s="199">
        <v>13612.969999999998</v>
      </c>
      <c r="Z3006" s="199">
        <f t="shared" si="212"/>
        <v>19254.18</v>
      </c>
      <c r="AA3006" s="200"/>
      <c r="AB3006" s="199">
        <f t="shared" si="213"/>
        <v>11109.75</v>
      </c>
      <c r="AC3006" s="164">
        <v>13517.34</v>
      </c>
      <c r="AD3006" s="199"/>
      <c r="AE3006" s="200"/>
      <c r="AF3006" s="200"/>
      <c r="AG3006" s="200"/>
      <c r="AH3006" s="75"/>
      <c r="AI3006" s="75"/>
      <c r="AJ3006" s="75"/>
      <c r="AK3006" s="75"/>
      <c r="AL3006" s="200"/>
    </row>
    <row r="3007" spans="1:38" s="201" customFormat="1">
      <c r="A3007" s="198"/>
      <c r="B3007" s="180"/>
      <c r="C3007" s="199" t="s">
        <v>184</v>
      </c>
      <c r="D3007" s="199"/>
      <c r="E3007" s="199" t="s">
        <v>136</v>
      </c>
      <c r="F3007" s="199">
        <v>344</v>
      </c>
      <c r="G3007" s="199"/>
      <c r="H3007" s="199">
        <f t="shared" si="211"/>
        <v>1</v>
      </c>
      <c r="I3007" s="199"/>
      <c r="J3007" s="381">
        <v>57.66</v>
      </c>
      <c r="K3007" s="199"/>
      <c r="L3007" s="200"/>
      <c r="M3007" s="199">
        <v>3</v>
      </c>
      <c r="N3007" s="71"/>
      <c r="O3007" s="200"/>
      <c r="P3007" s="269">
        <f t="shared" si="206"/>
        <v>19.22</v>
      </c>
      <c r="Q3007" s="199"/>
      <c r="R3007" s="199"/>
      <c r="S3007" s="199"/>
      <c r="T3007" s="382">
        <f t="shared" si="207"/>
        <v>114.66666666666667</v>
      </c>
      <c r="U3007" s="199"/>
      <c r="V3007" s="199"/>
      <c r="W3007" s="199"/>
      <c r="X3007" s="200"/>
      <c r="Y3007" s="199">
        <v>57.66</v>
      </c>
      <c r="Z3007" s="199">
        <f t="shared" si="212"/>
        <v>81.55</v>
      </c>
      <c r="AA3007" s="200"/>
      <c r="AB3007" s="199">
        <f t="shared" si="213"/>
        <v>47.06</v>
      </c>
      <c r="AC3007" s="164">
        <v>57.25</v>
      </c>
      <c r="AD3007" s="199"/>
      <c r="AE3007" s="200"/>
      <c r="AF3007" s="200"/>
      <c r="AG3007" s="200"/>
      <c r="AH3007" s="75"/>
      <c r="AI3007" s="75"/>
      <c r="AJ3007" s="75"/>
      <c r="AK3007" s="75"/>
      <c r="AL3007" s="200"/>
    </row>
    <row r="3008" spans="1:38" s="201" customFormat="1">
      <c r="A3008" s="198"/>
      <c r="B3008" s="180"/>
      <c r="C3008" s="199" t="s">
        <v>184</v>
      </c>
      <c r="D3008" s="199"/>
      <c r="E3008" s="199" t="s">
        <v>185</v>
      </c>
      <c r="F3008" s="199">
        <v>170212</v>
      </c>
      <c r="G3008" s="199"/>
      <c r="H3008" s="199">
        <f t="shared" si="211"/>
        <v>487</v>
      </c>
      <c r="I3008" s="199"/>
      <c r="J3008" s="381">
        <v>17342.570000000003</v>
      </c>
      <c r="K3008" s="199"/>
      <c r="L3008" s="200"/>
      <c r="M3008" s="199">
        <v>66</v>
      </c>
      <c r="N3008" s="71"/>
      <c r="O3008" s="200"/>
      <c r="P3008" s="269">
        <f t="shared" si="206"/>
        <v>262.76621212121216</v>
      </c>
      <c r="Q3008" s="199"/>
      <c r="R3008" s="199"/>
      <c r="S3008" s="199"/>
      <c r="T3008" s="382">
        <f t="shared" si="207"/>
        <v>2578.969696969697</v>
      </c>
      <c r="U3008" s="199"/>
      <c r="V3008" s="199"/>
      <c r="W3008" s="199"/>
      <c r="X3008" s="200"/>
      <c r="Y3008" s="199">
        <v>17342.570000000003</v>
      </c>
      <c r="Z3008" s="199">
        <f t="shared" si="212"/>
        <v>24529.32</v>
      </c>
      <c r="AA3008" s="200"/>
      <c r="AB3008" s="199">
        <f t="shared" si="213"/>
        <v>14153.54</v>
      </c>
      <c r="AC3008" s="164">
        <v>17220.740000000002</v>
      </c>
      <c r="AD3008" s="199"/>
      <c r="AE3008" s="200"/>
      <c r="AF3008" s="200"/>
      <c r="AG3008" s="200"/>
      <c r="AH3008" s="75"/>
      <c r="AI3008" s="75"/>
      <c r="AJ3008" s="75"/>
      <c r="AK3008" s="75"/>
      <c r="AL3008" s="200"/>
    </row>
    <row r="3009" spans="1:38" s="201" customFormat="1">
      <c r="A3009" s="198"/>
      <c r="B3009" s="180"/>
      <c r="C3009" s="199" t="s">
        <v>184</v>
      </c>
      <c r="D3009" s="199"/>
      <c r="E3009" s="199" t="s">
        <v>379</v>
      </c>
      <c r="F3009" s="199">
        <v>14</v>
      </c>
      <c r="G3009" s="199"/>
      <c r="H3009" s="199">
        <f t="shared" si="211"/>
        <v>0</v>
      </c>
      <c r="I3009" s="199"/>
      <c r="J3009" s="381">
        <v>15.89</v>
      </c>
      <c r="K3009" s="199"/>
      <c r="L3009" s="200"/>
      <c r="M3009" s="199">
        <v>1</v>
      </c>
      <c r="N3009" s="71"/>
      <c r="O3009" s="200"/>
      <c r="P3009" s="269">
        <f t="shared" si="206"/>
        <v>15.89</v>
      </c>
      <c r="Q3009" s="199"/>
      <c r="R3009" s="199"/>
      <c r="S3009" s="199"/>
      <c r="T3009" s="382">
        <f t="shared" si="207"/>
        <v>14</v>
      </c>
      <c r="U3009" s="199"/>
      <c r="V3009" s="199"/>
      <c r="W3009" s="199"/>
      <c r="X3009" s="200"/>
      <c r="Y3009" s="199">
        <v>15.89</v>
      </c>
      <c r="Z3009" s="199">
        <f t="shared" si="212"/>
        <v>22.47</v>
      </c>
      <c r="AA3009" s="200"/>
      <c r="AB3009" s="199">
        <f t="shared" si="213"/>
        <v>12.97</v>
      </c>
      <c r="AC3009" s="164">
        <v>15.78</v>
      </c>
      <c r="AD3009" s="199"/>
      <c r="AE3009" s="200"/>
      <c r="AF3009" s="200"/>
      <c r="AG3009" s="200"/>
      <c r="AH3009" s="75"/>
      <c r="AI3009" s="75"/>
      <c r="AJ3009" s="75"/>
      <c r="AK3009" s="75"/>
      <c r="AL3009" s="200"/>
    </row>
    <row r="3010" spans="1:38" s="201" customFormat="1">
      <c r="A3010" s="198"/>
      <c r="B3010" s="180"/>
      <c r="C3010" s="199" t="s">
        <v>186</v>
      </c>
      <c r="D3010" s="199"/>
      <c r="E3010" s="199" t="s">
        <v>187</v>
      </c>
      <c r="F3010" s="199">
        <v>8746</v>
      </c>
      <c r="G3010" s="199"/>
      <c r="H3010" s="199">
        <f t="shared" si="211"/>
        <v>25</v>
      </c>
      <c r="I3010" s="199"/>
      <c r="J3010" s="381">
        <v>1219.6599999999999</v>
      </c>
      <c r="K3010" s="199"/>
      <c r="L3010" s="200"/>
      <c r="M3010" s="199">
        <v>15</v>
      </c>
      <c r="N3010" s="71"/>
      <c r="O3010" s="200"/>
      <c r="P3010" s="269">
        <f t="shared" si="206"/>
        <v>81.310666666666663</v>
      </c>
      <c r="Q3010" s="199"/>
      <c r="R3010" s="199"/>
      <c r="S3010" s="199"/>
      <c r="T3010" s="382">
        <f t="shared" si="207"/>
        <v>583.06666666666672</v>
      </c>
      <c r="U3010" s="199"/>
      <c r="V3010" s="199"/>
      <c r="W3010" s="199"/>
      <c r="X3010" s="200"/>
      <c r="Y3010" s="199">
        <v>1219.6599999999999</v>
      </c>
      <c r="Z3010" s="199">
        <f t="shared" si="212"/>
        <v>1725.09</v>
      </c>
      <c r="AA3010" s="200"/>
      <c r="AB3010" s="199">
        <f t="shared" si="213"/>
        <v>995.38</v>
      </c>
      <c r="AC3010" s="164">
        <v>1211.0899999999999</v>
      </c>
      <c r="AD3010" s="199"/>
      <c r="AE3010" s="200"/>
      <c r="AF3010" s="200"/>
      <c r="AG3010" s="200"/>
      <c r="AH3010" s="75"/>
      <c r="AI3010" s="75"/>
      <c r="AJ3010" s="75"/>
      <c r="AK3010" s="75"/>
      <c r="AL3010" s="200"/>
    </row>
    <row r="3011" spans="1:38" s="201" customFormat="1">
      <c r="A3011" s="198"/>
      <c r="B3011" s="180"/>
      <c r="C3011" s="199" t="s">
        <v>188</v>
      </c>
      <c r="D3011" s="199"/>
      <c r="E3011" s="199" t="s">
        <v>189</v>
      </c>
      <c r="F3011" s="199">
        <v>1058116</v>
      </c>
      <c r="G3011" s="199"/>
      <c r="H3011" s="199">
        <f t="shared" si="211"/>
        <v>3026</v>
      </c>
      <c r="I3011" s="199"/>
      <c r="J3011" s="381">
        <v>43358.15</v>
      </c>
      <c r="K3011" s="199"/>
      <c r="L3011" s="200"/>
      <c r="M3011" s="199">
        <v>26</v>
      </c>
      <c r="N3011" s="71"/>
      <c r="O3011" s="200"/>
      <c r="P3011" s="269">
        <f t="shared" si="206"/>
        <v>1667.6211538461539</v>
      </c>
      <c r="Q3011" s="199"/>
      <c r="R3011" s="199"/>
      <c r="S3011" s="199"/>
      <c r="T3011" s="382">
        <f t="shared" si="207"/>
        <v>40696.769230769234</v>
      </c>
      <c r="U3011" s="199"/>
      <c r="V3011" s="199"/>
      <c r="W3011" s="199"/>
      <c r="X3011" s="200"/>
      <c r="Y3011" s="199">
        <v>43358.15</v>
      </c>
      <c r="Z3011" s="199">
        <f t="shared" si="212"/>
        <v>61325.75</v>
      </c>
      <c r="AA3011" s="200"/>
      <c r="AB3011" s="199">
        <f t="shared" si="213"/>
        <v>35385.25</v>
      </c>
      <c r="AC3011" s="164">
        <v>43053.56</v>
      </c>
      <c r="AD3011" s="199"/>
      <c r="AE3011" s="200"/>
      <c r="AF3011" s="200"/>
      <c r="AG3011" s="200"/>
      <c r="AH3011" s="75"/>
      <c r="AI3011" s="75"/>
      <c r="AJ3011" s="75"/>
      <c r="AK3011" s="75"/>
      <c r="AL3011" s="200"/>
    </row>
    <row r="3012" spans="1:38" s="201" customFormat="1">
      <c r="A3012" s="198"/>
      <c r="B3012" s="180"/>
      <c r="C3012" s="199" t="s">
        <v>190</v>
      </c>
      <c r="D3012" s="199"/>
      <c r="E3012" s="199" t="s">
        <v>146</v>
      </c>
      <c r="F3012" s="199">
        <v>626</v>
      </c>
      <c r="G3012" s="199"/>
      <c r="H3012" s="199">
        <f t="shared" si="211"/>
        <v>2</v>
      </c>
      <c r="I3012" s="199"/>
      <c r="J3012" s="381">
        <v>35.9</v>
      </c>
      <c r="K3012" s="199"/>
      <c r="L3012" s="200"/>
      <c r="M3012" s="199">
        <v>1</v>
      </c>
      <c r="N3012" s="71"/>
      <c r="O3012" s="200"/>
      <c r="P3012" s="269">
        <f t="shared" si="206"/>
        <v>35.9</v>
      </c>
      <c r="Q3012" s="199"/>
      <c r="R3012" s="199"/>
      <c r="S3012" s="199"/>
      <c r="T3012" s="382">
        <f t="shared" si="207"/>
        <v>626</v>
      </c>
      <c r="U3012" s="199"/>
      <c r="V3012" s="199"/>
      <c r="W3012" s="199"/>
      <c r="X3012" s="200"/>
      <c r="Y3012" s="199">
        <v>35.9</v>
      </c>
      <c r="Z3012" s="199">
        <f t="shared" si="212"/>
        <v>50.78</v>
      </c>
      <c r="AA3012" s="200"/>
      <c r="AB3012" s="199">
        <f t="shared" si="213"/>
        <v>29.3</v>
      </c>
      <c r="AC3012" s="164">
        <v>35.65</v>
      </c>
      <c r="AD3012" s="199"/>
      <c r="AE3012" s="200"/>
      <c r="AF3012" s="200"/>
      <c r="AG3012" s="200"/>
      <c r="AH3012" s="75"/>
      <c r="AI3012" s="75"/>
      <c r="AJ3012" s="75"/>
      <c r="AK3012" s="75"/>
      <c r="AL3012" s="200"/>
    </row>
    <row r="3013" spans="1:38" s="201" customFormat="1">
      <c r="A3013" s="198"/>
      <c r="B3013" s="180"/>
      <c r="C3013" s="199" t="s">
        <v>190</v>
      </c>
      <c r="D3013" s="199"/>
      <c r="E3013" s="199" t="s">
        <v>191</v>
      </c>
      <c r="F3013" s="199">
        <v>254964</v>
      </c>
      <c r="G3013" s="199"/>
      <c r="H3013" s="199">
        <f t="shared" si="211"/>
        <v>729</v>
      </c>
      <c r="I3013" s="199"/>
      <c r="J3013" s="381">
        <v>29127.96000000001</v>
      </c>
      <c r="K3013" s="199"/>
      <c r="L3013" s="200"/>
      <c r="M3013" s="199">
        <v>127</v>
      </c>
      <c r="N3013" s="71"/>
      <c r="O3013" s="200"/>
      <c r="P3013" s="269">
        <f t="shared" si="206"/>
        <v>229.35401574803157</v>
      </c>
      <c r="Q3013" s="199"/>
      <c r="R3013" s="199"/>
      <c r="S3013" s="199"/>
      <c r="T3013" s="382">
        <f t="shared" si="207"/>
        <v>2007.5905511811025</v>
      </c>
      <c r="U3013" s="199"/>
      <c r="V3013" s="199"/>
      <c r="W3013" s="199"/>
      <c r="X3013" s="200"/>
      <c r="Y3013" s="199">
        <v>29127.96000000001</v>
      </c>
      <c r="Z3013" s="199">
        <f t="shared" si="212"/>
        <v>41198.58</v>
      </c>
      <c r="AA3013" s="200"/>
      <c r="AB3013" s="199">
        <f t="shared" si="213"/>
        <v>23771.78</v>
      </c>
      <c r="AC3013" s="164">
        <v>28923.34</v>
      </c>
      <c r="AD3013" s="199"/>
      <c r="AE3013" s="200"/>
      <c r="AF3013" s="200"/>
      <c r="AG3013" s="200"/>
      <c r="AH3013" s="75"/>
      <c r="AI3013" s="75"/>
      <c r="AJ3013" s="75"/>
      <c r="AK3013" s="75"/>
      <c r="AL3013" s="200"/>
    </row>
    <row r="3014" spans="1:38" s="201" customFormat="1">
      <c r="A3014" s="198"/>
      <c r="B3014" s="180"/>
      <c r="C3014" s="199" t="s">
        <v>1418</v>
      </c>
      <c r="D3014" s="199"/>
      <c r="E3014" s="199" t="s">
        <v>439</v>
      </c>
      <c r="F3014" s="199">
        <v>53273</v>
      </c>
      <c r="G3014" s="199"/>
      <c r="H3014" s="199">
        <f t="shared" si="211"/>
        <v>152</v>
      </c>
      <c r="I3014" s="199"/>
      <c r="J3014" s="381">
        <v>9076.15</v>
      </c>
      <c r="K3014" s="199"/>
      <c r="L3014" s="200"/>
      <c r="M3014" s="199">
        <v>14</v>
      </c>
      <c r="N3014" s="71"/>
      <c r="O3014" s="200"/>
      <c r="P3014" s="269">
        <f t="shared" si="206"/>
        <v>648.29642857142858</v>
      </c>
      <c r="Q3014" s="199"/>
      <c r="R3014" s="199"/>
      <c r="S3014" s="199"/>
      <c r="T3014" s="382">
        <f t="shared" si="207"/>
        <v>3805.2142857142858</v>
      </c>
      <c r="U3014" s="199"/>
      <c r="V3014" s="199"/>
      <c r="W3014" s="199"/>
      <c r="X3014" s="200"/>
      <c r="Y3014" s="199">
        <v>9076.15</v>
      </c>
      <c r="Z3014" s="199">
        <f t="shared" si="212"/>
        <v>12837.3</v>
      </c>
      <c r="AA3014" s="200"/>
      <c r="AB3014" s="199">
        <f t="shared" si="213"/>
        <v>7407.19</v>
      </c>
      <c r="AC3014" s="164">
        <v>9012.39</v>
      </c>
      <c r="AD3014" s="199"/>
      <c r="AE3014" s="200"/>
      <c r="AF3014" s="200"/>
      <c r="AG3014" s="200"/>
      <c r="AH3014" s="75"/>
      <c r="AI3014" s="75"/>
      <c r="AJ3014" s="75"/>
      <c r="AK3014" s="75"/>
      <c r="AL3014" s="200"/>
    </row>
    <row r="3015" spans="1:38" s="201" customFormat="1">
      <c r="A3015" s="198"/>
      <c r="B3015" s="180"/>
      <c r="C3015" s="199" t="s">
        <v>1418</v>
      </c>
      <c r="D3015" s="199"/>
      <c r="E3015" s="199" t="s">
        <v>441</v>
      </c>
      <c r="F3015" s="199"/>
      <c r="G3015" s="199"/>
      <c r="H3015" s="199">
        <f t="shared" si="211"/>
        <v>0</v>
      </c>
      <c r="I3015" s="199"/>
      <c r="J3015" s="381">
        <v>26.59</v>
      </c>
      <c r="K3015" s="199"/>
      <c r="L3015" s="200"/>
      <c r="M3015" s="199">
        <v>1</v>
      </c>
      <c r="N3015" s="71"/>
      <c r="O3015" s="200"/>
      <c r="P3015" s="269">
        <f t="shared" si="206"/>
        <v>26.59</v>
      </c>
      <c r="Q3015" s="199"/>
      <c r="R3015" s="199"/>
      <c r="S3015" s="199"/>
      <c r="T3015" s="382">
        <f t="shared" si="207"/>
        <v>0</v>
      </c>
      <c r="U3015" s="199"/>
      <c r="V3015" s="199"/>
      <c r="W3015" s="199"/>
      <c r="X3015" s="200"/>
      <c r="Y3015" s="199">
        <v>26.59</v>
      </c>
      <c r="Z3015" s="199">
        <f t="shared" si="212"/>
        <v>37.61</v>
      </c>
      <c r="AA3015" s="200"/>
      <c r="AB3015" s="199">
        <f t="shared" si="213"/>
        <v>21.7</v>
      </c>
      <c r="AC3015" s="164">
        <v>26.4</v>
      </c>
      <c r="AD3015" s="199"/>
      <c r="AE3015" s="200"/>
      <c r="AF3015" s="200"/>
      <c r="AG3015" s="200"/>
      <c r="AH3015" s="75"/>
      <c r="AI3015" s="75"/>
      <c r="AJ3015" s="75"/>
      <c r="AK3015" s="75"/>
      <c r="AL3015" s="200"/>
    </row>
    <row r="3016" spans="1:38" s="201" customFormat="1">
      <c r="A3016" s="198"/>
      <c r="B3016" s="180"/>
      <c r="C3016" s="199" t="s">
        <v>1418</v>
      </c>
      <c r="D3016" s="199"/>
      <c r="E3016" s="199" t="s">
        <v>515</v>
      </c>
      <c r="F3016" s="199">
        <v>11064</v>
      </c>
      <c r="G3016" s="199"/>
      <c r="H3016" s="199">
        <f t="shared" si="211"/>
        <v>32</v>
      </c>
      <c r="I3016" s="199"/>
      <c r="J3016" s="381">
        <v>1465.97</v>
      </c>
      <c r="K3016" s="199"/>
      <c r="L3016" s="200"/>
      <c r="M3016" s="199">
        <v>5</v>
      </c>
      <c r="N3016" s="71"/>
      <c r="O3016" s="200"/>
      <c r="P3016" s="269">
        <f t="shared" si="206"/>
        <v>293.19400000000002</v>
      </c>
      <c r="Q3016" s="199"/>
      <c r="R3016" s="199"/>
      <c r="S3016" s="199"/>
      <c r="T3016" s="382">
        <f t="shared" si="207"/>
        <v>2212.8000000000002</v>
      </c>
      <c r="U3016" s="199"/>
      <c r="V3016" s="199"/>
      <c r="W3016" s="199"/>
      <c r="X3016" s="200"/>
      <c r="Y3016" s="199">
        <v>1465.97</v>
      </c>
      <c r="Z3016" s="199">
        <f t="shared" si="212"/>
        <v>2073.4699999999998</v>
      </c>
      <c r="AA3016" s="200"/>
      <c r="AB3016" s="199">
        <f t="shared" si="213"/>
        <v>1196.4000000000001</v>
      </c>
      <c r="AC3016" s="164">
        <v>1455.67</v>
      </c>
      <c r="AD3016" s="199"/>
      <c r="AE3016" s="200"/>
      <c r="AF3016" s="200"/>
      <c r="AG3016" s="200"/>
      <c r="AH3016" s="75"/>
      <c r="AI3016" s="75"/>
      <c r="AJ3016" s="75"/>
      <c r="AK3016" s="75"/>
      <c r="AL3016" s="200"/>
    </row>
    <row r="3017" spans="1:38" s="201" customFormat="1">
      <c r="A3017" s="198"/>
      <c r="B3017" s="180"/>
      <c r="C3017" s="199" t="s">
        <v>192</v>
      </c>
      <c r="D3017" s="199"/>
      <c r="E3017" s="199" t="s">
        <v>193</v>
      </c>
      <c r="F3017" s="199">
        <v>35127</v>
      </c>
      <c r="G3017" s="199"/>
      <c r="H3017" s="199">
        <f t="shared" si="211"/>
        <v>100</v>
      </c>
      <c r="I3017" s="199"/>
      <c r="J3017" s="381">
        <v>6223.1899999999978</v>
      </c>
      <c r="K3017" s="199"/>
      <c r="L3017" s="200"/>
      <c r="M3017" s="199">
        <v>56</v>
      </c>
      <c r="N3017" s="71"/>
      <c r="O3017" s="200"/>
      <c r="P3017" s="269">
        <f t="shared" si="206"/>
        <v>111.12839285714281</v>
      </c>
      <c r="Q3017" s="199"/>
      <c r="R3017" s="199"/>
      <c r="S3017" s="199"/>
      <c r="T3017" s="382">
        <f t="shared" si="207"/>
        <v>627.26785714285711</v>
      </c>
      <c r="U3017" s="199"/>
      <c r="V3017" s="199"/>
      <c r="W3017" s="199"/>
      <c r="X3017" s="200"/>
      <c r="Y3017" s="199">
        <v>6223.1899999999978</v>
      </c>
      <c r="Z3017" s="199">
        <f t="shared" si="212"/>
        <v>8802.08</v>
      </c>
      <c r="AA3017" s="200"/>
      <c r="AB3017" s="199">
        <f t="shared" si="213"/>
        <v>5078.84</v>
      </c>
      <c r="AC3017" s="164">
        <v>6179.47</v>
      </c>
      <c r="AD3017" s="199"/>
      <c r="AE3017" s="200"/>
      <c r="AF3017" s="200"/>
      <c r="AG3017" s="200"/>
      <c r="AH3017" s="75"/>
      <c r="AI3017" s="75"/>
      <c r="AJ3017" s="75"/>
      <c r="AK3017" s="75"/>
      <c r="AL3017" s="200"/>
    </row>
    <row r="3018" spans="1:38" s="201" customFormat="1">
      <c r="A3018" s="198"/>
      <c r="B3018" s="180"/>
      <c r="C3018" s="199" t="s">
        <v>1420</v>
      </c>
      <c r="D3018" s="199"/>
      <c r="E3018" s="199" t="s">
        <v>242</v>
      </c>
      <c r="F3018" s="199">
        <v>25242</v>
      </c>
      <c r="G3018" s="199"/>
      <c r="H3018" s="199">
        <f t="shared" ref="H3018:H3081" si="214">ROUND($H$3417*F3018/$F$3417,0)</f>
        <v>72</v>
      </c>
      <c r="I3018" s="199"/>
      <c r="J3018" s="381">
        <v>3031.13</v>
      </c>
      <c r="K3018" s="199"/>
      <c r="L3018" s="200"/>
      <c r="M3018" s="199">
        <v>13</v>
      </c>
      <c r="N3018" s="71"/>
      <c r="O3018" s="200"/>
      <c r="P3018" s="269">
        <f t="shared" si="206"/>
        <v>233.16384615384615</v>
      </c>
      <c r="Q3018" s="199"/>
      <c r="R3018" s="199"/>
      <c r="S3018" s="199"/>
      <c r="T3018" s="382">
        <f t="shared" si="207"/>
        <v>1941.6923076923076</v>
      </c>
      <c r="U3018" s="199"/>
      <c r="V3018" s="199"/>
      <c r="W3018" s="199"/>
      <c r="X3018" s="200"/>
      <c r="Y3018" s="199">
        <v>3031.13</v>
      </c>
      <c r="Z3018" s="199">
        <f t="shared" ref="Z3018:Z3081" si="215">ROUND($Z$3417*Y3018/$Y$3417,2)</f>
        <v>4287.2299999999996</v>
      </c>
      <c r="AA3018" s="200"/>
      <c r="AB3018" s="199">
        <f t="shared" ref="AB3018:AB3081" si="216">ROUND($AB$3417*Y3018/$Y$3417,2)</f>
        <v>2473.75</v>
      </c>
      <c r="AC3018" s="164">
        <v>3009.84</v>
      </c>
      <c r="AD3018" s="199"/>
      <c r="AE3018" s="200"/>
      <c r="AF3018" s="200"/>
      <c r="AG3018" s="200"/>
      <c r="AH3018" s="75"/>
      <c r="AI3018" s="75"/>
      <c r="AJ3018" s="75"/>
      <c r="AK3018" s="75"/>
      <c r="AL3018" s="200"/>
    </row>
    <row r="3019" spans="1:38" s="201" customFormat="1">
      <c r="A3019" s="198"/>
      <c r="B3019" s="180"/>
      <c r="C3019" s="199" t="s">
        <v>459</v>
      </c>
      <c r="D3019" s="199"/>
      <c r="E3019" s="199" t="s">
        <v>146</v>
      </c>
      <c r="F3019" s="199">
        <v>70558</v>
      </c>
      <c r="G3019" s="199"/>
      <c r="H3019" s="199">
        <f t="shared" si="214"/>
        <v>202</v>
      </c>
      <c r="I3019" s="199"/>
      <c r="J3019" s="381">
        <v>11428.039999999999</v>
      </c>
      <c r="K3019" s="199"/>
      <c r="L3019" s="200"/>
      <c r="M3019" s="199">
        <v>46</v>
      </c>
      <c r="N3019" s="71"/>
      <c r="O3019" s="200"/>
      <c r="P3019" s="269">
        <f t="shared" si="206"/>
        <v>248.43565217391301</v>
      </c>
      <c r="Q3019" s="199"/>
      <c r="R3019" s="199"/>
      <c r="S3019" s="199"/>
      <c r="T3019" s="382">
        <f t="shared" si="207"/>
        <v>1533.8695652173913</v>
      </c>
      <c r="U3019" s="199"/>
      <c r="V3019" s="199"/>
      <c r="W3019" s="199"/>
      <c r="X3019" s="200"/>
      <c r="Y3019" s="199">
        <v>11428.039999999999</v>
      </c>
      <c r="Z3019" s="199">
        <f t="shared" si="215"/>
        <v>16163.82</v>
      </c>
      <c r="AA3019" s="200"/>
      <c r="AB3019" s="199">
        <f t="shared" si="216"/>
        <v>9326.6</v>
      </c>
      <c r="AC3019" s="164">
        <v>11347.76</v>
      </c>
      <c r="AD3019" s="199"/>
      <c r="AE3019" s="200"/>
      <c r="AF3019" s="200"/>
      <c r="AG3019" s="200"/>
      <c r="AH3019" s="75"/>
      <c r="AI3019" s="75"/>
      <c r="AJ3019" s="75"/>
      <c r="AK3019" s="75"/>
      <c r="AL3019" s="200"/>
    </row>
    <row r="3020" spans="1:38" s="201" customFormat="1">
      <c r="A3020" s="198"/>
      <c r="B3020" s="180"/>
      <c r="C3020" s="199" t="s">
        <v>459</v>
      </c>
      <c r="D3020" s="199"/>
      <c r="E3020" s="199" t="s">
        <v>376</v>
      </c>
      <c r="F3020" s="199">
        <v>9</v>
      </c>
      <c r="G3020" s="199"/>
      <c r="H3020" s="199">
        <f t="shared" si="214"/>
        <v>0</v>
      </c>
      <c r="I3020" s="199"/>
      <c r="J3020" s="381">
        <v>13.04</v>
      </c>
      <c r="K3020" s="199"/>
      <c r="L3020" s="200"/>
      <c r="M3020" s="199">
        <v>1</v>
      </c>
      <c r="N3020" s="71"/>
      <c r="O3020" s="200"/>
      <c r="P3020" s="269">
        <f t="shared" si="206"/>
        <v>13.04</v>
      </c>
      <c r="Q3020" s="199"/>
      <c r="R3020" s="199"/>
      <c r="S3020" s="199"/>
      <c r="T3020" s="382">
        <f t="shared" si="207"/>
        <v>9</v>
      </c>
      <c r="U3020" s="199"/>
      <c r="V3020" s="199"/>
      <c r="W3020" s="199"/>
      <c r="X3020" s="200"/>
      <c r="Y3020" s="199">
        <v>13.04</v>
      </c>
      <c r="Z3020" s="199">
        <f t="shared" si="215"/>
        <v>18.440000000000001</v>
      </c>
      <c r="AA3020" s="200"/>
      <c r="AB3020" s="199">
        <f t="shared" si="216"/>
        <v>10.64</v>
      </c>
      <c r="AC3020" s="164">
        <v>12.95</v>
      </c>
      <c r="AD3020" s="199"/>
      <c r="AE3020" s="200"/>
      <c r="AF3020" s="200"/>
      <c r="AG3020" s="200"/>
      <c r="AH3020" s="75"/>
      <c r="AI3020" s="75"/>
      <c r="AJ3020" s="75"/>
      <c r="AK3020" s="75"/>
      <c r="AL3020" s="200"/>
    </row>
    <row r="3021" spans="1:38" s="201" customFormat="1">
      <c r="A3021" s="198"/>
      <c r="B3021" s="180"/>
      <c r="C3021" s="199" t="s">
        <v>194</v>
      </c>
      <c r="D3021" s="199"/>
      <c r="E3021" s="199" t="s">
        <v>195</v>
      </c>
      <c r="F3021" s="199">
        <v>1299442</v>
      </c>
      <c r="G3021" s="199"/>
      <c r="H3021" s="199">
        <f t="shared" si="214"/>
        <v>3716</v>
      </c>
      <c r="I3021" s="199"/>
      <c r="J3021" s="381">
        <v>46031.489999999969</v>
      </c>
      <c r="K3021" s="199"/>
      <c r="L3021" s="200"/>
      <c r="M3021" s="199">
        <v>31</v>
      </c>
      <c r="N3021" s="71"/>
      <c r="O3021" s="200"/>
      <c r="P3021" s="269">
        <f t="shared" si="206"/>
        <v>1484.8867741935474</v>
      </c>
      <c r="Q3021" s="199"/>
      <c r="R3021" s="199"/>
      <c r="S3021" s="199"/>
      <c r="T3021" s="382">
        <f t="shared" si="207"/>
        <v>41917.483870967742</v>
      </c>
      <c r="U3021" s="199"/>
      <c r="V3021" s="199"/>
      <c r="W3021" s="199"/>
      <c r="X3021" s="200"/>
      <c r="Y3021" s="199">
        <v>46031.489999999969</v>
      </c>
      <c r="Z3021" s="199">
        <f t="shared" si="215"/>
        <v>65106.92</v>
      </c>
      <c r="AA3021" s="200"/>
      <c r="AB3021" s="199">
        <f t="shared" si="216"/>
        <v>37567.01</v>
      </c>
      <c r="AC3021" s="164">
        <v>45708.12</v>
      </c>
      <c r="AD3021" s="199"/>
      <c r="AE3021" s="200"/>
      <c r="AF3021" s="200"/>
      <c r="AG3021" s="200"/>
      <c r="AH3021" s="75"/>
      <c r="AI3021" s="75"/>
      <c r="AJ3021" s="75"/>
      <c r="AK3021" s="75"/>
      <c r="AL3021" s="200"/>
    </row>
    <row r="3022" spans="1:38" s="201" customFormat="1">
      <c r="A3022" s="198"/>
      <c r="B3022" s="180"/>
      <c r="C3022" s="199" t="s">
        <v>196</v>
      </c>
      <c r="D3022" s="199"/>
      <c r="E3022" s="199" t="s">
        <v>123</v>
      </c>
      <c r="F3022" s="199">
        <v>1138</v>
      </c>
      <c r="G3022" s="199"/>
      <c r="H3022" s="199">
        <f t="shared" si="214"/>
        <v>3</v>
      </c>
      <c r="I3022" s="199"/>
      <c r="J3022" s="381">
        <v>210.13</v>
      </c>
      <c r="K3022" s="199"/>
      <c r="L3022" s="200"/>
      <c r="M3022" s="199">
        <v>1</v>
      </c>
      <c r="N3022" s="71"/>
      <c r="O3022" s="200"/>
      <c r="P3022" s="269">
        <f t="shared" si="206"/>
        <v>210.13</v>
      </c>
      <c r="Q3022" s="199"/>
      <c r="R3022" s="199"/>
      <c r="S3022" s="199"/>
      <c r="T3022" s="382">
        <f t="shared" si="207"/>
        <v>1138</v>
      </c>
      <c r="U3022" s="199"/>
      <c r="V3022" s="199"/>
      <c r="W3022" s="199"/>
      <c r="X3022" s="200"/>
      <c r="Y3022" s="199">
        <v>210.13</v>
      </c>
      <c r="Z3022" s="199">
        <f t="shared" si="215"/>
        <v>297.20999999999998</v>
      </c>
      <c r="AA3022" s="200"/>
      <c r="AB3022" s="199">
        <f t="shared" si="216"/>
        <v>171.49</v>
      </c>
      <c r="AC3022" s="164">
        <v>208.65</v>
      </c>
      <c r="AD3022" s="199"/>
      <c r="AE3022" s="200"/>
      <c r="AF3022" s="200"/>
      <c r="AG3022" s="200"/>
      <c r="AH3022" s="75"/>
      <c r="AI3022" s="75"/>
      <c r="AJ3022" s="75"/>
      <c r="AK3022" s="75"/>
      <c r="AL3022" s="200"/>
    </row>
    <row r="3023" spans="1:38" s="201" customFormat="1">
      <c r="A3023" s="198"/>
      <c r="B3023" s="180"/>
      <c r="C3023" s="199" t="s">
        <v>196</v>
      </c>
      <c r="D3023" s="199"/>
      <c r="E3023" s="199" t="s">
        <v>197</v>
      </c>
      <c r="F3023" s="199">
        <v>42723</v>
      </c>
      <c r="G3023" s="199"/>
      <c r="H3023" s="199">
        <f t="shared" si="214"/>
        <v>122</v>
      </c>
      <c r="I3023" s="199"/>
      <c r="J3023" s="381">
        <v>8195.4800000000014</v>
      </c>
      <c r="K3023" s="199"/>
      <c r="L3023" s="200"/>
      <c r="M3023" s="199">
        <v>32</v>
      </c>
      <c r="N3023" s="71"/>
      <c r="O3023" s="200"/>
      <c r="P3023" s="269">
        <f t="shared" si="206"/>
        <v>256.10875000000004</v>
      </c>
      <c r="Q3023" s="199"/>
      <c r="R3023" s="199"/>
      <c r="S3023" s="199"/>
      <c r="T3023" s="382">
        <f t="shared" si="207"/>
        <v>1335.09375</v>
      </c>
      <c r="U3023" s="199"/>
      <c r="V3023" s="199"/>
      <c r="W3023" s="199"/>
      <c r="X3023" s="200"/>
      <c r="Y3023" s="199">
        <v>8195.4800000000014</v>
      </c>
      <c r="Z3023" s="199">
        <f t="shared" si="215"/>
        <v>11591.68</v>
      </c>
      <c r="AA3023" s="200"/>
      <c r="AB3023" s="199">
        <f t="shared" si="216"/>
        <v>6688.46</v>
      </c>
      <c r="AC3023" s="164">
        <v>8137.91</v>
      </c>
      <c r="AD3023" s="199"/>
      <c r="AE3023" s="200"/>
      <c r="AF3023" s="200"/>
      <c r="AG3023" s="200"/>
      <c r="AH3023" s="75"/>
      <c r="AI3023" s="75"/>
      <c r="AJ3023" s="75"/>
      <c r="AK3023" s="75"/>
      <c r="AL3023" s="200"/>
    </row>
    <row r="3024" spans="1:38" s="201" customFormat="1">
      <c r="A3024" s="198"/>
      <c r="B3024" s="180"/>
      <c r="C3024" s="199" t="s">
        <v>198</v>
      </c>
      <c r="D3024" s="199"/>
      <c r="E3024" s="199" t="s">
        <v>199</v>
      </c>
      <c r="F3024" s="199">
        <v>177702</v>
      </c>
      <c r="G3024" s="199"/>
      <c r="H3024" s="199">
        <f t="shared" si="214"/>
        <v>508</v>
      </c>
      <c r="I3024" s="199"/>
      <c r="J3024" s="381">
        <v>23308.610000000011</v>
      </c>
      <c r="K3024" s="199"/>
      <c r="L3024" s="200"/>
      <c r="M3024" s="199">
        <v>85</v>
      </c>
      <c r="N3024" s="71"/>
      <c r="O3024" s="200"/>
      <c r="P3024" s="269">
        <f t="shared" si="206"/>
        <v>274.21894117647071</v>
      </c>
      <c r="Q3024" s="199"/>
      <c r="R3024" s="199"/>
      <c r="S3024" s="199"/>
      <c r="T3024" s="382">
        <f t="shared" si="207"/>
        <v>2090.6117647058823</v>
      </c>
      <c r="U3024" s="199"/>
      <c r="V3024" s="199"/>
      <c r="W3024" s="199"/>
      <c r="X3024" s="200"/>
      <c r="Y3024" s="199">
        <v>23308.610000000011</v>
      </c>
      <c r="Z3024" s="199">
        <f t="shared" si="215"/>
        <v>32967.69</v>
      </c>
      <c r="AA3024" s="200"/>
      <c r="AB3024" s="199">
        <f t="shared" si="216"/>
        <v>19022.509999999998</v>
      </c>
      <c r="AC3024" s="164">
        <v>23144.87</v>
      </c>
      <c r="AD3024" s="199"/>
      <c r="AE3024" s="200"/>
      <c r="AF3024" s="200"/>
      <c r="AG3024" s="200"/>
      <c r="AH3024" s="75"/>
      <c r="AI3024" s="75"/>
      <c r="AJ3024" s="75"/>
      <c r="AK3024" s="75"/>
      <c r="AL3024" s="200"/>
    </row>
    <row r="3025" spans="1:38" s="201" customFormat="1">
      <c r="A3025" s="198"/>
      <c r="B3025" s="180"/>
      <c r="C3025" s="199" t="s">
        <v>1421</v>
      </c>
      <c r="D3025" s="199"/>
      <c r="E3025" s="199" t="s">
        <v>157</v>
      </c>
      <c r="F3025" s="199">
        <v>8860</v>
      </c>
      <c r="G3025" s="199"/>
      <c r="H3025" s="199">
        <f t="shared" si="214"/>
        <v>25</v>
      </c>
      <c r="I3025" s="199"/>
      <c r="J3025" s="381">
        <v>1124.2799999999997</v>
      </c>
      <c r="K3025" s="199"/>
      <c r="L3025" s="200"/>
      <c r="M3025" s="199">
        <v>6</v>
      </c>
      <c r="N3025" s="71"/>
      <c r="O3025" s="200"/>
      <c r="P3025" s="269">
        <f t="shared" si="206"/>
        <v>187.37999999999997</v>
      </c>
      <c r="Q3025" s="199"/>
      <c r="R3025" s="199"/>
      <c r="S3025" s="199"/>
      <c r="T3025" s="382">
        <f t="shared" si="207"/>
        <v>1476.6666666666667</v>
      </c>
      <c r="U3025" s="199"/>
      <c r="V3025" s="199"/>
      <c r="W3025" s="199"/>
      <c r="X3025" s="200"/>
      <c r="Y3025" s="199">
        <v>1124.2799999999997</v>
      </c>
      <c r="Z3025" s="199">
        <f t="shared" si="215"/>
        <v>1590.18</v>
      </c>
      <c r="AA3025" s="200"/>
      <c r="AB3025" s="199">
        <f t="shared" si="216"/>
        <v>917.54</v>
      </c>
      <c r="AC3025" s="164">
        <v>1116.3800000000001</v>
      </c>
      <c r="AD3025" s="199"/>
      <c r="AE3025" s="200"/>
      <c r="AF3025" s="200"/>
      <c r="AG3025" s="200"/>
      <c r="AH3025" s="75"/>
      <c r="AI3025" s="75"/>
      <c r="AJ3025" s="75"/>
      <c r="AK3025" s="75"/>
      <c r="AL3025" s="200"/>
    </row>
    <row r="3026" spans="1:38" s="201" customFormat="1">
      <c r="A3026" s="198"/>
      <c r="B3026" s="180"/>
      <c r="C3026" s="199" t="s">
        <v>506</v>
      </c>
      <c r="D3026" s="199"/>
      <c r="E3026" s="199" t="s">
        <v>142</v>
      </c>
      <c r="F3026" s="199">
        <v>14505</v>
      </c>
      <c r="G3026" s="199"/>
      <c r="H3026" s="199">
        <f t="shared" si="214"/>
        <v>41</v>
      </c>
      <c r="I3026" s="199"/>
      <c r="J3026" s="381">
        <v>2315</v>
      </c>
      <c r="K3026" s="199"/>
      <c r="L3026" s="200"/>
      <c r="M3026" s="199">
        <v>12</v>
      </c>
      <c r="N3026" s="71"/>
      <c r="O3026" s="200"/>
      <c r="P3026" s="269">
        <f t="shared" si="206"/>
        <v>192.91666666666666</v>
      </c>
      <c r="Q3026" s="199"/>
      <c r="R3026" s="199"/>
      <c r="S3026" s="199"/>
      <c r="T3026" s="382">
        <f t="shared" si="207"/>
        <v>1208.75</v>
      </c>
      <c r="U3026" s="199"/>
      <c r="V3026" s="199"/>
      <c r="W3026" s="199"/>
      <c r="X3026" s="200"/>
      <c r="Y3026" s="199">
        <v>2315</v>
      </c>
      <c r="Z3026" s="199">
        <f t="shared" si="215"/>
        <v>3274.34</v>
      </c>
      <c r="AA3026" s="200"/>
      <c r="AB3026" s="199">
        <f t="shared" si="216"/>
        <v>1889.31</v>
      </c>
      <c r="AC3026" s="164">
        <v>2298.7399999999998</v>
      </c>
      <c r="AD3026" s="199"/>
      <c r="AE3026" s="200"/>
      <c r="AF3026" s="200"/>
      <c r="AG3026" s="200"/>
      <c r="AH3026" s="75"/>
      <c r="AI3026" s="75"/>
      <c r="AJ3026" s="75"/>
      <c r="AK3026" s="75"/>
      <c r="AL3026" s="200"/>
    </row>
    <row r="3027" spans="1:38" s="201" customFormat="1">
      <c r="A3027" s="198"/>
      <c r="B3027" s="180"/>
      <c r="C3027" s="199" t="s">
        <v>1422</v>
      </c>
      <c r="D3027" s="199"/>
      <c r="E3027" s="199" t="s">
        <v>98</v>
      </c>
      <c r="F3027" s="199">
        <v>4439</v>
      </c>
      <c r="G3027" s="199"/>
      <c r="H3027" s="199">
        <f t="shared" si="214"/>
        <v>13</v>
      </c>
      <c r="I3027" s="199"/>
      <c r="J3027" s="381">
        <v>424.64</v>
      </c>
      <c r="K3027" s="199"/>
      <c r="L3027" s="200"/>
      <c r="M3027" s="199">
        <v>3</v>
      </c>
      <c r="N3027" s="71"/>
      <c r="O3027" s="200"/>
      <c r="P3027" s="269">
        <f t="shared" si="206"/>
        <v>141.54666666666665</v>
      </c>
      <c r="Q3027" s="199"/>
      <c r="R3027" s="199"/>
      <c r="S3027" s="199"/>
      <c r="T3027" s="382">
        <f t="shared" si="207"/>
        <v>1479.6666666666667</v>
      </c>
      <c r="U3027" s="199"/>
      <c r="V3027" s="199"/>
      <c r="W3027" s="199"/>
      <c r="X3027" s="200"/>
      <c r="Y3027" s="199">
        <v>424.64</v>
      </c>
      <c r="Z3027" s="199">
        <f t="shared" si="215"/>
        <v>600.61</v>
      </c>
      <c r="AA3027" s="200"/>
      <c r="AB3027" s="199">
        <f t="shared" si="216"/>
        <v>346.56</v>
      </c>
      <c r="AC3027" s="164">
        <v>421.66</v>
      </c>
      <c r="AD3027" s="199"/>
      <c r="AE3027" s="200"/>
      <c r="AF3027" s="200"/>
      <c r="AG3027" s="200"/>
      <c r="AH3027" s="75"/>
      <c r="AI3027" s="75"/>
      <c r="AJ3027" s="75"/>
      <c r="AK3027" s="75"/>
      <c r="AL3027" s="200"/>
    </row>
    <row r="3028" spans="1:38" s="201" customFormat="1">
      <c r="A3028" s="198"/>
      <c r="B3028" s="180"/>
      <c r="C3028" s="199" t="s">
        <v>606</v>
      </c>
      <c r="D3028" s="199"/>
      <c r="E3028" s="199" t="s">
        <v>161</v>
      </c>
      <c r="F3028" s="199">
        <v>83</v>
      </c>
      <c r="G3028" s="199"/>
      <c r="H3028" s="199">
        <f t="shared" si="214"/>
        <v>0</v>
      </c>
      <c r="I3028" s="199"/>
      <c r="J3028" s="381">
        <v>22.42</v>
      </c>
      <c r="K3028" s="199"/>
      <c r="L3028" s="200"/>
      <c r="M3028" s="199">
        <v>1</v>
      </c>
      <c r="N3028" s="71"/>
      <c r="O3028" s="200"/>
      <c r="P3028" s="269">
        <f t="shared" si="206"/>
        <v>22.42</v>
      </c>
      <c r="Q3028" s="199"/>
      <c r="R3028" s="199"/>
      <c r="S3028" s="199"/>
      <c r="T3028" s="382">
        <f t="shared" si="207"/>
        <v>83</v>
      </c>
      <c r="U3028" s="199"/>
      <c r="V3028" s="199"/>
      <c r="W3028" s="199"/>
      <c r="X3028" s="200"/>
      <c r="Y3028" s="199">
        <v>22.42</v>
      </c>
      <c r="Z3028" s="199">
        <f t="shared" si="215"/>
        <v>31.71</v>
      </c>
      <c r="AA3028" s="200"/>
      <c r="AB3028" s="199">
        <f t="shared" si="216"/>
        <v>18.3</v>
      </c>
      <c r="AC3028" s="164">
        <v>22.26</v>
      </c>
      <c r="AD3028" s="199"/>
      <c r="AE3028" s="200"/>
      <c r="AF3028" s="200"/>
      <c r="AG3028" s="200"/>
      <c r="AH3028" s="75"/>
      <c r="AI3028" s="75"/>
      <c r="AJ3028" s="75"/>
      <c r="AK3028" s="75"/>
      <c r="AL3028" s="200"/>
    </row>
    <row r="3029" spans="1:38" s="201" customFormat="1">
      <c r="A3029" s="198"/>
      <c r="B3029" s="180"/>
      <c r="C3029" s="199" t="s">
        <v>1423</v>
      </c>
      <c r="D3029" s="199"/>
      <c r="E3029" s="199" t="s">
        <v>92</v>
      </c>
      <c r="F3029" s="199">
        <v>555</v>
      </c>
      <c r="G3029" s="199"/>
      <c r="H3029" s="199">
        <f t="shared" si="214"/>
        <v>2</v>
      </c>
      <c r="I3029" s="199"/>
      <c r="J3029" s="381">
        <v>108.97</v>
      </c>
      <c r="K3029" s="199"/>
      <c r="L3029" s="200"/>
      <c r="M3029" s="199">
        <v>1</v>
      </c>
      <c r="N3029" s="71"/>
      <c r="O3029" s="200"/>
      <c r="P3029" s="269">
        <f t="shared" si="206"/>
        <v>108.97</v>
      </c>
      <c r="Q3029" s="199"/>
      <c r="R3029" s="199"/>
      <c r="S3029" s="199"/>
      <c r="T3029" s="382">
        <f t="shared" si="207"/>
        <v>555</v>
      </c>
      <c r="U3029" s="199"/>
      <c r="V3029" s="199"/>
      <c r="W3029" s="199"/>
      <c r="X3029" s="200"/>
      <c r="Y3029" s="199">
        <v>108.97</v>
      </c>
      <c r="Z3029" s="199">
        <f t="shared" si="215"/>
        <v>154.13</v>
      </c>
      <c r="AA3029" s="200"/>
      <c r="AB3029" s="199">
        <f t="shared" si="216"/>
        <v>88.93</v>
      </c>
      <c r="AC3029" s="164">
        <v>108.2</v>
      </c>
      <c r="AD3029" s="199"/>
      <c r="AE3029" s="200"/>
      <c r="AF3029" s="200"/>
      <c r="AG3029" s="200"/>
      <c r="AH3029" s="75"/>
      <c r="AI3029" s="75"/>
      <c r="AJ3029" s="75"/>
      <c r="AK3029" s="75"/>
      <c r="AL3029" s="200"/>
    </row>
    <row r="3030" spans="1:38" s="201" customFormat="1">
      <c r="A3030" s="198"/>
      <c r="B3030" s="180"/>
      <c r="C3030" s="199" t="s">
        <v>1423</v>
      </c>
      <c r="D3030" s="199"/>
      <c r="E3030" s="199" t="s">
        <v>441</v>
      </c>
      <c r="F3030" s="199">
        <v>661</v>
      </c>
      <c r="G3030" s="199"/>
      <c r="H3030" s="199">
        <f t="shared" si="214"/>
        <v>2</v>
      </c>
      <c r="I3030" s="199"/>
      <c r="J3030" s="381">
        <v>130.74</v>
      </c>
      <c r="K3030" s="199"/>
      <c r="L3030" s="200"/>
      <c r="M3030" s="199">
        <v>1</v>
      </c>
      <c r="N3030" s="71"/>
      <c r="O3030" s="200"/>
      <c r="P3030" s="269">
        <f t="shared" si="206"/>
        <v>130.74</v>
      </c>
      <c r="Q3030" s="199"/>
      <c r="R3030" s="199"/>
      <c r="S3030" s="199"/>
      <c r="T3030" s="382">
        <f t="shared" si="207"/>
        <v>661</v>
      </c>
      <c r="U3030" s="199"/>
      <c r="V3030" s="199"/>
      <c r="W3030" s="199"/>
      <c r="X3030" s="200"/>
      <c r="Y3030" s="199">
        <v>130.74</v>
      </c>
      <c r="Z3030" s="199">
        <f t="shared" si="215"/>
        <v>184.92</v>
      </c>
      <c r="AA3030" s="200"/>
      <c r="AB3030" s="199">
        <f t="shared" si="216"/>
        <v>106.7</v>
      </c>
      <c r="AC3030" s="164">
        <v>129.82</v>
      </c>
      <c r="AD3030" s="199"/>
      <c r="AE3030" s="200"/>
      <c r="AF3030" s="200"/>
      <c r="AG3030" s="200"/>
      <c r="AH3030" s="75"/>
      <c r="AI3030" s="75"/>
      <c r="AJ3030" s="75"/>
      <c r="AK3030" s="75"/>
      <c r="AL3030" s="200"/>
    </row>
    <row r="3031" spans="1:38" s="201" customFormat="1">
      <c r="A3031" s="198"/>
      <c r="B3031" s="180"/>
      <c r="C3031" s="199" t="s">
        <v>484</v>
      </c>
      <c r="D3031" s="199"/>
      <c r="E3031" s="199" t="s">
        <v>430</v>
      </c>
      <c r="F3031" s="199">
        <v>220</v>
      </c>
      <c r="G3031" s="199"/>
      <c r="H3031" s="199">
        <f t="shared" si="214"/>
        <v>1</v>
      </c>
      <c r="I3031" s="199"/>
      <c r="J3031" s="381">
        <v>56.29</v>
      </c>
      <c r="K3031" s="199"/>
      <c r="L3031" s="200"/>
      <c r="M3031" s="199">
        <v>2</v>
      </c>
      <c r="N3031" s="71"/>
      <c r="O3031" s="200"/>
      <c r="P3031" s="269">
        <f t="shared" si="206"/>
        <v>28.145</v>
      </c>
      <c r="Q3031" s="199"/>
      <c r="R3031" s="199"/>
      <c r="S3031" s="199"/>
      <c r="T3031" s="382">
        <f t="shared" si="207"/>
        <v>110</v>
      </c>
      <c r="U3031" s="199"/>
      <c r="V3031" s="199"/>
      <c r="W3031" s="199"/>
      <c r="X3031" s="200"/>
      <c r="Y3031" s="199">
        <v>56.29</v>
      </c>
      <c r="Z3031" s="199">
        <f t="shared" si="215"/>
        <v>79.62</v>
      </c>
      <c r="AA3031" s="200"/>
      <c r="AB3031" s="199">
        <f t="shared" si="216"/>
        <v>45.94</v>
      </c>
      <c r="AC3031" s="164">
        <v>55.89</v>
      </c>
      <c r="AD3031" s="199"/>
      <c r="AE3031" s="200"/>
      <c r="AF3031" s="200"/>
      <c r="AG3031" s="200"/>
      <c r="AH3031" s="75"/>
      <c r="AI3031" s="75"/>
      <c r="AJ3031" s="75"/>
      <c r="AK3031" s="75"/>
      <c r="AL3031" s="200"/>
    </row>
    <row r="3032" spans="1:38" s="201" customFormat="1">
      <c r="A3032" s="198"/>
      <c r="B3032" s="180"/>
      <c r="C3032" s="199" t="s">
        <v>557</v>
      </c>
      <c r="D3032" s="199"/>
      <c r="E3032" s="199" t="s">
        <v>376</v>
      </c>
      <c r="F3032" s="199">
        <v>1878</v>
      </c>
      <c r="G3032" s="199"/>
      <c r="H3032" s="199">
        <f t="shared" si="214"/>
        <v>5</v>
      </c>
      <c r="I3032" s="199"/>
      <c r="J3032" s="381">
        <v>375.02</v>
      </c>
      <c r="K3032" s="199"/>
      <c r="L3032" s="200"/>
      <c r="M3032" s="199">
        <v>3</v>
      </c>
      <c r="N3032" s="71"/>
      <c r="O3032" s="200"/>
      <c r="P3032" s="269">
        <f t="shared" si="206"/>
        <v>125.00666666666666</v>
      </c>
      <c r="Q3032" s="199"/>
      <c r="R3032" s="199"/>
      <c r="S3032" s="199"/>
      <c r="T3032" s="382">
        <f t="shared" si="207"/>
        <v>626</v>
      </c>
      <c r="U3032" s="199"/>
      <c r="V3032" s="199"/>
      <c r="W3032" s="199"/>
      <c r="X3032" s="200"/>
      <c r="Y3032" s="199">
        <v>375.02</v>
      </c>
      <c r="Z3032" s="199">
        <f t="shared" si="215"/>
        <v>530.42999999999995</v>
      </c>
      <c r="AA3032" s="200"/>
      <c r="AB3032" s="199">
        <f t="shared" si="216"/>
        <v>306.06</v>
      </c>
      <c r="AC3032" s="164">
        <v>372.39</v>
      </c>
      <c r="AD3032" s="199"/>
      <c r="AE3032" s="200"/>
      <c r="AF3032" s="200"/>
      <c r="AG3032" s="200"/>
      <c r="AH3032" s="75"/>
      <c r="AI3032" s="75"/>
      <c r="AJ3032" s="75"/>
      <c r="AK3032" s="75"/>
      <c r="AL3032" s="200"/>
    </row>
    <row r="3033" spans="1:38" s="201" customFormat="1">
      <c r="A3033" s="198"/>
      <c r="B3033" s="180"/>
      <c r="C3033" s="199" t="s">
        <v>201</v>
      </c>
      <c r="D3033" s="199"/>
      <c r="E3033" s="199" t="s">
        <v>193</v>
      </c>
      <c r="F3033" s="199">
        <v>1663140</v>
      </c>
      <c r="G3033" s="199"/>
      <c r="H3033" s="199">
        <f t="shared" si="214"/>
        <v>4756</v>
      </c>
      <c r="I3033" s="199"/>
      <c r="J3033" s="381">
        <v>175067.34999999992</v>
      </c>
      <c r="K3033" s="199"/>
      <c r="L3033" s="200"/>
      <c r="M3033" s="199">
        <v>516</v>
      </c>
      <c r="N3033" s="71"/>
      <c r="O3033" s="200"/>
      <c r="P3033" s="269">
        <f t="shared" si="206"/>
        <v>339.27781007751923</v>
      </c>
      <c r="Q3033" s="199"/>
      <c r="R3033" s="199"/>
      <c r="S3033" s="199"/>
      <c r="T3033" s="382">
        <f t="shared" si="207"/>
        <v>3223.1395348837209</v>
      </c>
      <c r="U3033" s="199"/>
      <c r="V3033" s="199"/>
      <c r="W3033" s="199"/>
      <c r="X3033" s="200"/>
      <c r="Y3033" s="199">
        <v>175067.34999999992</v>
      </c>
      <c r="Z3033" s="199">
        <f t="shared" si="215"/>
        <v>247615.2</v>
      </c>
      <c r="AA3033" s="200"/>
      <c r="AB3033" s="199">
        <f t="shared" si="216"/>
        <v>142875.15</v>
      </c>
      <c r="AC3033" s="164">
        <v>173837.51</v>
      </c>
      <c r="AD3033" s="199"/>
      <c r="AE3033" s="200"/>
      <c r="AF3033" s="200"/>
      <c r="AG3033" s="200"/>
      <c r="AH3033" s="75"/>
      <c r="AI3033" s="75"/>
      <c r="AJ3033" s="75"/>
      <c r="AK3033" s="75"/>
      <c r="AL3033" s="200"/>
    </row>
    <row r="3034" spans="1:38" s="201" customFormat="1">
      <c r="A3034" s="198"/>
      <c r="B3034" s="180"/>
      <c r="C3034" s="199" t="s">
        <v>201</v>
      </c>
      <c r="D3034" s="199"/>
      <c r="E3034" s="199" t="s">
        <v>367</v>
      </c>
      <c r="F3034" s="199">
        <v>121</v>
      </c>
      <c r="G3034" s="199"/>
      <c r="H3034" s="199">
        <f t="shared" si="214"/>
        <v>0</v>
      </c>
      <c r="I3034" s="199"/>
      <c r="J3034" s="381">
        <v>32.18</v>
      </c>
      <c r="K3034" s="199"/>
      <c r="L3034" s="200"/>
      <c r="M3034" s="199">
        <v>1</v>
      </c>
      <c r="N3034" s="71"/>
      <c r="O3034" s="200"/>
      <c r="P3034" s="269">
        <f t="shared" si="206"/>
        <v>32.18</v>
      </c>
      <c r="Q3034" s="199"/>
      <c r="R3034" s="199"/>
      <c r="S3034" s="199"/>
      <c r="T3034" s="382">
        <f t="shared" si="207"/>
        <v>121</v>
      </c>
      <c r="U3034" s="199"/>
      <c r="V3034" s="199"/>
      <c r="W3034" s="199"/>
      <c r="X3034" s="200"/>
      <c r="Y3034" s="199">
        <v>32.18</v>
      </c>
      <c r="Z3034" s="199">
        <f t="shared" si="215"/>
        <v>45.52</v>
      </c>
      <c r="AA3034" s="200"/>
      <c r="AB3034" s="199">
        <f t="shared" si="216"/>
        <v>26.26</v>
      </c>
      <c r="AC3034" s="164">
        <v>31.95</v>
      </c>
      <c r="AD3034" s="199"/>
      <c r="AE3034" s="200"/>
      <c r="AF3034" s="200"/>
      <c r="AG3034" s="200"/>
      <c r="AH3034" s="75"/>
      <c r="AI3034" s="75"/>
      <c r="AJ3034" s="75"/>
      <c r="AK3034" s="75"/>
      <c r="AL3034" s="200"/>
    </row>
    <row r="3035" spans="1:38" s="201" customFormat="1">
      <c r="A3035" s="198"/>
      <c r="B3035" s="180"/>
      <c r="C3035" s="199" t="s">
        <v>83</v>
      </c>
      <c r="D3035" s="199"/>
      <c r="E3035" s="199" t="s">
        <v>84</v>
      </c>
      <c r="F3035" s="199">
        <v>6496712</v>
      </c>
      <c r="G3035" s="199"/>
      <c r="H3035" s="199">
        <f t="shared" si="214"/>
        <v>18580</v>
      </c>
      <c r="I3035" s="199"/>
      <c r="J3035" s="381">
        <v>588549.25999999978</v>
      </c>
      <c r="K3035" s="199"/>
      <c r="L3035" s="200"/>
      <c r="M3035" s="199">
        <v>914</v>
      </c>
      <c r="N3035" s="71"/>
      <c r="O3035" s="200"/>
      <c r="P3035" s="269">
        <f t="shared" si="206"/>
        <v>643.92698030634551</v>
      </c>
      <c r="Q3035" s="199"/>
      <c r="R3035" s="199"/>
      <c r="S3035" s="199"/>
      <c r="T3035" s="382">
        <f t="shared" si="207"/>
        <v>7108</v>
      </c>
      <c r="U3035" s="199"/>
      <c r="V3035" s="199"/>
      <c r="W3035" s="199"/>
      <c r="X3035" s="200"/>
      <c r="Y3035" s="199">
        <v>588549.25999999978</v>
      </c>
      <c r="Z3035" s="199">
        <f t="shared" si="215"/>
        <v>832443.87</v>
      </c>
      <c r="AA3035" s="200"/>
      <c r="AB3035" s="199">
        <f t="shared" si="216"/>
        <v>480324.09</v>
      </c>
      <c r="AC3035" s="164">
        <v>584414.74</v>
      </c>
      <c r="AD3035" s="199"/>
      <c r="AE3035" s="200"/>
      <c r="AF3035" s="200"/>
      <c r="AG3035" s="200"/>
      <c r="AH3035" s="75"/>
      <c r="AI3035" s="75"/>
      <c r="AJ3035" s="75"/>
      <c r="AK3035" s="75"/>
      <c r="AL3035" s="200"/>
    </row>
    <row r="3036" spans="1:38" s="201" customFormat="1">
      <c r="A3036" s="198"/>
      <c r="B3036" s="180"/>
      <c r="C3036" s="199" t="s">
        <v>83</v>
      </c>
      <c r="D3036" s="199"/>
      <c r="E3036" s="199" t="s">
        <v>121</v>
      </c>
      <c r="F3036" s="199">
        <v>1109</v>
      </c>
      <c r="G3036" s="199"/>
      <c r="H3036" s="199">
        <f t="shared" si="214"/>
        <v>3</v>
      </c>
      <c r="I3036" s="199"/>
      <c r="J3036" s="381">
        <v>193.19</v>
      </c>
      <c r="K3036" s="199"/>
      <c r="L3036" s="200"/>
      <c r="M3036" s="199">
        <v>1</v>
      </c>
      <c r="N3036" s="71"/>
      <c r="O3036" s="200"/>
      <c r="P3036" s="269">
        <f t="shared" si="206"/>
        <v>193.19</v>
      </c>
      <c r="Q3036" s="199"/>
      <c r="R3036" s="199"/>
      <c r="S3036" s="199"/>
      <c r="T3036" s="382">
        <f t="shared" si="207"/>
        <v>1109</v>
      </c>
      <c r="U3036" s="199"/>
      <c r="V3036" s="199"/>
      <c r="W3036" s="199"/>
      <c r="X3036" s="200"/>
      <c r="Y3036" s="199">
        <v>193.19</v>
      </c>
      <c r="Z3036" s="199">
        <f t="shared" si="215"/>
        <v>273.25</v>
      </c>
      <c r="AA3036" s="200"/>
      <c r="AB3036" s="199">
        <f t="shared" si="216"/>
        <v>157.66999999999999</v>
      </c>
      <c r="AC3036" s="164">
        <v>191.83</v>
      </c>
      <c r="AD3036" s="199"/>
      <c r="AE3036" s="200"/>
      <c r="AF3036" s="200"/>
      <c r="AG3036" s="200"/>
      <c r="AH3036" s="75"/>
      <c r="AI3036" s="75"/>
      <c r="AJ3036" s="75"/>
      <c r="AK3036" s="75"/>
      <c r="AL3036" s="200"/>
    </row>
    <row r="3037" spans="1:38" s="201" customFormat="1">
      <c r="A3037" s="198"/>
      <c r="B3037" s="180"/>
      <c r="C3037" s="199" t="s">
        <v>203</v>
      </c>
      <c r="D3037" s="199"/>
      <c r="E3037" s="199" t="s">
        <v>123</v>
      </c>
      <c r="F3037" s="199">
        <v>27983</v>
      </c>
      <c r="G3037" s="199"/>
      <c r="H3037" s="199">
        <f t="shared" si="214"/>
        <v>80</v>
      </c>
      <c r="I3037" s="199"/>
      <c r="J3037" s="381">
        <v>4228.58</v>
      </c>
      <c r="K3037" s="199"/>
      <c r="L3037" s="200"/>
      <c r="M3037" s="199">
        <v>30</v>
      </c>
      <c r="N3037" s="71"/>
      <c r="O3037" s="200"/>
      <c r="P3037" s="269">
        <f t="shared" si="206"/>
        <v>140.95266666666666</v>
      </c>
      <c r="Q3037" s="199"/>
      <c r="R3037" s="199"/>
      <c r="S3037" s="199"/>
      <c r="T3037" s="382">
        <f t="shared" si="207"/>
        <v>932.76666666666665</v>
      </c>
      <c r="U3037" s="199"/>
      <c r="V3037" s="199"/>
      <c r="W3037" s="199"/>
      <c r="X3037" s="200"/>
      <c r="Y3037" s="199">
        <v>4228.58</v>
      </c>
      <c r="Z3037" s="199">
        <f t="shared" si="215"/>
        <v>5980.9</v>
      </c>
      <c r="AA3037" s="200"/>
      <c r="AB3037" s="199">
        <f t="shared" si="216"/>
        <v>3451.01</v>
      </c>
      <c r="AC3037" s="164">
        <v>4198.87</v>
      </c>
      <c r="AD3037" s="199"/>
      <c r="AE3037" s="200"/>
      <c r="AF3037" s="200"/>
      <c r="AG3037" s="200"/>
      <c r="AH3037" s="75"/>
      <c r="AI3037" s="75"/>
      <c r="AJ3037" s="75"/>
      <c r="AK3037" s="75"/>
      <c r="AL3037" s="200"/>
    </row>
    <row r="3038" spans="1:38" s="201" customFormat="1">
      <c r="A3038" s="198"/>
      <c r="B3038" s="180"/>
      <c r="C3038" s="199" t="s">
        <v>204</v>
      </c>
      <c r="D3038" s="199"/>
      <c r="E3038" s="199" t="s">
        <v>96</v>
      </c>
      <c r="F3038" s="199">
        <v>327658</v>
      </c>
      <c r="G3038" s="199"/>
      <c r="H3038" s="199">
        <f t="shared" si="214"/>
        <v>937</v>
      </c>
      <c r="I3038" s="199"/>
      <c r="J3038" s="381">
        <v>39144.959999999985</v>
      </c>
      <c r="K3038" s="199"/>
      <c r="L3038" s="200"/>
      <c r="M3038" s="199">
        <v>123</v>
      </c>
      <c r="N3038" s="71"/>
      <c r="O3038" s="200"/>
      <c r="P3038" s="269">
        <f t="shared" si="206"/>
        <v>318.25170731707306</v>
      </c>
      <c r="Q3038" s="199"/>
      <c r="R3038" s="199"/>
      <c r="S3038" s="199"/>
      <c r="T3038" s="382">
        <f t="shared" si="207"/>
        <v>2663.8861788617887</v>
      </c>
      <c r="U3038" s="199"/>
      <c r="V3038" s="199"/>
      <c r="W3038" s="199"/>
      <c r="X3038" s="200"/>
      <c r="Y3038" s="199">
        <v>39144.959999999985</v>
      </c>
      <c r="Z3038" s="199">
        <f t="shared" si="215"/>
        <v>55366.62</v>
      </c>
      <c r="AA3038" s="200"/>
      <c r="AB3038" s="199">
        <f t="shared" si="216"/>
        <v>31946.799999999999</v>
      </c>
      <c r="AC3038" s="164">
        <v>38869.97</v>
      </c>
      <c r="AD3038" s="199"/>
      <c r="AE3038" s="200"/>
      <c r="AF3038" s="200"/>
      <c r="AG3038" s="200"/>
      <c r="AH3038" s="75"/>
      <c r="AI3038" s="75"/>
      <c r="AJ3038" s="75"/>
      <c r="AK3038" s="75"/>
      <c r="AL3038" s="200"/>
    </row>
    <row r="3039" spans="1:38" s="201" customFormat="1">
      <c r="A3039" s="198"/>
      <c r="B3039" s="180"/>
      <c r="C3039" s="199" t="s">
        <v>205</v>
      </c>
      <c r="D3039" s="199"/>
      <c r="E3039" s="199" t="s">
        <v>136</v>
      </c>
      <c r="F3039" s="199">
        <v>38</v>
      </c>
      <c r="G3039" s="199"/>
      <c r="H3039" s="199">
        <f t="shared" si="214"/>
        <v>0</v>
      </c>
      <c r="I3039" s="199"/>
      <c r="J3039" s="381">
        <v>16.04</v>
      </c>
      <c r="K3039" s="199"/>
      <c r="L3039" s="200"/>
      <c r="M3039" s="199">
        <v>1</v>
      </c>
      <c r="N3039" s="71"/>
      <c r="O3039" s="200"/>
      <c r="P3039" s="269">
        <f t="shared" si="206"/>
        <v>16.04</v>
      </c>
      <c r="Q3039" s="199"/>
      <c r="R3039" s="199"/>
      <c r="S3039" s="199"/>
      <c r="T3039" s="382">
        <f t="shared" si="207"/>
        <v>38</v>
      </c>
      <c r="U3039" s="199"/>
      <c r="V3039" s="199"/>
      <c r="W3039" s="199"/>
      <c r="X3039" s="200"/>
      <c r="Y3039" s="199">
        <v>16.04</v>
      </c>
      <c r="Z3039" s="199">
        <f t="shared" si="215"/>
        <v>22.69</v>
      </c>
      <c r="AA3039" s="200"/>
      <c r="AB3039" s="199">
        <f t="shared" si="216"/>
        <v>13.09</v>
      </c>
      <c r="AC3039" s="164">
        <v>15.93</v>
      </c>
      <c r="AD3039" s="199"/>
      <c r="AE3039" s="200"/>
      <c r="AF3039" s="200"/>
      <c r="AG3039" s="200"/>
      <c r="AH3039" s="75"/>
      <c r="AI3039" s="75"/>
      <c r="AJ3039" s="75"/>
      <c r="AK3039" s="75"/>
      <c r="AL3039" s="200"/>
    </row>
    <row r="3040" spans="1:38" s="201" customFormat="1">
      <c r="A3040" s="198"/>
      <c r="B3040" s="180"/>
      <c r="C3040" s="199" t="s">
        <v>205</v>
      </c>
      <c r="D3040" s="199"/>
      <c r="E3040" s="199" t="s">
        <v>195</v>
      </c>
      <c r="F3040" s="199">
        <v>396</v>
      </c>
      <c r="G3040" s="199"/>
      <c r="H3040" s="199">
        <f t="shared" si="214"/>
        <v>1</v>
      </c>
      <c r="I3040" s="199"/>
      <c r="J3040" s="381">
        <v>24.94</v>
      </c>
      <c r="K3040" s="199"/>
      <c r="L3040" s="200"/>
      <c r="M3040" s="199">
        <v>1</v>
      </c>
      <c r="N3040" s="71"/>
      <c r="O3040" s="200"/>
      <c r="P3040" s="269">
        <f t="shared" si="206"/>
        <v>24.94</v>
      </c>
      <c r="Q3040" s="199"/>
      <c r="R3040" s="199"/>
      <c r="S3040" s="199"/>
      <c r="T3040" s="382">
        <f t="shared" si="207"/>
        <v>396</v>
      </c>
      <c r="U3040" s="199"/>
      <c r="V3040" s="199"/>
      <c r="W3040" s="199"/>
      <c r="X3040" s="200"/>
      <c r="Y3040" s="199">
        <v>24.94</v>
      </c>
      <c r="Z3040" s="199">
        <f t="shared" si="215"/>
        <v>35.28</v>
      </c>
      <c r="AA3040" s="200"/>
      <c r="AB3040" s="199">
        <f t="shared" si="216"/>
        <v>20.350000000000001</v>
      </c>
      <c r="AC3040" s="164">
        <v>24.76</v>
      </c>
      <c r="AD3040" s="199"/>
      <c r="AE3040" s="200"/>
      <c r="AF3040" s="200"/>
      <c r="AG3040" s="200"/>
      <c r="AH3040" s="75"/>
      <c r="AI3040" s="75"/>
      <c r="AJ3040" s="75"/>
      <c r="AK3040" s="75"/>
      <c r="AL3040" s="200"/>
    </row>
    <row r="3041" spans="1:38" s="201" customFormat="1">
      <c r="A3041" s="198"/>
      <c r="B3041" s="180"/>
      <c r="C3041" s="199" t="s">
        <v>205</v>
      </c>
      <c r="D3041" s="199"/>
      <c r="E3041" s="199" t="s">
        <v>165</v>
      </c>
      <c r="F3041" s="199">
        <v>1272708</v>
      </c>
      <c r="G3041" s="199"/>
      <c r="H3041" s="199">
        <f t="shared" si="214"/>
        <v>3640</v>
      </c>
      <c r="I3041" s="199"/>
      <c r="J3041" s="381">
        <v>139997.22999999981</v>
      </c>
      <c r="K3041" s="199"/>
      <c r="L3041" s="200"/>
      <c r="M3041" s="199">
        <v>512</v>
      </c>
      <c r="N3041" s="71"/>
      <c r="O3041" s="200"/>
      <c r="P3041" s="269">
        <f t="shared" si="206"/>
        <v>273.43208984374962</v>
      </c>
      <c r="Q3041" s="199"/>
      <c r="R3041" s="199"/>
      <c r="S3041" s="199"/>
      <c r="T3041" s="382">
        <f t="shared" si="207"/>
        <v>2485.7578125</v>
      </c>
      <c r="U3041" s="199"/>
      <c r="V3041" s="199"/>
      <c r="W3041" s="199"/>
      <c r="X3041" s="200"/>
      <c r="Y3041" s="199">
        <v>139997.22999999981</v>
      </c>
      <c r="Z3041" s="199">
        <f t="shared" si="215"/>
        <v>198012.03</v>
      </c>
      <c r="AA3041" s="200"/>
      <c r="AB3041" s="199">
        <f t="shared" si="216"/>
        <v>114253.89</v>
      </c>
      <c r="AC3041" s="164">
        <v>139013.76000000001</v>
      </c>
      <c r="AD3041" s="199"/>
      <c r="AE3041" s="200"/>
      <c r="AF3041" s="200"/>
      <c r="AG3041" s="200"/>
      <c r="AH3041" s="75"/>
      <c r="AI3041" s="75"/>
      <c r="AJ3041" s="75"/>
      <c r="AK3041" s="75"/>
      <c r="AL3041" s="200"/>
    </row>
    <row r="3042" spans="1:38" s="201" customFormat="1">
      <c r="A3042" s="198"/>
      <c r="B3042" s="180"/>
      <c r="C3042" s="199" t="s">
        <v>1424</v>
      </c>
      <c r="D3042" s="199"/>
      <c r="E3042" s="199" t="s">
        <v>96</v>
      </c>
      <c r="F3042" s="199">
        <v>35</v>
      </c>
      <c r="G3042" s="199"/>
      <c r="H3042" s="199">
        <f t="shared" si="214"/>
        <v>0</v>
      </c>
      <c r="I3042" s="199"/>
      <c r="J3042" s="381">
        <v>16.510000000000002</v>
      </c>
      <c r="K3042" s="199"/>
      <c r="L3042" s="200"/>
      <c r="M3042" s="199">
        <v>1</v>
      </c>
      <c r="N3042" s="71"/>
      <c r="O3042" s="200"/>
      <c r="P3042" s="269">
        <f t="shared" si="206"/>
        <v>16.510000000000002</v>
      </c>
      <c r="Q3042" s="199"/>
      <c r="R3042" s="199"/>
      <c r="S3042" s="199"/>
      <c r="T3042" s="382">
        <f t="shared" si="207"/>
        <v>35</v>
      </c>
      <c r="U3042" s="199"/>
      <c r="V3042" s="199"/>
      <c r="W3042" s="199"/>
      <c r="X3042" s="200"/>
      <c r="Y3042" s="199">
        <v>16.510000000000002</v>
      </c>
      <c r="Z3042" s="199">
        <f t="shared" si="215"/>
        <v>23.35</v>
      </c>
      <c r="AA3042" s="200"/>
      <c r="AB3042" s="199">
        <f t="shared" si="216"/>
        <v>13.47</v>
      </c>
      <c r="AC3042" s="164">
        <v>16.39</v>
      </c>
      <c r="AD3042" s="199"/>
      <c r="AE3042" s="200"/>
      <c r="AF3042" s="200"/>
      <c r="AG3042" s="200"/>
      <c r="AH3042" s="75"/>
      <c r="AI3042" s="75"/>
      <c r="AJ3042" s="75"/>
      <c r="AK3042" s="75"/>
      <c r="AL3042" s="200"/>
    </row>
    <row r="3043" spans="1:38" s="201" customFormat="1">
      <c r="A3043" s="198"/>
      <c r="B3043" s="180"/>
      <c r="C3043" s="199" t="s">
        <v>559</v>
      </c>
      <c r="D3043" s="199"/>
      <c r="E3043" s="199" t="s">
        <v>295</v>
      </c>
      <c r="F3043" s="199">
        <v>725</v>
      </c>
      <c r="G3043" s="199"/>
      <c r="H3043" s="199">
        <f t="shared" si="214"/>
        <v>2</v>
      </c>
      <c r="I3043" s="199"/>
      <c r="J3043" s="381">
        <v>155.73999999999998</v>
      </c>
      <c r="K3043" s="199"/>
      <c r="L3043" s="200"/>
      <c r="M3043" s="199">
        <v>8</v>
      </c>
      <c r="N3043" s="71"/>
      <c r="O3043" s="200"/>
      <c r="P3043" s="269">
        <f t="shared" si="206"/>
        <v>19.467499999999998</v>
      </c>
      <c r="Q3043" s="199"/>
      <c r="R3043" s="199"/>
      <c r="S3043" s="199"/>
      <c r="T3043" s="382">
        <f t="shared" si="207"/>
        <v>90.625</v>
      </c>
      <c r="U3043" s="199"/>
      <c r="V3043" s="199"/>
      <c r="W3043" s="199"/>
      <c r="X3043" s="200"/>
      <c r="Y3043" s="199">
        <v>155.73999999999998</v>
      </c>
      <c r="Z3043" s="199">
        <f t="shared" si="215"/>
        <v>220.28</v>
      </c>
      <c r="AA3043" s="200"/>
      <c r="AB3043" s="199">
        <f t="shared" si="216"/>
        <v>127.1</v>
      </c>
      <c r="AC3043" s="164">
        <v>154.65</v>
      </c>
      <c r="AD3043" s="199"/>
      <c r="AE3043" s="200"/>
      <c r="AF3043" s="200"/>
      <c r="AG3043" s="200"/>
      <c r="AH3043" s="75"/>
      <c r="AI3043" s="75"/>
      <c r="AJ3043" s="75"/>
      <c r="AK3043" s="75"/>
      <c r="AL3043" s="200"/>
    </row>
    <row r="3044" spans="1:38" s="201" customFormat="1">
      <c r="A3044" s="198"/>
      <c r="B3044" s="180"/>
      <c r="C3044" s="199" t="s">
        <v>206</v>
      </c>
      <c r="D3044" s="199"/>
      <c r="E3044" s="199" t="s">
        <v>207</v>
      </c>
      <c r="F3044" s="199">
        <v>308275</v>
      </c>
      <c r="G3044" s="199"/>
      <c r="H3044" s="199">
        <f t="shared" si="214"/>
        <v>882</v>
      </c>
      <c r="I3044" s="199"/>
      <c r="J3044" s="381">
        <v>33940.609999999986</v>
      </c>
      <c r="K3044" s="199"/>
      <c r="L3044" s="200"/>
      <c r="M3044" s="199">
        <v>122</v>
      </c>
      <c r="N3044" s="71"/>
      <c r="O3044" s="200"/>
      <c r="P3044" s="269">
        <f t="shared" si="206"/>
        <v>278.2017213114753</v>
      </c>
      <c r="Q3044" s="199"/>
      <c r="R3044" s="199"/>
      <c r="S3044" s="199"/>
      <c r="T3044" s="382">
        <f t="shared" si="207"/>
        <v>2526.844262295082</v>
      </c>
      <c r="U3044" s="199"/>
      <c r="V3044" s="199"/>
      <c r="W3044" s="199"/>
      <c r="X3044" s="200"/>
      <c r="Y3044" s="199">
        <v>33940.609999999986</v>
      </c>
      <c r="Z3044" s="199">
        <f t="shared" si="215"/>
        <v>48005.59</v>
      </c>
      <c r="AA3044" s="200"/>
      <c r="AB3044" s="199">
        <f t="shared" si="216"/>
        <v>27699.45</v>
      </c>
      <c r="AC3044" s="164">
        <v>33702.18</v>
      </c>
      <c r="AD3044" s="199"/>
      <c r="AE3044" s="200"/>
      <c r="AF3044" s="200"/>
      <c r="AG3044" s="200"/>
      <c r="AH3044" s="75"/>
      <c r="AI3044" s="75"/>
      <c r="AJ3044" s="75"/>
      <c r="AK3044" s="75"/>
      <c r="AL3044" s="200"/>
    </row>
    <row r="3045" spans="1:38" s="201" customFormat="1">
      <c r="A3045" s="198"/>
      <c r="B3045" s="180"/>
      <c r="C3045" s="199" t="s">
        <v>1481</v>
      </c>
      <c r="D3045" s="199"/>
      <c r="E3045" s="199" t="s">
        <v>121</v>
      </c>
      <c r="F3045" s="199">
        <v>521</v>
      </c>
      <c r="G3045" s="199"/>
      <c r="H3045" s="199">
        <f t="shared" si="214"/>
        <v>1</v>
      </c>
      <c r="I3045" s="199"/>
      <c r="J3045" s="381">
        <v>101.12</v>
      </c>
      <c r="K3045" s="199"/>
      <c r="L3045" s="200"/>
      <c r="M3045" s="199">
        <v>2</v>
      </c>
      <c r="N3045" s="71"/>
      <c r="O3045" s="200"/>
      <c r="P3045" s="269">
        <f t="shared" si="206"/>
        <v>50.56</v>
      </c>
      <c r="Q3045" s="199"/>
      <c r="R3045" s="199"/>
      <c r="S3045" s="199"/>
      <c r="T3045" s="382">
        <f t="shared" si="207"/>
        <v>260.5</v>
      </c>
      <c r="U3045" s="199"/>
      <c r="V3045" s="199"/>
      <c r="W3045" s="199"/>
      <c r="X3045" s="200"/>
      <c r="Y3045" s="199">
        <v>101.12</v>
      </c>
      <c r="Z3045" s="199">
        <f t="shared" si="215"/>
        <v>143.02000000000001</v>
      </c>
      <c r="AA3045" s="200"/>
      <c r="AB3045" s="199">
        <f t="shared" si="216"/>
        <v>82.53</v>
      </c>
      <c r="AC3045" s="164">
        <v>100.41</v>
      </c>
      <c r="AD3045" s="199"/>
      <c r="AE3045" s="200"/>
      <c r="AF3045" s="200"/>
      <c r="AG3045" s="200"/>
      <c r="AH3045" s="75"/>
      <c r="AI3045" s="75"/>
      <c r="AJ3045" s="75"/>
      <c r="AK3045" s="75"/>
      <c r="AL3045" s="200"/>
    </row>
    <row r="3046" spans="1:38" s="201" customFormat="1">
      <c r="A3046" s="198"/>
      <c r="B3046" s="180"/>
      <c r="C3046" s="199" t="s">
        <v>208</v>
      </c>
      <c r="D3046" s="199"/>
      <c r="E3046" s="199" t="s">
        <v>100</v>
      </c>
      <c r="F3046" s="199">
        <v>122</v>
      </c>
      <c r="G3046" s="199"/>
      <c r="H3046" s="199">
        <f t="shared" si="214"/>
        <v>0</v>
      </c>
      <c r="I3046" s="199"/>
      <c r="J3046" s="381">
        <v>26.03</v>
      </c>
      <c r="K3046" s="199"/>
      <c r="L3046" s="200"/>
      <c r="M3046" s="199">
        <v>1</v>
      </c>
      <c r="N3046" s="71"/>
      <c r="O3046" s="200"/>
      <c r="P3046" s="269">
        <f t="shared" si="206"/>
        <v>26.03</v>
      </c>
      <c r="Q3046" s="199"/>
      <c r="R3046" s="199"/>
      <c r="S3046" s="199"/>
      <c r="T3046" s="382">
        <f t="shared" si="207"/>
        <v>122</v>
      </c>
      <c r="U3046" s="199"/>
      <c r="V3046" s="199"/>
      <c r="W3046" s="199"/>
      <c r="X3046" s="200"/>
      <c r="Y3046" s="199">
        <v>26.03</v>
      </c>
      <c r="Z3046" s="199">
        <f t="shared" si="215"/>
        <v>36.82</v>
      </c>
      <c r="AA3046" s="200"/>
      <c r="AB3046" s="199">
        <f t="shared" si="216"/>
        <v>21.24</v>
      </c>
      <c r="AC3046" s="164">
        <v>25.85</v>
      </c>
      <c r="AD3046" s="199"/>
      <c r="AE3046" s="200"/>
      <c r="AF3046" s="200"/>
      <c r="AG3046" s="200"/>
      <c r="AH3046" s="75"/>
      <c r="AI3046" s="75"/>
      <c r="AJ3046" s="75"/>
      <c r="AK3046" s="75"/>
      <c r="AL3046" s="200"/>
    </row>
    <row r="3047" spans="1:38" s="201" customFormat="1">
      <c r="A3047" s="198"/>
      <c r="B3047" s="180"/>
      <c r="C3047" s="199" t="s">
        <v>208</v>
      </c>
      <c r="D3047" s="199"/>
      <c r="E3047" s="199" t="s">
        <v>84</v>
      </c>
      <c r="F3047" s="199">
        <v>154745</v>
      </c>
      <c r="G3047" s="199"/>
      <c r="H3047" s="199">
        <f t="shared" si="214"/>
        <v>443</v>
      </c>
      <c r="I3047" s="199"/>
      <c r="J3047" s="381">
        <v>21145.200000000001</v>
      </c>
      <c r="K3047" s="199"/>
      <c r="L3047" s="200"/>
      <c r="M3047" s="199">
        <v>33</v>
      </c>
      <c r="N3047" s="71"/>
      <c r="O3047" s="200"/>
      <c r="P3047" s="269">
        <f t="shared" si="206"/>
        <v>640.76363636363635</v>
      </c>
      <c r="Q3047" s="199"/>
      <c r="R3047" s="199"/>
      <c r="S3047" s="199"/>
      <c r="T3047" s="382">
        <f t="shared" si="207"/>
        <v>4689.242424242424</v>
      </c>
      <c r="U3047" s="199"/>
      <c r="V3047" s="199"/>
      <c r="W3047" s="199"/>
      <c r="X3047" s="200"/>
      <c r="Y3047" s="199">
        <v>21145.200000000001</v>
      </c>
      <c r="Z3047" s="199">
        <f t="shared" si="215"/>
        <v>29907.759999999998</v>
      </c>
      <c r="AA3047" s="200"/>
      <c r="AB3047" s="199">
        <f t="shared" si="216"/>
        <v>17256.919999999998</v>
      </c>
      <c r="AC3047" s="164">
        <v>20996.66</v>
      </c>
      <c r="AD3047" s="199"/>
      <c r="AE3047" s="200"/>
      <c r="AF3047" s="200"/>
      <c r="AG3047" s="200"/>
      <c r="AH3047" s="75"/>
      <c r="AI3047" s="75"/>
      <c r="AJ3047" s="75"/>
      <c r="AK3047" s="75"/>
      <c r="AL3047" s="200"/>
    </row>
    <row r="3048" spans="1:38" s="201" customFormat="1">
      <c r="A3048" s="198"/>
      <c r="B3048" s="180"/>
      <c r="C3048" s="199" t="s">
        <v>208</v>
      </c>
      <c r="D3048" s="199"/>
      <c r="E3048" s="199" t="s">
        <v>121</v>
      </c>
      <c r="F3048" s="199">
        <v>174003</v>
      </c>
      <c r="G3048" s="199"/>
      <c r="H3048" s="199">
        <f t="shared" si="214"/>
        <v>498</v>
      </c>
      <c r="I3048" s="199"/>
      <c r="J3048" s="381">
        <v>16035.3</v>
      </c>
      <c r="K3048" s="199"/>
      <c r="L3048" s="200"/>
      <c r="M3048" s="199">
        <v>25</v>
      </c>
      <c r="N3048" s="71"/>
      <c r="O3048" s="200"/>
      <c r="P3048" s="269">
        <f t="shared" si="206"/>
        <v>641.41199999999992</v>
      </c>
      <c r="Q3048" s="199"/>
      <c r="R3048" s="199"/>
      <c r="S3048" s="199"/>
      <c r="T3048" s="382">
        <f t="shared" si="207"/>
        <v>6960.12</v>
      </c>
      <c r="U3048" s="199"/>
      <c r="V3048" s="199"/>
      <c r="W3048" s="199"/>
      <c r="X3048" s="200"/>
      <c r="Y3048" s="199">
        <v>16035.3</v>
      </c>
      <c r="Z3048" s="199">
        <f t="shared" si="215"/>
        <v>22680.32</v>
      </c>
      <c r="AA3048" s="200"/>
      <c r="AB3048" s="199">
        <f t="shared" si="216"/>
        <v>13086.65</v>
      </c>
      <c r="AC3048" s="164">
        <v>15922.65</v>
      </c>
      <c r="AD3048" s="199"/>
      <c r="AE3048" s="200"/>
      <c r="AF3048" s="200"/>
      <c r="AG3048" s="200"/>
      <c r="AH3048" s="75"/>
      <c r="AI3048" s="75"/>
      <c r="AJ3048" s="75"/>
      <c r="AK3048" s="75"/>
      <c r="AL3048" s="200"/>
    </row>
    <row r="3049" spans="1:38" s="201" customFormat="1">
      <c r="A3049" s="198"/>
      <c r="B3049" s="180"/>
      <c r="C3049" s="199" t="s">
        <v>209</v>
      </c>
      <c r="D3049" s="199"/>
      <c r="E3049" s="199" t="s">
        <v>175</v>
      </c>
      <c r="F3049" s="199">
        <v>607</v>
      </c>
      <c r="G3049" s="199"/>
      <c r="H3049" s="199">
        <f t="shared" si="214"/>
        <v>2</v>
      </c>
      <c r="I3049" s="199"/>
      <c r="J3049" s="381">
        <v>117.72</v>
      </c>
      <c r="K3049" s="199"/>
      <c r="L3049" s="200"/>
      <c r="M3049" s="199">
        <v>1</v>
      </c>
      <c r="N3049" s="71"/>
      <c r="O3049" s="200"/>
      <c r="P3049" s="269">
        <f t="shared" si="206"/>
        <v>117.72</v>
      </c>
      <c r="Q3049" s="199"/>
      <c r="R3049" s="199"/>
      <c r="S3049" s="199"/>
      <c r="T3049" s="382">
        <f t="shared" si="207"/>
        <v>607</v>
      </c>
      <c r="U3049" s="199"/>
      <c r="V3049" s="199"/>
      <c r="W3049" s="199"/>
      <c r="X3049" s="200"/>
      <c r="Y3049" s="199">
        <v>117.72</v>
      </c>
      <c r="Z3049" s="199">
        <f t="shared" si="215"/>
        <v>166.5</v>
      </c>
      <c r="AA3049" s="200"/>
      <c r="AB3049" s="199">
        <f t="shared" si="216"/>
        <v>96.07</v>
      </c>
      <c r="AC3049" s="164">
        <v>116.89</v>
      </c>
      <c r="AD3049" s="199"/>
      <c r="AE3049" s="200"/>
      <c r="AF3049" s="200"/>
      <c r="AG3049" s="200"/>
      <c r="AH3049" s="75"/>
      <c r="AI3049" s="75"/>
      <c r="AJ3049" s="75"/>
      <c r="AK3049" s="75"/>
      <c r="AL3049" s="200"/>
    </row>
    <row r="3050" spans="1:38" s="201" customFormat="1">
      <c r="A3050" s="198"/>
      <c r="B3050" s="180"/>
      <c r="C3050" s="199" t="s">
        <v>209</v>
      </c>
      <c r="D3050" s="199"/>
      <c r="E3050" s="199" t="s">
        <v>210</v>
      </c>
      <c r="F3050" s="199">
        <v>1006031</v>
      </c>
      <c r="G3050" s="199"/>
      <c r="H3050" s="199">
        <f t="shared" si="214"/>
        <v>2877</v>
      </c>
      <c r="I3050" s="199"/>
      <c r="J3050" s="381">
        <v>102047.83999999995</v>
      </c>
      <c r="K3050" s="199"/>
      <c r="L3050" s="200"/>
      <c r="M3050" s="199">
        <v>290</v>
      </c>
      <c r="N3050" s="71"/>
      <c r="O3050" s="200"/>
      <c r="P3050" s="269">
        <f t="shared" si="206"/>
        <v>351.8891034482757</v>
      </c>
      <c r="Q3050" s="199"/>
      <c r="R3050" s="199"/>
      <c r="S3050" s="199"/>
      <c r="T3050" s="382">
        <f t="shared" si="207"/>
        <v>3469.0724137931034</v>
      </c>
      <c r="U3050" s="199"/>
      <c r="V3050" s="199"/>
      <c r="W3050" s="199"/>
      <c r="X3050" s="200"/>
      <c r="Y3050" s="199">
        <v>102047.83999999995</v>
      </c>
      <c r="Z3050" s="199">
        <f t="shared" si="215"/>
        <v>144336.43</v>
      </c>
      <c r="AA3050" s="200"/>
      <c r="AB3050" s="199">
        <f t="shared" si="216"/>
        <v>83282.81</v>
      </c>
      <c r="AC3050" s="164">
        <v>101330.96</v>
      </c>
      <c r="AD3050" s="199"/>
      <c r="AE3050" s="200"/>
      <c r="AF3050" s="200"/>
      <c r="AG3050" s="200"/>
      <c r="AH3050" s="75"/>
      <c r="AI3050" s="75"/>
      <c r="AJ3050" s="75"/>
      <c r="AK3050" s="75"/>
      <c r="AL3050" s="200"/>
    </row>
    <row r="3051" spans="1:38" s="201" customFormat="1">
      <c r="A3051" s="198"/>
      <c r="B3051" s="180"/>
      <c r="C3051" s="199" t="s">
        <v>211</v>
      </c>
      <c r="D3051" s="199"/>
      <c r="E3051" s="199" t="s">
        <v>148</v>
      </c>
      <c r="F3051" s="199">
        <v>882930</v>
      </c>
      <c r="G3051" s="199"/>
      <c r="H3051" s="199">
        <f t="shared" si="214"/>
        <v>2525</v>
      </c>
      <c r="I3051" s="199"/>
      <c r="J3051" s="381">
        <v>94140.459999999963</v>
      </c>
      <c r="K3051" s="199"/>
      <c r="L3051" s="200"/>
      <c r="M3051" s="199">
        <v>314</v>
      </c>
      <c r="N3051" s="71"/>
      <c r="O3051" s="200"/>
      <c r="P3051" s="269">
        <f t="shared" si="206"/>
        <v>299.81038216560495</v>
      </c>
      <c r="Q3051" s="199"/>
      <c r="R3051" s="199"/>
      <c r="S3051" s="199"/>
      <c r="T3051" s="382">
        <f t="shared" si="207"/>
        <v>2811.8789808917199</v>
      </c>
      <c r="U3051" s="199"/>
      <c r="V3051" s="199"/>
      <c r="W3051" s="199"/>
      <c r="X3051" s="200"/>
      <c r="Y3051" s="199">
        <v>94140.459999999963</v>
      </c>
      <c r="Z3051" s="199">
        <f t="shared" si="215"/>
        <v>133152.23000000001</v>
      </c>
      <c r="AA3051" s="200"/>
      <c r="AB3051" s="199">
        <f t="shared" si="216"/>
        <v>76829.47</v>
      </c>
      <c r="AC3051" s="164">
        <v>93479.13</v>
      </c>
      <c r="AD3051" s="199"/>
      <c r="AE3051" s="200"/>
      <c r="AF3051" s="200"/>
      <c r="AG3051" s="200"/>
      <c r="AH3051" s="75"/>
      <c r="AI3051" s="75"/>
      <c r="AJ3051" s="75"/>
      <c r="AK3051" s="75"/>
      <c r="AL3051" s="200"/>
    </row>
    <row r="3052" spans="1:38" s="201" customFormat="1">
      <c r="A3052" s="198"/>
      <c r="B3052" s="180"/>
      <c r="C3052" s="199" t="s">
        <v>211</v>
      </c>
      <c r="D3052" s="199"/>
      <c r="E3052" s="199" t="s">
        <v>242</v>
      </c>
      <c r="F3052" s="199">
        <v>576</v>
      </c>
      <c r="G3052" s="199"/>
      <c r="H3052" s="199">
        <f t="shared" si="214"/>
        <v>2</v>
      </c>
      <c r="I3052" s="199"/>
      <c r="J3052" s="381">
        <v>33.409999999999997</v>
      </c>
      <c r="K3052" s="199"/>
      <c r="L3052" s="200"/>
      <c r="M3052" s="199">
        <v>1</v>
      </c>
      <c r="N3052" s="71"/>
      <c r="O3052" s="200"/>
      <c r="P3052" s="269">
        <f t="shared" si="206"/>
        <v>33.409999999999997</v>
      </c>
      <c r="Q3052" s="199"/>
      <c r="R3052" s="199"/>
      <c r="S3052" s="199"/>
      <c r="T3052" s="382">
        <f t="shared" si="207"/>
        <v>576</v>
      </c>
      <c r="U3052" s="199"/>
      <c r="V3052" s="199"/>
      <c r="W3052" s="199"/>
      <c r="X3052" s="200"/>
      <c r="Y3052" s="199">
        <v>33.409999999999997</v>
      </c>
      <c r="Z3052" s="199">
        <f t="shared" si="215"/>
        <v>47.26</v>
      </c>
      <c r="AA3052" s="200"/>
      <c r="AB3052" s="199">
        <f t="shared" si="216"/>
        <v>27.27</v>
      </c>
      <c r="AC3052" s="164">
        <v>33.18</v>
      </c>
      <c r="AD3052" s="199"/>
      <c r="AE3052" s="200"/>
      <c r="AF3052" s="200"/>
      <c r="AG3052" s="200"/>
      <c r="AH3052" s="75"/>
      <c r="AI3052" s="75"/>
      <c r="AJ3052" s="75"/>
      <c r="AK3052" s="75"/>
      <c r="AL3052" s="200"/>
    </row>
    <row r="3053" spans="1:38" s="201" customFormat="1">
      <c r="A3053" s="198"/>
      <c r="B3053" s="180"/>
      <c r="C3053" s="199" t="s">
        <v>212</v>
      </c>
      <c r="D3053" s="199"/>
      <c r="E3053" s="199" t="s">
        <v>123</v>
      </c>
      <c r="F3053" s="199">
        <v>8542</v>
      </c>
      <c r="G3053" s="199"/>
      <c r="H3053" s="199">
        <f t="shared" si="214"/>
        <v>24</v>
      </c>
      <c r="I3053" s="199"/>
      <c r="J3053" s="381">
        <v>1579.28</v>
      </c>
      <c r="K3053" s="199"/>
      <c r="L3053" s="200"/>
      <c r="M3053" s="199">
        <v>7</v>
      </c>
      <c r="N3053" s="71"/>
      <c r="O3053" s="200"/>
      <c r="P3053" s="269">
        <f t="shared" si="206"/>
        <v>225.61142857142858</v>
      </c>
      <c r="Q3053" s="199"/>
      <c r="R3053" s="199"/>
      <c r="S3053" s="199"/>
      <c r="T3053" s="382">
        <f t="shared" si="207"/>
        <v>1220.2857142857142</v>
      </c>
      <c r="U3053" s="199"/>
      <c r="V3053" s="199"/>
      <c r="W3053" s="199"/>
      <c r="X3053" s="200"/>
      <c r="Y3053" s="199">
        <v>1579.28</v>
      </c>
      <c r="Z3053" s="199">
        <f t="shared" si="215"/>
        <v>2233.73</v>
      </c>
      <c r="AA3053" s="200"/>
      <c r="AB3053" s="199">
        <f t="shared" si="216"/>
        <v>1288.8699999999999</v>
      </c>
      <c r="AC3053" s="164">
        <v>1568.19</v>
      </c>
      <c r="AD3053" s="199"/>
      <c r="AE3053" s="200"/>
      <c r="AF3053" s="200"/>
      <c r="AG3053" s="200"/>
      <c r="AH3053" s="75"/>
      <c r="AI3053" s="75"/>
      <c r="AJ3053" s="75"/>
      <c r="AK3053" s="75"/>
      <c r="AL3053" s="200"/>
    </row>
    <row r="3054" spans="1:38" s="201" customFormat="1">
      <c r="A3054" s="198"/>
      <c r="B3054" s="180"/>
      <c r="C3054" s="199" t="s">
        <v>212</v>
      </c>
      <c r="D3054" s="199"/>
      <c r="E3054" s="199" t="s">
        <v>213</v>
      </c>
      <c r="F3054" s="199">
        <v>186307</v>
      </c>
      <c r="G3054" s="199"/>
      <c r="H3054" s="199">
        <f t="shared" si="214"/>
        <v>533</v>
      </c>
      <c r="I3054" s="199"/>
      <c r="J3054" s="381">
        <v>30982.170000000009</v>
      </c>
      <c r="K3054" s="199"/>
      <c r="L3054" s="200"/>
      <c r="M3054" s="199">
        <v>124</v>
      </c>
      <c r="N3054" s="71"/>
      <c r="O3054" s="200"/>
      <c r="P3054" s="269">
        <f t="shared" si="206"/>
        <v>249.85620967741943</v>
      </c>
      <c r="Q3054" s="199"/>
      <c r="R3054" s="199"/>
      <c r="S3054" s="199"/>
      <c r="T3054" s="382">
        <f t="shared" si="207"/>
        <v>1502.4758064516129</v>
      </c>
      <c r="U3054" s="199"/>
      <c r="V3054" s="199"/>
      <c r="W3054" s="199"/>
      <c r="X3054" s="200"/>
      <c r="Y3054" s="199">
        <v>30982.170000000009</v>
      </c>
      <c r="Z3054" s="199">
        <f t="shared" si="215"/>
        <v>43821.17</v>
      </c>
      <c r="AA3054" s="200"/>
      <c r="AB3054" s="199">
        <f t="shared" si="216"/>
        <v>25285.02</v>
      </c>
      <c r="AC3054" s="164">
        <v>30764.52</v>
      </c>
      <c r="AD3054" s="199"/>
      <c r="AE3054" s="200"/>
      <c r="AF3054" s="200"/>
      <c r="AG3054" s="200"/>
      <c r="AH3054" s="75"/>
      <c r="AI3054" s="75"/>
      <c r="AJ3054" s="75"/>
      <c r="AK3054" s="75"/>
      <c r="AL3054" s="200"/>
    </row>
    <row r="3055" spans="1:38" s="201" customFormat="1">
      <c r="A3055" s="198"/>
      <c r="B3055" s="180"/>
      <c r="C3055" s="199" t="s">
        <v>212</v>
      </c>
      <c r="D3055" s="199"/>
      <c r="E3055" s="199" t="s">
        <v>121</v>
      </c>
      <c r="F3055" s="199">
        <v>16400</v>
      </c>
      <c r="G3055" s="199"/>
      <c r="H3055" s="199">
        <f t="shared" si="214"/>
        <v>47</v>
      </c>
      <c r="I3055" s="199"/>
      <c r="J3055" s="381">
        <v>3324.25</v>
      </c>
      <c r="K3055" s="199"/>
      <c r="L3055" s="200"/>
      <c r="M3055" s="199">
        <v>1</v>
      </c>
      <c r="N3055" s="71"/>
      <c r="O3055" s="200"/>
      <c r="P3055" s="269">
        <f t="shared" si="206"/>
        <v>3324.25</v>
      </c>
      <c r="Q3055" s="199"/>
      <c r="R3055" s="199"/>
      <c r="S3055" s="199"/>
      <c r="T3055" s="382">
        <f t="shared" si="207"/>
        <v>16400</v>
      </c>
      <c r="U3055" s="199"/>
      <c r="V3055" s="199"/>
      <c r="W3055" s="199"/>
      <c r="X3055" s="200"/>
      <c r="Y3055" s="199">
        <v>3324.25</v>
      </c>
      <c r="Z3055" s="199">
        <f t="shared" si="215"/>
        <v>4701.82</v>
      </c>
      <c r="AA3055" s="200"/>
      <c r="AB3055" s="199">
        <f t="shared" si="216"/>
        <v>2712.97</v>
      </c>
      <c r="AC3055" s="164">
        <v>3300.9</v>
      </c>
      <c r="AD3055" s="199"/>
      <c r="AE3055" s="200"/>
      <c r="AF3055" s="200"/>
      <c r="AG3055" s="200"/>
      <c r="AH3055" s="75"/>
      <c r="AI3055" s="75"/>
      <c r="AJ3055" s="75"/>
      <c r="AK3055" s="75"/>
      <c r="AL3055" s="200"/>
    </row>
    <row r="3056" spans="1:38" s="201" customFormat="1">
      <c r="A3056" s="198"/>
      <c r="B3056" s="180"/>
      <c r="C3056" s="199" t="s">
        <v>214</v>
      </c>
      <c r="D3056" s="199"/>
      <c r="E3056" s="199" t="s">
        <v>215</v>
      </c>
      <c r="F3056" s="199">
        <v>16819</v>
      </c>
      <c r="G3056" s="199"/>
      <c r="H3056" s="199">
        <f t="shared" si="214"/>
        <v>48</v>
      </c>
      <c r="I3056" s="199"/>
      <c r="J3056" s="381">
        <v>3348.9299999999994</v>
      </c>
      <c r="K3056" s="199"/>
      <c r="L3056" s="200"/>
      <c r="M3056" s="199">
        <v>23</v>
      </c>
      <c r="N3056" s="71"/>
      <c r="O3056" s="200"/>
      <c r="P3056" s="269">
        <f t="shared" si="206"/>
        <v>145.60565217391303</v>
      </c>
      <c r="Q3056" s="199"/>
      <c r="R3056" s="199"/>
      <c r="S3056" s="199"/>
      <c r="T3056" s="382">
        <f t="shared" si="207"/>
        <v>731.26086956521738</v>
      </c>
      <c r="U3056" s="199"/>
      <c r="V3056" s="199"/>
      <c r="W3056" s="199"/>
      <c r="X3056" s="200"/>
      <c r="Y3056" s="199">
        <v>3348.9299999999994</v>
      </c>
      <c r="Z3056" s="199">
        <f t="shared" si="215"/>
        <v>4736.7299999999996</v>
      </c>
      <c r="AA3056" s="200"/>
      <c r="AB3056" s="199">
        <f t="shared" si="216"/>
        <v>2733.11</v>
      </c>
      <c r="AC3056" s="164">
        <v>3325.4</v>
      </c>
      <c r="AD3056" s="199"/>
      <c r="AE3056" s="200"/>
      <c r="AF3056" s="200"/>
      <c r="AG3056" s="200"/>
      <c r="AH3056" s="75"/>
      <c r="AI3056" s="75"/>
      <c r="AJ3056" s="75"/>
      <c r="AK3056" s="75"/>
      <c r="AL3056" s="200"/>
    </row>
    <row r="3057" spans="1:38" s="201" customFormat="1">
      <c r="A3057" s="198"/>
      <c r="B3057" s="180"/>
      <c r="C3057" s="199" t="s">
        <v>214</v>
      </c>
      <c r="D3057" s="199"/>
      <c r="E3057" s="199" t="s">
        <v>346</v>
      </c>
      <c r="F3057" s="199">
        <v>205</v>
      </c>
      <c r="G3057" s="199"/>
      <c r="H3057" s="199">
        <f t="shared" si="214"/>
        <v>1</v>
      </c>
      <c r="I3057" s="199"/>
      <c r="J3057" s="381">
        <v>44.97</v>
      </c>
      <c r="K3057" s="199"/>
      <c r="L3057" s="200"/>
      <c r="M3057" s="199">
        <v>1</v>
      </c>
      <c r="N3057" s="71"/>
      <c r="O3057" s="200"/>
      <c r="P3057" s="269">
        <f t="shared" si="206"/>
        <v>44.97</v>
      </c>
      <c r="Q3057" s="199"/>
      <c r="R3057" s="199"/>
      <c r="S3057" s="199"/>
      <c r="T3057" s="382">
        <f t="shared" si="207"/>
        <v>205</v>
      </c>
      <c r="U3057" s="199"/>
      <c r="V3057" s="199"/>
      <c r="W3057" s="199"/>
      <c r="X3057" s="200"/>
      <c r="Y3057" s="199">
        <v>44.97</v>
      </c>
      <c r="Z3057" s="199">
        <f t="shared" si="215"/>
        <v>63.61</v>
      </c>
      <c r="AA3057" s="200"/>
      <c r="AB3057" s="199">
        <f t="shared" si="216"/>
        <v>36.700000000000003</v>
      </c>
      <c r="AC3057" s="164">
        <v>44.65</v>
      </c>
      <c r="AD3057" s="199"/>
      <c r="AE3057" s="200"/>
      <c r="AF3057" s="200"/>
      <c r="AG3057" s="200"/>
      <c r="AH3057" s="75"/>
      <c r="AI3057" s="75"/>
      <c r="AJ3057" s="75"/>
      <c r="AK3057" s="75"/>
      <c r="AL3057" s="200"/>
    </row>
    <row r="3058" spans="1:38" s="201" customFormat="1">
      <c r="A3058" s="198"/>
      <c r="B3058" s="180"/>
      <c r="C3058" s="199" t="s">
        <v>216</v>
      </c>
      <c r="D3058" s="199"/>
      <c r="E3058" s="199" t="s">
        <v>136</v>
      </c>
      <c r="F3058" s="199">
        <v>996489</v>
      </c>
      <c r="G3058" s="199"/>
      <c r="H3058" s="199">
        <f t="shared" si="214"/>
        <v>2850</v>
      </c>
      <c r="I3058" s="199"/>
      <c r="J3058" s="381">
        <v>42721.290000000015</v>
      </c>
      <c r="K3058" s="199"/>
      <c r="L3058" s="200"/>
      <c r="M3058" s="199">
        <v>54</v>
      </c>
      <c r="N3058" s="71"/>
      <c r="O3058" s="200"/>
      <c r="P3058" s="269">
        <f t="shared" si="206"/>
        <v>791.13500000000033</v>
      </c>
      <c r="Q3058" s="199"/>
      <c r="R3058" s="199"/>
      <c r="S3058" s="199"/>
      <c r="T3058" s="382">
        <f t="shared" si="207"/>
        <v>18453.5</v>
      </c>
      <c r="U3058" s="199"/>
      <c r="V3058" s="199"/>
      <c r="W3058" s="199"/>
      <c r="X3058" s="200"/>
      <c r="Y3058" s="199">
        <v>42721.290000000015</v>
      </c>
      <c r="Z3058" s="199">
        <f t="shared" si="215"/>
        <v>60424.98</v>
      </c>
      <c r="AA3058" s="200"/>
      <c r="AB3058" s="199">
        <f t="shared" si="216"/>
        <v>34865.5</v>
      </c>
      <c r="AC3058" s="164">
        <v>42421.18</v>
      </c>
      <c r="AD3058" s="199"/>
      <c r="AE3058" s="200"/>
      <c r="AF3058" s="200"/>
      <c r="AG3058" s="200"/>
      <c r="AH3058" s="75"/>
      <c r="AI3058" s="75"/>
      <c r="AJ3058" s="75"/>
      <c r="AK3058" s="75"/>
      <c r="AL3058" s="200"/>
    </row>
    <row r="3059" spans="1:38" s="201" customFormat="1">
      <c r="A3059" s="198"/>
      <c r="B3059" s="180"/>
      <c r="C3059" s="199" t="s">
        <v>216</v>
      </c>
      <c r="D3059" s="199"/>
      <c r="E3059" s="199" t="s">
        <v>218</v>
      </c>
      <c r="F3059" s="199">
        <v>1718</v>
      </c>
      <c r="G3059" s="199"/>
      <c r="H3059" s="199">
        <f t="shared" si="214"/>
        <v>5</v>
      </c>
      <c r="I3059" s="199"/>
      <c r="J3059" s="381">
        <v>352.08</v>
      </c>
      <c r="K3059" s="199"/>
      <c r="L3059" s="200"/>
      <c r="M3059" s="199">
        <v>5</v>
      </c>
      <c r="N3059" s="71"/>
      <c r="O3059" s="200"/>
      <c r="P3059" s="269">
        <f t="shared" si="206"/>
        <v>70.415999999999997</v>
      </c>
      <c r="Q3059" s="199"/>
      <c r="R3059" s="199"/>
      <c r="S3059" s="199"/>
      <c r="T3059" s="382">
        <f t="shared" si="207"/>
        <v>343.6</v>
      </c>
      <c r="U3059" s="199"/>
      <c r="V3059" s="199"/>
      <c r="W3059" s="199"/>
      <c r="X3059" s="200"/>
      <c r="Y3059" s="199">
        <v>352.08</v>
      </c>
      <c r="Z3059" s="199">
        <f t="shared" si="215"/>
        <v>497.98</v>
      </c>
      <c r="AA3059" s="200"/>
      <c r="AB3059" s="199">
        <f t="shared" si="216"/>
        <v>287.33999999999997</v>
      </c>
      <c r="AC3059" s="164">
        <v>349.61</v>
      </c>
      <c r="AD3059" s="199"/>
      <c r="AE3059" s="200"/>
      <c r="AF3059" s="200"/>
      <c r="AG3059" s="200"/>
      <c r="AH3059" s="75"/>
      <c r="AI3059" s="75"/>
      <c r="AJ3059" s="75"/>
      <c r="AK3059" s="75"/>
      <c r="AL3059" s="200"/>
    </row>
    <row r="3060" spans="1:38" s="201" customFormat="1">
      <c r="A3060" s="198"/>
      <c r="B3060" s="180"/>
      <c r="C3060" s="199" t="s">
        <v>216</v>
      </c>
      <c r="D3060" s="199"/>
      <c r="E3060" s="199" t="s">
        <v>153</v>
      </c>
      <c r="F3060" s="199">
        <v>4680</v>
      </c>
      <c r="G3060" s="199"/>
      <c r="H3060" s="199">
        <f t="shared" si="214"/>
        <v>13</v>
      </c>
      <c r="I3060" s="199"/>
      <c r="J3060" s="381">
        <v>783.41</v>
      </c>
      <c r="K3060" s="199"/>
      <c r="L3060" s="200"/>
      <c r="M3060" s="199">
        <v>1</v>
      </c>
      <c r="N3060" s="71"/>
      <c r="O3060" s="200"/>
      <c r="P3060" s="269">
        <f t="shared" si="206"/>
        <v>783.41</v>
      </c>
      <c r="Q3060" s="199"/>
      <c r="R3060" s="199"/>
      <c r="S3060" s="199"/>
      <c r="T3060" s="382">
        <f t="shared" si="207"/>
        <v>4680</v>
      </c>
      <c r="U3060" s="199"/>
      <c r="V3060" s="199"/>
      <c r="W3060" s="199"/>
      <c r="X3060" s="200"/>
      <c r="Y3060" s="199">
        <v>783.41</v>
      </c>
      <c r="Z3060" s="199">
        <f t="shared" si="215"/>
        <v>1108.05</v>
      </c>
      <c r="AA3060" s="200"/>
      <c r="AB3060" s="199">
        <f t="shared" si="216"/>
        <v>639.35</v>
      </c>
      <c r="AC3060" s="164">
        <v>777.91</v>
      </c>
      <c r="AD3060" s="199"/>
      <c r="AE3060" s="200"/>
      <c r="AF3060" s="200"/>
      <c r="AG3060" s="200"/>
      <c r="AH3060" s="75"/>
      <c r="AI3060" s="75"/>
      <c r="AJ3060" s="75"/>
      <c r="AK3060" s="75"/>
      <c r="AL3060" s="200"/>
    </row>
    <row r="3061" spans="1:38" s="201" customFormat="1">
      <c r="A3061" s="198"/>
      <c r="B3061" s="180"/>
      <c r="C3061" s="199" t="s">
        <v>217</v>
      </c>
      <c r="D3061" s="199"/>
      <c r="E3061" s="199" t="s">
        <v>218</v>
      </c>
      <c r="F3061" s="199">
        <v>116304</v>
      </c>
      <c r="G3061" s="199"/>
      <c r="H3061" s="199">
        <f t="shared" si="214"/>
        <v>333</v>
      </c>
      <c r="I3061" s="199"/>
      <c r="J3061" s="381">
        <v>20323.57</v>
      </c>
      <c r="K3061" s="199"/>
      <c r="L3061" s="200"/>
      <c r="M3061" s="199">
        <v>79</v>
      </c>
      <c r="N3061" s="71"/>
      <c r="O3061" s="200"/>
      <c r="P3061" s="269">
        <f t="shared" si="206"/>
        <v>257.26037974683544</v>
      </c>
      <c r="Q3061" s="199"/>
      <c r="R3061" s="199"/>
      <c r="S3061" s="199"/>
      <c r="T3061" s="382">
        <f t="shared" si="207"/>
        <v>1472.2025316455697</v>
      </c>
      <c r="U3061" s="199"/>
      <c r="V3061" s="199"/>
      <c r="W3061" s="199"/>
      <c r="X3061" s="200"/>
      <c r="Y3061" s="199">
        <v>20323.57</v>
      </c>
      <c r="Z3061" s="199">
        <f t="shared" si="215"/>
        <v>28745.65</v>
      </c>
      <c r="AA3061" s="200"/>
      <c r="AB3061" s="199">
        <f t="shared" si="216"/>
        <v>16586.38</v>
      </c>
      <c r="AC3061" s="164">
        <v>20180.8</v>
      </c>
      <c r="AD3061" s="199"/>
      <c r="AE3061" s="200"/>
      <c r="AF3061" s="200"/>
      <c r="AG3061" s="200"/>
      <c r="AH3061" s="75"/>
      <c r="AI3061" s="75"/>
      <c r="AJ3061" s="75"/>
      <c r="AK3061" s="75"/>
      <c r="AL3061" s="200"/>
    </row>
    <row r="3062" spans="1:38" s="201" customFormat="1">
      <c r="A3062" s="198"/>
      <c r="B3062" s="180"/>
      <c r="C3062" s="199" t="s">
        <v>517</v>
      </c>
      <c r="D3062" s="199"/>
      <c r="E3062" s="199" t="s">
        <v>113</v>
      </c>
      <c r="F3062" s="199">
        <v>88468</v>
      </c>
      <c r="G3062" s="199"/>
      <c r="H3062" s="199">
        <f t="shared" si="214"/>
        <v>253</v>
      </c>
      <c r="I3062" s="199"/>
      <c r="J3062" s="381">
        <v>12938.560000000003</v>
      </c>
      <c r="K3062" s="199"/>
      <c r="L3062" s="200"/>
      <c r="M3062" s="199">
        <v>29</v>
      </c>
      <c r="N3062" s="71"/>
      <c r="O3062" s="200"/>
      <c r="P3062" s="269">
        <f t="shared" si="206"/>
        <v>446.15724137931045</v>
      </c>
      <c r="Q3062" s="199"/>
      <c r="R3062" s="199"/>
      <c r="S3062" s="199"/>
      <c r="T3062" s="382">
        <f t="shared" si="207"/>
        <v>3050.6206896551726</v>
      </c>
      <c r="U3062" s="199"/>
      <c r="V3062" s="199"/>
      <c r="W3062" s="199"/>
      <c r="X3062" s="200"/>
      <c r="Y3062" s="199">
        <v>12938.560000000003</v>
      </c>
      <c r="Z3062" s="199">
        <f t="shared" si="215"/>
        <v>18300.29</v>
      </c>
      <c r="AA3062" s="200"/>
      <c r="AB3062" s="199">
        <f t="shared" si="216"/>
        <v>10559.36</v>
      </c>
      <c r="AC3062" s="164">
        <v>12847.67</v>
      </c>
      <c r="AD3062" s="199"/>
      <c r="AE3062" s="200"/>
      <c r="AF3062" s="200"/>
      <c r="AG3062" s="200"/>
      <c r="AH3062" s="75"/>
      <c r="AI3062" s="75"/>
      <c r="AJ3062" s="75"/>
      <c r="AK3062" s="75"/>
      <c r="AL3062" s="200"/>
    </row>
    <row r="3063" spans="1:38" s="201" customFormat="1">
      <c r="A3063" s="198"/>
      <c r="B3063" s="180"/>
      <c r="C3063" s="199" t="s">
        <v>219</v>
      </c>
      <c r="D3063" s="199"/>
      <c r="E3063" s="199" t="s">
        <v>100</v>
      </c>
      <c r="F3063" s="199">
        <v>87338</v>
      </c>
      <c r="G3063" s="199"/>
      <c r="H3063" s="199">
        <f t="shared" si="214"/>
        <v>250</v>
      </c>
      <c r="I3063" s="199"/>
      <c r="J3063" s="381">
        <v>10675.45</v>
      </c>
      <c r="K3063" s="199"/>
      <c r="L3063" s="200"/>
      <c r="M3063" s="199">
        <v>23</v>
      </c>
      <c r="N3063" s="71"/>
      <c r="O3063" s="200"/>
      <c r="P3063" s="269">
        <f t="shared" si="206"/>
        <v>464.15000000000003</v>
      </c>
      <c r="Q3063" s="199"/>
      <c r="R3063" s="199"/>
      <c r="S3063" s="199"/>
      <c r="T3063" s="382">
        <f t="shared" si="207"/>
        <v>3797.304347826087</v>
      </c>
      <c r="U3063" s="199"/>
      <c r="V3063" s="199"/>
      <c r="W3063" s="199"/>
      <c r="X3063" s="200"/>
      <c r="Y3063" s="199">
        <v>10675.45</v>
      </c>
      <c r="Z3063" s="199">
        <f t="shared" si="215"/>
        <v>15099.35</v>
      </c>
      <c r="AA3063" s="200"/>
      <c r="AB3063" s="199">
        <f t="shared" si="216"/>
        <v>8712.4</v>
      </c>
      <c r="AC3063" s="164">
        <v>10600.46</v>
      </c>
      <c r="AD3063" s="199"/>
      <c r="AE3063" s="200"/>
      <c r="AF3063" s="200"/>
      <c r="AG3063" s="200"/>
      <c r="AH3063" s="75"/>
      <c r="AI3063" s="75"/>
      <c r="AJ3063" s="75"/>
      <c r="AK3063" s="75"/>
      <c r="AL3063" s="200"/>
    </row>
    <row r="3064" spans="1:38" s="201" customFormat="1">
      <c r="A3064" s="198"/>
      <c r="B3064" s="180"/>
      <c r="C3064" s="199" t="s">
        <v>219</v>
      </c>
      <c r="D3064" s="199"/>
      <c r="E3064" s="199" t="s">
        <v>84</v>
      </c>
      <c r="F3064" s="199">
        <v>406204</v>
      </c>
      <c r="G3064" s="199"/>
      <c r="H3064" s="199">
        <f t="shared" si="214"/>
        <v>1162</v>
      </c>
      <c r="I3064" s="199"/>
      <c r="J3064" s="381">
        <v>28473.170000000002</v>
      </c>
      <c r="K3064" s="199"/>
      <c r="L3064" s="200"/>
      <c r="M3064" s="199">
        <v>31</v>
      </c>
      <c r="N3064" s="71"/>
      <c r="O3064" s="200"/>
      <c r="P3064" s="269">
        <f t="shared" si="206"/>
        <v>918.48935483870969</v>
      </c>
      <c r="Q3064" s="199"/>
      <c r="R3064" s="199"/>
      <c r="S3064" s="199"/>
      <c r="T3064" s="382">
        <f t="shared" si="207"/>
        <v>13103.354838709678</v>
      </c>
      <c r="U3064" s="199"/>
      <c r="V3064" s="199"/>
      <c r="W3064" s="199"/>
      <c r="X3064" s="200"/>
      <c r="Y3064" s="199">
        <v>28473.170000000002</v>
      </c>
      <c r="Z3064" s="199">
        <f t="shared" si="215"/>
        <v>40272.44</v>
      </c>
      <c r="AA3064" s="200"/>
      <c r="AB3064" s="199">
        <f t="shared" si="216"/>
        <v>23237.39</v>
      </c>
      <c r="AC3064" s="164">
        <v>28273.15</v>
      </c>
      <c r="AD3064" s="199"/>
      <c r="AE3064" s="200"/>
      <c r="AF3064" s="200"/>
      <c r="AG3064" s="200"/>
      <c r="AH3064" s="75"/>
      <c r="AI3064" s="75"/>
      <c r="AJ3064" s="75"/>
      <c r="AK3064" s="75"/>
      <c r="AL3064" s="200"/>
    </row>
    <row r="3065" spans="1:38" s="201" customFormat="1">
      <c r="A3065" s="198"/>
      <c r="B3065" s="180"/>
      <c r="C3065" s="199" t="s">
        <v>1427</v>
      </c>
      <c r="D3065" s="199"/>
      <c r="E3065" s="199" t="s">
        <v>116</v>
      </c>
      <c r="F3065" s="199">
        <v>6607</v>
      </c>
      <c r="G3065" s="199"/>
      <c r="H3065" s="199">
        <f t="shared" si="214"/>
        <v>19</v>
      </c>
      <c r="I3065" s="199"/>
      <c r="J3065" s="381">
        <v>707.02</v>
      </c>
      <c r="K3065" s="199"/>
      <c r="L3065" s="200"/>
      <c r="M3065" s="199">
        <v>4</v>
      </c>
      <c r="N3065" s="71"/>
      <c r="O3065" s="200"/>
      <c r="P3065" s="269">
        <f t="shared" si="206"/>
        <v>176.755</v>
      </c>
      <c r="Q3065" s="199"/>
      <c r="R3065" s="199"/>
      <c r="S3065" s="199"/>
      <c r="T3065" s="382">
        <f t="shared" si="207"/>
        <v>1651.75</v>
      </c>
      <c r="U3065" s="199"/>
      <c r="V3065" s="199"/>
      <c r="W3065" s="199"/>
      <c r="X3065" s="200"/>
      <c r="Y3065" s="199">
        <v>707.02</v>
      </c>
      <c r="Z3065" s="199">
        <f t="shared" si="215"/>
        <v>1000.01</v>
      </c>
      <c r="AA3065" s="200"/>
      <c r="AB3065" s="199">
        <f t="shared" si="216"/>
        <v>577.01</v>
      </c>
      <c r="AC3065" s="164">
        <v>702.05</v>
      </c>
      <c r="AD3065" s="199"/>
      <c r="AE3065" s="200"/>
      <c r="AF3065" s="200"/>
      <c r="AG3065" s="200"/>
      <c r="AH3065" s="75"/>
      <c r="AI3065" s="75"/>
      <c r="AJ3065" s="75"/>
      <c r="AK3065" s="75"/>
      <c r="AL3065" s="200"/>
    </row>
    <row r="3066" spans="1:38" s="201" customFormat="1">
      <c r="A3066" s="198"/>
      <c r="B3066" s="180"/>
      <c r="C3066" s="199" t="s">
        <v>221</v>
      </c>
      <c r="D3066" s="199"/>
      <c r="E3066" s="199" t="s">
        <v>439</v>
      </c>
      <c r="F3066" s="199">
        <v>924</v>
      </c>
      <c r="G3066" s="199"/>
      <c r="H3066" s="199">
        <f t="shared" si="214"/>
        <v>3</v>
      </c>
      <c r="I3066" s="199"/>
      <c r="J3066" s="381">
        <v>175.16</v>
      </c>
      <c r="K3066" s="199"/>
      <c r="L3066" s="200"/>
      <c r="M3066" s="199">
        <v>1</v>
      </c>
      <c r="N3066" s="71"/>
      <c r="O3066" s="200"/>
      <c r="P3066" s="269">
        <f t="shared" si="206"/>
        <v>175.16</v>
      </c>
      <c r="Q3066" s="199"/>
      <c r="R3066" s="199"/>
      <c r="S3066" s="199"/>
      <c r="T3066" s="382">
        <f t="shared" si="207"/>
        <v>924</v>
      </c>
      <c r="U3066" s="199"/>
      <c r="V3066" s="199"/>
      <c r="W3066" s="199"/>
      <c r="X3066" s="200"/>
      <c r="Y3066" s="199">
        <v>175.16</v>
      </c>
      <c r="Z3066" s="199">
        <f t="shared" si="215"/>
        <v>247.75</v>
      </c>
      <c r="AA3066" s="200"/>
      <c r="AB3066" s="199">
        <f t="shared" si="216"/>
        <v>142.94999999999999</v>
      </c>
      <c r="AC3066" s="164">
        <v>173.93</v>
      </c>
      <c r="AD3066" s="199"/>
      <c r="AE3066" s="200"/>
      <c r="AF3066" s="200"/>
      <c r="AG3066" s="200"/>
      <c r="AH3066" s="75"/>
      <c r="AI3066" s="75"/>
      <c r="AJ3066" s="75"/>
      <c r="AK3066" s="75"/>
      <c r="AL3066" s="200"/>
    </row>
    <row r="3067" spans="1:38" s="201" customFormat="1">
      <c r="A3067" s="198"/>
      <c r="B3067" s="180"/>
      <c r="C3067" s="199" t="s">
        <v>221</v>
      </c>
      <c r="D3067" s="199"/>
      <c r="E3067" s="199" t="s">
        <v>222</v>
      </c>
      <c r="F3067" s="199">
        <v>54796</v>
      </c>
      <c r="G3067" s="199"/>
      <c r="H3067" s="199">
        <f t="shared" si="214"/>
        <v>157</v>
      </c>
      <c r="I3067" s="199"/>
      <c r="J3067" s="381">
        <v>5770.86</v>
      </c>
      <c r="K3067" s="199"/>
      <c r="L3067" s="200"/>
      <c r="M3067" s="199">
        <v>23</v>
      </c>
      <c r="N3067" s="71"/>
      <c r="O3067" s="200"/>
      <c r="P3067" s="269">
        <f t="shared" si="206"/>
        <v>250.90695652173912</v>
      </c>
      <c r="Q3067" s="199"/>
      <c r="R3067" s="199"/>
      <c r="S3067" s="199"/>
      <c r="T3067" s="382">
        <f t="shared" si="207"/>
        <v>2382.4347826086955</v>
      </c>
      <c r="U3067" s="199"/>
      <c r="V3067" s="199"/>
      <c r="W3067" s="199"/>
      <c r="X3067" s="200"/>
      <c r="Y3067" s="199">
        <v>5770.86</v>
      </c>
      <c r="Z3067" s="199">
        <f t="shared" si="215"/>
        <v>8162.3</v>
      </c>
      <c r="AA3067" s="200"/>
      <c r="AB3067" s="199">
        <f t="shared" si="216"/>
        <v>4709.6899999999996</v>
      </c>
      <c r="AC3067" s="164">
        <v>5730.32</v>
      </c>
      <c r="AD3067" s="199"/>
      <c r="AE3067" s="200"/>
      <c r="AF3067" s="200"/>
      <c r="AG3067" s="200"/>
      <c r="AH3067" s="75"/>
      <c r="AI3067" s="75"/>
      <c r="AJ3067" s="75"/>
      <c r="AK3067" s="75"/>
      <c r="AL3067" s="200"/>
    </row>
    <row r="3068" spans="1:38" s="201" customFormat="1">
      <c r="A3068" s="198"/>
      <c r="B3068" s="180"/>
      <c r="C3068" s="199" t="s">
        <v>223</v>
      </c>
      <c r="D3068" s="199"/>
      <c r="E3068" s="199" t="s">
        <v>148</v>
      </c>
      <c r="F3068" s="199">
        <v>17951</v>
      </c>
      <c r="G3068" s="199"/>
      <c r="H3068" s="199">
        <f t="shared" si="214"/>
        <v>51</v>
      </c>
      <c r="I3068" s="199"/>
      <c r="J3068" s="381">
        <v>2960.6000000000004</v>
      </c>
      <c r="K3068" s="199"/>
      <c r="L3068" s="200"/>
      <c r="M3068" s="199">
        <v>17</v>
      </c>
      <c r="N3068" s="71"/>
      <c r="O3068" s="200"/>
      <c r="P3068" s="269">
        <f t="shared" si="206"/>
        <v>174.15294117647062</v>
      </c>
      <c r="Q3068" s="199"/>
      <c r="R3068" s="199"/>
      <c r="S3068" s="199"/>
      <c r="T3068" s="382">
        <f t="shared" si="207"/>
        <v>1055.9411764705883</v>
      </c>
      <c r="U3068" s="199"/>
      <c r="V3068" s="199"/>
      <c r="W3068" s="199"/>
      <c r="X3068" s="200"/>
      <c r="Y3068" s="199">
        <v>2960.6000000000004</v>
      </c>
      <c r="Z3068" s="199">
        <f t="shared" si="215"/>
        <v>4187.47</v>
      </c>
      <c r="AA3068" s="200"/>
      <c r="AB3068" s="199">
        <f t="shared" si="216"/>
        <v>2416.19</v>
      </c>
      <c r="AC3068" s="164">
        <v>2939.8</v>
      </c>
      <c r="AD3068" s="199"/>
      <c r="AE3068" s="200"/>
      <c r="AF3068" s="200"/>
      <c r="AG3068" s="200"/>
      <c r="AH3068" s="75"/>
      <c r="AI3068" s="75"/>
      <c r="AJ3068" s="75"/>
      <c r="AK3068" s="75"/>
      <c r="AL3068" s="200"/>
    </row>
    <row r="3069" spans="1:38" s="201" customFormat="1">
      <c r="A3069" s="198"/>
      <c r="B3069" s="180"/>
      <c r="C3069" s="199" t="s">
        <v>223</v>
      </c>
      <c r="D3069" s="199"/>
      <c r="E3069" s="199" t="s">
        <v>187</v>
      </c>
      <c r="F3069" s="199">
        <v>33885</v>
      </c>
      <c r="G3069" s="199"/>
      <c r="H3069" s="199">
        <f t="shared" si="214"/>
        <v>97</v>
      </c>
      <c r="I3069" s="199"/>
      <c r="J3069" s="381">
        <v>6638.8499999999995</v>
      </c>
      <c r="K3069" s="199"/>
      <c r="L3069" s="200"/>
      <c r="M3069" s="199">
        <v>19</v>
      </c>
      <c r="N3069" s="71"/>
      <c r="O3069" s="200"/>
      <c r="P3069" s="269">
        <f t="shared" si="206"/>
        <v>349.4131578947368</v>
      </c>
      <c r="Q3069" s="199"/>
      <c r="R3069" s="199"/>
      <c r="S3069" s="199"/>
      <c r="T3069" s="382">
        <f t="shared" si="207"/>
        <v>1783.421052631579</v>
      </c>
      <c r="U3069" s="199"/>
      <c r="V3069" s="199"/>
      <c r="W3069" s="199"/>
      <c r="X3069" s="200"/>
      <c r="Y3069" s="199">
        <v>6638.8499999999995</v>
      </c>
      <c r="Z3069" s="199">
        <f t="shared" si="215"/>
        <v>9389.99</v>
      </c>
      <c r="AA3069" s="200"/>
      <c r="AB3069" s="199">
        <f t="shared" si="216"/>
        <v>5418.07</v>
      </c>
      <c r="AC3069" s="164">
        <v>6592.21</v>
      </c>
      <c r="AD3069" s="199"/>
      <c r="AE3069" s="200"/>
      <c r="AF3069" s="200"/>
      <c r="AG3069" s="200"/>
      <c r="AH3069" s="75"/>
      <c r="AI3069" s="75"/>
      <c r="AJ3069" s="75"/>
      <c r="AK3069" s="75"/>
      <c r="AL3069" s="200"/>
    </row>
    <row r="3070" spans="1:38" s="201" customFormat="1">
      <c r="A3070" s="198"/>
      <c r="B3070" s="180"/>
      <c r="C3070" s="199" t="s">
        <v>488</v>
      </c>
      <c r="D3070" s="199"/>
      <c r="E3070" s="199" t="s">
        <v>92</v>
      </c>
      <c r="F3070" s="199">
        <v>9091</v>
      </c>
      <c r="G3070" s="199"/>
      <c r="H3070" s="199">
        <f t="shared" si="214"/>
        <v>26</v>
      </c>
      <c r="I3070" s="199"/>
      <c r="J3070" s="381">
        <v>839.28000000000009</v>
      </c>
      <c r="K3070" s="199"/>
      <c r="L3070" s="200"/>
      <c r="M3070" s="199">
        <v>4</v>
      </c>
      <c r="N3070" s="71"/>
      <c r="O3070" s="200"/>
      <c r="P3070" s="269">
        <f t="shared" si="206"/>
        <v>209.82000000000002</v>
      </c>
      <c r="Q3070" s="199"/>
      <c r="R3070" s="199"/>
      <c r="S3070" s="199"/>
      <c r="T3070" s="382">
        <f t="shared" si="207"/>
        <v>2272.75</v>
      </c>
      <c r="U3070" s="199"/>
      <c r="V3070" s="199"/>
      <c r="W3070" s="199"/>
      <c r="X3070" s="200"/>
      <c r="Y3070" s="199">
        <v>839.28000000000009</v>
      </c>
      <c r="Z3070" s="199">
        <f t="shared" si="215"/>
        <v>1187.08</v>
      </c>
      <c r="AA3070" s="200"/>
      <c r="AB3070" s="199">
        <f t="shared" si="216"/>
        <v>684.95</v>
      </c>
      <c r="AC3070" s="164">
        <v>833.38</v>
      </c>
      <c r="AD3070" s="199"/>
      <c r="AE3070" s="200"/>
      <c r="AF3070" s="200"/>
      <c r="AG3070" s="200"/>
      <c r="AH3070" s="75"/>
      <c r="AI3070" s="75"/>
      <c r="AJ3070" s="75"/>
      <c r="AK3070" s="75"/>
      <c r="AL3070" s="200"/>
    </row>
    <row r="3071" spans="1:38" s="201" customFormat="1">
      <c r="A3071" s="198"/>
      <c r="B3071" s="180"/>
      <c r="C3071" s="199" t="s">
        <v>224</v>
      </c>
      <c r="D3071" s="199"/>
      <c r="E3071" s="199" t="s">
        <v>96</v>
      </c>
      <c r="F3071" s="199">
        <v>709091</v>
      </c>
      <c r="G3071" s="199"/>
      <c r="H3071" s="199">
        <f t="shared" si="214"/>
        <v>2028</v>
      </c>
      <c r="I3071" s="199"/>
      <c r="J3071" s="381">
        <v>58287.529999999984</v>
      </c>
      <c r="K3071" s="199"/>
      <c r="L3071" s="200"/>
      <c r="M3071" s="199">
        <v>142</v>
      </c>
      <c r="N3071" s="71"/>
      <c r="O3071" s="200"/>
      <c r="P3071" s="269">
        <f t="shared" si="206"/>
        <v>410.47556338028159</v>
      </c>
      <c r="Q3071" s="199"/>
      <c r="R3071" s="199"/>
      <c r="S3071" s="199"/>
      <c r="T3071" s="382">
        <f t="shared" si="207"/>
        <v>4993.5985915492956</v>
      </c>
      <c r="U3071" s="199"/>
      <c r="V3071" s="199"/>
      <c r="W3071" s="199"/>
      <c r="X3071" s="200"/>
      <c r="Y3071" s="199">
        <v>58287.529999999984</v>
      </c>
      <c r="Z3071" s="199">
        <f t="shared" si="215"/>
        <v>82441.86</v>
      </c>
      <c r="AA3071" s="200"/>
      <c r="AB3071" s="199">
        <f t="shared" si="216"/>
        <v>47569.35</v>
      </c>
      <c r="AC3071" s="164">
        <v>57878.06</v>
      </c>
      <c r="AD3071" s="199"/>
      <c r="AE3071" s="200"/>
      <c r="AF3071" s="200"/>
      <c r="AG3071" s="200"/>
      <c r="AH3071" s="75"/>
      <c r="AI3071" s="75"/>
      <c r="AJ3071" s="75"/>
      <c r="AK3071" s="75"/>
      <c r="AL3071" s="200"/>
    </row>
    <row r="3072" spans="1:38" s="201" customFormat="1">
      <c r="A3072" s="198"/>
      <c r="B3072" s="180"/>
      <c r="C3072" s="199" t="s">
        <v>741</v>
      </c>
      <c r="D3072" s="199"/>
      <c r="E3072" s="199" t="s">
        <v>430</v>
      </c>
      <c r="F3072" s="199">
        <v>1703</v>
      </c>
      <c r="G3072" s="199"/>
      <c r="H3072" s="199">
        <f t="shared" si="214"/>
        <v>5</v>
      </c>
      <c r="I3072" s="199"/>
      <c r="J3072" s="381">
        <v>255.15</v>
      </c>
      <c r="K3072" s="199"/>
      <c r="L3072" s="200"/>
      <c r="M3072" s="199">
        <v>3</v>
      </c>
      <c r="N3072" s="71"/>
      <c r="O3072" s="200"/>
      <c r="P3072" s="269">
        <f t="shared" si="206"/>
        <v>85.05</v>
      </c>
      <c r="Q3072" s="199"/>
      <c r="R3072" s="199"/>
      <c r="S3072" s="199"/>
      <c r="T3072" s="382">
        <f t="shared" si="207"/>
        <v>567.66666666666663</v>
      </c>
      <c r="U3072" s="199"/>
      <c r="V3072" s="199"/>
      <c r="W3072" s="199"/>
      <c r="X3072" s="200"/>
      <c r="Y3072" s="199">
        <v>255.15</v>
      </c>
      <c r="Z3072" s="199">
        <f t="shared" si="215"/>
        <v>360.88</v>
      </c>
      <c r="AA3072" s="200"/>
      <c r="AB3072" s="199">
        <f t="shared" si="216"/>
        <v>208.23</v>
      </c>
      <c r="AC3072" s="164">
        <v>253.36</v>
      </c>
      <c r="AD3072" s="199"/>
      <c r="AE3072" s="200"/>
      <c r="AF3072" s="200"/>
      <c r="AG3072" s="200"/>
      <c r="AH3072" s="75"/>
      <c r="AI3072" s="75"/>
      <c r="AJ3072" s="75"/>
      <c r="AK3072" s="75"/>
      <c r="AL3072" s="200"/>
    </row>
    <row r="3073" spans="1:38" s="201" customFormat="1">
      <c r="A3073" s="198"/>
      <c r="B3073" s="180"/>
      <c r="C3073" s="199" t="s">
        <v>225</v>
      </c>
      <c r="D3073" s="199"/>
      <c r="E3073" s="199" t="s">
        <v>592</v>
      </c>
      <c r="F3073" s="199">
        <v>2000</v>
      </c>
      <c r="G3073" s="199"/>
      <c r="H3073" s="199">
        <f t="shared" si="214"/>
        <v>6</v>
      </c>
      <c r="I3073" s="199"/>
      <c r="J3073" s="381">
        <v>329.62</v>
      </c>
      <c r="K3073" s="199"/>
      <c r="L3073" s="200"/>
      <c r="M3073" s="199">
        <v>1</v>
      </c>
      <c r="N3073" s="71"/>
      <c r="O3073" s="200"/>
      <c r="P3073" s="269">
        <f t="shared" si="206"/>
        <v>329.62</v>
      </c>
      <c r="Q3073" s="199"/>
      <c r="R3073" s="199"/>
      <c r="S3073" s="199"/>
      <c r="T3073" s="382">
        <f t="shared" si="207"/>
        <v>2000</v>
      </c>
      <c r="U3073" s="199"/>
      <c r="V3073" s="199"/>
      <c r="W3073" s="199"/>
      <c r="X3073" s="200"/>
      <c r="Y3073" s="199">
        <v>329.62</v>
      </c>
      <c r="Z3073" s="199">
        <f t="shared" si="215"/>
        <v>466.21</v>
      </c>
      <c r="AA3073" s="200"/>
      <c r="AB3073" s="199">
        <f t="shared" si="216"/>
        <v>269.01</v>
      </c>
      <c r="AC3073" s="164">
        <v>327.3</v>
      </c>
      <c r="AD3073" s="199"/>
      <c r="AE3073" s="200"/>
      <c r="AF3073" s="200"/>
      <c r="AG3073" s="200"/>
      <c r="AH3073" s="75"/>
      <c r="AI3073" s="75"/>
      <c r="AJ3073" s="75"/>
      <c r="AK3073" s="75"/>
      <c r="AL3073" s="200"/>
    </row>
    <row r="3074" spans="1:38" s="201" customFormat="1">
      <c r="A3074" s="198"/>
      <c r="B3074" s="180"/>
      <c r="C3074" s="199" t="s">
        <v>225</v>
      </c>
      <c r="D3074" s="199"/>
      <c r="E3074" s="199" t="s">
        <v>226</v>
      </c>
      <c r="F3074" s="199">
        <v>71647</v>
      </c>
      <c r="G3074" s="199"/>
      <c r="H3074" s="199">
        <f t="shared" si="214"/>
        <v>205</v>
      </c>
      <c r="I3074" s="199"/>
      <c r="J3074" s="381">
        <v>15177.469999999998</v>
      </c>
      <c r="K3074" s="199"/>
      <c r="L3074" s="200"/>
      <c r="M3074" s="199">
        <v>31</v>
      </c>
      <c r="N3074" s="71"/>
      <c r="O3074" s="200"/>
      <c r="P3074" s="269">
        <f t="shared" si="206"/>
        <v>489.59580645161282</v>
      </c>
      <c r="Q3074" s="199"/>
      <c r="R3074" s="199"/>
      <c r="S3074" s="199"/>
      <c r="T3074" s="382">
        <f t="shared" si="207"/>
        <v>2311.1935483870966</v>
      </c>
      <c r="U3074" s="199"/>
      <c r="V3074" s="199"/>
      <c r="W3074" s="199"/>
      <c r="X3074" s="200"/>
      <c r="Y3074" s="199">
        <v>15177.469999999998</v>
      </c>
      <c r="Z3074" s="199">
        <f t="shared" si="215"/>
        <v>21467.01</v>
      </c>
      <c r="AA3074" s="200"/>
      <c r="AB3074" s="199">
        <f t="shared" si="216"/>
        <v>12386.57</v>
      </c>
      <c r="AC3074" s="164">
        <v>15070.85</v>
      </c>
      <c r="AD3074" s="199"/>
      <c r="AE3074" s="200"/>
      <c r="AF3074" s="200"/>
      <c r="AG3074" s="200"/>
      <c r="AH3074" s="75"/>
      <c r="AI3074" s="75"/>
      <c r="AJ3074" s="75"/>
      <c r="AK3074" s="75"/>
      <c r="AL3074" s="200"/>
    </row>
    <row r="3075" spans="1:38" s="201" customFormat="1">
      <c r="A3075" s="198"/>
      <c r="B3075" s="180"/>
      <c r="C3075" s="199" t="s">
        <v>608</v>
      </c>
      <c r="D3075" s="199"/>
      <c r="E3075" s="199" t="s">
        <v>228</v>
      </c>
      <c r="F3075" s="199">
        <v>5950</v>
      </c>
      <c r="G3075" s="199"/>
      <c r="H3075" s="199">
        <f t="shared" si="214"/>
        <v>17</v>
      </c>
      <c r="I3075" s="199"/>
      <c r="J3075" s="381">
        <v>843.99</v>
      </c>
      <c r="K3075" s="199"/>
      <c r="L3075" s="200"/>
      <c r="M3075" s="199">
        <v>7</v>
      </c>
      <c r="N3075" s="71"/>
      <c r="O3075" s="200"/>
      <c r="P3075" s="269">
        <f t="shared" si="206"/>
        <v>120.57000000000001</v>
      </c>
      <c r="Q3075" s="199"/>
      <c r="R3075" s="199"/>
      <c r="S3075" s="199"/>
      <c r="T3075" s="382">
        <f t="shared" si="207"/>
        <v>850</v>
      </c>
      <c r="U3075" s="199"/>
      <c r="V3075" s="199"/>
      <c r="W3075" s="199"/>
      <c r="X3075" s="200"/>
      <c r="Y3075" s="199">
        <v>843.99</v>
      </c>
      <c r="Z3075" s="199">
        <f t="shared" si="215"/>
        <v>1193.74</v>
      </c>
      <c r="AA3075" s="200"/>
      <c r="AB3075" s="199">
        <f t="shared" si="216"/>
        <v>688.79</v>
      </c>
      <c r="AC3075" s="164">
        <v>838.06</v>
      </c>
      <c r="AD3075" s="199"/>
      <c r="AE3075" s="200"/>
      <c r="AF3075" s="200"/>
      <c r="AG3075" s="200"/>
      <c r="AH3075" s="75"/>
      <c r="AI3075" s="75"/>
      <c r="AJ3075" s="75"/>
      <c r="AK3075" s="75"/>
      <c r="AL3075" s="200"/>
    </row>
    <row r="3076" spans="1:38" s="201" customFormat="1">
      <c r="A3076" s="198"/>
      <c r="B3076" s="180"/>
      <c r="C3076" s="199" t="s">
        <v>608</v>
      </c>
      <c r="D3076" s="199"/>
      <c r="E3076" s="199" t="s">
        <v>229</v>
      </c>
      <c r="F3076" s="199">
        <v>172789</v>
      </c>
      <c r="G3076" s="199"/>
      <c r="H3076" s="199">
        <f t="shared" si="214"/>
        <v>494</v>
      </c>
      <c r="I3076" s="199"/>
      <c r="J3076" s="381">
        <v>27506.060000000005</v>
      </c>
      <c r="K3076" s="199"/>
      <c r="L3076" s="200"/>
      <c r="M3076" s="199">
        <v>32</v>
      </c>
      <c r="N3076" s="71"/>
      <c r="O3076" s="200"/>
      <c r="P3076" s="269">
        <f t="shared" si="206"/>
        <v>859.56437500000015</v>
      </c>
      <c r="Q3076" s="199"/>
      <c r="R3076" s="199"/>
      <c r="S3076" s="199"/>
      <c r="T3076" s="382">
        <f t="shared" si="207"/>
        <v>5399.65625</v>
      </c>
      <c r="U3076" s="199"/>
      <c r="V3076" s="199"/>
      <c r="W3076" s="199"/>
      <c r="X3076" s="200"/>
      <c r="Y3076" s="199">
        <v>27506.060000000005</v>
      </c>
      <c r="Z3076" s="199">
        <f t="shared" si="215"/>
        <v>38904.559999999998</v>
      </c>
      <c r="AA3076" s="200"/>
      <c r="AB3076" s="199">
        <f t="shared" si="216"/>
        <v>22448.12</v>
      </c>
      <c r="AC3076" s="164">
        <v>27312.83</v>
      </c>
      <c r="AD3076" s="199"/>
      <c r="AE3076" s="200"/>
      <c r="AF3076" s="200"/>
      <c r="AG3076" s="200"/>
      <c r="AH3076" s="75"/>
      <c r="AI3076" s="75"/>
      <c r="AJ3076" s="75"/>
      <c r="AK3076" s="75"/>
      <c r="AL3076" s="200"/>
    </row>
    <row r="3077" spans="1:38" s="201" customFormat="1">
      <c r="A3077" s="198"/>
      <c r="B3077" s="180"/>
      <c r="C3077" s="199" t="s">
        <v>608</v>
      </c>
      <c r="D3077" s="199"/>
      <c r="E3077" s="199" t="s">
        <v>489</v>
      </c>
      <c r="F3077" s="199">
        <v>18492</v>
      </c>
      <c r="G3077" s="199"/>
      <c r="H3077" s="199">
        <f t="shared" si="214"/>
        <v>53</v>
      </c>
      <c r="I3077" s="199"/>
      <c r="J3077" s="381">
        <v>1641.61</v>
      </c>
      <c r="K3077" s="199"/>
      <c r="L3077" s="200"/>
      <c r="M3077" s="199">
        <v>2</v>
      </c>
      <c r="N3077" s="71"/>
      <c r="O3077" s="200"/>
      <c r="P3077" s="269">
        <f t="shared" si="206"/>
        <v>820.80499999999995</v>
      </c>
      <c r="Q3077" s="199"/>
      <c r="R3077" s="199"/>
      <c r="S3077" s="199"/>
      <c r="T3077" s="382">
        <f t="shared" si="207"/>
        <v>9246</v>
      </c>
      <c r="U3077" s="199"/>
      <c r="V3077" s="199"/>
      <c r="W3077" s="199"/>
      <c r="X3077" s="200"/>
      <c r="Y3077" s="199">
        <v>1641.61</v>
      </c>
      <c r="Z3077" s="199">
        <f t="shared" si="215"/>
        <v>2321.89</v>
      </c>
      <c r="AA3077" s="200"/>
      <c r="AB3077" s="199">
        <f t="shared" si="216"/>
        <v>1339.74</v>
      </c>
      <c r="AC3077" s="164">
        <v>1630.08</v>
      </c>
      <c r="AD3077" s="199"/>
      <c r="AE3077" s="200"/>
      <c r="AF3077" s="200"/>
      <c r="AG3077" s="200"/>
      <c r="AH3077" s="75"/>
      <c r="AI3077" s="75"/>
      <c r="AJ3077" s="75"/>
      <c r="AK3077" s="75"/>
      <c r="AL3077" s="200"/>
    </row>
    <row r="3078" spans="1:38" s="201" customFormat="1">
      <c r="A3078" s="198"/>
      <c r="B3078" s="180"/>
      <c r="C3078" s="199" t="s">
        <v>227</v>
      </c>
      <c r="D3078" s="199"/>
      <c r="E3078" s="199" t="s">
        <v>228</v>
      </c>
      <c r="F3078" s="199">
        <v>1146680</v>
      </c>
      <c r="G3078" s="199"/>
      <c r="H3078" s="199">
        <f t="shared" si="214"/>
        <v>3279</v>
      </c>
      <c r="I3078" s="199"/>
      <c r="J3078" s="381">
        <v>163790.94999999998</v>
      </c>
      <c r="K3078" s="199"/>
      <c r="L3078" s="200"/>
      <c r="M3078" s="199">
        <v>499</v>
      </c>
      <c r="N3078" s="71"/>
      <c r="O3078" s="200"/>
      <c r="P3078" s="269">
        <f t="shared" si="206"/>
        <v>328.238376753507</v>
      </c>
      <c r="Q3078" s="199"/>
      <c r="R3078" s="199"/>
      <c r="S3078" s="199"/>
      <c r="T3078" s="382">
        <f t="shared" si="207"/>
        <v>2297.9559118236475</v>
      </c>
      <c r="U3078" s="199"/>
      <c r="V3078" s="199"/>
      <c r="W3078" s="199"/>
      <c r="X3078" s="200"/>
      <c r="Y3078" s="199">
        <v>163790.94999999998</v>
      </c>
      <c r="Z3078" s="199">
        <f t="shared" si="215"/>
        <v>231665.86</v>
      </c>
      <c r="AA3078" s="200"/>
      <c r="AB3078" s="199">
        <f t="shared" si="216"/>
        <v>133672.31</v>
      </c>
      <c r="AC3078" s="164">
        <v>162640.32999999999</v>
      </c>
      <c r="AD3078" s="199"/>
      <c r="AE3078" s="200"/>
      <c r="AF3078" s="200"/>
      <c r="AG3078" s="200"/>
      <c r="AH3078" s="75"/>
      <c r="AI3078" s="75"/>
      <c r="AJ3078" s="75"/>
      <c r="AK3078" s="75"/>
      <c r="AL3078" s="200"/>
    </row>
    <row r="3079" spans="1:38" s="201" customFormat="1">
      <c r="A3079" s="198"/>
      <c r="B3079" s="180"/>
      <c r="C3079" s="199" t="s">
        <v>227</v>
      </c>
      <c r="D3079" s="199"/>
      <c r="E3079" s="199" t="s">
        <v>153</v>
      </c>
      <c r="F3079" s="199"/>
      <c r="G3079" s="199"/>
      <c r="H3079" s="199">
        <f t="shared" si="214"/>
        <v>0</v>
      </c>
      <c r="I3079" s="199"/>
      <c r="J3079" s="381">
        <v>9.9600000000000009</v>
      </c>
      <c r="K3079" s="199"/>
      <c r="L3079" s="200"/>
      <c r="M3079" s="199">
        <v>1</v>
      </c>
      <c r="N3079" s="71"/>
      <c r="O3079" s="200"/>
      <c r="P3079" s="269">
        <f t="shared" si="206"/>
        <v>9.9600000000000009</v>
      </c>
      <c r="Q3079" s="199"/>
      <c r="R3079" s="199"/>
      <c r="S3079" s="199"/>
      <c r="T3079" s="382">
        <f t="shared" si="207"/>
        <v>0</v>
      </c>
      <c r="U3079" s="199"/>
      <c r="V3079" s="199"/>
      <c r="W3079" s="199"/>
      <c r="X3079" s="200"/>
      <c r="Y3079" s="199">
        <v>9.9600000000000009</v>
      </c>
      <c r="Z3079" s="199">
        <f t="shared" si="215"/>
        <v>14.09</v>
      </c>
      <c r="AA3079" s="200"/>
      <c r="AB3079" s="199">
        <f t="shared" si="216"/>
        <v>8.1300000000000008</v>
      </c>
      <c r="AC3079" s="164">
        <v>9.89</v>
      </c>
      <c r="AD3079" s="199"/>
      <c r="AE3079" s="200"/>
      <c r="AF3079" s="200"/>
      <c r="AG3079" s="200"/>
      <c r="AH3079" s="75"/>
      <c r="AI3079" s="75"/>
      <c r="AJ3079" s="75"/>
      <c r="AK3079" s="75"/>
      <c r="AL3079" s="200"/>
    </row>
    <row r="3080" spans="1:38" s="201" customFormat="1">
      <c r="A3080" s="198"/>
      <c r="B3080" s="180"/>
      <c r="C3080" s="199" t="s">
        <v>227</v>
      </c>
      <c r="D3080" s="199"/>
      <c r="E3080" s="199" t="s">
        <v>229</v>
      </c>
      <c r="F3080" s="199">
        <v>1388</v>
      </c>
      <c r="G3080" s="199"/>
      <c r="H3080" s="199">
        <f t="shared" si="214"/>
        <v>4</v>
      </c>
      <c r="I3080" s="199"/>
      <c r="J3080" s="381">
        <v>233.06</v>
      </c>
      <c r="K3080" s="199"/>
      <c r="L3080" s="200"/>
      <c r="M3080" s="199">
        <v>2</v>
      </c>
      <c r="N3080" s="71"/>
      <c r="O3080" s="200"/>
      <c r="P3080" s="269">
        <f t="shared" si="206"/>
        <v>116.53</v>
      </c>
      <c r="Q3080" s="199"/>
      <c r="R3080" s="199"/>
      <c r="S3080" s="199"/>
      <c r="T3080" s="382">
        <f t="shared" si="207"/>
        <v>694</v>
      </c>
      <c r="U3080" s="199"/>
      <c r="V3080" s="199"/>
      <c r="W3080" s="199"/>
      <c r="X3080" s="200"/>
      <c r="Y3080" s="199">
        <v>233.06</v>
      </c>
      <c r="Z3080" s="199">
        <f t="shared" si="215"/>
        <v>329.64</v>
      </c>
      <c r="AA3080" s="200"/>
      <c r="AB3080" s="199">
        <f t="shared" si="216"/>
        <v>190.2</v>
      </c>
      <c r="AC3080" s="164">
        <v>231.42</v>
      </c>
      <c r="AD3080" s="199"/>
      <c r="AE3080" s="200"/>
      <c r="AF3080" s="200"/>
      <c r="AG3080" s="200"/>
      <c r="AH3080" s="75"/>
      <c r="AI3080" s="75"/>
      <c r="AJ3080" s="75"/>
      <c r="AK3080" s="75"/>
      <c r="AL3080" s="200"/>
    </row>
    <row r="3081" spans="1:38" s="201" customFormat="1">
      <c r="A3081" s="198"/>
      <c r="B3081" s="180"/>
      <c r="C3081" s="199" t="s">
        <v>464</v>
      </c>
      <c r="D3081" s="199"/>
      <c r="E3081" s="199" t="s">
        <v>228</v>
      </c>
      <c r="F3081" s="199">
        <v>1396</v>
      </c>
      <c r="G3081" s="199"/>
      <c r="H3081" s="199">
        <f t="shared" si="214"/>
        <v>4</v>
      </c>
      <c r="I3081" s="199"/>
      <c r="J3081" s="381">
        <v>158.69</v>
      </c>
      <c r="K3081" s="199"/>
      <c r="L3081" s="200"/>
      <c r="M3081" s="199">
        <v>2</v>
      </c>
      <c r="N3081" s="71"/>
      <c r="O3081" s="200"/>
      <c r="P3081" s="269">
        <f t="shared" si="206"/>
        <v>79.344999999999999</v>
      </c>
      <c r="Q3081" s="199"/>
      <c r="R3081" s="199"/>
      <c r="S3081" s="199"/>
      <c r="T3081" s="382">
        <f t="shared" si="207"/>
        <v>698</v>
      </c>
      <c r="U3081" s="199"/>
      <c r="V3081" s="199"/>
      <c r="W3081" s="199"/>
      <c r="X3081" s="200"/>
      <c r="Y3081" s="199">
        <v>158.69</v>
      </c>
      <c r="Z3081" s="199">
        <f t="shared" si="215"/>
        <v>224.45</v>
      </c>
      <c r="AA3081" s="200"/>
      <c r="AB3081" s="199">
        <f t="shared" si="216"/>
        <v>129.51</v>
      </c>
      <c r="AC3081" s="164">
        <v>157.58000000000001</v>
      </c>
      <c r="AD3081" s="199"/>
      <c r="AE3081" s="200"/>
      <c r="AF3081" s="200"/>
      <c r="AG3081" s="200"/>
      <c r="AH3081" s="75"/>
      <c r="AI3081" s="75"/>
      <c r="AJ3081" s="75"/>
      <c r="AK3081" s="75"/>
      <c r="AL3081" s="200"/>
    </row>
    <row r="3082" spans="1:38" s="201" customFormat="1">
      <c r="A3082" s="198"/>
      <c r="B3082" s="180"/>
      <c r="C3082" s="199" t="s">
        <v>230</v>
      </c>
      <c r="D3082" s="199"/>
      <c r="E3082" s="199" t="s">
        <v>88</v>
      </c>
      <c r="F3082" s="199">
        <v>7519</v>
      </c>
      <c r="G3082" s="199"/>
      <c r="H3082" s="199">
        <f t="shared" ref="H3082:H3145" si="217">ROUND($H$3417*F3082/$F$3417,0)</f>
        <v>22</v>
      </c>
      <c r="I3082" s="199"/>
      <c r="J3082" s="381">
        <v>1200.75</v>
      </c>
      <c r="K3082" s="199"/>
      <c r="L3082" s="200"/>
      <c r="M3082" s="199">
        <v>2</v>
      </c>
      <c r="N3082" s="71"/>
      <c r="O3082" s="200"/>
      <c r="P3082" s="269">
        <f t="shared" si="206"/>
        <v>600.375</v>
      </c>
      <c r="Q3082" s="199"/>
      <c r="R3082" s="199"/>
      <c r="S3082" s="199"/>
      <c r="T3082" s="382">
        <f t="shared" si="207"/>
        <v>3759.5</v>
      </c>
      <c r="U3082" s="199"/>
      <c r="V3082" s="199"/>
      <c r="W3082" s="199"/>
      <c r="X3082" s="200"/>
      <c r="Y3082" s="199">
        <v>1200.75</v>
      </c>
      <c r="Z3082" s="199">
        <f t="shared" ref="Z3082:Z3145" si="218">ROUND($Z$3417*Y3082/$Y$3417,2)</f>
        <v>1698.34</v>
      </c>
      <c r="AA3082" s="200"/>
      <c r="AB3082" s="199">
        <f t="shared" ref="AB3082:AB3145" si="219">ROUND($AB$3417*Y3082/$Y$3417,2)</f>
        <v>979.95</v>
      </c>
      <c r="AC3082" s="164">
        <v>1192.31</v>
      </c>
      <c r="AD3082" s="199"/>
      <c r="AE3082" s="200"/>
      <c r="AF3082" s="200"/>
      <c r="AG3082" s="200"/>
      <c r="AH3082" s="75"/>
      <c r="AI3082" s="75"/>
      <c r="AJ3082" s="75"/>
      <c r="AK3082" s="75"/>
      <c r="AL3082" s="200"/>
    </row>
    <row r="3083" spans="1:38" s="201" customFormat="1">
      <c r="A3083" s="198"/>
      <c r="B3083" s="180"/>
      <c r="C3083" s="199" t="s">
        <v>230</v>
      </c>
      <c r="D3083" s="199"/>
      <c r="E3083" s="199" t="s">
        <v>89</v>
      </c>
      <c r="F3083" s="199">
        <v>1473153</v>
      </c>
      <c r="G3083" s="199"/>
      <c r="H3083" s="199">
        <f t="shared" si="217"/>
        <v>4213</v>
      </c>
      <c r="I3083" s="199"/>
      <c r="J3083" s="381">
        <v>132151.70999999996</v>
      </c>
      <c r="K3083" s="199"/>
      <c r="L3083" s="200"/>
      <c r="M3083" s="199">
        <v>353</v>
      </c>
      <c r="N3083" s="71"/>
      <c r="O3083" s="200"/>
      <c r="P3083" s="269">
        <f t="shared" si="206"/>
        <v>374.36745042492907</v>
      </c>
      <c r="Q3083" s="199"/>
      <c r="R3083" s="199"/>
      <c r="S3083" s="199"/>
      <c r="T3083" s="382">
        <f t="shared" si="207"/>
        <v>4173.2379603399431</v>
      </c>
      <c r="U3083" s="199"/>
      <c r="V3083" s="199"/>
      <c r="W3083" s="199"/>
      <c r="X3083" s="200"/>
      <c r="Y3083" s="199">
        <v>132151.70999999996</v>
      </c>
      <c r="Z3083" s="199">
        <f t="shared" si="218"/>
        <v>186915.33</v>
      </c>
      <c r="AA3083" s="200"/>
      <c r="AB3083" s="199">
        <f t="shared" si="219"/>
        <v>107851.04</v>
      </c>
      <c r="AC3083" s="164">
        <v>131223.35</v>
      </c>
      <c r="AD3083" s="199"/>
      <c r="AE3083" s="200"/>
      <c r="AF3083" s="200"/>
      <c r="AG3083" s="200"/>
      <c r="AH3083" s="75"/>
      <c r="AI3083" s="75"/>
      <c r="AJ3083" s="75"/>
      <c r="AK3083" s="75"/>
      <c r="AL3083" s="200"/>
    </row>
    <row r="3084" spans="1:38" s="201" customFormat="1">
      <c r="A3084" s="198"/>
      <c r="B3084" s="180"/>
      <c r="C3084" s="199" t="s">
        <v>230</v>
      </c>
      <c r="D3084" s="199"/>
      <c r="E3084" s="199" t="s">
        <v>187</v>
      </c>
      <c r="F3084" s="199">
        <v>646</v>
      </c>
      <c r="G3084" s="199"/>
      <c r="H3084" s="199">
        <f t="shared" si="217"/>
        <v>2</v>
      </c>
      <c r="I3084" s="199"/>
      <c r="J3084" s="381">
        <v>120.36000000000001</v>
      </c>
      <c r="K3084" s="199"/>
      <c r="L3084" s="200"/>
      <c r="M3084" s="199">
        <v>2</v>
      </c>
      <c r="N3084" s="71"/>
      <c r="O3084" s="200"/>
      <c r="P3084" s="269">
        <f t="shared" si="206"/>
        <v>60.180000000000007</v>
      </c>
      <c r="Q3084" s="199"/>
      <c r="R3084" s="199"/>
      <c r="S3084" s="199"/>
      <c r="T3084" s="382">
        <f t="shared" si="207"/>
        <v>323</v>
      </c>
      <c r="U3084" s="199"/>
      <c r="V3084" s="199"/>
      <c r="W3084" s="199"/>
      <c r="X3084" s="200"/>
      <c r="Y3084" s="199">
        <v>120.36000000000001</v>
      </c>
      <c r="Z3084" s="199">
        <f t="shared" si="218"/>
        <v>170.24</v>
      </c>
      <c r="AA3084" s="200"/>
      <c r="AB3084" s="199">
        <f t="shared" si="219"/>
        <v>98.23</v>
      </c>
      <c r="AC3084" s="164">
        <v>119.51</v>
      </c>
      <c r="AD3084" s="199"/>
      <c r="AE3084" s="200"/>
      <c r="AF3084" s="200"/>
      <c r="AG3084" s="200"/>
      <c r="AH3084" s="75"/>
      <c r="AI3084" s="75"/>
      <c r="AJ3084" s="75"/>
      <c r="AK3084" s="75"/>
      <c r="AL3084" s="200"/>
    </row>
    <row r="3085" spans="1:38" s="201" customFormat="1">
      <c r="A3085" s="198"/>
      <c r="B3085" s="180"/>
      <c r="C3085" s="199" t="s">
        <v>231</v>
      </c>
      <c r="D3085" s="199"/>
      <c r="E3085" s="199" t="s">
        <v>232</v>
      </c>
      <c r="F3085" s="199">
        <v>1896</v>
      </c>
      <c r="G3085" s="199"/>
      <c r="H3085" s="199">
        <f t="shared" si="217"/>
        <v>5</v>
      </c>
      <c r="I3085" s="199"/>
      <c r="J3085" s="381">
        <v>375.83999999999992</v>
      </c>
      <c r="K3085" s="199"/>
      <c r="L3085" s="200"/>
      <c r="M3085" s="199">
        <v>6</v>
      </c>
      <c r="N3085" s="71"/>
      <c r="O3085" s="200"/>
      <c r="P3085" s="269">
        <f t="shared" si="206"/>
        <v>62.639999999999986</v>
      </c>
      <c r="Q3085" s="199"/>
      <c r="R3085" s="199"/>
      <c r="S3085" s="199"/>
      <c r="T3085" s="382">
        <f t="shared" si="207"/>
        <v>316</v>
      </c>
      <c r="U3085" s="199"/>
      <c r="V3085" s="199"/>
      <c r="W3085" s="199"/>
      <c r="X3085" s="200"/>
      <c r="Y3085" s="199">
        <v>375.83999999999992</v>
      </c>
      <c r="Z3085" s="199">
        <f t="shared" si="218"/>
        <v>531.59</v>
      </c>
      <c r="AA3085" s="200"/>
      <c r="AB3085" s="199">
        <f t="shared" si="219"/>
        <v>306.73</v>
      </c>
      <c r="AC3085" s="164">
        <v>373.2</v>
      </c>
      <c r="AD3085" s="199"/>
      <c r="AE3085" s="200"/>
      <c r="AF3085" s="200"/>
      <c r="AG3085" s="200"/>
      <c r="AH3085" s="75"/>
      <c r="AI3085" s="75"/>
      <c r="AJ3085" s="75"/>
      <c r="AK3085" s="75"/>
      <c r="AL3085" s="200"/>
    </row>
    <row r="3086" spans="1:38" s="201" customFormat="1">
      <c r="A3086" s="198"/>
      <c r="B3086" s="180"/>
      <c r="C3086" s="199" t="s">
        <v>233</v>
      </c>
      <c r="D3086" s="199"/>
      <c r="E3086" s="199" t="s">
        <v>193</v>
      </c>
      <c r="F3086" s="199">
        <v>194493</v>
      </c>
      <c r="G3086" s="199"/>
      <c r="H3086" s="199">
        <f t="shared" si="217"/>
        <v>556</v>
      </c>
      <c r="I3086" s="199"/>
      <c r="J3086" s="381">
        <v>23710.090000000011</v>
      </c>
      <c r="K3086" s="199"/>
      <c r="L3086" s="200"/>
      <c r="M3086" s="199">
        <v>144</v>
      </c>
      <c r="N3086" s="71"/>
      <c r="O3086" s="200"/>
      <c r="P3086" s="269">
        <f t="shared" si="206"/>
        <v>164.65340277777784</v>
      </c>
      <c r="Q3086" s="199"/>
      <c r="R3086" s="199"/>
      <c r="S3086" s="199"/>
      <c r="T3086" s="382">
        <f t="shared" si="207"/>
        <v>1350.6458333333333</v>
      </c>
      <c r="U3086" s="199"/>
      <c r="V3086" s="199"/>
      <c r="W3086" s="199"/>
      <c r="X3086" s="200"/>
      <c r="Y3086" s="199">
        <v>23710.090000000011</v>
      </c>
      <c r="Z3086" s="199">
        <f t="shared" si="218"/>
        <v>33535.54</v>
      </c>
      <c r="AA3086" s="200"/>
      <c r="AB3086" s="199">
        <f t="shared" si="219"/>
        <v>19350.169999999998</v>
      </c>
      <c r="AC3086" s="164">
        <v>23543.53</v>
      </c>
      <c r="AD3086" s="199"/>
      <c r="AE3086" s="200"/>
      <c r="AF3086" s="200"/>
      <c r="AG3086" s="200"/>
      <c r="AH3086" s="75"/>
      <c r="AI3086" s="75"/>
      <c r="AJ3086" s="75"/>
      <c r="AK3086" s="75"/>
      <c r="AL3086" s="200"/>
    </row>
    <row r="3087" spans="1:38" s="201" customFormat="1">
      <c r="A3087" s="198"/>
      <c r="B3087" s="180"/>
      <c r="C3087" s="199" t="s">
        <v>234</v>
      </c>
      <c r="D3087" s="199"/>
      <c r="E3087" s="199" t="s">
        <v>235</v>
      </c>
      <c r="F3087" s="199">
        <v>1313021</v>
      </c>
      <c r="G3087" s="199"/>
      <c r="H3087" s="199">
        <f t="shared" si="217"/>
        <v>3755</v>
      </c>
      <c r="I3087" s="199"/>
      <c r="J3087" s="381">
        <v>155941.37000000005</v>
      </c>
      <c r="K3087" s="199"/>
      <c r="L3087" s="200"/>
      <c r="M3087" s="199">
        <v>247</v>
      </c>
      <c r="N3087" s="71"/>
      <c r="O3087" s="200"/>
      <c r="P3087" s="269">
        <f t="shared" si="206"/>
        <v>631.34157894736859</v>
      </c>
      <c r="Q3087" s="199"/>
      <c r="R3087" s="199"/>
      <c r="S3087" s="199"/>
      <c r="T3087" s="382">
        <f t="shared" si="207"/>
        <v>5315.8744939271255</v>
      </c>
      <c r="U3087" s="199"/>
      <c r="V3087" s="199"/>
      <c r="W3087" s="199"/>
      <c r="X3087" s="200"/>
      <c r="Y3087" s="199">
        <v>155941.37000000005</v>
      </c>
      <c r="Z3087" s="199">
        <f t="shared" si="218"/>
        <v>220563.42</v>
      </c>
      <c r="AA3087" s="200"/>
      <c r="AB3087" s="199">
        <f t="shared" si="219"/>
        <v>127266.15</v>
      </c>
      <c r="AC3087" s="164">
        <v>154845.89000000001</v>
      </c>
      <c r="AD3087" s="199"/>
      <c r="AE3087" s="200"/>
      <c r="AF3087" s="200"/>
      <c r="AG3087" s="200"/>
      <c r="AH3087" s="75"/>
      <c r="AI3087" s="75"/>
      <c r="AJ3087" s="75"/>
      <c r="AK3087" s="75"/>
      <c r="AL3087" s="200"/>
    </row>
    <row r="3088" spans="1:38" s="201" customFormat="1">
      <c r="A3088" s="198"/>
      <c r="B3088" s="180"/>
      <c r="C3088" s="199" t="s">
        <v>236</v>
      </c>
      <c r="D3088" s="199"/>
      <c r="E3088" s="199" t="s">
        <v>237</v>
      </c>
      <c r="F3088" s="199">
        <v>2053617</v>
      </c>
      <c r="G3088" s="199"/>
      <c r="H3088" s="199">
        <f t="shared" si="217"/>
        <v>5873</v>
      </c>
      <c r="I3088" s="199"/>
      <c r="J3088" s="381">
        <v>158075.49</v>
      </c>
      <c r="K3088" s="199"/>
      <c r="L3088" s="200"/>
      <c r="M3088" s="199">
        <v>231</v>
      </c>
      <c r="N3088" s="71"/>
      <c r="O3088" s="200"/>
      <c r="P3088" s="269">
        <f t="shared" si="206"/>
        <v>684.30948051948053</v>
      </c>
      <c r="Q3088" s="199"/>
      <c r="R3088" s="199"/>
      <c r="S3088" s="199"/>
      <c r="T3088" s="382">
        <f t="shared" si="207"/>
        <v>8890.1168831168834</v>
      </c>
      <c r="U3088" s="199"/>
      <c r="V3088" s="199"/>
      <c r="W3088" s="199"/>
      <c r="X3088" s="200"/>
      <c r="Y3088" s="199">
        <v>158075.49</v>
      </c>
      <c r="Z3088" s="199">
        <f t="shared" si="218"/>
        <v>223581.92</v>
      </c>
      <c r="AA3088" s="200"/>
      <c r="AB3088" s="199">
        <f t="shared" si="219"/>
        <v>129007.83</v>
      </c>
      <c r="AC3088" s="164">
        <v>156965.01999999999</v>
      </c>
      <c r="AD3088" s="199"/>
      <c r="AE3088" s="200"/>
      <c r="AF3088" s="200"/>
      <c r="AG3088" s="200"/>
      <c r="AH3088" s="75"/>
      <c r="AI3088" s="75"/>
      <c r="AJ3088" s="75"/>
      <c r="AK3088" s="75"/>
      <c r="AL3088" s="200"/>
    </row>
    <row r="3089" spans="1:38" s="201" customFormat="1">
      <c r="A3089" s="198"/>
      <c r="B3089" s="180"/>
      <c r="C3089" s="199" t="s">
        <v>238</v>
      </c>
      <c r="D3089" s="199"/>
      <c r="E3089" s="199" t="s">
        <v>558</v>
      </c>
      <c r="F3089" s="199">
        <v>476</v>
      </c>
      <c r="G3089" s="199"/>
      <c r="H3089" s="199">
        <f t="shared" si="217"/>
        <v>1</v>
      </c>
      <c r="I3089" s="199"/>
      <c r="J3089" s="381">
        <v>80.849999999999994</v>
      </c>
      <c r="K3089" s="199"/>
      <c r="L3089" s="200"/>
      <c r="M3089" s="199">
        <v>1</v>
      </c>
      <c r="N3089" s="71"/>
      <c r="O3089" s="200"/>
      <c r="P3089" s="269">
        <f t="shared" si="206"/>
        <v>80.849999999999994</v>
      </c>
      <c r="Q3089" s="199"/>
      <c r="R3089" s="199"/>
      <c r="S3089" s="199"/>
      <c r="T3089" s="382">
        <f t="shared" si="207"/>
        <v>476</v>
      </c>
      <c r="U3089" s="199"/>
      <c r="V3089" s="199"/>
      <c r="W3089" s="199"/>
      <c r="X3089" s="200"/>
      <c r="Y3089" s="199">
        <v>80.849999999999994</v>
      </c>
      <c r="Z3089" s="199">
        <f t="shared" si="218"/>
        <v>114.35</v>
      </c>
      <c r="AA3089" s="200"/>
      <c r="AB3089" s="199">
        <f t="shared" si="219"/>
        <v>65.98</v>
      </c>
      <c r="AC3089" s="164">
        <v>80.28</v>
      </c>
      <c r="AD3089" s="199"/>
      <c r="AE3089" s="200"/>
      <c r="AF3089" s="200"/>
      <c r="AG3089" s="200"/>
      <c r="AH3089" s="75"/>
      <c r="AI3089" s="75"/>
      <c r="AJ3089" s="75"/>
      <c r="AK3089" s="75"/>
      <c r="AL3089" s="200"/>
    </row>
    <row r="3090" spans="1:38" s="201" customFormat="1">
      <c r="A3090" s="198"/>
      <c r="B3090" s="180"/>
      <c r="C3090" s="199" t="s">
        <v>238</v>
      </c>
      <c r="D3090" s="199"/>
      <c r="E3090" s="199" t="s">
        <v>105</v>
      </c>
      <c r="F3090" s="199">
        <v>8548380</v>
      </c>
      <c r="G3090" s="199"/>
      <c r="H3090" s="199">
        <f t="shared" si="217"/>
        <v>24447</v>
      </c>
      <c r="I3090" s="199"/>
      <c r="J3090" s="381">
        <v>776412.2200000009</v>
      </c>
      <c r="K3090" s="199"/>
      <c r="L3090" s="200"/>
      <c r="M3090" s="199">
        <v>1157</v>
      </c>
      <c r="N3090" s="71"/>
      <c r="O3090" s="200"/>
      <c r="P3090" s="269">
        <f t="shared" si="206"/>
        <v>671.05636992221343</v>
      </c>
      <c r="Q3090" s="199"/>
      <c r="R3090" s="199"/>
      <c r="S3090" s="199"/>
      <c r="T3090" s="382">
        <f t="shared" si="207"/>
        <v>7388.401037165082</v>
      </c>
      <c r="U3090" s="199"/>
      <c r="V3090" s="199"/>
      <c r="W3090" s="199"/>
      <c r="X3090" s="200"/>
      <c r="Y3090" s="199">
        <v>776412.2200000009</v>
      </c>
      <c r="Z3090" s="199">
        <f t="shared" si="218"/>
        <v>1098157.17</v>
      </c>
      <c r="AA3090" s="200"/>
      <c r="AB3090" s="199">
        <f t="shared" si="219"/>
        <v>633641.93000000005</v>
      </c>
      <c r="AC3090" s="164">
        <v>770957.97</v>
      </c>
      <c r="AD3090" s="199"/>
      <c r="AE3090" s="200"/>
      <c r="AF3090" s="200"/>
      <c r="AG3090" s="200"/>
      <c r="AH3090" s="75"/>
      <c r="AI3090" s="75"/>
      <c r="AJ3090" s="75"/>
      <c r="AK3090" s="75"/>
      <c r="AL3090" s="200"/>
    </row>
    <row r="3091" spans="1:38" s="201" customFormat="1">
      <c r="A3091" s="198"/>
      <c r="B3091" s="180"/>
      <c r="C3091" s="199" t="s">
        <v>1483</v>
      </c>
      <c r="D3091" s="199"/>
      <c r="E3091" s="199" t="s">
        <v>127</v>
      </c>
      <c r="F3091" s="199">
        <v>1348</v>
      </c>
      <c r="G3091" s="199"/>
      <c r="H3091" s="199">
        <f t="shared" si="217"/>
        <v>4</v>
      </c>
      <c r="I3091" s="199"/>
      <c r="J3091" s="381">
        <v>287.01</v>
      </c>
      <c r="K3091" s="199"/>
      <c r="L3091" s="200"/>
      <c r="M3091" s="199">
        <v>1</v>
      </c>
      <c r="N3091" s="71"/>
      <c r="O3091" s="200"/>
      <c r="P3091" s="269">
        <f t="shared" si="206"/>
        <v>287.01</v>
      </c>
      <c r="Q3091" s="199"/>
      <c r="R3091" s="199"/>
      <c r="S3091" s="199"/>
      <c r="T3091" s="382">
        <f t="shared" si="207"/>
        <v>1348</v>
      </c>
      <c r="U3091" s="199"/>
      <c r="V3091" s="199"/>
      <c r="W3091" s="199"/>
      <c r="X3091" s="200"/>
      <c r="Y3091" s="199">
        <v>287.01</v>
      </c>
      <c r="Z3091" s="199">
        <f t="shared" si="218"/>
        <v>405.95</v>
      </c>
      <c r="AA3091" s="200"/>
      <c r="AB3091" s="199">
        <f t="shared" si="219"/>
        <v>234.23</v>
      </c>
      <c r="AC3091" s="164">
        <v>284.99</v>
      </c>
      <c r="AD3091" s="199"/>
      <c r="AE3091" s="200"/>
      <c r="AF3091" s="200"/>
      <c r="AG3091" s="200"/>
      <c r="AH3091" s="75"/>
      <c r="AI3091" s="75"/>
      <c r="AJ3091" s="75"/>
      <c r="AK3091" s="75"/>
      <c r="AL3091" s="200"/>
    </row>
    <row r="3092" spans="1:38" s="201" customFormat="1">
      <c r="A3092" s="198"/>
      <c r="B3092" s="180"/>
      <c r="C3092" s="199" t="s">
        <v>1483</v>
      </c>
      <c r="D3092" s="199"/>
      <c r="E3092" s="199" t="s">
        <v>175</v>
      </c>
      <c r="F3092" s="199">
        <v>14500</v>
      </c>
      <c r="G3092" s="199"/>
      <c r="H3092" s="199">
        <f t="shared" si="217"/>
        <v>41</v>
      </c>
      <c r="I3092" s="199"/>
      <c r="J3092" s="381">
        <v>2197.9299999999998</v>
      </c>
      <c r="K3092" s="199"/>
      <c r="L3092" s="200"/>
      <c r="M3092" s="199">
        <v>1</v>
      </c>
      <c r="N3092" s="71"/>
      <c r="O3092" s="200"/>
      <c r="P3092" s="269">
        <f t="shared" si="206"/>
        <v>2197.9299999999998</v>
      </c>
      <c r="Q3092" s="199"/>
      <c r="R3092" s="199"/>
      <c r="S3092" s="199"/>
      <c r="T3092" s="382">
        <f t="shared" si="207"/>
        <v>14500</v>
      </c>
      <c r="U3092" s="199"/>
      <c r="V3092" s="199"/>
      <c r="W3092" s="199"/>
      <c r="X3092" s="200"/>
      <c r="Y3092" s="199">
        <v>2197.9299999999998</v>
      </c>
      <c r="Z3092" s="199">
        <f t="shared" si="218"/>
        <v>3108.75</v>
      </c>
      <c r="AA3092" s="200"/>
      <c r="AB3092" s="199">
        <f t="shared" si="219"/>
        <v>1793.76</v>
      </c>
      <c r="AC3092" s="164">
        <v>2182.4899999999998</v>
      </c>
      <c r="AD3092" s="199"/>
      <c r="AE3092" s="200"/>
      <c r="AF3092" s="200"/>
      <c r="AG3092" s="200"/>
      <c r="AH3092" s="75"/>
      <c r="AI3092" s="75"/>
      <c r="AJ3092" s="75"/>
      <c r="AK3092" s="75"/>
      <c r="AL3092" s="200"/>
    </row>
    <row r="3093" spans="1:38" s="201" customFormat="1">
      <c r="A3093" s="198"/>
      <c r="B3093" s="180"/>
      <c r="C3093" s="199" t="s">
        <v>239</v>
      </c>
      <c r="D3093" s="199"/>
      <c r="E3093" s="199" t="s">
        <v>146</v>
      </c>
      <c r="F3093" s="199">
        <v>1058</v>
      </c>
      <c r="G3093" s="199"/>
      <c r="H3093" s="199">
        <f t="shared" si="217"/>
        <v>3</v>
      </c>
      <c r="I3093" s="199"/>
      <c r="J3093" s="381">
        <v>219.21999999999997</v>
      </c>
      <c r="K3093" s="199"/>
      <c r="L3093" s="200"/>
      <c r="M3093" s="199">
        <v>4</v>
      </c>
      <c r="N3093" s="71"/>
      <c r="O3093" s="200"/>
      <c r="P3093" s="269">
        <f t="shared" si="206"/>
        <v>54.804999999999993</v>
      </c>
      <c r="Q3093" s="199"/>
      <c r="R3093" s="199"/>
      <c r="S3093" s="199"/>
      <c r="T3093" s="382">
        <f t="shared" si="207"/>
        <v>264.5</v>
      </c>
      <c r="U3093" s="199"/>
      <c r="V3093" s="199"/>
      <c r="W3093" s="199"/>
      <c r="X3093" s="200"/>
      <c r="Y3093" s="199">
        <v>219.21999999999997</v>
      </c>
      <c r="Z3093" s="199">
        <f t="shared" si="218"/>
        <v>310.06</v>
      </c>
      <c r="AA3093" s="200"/>
      <c r="AB3093" s="199">
        <f t="shared" si="219"/>
        <v>178.91</v>
      </c>
      <c r="AC3093" s="164">
        <v>217.68</v>
      </c>
      <c r="AD3093" s="199"/>
      <c r="AE3093" s="200"/>
      <c r="AF3093" s="200"/>
      <c r="AG3093" s="200"/>
      <c r="AH3093" s="75"/>
      <c r="AI3093" s="75"/>
      <c r="AJ3093" s="75"/>
      <c r="AK3093" s="75"/>
      <c r="AL3093" s="200"/>
    </row>
    <row r="3094" spans="1:38" s="201" customFormat="1">
      <c r="A3094" s="198"/>
      <c r="B3094" s="180"/>
      <c r="C3094" s="199" t="s">
        <v>239</v>
      </c>
      <c r="D3094" s="199"/>
      <c r="E3094" s="199" t="s">
        <v>240</v>
      </c>
      <c r="F3094" s="199">
        <v>104732</v>
      </c>
      <c r="G3094" s="199"/>
      <c r="H3094" s="199">
        <f t="shared" si="217"/>
        <v>300</v>
      </c>
      <c r="I3094" s="199"/>
      <c r="J3094" s="381">
        <v>16617.559999999998</v>
      </c>
      <c r="K3094" s="199"/>
      <c r="L3094" s="200"/>
      <c r="M3094" s="199">
        <v>65</v>
      </c>
      <c r="N3094" s="71"/>
      <c r="O3094" s="200"/>
      <c r="P3094" s="269">
        <f t="shared" si="206"/>
        <v>255.6547692307692</v>
      </c>
      <c r="Q3094" s="199"/>
      <c r="R3094" s="199"/>
      <c r="S3094" s="199"/>
      <c r="T3094" s="382">
        <f t="shared" si="207"/>
        <v>1611.2615384615385</v>
      </c>
      <c r="U3094" s="199"/>
      <c r="V3094" s="199"/>
      <c r="W3094" s="199"/>
      <c r="X3094" s="200"/>
      <c r="Y3094" s="199">
        <v>16617.559999999998</v>
      </c>
      <c r="Z3094" s="199">
        <f t="shared" si="218"/>
        <v>23503.87</v>
      </c>
      <c r="AA3094" s="200"/>
      <c r="AB3094" s="199">
        <f t="shared" si="219"/>
        <v>13561.85</v>
      </c>
      <c r="AC3094" s="164">
        <v>16500.82</v>
      </c>
      <c r="AD3094" s="199"/>
      <c r="AE3094" s="200"/>
      <c r="AF3094" s="200"/>
      <c r="AG3094" s="200"/>
      <c r="AH3094" s="75"/>
      <c r="AI3094" s="75"/>
      <c r="AJ3094" s="75"/>
      <c r="AK3094" s="75"/>
      <c r="AL3094" s="200"/>
    </row>
    <row r="3095" spans="1:38" s="201" customFormat="1">
      <c r="A3095" s="198"/>
      <c r="B3095" s="180"/>
      <c r="C3095" s="199" t="s">
        <v>744</v>
      </c>
      <c r="D3095" s="199"/>
      <c r="E3095" s="199" t="s">
        <v>136</v>
      </c>
      <c r="F3095" s="199">
        <v>2804</v>
      </c>
      <c r="G3095" s="199"/>
      <c r="H3095" s="199">
        <f t="shared" si="217"/>
        <v>8</v>
      </c>
      <c r="I3095" s="199"/>
      <c r="J3095" s="381">
        <v>654.78</v>
      </c>
      <c r="K3095" s="199"/>
      <c r="L3095" s="200"/>
      <c r="M3095" s="199">
        <v>11</v>
      </c>
      <c r="N3095" s="71"/>
      <c r="O3095" s="200"/>
      <c r="P3095" s="269">
        <f t="shared" si="206"/>
        <v>59.525454545454544</v>
      </c>
      <c r="Q3095" s="199"/>
      <c r="R3095" s="199"/>
      <c r="S3095" s="199"/>
      <c r="T3095" s="382">
        <f t="shared" si="207"/>
        <v>254.90909090909091</v>
      </c>
      <c r="U3095" s="199"/>
      <c r="V3095" s="199"/>
      <c r="W3095" s="199"/>
      <c r="X3095" s="200"/>
      <c r="Y3095" s="199">
        <v>654.78</v>
      </c>
      <c r="Z3095" s="199">
        <f t="shared" si="218"/>
        <v>926.12</v>
      </c>
      <c r="AA3095" s="200"/>
      <c r="AB3095" s="199">
        <f t="shared" si="219"/>
        <v>534.38</v>
      </c>
      <c r="AC3095" s="164">
        <v>650.17999999999995</v>
      </c>
      <c r="AD3095" s="199"/>
      <c r="AE3095" s="200"/>
      <c r="AF3095" s="200"/>
      <c r="AG3095" s="200"/>
      <c r="AH3095" s="75"/>
      <c r="AI3095" s="75"/>
      <c r="AJ3095" s="75"/>
      <c r="AK3095" s="75"/>
      <c r="AL3095" s="200"/>
    </row>
    <row r="3096" spans="1:38" s="201" customFormat="1">
      <c r="A3096" s="198"/>
      <c r="B3096" s="180"/>
      <c r="C3096" s="199" t="s">
        <v>241</v>
      </c>
      <c r="D3096" s="199"/>
      <c r="E3096" s="199" t="s">
        <v>242</v>
      </c>
      <c r="F3096" s="199">
        <v>13948</v>
      </c>
      <c r="G3096" s="199"/>
      <c r="H3096" s="199">
        <f t="shared" si="217"/>
        <v>40</v>
      </c>
      <c r="I3096" s="199"/>
      <c r="J3096" s="381">
        <v>2001.0399999999997</v>
      </c>
      <c r="K3096" s="199"/>
      <c r="L3096" s="200"/>
      <c r="M3096" s="199">
        <v>19</v>
      </c>
      <c r="N3096" s="71"/>
      <c r="O3096" s="200"/>
      <c r="P3096" s="269">
        <f t="shared" si="206"/>
        <v>105.31789473684209</v>
      </c>
      <c r="Q3096" s="199"/>
      <c r="R3096" s="199"/>
      <c r="S3096" s="199"/>
      <c r="T3096" s="382">
        <f t="shared" si="207"/>
        <v>734.10526315789468</v>
      </c>
      <c r="U3096" s="199"/>
      <c r="V3096" s="199"/>
      <c r="W3096" s="199"/>
      <c r="X3096" s="200"/>
      <c r="Y3096" s="199">
        <v>2001.0399999999997</v>
      </c>
      <c r="Z3096" s="199">
        <f t="shared" si="218"/>
        <v>2830.27</v>
      </c>
      <c r="AA3096" s="200"/>
      <c r="AB3096" s="199">
        <f t="shared" si="219"/>
        <v>1633.08</v>
      </c>
      <c r="AC3096" s="164">
        <v>1986.98</v>
      </c>
      <c r="AD3096" s="199"/>
      <c r="AE3096" s="200"/>
      <c r="AF3096" s="200"/>
      <c r="AG3096" s="200"/>
      <c r="AH3096" s="75"/>
      <c r="AI3096" s="75"/>
      <c r="AJ3096" s="75"/>
      <c r="AK3096" s="75"/>
      <c r="AL3096" s="200"/>
    </row>
    <row r="3097" spans="1:38" s="201" customFormat="1">
      <c r="A3097" s="198"/>
      <c r="B3097" s="180"/>
      <c r="C3097" s="199" t="s">
        <v>244</v>
      </c>
      <c r="D3097" s="199"/>
      <c r="E3097" s="199" t="s">
        <v>193</v>
      </c>
      <c r="F3097" s="199">
        <v>62138</v>
      </c>
      <c r="G3097" s="199"/>
      <c r="H3097" s="199">
        <f t="shared" si="217"/>
        <v>178</v>
      </c>
      <c r="I3097" s="199"/>
      <c r="J3097" s="381">
        <v>8812.86</v>
      </c>
      <c r="K3097" s="199"/>
      <c r="L3097" s="200"/>
      <c r="M3097" s="199">
        <v>47</v>
      </c>
      <c r="N3097" s="71"/>
      <c r="O3097" s="200"/>
      <c r="P3097" s="269">
        <f t="shared" si="206"/>
        <v>187.50765957446811</v>
      </c>
      <c r="Q3097" s="199"/>
      <c r="R3097" s="199"/>
      <c r="S3097" s="199"/>
      <c r="T3097" s="382">
        <f t="shared" si="207"/>
        <v>1322.0851063829787</v>
      </c>
      <c r="U3097" s="199"/>
      <c r="V3097" s="199"/>
      <c r="W3097" s="199"/>
      <c r="X3097" s="200"/>
      <c r="Y3097" s="199">
        <v>8812.86</v>
      </c>
      <c r="Z3097" s="199">
        <f t="shared" si="218"/>
        <v>12464.91</v>
      </c>
      <c r="AA3097" s="200"/>
      <c r="AB3097" s="199">
        <f t="shared" si="219"/>
        <v>7192.31</v>
      </c>
      <c r="AC3097" s="164">
        <v>8750.9500000000007</v>
      </c>
      <c r="AD3097" s="199"/>
      <c r="AE3097" s="200"/>
      <c r="AF3097" s="200"/>
      <c r="AG3097" s="200"/>
      <c r="AH3097" s="75"/>
      <c r="AI3097" s="75"/>
      <c r="AJ3097" s="75"/>
      <c r="AK3097" s="75"/>
      <c r="AL3097" s="200"/>
    </row>
    <row r="3098" spans="1:38" s="201" customFormat="1">
      <c r="A3098" s="198"/>
      <c r="B3098" s="180"/>
      <c r="C3098" s="199" t="s">
        <v>245</v>
      </c>
      <c r="D3098" s="199"/>
      <c r="E3098" s="199" t="s">
        <v>146</v>
      </c>
      <c r="F3098" s="199">
        <v>656</v>
      </c>
      <c r="G3098" s="199"/>
      <c r="H3098" s="199">
        <f t="shared" si="217"/>
        <v>2</v>
      </c>
      <c r="I3098" s="199"/>
      <c r="J3098" s="381">
        <v>182.63</v>
      </c>
      <c r="K3098" s="199"/>
      <c r="L3098" s="200"/>
      <c r="M3098" s="199">
        <v>1</v>
      </c>
      <c r="N3098" s="71"/>
      <c r="O3098" s="200"/>
      <c r="P3098" s="269">
        <f t="shared" si="206"/>
        <v>182.63</v>
      </c>
      <c r="Q3098" s="199"/>
      <c r="R3098" s="199"/>
      <c r="S3098" s="199"/>
      <c r="T3098" s="382">
        <f t="shared" si="207"/>
        <v>656</v>
      </c>
      <c r="U3098" s="199"/>
      <c r="V3098" s="199"/>
      <c r="W3098" s="199"/>
      <c r="X3098" s="200"/>
      <c r="Y3098" s="199">
        <v>182.63</v>
      </c>
      <c r="Z3098" s="199">
        <f t="shared" si="218"/>
        <v>258.31</v>
      </c>
      <c r="AA3098" s="200"/>
      <c r="AB3098" s="199">
        <f t="shared" si="219"/>
        <v>149.05000000000001</v>
      </c>
      <c r="AC3098" s="164">
        <v>181.35</v>
      </c>
      <c r="AD3098" s="199"/>
      <c r="AE3098" s="200"/>
      <c r="AF3098" s="200"/>
      <c r="AG3098" s="200"/>
      <c r="AH3098" s="75"/>
      <c r="AI3098" s="75"/>
      <c r="AJ3098" s="75"/>
      <c r="AK3098" s="75"/>
      <c r="AL3098" s="200"/>
    </row>
    <row r="3099" spans="1:38" s="201" customFormat="1">
      <c r="A3099" s="198"/>
      <c r="B3099" s="180"/>
      <c r="C3099" s="199" t="s">
        <v>245</v>
      </c>
      <c r="D3099" s="199"/>
      <c r="E3099" s="199" t="s">
        <v>246</v>
      </c>
      <c r="F3099" s="199">
        <v>132990</v>
      </c>
      <c r="G3099" s="199"/>
      <c r="H3099" s="199">
        <f t="shared" si="217"/>
        <v>380</v>
      </c>
      <c r="I3099" s="199"/>
      <c r="J3099" s="381">
        <v>17486.87</v>
      </c>
      <c r="K3099" s="199"/>
      <c r="L3099" s="200"/>
      <c r="M3099" s="199">
        <v>98</v>
      </c>
      <c r="N3099" s="71"/>
      <c r="O3099" s="200"/>
      <c r="P3099" s="269">
        <f t="shared" si="206"/>
        <v>178.43744897959184</v>
      </c>
      <c r="Q3099" s="199"/>
      <c r="R3099" s="199"/>
      <c r="S3099" s="199"/>
      <c r="T3099" s="382">
        <f t="shared" si="207"/>
        <v>1357.0408163265306</v>
      </c>
      <c r="U3099" s="199"/>
      <c r="V3099" s="199"/>
      <c r="W3099" s="199"/>
      <c r="X3099" s="200"/>
      <c r="Y3099" s="199">
        <v>17486.87</v>
      </c>
      <c r="Z3099" s="199">
        <f t="shared" si="218"/>
        <v>24733.42</v>
      </c>
      <c r="AA3099" s="200"/>
      <c r="AB3099" s="199">
        <f t="shared" si="219"/>
        <v>14271.3</v>
      </c>
      <c r="AC3099" s="164">
        <v>17364.03</v>
      </c>
      <c r="AD3099" s="199"/>
      <c r="AE3099" s="200"/>
      <c r="AF3099" s="200"/>
      <c r="AG3099" s="200"/>
      <c r="AH3099" s="75"/>
      <c r="AI3099" s="75"/>
      <c r="AJ3099" s="75"/>
      <c r="AK3099" s="75"/>
      <c r="AL3099" s="200"/>
    </row>
    <row r="3100" spans="1:38" s="201" customFormat="1">
      <c r="A3100" s="198"/>
      <c r="B3100" s="180"/>
      <c r="C3100" s="199" t="s">
        <v>245</v>
      </c>
      <c r="D3100" s="199"/>
      <c r="E3100" s="199" t="s">
        <v>376</v>
      </c>
      <c r="F3100" s="199">
        <v>1471</v>
      </c>
      <c r="G3100" s="199"/>
      <c r="H3100" s="199">
        <f t="shared" si="217"/>
        <v>4</v>
      </c>
      <c r="I3100" s="199"/>
      <c r="J3100" s="381">
        <v>132.31</v>
      </c>
      <c r="K3100" s="199"/>
      <c r="L3100" s="200"/>
      <c r="M3100" s="199">
        <v>1</v>
      </c>
      <c r="N3100" s="71"/>
      <c r="O3100" s="200"/>
      <c r="P3100" s="269">
        <f t="shared" si="206"/>
        <v>132.31</v>
      </c>
      <c r="Q3100" s="199"/>
      <c r="R3100" s="199"/>
      <c r="S3100" s="199"/>
      <c r="T3100" s="382">
        <f t="shared" si="207"/>
        <v>1471</v>
      </c>
      <c r="U3100" s="199"/>
      <c r="V3100" s="199"/>
      <c r="W3100" s="199"/>
      <c r="X3100" s="200"/>
      <c r="Y3100" s="199">
        <v>132.31</v>
      </c>
      <c r="Z3100" s="199">
        <f t="shared" si="218"/>
        <v>187.14</v>
      </c>
      <c r="AA3100" s="200"/>
      <c r="AB3100" s="199">
        <f t="shared" si="219"/>
        <v>107.98</v>
      </c>
      <c r="AC3100" s="164">
        <v>131.38</v>
      </c>
      <c r="AD3100" s="199"/>
      <c r="AE3100" s="200"/>
      <c r="AF3100" s="200"/>
      <c r="AG3100" s="200"/>
      <c r="AH3100" s="75"/>
      <c r="AI3100" s="75"/>
      <c r="AJ3100" s="75"/>
      <c r="AK3100" s="75"/>
      <c r="AL3100" s="200"/>
    </row>
    <row r="3101" spans="1:38" s="201" customFormat="1">
      <c r="A3101" s="198"/>
      <c r="B3101" s="180"/>
      <c r="C3101" s="199" t="s">
        <v>566</v>
      </c>
      <c r="D3101" s="199"/>
      <c r="E3101" s="199" t="s">
        <v>338</v>
      </c>
      <c r="F3101" s="199">
        <v>20044</v>
      </c>
      <c r="G3101" s="199"/>
      <c r="H3101" s="199">
        <f t="shared" si="217"/>
        <v>57</v>
      </c>
      <c r="I3101" s="199"/>
      <c r="J3101" s="381">
        <v>2205.5000000000005</v>
      </c>
      <c r="K3101" s="199"/>
      <c r="L3101" s="200"/>
      <c r="M3101" s="199">
        <v>18</v>
      </c>
      <c r="N3101" s="71"/>
      <c r="O3101" s="200"/>
      <c r="P3101" s="269">
        <f t="shared" si="206"/>
        <v>122.5277777777778</v>
      </c>
      <c r="Q3101" s="199"/>
      <c r="R3101" s="199"/>
      <c r="S3101" s="199"/>
      <c r="T3101" s="382">
        <f t="shared" si="207"/>
        <v>1113.5555555555557</v>
      </c>
      <c r="U3101" s="199"/>
      <c r="V3101" s="199"/>
      <c r="W3101" s="199"/>
      <c r="X3101" s="200"/>
      <c r="Y3101" s="199">
        <v>2205.5000000000005</v>
      </c>
      <c r="Z3101" s="199">
        <f t="shared" si="218"/>
        <v>3119.46</v>
      </c>
      <c r="AA3101" s="200"/>
      <c r="AB3101" s="199">
        <f t="shared" si="219"/>
        <v>1799.94</v>
      </c>
      <c r="AC3101" s="164">
        <v>2190.0100000000002</v>
      </c>
      <c r="AD3101" s="199"/>
      <c r="AE3101" s="200"/>
      <c r="AF3101" s="200"/>
      <c r="AG3101" s="200"/>
      <c r="AH3101" s="75"/>
      <c r="AI3101" s="75"/>
      <c r="AJ3101" s="75"/>
      <c r="AK3101" s="75"/>
      <c r="AL3101" s="200"/>
    </row>
    <row r="3102" spans="1:38" s="201" customFormat="1">
      <c r="A3102" s="198"/>
      <c r="B3102" s="180"/>
      <c r="C3102" s="199" t="s">
        <v>247</v>
      </c>
      <c r="D3102" s="199"/>
      <c r="E3102" s="199" t="s">
        <v>248</v>
      </c>
      <c r="F3102" s="199">
        <v>54627</v>
      </c>
      <c r="G3102" s="199"/>
      <c r="H3102" s="199">
        <f t="shared" si="217"/>
        <v>156</v>
      </c>
      <c r="I3102" s="199"/>
      <c r="J3102" s="381">
        <v>8943.0499999999993</v>
      </c>
      <c r="K3102" s="199"/>
      <c r="L3102" s="200"/>
      <c r="M3102" s="199">
        <v>64</v>
      </c>
      <c r="N3102" s="71"/>
      <c r="O3102" s="200"/>
      <c r="P3102" s="269">
        <f t="shared" si="206"/>
        <v>139.73515624999999</v>
      </c>
      <c r="Q3102" s="199"/>
      <c r="R3102" s="199"/>
      <c r="S3102" s="199"/>
      <c r="T3102" s="382">
        <f t="shared" si="207"/>
        <v>853.546875</v>
      </c>
      <c r="U3102" s="199"/>
      <c r="V3102" s="199"/>
      <c r="W3102" s="199"/>
      <c r="X3102" s="200"/>
      <c r="Y3102" s="199">
        <v>8943.0499999999993</v>
      </c>
      <c r="Z3102" s="199">
        <f t="shared" si="218"/>
        <v>12649.05</v>
      </c>
      <c r="AA3102" s="200"/>
      <c r="AB3102" s="199">
        <f t="shared" si="219"/>
        <v>7298.56</v>
      </c>
      <c r="AC3102" s="164">
        <v>8880.23</v>
      </c>
      <c r="AD3102" s="199"/>
      <c r="AE3102" s="200"/>
      <c r="AF3102" s="200"/>
      <c r="AG3102" s="200"/>
      <c r="AH3102" s="75"/>
      <c r="AI3102" s="75"/>
      <c r="AJ3102" s="75"/>
      <c r="AK3102" s="75"/>
      <c r="AL3102" s="200"/>
    </row>
    <row r="3103" spans="1:38" s="201" customFormat="1">
      <c r="A3103" s="198"/>
      <c r="B3103" s="180"/>
      <c r="C3103" s="199" t="s">
        <v>249</v>
      </c>
      <c r="D3103" s="199"/>
      <c r="E3103" s="199" t="s">
        <v>250</v>
      </c>
      <c r="F3103" s="199">
        <v>415122</v>
      </c>
      <c r="G3103" s="199"/>
      <c r="H3103" s="199">
        <f t="shared" si="217"/>
        <v>1187</v>
      </c>
      <c r="I3103" s="199"/>
      <c r="J3103" s="381">
        <v>21411.799999999996</v>
      </c>
      <c r="K3103" s="199"/>
      <c r="L3103" s="200"/>
      <c r="M3103" s="199">
        <v>24</v>
      </c>
      <c r="N3103" s="71"/>
      <c r="O3103" s="200"/>
      <c r="P3103" s="269">
        <f t="shared" si="206"/>
        <v>892.15833333333319</v>
      </c>
      <c r="Q3103" s="199"/>
      <c r="R3103" s="199"/>
      <c r="S3103" s="199"/>
      <c r="T3103" s="382">
        <f t="shared" si="207"/>
        <v>17296.75</v>
      </c>
      <c r="U3103" s="199"/>
      <c r="V3103" s="199"/>
      <c r="W3103" s="199"/>
      <c r="X3103" s="200"/>
      <c r="Y3103" s="199">
        <v>21411.799999999996</v>
      </c>
      <c r="Z3103" s="199">
        <f t="shared" si="218"/>
        <v>30284.84</v>
      </c>
      <c r="AA3103" s="200"/>
      <c r="AB3103" s="199">
        <f t="shared" si="219"/>
        <v>17474.5</v>
      </c>
      <c r="AC3103" s="164">
        <v>21261.38</v>
      </c>
      <c r="AD3103" s="199"/>
      <c r="AE3103" s="200"/>
      <c r="AF3103" s="200"/>
      <c r="AG3103" s="200"/>
      <c r="AH3103" s="75"/>
      <c r="AI3103" s="75"/>
      <c r="AJ3103" s="75"/>
      <c r="AK3103" s="75"/>
      <c r="AL3103" s="200"/>
    </row>
    <row r="3104" spans="1:38" s="201" customFormat="1">
      <c r="A3104" s="198"/>
      <c r="B3104" s="180"/>
      <c r="C3104" s="199" t="s">
        <v>466</v>
      </c>
      <c r="D3104" s="199"/>
      <c r="E3104" s="199" t="s">
        <v>365</v>
      </c>
      <c r="F3104" s="199">
        <v>26400</v>
      </c>
      <c r="G3104" s="199"/>
      <c r="H3104" s="199">
        <f t="shared" si="217"/>
        <v>75</v>
      </c>
      <c r="I3104" s="199"/>
      <c r="J3104" s="381">
        <v>2764.6000000000004</v>
      </c>
      <c r="K3104" s="199"/>
      <c r="L3104" s="200"/>
      <c r="M3104" s="199">
        <v>12</v>
      </c>
      <c r="N3104" s="71"/>
      <c r="O3104" s="200"/>
      <c r="P3104" s="269">
        <f t="shared" si="206"/>
        <v>230.38333333333335</v>
      </c>
      <c r="Q3104" s="199"/>
      <c r="R3104" s="199"/>
      <c r="S3104" s="199"/>
      <c r="T3104" s="382">
        <f t="shared" si="207"/>
        <v>2200</v>
      </c>
      <c r="U3104" s="199"/>
      <c r="V3104" s="199"/>
      <c r="W3104" s="199"/>
      <c r="X3104" s="200"/>
      <c r="Y3104" s="199">
        <v>2764.6000000000004</v>
      </c>
      <c r="Z3104" s="199">
        <f t="shared" si="218"/>
        <v>3910.25</v>
      </c>
      <c r="AA3104" s="200"/>
      <c r="AB3104" s="199">
        <f t="shared" si="219"/>
        <v>2256.23</v>
      </c>
      <c r="AC3104" s="164">
        <v>2745.18</v>
      </c>
      <c r="AD3104" s="199"/>
      <c r="AE3104" s="200"/>
      <c r="AF3104" s="200"/>
      <c r="AG3104" s="200"/>
      <c r="AH3104" s="75"/>
      <c r="AI3104" s="75"/>
      <c r="AJ3104" s="75"/>
      <c r="AK3104" s="75"/>
      <c r="AL3104" s="200"/>
    </row>
    <row r="3105" spans="1:38" s="201" customFormat="1">
      <c r="A3105" s="198"/>
      <c r="B3105" s="180"/>
      <c r="C3105" s="199" t="s">
        <v>1484</v>
      </c>
      <c r="D3105" s="199"/>
      <c r="E3105" s="199" t="s">
        <v>121</v>
      </c>
      <c r="F3105" s="199">
        <v>2394</v>
      </c>
      <c r="G3105" s="199"/>
      <c r="H3105" s="199">
        <f t="shared" si="217"/>
        <v>7</v>
      </c>
      <c r="I3105" s="199"/>
      <c r="J3105" s="381">
        <v>440.67</v>
      </c>
      <c r="K3105" s="199"/>
      <c r="L3105" s="200"/>
      <c r="M3105" s="199">
        <v>1</v>
      </c>
      <c r="N3105" s="71"/>
      <c r="O3105" s="200"/>
      <c r="P3105" s="269">
        <f t="shared" si="206"/>
        <v>440.67</v>
      </c>
      <c r="Q3105" s="199"/>
      <c r="R3105" s="199"/>
      <c r="S3105" s="199"/>
      <c r="T3105" s="382">
        <f t="shared" si="207"/>
        <v>2394</v>
      </c>
      <c r="U3105" s="199"/>
      <c r="V3105" s="199"/>
      <c r="W3105" s="199"/>
      <c r="X3105" s="200"/>
      <c r="Y3105" s="199">
        <v>440.67</v>
      </c>
      <c r="Z3105" s="199">
        <f t="shared" si="218"/>
        <v>623.28</v>
      </c>
      <c r="AA3105" s="200"/>
      <c r="AB3105" s="199">
        <f t="shared" si="219"/>
        <v>359.64</v>
      </c>
      <c r="AC3105" s="164">
        <v>437.57</v>
      </c>
      <c r="AD3105" s="199"/>
      <c r="AE3105" s="200"/>
      <c r="AF3105" s="200"/>
      <c r="AG3105" s="200"/>
      <c r="AH3105" s="75"/>
      <c r="AI3105" s="75"/>
      <c r="AJ3105" s="75"/>
      <c r="AK3105" s="75"/>
      <c r="AL3105" s="200"/>
    </row>
    <row r="3106" spans="1:38" s="201" customFormat="1">
      <c r="A3106" s="198"/>
      <c r="B3106" s="180"/>
      <c r="C3106" s="199" t="s">
        <v>251</v>
      </c>
      <c r="D3106" s="199"/>
      <c r="E3106" s="199" t="s">
        <v>98</v>
      </c>
      <c r="F3106" s="199">
        <v>390</v>
      </c>
      <c r="G3106" s="199"/>
      <c r="H3106" s="199">
        <f t="shared" si="217"/>
        <v>1</v>
      </c>
      <c r="I3106" s="199"/>
      <c r="J3106" s="381">
        <v>72.83</v>
      </c>
      <c r="K3106" s="199"/>
      <c r="L3106" s="200"/>
      <c r="M3106" s="199">
        <v>1</v>
      </c>
      <c r="N3106" s="71"/>
      <c r="O3106" s="200"/>
      <c r="P3106" s="269">
        <f t="shared" si="206"/>
        <v>72.83</v>
      </c>
      <c r="Q3106" s="199"/>
      <c r="R3106" s="199"/>
      <c r="S3106" s="199"/>
      <c r="T3106" s="382">
        <f t="shared" si="207"/>
        <v>390</v>
      </c>
      <c r="U3106" s="199"/>
      <c r="V3106" s="199"/>
      <c r="W3106" s="199"/>
      <c r="X3106" s="200"/>
      <c r="Y3106" s="199">
        <v>72.83</v>
      </c>
      <c r="Z3106" s="199">
        <f t="shared" si="218"/>
        <v>103.01</v>
      </c>
      <c r="AA3106" s="200"/>
      <c r="AB3106" s="199">
        <f t="shared" si="219"/>
        <v>59.44</v>
      </c>
      <c r="AC3106" s="164">
        <v>72.319999999999993</v>
      </c>
      <c r="AD3106" s="199"/>
      <c r="AE3106" s="200"/>
      <c r="AF3106" s="200"/>
      <c r="AG3106" s="200"/>
      <c r="AH3106" s="75"/>
      <c r="AI3106" s="75"/>
      <c r="AJ3106" s="75"/>
      <c r="AK3106" s="75"/>
      <c r="AL3106" s="200"/>
    </row>
    <row r="3107" spans="1:38" s="201" customFormat="1">
      <c r="A3107" s="198"/>
      <c r="B3107" s="180"/>
      <c r="C3107" s="199" t="s">
        <v>251</v>
      </c>
      <c r="D3107" s="199"/>
      <c r="E3107" s="199" t="s">
        <v>96</v>
      </c>
      <c r="F3107" s="199">
        <v>6050564</v>
      </c>
      <c r="G3107" s="199"/>
      <c r="H3107" s="199">
        <f t="shared" si="217"/>
        <v>17304</v>
      </c>
      <c r="I3107" s="199"/>
      <c r="J3107" s="381">
        <v>576969.35000000102</v>
      </c>
      <c r="K3107" s="199"/>
      <c r="L3107" s="200"/>
      <c r="M3107" s="199">
        <v>1537</v>
      </c>
      <c r="N3107" s="71"/>
      <c r="O3107" s="200"/>
      <c r="P3107" s="269">
        <f t="shared" si="206"/>
        <v>375.38669486011776</v>
      </c>
      <c r="Q3107" s="199"/>
      <c r="R3107" s="199"/>
      <c r="S3107" s="199"/>
      <c r="T3107" s="382">
        <f t="shared" si="207"/>
        <v>3936.6063760572542</v>
      </c>
      <c r="U3107" s="199"/>
      <c r="V3107" s="199"/>
      <c r="W3107" s="199"/>
      <c r="X3107" s="200"/>
      <c r="Y3107" s="199">
        <v>576969.35000000102</v>
      </c>
      <c r="Z3107" s="199">
        <f t="shared" si="218"/>
        <v>816065.25</v>
      </c>
      <c r="AA3107" s="200"/>
      <c r="AB3107" s="199">
        <f t="shared" si="219"/>
        <v>470873.54</v>
      </c>
      <c r="AC3107" s="164">
        <v>572916.18000000005</v>
      </c>
      <c r="AD3107" s="199"/>
      <c r="AE3107" s="200"/>
      <c r="AF3107" s="200"/>
      <c r="AG3107" s="200"/>
      <c r="AH3107" s="75"/>
      <c r="AI3107" s="75"/>
      <c r="AJ3107" s="75"/>
      <c r="AK3107" s="75"/>
      <c r="AL3107" s="200"/>
    </row>
    <row r="3108" spans="1:38" s="201" customFormat="1">
      <c r="A3108" s="198"/>
      <c r="B3108" s="180"/>
      <c r="C3108" s="199" t="s">
        <v>251</v>
      </c>
      <c r="D3108" s="199"/>
      <c r="E3108" s="199" t="s">
        <v>253</v>
      </c>
      <c r="F3108" s="199">
        <v>443</v>
      </c>
      <c r="G3108" s="199"/>
      <c r="H3108" s="199">
        <f t="shared" si="217"/>
        <v>1</v>
      </c>
      <c r="I3108" s="199"/>
      <c r="J3108" s="381">
        <v>47.22</v>
      </c>
      <c r="K3108" s="199"/>
      <c r="L3108" s="200"/>
      <c r="M3108" s="199">
        <v>1</v>
      </c>
      <c r="N3108" s="71"/>
      <c r="O3108" s="200"/>
      <c r="P3108" s="269">
        <f t="shared" si="206"/>
        <v>47.22</v>
      </c>
      <c r="Q3108" s="199"/>
      <c r="R3108" s="199"/>
      <c r="S3108" s="199"/>
      <c r="T3108" s="382">
        <f t="shared" si="207"/>
        <v>443</v>
      </c>
      <c r="U3108" s="199"/>
      <c r="V3108" s="199"/>
      <c r="W3108" s="199"/>
      <c r="X3108" s="200"/>
      <c r="Y3108" s="199">
        <v>47.22</v>
      </c>
      <c r="Z3108" s="199">
        <f t="shared" si="218"/>
        <v>66.790000000000006</v>
      </c>
      <c r="AA3108" s="200"/>
      <c r="AB3108" s="199">
        <f t="shared" si="219"/>
        <v>38.54</v>
      </c>
      <c r="AC3108" s="164">
        <v>46.89</v>
      </c>
      <c r="AD3108" s="199"/>
      <c r="AE3108" s="200"/>
      <c r="AF3108" s="200"/>
      <c r="AG3108" s="200"/>
      <c r="AH3108" s="75"/>
      <c r="AI3108" s="75"/>
      <c r="AJ3108" s="75"/>
      <c r="AK3108" s="75"/>
      <c r="AL3108" s="200"/>
    </row>
    <row r="3109" spans="1:38" s="201" customFormat="1">
      <c r="A3109" s="198"/>
      <c r="B3109" s="180"/>
      <c r="C3109" s="199" t="s">
        <v>251</v>
      </c>
      <c r="D3109" s="199"/>
      <c r="E3109" s="199" t="s">
        <v>121</v>
      </c>
      <c r="F3109" s="199">
        <v>372253</v>
      </c>
      <c r="G3109" s="199"/>
      <c r="H3109" s="199">
        <f t="shared" si="217"/>
        <v>1065</v>
      </c>
      <c r="I3109" s="199"/>
      <c r="J3109" s="381">
        <v>75840.539999999994</v>
      </c>
      <c r="K3109" s="199"/>
      <c r="L3109" s="200"/>
      <c r="M3109" s="199">
        <v>1</v>
      </c>
      <c r="N3109" s="71"/>
      <c r="O3109" s="200"/>
      <c r="P3109" s="269">
        <f t="shared" si="206"/>
        <v>75840.539999999994</v>
      </c>
      <c r="Q3109" s="199"/>
      <c r="R3109" s="199"/>
      <c r="S3109" s="199"/>
      <c r="T3109" s="382">
        <f t="shared" si="207"/>
        <v>372253</v>
      </c>
      <c r="U3109" s="199"/>
      <c r="V3109" s="199"/>
      <c r="W3109" s="199"/>
      <c r="X3109" s="200"/>
      <c r="Y3109" s="199">
        <v>75840.539999999994</v>
      </c>
      <c r="Z3109" s="199">
        <f t="shared" si="218"/>
        <v>107268.83</v>
      </c>
      <c r="AA3109" s="200"/>
      <c r="AB3109" s="199">
        <f t="shared" si="219"/>
        <v>61894.63</v>
      </c>
      <c r="AC3109" s="164">
        <v>75307.77</v>
      </c>
      <c r="AD3109" s="199"/>
      <c r="AE3109" s="200"/>
      <c r="AF3109" s="200"/>
      <c r="AG3109" s="200"/>
      <c r="AH3109" s="75"/>
      <c r="AI3109" s="75"/>
      <c r="AJ3109" s="75"/>
      <c r="AK3109" s="75"/>
      <c r="AL3109" s="200"/>
    </row>
    <row r="3110" spans="1:38" s="201" customFormat="1">
      <c r="A3110" s="198"/>
      <c r="B3110" s="180"/>
      <c r="C3110" s="199" t="s">
        <v>252</v>
      </c>
      <c r="D3110" s="199"/>
      <c r="E3110" s="199" t="s">
        <v>253</v>
      </c>
      <c r="F3110" s="199">
        <v>23692</v>
      </c>
      <c r="G3110" s="199"/>
      <c r="H3110" s="199">
        <f t="shared" si="217"/>
        <v>68</v>
      </c>
      <c r="I3110" s="199"/>
      <c r="J3110" s="381">
        <v>5953.97</v>
      </c>
      <c r="K3110" s="199"/>
      <c r="L3110" s="200"/>
      <c r="M3110" s="199">
        <v>43</v>
      </c>
      <c r="N3110" s="71"/>
      <c r="O3110" s="200"/>
      <c r="P3110" s="269">
        <f t="shared" si="206"/>
        <v>138.46441860465117</v>
      </c>
      <c r="Q3110" s="199"/>
      <c r="R3110" s="199"/>
      <c r="S3110" s="199"/>
      <c r="T3110" s="382">
        <f t="shared" si="207"/>
        <v>550.97674418604652</v>
      </c>
      <c r="U3110" s="199"/>
      <c r="V3110" s="199"/>
      <c r="W3110" s="199"/>
      <c r="X3110" s="200"/>
      <c r="Y3110" s="199">
        <v>5953.97</v>
      </c>
      <c r="Z3110" s="199">
        <f t="shared" si="218"/>
        <v>8421.2900000000009</v>
      </c>
      <c r="AA3110" s="200"/>
      <c r="AB3110" s="199">
        <f t="shared" si="219"/>
        <v>4859.13</v>
      </c>
      <c r="AC3110" s="164">
        <v>5912.14</v>
      </c>
      <c r="AD3110" s="199"/>
      <c r="AE3110" s="200"/>
      <c r="AF3110" s="200"/>
      <c r="AG3110" s="200"/>
      <c r="AH3110" s="75"/>
      <c r="AI3110" s="75"/>
      <c r="AJ3110" s="75"/>
      <c r="AK3110" s="75"/>
      <c r="AL3110" s="200"/>
    </row>
    <row r="3111" spans="1:38" s="201" customFormat="1">
      <c r="A3111" s="198"/>
      <c r="B3111" s="180"/>
      <c r="C3111" s="199" t="s">
        <v>254</v>
      </c>
      <c r="D3111" s="199"/>
      <c r="E3111" s="199" t="s">
        <v>229</v>
      </c>
      <c r="F3111" s="199">
        <v>26412</v>
      </c>
      <c r="G3111" s="199"/>
      <c r="H3111" s="199">
        <f t="shared" si="217"/>
        <v>76</v>
      </c>
      <c r="I3111" s="199"/>
      <c r="J3111" s="381">
        <v>4574.6000000000004</v>
      </c>
      <c r="K3111" s="199"/>
      <c r="L3111" s="200"/>
      <c r="M3111" s="199">
        <v>7</v>
      </c>
      <c r="N3111" s="71"/>
      <c r="O3111" s="200"/>
      <c r="P3111" s="269">
        <f t="shared" si="206"/>
        <v>653.51428571428573</v>
      </c>
      <c r="Q3111" s="199"/>
      <c r="R3111" s="199"/>
      <c r="S3111" s="199"/>
      <c r="T3111" s="382">
        <f t="shared" si="207"/>
        <v>3773.1428571428573</v>
      </c>
      <c r="U3111" s="199"/>
      <c r="V3111" s="199"/>
      <c r="W3111" s="199"/>
      <c r="X3111" s="200"/>
      <c r="Y3111" s="199">
        <v>4574.6000000000004</v>
      </c>
      <c r="Z3111" s="199">
        <f t="shared" si="218"/>
        <v>6470.31</v>
      </c>
      <c r="AA3111" s="200"/>
      <c r="AB3111" s="199">
        <f t="shared" si="219"/>
        <v>3733.4</v>
      </c>
      <c r="AC3111" s="164">
        <v>4542.46</v>
      </c>
      <c r="AD3111" s="199"/>
      <c r="AE3111" s="200"/>
      <c r="AF3111" s="200"/>
      <c r="AG3111" s="200"/>
      <c r="AH3111" s="75"/>
      <c r="AI3111" s="75"/>
      <c r="AJ3111" s="75"/>
      <c r="AK3111" s="75"/>
      <c r="AL3111" s="200"/>
    </row>
    <row r="3112" spans="1:38" s="201" customFormat="1">
      <c r="A3112" s="198"/>
      <c r="B3112" s="180"/>
      <c r="C3112" s="199" t="s">
        <v>747</v>
      </c>
      <c r="D3112" s="199"/>
      <c r="E3112" s="199" t="s">
        <v>222</v>
      </c>
      <c r="F3112" s="199">
        <v>14800</v>
      </c>
      <c r="G3112" s="199"/>
      <c r="H3112" s="199">
        <f t="shared" si="217"/>
        <v>42</v>
      </c>
      <c r="I3112" s="199"/>
      <c r="J3112" s="381">
        <v>3492.47</v>
      </c>
      <c r="K3112" s="199"/>
      <c r="L3112" s="200"/>
      <c r="M3112" s="199">
        <v>9</v>
      </c>
      <c r="N3112" s="71"/>
      <c r="O3112" s="200"/>
      <c r="P3112" s="269">
        <f t="shared" si="206"/>
        <v>388.05222222222221</v>
      </c>
      <c r="Q3112" s="199"/>
      <c r="R3112" s="199"/>
      <c r="S3112" s="199"/>
      <c r="T3112" s="382">
        <f t="shared" si="207"/>
        <v>1644.4444444444443</v>
      </c>
      <c r="U3112" s="199"/>
      <c r="V3112" s="199"/>
      <c r="W3112" s="199"/>
      <c r="X3112" s="200"/>
      <c r="Y3112" s="199">
        <v>3492.47</v>
      </c>
      <c r="Z3112" s="199">
        <f t="shared" si="218"/>
        <v>4939.75</v>
      </c>
      <c r="AA3112" s="200"/>
      <c r="AB3112" s="199">
        <f t="shared" si="219"/>
        <v>2850.26</v>
      </c>
      <c r="AC3112" s="164">
        <v>3467.94</v>
      </c>
      <c r="AD3112" s="199"/>
      <c r="AE3112" s="200"/>
      <c r="AF3112" s="200"/>
      <c r="AG3112" s="200"/>
      <c r="AH3112" s="75"/>
      <c r="AI3112" s="75"/>
      <c r="AJ3112" s="75"/>
      <c r="AK3112" s="75"/>
      <c r="AL3112" s="200"/>
    </row>
    <row r="3113" spans="1:38" s="201" customFormat="1">
      <c r="A3113" s="198"/>
      <c r="B3113" s="180"/>
      <c r="C3113" s="199" t="s">
        <v>591</v>
      </c>
      <c r="D3113" s="199"/>
      <c r="E3113" s="199" t="s">
        <v>295</v>
      </c>
      <c r="F3113" s="199">
        <v>2128</v>
      </c>
      <c r="G3113" s="199"/>
      <c r="H3113" s="199">
        <f t="shared" si="217"/>
        <v>6</v>
      </c>
      <c r="I3113" s="199"/>
      <c r="J3113" s="381">
        <v>536.47</v>
      </c>
      <c r="K3113" s="199"/>
      <c r="L3113" s="200"/>
      <c r="M3113" s="199">
        <v>16</v>
      </c>
      <c r="N3113" s="71"/>
      <c r="O3113" s="200"/>
      <c r="P3113" s="269">
        <f t="shared" si="206"/>
        <v>33.529375000000002</v>
      </c>
      <c r="Q3113" s="199"/>
      <c r="R3113" s="199"/>
      <c r="S3113" s="199"/>
      <c r="T3113" s="382">
        <f t="shared" si="207"/>
        <v>133</v>
      </c>
      <c r="U3113" s="199"/>
      <c r="V3113" s="199"/>
      <c r="W3113" s="199"/>
      <c r="X3113" s="200"/>
      <c r="Y3113" s="199">
        <v>536.47</v>
      </c>
      <c r="Z3113" s="199">
        <f t="shared" si="218"/>
        <v>758.78</v>
      </c>
      <c r="AA3113" s="200"/>
      <c r="AB3113" s="199">
        <f t="shared" si="219"/>
        <v>437.82</v>
      </c>
      <c r="AC3113" s="164">
        <v>532.70000000000005</v>
      </c>
      <c r="AD3113" s="199"/>
      <c r="AE3113" s="200"/>
      <c r="AF3113" s="200"/>
      <c r="AG3113" s="200"/>
      <c r="AH3113" s="75"/>
      <c r="AI3113" s="75"/>
      <c r="AJ3113" s="75"/>
      <c r="AK3113" s="75"/>
      <c r="AL3113" s="200"/>
    </row>
    <row r="3114" spans="1:38" s="201" customFormat="1">
      <c r="A3114" s="198"/>
      <c r="B3114" s="180"/>
      <c r="C3114" s="199" t="s">
        <v>255</v>
      </c>
      <c r="D3114" s="199"/>
      <c r="E3114" s="199" t="s">
        <v>256</v>
      </c>
      <c r="F3114" s="199">
        <v>120041</v>
      </c>
      <c r="G3114" s="199"/>
      <c r="H3114" s="199">
        <f t="shared" si="217"/>
        <v>343</v>
      </c>
      <c r="I3114" s="199"/>
      <c r="J3114" s="381">
        <v>12997.24</v>
      </c>
      <c r="K3114" s="199"/>
      <c r="L3114" s="200"/>
      <c r="M3114" s="199">
        <v>53</v>
      </c>
      <c r="N3114" s="71"/>
      <c r="O3114" s="200"/>
      <c r="P3114" s="269">
        <f t="shared" si="206"/>
        <v>245.23094339622642</v>
      </c>
      <c r="Q3114" s="199"/>
      <c r="R3114" s="199"/>
      <c r="S3114" s="199"/>
      <c r="T3114" s="382">
        <f t="shared" si="207"/>
        <v>2264.9245283018868</v>
      </c>
      <c r="U3114" s="199"/>
      <c r="V3114" s="199"/>
      <c r="W3114" s="199"/>
      <c r="X3114" s="200"/>
      <c r="Y3114" s="199">
        <v>12997.24</v>
      </c>
      <c r="Z3114" s="199">
        <f t="shared" si="218"/>
        <v>18383.29</v>
      </c>
      <c r="AA3114" s="200"/>
      <c r="AB3114" s="199">
        <f t="shared" si="219"/>
        <v>10607.25</v>
      </c>
      <c r="AC3114" s="164">
        <v>12905.94</v>
      </c>
      <c r="AD3114" s="199"/>
      <c r="AE3114" s="200"/>
      <c r="AF3114" s="200"/>
      <c r="AG3114" s="200"/>
      <c r="AH3114" s="75"/>
      <c r="AI3114" s="75"/>
      <c r="AJ3114" s="75"/>
      <c r="AK3114" s="75"/>
      <c r="AL3114" s="200"/>
    </row>
    <row r="3115" spans="1:38" s="201" customFormat="1">
      <c r="A3115" s="198"/>
      <c r="B3115" s="180"/>
      <c r="C3115" s="199" t="s">
        <v>1485</v>
      </c>
      <c r="D3115" s="199"/>
      <c r="E3115" s="199" t="s">
        <v>278</v>
      </c>
      <c r="F3115" s="199">
        <v>220</v>
      </c>
      <c r="G3115" s="199"/>
      <c r="H3115" s="199">
        <f t="shared" si="217"/>
        <v>1</v>
      </c>
      <c r="I3115" s="199"/>
      <c r="J3115" s="381">
        <v>35.43</v>
      </c>
      <c r="K3115" s="199"/>
      <c r="L3115" s="200"/>
      <c r="M3115" s="199">
        <v>2</v>
      </c>
      <c r="N3115" s="71"/>
      <c r="O3115" s="200"/>
      <c r="P3115" s="269">
        <f t="shared" si="206"/>
        <v>17.715</v>
      </c>
      <c r="Q3115" s="199"/>
      <c r="R3115" s="199"/>
      <c r="S3115" s="199"/>
      <c r="T3115" s="382">
        <f t="shared" si="207"/>
        <v>110</v>
      </c>
      <c r="U3115" s="199"/>
      <c r="V3115" s="199"/>
      <c r="W3115" s="199"/>
      <c r="X3115" s="200"/>
      <c r="Y3115" s="199">
        <v>35.43</v>
      </c>
      <c r="Z3115" s="199">
        <f t="shared" si="218"/>
        <v>50.11</v>
      </c>
      <c r="AA3115" s="200"/>
      <c r="AB3115" s="199">
        <f t="shared" si="219"/>
        <v>28.91</v>
      </c>
      <c r="AC3115" s="164">
        <v>35.18</v>
      </c>
      <c r="AD3115" s="199"/>
      <c r="AE3115" s="200"/>
      <c r="AF3115" s="200"/>
      <c r="AG3115" s="200"/>
      <c r="AH3115" s="75"/>
      <c r="AI3115" s="75"/>
      <c r="AJ3115" s="75"/>
      <c r="AK3115" s="75"/>
      <c r="AL3115" s="200"/>
    </row>
    <row r="3116" spans="1:38" s="201" customFormat="1">
      <c r="A3116" s="198"/>
      <c r="B3116" s="180"/>
      <c r="C3116" s="199" t="s">
        <v>257</v>
      </c>
      <c r="D3116" s="199"/>
      <c r="E3116" s="199" t="s">
        <v>115</v>
      </c>
      <c r="F3116" s="199">
        <v>308779</v>
      </c>
      <c r="G3116" s="199"/>
      <c r="H3116" s="199">
        <f t="shared" si="217"/>
        <v>883</v>
      </c>
      <c r="I3116" s="199"/>
      <c r="J3116" s="381">
        <v>45147.230000000018</v>
      </c>
      <c r="K3116" s="199"/>
      <c r="L3116" s="200"/>
      <c r="M3116" s="199">
        <v>80</v>
      </c>
      <c r="N3116" s="71"/>
      <c r="O3116" s="200"/>
      <c r="P3116" s="269">
        <f t="shared" si="206"/>
        <v>564.34037500000022</v>
      </c>
      <c r="Q3116" s="199"/>
      <c r="R3116" s="199"/>
      <c r="S3116" s="199"/>
      <c r="T3116" s="382">
        <f t="shared" si="207"/>
        <v>3859.7375000000002</v>
      </c>
      <c r="U3116" s="199"/>
      <c r="V3116" s="199"/>
      <c r="W3116" s="199"/>
      <c r="X3116" s="200"/>
      <c r="Y3116" s="199">
        <v>45147.230000000018</v>
      </c>
      <c r="Z3116" s="199">
        <f t="shared" si="218"/>
        <v>63856.23</v>
      </c>
      <c r="AA3116" s="200"/>
      <c r="AB3116" s="199">
        <f t="shared" si="219"/>
        <v>36845.35</v>
      </c>
      <c r="AC3116" s="164">
        <v>44830.07</v>
      </c>
      <c r="AD3116" s="199"/>
      <c r="AE3116" s="200"/>
      <c r="AF3116" s="200"/>
      <c r="AG3116" s="200"/>
      <c r="AH3116" s="75"/>
      <c r="AI3116" s="75"/>
      <c r="AJ3116" s="75"/>
      <c r="AK3116" s="75"/>
      <c r="AL3116" s="200"/>
    </row>
    <row r="3117" spans="1:38" s="201" customFormat="1">
      <c r="A3117" s="198"/>
      <c r="B3117" s="180"/>
      <c r="C3117" s="199" t="s">
        <v>1429</v>
      </c>
      <c r="D3117" s="199"/>
      <c r="E3117" s="199" t="s">
        <v>115</v>
      </c>
      <c r="F3117" s="199">
        <v>15448</v>
      </c>
      <c r="G3117" s="199"/>
      <c r="H3117" s="199">
        <f t="shared" si="217"/>
        <v>44</v>
      </c>
      <c r="I3117" s="199"/>
      <c r="J3117" s="381">
        <v>2562.19</v>
      </c>
      <c r="K3117" s="199"/>
      <c r="L3117" s="200"/>
      <c r="M3117" s="199">
        <v>8</v>
      </c>
      <c r="N3117" s="71"/>
      <c r="O3117" s="200"/>
      <c r="P3117" s="269">
        <f t="shared" si="206"/>
        <v>320.27375000000001</v>
      </c>
      <c r="Q3117" s="199"/>
      <c r="R3117" s="199"/>
      <c r="S3117" s="199"/>
      <c r="T3117" s="382">
        <f t="shared" si="207"/>
        <v>1931</v>
      </c>
      <c r="U3117" s="199"/>
      <c r="V3117" s="199"/>
      <c r="W3117" s="199"/>
      <c r="X3117" s="200"/>
      <c r="Y3117" s="199">
        <v>2562.19</v>
      </c>
      <c r="Z3117" s="199">
        <f t="shared" si="218"/>
        <v>3623.96</v>
      </c>
      <c r="AA3117" s="200"/>
      <c r="AB3117" s="199">
        <f t="shared" si="219"/>
        <v>2091.04</v>
      </c>
      <c r="AC3117" s="164">
        <v>2544.19</v>
      </c>
      <c r="AD3117" s="199"/>
      <c r="AE3117" s="200"/>
      <c r="AF3117" s="200"/>
      <c r="AG3117" s="200"/>
      <c r="AH3117" s="75"/>
      <c r="AI3117" s="75"/>
      <c r="AJ3117" s="75"/>
      <c r="AK3117" s="75"/>
      <c r="AL3117" s="200"/>
    </row>
    <row r="3118" spans="1:38" s="201" customFormat="1">
      <c r="A3118" s="198"/>
      <c r="B3118" s="180"/>
      <c r="C3118" s="199" t="s">
        <v>258</v>
      </c>
      <c r="D3118" s="199"/>
      <c r="E3118" s="199" t="s">
        <v>259</v>
      </c>
      <c r="F3118" s="199">
        <v>23093</v>
      </c>
      <c r="G3118" s="199"/>
      <c r="H3118" s="199">
        <f t="shared" si="217"/>
        <v>66</v>
      </c>
      <c r="I3118" s="199"/>
      <c r="J3118" s="381">
        <v>2989.3500000000004</v>
      </c>
      <c r="K3118" s="199"/>
      <c r="L3118" s="200"/>
      <c r="M3118" s="199">
        <v>25</v>
      </c>
      <c r="N3118" s="71"/>
      <c r="O3118" s="200"/>
      <c r="P3118" s="269">
        <f t="shared" si="206"/>
        <v>119.57400000000001</v>
      </c>
      <c r="Q3118" s="199"/>
      <c r="R3118" s="199"/>
      <c r="S3118" s="199"/>
      <c r="T3118" s="382">
        <f t="shared" si="207"/>
        <v>923.72</v>
      </c>
      <c r="U3118" s="199"/>
      <c r="V3118" s="199"/>
      <c r="W3118" s="199"/>
      <c r="X3118" s="200"/>
      <c r="Y3118" s="199">
        <v>2989.3500000000004</v>
      </c>
      <c r="Z3118" s="199">
        <f t="shared" si="218"/>
        <v>4228.1400000000003</v>
      </c>
      <c r="AA3118" s="200"/>
      <c r="AB3118" s="199">
        <f t="shared" si="219"/>
        <v>2439.65</v>
      </c>
      <c r="AC3118" s="164">
        <v>2968.35</v>
      </c>
      <c r="AD3118" s="199"/>
      <c r="AE3118" s="200"/>
      <c r="AF3118" s="200"/>
      <c r="AG3118" s="200"/>
      <c r="AH3118" s="75"/>
      <c r="AI3118" s="75"/>
      <c r="AJ3118" s="75"/>
      <c r="AK3118" s="75"/>
      <c r="AL3118" s="200"/>
    </row>
    <row r="3119" spans="1:38" s="201" customFormat="1">
      <c r="A3119" s="198"/>
      <c r="B3119" s="180"/>
      <c r="C3119" s="199" t="s">
        <v>260</v>
      </c>
      <c r="D3119" s="199"/>
      <c r="E3119" s="199" t="s">
        <v>261</v>
      </c>
      <c r="F3119" s="199">
        <v>18221</v>
      </c>
      <c r="G3119" s="199"/>
      <c r="H3119" s="199">
        <f t="shared" si="217"/>
        <v>52</v>
      </c>
      <c r="I3119" s="199"/>
      <c r="J3119" s="381">
        <v>2315.9700000000003</v>
      </c>
      <c r="K3119" s="199"/>
      <c r="L3119" s="200"/>
      <c r="M3119" s="199">
        <v>18</v>
      </c>
      <c r="N3119" s="71"/>
      <c r="O3119" s="200"/>
      <c r="P3119" s="269">
        <f t="shared" si="206"/>
        <v>128.66500000000002</v>
      </c>
      <c r="Q3119" s="199"/>
      <c r="R3119" s="199"/>
      <c r="S3119" s="199"/>
      <c r="T3119" s="382">
        <f t="shared" si="207"/>
        <v>1012.2777777777778</v>
      </c>
      <c r="U3119" s="199"/>
      <c r="V3119" s="199"/>
      <c r="W3119" s="199"/>
      <c r="X3119" s="200"/>
      <c r="Y3119" s="199">
        <v>2315.9700000000003</v>
      </c>
      <c r="Z3119" s="199">
        <f t="shared" si="218"/>
        <v>3275.71</v>
      </c>
      <c r="AA3119" s="200"/>
      <c r="AB3119" s="199">
        <f t="shared" si="219"/>
        <v>1890.1</v>
      </c>
      <c r="AC3119" s="164">
        <v>2299.6999999999998</v>
      </c>
      <c r="AD3119" s="199"/>
      <c r="AE3119" s="200"/>
      <c r="AF3119" s="200"/>
      <c r="AG3119" s="200"/>
      <c r="AH3119" s="75"/>
      <c r="AI3119" s="75"/>
      <c r="AJ3119" s="75"/>
      <c r="AK3119" s="75"/>
      <c r="AL3119" s="200"/>
    </row>
    <row r="3120" spans="1:38" s="201" customFormat="1">
      <c r="A3120" s="198"/>
      <c r="B3120" s="180"/>
      <c r="C3120" s="199" t="s">
        <v>467</v>
      </c>
      <c r="D3120" s="199"/>
      <c r="E3120" s="199" t="s">
        <v>111</v>
      </c>
      <c r="F3120" s="199">
        <v>4672</v>
      </c>
      <c r="G3120" s="199"/>
      <c r="H3120" s="199">
        <f t="shared" si="217"/>
        <v>13</v>
      </c>
      <c r="I3120" s="199"/>
      <c r="J3120" s="381">
        <v>379.89</v>
      </c>
      <c r="K3120" s="199"/>
      <c r="L3120" s="200"/>
      <c r="M3120" s="199">
        <v>1</v>
      </c>
      <c r="N3120" s="71"/>
      <c r="O3120" s="200"/>
      <c r="P3120" s="269">
        <f t="shared" si="206"/>
        <v>379.89</v>
      </c>
      <c r="Q3120" s="199"/>
      <c r="R3120" s="199"/>
      <c r="S3120" s="199"/>
      <c r="T3120" s="382">
        <f t="shared" si="207"/>
        <v>4672</v>
      </c>
      <c r="U3120" s="199"/>
      <c r="V3120" s="199"/>
      <c r="W3120" s="199"/>
      <c r="X3120" s="200"/>
      <c r="Y3120" s="199">
        <v>379.89</v>
      </c>
      <c r="Z3120" s="199">
        <f t="shared" si="218"/>
        <v>537.32000000000005</v>
      </c>
      <c r="AA3120" s="200"/>
      <c r="AB3120" s="199">
        <f t="shared" si="219"/>
        <v>310.02999999999997</v>
      </c>
      <c r="AC3120" s="164">
        <v>377.22</v>
      </c>
      <c r="AD3120" s="199"/>
      <c r="AE3120" s="200"/>
      <c r="AF3120" s="200"/>
      <c r="AG3120" s="200"/>
      <c r="AH3120" s="75"/>
      <c r="AI3120" s="75"/>
      <c r="AJ3120" s="75"/>
      <c r="AK3120" s="75"/>
      <c r="AL3120" s="200"/>
    </row>
    <row r="3121" spans="1:38" s="201" customFormat="1">
      <c r="A3121" s="198"/>
      <c r="B3121" s="180"/>
      <c r="C3121" s="199" t="s">
        <v>467</v>
      </c>
      <c r="D3121" s="199"/>
      <c r="E3121" s="199" t="s">
        <v>115</v>
      </c>
      <c r="F3121" s="199">
        <v>38293</v>
      </c>
      <c r="G3121" s="199"/>
      <c r="H3121" s="199">
        <f t="shared" si="217"/>
        <v>110</v>
      </c>
      <c r="I3121" s="199"/>
      <c r="J3121" s="381">
        <v>6418.4400000000005</v>
      </c>
      <c r="K3121" s="199"/>
      <c r="L3121" s="200"/>
      <c r="M3121" s="199">
        <v>5</v>
      </c>
      <c r="N3121" s="71"/>
      <c r="O3121" s="200"/>
      <c r="P3121" s="269">
        <f t="shared" si="206"/>
        <v>1283.6880000000001</v>
      </c>
      <c r="Q3121" s="199"/>
      <c r="R3121" s="199"/>
      <c r="S3121" s="199"/>
      <c r="T3121" s="382">
        <f t="shared" si="207"/>
        <v>7658.6</v>
      </c>
      <c r="U3121" s="199"/>
      <c r="V3121" s="199"/>
      <c r="W3121" s="199"/>
      <c r="X3121" s="200"/>
      <c r="Y3121" s="199">
        <v>6418.4400000000005</v>
      </c>
      <c r="Z3121" s="199">
        <f t="shared" si="218"/>
        <v>9078.24</v>
      </c>
      <c r="AA3121" s="200"/>
      <c r="AB3121" s="199">
        <f t="shared" si="219"/>
        <v>5238.1899999999996</v>
      </c>
      <c r="AC3121" s="164">
        <v>6373.35</v>
      </c>
      <c r="AD3121" s="199"/>
      <c r="AE3121" s="200"/>
      <c r="AF3121" s="200"/>
      <c r="AG3121" s="200"/>
      <c r="AH3121" s="75"/>
      <c r="AI3121" s="75"/>
      <c r="AJ3121" s="75"/>
      <c r="AK3121" s="75"/>
      <c r="AL3121" s="200"/>
    </row>
    <row r="3122" spans="1:38" s="201" customFormat="1">
      <c r="A3122" s="198"/>
      <c r="B3122" s="180"/>
      <c r="C3122" s="199" t="s">
        <v>562</v>
      </c>
      <c r="D3122" s="199"/>
      <c r="E3122" s="199" t="s">
        <v>285</v>
      </c>
      <c r="F3122" s="199">
        <v>7786</v>
      </c>
      <c r="G3122" s="199"/>
      <c r="H3122" s="199">
        <f t="shared" si="217"/>
        <v>22</v>
      </c>
      <c r="I3122" s="199"/>
      <c r="J3122" s="381">
        <v>877.72</v>
      </c>
      <c r="K3122" s="199"/>
      <c r="L3122" s="200"/>
      <c r="M3122" s="199">
        <v>9</v>
      </c>
      <c r="N3122" s="71"/>
      <c r="O3122" s="200"/>
      <c r="P3122" s="269">
        <f t="shared" si="206"/>
        <v>97.524444444444441</v>
      </c>
      <c r="Q3122" s="199"/>
      <c r="R3122" s="199"/>
      <c r="S3122" s="199"/>
      <c r="T3122" s="382">
        <f t="shared" si="207"/>
        <v>865.11111111111109</v>
      </c>
      <c r="U3122" s="199"/>
      <c r="V3122" s="199"/>
      <c r="W3122" s="199"/>
      <c r="X3122" s="200"/>
      <c r="Y3122" s="199">
        <v>877.72</v>
      </c>
      <c r="Z3122" s="199">
        <f t="shared" si="218"/>
        <v>1241.45</v>
      </c>
      <c r="AA3122" s="200"/>
      <c r="AB3122" s="199">
        <f t="shared" si="219"/>
        <v>716.32</v>
      </c>
      <c r="AC3122" s="164">
        <v>871.55</v>
      </c>
      <c r="AD3122" s="199"/>
      <c r="AE3122" s="200"/>
      <c r="AF3122" s="200"/>
      <c r="AG3122" s="200"/>
      <c r="AH3122" s="75"/>
      <c r="AI3122" s="75"/>
      <c r="AJ3122" s="75"/>
      <c r="AK3122" s="75"/>
      <c r="AL3122" s="200"/>
    </row>
    <row r="3123" spans="1:38" s="201" customFormat="1">
      <c r="A3123" s="198"/>
      <c r="B3123" s="180"/>
      <c r="C3123" s="199" t="s">
        <v>507</v>
      </c>
      <c r="D3123" s="199"/>
      <c r="E3123" s="199" t="s">
        <v>136</v>
      </c>
      <c r="F3123" s="199">
        <v>61693</v>
      </c>
      <c r="G3123" s="199"/>
      <c r="H3123" s="199">
        <f t="shared" si="217"/>
        <v>176</v>
      </c>
      <c r="I3123" s="199"/>
      <c r="J3123" s="381">
        <v>8331.1099999999988</v>
      </c>
      <c r="K3123" s="199"/>
      <c r="L3123" s="200"/>
      <c r="M3123" s="199">
        <v>39</v>
      </c>
      <c r="N3123" s="71"/>
      <c r="O3123" s="200"/>
      <c r="P3123" s="269">
        <f t="shared" si="206"/>
        <v>213.61820512820509</v>
      </c>
      <c r="Q3123" s="199"/>
      <c r="R3123" s="199"/>
      <c r="S3123" s="199"/>
      <c r="T3123" s="382">
        <f t="shared" si="207"/>
        <v>1581.8717948717949</v>
      </c>
      <c r="U3123" s="199"/>
      <c r="V3123" s="199"/>
      <c r="W3123" s="199"/>
      <c r="X3123" s="200"/>
      <c r="Y3123" s="199">
        <v>8331.1099999999988</v>
      </c>
      <c r="Z3123" s="199">
        <f t="shared" si="218"/>
        <v>11783.52</v>
      </c>
      <c r="AA3123" s="200"/>
      <c r="AB3123" s="199">
        <f t="shared" si="219"/>
        <v>6799.15</v>
      </c>
      <c r="AC3123" s="164">
        <v>8272.58</v>
      </c>
      <c r="AD3123" s="199"/>
      <c r="AE3123" s="200"/>
      <c r="AF3123" s="200"/>
      <c r="AG3123" s="200"/>
      <c r="AH3123" s="75"/>
      <c r="AI3123" s="75"/>
      <c r="AJ3123" s="75"/>
      <c r="AK3123" s="75"/>
      <c r="AL3123" s="200"/>
    </row>
    <row r="3124" spans="1:38" s="201" customFormat="1">
      <c r="A3124" s="198"/>
      <c r="B3124" s="180"/>
      <c r="C3124" s="199" t="s">
        <v>262</v>
      </c>
      <c r="D3124" s="199"/>
      <c r="E3124" s="199" t="s">
        <v>113</v>
      </c>
      <c r="F3124" s="199">
        <v>1303646</v>
      </c>
      <c r="G3124" s="199"/>
      <c r="H3124" s="199">
        <f t="shared" si="217"/>
        <v>3728</v>
      </c>
      <c r="I3124" s="199"/>
      <c r="J3124" s="381">
        <v>142001.95000000001</v>
      </c>
      <c r="K3124" s="199"/>
      <c r="L3124" s="200"/>
      <c r="M3124" s="199">
        <v>235</v>
      </c>
      <c r="N3124" s="71"/>
      <c r="O3124" s="200"/>
      <c r="P3124" s="269">
        <f t="shared" si="206"/>
        <v>604.26361702127667</v>
      </c>
      <c r="Q3124" s="199"/>
      <c r="R3124" s="199"/>
      <c r="S3124" s="199"/>
      <c r="T3124" s="382">
        <f t="shared" si="207"/>
        <v>5547.4297872340421</v>
      </c>
      <c r="U3124" s="199"/>
      <c r="V3124" s="199"/>
      <c r="W3124" s="199"/>
      <c r="X3124" s="200"/>
      <c r="Y3124" s="199">
        <v>142001.95000000001</v>
      </c>
      <c r="Z3124" s="199">
        <f t="shared" si="218"/>
        <v>200847.51</v>
      </c>
      <c r="AA3124" s="200"/>
      <c r="AB3124" s="199">
        <f t="shared" si="219"/>
        <v>115889.97</v>
      </c>
      <c r="AC3124" s="164">
        <v>141004.4</v>
      </c>
      <c r="AD3124" s="199"/>
      <c r="AE3124" s="200"/>
      <c r="AF3124" s="200"/>
      <c r="AG3124" s="200"/>
      <c r="AH3124" s="75"/>
      <c r="AI3124" s="75"/>
      <c r="AJ3124" s="75"/>
      <c r="AK3124" s="75"/>
      <c r="AL3124" s="200"/>
    </row>
    <row r="3125" spans="1:38" s="201" customFormat="1">
      <c r="A3125" s="198"/>
      <c r="B3125" s="180"/>
      <c r="C3125" s="199" t="s">
        <v>263</v>
      </c>
      <c r="D3125" s="199"/>
      <c r="E3125" s="199" t="s">
        <v>264</v>
      </c>
      <c r="F3125" s="199">
        <v>383478</v>
      </c>
      <c r="G3125" s="199"/>
      <c r="H3125" s="199">
        <f t="shared" si="217"/>
        <v>1097</v>
      </c>
      <c r="I3125" s="199"/>
      <c r="J3125" s="381">
        <v>45707.919999999962</v>
      </c>
      <c r="K3125" s="199"/>
      <c r="L3125" s="200"/>
      <c r="M3125" s="199">
        <v>191</v>
      </c>
      <c r="N3125" s="71"/>
      <c r="O3125" s="200"/>
      <c r="P3125" s="269">
        <f t="shared" si="206"/>
        <v>239.30848167539247</v>
      </c>
      <c r="Q3125" s="199"/>
      <c r="R3125" s="199"/>
      <c r="S3125" s="199"/>
      <c r="T3125" s="382">
        <f t="shared" si="207"/>
        <v>2007.738219895288</v>
      </c>
      <c r="U3125" s="199"/>
      <c r="V3125" s="199"/>
      <c r="W3125" s="199"/>
      <c r="X3125" s="200"/>
      <c r="Y3125" s="199">
        <v>45707.919999999962</v>
      </c>
      <c r="Z3125" s="199">
        <f t="shared" si="218"/>
        <v>64649.27</v>
      </c>
      <c r="AA3125" s="200"/>
      <c r="AB3125" s="199">
        <f t="shared" si="219"/>
        <v>37302.94</v>
      </c>
      <c r="AC3125" s="164">
        <v>45386.82</v>
      </c>
      <c r="AD3125" s="199"/>
      <c r="AE3125" s="200"/>
      <c r="AF3125" s="200"/>
      <c r="AG3125" s="200"/>
      <c r="AH3125" s="75"/>
      <c r="AI3125" s="75"/>
      <c r="AJ3125" s="75"/>
      <c r="AK3125" s="75"/>
      <c r="AL3125" s="200"/>
    </row>
    <row r="3126" spans="1:38" s="201" customFormat="1">
      <c r="A3126" s="198"/>
      <c r="B3126" s="180"/>
      <c r="C3126" s="199" t="s">
        <v>749</v>
      </c>
      <c r="D3126" s="199"/>
      <c r="E3126" s="199" t="s">
        <v>228</v>
      </c>
      <c r="F3126" s="199">
        <v>4727</v>
      </c>
      <c r="G3126" s="199"/>
      <c r="H3126" s="199">
        <f t="shared" si="217"/>
        <v>14</v>
      </c>
      <c r="I3126" s="199"/>
      <c r="J3126" s="381">
        <v>1139.2400000000002</v>
      </c>
      <c r="K3126" s="199"/>
      <c r="L3126" s="200"/>
      <c r="M3126" s="199">
        <v>13</v>
      </c>
      <c r="N3126" s="71"/>
      <c r="O3126" s="200"/>
      <c r="P3126" s="269">
        <f t="shared" si="206"/>
        <v>87.633846153846179</v>
      </c>
      <c r="Q3126" s="199"/>
      <c r="R3126" s="199"/>
      <c r="S3126" s="199"/>
      <c r="T3126" s="382">
        <f t="shared" si="207"/>
        <v>363.61538461538464</v>
      </c>
      <c r="U3126" s="199"/>
      <c r="V3126" s="199"/>
      <c r="W3126" s="199"/>
      <c r="X3126" s="200"/>
      <c r="Y3126" s="199">
        <v>1139.2400000000002</v>
      </c>
      <c r="Z3126" s="199">
        <f t="shared" si="218"/>
        <v>1611.34</v>
      </c>
      <c r="AA3126" s="200"/>
      <c r="AB3126" s="199">
        <f t="shared" si="219"/>
        <v>929.75</v>
      </c>
      <c r="AC3126" s="164">
        <v>1131.24</v>
      </c>
      <c r="AD3126" s="199"/>
      <c r="AE3126" s="200"/>
      <c r="AF3126" s="200"/>
      <c r="AG3126" s="200"/>
      <c r="AH3126" s="75"/>
      <c r="AI3126" s="75"/>
      <c r="AJ3126" s="75"/>
      <c r="AK3126" s="75"/>
      <c r="AL3126" s="200"/>
    </row>
    <row r="3127" spans="1:38" s="201" customFormat="1">
      <c r="A3127" s="198"/>
      <c r="B3127" s="180"/>
      <c r="C3127" s="199" t="s">
        <v>265</v>
      </c>
      <c r="D3127" s="199"/>
      <c r="E3127" s="199" t="s">
        <v>228</v>
      </c>
      <c r="F3127" s="199">
        <v>29551</v>
      </c>
      <c r="G3127" s="199"/>
      <c r="H3127" s="199">
        <f t="shared" si="217"/>
        <v>85</v>
      </c>
      <c r="I3127" s="199"/>
      <c r="J3127" s="381">
        <v>3530.29</v>
      </c>
      <c r="K3127" s="199"/>
      <c r="L3127" s="200"/>
      <c r="M3127" s="199">
        <v>16</v>
      </c>
      <c r="N3127" s="71"/>
      <c r="O3127" s="200"/>
      <c r="P3127" s="269">
        <f t="shared" si="206"/>
        <v>220.643125</v>
      </c>
      <c r="Q3127" s="199"/>
      <c r="R3127" s="199"/>
      <c r="S3127" s="199"/>
      <c r="T3127" s="382">
        <f t="shared" si="207"/>
        <v>1846.9375</v>
      </c>
      <c r="U3127" s="199"/>
      <c r="V3127" s="199"/>
      <c r="W3127" s="199"/>
      <c r="X3127" s="200"/>
      <c r="Y3127" s="199">
        <v>3530.29</v>
      </c>
      <c r="Z3127" s="199">
        <f t="shared" si="218"/>
        <v>4993.24</v>
      </c>
      <c r="AA3127" s="200"/>
      <c r="AB3127" s="199">
        <f t="shared" si="219"/>
        <v>2881.12</v>
      </c>
      <c r="AC3127" s="164">
        <v>3505.49</v>
      </c>
      <c r="AD3127" s="199"/>
      <c r="AE3127" s="200"/>
      <c r="AF3127" s="200"/>
      <c r="AG3127" s="200"/>
      <c r="AH3127" s="75"/>
      <c r="AI3127" s="75"/>
      <c r="AJ3127" s="75"/>
      <c r="AK3127" s="75"/>
      <c r="AL3127" s="200"/>
    </row>
    <row r="3128" spans="1:38" s="201" customFormat="1">
      <c r="A3128" s="198"/>
      <c r="B3128" s="180"/>
      <c r="C3128" s="199" t="s">
        <v>266</v>
      </c>
      <c r="D3128" s="199"/>
      <c r="E3128" s="199" t="s">
        <v>113</v>
      </c>
      <c r="F3128" s="199">
        <v>1495</v>
      </c>
      <c r="G3128" s="199"/>
      <c r="H3128" s="199">
        <f t="shared" si="217"/>
        <v>4</v>
      </c>
      <c r="I3128" s="199"/>
      <c r="J3128" s="381">
        <v>327.01</v>
      </c>
      <c r="K3128" s="199"/>
      <c r="L3128" s="200"/>
      <c r="M3128" s="199">
        <v>6</v>
      </c>
      <c r="N3128" s="71"/>
      <c r="O3128" s="200"/>
      <c r="P3128" s="269">
        <f t="shared" si="206"/>
        <v>54.501666666666665</v>
      </c>
      <c r="Q3128" s="199"/>
      <c r="R3128" s="199"/>
      <c r="S3128" s="199"/>
      <c r="T3128" s="382">
        <f t="shared" si="207"/>
        <v>249.16666666666666</v>
      </c>
      <c r="U3128" s="199"/>
      <c r="V3128" s="199"/>
      <c r="W3128" s="199"/>
      <c r="X3128" s="200"/>
      <c r="Y3128" s="199">
        <v>327.01</v>
      </c>
      <c r="Z3128" s="199">
        <f t="shared" si="218"/>
        <v>462.52</v>
      </c>
      <c r="AA3128" s="200"/>
      <c r="AB3128" s="199">
        <f t="shared" si="219"/>
        <v>266.88</v>
      </c>
      <c r="AC3128" s="164">
        <v>324.70999999999998</v>
      </c>
      <c r="AD3128" s="199"/>
      <c r="AE3128" s="200"/>
      <c r="AF3128" s="200"/>
      <c r="AG3128" s="200"/>
      <c r="AH3128" s="75"/>
      <c r="AI3128" s="75"/>
      <c r="AJ3128" s="75"/>
      <c r="AK3128" s="75"/>
      <c r="AL3128" s="200"/>
    </row>
    <row r="3129" spans="1:38" s="201" customFormat="1">
      <c r="A3129" s="198"/>
      <c r="B3129" s="180"/>
      <c r="C3129" s="199" t="s">
        <v>565</v>
      </c>
      <c r="D3129" s="199"/>
      <c r="E3129" s="199" t="s">
        <v>167</v>
      </c>
      <c r="F3129" s="199">
        <v>99508</v>
      </c>
      <c r="G3129" s="199"/>
      <c r="H3129" s="199">
        <f t="shared" si="217"/>
        <v>285</v>
      </c>
      <c r="I3129" s="199"/>
      <c r="J3129" s="381">
        <v>10644.12</v>
      </c>
      <c r="K3129" s="199"/>
      <c r="L3129" s="200"/>
      <c r="M3129" s="199">
        <v>30</v>
      </c>
      <c r="N3129" s="71"/>
      <c r="O3129" s="200"/>
      <c r="P3129" s="269">
        <f t="shared" si="206"/>
        <v>354.80400000000003</v>
      </c>
      <c r="Q3129" s="199"/>
      <c r="R3129" s="199"/>
      <c r="S3129" s="199"/>
      <c r="T3129" s="382">
        <f t="shared" si="207"/>
        <v>3316.9333333333334</v>
      </c>
      <c r="U3129" s="199"/>
      <c r="V3129" s="199"/>
      <c r="W3129" s="199"/>
      <c r="X3129" s="200"/>
      <c r="Y3129" s="199">
        <v>10644.12</v>
      </c>
      <c r="Z3129" s="199">
        <f t="shared" si="218"/>
        <v>15055.04</v>
      </c>
      <c r="AA3129" s="200"/>
      <c r="AB3129" s="199">
        <f t="shared" si="219"/>
        <v>8686.83</v>
      </c>
      <c r="AC3129" s="164">
        <v>10569.35</v>
      </c>
      <c r="AD3129" s="199"/>
      <c r="AE3129" s="200"/>
      <c r="AF3129" s="200"/>
      <c r="AG3129" s="200"/>
      <c r="AH3129" s="75"/>
      <c r="AI3129" s="75"/>
      <c r="AJ3129" s="75"/>
      <c r="AK3129" s="75"/>
      <c r="AL3129" s="200"/>
    </row>
    <row r="3130" spans="1:38" s="201" customFormat="1">
      <c r="A3130" s="198"/>
      <c r="B3130" s="180"/>
      <c r="C3130" s="199" t="s">
        <v>267</v>
      </c>
      <c r="D3130" s="199"/>
      <c r="E3130" s="199" t="s">
        <v>113</v>
      </c>
      <c r="F3130" s="199">
        <v>39</v>
      </c>
      <c r="G3130" s="199"/>
      <c r="H3130" s="199">
        <f t="shared" si="217"/>
        <v>0</v>
      </c>
      <c r="I3130" s="199"/>
      <c r="J3130" s="381">
        <v>13.54</v>
      </c>
      <c r="K3130" s="199"/>
      <c r="L3130" s="200"/>
      <c r="M3130" s="199">
        <v>1</v>
      </c>
      <c r="N3130" s="71"/>
      <c r="O3130" s="200"/>
      <c r="P3130" s="269">
        <f t="shared" si="206"/>
        <v>13.54</v>
      </c>
      <c r="Q3130" s="199"/>
      <c r="R3130" s="199"/>
      <c r="S3130" s="199"/>
      <c r="T3130" s="382">
        <f t="shared" si="207"/>
        <v>39</v>
      </c>
      <c r="U3130" s="199"/>
      <c r="V3130" s="199"/>
      <c r="W3130" s="199"/>
      <c r="X3130" s="200"/>
      <c r="Y3130" s="199">
        <v>13.54</v>
      </c>
      <c r="Z3130" s="199">
        <f t="shared" si="218"/>
        <v>19.149999999999999</v>
      </c>
      <c r="AA3130" s="200"/>
      <c r="AB3130" s="199">
        <f t="shared" si="219"/>
        <v>11.05</v>
      </c>
      <c r="AC3130" s="164">
        <v>13.44</v>
      </c>
      <c r="AD3130" s="199"/>
      <c r="AE3130" s="200"/>
      <c r="AF3130" s="200"/>
      <c r="AG3130" s="200"/>
      <c r="AH3130" s="75"/>
      <c r="AI3130" s="75"/>
      <c r="AJ3130" s="75"/>
      <c r="AK3130" s="75"/>
      <c r="AL3130" s="200"/>
    </row>
    <row r="3131" spans="1:38" s="201" customFormat="1">
      <c r="A3131" s="198"/>
      <c r="B3131" s="180"/>
      <c r="C3131" s="199" t="s">
        <v>1432</v>
      </c>
      <c r="D3131" s="199"/>
      <c r="E3131" s="199" t="s">
        <v>264</v>
      </c>
      <c r="F3131" s="199">
        <v>15</v>
      </c>
      <c r="G3131" s="199"/>
      <c r="H3131" s="199">
        <f t="shared" si="217"/>
        <v>0</v>
      </c>
      <c r="I3131" s="199"/>
      <c r="J3131" s="381">
        <v>18.059999999999999</v>
      </c>
      <c r="K3131" s="199"/>
      <c r="L3131" s="200"/>
      <c r="M3131" s="199">
        <v>1</v>
      </c>
      <c r="N3131" s="71"/>
      <c r="O3131" s="200"/>
      <c r="P3131" s="269">
        <f t="shared" si="206"/>
        <v>18.059999999999999</v>
      </c>
      <c r="Q3131" s="199"/>
      <c r="R3131" s="199"/>
      <c r="S3131" s="199"/>
      <c r="T3131" s="382">
        <f t="shared" si="207"/>
        <v>15</v>
      </c>
      <c r="U3131" s="199"/>
      <c r="V3131" s="199"/>
      <c r="W3131" s="199"/>
      <c r="X3131" s="200"/>
      <c r="Y3131" s="199">
        <v>18.059999999999999</v>
      </c>
      <c r="Z3131" s="199">
        <f t="shared" si="218"/>
        <v>25.54</v>
      </c>
      <c r="AA3131" s="200"/>
      <c r="AB3131" s="199">
        <f t="shared" si="219"/>
        <v>14.74</v>
      </c>
      <c r="AC3131" s="164">
        <v>17.93</v>
      </c>
      <c r="AD3131" s="199"/>
      <c r="AE3131" s="200"/>
      <c r="AF3131" s="200"/>
      <c r="AG3131" s="200"/>
      <c r="AH3131" s="75"/>
      <c r="AI3131" s="75"/>
      <c r="AJ3131" s="75"/>
      <c r="AK3131" s="75"/>
      <c r="AL3131" s="200"/>
    </row>
    <row r="3132" spans="1:38" s="201" customFormat="1">
      <c r="A3132" s="198"/>
      <c r="B3132" s="180"/>
      <c r="C3132" s="199" t="s">
        <v>1486</v>
      </c>
      <c r="D3132" s="199"/>
      <c r="E3132" s="199" t="s">
        <v>592</v>
      </c>
      <c r="F3132" s="199">
        <v>39</v>
      </c>
      <c r="G3132" s="199"/>
      <c r="H3132" s="199">
        <f t="shared" si="217"/>
        <v>0</v>
      </c>
      <c r="I3132" s="199"/>
      <c r="J3132" s="381">
        <v>21.55</v>
      </c>
      <c r="K3132" s="199"/>
      <c r="L3132" s="200"/>
      <c r="M3132" s="199">
        <v>1</v>
      </c>
      <c r="N3132" s="71"/>
      <c r="O3132" s="200"/>
      <c r="P3132" s="269">
        <f t="shared" si="206"/>
        <v>21.55</v>
      </c>
      <c r="Q3132" s="199"/>
      <c r="R3132" s="199"/>
      <c r="S3132" s="199"/>
      <c r="T3132" s="382">
        <f t="shared" si="207"/>
        <v>39</v>
      </c>
      <c r="U3132" s="199"/>
      <c r="V3132" s="199"/>
      <c r="W3132" s="199"/>
      <c r="X3132" s="200"/>
      <c r="Y3132" s="199">
        <v>21.55</v>
      </c>
      <c r="Z3132" s="199">
        <f t="shared" si="218"/>
        <v>30.48</v>
      </c>
      <c r="AA3132" s="200"/>
      <c r="AB3132" s="199">
        <f t="shared" si="219"/>
        <v>17.59</v>
      </c>
      <c r="AC3132" s="164">
        <v>21.4</v>
      </c>
      <c r="AD3132" s="199"/>
      <c r="AE3132" s="200"/>
      <c r="AF3132" s="200"/>
      <c r="AG3132" s="200"/>
      <c r="AH3132" s="75"/>
      <c r="AI3132" s="75"/>
      <c r="AJ3132" s="75"/>
      <c r="AK3132" s="75"/>
      <c r="AL3132" s="200"/>
    </row>
    <row r="3133" spans="1:38" s="201" customFormat="1">
      <c r="A3133" s="198"/>
      <c r="B3133" s="180"/>
      <c r="C3133" s="199" t="s">
        <v>1486</v>
      </c>
      <c r="D3133" s="199"/>
      <c r="E3133" s="199" t="s">
        <v>271</v>
      </c>
      <c r="F3133" s="199">
        <v>243</v>
      </c>
      <c r="G3133" s="199"/>
      <c r="H3133" s="199">
        <f t="shared" si="217"/>
        <v>1</v>
      </c>
      <c r="I3133" s="199"/>
      <c r="J3133" s="381">
        <v>139.04</v>
      </c>
      <c r="K3133" s="199"/>
      <c r="L3133" s="200"/>
      <c r="M3133" s="199">
        <v>4</v>
      </c>
      <c r="N3133" s="71"/>
      <c r="O3133" s="200"/>
      <c r="P3133" s="269">
        <f t="shared" si="206"/>
        <v>34.76</v>
      </c>
      <c r="Q3133" s="199"/>
      <c r="R3133" s="199"/>
      <c r="S3133" s="199"/>
      <c r="T3133" s="382">
        <f t="shared" si="207"/>
        <v>60.75</v>
      </c>
      <c r="U3133" s="199"/>
      <c r="V3133" s="199"/>
      <c r="W3133" s="199"/>
      <c r="X3133" s="200"/>
      <c r="Y3133" s="199">
        <v>139.04</v>
      </c>
      <c r="Z3133" s="199">
        <f t="shared" si="218"/>
        <v>196.66</v>
      </c>
      <c r="AA3133" s="200"/>
      <c r="AB3133" s="199">
        <f t="shared" si="219"/>
        <v>113.47</v>
      </c>
      <c r="AC3133" s="164">
        <v>138.06</v>
      </c>
      <c r="AD3133" s="199"/>
      <c r="AE3133" s="200"/>
      <c r="AF3133" s="200"/>
      <c r="AG3133" s="200"/>
      <c r="AH3133" s="75"/>
      <c r="AI3133" s="75"/>
      <c r="AJ3133" s="75"/>
      <c r="AK3133" s="75"/>
      <c r="AL3133" s="200"/>
    </row>
    <row r="3134" spans="1:38" s="201" customFormat="1">
      <c r="A3134" s="198"/>
      <c r="B3134" s="180"/>
      <c r="C3134" s="199" t="s">
        <v>268</v>
      </c>
      <c r="D3134" s="199"/>
      <c r="E3134" s="199" t="s">
        <v>269</v>
      </c>
      <c r="F3134" s="199">
        <v>1333685</v>
      </c>
      <c r="G3134" s="199"/>
      <c r="H3134" s="199">
        <f t="shared" si="217"/>
        <v>3814</v>
      </c>
      <c r="I3134" s="199"/>
      <c r="J3134" s="381">
        <v>80931.570000000007</v>
      </c>
      <c r="K3134" s="199"/>
      <c r="L3134" s="200"/>
      <c r="M3134" s="199">
        <v>153</v>
      </c>
      <c r="N3134" s="71"/>
      <c r="O3134" s="200"/>
      <c r="P3134" s="269">
        <f t="shared" si="206"/>
        <v>528.9645098039216</v>
      </c>
      <c r="Q3134" s="199"/>
      <c r="R3134" s="199"/>
      <c r="S3134" s="199"/>
      <c r="T3134" s="382">
        <f t="shared" si="207"/>
        <v>8716.8954248366008</v>
      </c>
      <c r="U3134" s="199"/>
      <c r="V3134" s="199"/>
      <c r="W3134" s="199"/>
      <c r="X3134" s="200"/>
      <c r="Y3134" s="199">
        <v>80931.570000000007</v>
      </c>
      <c r="Z3134" s="199">
        <f t="shared" si="218"/>
        <v>114469.58</v>
      </c>
      <c r="AA3134" s="200"/>
      <c r="AB3134" s="199">
        <f t="shared" si="219"/>
        <v>66049.5</v>
      </c>
      <c r="AC3134" s="164">
        <v>80363.03</v>
      </c>
      <c r="AD3134" s="199"/>
      <c r="AE3134" s="200"/>
      <c r="AF3134" s="200"/>
      <c r="AG3134" s="200"/>
      <c r="AH3134" s="75"/>
      <c r="AI3134" s="75"/>
      <c r="AJ3134" s="75"/>
      <c r="AK3134" s="75"/>
      <c r="AL3134" s="200"/>
    </row>
    <row r="3135" spans="1:38" s="201" customFormat="1">
      <c r="A3135" s="198"/>
      <c r="B3135" s="180"/>
      <c r="C3135" s="199" t="s">
        <v>270</v>
      </c>
      <c r="D3135" s="199"/>
      <c r="E3135" s="199" t="s">
        <v>271</v>
      </c>
      <c r="F3135" s="199">
        <v>564129</v>
      </c>
      <c r="G3135" s="199"/>
      <c r="H3135" s="199">
        <f t="shared" si="217"/>
        <v>1613</v>
      </c>
      <c r="I3135" s="199"/>
      <c r="J3135" s="381">
        <v>58263.109999999979</v>
      </c>
      <c r="K3135" s="199"/>
      <c r="L3135" s="200"/>
      <c r="M3135" s="199">
        <v>129</v>
      </c>
      <c r="N3135" s="71"/>
      <c r="O3135" s="200"/>
      <c r="P3135" s="269">
        <f t="shared" si="206"/>
        <v>451.65201550387582</v>
      </c>
      <c r="Q3135" s="199"/>
      <c r="R3135" s="199"/>
      <c r="S3135" s="199"/>
      <c r="T3135" s="382">
        <f t="shared" si="207"/>
        <v>4373.0930232558139</v>
      </c>
      <c r="U3135" s="199"/>
      <c r="V3135" s="199"/>
      <c r="W3135" s="199"/>
      <c r="X3135" s="200"/>
      <c r="Y3135" s="199">
        <v>58263.109999999979</v>
      </c>
      <c r="Z3135" s="199">
        <f t="shared" si="218"/>
        <v>82407.320000000007</v>
      </c>
      <c r="AA3135" s="200"/>
      <c r="AB3135" s="199">
        <f t="shared" si="219"/>
        <v>47549.42</v>
      </c>
      <c r="AC3135" s="164">
        <v>57853.82</v>
      </c>
      <c r="AD3135" s="199"/>
      <c r="AE3135" s="200"/>
      <c r="AF3135" s="200"/>
      <c r="AG3135" s="200"/>
      <c r="AH3135" s="75"/>
      <c r="AI3135" s="75"/>
      <c r="AJ3135" s="75"/>
      <c r="AK3135" s="75"/>
      <c r="AL3135" s="200"/>
    </row>
    <row r="3136" spans="1:38" s="201" customFormat="1">
      <c r="A3136" s="198"/>
      <c r="B3136" s="180"/>
      <c r="C3136" s="199" t="s">
        <v>569</v>
      </c>
      <c r="D3136" s="199"/>
      <c r="E3136" s="199" t="s">
        <v>222</v>
      </c>
      <c r="F3136" s="199">
        <v>7481</v>
      </c>
      <c r="G3136" s="199"/>
      <c r="H3136" s="199">
        <f t="shared" si="217"/>
        <v>21</v>
      </c>
      <c r="I3136" s="199"/>
      <c r="J3136" s="381">
        <v>1338.5399999999997</v>
      </c>
      <c r="K3136" s="199"/>
      <c r="L3136" s="200"/>
      <c r="M3136" s="199">
        <v>8</v>
      </c>
      <c r="N3136" s="71"/>
      <c r="O3136" s="200"/>
      <c r="P3136" s="269">
        <f t="shared" si="206"/>
        <v>167.31749999999997</v>
      </c>
      <c r="Q3136" s="199"/>
      <c r="R3136" s="199"/>
      <c r="S3136" s="199"/>
      <c r="T3136" s="382">
        <f t="shared" si="207"/>
        <v>935.125</v>
      </c>
      <c r="U3136" s="199"/>
      <c r="V3136" s="199"/>
      <c r="W3136" s="199"/>
      <c r="X3136" s="200"/>
      <c r="Y3136" s="199">
        <v>1338.5399999999997</v>
      </c>
      <c r="Z3136" s="199">
        <f t="shared" si="218"/>
        <v>1893.23</v>
      </c>
      <c r="AA3136" s="200"/>
      <c r="AB3136" s="199">
        <f t="shared" si="219"/>
        <v>1092.4000000000001</v>
      </c>
      <c r="AC3136" s="164">
        <v>1329.14</v>
      </c>
      <c r="AD3136" s="199"/>
      <c r="AE3136" s="200"/>
      <c r="AF3136" s="200"/>
      <c r="AG3136" s="200"/>
      <c r="AH3136" s="75"/>
      <c r="AI3136" s="75"/>
      <c r="AJ3136" s="75"/>
      <c r="AK3136" s="75"/>
      <c r="AL3136" s="200"/>
    </row>
    <row r="3137" spans="1:38" s="201" customFormat="1">
      <c r="A3137" s="198"/>
      <c r="B3137" s="180"/>
      <c r="C3137" s="199" t="s">
        <v>1433</v>
      </c>
      <c r="D3137" s="199"/>
      <c r="E3137" s="199" t="s">
        <v>222</v>
      </c>
      <c r="F3137" s="199">
        <v>89</v>
      </c>
      <c r="G3137" s="199"/>
      <c r="H3137" s="199">
        <f t="shared" si="217"/>
        <v>0</v>
      </c>
      <c r="I3137" s="199"/>
      <c r="J3137" s="381">
        <v>28.45</v>
      </c>
      <c r="K3137" s="199"/>
      <c r="L3137" s="200"/>
      <c r="M3137" s="199">
        <v>1</v>
      </c>
      <c r="N3137" s="71"/>
      <c r="O3137" s="200"/>
      <c r="P3137" s="269">
        <f t="shared" si="206"/>
        <v>28.45</v>
      </c>
      <c r="Q3137" s="199"/>
      <c r="R3137" s="199"/>
      <c r="S3137" s="199"/>
      <c r="T3137" s="382">
        <f t="shared" si="207"/>
        <v>89</v>
      </c>
      <c r="U3137" s="199"/>
      <c r="V3137" s="199"/>
      <c r="W3137" s="199"/>
      <c r="X3137" s="200"/>
      <c r="Y3137" s="199">
        <v>28.45</v>
      </c>
      <c r="Z3137" s="199">
        <f t="shared" si="218"/>
        <v>40.24</v>
      </c>
      <c r="AA3137" s="200"/>
      <c r="AB3137" s="199">
        <f t="shared" si="219"/>
        <v>23.22</v>
      </c>
      <c r="AC3137" s="164">
        <v>28.25</v>
      </c>
      <c r="AD3137" s="199"/>
      <c r="AE3137" s="200"/>
      <c r="AF3137" s="200"/>
      <c r="AG3137" s="200"/>
      <c r="AH3137" s="75"/>
      <c r="AI3137" s="75"/>
      <c r="AJ3137" s="75"/>
      <c r="AK3137" s="75"/>
      <c r="AL3137" s="200"/>
    </row>
    <row r="3138" spans="1:38" s="201" customFormat="1">
      <c r="A3138" s="198"/>
      <c r="B3138" s="180"/>
      <c r="C3138" s="199" t="s">
        <v>1434</v>
      </c>
      <c r="D3138" s="199"/>
      <c r="E3138" s="199" t="s">
        <v>210</v>
      </c>
      <c r="F3138" s="199">
        <v>705</v>
      </c>
      <c r="G3138" s="199"/>
      <c r="H3138" s="199">
        <f t="shared" si="217"/>
        <v>2</v>
      </c>
      <c r="I3138" s="199"/>
      <c r="J3138" s="381">
        <v>127.47</v>
      </c>
      <c r="K3138" s="199"/>
      <c r="L3138" s="200"/>
      <c r="M3138" s="199">
        <v>2</v>
      </c>
      <c r="N3138" s="71"/>
      <c r="O3138" s="200"/>
      <c r="P3138" s="269">
        <f t="shared" si="206"/>
        <v>63.734999999999999</v>
      </c>
      <c r="Q3138" s="199"/>
      <c r="R3138" s="199"/>
      <c r="S3138" s="199"/>
      <c r="T3138" s="382">
        <f t="shared" si="207"/>
        <v>352.5</v>
      </c>
      <c r="U3138" s="199"/>
      <c r="V3138" s="199"/>
      <c r="W3138" s="199"/>
      <c r="X3138" s="200"/>
      <c r="Y3138" s="199">
        <v>127.47</v>
      </c>
      <c r="Z3138" s="199">
        <f t="shared" si="218"/>
        <v>180.29</v>
      </c>
      <c r="AA3138" s="200"/>
      <c r="AB3138" s="199">
        <f t="shared" si="219"/>
        <v>104.03</v>
      </c>
      <c r="AC3138" s="164">
        <v>126.57</v>
      </c>
      <c r="AD3138" s="199"/>
      <c r="AE3138" s="200"/>
      <c r="AF3138" s="200"/>
      <c r="AG3138" s="200"/>
      <c r="AH3138" s="75"/>
      <c r="AI3138" s="75"/>
      <c r="AJ3138" s="75"/>
      <c r="AK3138" s="75"/>
      <c r="AL3138" s="200"/>
    </row>
    <row r="3139" spans="1:38" s="201" customFormat="1">
      <c r="A3139" s="198"/>
      <c r="B3139" s="180"/>
      <c r="C3139" s="199" t="s">
        <v>272</v>
      </c>
      <c r="D3139" s="199"/>
      <c r="E3139" s="199" t="s">
        <v>143</v>
      </c>
      <c r="F3139" s="199">
        <v>254986</v>
      </c>
      <c r="G3139" s="199"/>
      <c r="H3139" s="199">
        <f t="shared" si="217"/>
        <v>729</v>
      </c>
      <c r="I3139" s="199"/>
      <c r="J3139" s="381">
        <v>35695.500000000007</v>
      </c>
      <c r="K3139" s="199"/>
      <c r="L3139" s="200"/>
      <c r="M3139" s="199">
        <v>108</v>
      </c>
      <c r="N3139" s="71"/>
      <c r="O3139" s="200"/>
      <c r="P3139" s="269">
        <f t="shared" si="206"/>
        <v>330.51388888888897</v>
      </c>
      <c r="Q3139" s="199"/>
      <c r="R3139" s="199"/>
      <c r="S3139" s="199"/>
      <c r="T3139" s="382">
        <f t="shared" si="207"/>
        <v>2360.9814814814813</v>
      </c>
      <c r="U3139" s="199"/>
      <c r="V3139" s="199"/>
      <c r="W3139" s="199"/>
      <c r="X3139" s="200"/>
      <c r="Y3139" s="199">
        <v>35695.500000000007</v>
      </c>
      <c r="Z3139" s="199">
        <f t="shared" si="218"/>
        <v>50487.7</v>
      </c>
      <c r="AA3139" s="200"/>
      <c r="AB3139" s="199">
        <f t="shared" si="219"/>
        <v>29131.65</v>
      </c>
      <c r="AC3139" s="164">
        <v>35444.74</v>
      </c>
      <c r="AD3139" s="199"/>
      <c r="AE3139" s="200"/>
      <c r="AF3139" s="200"/>
      <c r="AG3139" s="200"/>
      <c r="AH3139" s="75"/>
      <c r="AI3139" s="75"/>
      <c r="AJ3139" s="75"/>
      <c r="AK3139" s="75"/>
      <c r="AL3139" s="200"/>
    </row>
    <row r="3140" spans="1:38" s="201" customFormat="1">
      <c r="A3140" s="198"/>
      <c r="B3140" s="180"/>
      <c r="C3140" s="199" t="s">
        <v>273</v>
      </c>
      <c r="D3140" s="199"/>
      <c r="E3140" s="199" t="s">
        <v>153</v>
      </c>
      <c r="F3140" s="199">
        <v>62700</v>
      </c>
      <c r="G3140" s="199"/>
      <c r="H3140" s="199">
        <f t="shared" si="217"/>
        <v>179</v>
      </c>
      <c r="I3140" s="199"/>
      <c r="J3140" s="381">
        <v>9468.8300000000036</v>
      </c>
      <c r="K3140" s="199"/>
      <c r="L3140" s="200"/>
      <c r="M3140" s="199">
        <v>52</v>
      </c>
      <c r="N3140" s="71"/>
      <c r="O3140" s="200"/>
      <c r="P3140" s="269">
        <f t="shared" si="206"/>
        <v>182.09288461538469</v>
      </c>
      <c r="Q3140" s="199"/>
      <c r="R3140" s="199"/>
      <c r="S3140" s="199"/>
      <c r="T3140" s="382">
        <f t="shared" si="207"/>
        <v>1205.7692307692307</v>
      </c>
      <c r="U3140" s="199"/>
      <c r="V3140" s="199"/>
      <c r="W3140" s="199"/>
      <c r="X3140" s="200"/>
      <c r="Y3140" s="199">
        <v>9468.8300000000036</v>
      </c>
      <c r="Z3140" s="199">
        <f t="shared" si="218"/>
        <v>13392.71</v>
      </c>
      <c r="AA3140" s="200"/>
      <c r="AB3140" s="199">
        <f t="shared" si="219"/>
        <v>7727.66</v>
      </c>
      <c r="AC3140" s="164">
        <v>9402.31</v>
      </c>
      <c r="AD3140" s="199"/>
      <c r="AE3140" s="200"/>
      <c r="AF3140" s="200"/>
      <c r="AG3140" s="200"/>
      <c r="AH3140" s="75"/>
      <c r="AI3140" s="75"/>
      <c r="AJ3140" s="75"/>
      <c r="AK3140" s="75"/>
      <c r="AL3140" s="200"/>
    </row>
    <row r="3141" spans="1:38" s="201" customFormat="1">
      <c r="A3141" s="198"/>
      <c r="B3141" s="180"/>
      <c r="C3141" s="199" t="s">
        <v>274</v>
      </c>
      <c r="D3141" s="199"/>
      <c r="E3141" s="199" t="s">
        <v>175</v>
      </c>
      <c r="F3141" s="199">
        <v>941687</v>
      </c>
      <c r="G3141" s="199"/>
      <c r="H3141" s="199">
        <f t="shared" si="217"/>
        <v>2693</v>
      </c>
      <c r="I3141" s="199"/>
      <c r="J3141" s="381">
        <v>68189.789999999964</v>
      </c>
      <c r="K3141" s="199"/>
      <c r="L3141" s="200"/>
      <c r="M3141" s="199">
        <v>145</v>
      </c>
      <c r="N3141" s="71"/>
      <c r="O3141" s="200"/>
      <c r="P3141" s="269">
        <f t="shared" si="206"/>
        <v>470.27441379310318</v>
      </c>
      <c r="Q3141" s="199"/>
      <c r="R3141" s="199"/>
      <c r="S3141" s="199"/>
      <c r="T3141" s="382">
        <f t="shared" si="207"/>
        <v>6494.3931034482757</v>
      </c>
      <c r="U3141" s="199"/>
      <c r="V3141" s="199"/>
      <c r="W3141" s="199"/>
      <c r="X3141" s="200"/>
      <c r="Y3141" s="199">
        <v>68189.789999999964</v>
      </c>
      <c r="Z3141" s="199">
        <f t="shared" si="218"/>
        <v>96447.62</v>
      </c>
      <c r="AA3141" s="200"/>
      <c r="AB3141" s="199">
        <f t="shared" si="219"/>
        <v>55650.73</v>
      </c>
      <c r="AC3141" s="164">
        <v>67710.759999999995</v>
      </c>
      <c r="AD3141" s="199"/>
      <c r="AE3141" s="200"/>
      <c r="AF3141" s="200"/>
      <c r="AG3141" s="200"/>
      <c r="AH3141" s="75"/>
      <c r="AI3141" s="75"/>
      <c r="AJ3141" s="75"/>
      <c r="AK3141" s="75"/>
      <c r="AL3141" s="200"/>
    </row>
    <row r="3142" spans="1:38" s="201" customFormat="1">
      <c r="A3142" s="198"/>
      <c r="B3142" s="180"/>
      <c r="C3142" s="199" t="s">
        <v>491</v>
      </c>
      <c r="D3142" s="199"/>
      <c r="E3142" s="199" t="s">
        <v>121</v>
      </c>
      <c r="F3142" s="199">
        <v>47926</v>
      </c>
      <c r="G3142" s="199"/>
      <c r="H3142" s="199">
        <f t="shared" si="217"/>
        <v>137</v>
      </c>
      <c r="I3142" s="199"/>
      <c r="J3142" s="381">
        <v>4253.42</v>
      </c>
      <c r="K3142" s="199"/>
      <c r="L3142" s="200"/>
      <c r="M3142" s="199">
        <v>16</v>
      </c>
      <c r="N3142" s="71"/>
      <c r="O3142" s="200"/>
      <c r="P3142" s="269">
        <f t="shared" si="206"/>
        <v>265.83875</v>
      </c>
      <c r="Q3142" s="199"/>
      <c r="R3142" s="199"/>
      <c r="S3142" s="199"/>
      <c r="T3142" s="382">
        <f t="shared" si="207"/>
        <v>2995.375</v>
      </c>
      <c r="U3142" s="199"/>
      <c r="V3142" s="199"/>
      <c r="W3142" s="199"/>
      <c r="X3142" s="200"/>
      <c r="Y3142" s="199">
        <v>4253.42</v>
      </c>
      <c r="Z3142" s="199">
        <f t="shared" si="218"/>
        <v>6016.04</v>
      </c>
      <c r="AA3142" s="200"/>
      <c r="AB3142" s="199">
        <f t="shared" si="219"/>
        <v>3471.28</v>
      </c>
      <c r="AC3142" s="164">
        <v>4223.54</v>
      </c>
      <c r="AD3142" s="199"/>
      <c r="AE3142" s="200"/>
      <c r="AF3142" s="200"/>
      <c r="AG3142" s="200"/>
      <c r="AH3142" s="75"/>
      <c r="AI3142" s="75"/>
      <c r="AJ3142" s="75"/>
      <c r="AK3142" s="75"/>
      <c r="AL3142" s="200"/>
    </row>
    <row r="3143" spans="1:38" s="201" customFormat="1">
      <c r="A3143" s="198"/>
      <c r="B3143" s="180"/>
      <c r="C3143" s="199" t="s">
        <v>275</v>
      </c>
      <c r="D3143" s="199"/>
      <c r="E3143" s="199" t="s">
        <v>88</v>
      </c>
      <c r="F3143" s="199">
        <v>4154</v>
      </c>
      <c r="G3143" s="199"/>
      <c r="H3143" s="199">
        <f t="shared" si="217"/>
        <v>12</v>
      </c>
      <c r="I3143" s="199"/>
      <c r="J3143" s="381">
        <v>364.99</v>
      </c>
      <c r="K3143" s="199"/>
      <c r="L3143" s="200"/>
      <c r="M3143" s="199">
        <v>1</v>
      </c>
      <c r="N3143" s="71"/>
      <c r="O3143" s="200"/>
      <c r="P3143" s="269">
        <f t="shared" si="206"/>
        <v>364.99</v>
      </c>
      <c r="Q3143" s="199"/>
      <c r="R3143" s="199"/>
      <c r="S3143" s="199"/>
      <c r="T3143" s="382">
        <f t="shared" si="207"/>
        <v>4154</v>
      </c>
      <c r="U3143" s="199"/>
      <c r="V3143" s="199"/>
      <c r="W3143" s="199"/>
      <c r="X3143" s="200"/>
      <c r="Y3143" s="199">
        <v>364.99</v>
      </c>
      <c r="Z3143" s="199">
        <f t="shared" si="218"/>
        <v>516.24</v>
      </c>
      <c r="AA3143" s="200"/>
      <c r="AB3143" s="199">
        <f t="shared" si="219"/>
        <v>297.87</v>
      </c>
      <c r="AC3143" s="164">
        <v>362.43</v>
      </c>
      <c r="AD3143" s="199"/>
      <c r="AE3143" s="200"/>
      <c r="AF3143" s="200"/>
      <c r="AG3143" s="200"/>
      <c r="AH3143" s="75"/>
      <c r="AI3143" s="75"/>
      <c r="AJ3143" s="75"/>
      <c r="AK3143" s="75"/>
      <c r="AL3143" s="200"/>
    </row>
    <row r="3144" spans="1:38" s="201" customFormat="1">
      <c r="A3144" s="198"/>
      <c r="B3144" s="180"/>
      <c r="C3144" s="199" t="s">
        <v>275</v>
      </c>
      <c r="D3144" s="199"/>
      <c r="E3144" s="199" t="s">
        <v>89</v>
      </c>
      <c r="F3144" s="199">
        <v>2671</v>
      </c>
      <c r="G3144" s="199"/>
      <c r="H3144" s="199">
        <f t="shared" si="217"/>
        <v>8</v>
      </c>
      <c r="I3144" s="199"/>
      <c r="J3144" s="381">
        <v>232.11</v>
      </c>
      <c r="K3144" s="199"/>
      <c r="L3144" s="200"/>
      <c r="M3144" s="199">
        <v>1</v>
      </c>
      <c r="N3144" s="71"/>
      <c r="O3144" s="200"/>
      <c r="P3144" s="269">
        <f t="shared" ref="P3144:P3207" si="220">J3144/M3144</f>
        <v>232.11</v>
      </c>
      <c r="Q3144" s="199"/>
      <c r="R3144" s="199"/>
      <c r="S3144" s="199"/>
      <c r="T3144" s="382">
        <f t="shared" ref="T3144:T3207" si="221">F3144/M3144</f>
        <v>2671</v>
      </c>
      <c r="U3144" s="199"/>
      <c r="V3144" s="199"/>
      <c r="W3144" s="199"/>
      <c r="X3144" s="200"/>
      <c r="Y3144" s="199">
        <v>232.11</v>
      </c>
      <c r="Z3144" s="199">
        <f t="shared" si="218"/>
        <v>328.3</v>
      </c>
      <c r="AA3144" s="200"/>
      <c r="AB3144" s="199">
        <f t="shared" si="219"/>
        <v>189.43</v>
      </c>
      <c r="AC3144" s="164">
        <v>230.48</v>
      </c>
      <c r="AD3144" s="199"/>
      <c r="AE3144" s="200"/>
      <c r="AF3144" s="200"/>
      <c r="AG3144" s="200"/>
      <c r="AH3144" s="75"/>
      <c r="AI3144" s="75"/>
      <c r="AJ3144" s="75"/>
      <c r="AK3144" s="75"/>
      <c r="AL3144" s="200"/>
    </row>
    <row r="3145" spans="1:38" s="201" customFormat="1">
      <c r="A3145" s="198"/>
      <c r="B3145" s="180"/>
      <c r="C3145" s="199" t="s">
        <v>275</v>
      </c>
      <c r="D3145" s="199"/>
      <c r="E3145" s="199" t="s">
        <v>276</v>
      </c>
      <c r="F3145" s="199">
        <v>42056</v>
      </c>
      <c r="G3145" s="199"/>
      <c r="H3145" s="199">
        <f t="shared" si="217"/>
        <v>120</v>
      </c>
      <c r="I3145" s="199"/>
      <c r="J3145" s="381">
        <v>5471.5</v>
      </c>
      <c r="K3145" s="199"/>
      <c r="L3145" s="200"/>
      <c r="M3145" s="199">
        <v>15</v>
      </c>
      <c r="N3145" s="71"/>
      <c r="O3145" s="200"/>
      <c r="P3145" s="269">
        <f t="shared" si="220"/>
        <v>364.76666666666665</v>
      </c>
      <c r="Q3145" s="199"/>
      <c r="R3145" s="199"/>
      <c r="S3145" s="199"/>
      <c r="T3145" s="382">
        <f t="shared" si="221"/>
        <v>2803.7333333333331</v>
      </c>
      <c r="U3145" s="199"/>
      <c r="V3145" s="199"/>
      <c r="W3145" s="199"/>
      <c r="X3145" s="200"/>
      <c r="Y3145" s="199">
        <v>5471.5</v>
      </c>
      <c r="Z3145" s="199">
        <f t="shared" si="218"/>
        <v>7738.89</v>
      </c>
      <c r="AA3145" s="200"/>
      <c r="AB3145" s="199">
        <f t="shared" si="219"/>
        <v>4465.38</v>
      </c>
      <c r="AC3145" s="164">
        <v>5433.06</v>
      </c>
      <c r="AD3145" s="199"/>
      <c r="AE3145" s="200"/>
      <c r="AF3145" s="200"/>
      <c r="AG3145" s="200"/>
      <c r="AH3145" s="75"/>
      <c r="AI3145" s="75"/>
      <c r="AJ3145" s="75"/>
      <c r="AK3145" s="75"/>
      <c r="AL3145" s="200"/>
    </row>
    <row r="3146" spans="1:38" s="201" customFormat="1">
      <c r="A3146" s="198"/>
      <c r="B3146" s="180"/>
      <c r="C3146" s="199" t="s">
        <v>277</v>
      </c>
      <c r="D3146" s="199"/>
      <c r="E3146" s="199" t="s">
        <v>278</v>
      </c>
      <c r="F3146" s="199">
        <v>2124</v>
      </c>
      <c r="G3146" s="199"/>
      <c r="H3146" s="199">
        <f t="shared" ref="H3146:H3209" si="222">ROUND($H$3417*F3146/$F$3417,0)</f>
        <v>6</v>
      </c>
      <c r="I3146" s="199"/>
      <c r="J3146" s="381">
        <v>399.86999999999995</v>
      </c>
      <c r="K3146" s="199"/>
      <c r="L3146" s="200"/>
      <c r="M3146" s="199">
        <v>7</v>
      </c>
      <c r="N3146" s="71"/>
      <c r="O3146" s="200"/>
      <c r="P3146" s="269">
        <f t="shared" si="220"/>
        <v>57.124285714285705</v>
      </c>
      <c r="Q3146" s="199"/>
      <c r="R3146" s="199"/>
      <c r="S3146" s="199"/>
      <c r="T3146" s="382">
        <f t="shared" si="221"/>
        <v>303.42857142857144</v>
      </c>
      <c r="U3146" s="199"/>
      <c r="V3146" s="199"/>
      <c r="W3146" s="199"/>
      <c r="X3146" s="200"/>
      <c r="Y3146" s="199">
        <v>399.86999999999995</v>
      </c>
      <c r="Z3146" s="199">
        <f t="shared" ref="Z3146:Z3209" si="223">ROUND($Z$3417*Y3146/$Y$3417,2)</f>
        <v>565.58000000000004</v>
      </c>
      <c r="AA3146" s="200"/>
      <c r="AB3146" s="199">
        <f t="shared" ref="AB3146:AB3209" si="224">ROUND($AB$3417*Y3146/$Y$3417,2)</f>
        <v>326.33999999999997</v>
      </c>
      <c r="AC3146" s="164">
        <v>397.06</v>
      </c>
      <c r="AD3146" s="199"/>
      <c r="AE3146" s="200"/>
      <c r="AF3146" s="200"/>
      <c r="AG3146" s="200"/>
      <c r="AH3146" s="75"/>
      <c r="AI3146" s="75"/>
      <c r="AJ3146" s="75"/>
      <c r="AK3146" s="75"/>
      <c r="AL3146" s="200"/>
    </row>
    <row r="3147" spans="1:38" s="201" customFormat="1">
      <c r="A3147" s="198"/>
      <c r="B3147" s="180"/>
      <c r="C3147" s="199" t="s">
        <v>279</v>
      </c>
      <c r="D3147" s="199"/>
      <c r="E3147" s="199" t="s">
        <v>1487</v>
      </c>
      <c r="F3147" s="199">
        <v>396</v>
      </c>
      <c r="G3147" s="199"/>
      <c r="H3147" s="199">
        <f t="shared" si="222"/>
        <v>1</v>
      </c>
      <c r="I3147" s="199"/>
      <c r="J3147" s="381">
        <v>24.94</v>
      </c>
      <c r="K3147" s="199"/>
      <c r="L3147" s="200"/>
      <c r="M3147" s="199">
        <v>1</v>
      </c>
      <c r="N3147" s="71"/>
      <c r="O3147" s="200"/>
      <c r="P3147" s="269">
        <f t="shared" si="220"/>
        <v>24.94</v>
      </c>
      <c r="Q3147" s="199"/>
      <c r="R3147" s="199"/>
      <c r="S3147" s="199"/>
      <c r="T3147" s="382">
        <f t="shared" si="221"/>
        <v>396</v>
      </c>
      <c r="U3147" s="199"/>
      <c r="V3147" s="199"/>
      <c r="W3147" s="199"/>
      <c r="X3147" s="200"/>
      <c r="Y3147" s="199">
        <v>24.94</v>
      </c>
      <c r="Z3147" s="199">
        <f t="shared" si="223"/>
        <v>35.28</v>
      </c>
      <c r="AA3147" s="200"/>
      <c r="AB3147" s="199">
        <f t="shared" si="224"/>
        <v>20.350000000000001</v>
      </c>
      <c r="AC3147" s="164">
        <v>24.76</v>
      </c>
      <c r="AD3147" s="199"/>
      <c r="AE3147" s="200"/>
      <c r="AF3147" s="200"/>
      <c r="AG3147" s="200"/>
      <c r="AH3147" s="75"/>
      <c r="AI3147" s="75"/>
      <c r="AJ3147" s="75"/>
      <c r="AK3147" s="75"/>
      <c r="AL3147" s="200"/>
    </row>
    <row r="3148" spans="1:38" s="201" customFormat="1">
      <c r="A3148" s="198"/>
      <c r="B3148" s="180"/>
      <c r="C3148" s="199" t="s">
        <v>279</v>
      </c>
      <c r="D3148" s="199"/>
      <c r="E3148" s="199" t="s">
        <v>123</v>
      </c>
      <c r="F3148" s="199">
        <v>9</v>
      </c>
      <c r="G3148" s="199"/>
      <c r="H3148" s="199">
        <f t="shared" si="222"/>
        <v>0</v>
      </c>
      <c r="I3148" s="199"/>
      <c r="J3148" s="381">
        <v>11.32</v>
      </c>
      <c r="K3148" s="199"/>
      <c r="L3148" s="200"/>
      <c r="M3148" s="199">
        <v>1</v>
      </c>
      <c r="N3148" s="71"/>
      <c r="O3148" s="200"/>
      <c r="P3148" s="269">
        <f t="shared" si="220"/>
        <v>11.32</v>
      </c>
      <c r="Q3148" s="199"/>
      <c r="R3148" s="199"/>
      <c r="S3148" s="199"/>
      <c r="T3148" s="382">
        <f t="shared" si="221"/>
        <v>9</v>
      </c>
      <c r="U3148" s="199"/>
      <c r="V3148" s="199"/>
      <c r="W3148" s="199"/>
      <c r="X3148" s="200"/>
      <c r="Y3148" s="199">
        <v>11.32</v>
      </c>
      <c r="Z3148" s="199">
        <f t="shared" si="223"/>
        <v>16.010000000000002</v>
      </c>
      <c r="AA3148" s="200"/>
      <c r="AB3148" s="199">
        <f t="shared" si="224"/>
        <v>9.24</v>
      </c>
      <c r="AC3148" s="164">
        <v>11.24</v>
      </c>
      <c r="AD3148" s="199"/>
      <c r="AE3148" s="200"/>
      <c r="AF3148" s="200"/>
      <c r="AG3148" s="200"/>
      <c r="AH3148" s="75"/>
      <c r="AI3148" s="75"/>
      <c r="AJ3148" s="75"/>
      <c r="AK3148" s="75"/>
      <c r="AL3148" s="200"/>
    </row>
    <row r="3149" spans="1:38" s="201" customFormat="1">
      <c r="A3149" s="198"/>
      <c r="B3149" s="180"/>
      <c r="C3149" s="199" t="s">
        <v>279</v>
      </c>
      <c r="D3149" s="199"/>
      <c r="E3149" s="199" t="s">
        <v>280</v>
      </c>
      <c r="F3149" s="199">
        <v>874381</v>
      </c>
      <c r="G3149" s="199"/>
      <c r="H3149" s="199">
        <f t="shared" si="222"/>
        <v>2501</v>
      </c>
      <c r="I3149" s="199"/>
      <c r="J3149" s="381">
        <v>46751.549999999981</v>
      </c>
      <c r="K3149" s="199"/>
      <c r="L3149" s="200"/>
      <c r="M3149" s="199">
        <v>61</v>
      </c>
      <c r="N3149" s="71"/>
      <c r="O3149" s="200"/>
      <c r="P3149" s="269">
        <f t="shared" si="220"/>
        <v>766.41885245901608</v>
      </c>
      <c r="Q3149" s="199"/>
      <c r="R3149" s="199"/>
      <c r="S3149" s="199"/>
      <c r="T3149" s="382">
        <f t="shared" si="221"/>
        <v>14334.11475409836</v>
      </c>
      <c r="U3149" s="199"/>
      <c r="V3149" s="199"/>
      <c r="W3149" s="199"/>
      <c r="X3149" s="200"/>
      <c r="Y3149" s="199">
        <v>46751.549999999981</v>
      </c>
      <c r="Z3149" s="199">
        <f t="shared" si="223"/>
        <v>66125.38</v>
      </c>
      <c r="AA3149" s="200"/>
      <c r="AB3149" s="199">
        <f t="shared" si="224"/>
        <v>38154.660000000003</v>
      </c>
      <c r="AC3149" s="164">
        <v>46423.12</v>
      </c>
      <c r="AD3149" s="199"/>
      <c r="AE3149" s="200"/>
      <c r="AF3149" s="200"/>
      <c r="AG3149" s="200"/>
      <c r="AH3149" s="75"/>
      <c r="AI3149" s="75"/>
      <c r="AJ3149" s="75"/>
      <c r="AK3149" s="75"/>
      <c r="AL3149" s="200"/>
    </row>
    <row r="3150" spans="1:38" s="201" customFormat="1">
      <c r="A3150" s="198"/>
      <c r="B3150" s="180"/>
      <c r="C3150" s="199" t="s">
        <v>281</v>
      </c>
      <c r="D3150" s="199"/>
      <c r="E3150" s="199" t="s">
        <v>127</v>
      </c>
      <c r="F3150" s="199">
        <v>4127</v>
      </c>
      <c r="G3150" s="199"/>
      <c r="H3150" s="199">
        <f t="shared" si="222"/>
        <v>12</v>
      </c>
      <c r="I3150" s="199"/>
      <c r="J3150" s="381">
        <v>318.27</v>
      </c>
      <c r="K3150" s="199"/>
      <c r="L3150" s="200"/>
      <c r="M3150" s="199">
        <v>1</v>
      </c>
      <c r="N3150" s="71"/>
      <c r="O3150" s="200"/>
      <c r="P3150" s="269">
        <f t="shared" si="220"/>
        <v>318.27</v>
      </c>
      <c r="Q3150" s="199"/>
      <c r="R3150" s="199"/>
      <c r="S3150" s="199"/>
      <c r="T3150" s="382">
        <f t="shared" si="221"/>
        <v>4127</v>
      </c>
      <c r="U3150" s="199"/>
      <c r="V3150" s="199"/>
      <c r="W3150" s="199"/>
      <c r="X3150" s="200"/>
      <c r="Y3150" s="199">
        <v>318.27</v>
      </c>
      <c r="Z3150" s="199">
        <f t="shared" si="223"/>
        <v>450.16</v>
      </c>
      <c r="AA3150" s="200"/>
      <c r="AB3150" s="199">
        <f t="shared" si="224"/>
        <v>259.75</v>
      </c>
      <c r="AC3150" s="164">
        <v>316.02999999999997</v>
      </c>
      <c r="AD3150" s="199"/>
      <c r="AE3150" s="200"/>
      <c r="AF3150" s="200"/>
      <c r="AG3150" s="200"/>
      <c r="AH3150" s="75"/>
      <c r="AI3150" s="75"/>
      <c r="AJ3150" s="75"/>
      <c r="AK3150" s="75"/>
      <c r="AL3150" s="200"/>
    </row>
    <row r="3151" spans="1:38" s="201" customFormat="1">
      <c r="A3151" s="198"/>
      <c r="B3151" s="180"/>
      <c r="C3151" s="199" t="s">
        <v>281</v>
      </c>
      <c r="D3151" s="199"/>
      <c r="E3151" s="199" t="s">
        <v>175</v>
      </c>
      <c r="F3151" s="199">
        <v>2077516</v>
      </c>
      <c r="G3151" s="199"/>
      <c r="H3151" s="199">
        <f t="shared" si="222"/>
        <v>5941</v>
      </c>
      <c r="I3151" s="199"/>
      <c r="J3151" s="381">
        <v>224936.22000000009</v>
      </c>
      <c r="K3151" s="199"/>
      <c r="L3151" s="200"/>
      <c r="M3151" s="199">
        <v>741</v>
      </c>
      <c r="N3151" s="71"/>
      <c r="O3151" s="200"/>
      <c r="P3151" s="269">
        <f t="shared" si="220"/>
        <v>303.55765182186246</v>
      </c>
      <c r="Q3151" s="199"/>
      <c r="R3151" s="199"/>
      <c r="S3151" s="199"/>
      <c r="T3151" s="382">
        <f t="shared" si="221"/>
        <v>2803.6653171390012</v>
      </c>
      <c r="U3151" s="199"/>
      <c r="V3151" s="199"/>
      <c r="W3151" s="199"/>
      <c r="X3151" s="200"/>
      <c r="Y3151" s="199">
        <v>224936.22000000009</v>
      </c>
      <c r="Z3151" s="199">
        <f t="shared" si="223"/>
        <v>318149.71000000002</v>
      </c>
      <c r="AA3151" s="200"/>
      <c r="AB3151" s="199">
        <f t="shared" si="224"/>
        <v>183573.9</v>
      </c>
      <c r="AC3151" s="164">
        <v>223356.06</v>
      </c>
      <c r="AD3151" s="199"/>
      <c r="AE3151" s="200"/>
      <c r="AF3151" s="200"/>
      <c r="AG3151" s="200"/>
      <c r="AH3151" s="75"/>
      <c r="AI3151" s="75"/>
      <c r="AJ3151" s="75"/>
      <c r="AK3151" s="75"/>
      <c r="AL3151" s="200"/>
    </row>
    <row r="3152" spans="1:38" s="201" customFormat="1">
      <c r="A3152" s="198"/>
      <c r="B3152" s="180"/>
      <c r="C3152" s="199" t="s">
        <v>282</v>
      </c>
      <c r="D3152" s="199"/>
      <c r="E3152" s="199" t="s">
        <v>283</v>
      </c>
      <c r="F3152" s="199">
        <v>2142802</v>
      </c>
      <c r="G3152" s="199"/>
      <c r="H3152" s="199">
        <f t="shared" si="222"/>
        <v>6128</v>
      </c>
      <c r="I3152" s="199"/>
      <c r="J3152" s="381">
        <v>201805.18999999994</v>
      </c>
      <c r="K3152" s="199"/>
      <c r="L3152" s="200"/>
      <c r="M3152" s="199">
        <v>539</v>
      </c>
      <c r="N3152" s="71"/>
      <c r="O3152" s="200"/>
      <c r="P3152" s="269">
        <f t="shared" si="220"/>
        <v>374.40666048237466</v>
      </c>
      <c r="Q3152" s="199"/>
      <c r="R3152" s="199"/>
      <c r="S3152" s="199"/>
      <c r="T3152" s="382">
        <f t="shared" si="221"/>
        <v>3975.5139146567717</v>
      </c>
      <c r="U3152" s="199"/>
      <c r="V3152" s="199"/>
      <c r="W3152" s="199"/>
      <c r="X3152" s="200"/>
      <c r="Y3152" s="199">
        <v>201805.18999999994</v>
      </c>
      <c r="Z3152" s="199">
        <f t="shared" si="223"/>
        <v>285433.19</v>
      </c>
      <c r="AA3152" s="200"/>
      <c r="AB3152" s="199">
        <f t="shared" si="224"/>
        <v>164696.31</v>
      </c>
      <c r="AC3152" s="164">
        <v>200387.52</v>
      </c>
      <c r="AD3152" s="199"/>
      <c r="AE3152" s="200"/>
      <c r="AF3152" s="200"/>
      <c r="AG3152" s="200"/>
      <c r="AH3152" s="75"/>
      <c r="AI3152" s="75"/>
      <c r="AJ3152" s="75"/>
      <c r="AK3152" s="75"/>
      <c r="AL3152" s="200"/>
    </row>
    <row r="3153" spans="1:38" s="201" customFormat="1">
      <c r="A3153" s="198"/>
      <c r="B3153" s="180"/>
      <c r="C3153" s="199" t="s">
        <v>1436</v>
      </c>
      <c r="D3153" s="199"/>
      <c r="E3153" s="199" t="s">
        <v>285</v>
      </c>
      <c r="F3153" s="199">
        <v>491831</v>
      </c>
      <c r="G3153" s="199"/>
      <c r="H3153" s="199">
        <f t="shared" si="222"/>
        <v>1407</v>
      </c>
      <c r="I3153" s="199"/>
      <c r="J3153" s="381">
        <v>25709.259999999987</v>
      </c>
      <c r="K3153" s="199"/>
      <c r="L3153" s="200"/>
      <c r="M3153" s="199">
        <v>46</v>
      </c>
      <c r="N3153" s="71"/>
      <c r="O3153" s="200"/>
      <c r="P3153" s="269">
        <f t="shared" si="220"/>
        <v>558.89695652173884</v>
      </c>
      <c r="Q3153" s="199"/>
      <c r="R3153" s="199"/>
      <c r="S3153" s="199"/>
      <c r="T3153" s="382">
        <f t="shared" si="221"/>
        <v>10691.978260869566</v>
      </c>
      <c r="U3153" s="199"/>
      <c r="V3153" s="199"/>
      <c r="W3153" s="199"/>
      <c r="X3153" s="200"/>
      <c r="Y3153" s="199">
        <v>25709.259999999987</v>
      </c>
      <c r="Z3153" s="199">
        <f t="shared" si="223"/>
        <v>36363.17</v>
      </c>
      <c r="AA3153" s="200"/>
      <c r="AB3153" s="199">
        <f t="shared" si="224"/>
        <v>20981.72</v>
      </c>
      <c r="AC3153" s="164">
        <v>25528.65</v>
      </c>
      <c r="AD3153" s="199"/>
      <c r="AE3153" s="200"/>
      <c r="AF3153" s="200"/>
      <c r="AG3153" s="200"/>
      <c r="AH3153" s="75"/>
      <c r="AI3153" s="75"/>
      <c r="AJ3153" s="75"/>
      <c r="AK3153" s="75"/>
      <c r="AL3153" s="200"/>
    </row>
    <row r="3154" spans="1:38" s="201" customFormat="1">
      <c r="A3154" s="198"/>
      <c r="B3154" s="180"/>
      <c r="C3154" s="199" t="s">
        <v>1437</v>
      </c>
      <c r="D3154" s="199"/>
      <c r="E3154" s="199" t="s">
        <v>103</v>
      </c>
      <c r="F3154" s="199">
        <v>1107</v>
      </c>
      <c r="G3154" s="199"/>
      <c r="H3154" s="199">
        <f t="shared" si="222"/>
        <v>3</v>
      </c>
      <c r="I3154" s="199"/>
      <c r="J3154" s="381">
        <v>203.27</v>
      </c>
      <c r="K3154" s="199"/>
      <c r="L3154" s="200"/>
      <c r="M3154" s="199">
        <v>1</v>
      </c>
      <c r="N3154" s="71"/>
      <c r="O3154" s="200"/>
      <c r="P3154" s="269">
        <f t="shared" si="220"/>
        <v>203.27</v>
      </c>
      <c r="Q3154" s="199"/>
      <c r="R3154" s="199"/>
      <c r="S3154" s="199"/>
      <c r="T3154" s="382">
        <f t="shared" si="221"/>
        <v>1107</v>
      </c>
      <c r="U3154" s="199"/>
      <c r="V3154" s="199"/>
      <c r="W3154" s="199"/>
      <c r="X3154" s="200"/>
      <c r="Y3154" s="199">
        <v>203.27</v>
      </c>
      <c r="Z3154" s="199">
        <f t="shared" si="223"/>
        <v>287.51</v>
      </c>
      <c r="AA3154" s="200"/>
      <c r="AB3154" s="199">
        <f t="shared" si="224"/>
        <v>165.89</v>
      </c>
      <c r="AC3154" s="164">
        <v>201.84</v>
      </c>
      <c r="AD3154" s="199"/>
      <c r="AE3154" s="200"/>
      <c r="AF3154" s="200"/>
      <c r="AG3154" s="200"/>
      <c r="AH3154" s="75"/>
      <c r="AI3154" s="75"/>
      <c r="AJ3154" s="75"/>
      <c r="AK3154" s="75"/>
      <c r="AL3154" s="200"/>
    </row>
    <row r="3155" spans="1:38" s="201" customFormat="1">
      <c r="A3155" s="198"/>
      <c r="B3155" s="180"/>
      <c r="C3155" s="199" t="s">
        <v>286</v>
      </c>
      <c r="D3155" s="199"/>
      <c r="E3155" s="199" t="s">
        <v>115</v>
      </c>
      <c r="F3155" s="199">
        <v>375752</v>
      </c>
      <c r="G3155" s="199"/>
      <c r="H3155" s="199">
        <f t="shared" si="222"/>
        <v>1075</v>
      </c>
      <c r="I3155" s="199"/>
      <c r="J3155" s="381">
        <v>50975.959999999977</v>
      </c>
      <c r="K3155" s="199"/>
      <c r="L3155" s="200"/>
      <c r="M3155" s="199">
        <v>99</v>
      </c>
      <c r="N3155" s="71"/>
      <c r="O3155" s="200"/>
      <c r="P3155" s="269">
        <f t="shared" si="220"/>
        <v>514.90868686868669</v>
      </c>
      <c r="Q3155" s="199"/>
      <c r="R3155" s="199"/>
      <c r="S3155" s="199"/>
      <c r="T3155" s="382">
        <f t="shared" si="221"/>
        <v>3795.4747474747473</v>
      </c>
      <c r="U3155" s="199"/>
      <c r="V3155" s="199"/>
      <c r="W3155" s="199"/>
      <c r="X3155" s="200"/>
      <c r="Y3155" s="199">
        <v>50975.959999999977</v>
      </c>
      <c r="Z3155" s="199">
        <f t="shared" si="223"/>
        <v>72100.38</v>
      </c>
      <c r="AA3155" s="200"/>
      <c r="AB3155" s="199">
        <f t="shared" si="224"/>
        <v>41602.26</v>
      </c>
      <c r="AC3155" s="164">
        <v>50617.86</v>
      </c>
      <c r="AD3155" s="199"/>
      <c r="AE3155" s="200"/>
      <c r="AF3155" s="200"/>
      <c r="AG3155" s="200"/>
      <c r="AH3155" s="75"/>
      <c r="AI3155" s="75"/>
      <c r="AJ3155" s="75"/>
      <c r="AK3155" s="75"/>
      <c r="AL3155" s="200"/>
    </row>
    <row r="3156" spans="1:38" s="201" customFormat="1">
      <c r="A3156" s="198"/>
      <c r="B3156" s="180"/>
      <c r="C3156" s="199" t="s">
        <v>287</v>
      </c>
      <c r="D3156" s="199"/>
      <c r="E3156" s="199" t="s">
        <v>288</v>
      </c>
      <c r="F3156" s="199">
        <v>643530</v>
      </c>
      <c r="G3156" s="199"/>
      <c r="H3156" s="199">
        <f t="shared" si="222"/>
        <v>1840</v>
      </c>
      <c r="I3156" s="199"/>
      <c r="J3156" s="381">
        <v>58413.719999999994</v>
      </c>
      <c r="K3156" s="199"/>
      <c r="L3156" s="200"/>
      <c r="M3156" s="199">
        <v>75</v>
      </c>
      <c r="N3156" s="71"/>
      <c r="O3156" s="200"/>
      <c r="P3156" s="269">
        <f t="shared" si="220"/>
        <v>778.8495999999999</v>
      </c>
      <c r="Q3156" s="199"/>
      <c r="R3156" s="199"/>
      <c r="S3156" s="199"/>
      <c r="T3156" s="382">
        <f t="shared" si="221"/>
        <v>8580.4</v>
      </c>
      <c r="U3156" s="199"/>
      <c r="V3156" s="199"/>
      <c r="W3156" s="199"/>
      <c r="X3156" s="200"/>
      <c r="Y3156" s="199">
        <v>58413.719999999994</v>
      </c>
      <c r="Z3156" s="199">
        <f t="shared" si="223"/>
        <v>82620.350000000006</v>
      </c>
      <c r="AA3156" s="200"/>
      <c r="AB3156" s="199">
        <f t="shared" si="224"/>
        <v>47672.33</v>
      </c>
      <c r="AC3156" s="164">
        <v>58003.37</v>
      </c>
      <c r="AD3156" s="199"/>
      <c r="AE3156" s="200"/>
      <c r="AF3156" s="200"/>
      <c r="AG3156" s="200"/>
      <c r="AH3156" s="75"/>
      <c r="AI3156" s="75"/>
      <c r="AJ3156" s="75"/>
      <c r="AK3156" s="75"/>
      <c r="AL3156" s="200"/>
    </row>
    <row r="3157" spans="1:38" s="201" customFormat="1">
      <c r="A3157" s="198"/>
      <c r="B3157" s="180"/>
      <c r="C3157" s="199" t="s">
        <v>289</v>
      </c>
      <c r="D3157" s="199"/>
      <c r="E3157" s="199" t="s">
        <v>115</v>
      </c>
      <c r="F3157" s="199">
        <v>32148</v>
      </c>
      <c r="G3157" s="199"/>
      <c r="H3157" s="199">
        <f t="shared" si="222"/>
        <v>92</v>
      </c>
      <c r="I3157" s="199"/>
      <c r="J3157" s="381">
        <v>5187.47</v>
      </c>
      <c r="K3157" s="199"/>
      <c r="L3157" s="200"/>
      <c r="M3157" s="199">
        <v>38</v>
      </c>
      <c r="N3157" s="71"/>
      <c r="O3157" s="200"/>
      <c r="P3157" s="269">
        <f t="shared" si="220"/>
        <v>136.51236842105263</v>
      </c>
      <c r="Q3157" s="199"/>
      <c r="R3157" s="199"/>
      <c r="S3157" s="199"/>
      <c r="T3157" s="382">
        <f t="shared" si="221"/>
        <v>846</v>
      </c>
      <c r="U3157" s="199"/>
      <c r="V3157" s="199"/>
      <c r="W3157" s="199"/>
      <c r="X3157" s="200"/>
      <c r="Y3157" s="199">
        <v>5187.47</v>
      </c>
      <c r="Z3157" s="199">
        <f t="shared" si="223"/>
        <v>7337.16</v>
      </c>
      <c r="AA3157" s="200"/>
      <c r="AB3157" s="199">
        <f t="shared" si="224"/>
        <v>4233.57</v>
      </c>
      <c r="AC3157" s="164">
        <v>5151.03</v>
      </c>
      <c r="AD3157" s="199"/>
      <c r="AE3157" s="200"/>
      <c r="AF3157" s="200"/>
      <c r="AG3157" s="200"/>
      <c r="AH3157" s="75"/>
      <c r="AI3157" s="75"/>
      <c r="AJ3157" s="75"/>
      <c r="AK3157" s="75"/>
      <c r="AL3157" s="200"/>
    </row>
    <row r="3158" spans="1:38" s="201" customFormat="1">
      <c r="A3158" s="198"/>
      <c r="B3158" s="180"/>
      <c r="C3158" s="199" t="s">
        <v>290</v>
      </c>
      <c r="D3158" s="199"/>
      <c r="E3158" s="199" t="s">
        <v>193</v>
      </c>
      <c r="F3158" s="199">
        <v>49124</v>
      </c>
      <c r="G3158" s="199"/>
      <c r="H3158" s="199">
        <f t="shared" si="222"/>
        <v>140</v>
      </c>
      <c r="I3158" s="199"/>
      <c r="J3158" s="381">
        <v>7242.2</v>
      </c>
      <c r="K3158" s="199"/>
      <c r="L3158" s="200"/>
      <c r="M3158" s="199">
        <v>26</v>
      </c>
      <c r="N3158" s="71"/>
      <c r="O3158" s="200"/>
      <c r="P3158" s="269">
        <f t="shared" si="220"/>
        <v>278.54615384615386</v>
      </c>
      <c r="Q3158" s="199"/>
      <c r="R3158" s="199"/>
      <c r="S3158" s="199"/>
      <c r="T3158" s="382">
        <f t="shared" si="221"/>
        <v>1889.3846153846155</v>
      </c>
      <c r="U3158" s="199"/>
      <c r="V3158" s="199"/>
      <c r="W3158" s="199"/>
      <c r="X3158" s="200"/>
      <c r="Y3158" s="199">
        <v>7242.2</v>
      </c>
      <c r="Z3158" s="199">
        <f t="shared" si="223"/>
        <v>10243.370000000001</v>
      </c>
      <c r="AA3158" s="200"/>
      <c r="AB3158" s="199">
        <f t="shared" si="224"/>
        <v>5910.47</v>
      </c>
      <c r="AC3158" s="164">
        <v>7191.32</v>
      </c>
      <c r="AD3158" s="199"/>
      <c r="AE3158" s="200"/>
      <c r="AF3158" s="200"/>
      <c r="AG3158" s="200"/>
      <c r="AH3158" s="75"/>
      <c r="AI3158" s="75"/>
      <c r="AJ3158" s="75"/>
      <c r="AK3158" s="75"/>
      <c r="AL3158" s="200"/>
    </row>
    <row r="3159" spans="1:38" s="201" customFormat="1">
      <c r="A3159" s="198"/>
      <c r="B3159" s="180"/>
      <c r="C3159" s="199" t="s">
        <v>291</v>
      </c>
      <c r="D3159" s="199"/>
      <c r="E3159" s="199" t="s">
        <v>105</v>
      </c>
      <c r="F3159" s="199">
        <v>3925</v>
      </c>
      <c r="G3159" s="199"/>
      <c r="H3159" s="199">
        <f t="shared" si="222"/>
        <v>11</v>
      </c>
      <c r="I3159" s="199"/>
      <c r="J3159" s="381">
        <v>314.57</v>
      </c>
      <c r="K3159" s="199"/>
      <c r="L3159" s="200"/>
      <c r="M3159" s="199">
        <v>1</v>
      </c>
      <c r="N3159" s="71"/>
      <c r="O3159" s="200"/>
      <c r="P3159" s="269">
        <f t="shared" si="220"/>
        <v>314.57</v>
      </c>
      <c r="Q3159" s="199"/>
      <c r="R3159" s="199"/>
      <c r="S3159" s="199"/>
      <c r="T3159" s="382">
        <f t="shared" si="221"/>
        <v>3925</v>
      </c>
      <c r="U3159" s="199"/>
      <c r="V3159" s="199"/>
      <c r="W3159" s="199"/>
      <c r="X3159" s="200"/>
      <c r="Y3159" s="199">
        <v>314.57</v>
      </c>
      <c r="Z3159" s="199">
        <f t="shared" si="223"/>
        <v>444.93</v>
      </c>
      <c r="AA3159" s="200"/>
      <c r="AB3159" s="199">
        <f t="shared" si="224"/>
        <v>256.73</v>
      </c>
      <c r="AC3159" s="164">
        <v>312.36</v>
      </c>
      <c r="AD3159" s="199"/>
      <c r="AE3159" s="200"/>
      <c r="AF3159" s="200"/>
      <c r="AG3159" s="200"/>
      <c r="AH3159" s="75"/>
      <c r="AI3159" s="75"/>
      <c r="AJ3159" s="75"/>
      <c r="AK3159" s="75"/>
      <c r="AL3159" s="200"/>
    </row>
    <row r="3160" spans="1:38" s="201" customFormat="1">
      <c r="A3160" s="198"/>
      <c r="B3160" s="180"/>
      <c r="C3160" s="199" t="s">
        <v>291</v>
      </c>
      <c r="D3160" s="199"/>
      <c r="E3160" s="199" t="s">
        <v>173</v>
      </c>
      <c r="F3160" s="199">
        <v>1197</v>
      </c>
      <c r="G3160" s="199"/>
      <c r="H3160" s="199">
        <f t="shared" si="222"/>
        <v>3</v>
      </c>
      <c r="I3160" s="199"/>
      <c r="J3160" s="381">
        <v>202.56</v>
      </c>
      <c r="K3160" s="199"/>
      <c r="L3160" s="200"/>
      <c r="M3160" s="199">
        <v>1</v>
      </c>
      <c r="N3160" s="71"/>
      <c r="O3160" s="200"/>
      <c r="P3160" s="269">
        <f t="shared" si="220"/>
        <v>202.56</v>
      </c>
      <c r="Q3160" s="199"/>
      <c r="R3160" s="199"/>
      <c r="S3160" s="199"/>
      <c r="T3160" s="382">
        <f t="shared" si="221"/>
        <v>1197</v>
      </c>
      <c r="U3160" s="199"/>
      <c r="V3160" s="199"/>
      <c r="W3160" s="199"/>
      <c r="X3160" s="200"/>
      <c r="Y3160" s="199">
        <v>202.56</v>
      </c>
      <c r="Z3160" s="199">
        <f t="shared" si="223"/>
        <v>286.5</v>
      </c>
      <c r="AA3160" s="200"/>
      <c r="AB3160" s="199">
        <f t="shared" si="224"/>
        <v>165.31</v>
      </c>
      <c r="AC3160" s="164">
        <v>201.14</v>
      </c>
      <c r="AD3160" s="199"/>
      <c r="AE3160" s="200"/>
      <c r="AF3160" s="200"/>
      <c r="AG3160" s="200"/>
      <c r="AH3160" s="75"/>
      <c r="AI3160" s="75"/>
      <c r="AJ3160" s="75"/>
      <c r="AK3160" s="75"/>
      <c r="AL3160" s="200"/>
    </row>
    <row r="3161" spans="1:38" s="201" customFormat="1">
      <c r="A3161" s="198"/>
      <c r="B3161" s="180"/>
      <c r="C3161" s="199" t="s">
        <v>291</v>
      </c>
      <c r="D3161" s="199"/>
      <c r="E3161" s="199" t="s">
        <v>292</v>
      </c>
      <c r="F3161" s="199">
        <v>349875</v>
      </c>
      <c r="G3161" s="199"/>
      <c r="H3161" s="199">
        <f t="shared" si="222"/>
        <v>1001</v>
      </c>
      <c r="I3161" s="199"/>
      <c r="J3161" s="381">
        <v>41255.080000000009</v>
      </c>
      <c r="K3161" s="199"/>
      <c r="L3161" s="200"/>
      <c r="M3161" s="199">
        <v>152</v>
      </c>
      <c r="N3161" s="71"/>
      <c r="O3161" s="200"/>
      <c r="P3161" s="269">
        <f t="shared" si="220"/>
        <v>271.41500000000008</v>
      </c>
      <c r="Q3161" s="199"/>
      <c r="R3161" s="199"/>
      <c r="S3161" s="199"/>
      <c r="T3161" s="382">
        <f t="shared" si="221"/>
        <v>2301.8092105263158</v>
      </c>
      <c r="U3161" s="199"/>
      <c r="V3161" s="199"/>
      <c r="W3161" s="199"/>
      <c r="X3161" s="200"/>
      <c r="Y3161" s="199">
        <v>41255.080000000009</v>
      </c>
      <c r="Z3161" s="199">
        <f t="shared" si="223"/>
        <v>58351.17</v>
      </c>
      <c r="AA3161" s="200"/>
      <c r="AB3161" s="199">
        <f t="shared" si="224"/>
        <v>33668.9</v>
      </c>
      <c r="AC3161" s="164">
        <v>40965.269999999997</v>
      </c>
      <c r="AD3161" s="199"/>
      <c r="AE3161" s="200"/>
      <c r="AF3161" s="200"/>
      <c r="AG3161" s="200"/>
      <c r="AH3161" s="75"/>
      <c r="AI3161" s="75"/>
      <c r="AJ3161" s="75"/>
      <c r="AK3161" s="75"/>
      <c r="AL3161" s="200"/>
    </row>
    <row r="3162" spans="1:38" s="201" customFormat="1">
      <c r="A3162" s="198"/>
      <c r="B3162" s="180"/>
      <c r="C3162" s="199" t="s">
        <v>509</v>
      </c>
      <c r="D3162" s="199"/>
      <c r="E3162" s="199" t="s">
        <v>116</v>
      </c>
      <c r="F3162" s="199">
        <v>264</v>
      </c>
      <c r="G3162" s="199"/>
      <c r="H3162" s="199">
        <f t="shared" si="222"/>
        <v>1</v>
      </c>
      <c r="I3162" s="199"/>
      <c r="J3162" s="381">
        <v>55.19</v>
      </c>
      <c r="K3162" s="199"/>
      <c r="L3162" s="200"/>
      <c r="M3162" s="199">
        <v>3</v>
      </c>
      <c r="N3162" s="71"/>
      <c r="O3162" s="200"/>
      <c r="P3162" s="269">
        <f t="shared" si="220"/>
        <v>18.396666666666665</v>
      </c>
      <c r="Q3162" s="199"/>
      <c r="R3162" s="199"/>
      <c r="S3162" s="199"/>
      <c r="T3162" s="382">
        <f t="shared" si="221"/>
        <v>88</v>
      </c>
      <c r="U3162" s="199"/>
      <c r="V3162" s="199"/>
      <c r="W3162" s="199"/>
      <c r="X3162" s="200"/>
      <c r="Y3162" s="199">
        <v>55.19</v>
      </c>
      <c r="Z3162" s="199">
        <f t="shared" si="223"/>
        <v>78.06</v>
      </c>
      <c r="AA3162" s="200"/>
      <c r="AB3162" s="199">
        <f t="shared" si="224"/>
        <v>45.04</v>
      </c>
      <c r="AC3162" s="164">
        <v>54.8</v>
      </c>
      <c r="AD3162" s="199"/>
      <c r="AE3162" s="200"/>
      <c r="AF3162" s="200"/>
      <c r="AG3162" s="200"/>
      <c r="AH3162" s="75"/>
      <c r="AI3162" s="75"/>
      <c r="AJ3162" s="75"/>
      <c r="AK3162" s="75"/>
      <c r="AL3162" s="200"/>
    </row>
    <row r="3163" spans="1:38" s="201" customFormat="1">
      <c r="A3163" s="198"/>
      <c r="B3163" s="180"/>
      <c r="C3163" s="199" t="s">
        <v>293</v>
      </c>
      <c r="D3163" s="199"/>
      <c r="E3163" s="199" t="s">
        <v>110</v>
      </c>
      <c r="F3163" s="199">
        <v>1926</v>
      </c>
      <c r="G3163" s="199"/>
      <c r="H3163" s="199">
        <f t="shared" si="222"/>
        <v>6</v>
      </c>
      <c r="I3163" s="199"/>
      <c r="J3163" s="381">
        <v>331.13</v>
      </c>
      <c r="K3163" s="199"/>
      <c r="L3163" s="200"/>
      <c r="M3163" s="199">
        <v>3</v>
      </c>
      <c r="N3163" s="71"/>
      <c r="O3163" s="200"/>
      <c r="P3163" s="269">
        <f t="shared" si="220"/>
        <v>110.37666666666667</v>
      </c>
      <c r="Q3163" s="199"/>
      <c r="R3163" s="199"/>
      <c r="S3163" s="199"/>
      <c r="T3163" s="382">
        <f t="shared" si="221"/>
        <v>642</v>
      </c>
      <c r="U3163" s="199"/>
      <c r="V3163" s="199"/>
      <c r="W3163" s="199"/>
      <c r="X3163" s="200"/>
      <c r="Y3163" s="199">
        <v>331.13</v>
      </c>
      <c r="Z3163" s="199">
        <f t="shared" si="223"/>
        <v>468.35</v>
      </c>
      <c r="AA3163" s="200"/>
      <c r="AB3163" s="199">
        <f t="shared" si="224"/>
        <v>270.24</v>
      </c>
      <c r="AC3163" s="164">
        <v>328.8</v>
      </c>
      <c r="AD3163" s="199"/>
      <c r="AE3163" s="200"/>
      <c r="AF3163" s="200"/>
      <c r="AG3163" s="200"/>
      <c r="AH3163" s="75"/>
      <c r="AI3163" s="75"/>
      <c r="AJ3163" s="75"/>
      <c r="AK3163" s="75"/>
      <c r="AL3163" s="200"/>
    </row>
    <row r="3164" spans="1:38" s="201" customFormat="1">
      <c r="A3164" s="198"/>
      <c r="B3164" s="180"/>
      <c r="C3164" s="199" t="s">
        <v>293</v>
      </c>
      <c r="D3164" s="199"/>
      <c r="E3164" s="199" t="s">
        <v>116</v>
      </c>
      <c r="F3164" s="199">
        <v>9423439</v>
      </c>
      <c r="G3164" s="199"/>
      <c r="H3164" s="199">
        <f t="shared" si="222"/>
        <v>26949</v>
      </c>
      <c r="I3164" s="199"/>
      <c r="J3164" s="381">
        <v>821545.94000000134</v>
      </c>
      <c r="K3164" s="199"/>
      <c r="L3164" s="200"/>
      <c r="M3164" s="199">
        <v>1325</v>
      </c>
      <c r="N3164" s="71"/>
      <c r="O3164" s="200"/>
      <c r="P3164" s="269">
        <f t="shared" si="220"/>
        <v>620.03467169811427</v>
      </c>
      <c r="Q3164" s="199"/>
      <c r="R3164" s="199"/>
      <c r="S3164" s="199"/>
      <c r="T3164" s="382">
        <f t="shared" si="221"/>
        <v>7112.0294339622642</v>
      </c>
      <c r="U3164" s="199"/>
      <c r="V3164" s="199"/>
      <c r="W3164" s="199"/>
      <c r="X3164" s="200"/>
      <c r="Y3164" s="199">
        <v>821545.94000000134</v>
      </c>
      <c r="Z3164" s="199">
        <f t="shared" si="223"/>
        <v>1161994.29</v>
      </c>
      <c r="AA3164" s="200"/>
      <c r="AB3164" s="199">
        <f t="shared" si="224"/>
        <v>670476.25</v>
      </c>
      <c r="AC3164" s="164">
        <v>815774.63</v>
      </c>
      <c r="AD3164" s="199"/>
      <c r="AE3164" s="200"/>
      <c r="AF3164" s="200"/>
      <c r="AG3164" s="200"/>
      <c r="AH3164" s="75"/>
      <c r="AI3164" s="75"/>
      <c r="AJ3164" s="75"/>
      <c r="AK3164" s="75"/>
      <c r="AL3164" s="200"/>
    </row>
    <row r="3165" spans="1:38" s="201" customFormat="1">
      <c r="A3165" s="198"/>
      <c r="B3165" s="180"/>
      <c r="C3165" s="199" t="s">
        <v>294</v>
      </c>
      <c r="D3165" s="199"/>
      <c r="E3165" s="199" t="s">
        <v>295</v>
      </c>
      <c r="F3165" s="199">
        <v>648213</v>
      </c>
      <c r="G3165" s="199"/>
      <c r="H3165" s="199">
        <f t="shared" si="222"/>
        <v>1854</v>
      </c>
      <c r="I3165" s="199"/>
      <c r="J3165" s="381">
        <v>70995.619999999952</v>
      </c>
      <c r="K3165" s="199"/>
      <c r="L3165" s="200"/>
      <c r="M3165" s="199">
        <v>157</v>
      </c>
      <c r="N3165" s="71"/>
      <c r="O3165" s="200"/>
      <c r="P3165" s="269">
        <f t="shared" si="220"/>
        <v>452.20140127388504</v>
      </c>
      <c r="Q3165" s="199"/>
      <c r="R3165" s="199"/>
      <c r="S3165" s="199"/>
      <c r="T3165" s="382">
        <f t="shared" si="221"/>
        <v>4128.7452229299361</v>
      </c>
      <c r="U3165" s="199"/>
      <c r="V3165" s="199"/>
      <c r="W3165" s="199"/>
      <c r="X3165" s="200"/>
      <c r="Y3165" s="199">
        <v>70995.619999999952</v>
      </c>
      <c r="Z3165" s="199">
        <f t="shared" si="223"/>
        <v>100416.18</v>
      </c>
      <c r="AA3165" s="200"/>
      <c r="AB3165" s="199">
        <f t="shared" si="224"/>
        <v>57940.62</v>
      </c>
      <c r="AC3165" s="164">
        <v>70496.88</v>
      </c>
      <c r="AD3165" s="199"/>
      <c r="AE3165" s="200"/>
      <c r="AF3165" s="200"/>
      <c r="AG3165" s="200"/>
      <c r="AH3165" s="75"/>
      <c r="AI3165" s="75"/>
      <c r="AJ3165" s="75"/>
      <c r="AK3165" s="75"/>
      <c r="AL3165" s="200"/>
    </row>
    <row r="3166" spans="1:38" s="201" customFormat="1">
      <c r="A3166" s="198"/>
      <c r="B3166" s="180"/>
      <c r="C3166" s="199" t="s">
        <v>296</v>
      </c>
      <c r="D3166" s="199"/>
      <c r="E3166" s="199" t="s">
        <v>105</v>
      </c>
      <c r="F3166" s="199">
        <v>11634</v>
      </c>
      <c r="G3166" s="199"/>
      <c r="H3166" s="199">
        <f t="shared" si="222"/>
        <v>33</v>
      </c>
      <c r="I3166" s="199"/>
      <c r="J3166" s="381">
        <v>1828.97</v>
      </c>
      <c r="K3166" s="199"/>
      <c r="L3166" s="200"/>
      <c r="M3166" s="199">
        <v>2</v>
      </c>
      <c r="N3166" s="71"/>
      <c r="O3166" s="200"/>
      <c r="P3166" s="269">
        <f t="shared" si="220"/>
        <v>914.48500000000001</v>
      </c>
      <c r="Q3166" s="199"/>
      <c r="R3166" s="199"/>
      <c r="S3166" s="199"/>
      <c r="T3166" s="382">
        <f t="shared" si="221"/>
        <v>5817</v>
      </c>
      <c r="U3166" s="199"/>
      <c r="V3166" s="199"/>
      <c r="W3166" s="199"/>
      <c r="X3166" s="200"/>
      <c r="Y3166" s="199">
        <v>1828.97</v>
      </c>
      <c r="Z3166" s="199">
        <f t="shared" si="223"/>
        <v>2586.89</v>
      </c>
      <c r="AA3166" s="200"/>
      <c r="AB3166" s="199">
        <f t="shared" si="224"/>
        <v>1492.65</v>
      </c>
      <c r="AC3166" s="164">
        <v>1816.12</v>
      </c>
      <c r="AD3166" s="199"/>
      <c r="AE3166" s="200"/>
      <c r="AF3166" s="200"/>
      <c r="AG3166" s="200"/>
      <c r="AH3166" s="75"/>
      <c r="AI3166" s="75"/>
      <c r="AJ3166" s="75"/>
      <c r="AK3166" s="75"/>
      <c r="AL3166" s="200"/>
    </row>
    <row r="3167" spans="1:38" s="201" customFormat="1">
      <c r="A3167" s="198"/>
      <c r="B3167" s="180"/>
      <c r="C3167" s="199" t="s">
        <v>296</v>
      </c>
      <c r="D3167" s="199"/>
      <c r="E3167" s="199" t="s">
        <v>297</v>
      </c>
      <c r="F3167" s="199">
        <v>2293697</v>
      </c>
      <c r="G3167" s="199"/>
      <c r="H3167" s="199">
        <f t="shared" si="222"/>
        <v>6560</v>
      </c>
      <c r="I3167" s="199"/>
      <c r="J3167" s="381">
        <v>220995.35000000009</v>
      </c>
      <c r="K3167" s="199"/>
      <c r="L3167" s="200"/>
      <c r="M3167" s="199">
        <v>546</v>
      </c>
      <c r="N3167" s="71"/>
      <c r="O3167" s="200"/>
      <c r="P3167" s="269">
        <f t="shared" si="220"/>
        <v>404.75338827838846</v>
      </c>
      <c r="Q3167" s="199"/>
      <c r="R3167" s="199"/>
      <c r="S3167" s="199"/>
      <c r="T3167" s="382">
        <f t="shared" si="221"/>
        <v>4200.9102564102568</v>
      </c>
      <c r="U3167" s="199"/>
      <c r="V3167" s="199"/>
      <c r="W3167" s="199"/>
      <c r="X3167" s="200"/>
      <c r="Y3167" s="199">
        <v>220995.35000000009</v>
      </c>
      <c r="Z3167" s="199">
        <f t="shared" si="223"/>
        <v>312575.75</v>
      </c>
      <c r="AA3167" s="200"/>
      <c r="AB3167" s="199">
        <f t="shared" si="224"/>
        <v>180357.7</v>
      </c>
      <c r="AC3167" s="164">
        <v>219442.87</v>
      </c>
      <c r="AD3167" s="199"/>
      <c r="AE3167" s="200"/>
      <c r="AF3167" s="200"/>
      <c r="AG3167" s="200"/>
      <c r="AH3167" s="75"/>
      <c r="AI3167" s="75"/>
      <c r="AJ3167" s="75"/>
      <c r="AK3167" s="75"/>
      <c r="AL3167" s="200"/>
    </row>
    <row r="3168" spans="1:38" s="201" customFormat="1">
      <c r="A3168" s="198"/>
      <c r="B3168" s="180"/>
      <c r="C3168" s="199" t="s">
        <v>296</v>
      </c>
      <c r="D3168" s="199"/>
      <c r="E3168" s="199" t="s">
        <v>311</v>
      </c>
      <c r="F3168" s="199">
        <v>983</v>
      </c>
      <c r="G3168" s="199"/>
      <c r="H3168" s="199">
        <f t="shared" si="222"/>
        <v>3</v>
      </c>
      <c r="I3168" s="199"/>
      <c r="J3168" s="381">
        <v>140.51999999999998</v>
      </c>
      <c r="K3168" s="199"/>
      <c r="L3168" s="200"/>
      <c r="M3168" s="199">
        <v>7</v>
      </c>
      <c r="N3168" s="71"/>
      <c r="O3168" s="200"/>
      <c r="P3168" s="269">
        <f t="shared" si="220"/>
        <v>20.074285714285711</v>
      </c>
      <c r="Q3168" s="199"/>
      <c r="R3168" s="199"/>
      <c r="S3168" s="199"/>
      <c r="T3168" s="382">
        <f t="shared" si="221"/>
        <v>140.42857142857142</v>
      </c>
      <c r="U3168" s="199"/>
      <c r="V3168" s="199"/>
      <c r="W3168" s="199"/>
      <c r="X3168" s="200"/>
      <c r="Y3168" s="199">
        <v>140.51999999999998</v>
      </c>
      <c r="Z3168" s="199">
        <f t="shared" si="223"/>
        <v>198.75</v>
      </c>
      <c r="AA3168" s="200"/>
      <c r="AB3168" s="199">
        <f t="shared" si="224"/>
        <v>114.68</v>
      </c>
      <c r="AC3168" s="164">
        <v>139.53</v>
      </c>
      <c r="AD3168" s="199"/>
      <c r="AE3168" s="200"/>
      <c r="AF3168" s="200"/>
      <c r="AG3168" s="200"/>
      <c r="AH3168" s="75"/>
      <c r="AI3168" s="75"/>
      <c r="AJ3168" s="75"/>
      <c r="AK3168" s="75"/>
      <c r="AL3168" s="200"/>
    </row>
    <row r="3169" spans="1:38" s="201" customFormat="1">
      <c r="A3169" s="198"/>
      <c r="B3169" s="180"/>
      <c r="C3169" s="199" t="s">
        <v>296</v>
      </c>
      <c r="D3169" s="199"/>
      <c r="E3169" s="199" t="s">
        <v>374</v>
      </c>
      <c r="F3169" s="199">
        <v>3877</v>
      </c>
      <c r="G3169" s="199"/>
      <c r="H3169" s="199">
        <f t="shared" si="222"/>
        <v>11</v>
      </c>
      <c r="I3169" s="199"/>
      <c r="J3169" s="381">
        <v>312.45999999999998</v>
      </c>
      <c r="K3169" s="199"/>
      <c r="L3169" s="200"/>
      <c r="M3169" s="199">
        <v>1</v>
      </c>
      <c r="N3169" s="71"/>
      <c r="O3169" s="200"/>
      <c r="P3169" s="269">
        <f t="shared" si="220"/>
        <v>312.45999999999998</v>
      </c>
      <c r="Q3169" s="199"/>
      <c r="R3169" s="199"/>
      <c r="S3169" s="199"/>
      <c r="T3169" s="382">
        <f t="shared" si="221"/>
        <v>3877</v>
      </c>
      <c r="U3169" s="199"/>
      <c r="V3169" s="199"/>
      <c r="W3169" s="199"/>
      <c r="X3169" s="200"/>
      <c r="Y3169" s="199">
        <v>312.45999999999998</v>
      </c>
      <c r="Z3169" s="199">
        <f t="shared" si="223"/>
        <v>441.94</v>
      </c>
      <c r="AA3169" s="200"/>
      <c r="AB3169" s="199">
        <f t="shared" si="224"/>
        <v>255</v>
      </c>
      <c r="AC3169" s="164">
        <v>310.26</v>
      </c>
      <c r="AD3169" s="199"/>
      <c r="AE3169" s="200"/>
      <c r="AF3169" s="200"/>
      <c r="AG3169" s="200"/>
      <c r="AH3169" s="75"/>
      <c r="AI3169" s="75"/>
      <c r="AJ3169" s="75"/>
      <c r="AK3169" s="75"/>
      <c r="AL3169" s="200"/>
    </row>
    <row r="3170" spans="1:38" s="201" customFormat="1">
      <c r="A3170" s="198"/>
      <c r="B3170" s="180"/>
      <c r="C3170" s="199" t="s">
        <v>296</v>
      </c>
      <c r="D3170" s="199"/>
      <c r="E3170" s="199" t="s">
        <v>113</v>
      </c>
      <c r="F3170" s="199">
        <v>2142</v>
      </c>
      <c r="G3170" s="199"/>
      <c r="H3170" s="199">
        <f t="shared" si="222"/>
        <v>6</v>
      </c>
      <c r="I3170" s="199"/>
      <c r="J3170" s="381">
        <v>183.58</v>
      </c>
      <c r="K3170" s="199"/>
      <c r="L3170" s="200"/>
      <c r="M3170" s="199">
        <v>1</v>
      </c>
      <c r="N3170" s="71"/>
      <c r="O3170" s="200"/>
      <c r="P3170" s="269">
        <f t="shared" si="220"/>
        <v>183.58</v>
      </c>
      <c r="Q3170" s="199"/>
      <c r="R3170" s="199"/>
      <c r="S3170" s="199"/>
      <c r="T3170" s="382">
        <f t="shared" si="221"/>
        <v>2142</v>
      </c>
      <c r="U3170" s="199"/>
      <c r="V3170" s="199"/>
      <c r="W3170" s="199"/>
      <c r="X3170" s="200"/>
      <c r="Y3170" s="199">
        <v>183.58</v>
      </c>
      <c r="Z3170" s="199">
        <f t="shared" si="223"/>
        <v>259.66000000000003</v>
      </c>
      <c r="AA3170" s="200"/>
      <c r="AB3170" s="199">
        <f t="shared" si="224"/>
        <v>149.82</v>
      </c>
      <c r="AC3170" s="164">
        <v>182.29</v>
      </c>
      <c r="AD3170" s="199"/>
      <c r="AE3170" s="200"/>
      <c r="AF3170" s="200"/>
      <c r="AG3170" s="200"/>
      <c r="AH3170" s="75"/>
      <c r="AI3170" s="75"/>
      <c r="AJ3170" s="75"/>
      <c r="AK3170" s="75"/>
      <c r="AL3170" s="200"/>
    </row>
    <row r="3171" spans="1:38" s="201" customFormat="1">
      <c r="A3171" s="198"/>
      <c r="B3171" s="180"/>
      <c r="C3171" s="199" t="s">
        <v>1500</v>
      </c>
      <c r="D3171" s="199"/>
      <c r="E3171" s="199" t="s">
        <v>153</v>
      </c>
      <c r="F3171" s="199">
        <v>11574</v>
      </c>
      <c r="G3171" s="199"/>
      <c r="H3171" s="199">
        <f t="shared" si="222"/>
        <v>33</v>
      </c>
      <c r="I3171" s="199"/>
      <c r="J3171" s="381">
        <v>3755.48</v>
      </c>
      <c r="K3171" s="199"/>
      <c r="L3171" s="200"/>
      <c r="M3171" s="199">
        <v>1</v>
      </c>
      <c r="N3171" s="71"/>
      <c r="O3171" s="200"/>
      <c r="P3171" s="269">
        <f t="shared" si="220"/>
        <v>3755.48</v>
      </c>
      <c r="Q3171" s="199"/>
      <c r="R3171" s="199"/>
      <c r="S3171" s="199"/>
      <c r="T3171" s="382">
        <f t="shared" si="221"/>
        <v>11574</v>
      </c>
      <c r="U3171" s="199"/>
      <c r="V3171" s="199"/>
      <c r="W3171" s="199"/>
      <c r="X3171" s="200"/>
      <c r="Y3171" s="199">
        <v>3755.48</v>
      </c>
      <c r="Z3171" s="199">
        <f t="shared" si="223"/>
        <v>5311.75</v>
      </c>
      <c r="AA3171" s="200"/>
      <c r="AB3171" s="199">
        <f t="shared" si="224"/>
        <v>3064.9</v>
      </c>
      <c r="AC3171" s="164">
        <v>3729.1</v>
      </c>
      <c r="AD3171" s="199"/>
      <c r="AE3171" s="200"/>
      <c r="AF3171" s="200"/>
      <c r="AG3171" s="200"/>
      <c r="AH3171" s="75"/>
      <c r="AI3171" s="75"/>
      <c r="AJ3171" s="75"/>
      <c r="AK3171" s="75"/>
      <c r="AL3171" s="200"/>
    </row>
    <row r="3172" spans="1:38" s="201" customFormat="1">
      <c r="A3172" s="198"/>
      <c r="B3172" s="180"/>
      <c r="C3172" s="199" t="s">
        <v>298</v>
      </c>
      <c r="D3172" s="199"/>
      <c r="E3172" s="199" t="s">
        <v>101</v>
      </c>
      <c r="F3172" s="199">
        <v>333</v>
      </c>
      <c r="G3172" s="199"/>
      <c r="H3172" s="199">
        <f t="shared" si="222"/>
        <v>1</v>
      </c>
      <c r="I3172" s="199"/>
      <c r="J3172" s="381">
        <v>61.45</v>
      </c>
      <c r="K3172" s="199"/>
      <c r="L3172" s="200"/>
      <c r="M3172" s="199">
        <v>1</v>
      </c>
      <c r="N3172" s="71"/>
      <c r="O3172" s="200"/>
      <c r="P3172" s="269">
        <f t="shared" si="220"/>
        <v>61.45</v>
      </c>
      <c r="Q3172" s="199"/>
      <c r="R3172" s="199"/>
      <c r="S3172" s="199"/>
      <c r="T3172" s="382">
        <f t="shared" si="221"/>
        <v>333</v>
      </c>
      <c r="U3172" s="199"/>
      <c r="V3172" s="199"/>
      <c r="W3172" s="199"/>
      <c r="X3172" s="200"/>
      <c r="Y3172" s="199">
        <v>61.45</v>
      </c>
      <c r="Z3172" s="199">
        <f t="shared" si="223"/>
        <v>86.91</v>
      </c>
      <c r="AA3172" s="200"/>
      <c r="AB3172" s="199">
        <f t="shared" si="224"/>
        <v>50.15</v>
      </c>
      <c r="AC3172" s="164">
        <v>61.02</v>
      </c>
      <c r="AD3172" s="199"/>
      <c r="AE3172" s="200"/>
      <c r="AF3172" s="200"/>
      <c r="AG3172" s="200"/>
      <c r="AH3172" s="75"/>
      <c r="AI3172" s="75"/>
      <c r="AJ3172" s="75"/>
      <c r="AK3172" s="75"/>
      <c r="AL3172" s="200"/>
    </row>
    <row r="3173" spans="1:38" s="201" customFormat="1">
      <c r="A3173" s="198"/>
      <c r="B3173" s="180"/>
      <c r="C3173" s="199" t="s">
        <v>298</v>
      </c>
      <c r="D3173" s="199"/>
      <c r="E3173" s="199" t="s">
        <v>299</v>
      </c>
      <c r="F3173" s="199">
        <v>1899152</v>
      </c>
      <c r="G3173" s="199"/>
      <c r="H3173" s="199">
        <f t="shared" si="222"/>
        <v>5431</v>
      </c>
      <c r="I3173" s="199"/>
      <c r="J3173" s="381">
        <v>194725.1100000001</v>
      </c>
      <c r="K3173" s="199"/>
      <c r="L3173" s="200"/>
      <c r="M3173" s="199">
        <v>565</v>
      </c>
      <c r="N3173" s="71"/>
      <c r="O3173" s="200"/>
      <c r="P3173" s="269">
        <f t="shared" si="220"/>
        <v>344.64621238938071</v>
      </c>
      <c r="Q3173" s="199"/>
      <c r="R3173" s="199"/>
      <c r="S3173" s="199"/>
      <c r="T3173" s="382">
        <f t="shared" si="221"/>
        <v>3361.3309734513273</v>
      </c>
      <c r="U3173" s="199"/>
      <c r="V3173" s="199"/>
      <c r="W3173" s="199"/>
      <c r="X3173" s="200"/>
      <c r="Y3173" s="199">
        <v>194725.1100000001</v>
      </c>
      <c r="Z3173" s="199">
        <f t="shared" si="223"/>
        <v>275419.13</v>
      </c>
      <c r="AA3173" s="200"/>
      <c r="AB3173" s="199">
        <f t="shared" si="224"/>
        <v>158918.15</v>
      </c>
      <c r="AC3173" s="164">
        <v>193357.18</v>
      </c>
      <c r="AD3173" s="199"/>
      <c r="AE3173" s="200"/>
      <c r="AF3173" s="200"/>
      <c r="AG3173" s="200"/>
      <c r="AH3173" s="75"/>
      <c r="AI3173" s="75"/>
      <c r="AJ3173" s="75"/>
      <c r="AK3173" s="75"/>
      <c r="AL3173" s="200"/>
    </row>
    <row r="3174" spans="1:38" s="201" customFormat="1">
      <c r="A3174" s="198"/>
      <c r="B3174" s="180"/>
      <c r="C3174" s="199" t="s">
        <v>300</v>
      </c>
      <c r="D3174" s="199"/>
      <c r="E3174" s="199" t="s">
        <v>116</v>
      </c>
      <c r="F3174" s="199">
        <v>765</v>
      </c>
      <c r="G3174" s="199"/>
      <c r="H3174" s="199">
        <f t="shared" si="222"/>
        <v>2</v>
      </c>
      <c r="I3174" s="199"/>
      <c r="J3174" s="381">
        <v>64.62</v>
      </c>
      <c r="K3174" s="199"/>
      <c r="L3174" s="200"/>
      <c r="M3174" s="199">
        <v>1</v>
      </c>
      <c r="N3174" s="71"/>
      <c r="O3174" s="200"/>
      <c r="P3174" s="269">
        <f t="shared" si="220"/>
        <v>64.62</v>
      </c>
      <c r="Q3174" s="199"/>
      <c r="R3174" s="199"/>
      <c r="S3174" s="199"/>
      <c r="T3174" s="382">
        <f t="shared" si="221"/>
        <v>765</v>
      </c>
      <c r="U3174" s="199"/>
      <c r="V3174" s="199"/>
      <c r="W3174" s="199"/>
      <c r="X3174" s="200"/>
      <c r="Y3174" s="199">
        <v>64.62</v>
      </c>
      <c r="Z3174" s="199">
        <f t="shared" si="223"/>
        <v>91.4</v>
      </c>
      <c r="AA3174" s="200"/>
      <c r="AB3174" s="199">
        <f t="shared" si="224"/>
        <v>52.74</v>
      </c>
      <c r="AC3174" s="164">
        <v>64.17</v>
      </c>
      <c r="AD3174" s="199"/>
      <c r="AE3174" s="200"/>
      <c r="AF3174" s="200"/>
      <c r="AG3174" s="200"/>
      <c r="AH3174" s="75"/>
      <c r="AI3174" s="75"/>
      <c r="AJ3174" s="75"/>
      <c r="AK3174" s="75"/>
      <c r="AL3174" s="200"/>
    </row>
    <row r="3175" spans="1:38" s="201" customFormat="1">
      <c r="A3175" s="198"/>
      <c r="B3175" s="180"/>
      <c r="C3175" s="199" t="s">
        <v>300</v>
      </c>
      <c r="D3175" s="199"/>
      <c r="E3175" s="199" t="s">
        <v>271</v>
      </c>
      <c r="F3175" s="199">
        <v>377002</v>
      </c>
      <c r="G3175" s="199"/>
      <c r="H3175" s="199">
        <f t="shared" si="222"/>
        <v>1078</v>
      </c>
      <c r="I3175" s="199"/>
      <c r="J3175" s="381">
        <v>53420.660000000025</v>
      </c>
      <c r="K3175" s="199"/>
      <c r="L3175" s="200"/>
      <c r="M3175" s="199">
        <v>173</v>
      </c>
      <c r="N3175" s="71"/>
      <c r="O3175" s="200"/>
      <c r="P3175" s="269">
        <f t="shared" si="220"/>
        <v>308.78994219653191</v>
      </c>
      <c r="Q3175" s="199"/>
      <c r="R3175" s="199"/>
      <c r="S3175" s="199"/>
      <c r="T3175" s="382">
        <f t="shared" si="221"/>
        <v>2179.2023121387283</v>
      </c>
      <c r="U3175" s="199"/>
      <c r="V3175" s="199"/>
      <c r="W3175" s="199"/>
      <c r="X3175" s="200"/>
      <c r="Y3175" s="199">
        <v>53420.660000000025</v>
      </c>
      <c r="Z3175" s="199">
        <f t="shared" si="223"/>
        <v>75558.16</v>
      </c>
      <c r="AA3175" s="200"/>
      <c r="AB3175" s="199">
        <f t="shared" si="224"/>
        <v>43597.42</v>
      </c>
      <c r="AC3175" s="164">
        <v>53045.38</v>
      </c>
      <c r="AD3175" s="199"/>
      <c r="AE3175" s="200"/>
      <c r="AF3175" s="200"/>
      <c r="AG3175" s="200"/>
      <c r="AH3175" s="75"/>
      <c r="AI3175" s="75"/>
      <c r="AJ3175" s="75"/>
      <c r="AK3175" s="75"/>
      <c r="AL3175" s="200"/>
    </row>
    <row r="3176" spans="1:38" s="201" customFormat="1">
      <c r="A3176" s="198"/>
      <c r="B3176" s="180"/>
      <c r="C3176" s="199" t="s">
        <v>300</v>
      </c>
      <c r="D3176" s="199"/>
      <c r="E3176" s="199" t="s">
        <v>309</v>
      </c>
      <c r="F3176" s="199">
        <v>5</v>
      </c>
      <c r="G3176" s="199"/>
      <c r="H3176" s="199">
        <f t="shared" si="222"/>
        <v>0</v>
      </c>
      <c r="I3176" s="199"/>
      <c r="J3176" s="381">
        <v>13.77</v>
      </c>
      <c r="K3176" s="199"/>
      <c r="L3176" s="200"/>
      <c r="M3176" s="199">
        <v>1</v>
      </c>
      <c r="N3176" s="71"/>
      <c r="O3176" s="200"/>
      <c r="P3176" s="269">
        <f t="shared" si="220"/>
        <v>13.77</v>
      </c>
      <c r="Q3176" s="199"/>
      <c r="R3176" s="199"/>
      <c r="S3176" s="199"/>
      <c r="T3176" s="382">
        <f t="shared" si="221"/>
        <v>5</v>
      </c>
      <c r="U3176" s="199"/>
      <c r="V3176" s="199"/>
      <c r="W3176" s="199"/>
      <c r="X3176" s="200"/>
      <c r="Y3176" s="199">
        <v>13.77</v>
      </c>
      <c r="Z3176" s="199">
        <f t="shared" si="223"/>
        <v>19.48</v>
      </c>
      <c r="AA3176" s="200"/>
      <c r="AB3176" s="199">
        <f t="shared" si="224"/>
        <v>11.24</v>
      </c>
      <c r="AC3176" s="164">
        <v>13.67</v>
      </c>
      <c r="AD3176" s="199"/>
      <c r="AE3176" s="200"/>
      <c r="AF3176" s="200"/>
      <c r="AG3176" s="200"/>
      <c r="AH3176" s="75"/>
      <c r="AI3176" s="75"/>
      <c r="AJ3176" s="75"/>
      <c r="AK3176" s="75"/>
      <c r="AL3176" s="200"/>
    </row>
    <row r="3177" spans="1:38" s="201" customFormat="1">
      <c r="A3177" s="198"/>
      <c r="B3177" s="180"/>
      <c r="C3177" s="199" t="s">
        <v>301</v>
      </c>
      <c r="D3177" s="199"/>
      <c r="E3177" s="199" t="s">
        <v>119</v>
      </c>
      <c r="F3177" s="199">
        <v>1610349</v>
      </c>
      <c r="G3177" s="199"/>
      <c r="H3177" s="199">
        <f t="shared" si="222"/>
        <v>4605</v>
      </c>
      <c r="I3177" s="199"/>
      <c r="J3177" s="381">
        <v>151487.14000000007</v>
      </c>
      <c r="K3177" s="199"/>
      <c r="L3177" s="200"/>
      <c r="M3177" s="199">
        <v>379</v>
      </c>
      <c r="N3177" s="71"/>
      <c r="O3177" s="200"/>
      <c r="P3177" s="269">
        <f t="shared" si="220"/>
        <v>399.70221635883922</v>
      </c>
      <c r="Q3177" s="199"/>
      <c r="R3177" s="199"/>
      <c r="S3177" s="199"/>
      <c r="T3177" s="382">
        <f t="shared" si="221"/>
        <v>4248.941952506596</v>
      </c>
      <c r="U3177" s="199"/>
      <c r="V3177" s="199"/>
      <c r="W3177" s="199"/>
      <c r="X3177" s="200"/>
      <c r="Y3177" s="199">
        <v>151487.14000000007</v>
      </c>
      <c r="Z3177" s="199">
        <f t="shared" si="223"/>
        <v>214263.36</v>
      </c>
      <c r="AA3177" s="200"/>
      <c r="AB3177" s="199">
        <f t="shared" si="224"/>
        <v>123630.98</v>
      </c>
      <c r="AC3177" s="164">
        <v>150422.95000000001</v>
      </c>
      <c r="AD3177" s="199"/>
      <c r="AE3177" s="200"/>
      <c r="AF3177" s="200"/>
      <c r="AG3177" s="200"/>
      <c r="AH3177" s="75"/>
      <c r="AI3177" s="75"/>
      <c r="AJ3177" s="75"/>
      <c r="AK3177" s="75"/>
      <c r="AL3177" s="200"/>
    </row>
    <row r="3178" spans="1:38" s="201" customFormat="1">
      <c r="A3178" s="198"/>
      <c r="B3178" s="180"/>
      <c r="C3178" s="199" t="s">
        <v>573</v>
      </c>
      <c r="D3178" s="199"/>
      <c r="E3178" s="199" t="s">
        <v>278</v>
      </c>
      <c r="F3178" s="199">
        <v>17345</v>
      </c>
      <c r="G3178" s="199"/>
      <c r="H3178" s="199">
        <f t="shared" si="222"/>
        <v>50</v>
      </c>
      <c r="I3178" s="199"/>
      <c r="J3178" s="381">
        <v>2431.3500000000004</v>
      </c>
      <c r="K3178" s="199"/>
      <c r="L3178" s="200"/>
      <c r="M3178" s="199">
        <v>4</v>
      </c>
      <c r="N3178" s="71"/>
      <c r="O3178" s="200"/>
      <c r="P3178" s="269">
        <f t="shared" si="220"/>
        <v>607.83750000000009</v>
      </c>
      <c r="Q3178" s="199"/>
      <c r="R3178" s="199"/>
      <c r="S3178" s="199"/>
      <c r="T3178" s="382">
        <f t="shared" si="221"/>
        <v>4336.25</v>
      </c>
      <c r="U3178" s="199"/>
      <c r="V3178" s="199"/>
      <c r="W3178" s="199"/>
      <c r="X3178" s="200"/>
      <c r="Y3178" s="199">
        <v>2431.3500000000004</v>
      </c>
      <c r="Z3178" s="199">
        <f t="shared" si="223"/>
        <v>3438.9</v>
      </c>
      <c r="AA3178" s="200"/>
      <c r="AB3178" s="199">
        <f t="shared" si="224"/>
        <v>1984.26</v>
      </c>
      <c r="AC3178" s="164">
        <v>2414.27</v>
      </c>
      <c r="AD3178" s="199"/>
      <c r="AE3178" s="200"/>
      <c r="AF3178" s="200"/>
      <c r="AG3178" s="200"/>
      <c r="AH3178" s="75"/>
      <c r="AI3178" s="75"/>
      <c r="AJ3178" s="75"/>
      <c r="AK3178" s="75"/>
      <c r="AL3178" s="200"/>
    </row>
    <row r="3179" spans="1:38" s="201" customFormat="1">
      <c r="A3179" s="198"/>
      <c r="B3179" s="180"/>
      <c r="C3179" s="199" t="s">
        <v>302</v>
      </c>
      <c r="D3179" s="199"/>
      <c r="E3179" s="199" t="s">
        <v>303</v>
      </c>
      <c r="F3179" s="199">
        <v>423472</v>
      </c>
      <c r="G3179" s="199"/>
      <c r="H3179" s="199">
        <f t="shared" si="222"/>
        <v>1211</v>
      </c>
      <c r="I3179" s="199"/>
      <c r="J3179" s="381">
        <v>23994.17</v>
      </c>
      <c r="K3179" s="199"/>
      <c r="L3179" s="200"/>
      <c r="M3179" s="199">
        <v>32</v>
      </c>
      <c r="N3179" s="71"/>
      <c r="O3179" s="200"/>
      <c r="P3179" s="269">
        <f t="shared" si="220"/>
        <v>749.81781249999995</v>
      </c>
      <c r="Q3179" s="199"/>
      <c r="R3179" s="199"/>
      <c r="S3179" s="199"/>
      <c r="T3179" s="382">
        <f t="shared" si="221"/>
        <v>13233.5</v>
      </c>
      <c r="U3179" s="199"/>
      <c r="V3179" s="199"/>
      <c r="W3179" s="199"/>
      <c r="X3179" s="200"/>
      <c r="Y3179" s="199">
        <v>23994.17</v>
      </c>
      <c r="Z3179" s="199">
        <f t="shared" si="223"/>
        <v>33937.35</v>
      </c>
      <c r="AA3179" s="200"/>
      <c r="AB3179" s="199">
        <f t="shared" si="224"/>
        <v>19582.009999999998</v>
      </c>
      <c r="AC3179" s="164">
        <v>23825.61</v>
      </c>
      <c r="AD3179" s="199"/>
      <c r="AE3179" s="200"/>
      <c r="AF3179" s="200"/>
      <c r="AG3179" s="200"/>
      <c r="AH3179" s="75"/>
      <c r="AI3179" s="75"/>
      <c r="AJ3179" s="75"/>
      <c r="AK3179" s="75"/>
      <c r="AL3179" s="200"/>
    </row>
    <row r="3180" spans="1:38" s="201" customFormat="1">
      <c r="A3180" s="198"/>
      <c r="B3180" s="180"/>
      <c r="C3180" s="199" t="s">
        <v>304</v>
      </c>
      <c r="D3180" s="199"/>
      <c r="E3180" s="199" t="s">
        <v>116</v>
      </c>
      <c r="F3180" s="199">
        <v>116</v>
      </c>
      <c r="G3180" s="199"/>
      <c r="H3180" s="199">
        <f t="shared" si="222"/>
        <v>0</v>
      </c>
      <c r="I3180" s="199"/>
      <c r="J3180" s="381">
        <v>28.23</v>
      </c>
      <c r="K3180" s="199"/>
      <c r="L3180" s="200"/>
      <c r="M3180" s="199">
        <v>1</v>
      </c>
      <c r="N3180" s="71"/>
      <c r="O3180" s="200"/>
      <c r="P3180" s="269">
        <f t="shared" si="220"/>
        <v>28.23</v>
      </c>
      <c r="Q3180" s="199"/>
      <c r="R3180" s="199"/>
      <c r="S3180" s="199"/>
      <c r="T3180" s="382">
        <f t="shared" si="221"/>
        <v>116</v>
      </c>
      <c r="U3180" s="199"/>
      <c r="V3180" s="199"/>
      <c r="W3180" s="199"/>
      <c r="X3180" s="200"/>
      <c r="Y3180" s="199">
        <v>28.23</v>
      </c>
      <c r="Z3180" s="199">
        <f t="shared" si="223"/>
        <v>39.93</v>
      </c>
      <c r="AA3180" s="200"/>
      <c r="AB3180" s="199">
        <f t="shared" si="224"/>
        <v>23.04</v>
      </c>
      <c r="AC3180" s="164">
        <v>28.03</v>
      </c>
      <c r="AD3180" s="199"/>
      <c r="AE3180" s="200"/>
      <c r="AF3180" s="200"/>
      <c r="AG3180" s="200"/>
      <c r="AH3180" s="75"/>
      <c r="AI3180" s="75"/>
      <c r="AJ3180" s="75"/>
      <c r="AK3180" s="75"/>
      <c r="AL3180" s="200"/>
    </row>
    <row r="3181" spans="1:38" s="201" customFormat="1">
      <c r="A3181" s="198"/>
      <c r="B3181" s="180"/>
      <c r="C3181" s="199" t="s">
        <v>304</v>
      </c>
      <c r="D3181" s="199"/>
      <c r="E3181" s="199" t="s">
        <v>161</v>
      </c>
      <c r="F3181" s="199">
        <v>104758</v>
      </c>
      <c r="G3181" s="199"/>
      <c r="H3181" s="199">
        <f t="shared" si="222"/>
        <v>300</v>
      </c>
      <c r="I3181" s="199"/>
      <c r="J3181" s="381">
        <v>9906.9</v>
      </c>
      <c r="K3181" s="199"/>
      <c r="L3181" s="200"/>
      <c r="M3181" s="199">
        <v>42</v>
      </c>
      <c r="N3181" s="71"/>
      <c r="O3181" s="200"/>
      <c r="P3181" s="269">
        <f t="shared" si="220"/>
        <v>235.87857142857143</v>
      </c>
      <c r="Q3181" s="199"/>
      <c r="R3181" s="199"/>
      <c r="S3181" s="199"/>
      <c r="T3181" s="382">
        <f t="shared" si="221"/>
        <v>2494.2380952380954</v>
      </c>
      <c r="U3181" s="199"/>
      <c r="V3181" s="199"/>
      <c r="W3181" s="199"/>
      <c r="X3181" s="200"/>
      <c r="Y3181" s="199">
        <v>9906.9</v>
      </c>
      <c r="Z3181" s="199">
        <f t="shared" si="223"/>
        <v>14012.32</v>
      </c>
      <c r="AA3181" s="200"/>
      <c r="AB3181" s="199">
        <f t="shared" si="224"/>
        <v>8085.17</v>
      </c>
      <c r="AC3181" s="164">
        <v>9837.2999999999993</v>
      </c>
      <c r="AD3181" s="199"/>
      <c r="AE3181" s="200"/>
      <c r="AF3181" s="200"/>
      <c r="AG3181" s="200"/>
      <c r="AH3181" s="75"/>
      <c r="AI3181" s="75"/>
      <c r="AJ3181" s="75"/>
      <c r="AK3181" s="75"/>
      <c r="AL3181" s="200"/>
    </row>
    <row r="3182" spans="1:38" s="201" customFormat="1">
      <c r="A3182" s="198"/>
      <c r="B3182" s="180"/>
      <c r="C3182" s="199" t="s">
        <v>305</v>
      </c>
      <c r="D3182" s="199"/>
      <c r="E3182" s="199" t="s">
        <v>271</v>
      </c>
      <c r="F3182" s="199">
        <v>273</v>
      </c>
      <c r="G3182" s="199"/>
      <c r="H3182" s="199">
        <f t="shared" si="222"/>
        <v>1</v>
      </c>
      <c r="I3182" s="199"/>
      <c r="J3182" s="381">
        <v>40.5</v>
      </c>
      <c r="K3182" s="199"/>
      <c r="L3182" s="200"/>
      <c r="M3182" s="199">
        <v>1</v>
      </c>
      <c r="N3182" s="71"/>
      <c r="O3182" s="200"/>
      <c r="P3182" s="269">
        <f t="shared" si="220"/>
        <v>40.5</v>
      </c>
      <c r="Q3182" s="199"/>
      <c r="R3182" s="199"/>
      <c r="S3182" s="199"/>
      <c r="T3182" s="382">
        <f t="shared" si="221"/>
        <v>273</v>
      </c>
      <c r="U3182" s="199"/>
      <c r="V3182" s="199"/>
      <c r="W3182" s="199"/>
      <c r="X3182" s="200"/>
      <c r="Y3182" s="199">
        <v>40.5</v>
      </c>
      <c r="Z3182" s="199">
        <f t="shared" si="223"/>
        <v>57.28</v>
      </c>
      <c r="AA3182" s="200"/>
      <c r="AB3182" s="199">
        <f t="shared" si="224"/>
        <v>33.049999999999997</v>
      </c>
      <c r="AC3182" s="164">
        <v>40.22</v>
      </c>
      <c r="AD3182" s="199"/>
      <c r="AE3182" s="200"/>
      <c r="AF3182" s="200"/>
      <c r="AG3182" s="200"/>
      <c r="AH3182" s="75"/>
      <c r="AI3182" s="75"/>
      <c r="AJ3182" s="75"/>
      <c r="AK3182" s="75"/>
      <c r="AL3182" s="200"/>
    </row>
    <row r="3183" spans="1:38" s="201" customFormat="1">
      <c r="A3183" s="198"/>
      <c r="B3183" s="180"/>
      <c r="C3183" s="199" t="s">
        <v>305</v>
      </c>
      <c r="D3183" s="199"/>
      <c r="E3183" s="199" t="s">
        <v>193</v>
      </c>
      <c r="F3183" s="199">
        <v>1261</v>
      </c>
      <c r="G3183" s="199"/>
      <c r="H3183" s="199">
        <f t="shared" si="222"/>
        <v>4</v>
      </c>
      <c r="I3183" s="199"/>
      <c r="J3183" s="381">
        <v>220.88</v>
      </c>
      <c r="K3183" s="199"/>
      <c r="L3183" s="200"/>
      <c r="M3183" s="199">
        <v>1</v>
      </c>
      <c r="N3183" s="71"/>
      <c r="O3183" s="200"/>
      <c r="P3183" s="269">
        <f t="shared" si="220"/>
        <v>220.88</v>
      </c>
      <c r="Q3183" s="199"/>
      <c r="R3183" s="199"/>
      <c r="S3183" s="199"/>
      <c r="T3183" s="382">
        <f t="shared" si="221"/>
        <v>1261</v>
      </c>
      <c r="U3183" s="199"/>
      <c r="V3183" s="199"/>
      <c r="W3183" s="199"/>
      <c r="X3183" s="200"/>
      <c r="Y3183" s="199">
        <v>220.88</v>
      </c>
      <c r="Z3183" s="199">
        <f t="shared" si="223"/>
        <v>312.41000000000003</v>
      </c>
      <c r="AA3183" s="200"/>
      <c r="AB3183" s="199">
        <f t="shared" si="224"/>
        <v>180.26</v>
      </c>
      <c r="AC3183" s="164">
        <v>219.33</v>
      </c>
      <c r="AD3183" s="199"/>
      <c r="AE3183" s="200"/>
      <c r="AF3183" s="200"/>
      <c r="AG3183" s="200"/>
      <c r="AH3183" s="75"/>
      <c r="AI3183" s="75"/>
      <c r="AJ3183" s="75"/>
      <c r="AK3183" s="75"/>
      <c r="AL3183" s="200"/>
    </row>
    <row r="3184" spans="1:38" s="201" customFormat="1">
      <c r="A3184" s="198"/>
      <c r="B3184" s="180"/>
      <c r="C3184" s="199" t="s">
        <v>305</v>
      </c>
      <c r="D3184" s="199"/>
      <c r="E3184" s="199" t="s">
        <v>121</v>
      </c>
      <c r="F3184" s="199">
        <v>9282806</v>
      </c>
      <c r="G3184" s="199"/>
      <c r="H3184" s="199">
        <f t="shared" si="222"/>
        <v>26547</v>
      </c>
      <c r="I3184" s="199"/>
      <c r="J3184" s="381">
        <v>856516.99000000139</v>
      </c>
      <c r="K3184" s="199"/>
      <c r="L3184" s="200"/>
      <c r="M3184" s="199">
        <v>1139</v>
      </c>
      <c r="N3184" s="71"/>
      <c r="O3184" s="200"/>
      <c r="P3184" s="269">
        <f t="shared" si="220"/>
        <v>751.99033362598891</v>
      </c>
      <c r="Q3184" s="199"/>
      <c r="R3184" s="199"/>
      <c r="S3184" s="199"/>
      <c r="T3184" s="382">
        <f t="shared" si="221"/>
        <v>8149.961369622476</v>
      </c>
      <c r="U3184" s="199"/>
      <c r="V3184" s="199"/>
      <c r="W3184" s="199"/>
      <c r="X3184" s="200"/>
      <c r="Y3184" s="199">
        <v>856516.99000000139</v>
      </c>
      <c r="Z3184" s="199">
        <f t="shared" si="223"/>
        <v>1211457.33</v>
      </c>
      <c r="AA3184" s="200"/>
      <c r="AB3184" s="199">
        <f t="shared" si="224"/>
        <v>699016.67</v>
      </c>
      <c r="AC3184" s="164">
        <v>850500.01</v>
      </c>
      <c r="AD3184" s="199"/>
      <c r="AE3184" s="200"/>
      <c r="AF3184" s="200"/>
      <c r="AG3184" s="200"/>
      <c r="AH3184" s="75"/>
      <c r="AI3184" s="75"/>
      <c r="AJ3184" s="75"/>
      <c r="AK3184" s="75"/>
      <c r="AL3184" s="200"/>
    </row>
    <row r="3185" spans="1:38" s="201" customFormat="1">
      <c r="A3185" s="198"/>
      <c r="B3185" s="180"/>
      <c r="C3185" s="199" t="s">
        <v>306</v>
      </c>
      <c r="D3185" s="199"/>
      <c r="E3185" s="199" t="s">
        <v>146</v>
      </c>
      <c r="F3185" s="199">
        <v>91577</v>
      </c>
      <c r="G3185" s="199"/>
      <c r="H3185" s="199">
        <f t="shared" si="222"/>
        <v>262</v>
      </c>
      <c r="I3185" s="199"/>
      <c r="J3185" s="381">
        <v>14850.899999999998</v>
      </c>
      <c r="K3185" s="199"/>
      <c r="L3185" s="200"/>
      <c r="M3185" s="199">
        <v>57</v>
      </c>
      <c r="N3185" s="71"/>
      <c r="O3185" s="200"/>
      <c r="P3185" s="269">
        <f t="shared" si="220"/>
        <v>260.54210526315785</v>
      </c>
      <c r="Q3185" s="199"/>
      <c r="R3185" s="199"/>
      <c r="S3185" s="199"/>
      <c r="T3185" s="382">
        <f t="shared" si="221"/>
        <v>1606.6140350877192</v>
      </c>
      <c r="U3185" s="199"/>
      <c r="V3185" s="199"/>
      <c r="W3185" s="199"/>
      <c r="X3185" s="200"/>
      <c r="Y3185" s="199">
        <v>14850.899999999998</v>
      </c>
      <c r="Z3185" s="199">
        <f t="shared" si="223"/>
        <v>21005.11</v>
      </c>
      <c r="AA3185" s="200"/>
      <c r="AB3185" s="199">
        <f t="shared" si="224"/>
        <v>12120.05</v>
      </c>
      <c r="AC3185" s="164">
        <v>14746.57</v>
      </c>
      <c r="AD3185" s="199"/>
      <c r="AE3185" s="200"/>
      <c r="AF3185" s="200"/>
      <c r="AG3185" s="200"/>
      <c r="AH3185" s="75"/>
      <c r="AI3185" s="75"/>
      <c r="AJ3185" s="75"/>
      <c r="AK3185" s="75"/>
      <c r="AL3185" s="200"/>
    </row>
    <row r="3186" spans="1:38" s="201" customFormat="1">
      <c r="A3186" s="198"/>
      <c r="B3186" s="180"/>
      <c r="C3186" s="199" t="s">
        <v>307</v>
      </c>
      <c r="D3186" s="199"/>
      <c r="E3186" s="199" t="s">
        <v>100</v>
      </c>
      <c r="F3186" s="199">
        <v>163362</v>
      </c>
      <c r="G3186" s="199"/>
      <c r="H3186" s="199">
        <f t="shared" si="222"/>
        <v>467</v>
      </c>
      <c r="I3186" s="199"/>
      <c r="J3186" s="381">
        <v>11955.110000000002</v>
      </c>
      <c r="K3186" s="199"/>
      <c r="L3186" s="200"/>
      <c r="M3186" s="199">
        <v>42</v>
      </c>
      <c r="N3186" s="71"/>
      <c r="O3186" s="200"/>
      <c r="P3186" s="269">
        <f t="shared" si="220"/>
        <v>284.64547619047624</v>
      </c>
      <c r="Q3186" s="199"/>
      <c r="R3186" s="199"/>
      <c r="S3186" s="199"/>
      <c r="T3186" s="382">
        <f t="shared" si="221"/>
        <v>3889.5714285714284</v>
      </c>
      <c r="U3186" s="199"/>
      <c r="V3186" s="199"/>
      <c r="W3186" s="199"/>
      <c r="X3186" s="200"/>
      <c r="Y3186" s="199">
        <v>11955.110000000002</v>
      </c>
      <c r="Z3186" s="199">
        <f t="shared" si="223"/>
        <v>16909.3</v>
      </c>
      <c r="AA3186" s="200"/>
      <c r="AB3186" s="199">
        <f t="shared" si="224"/>
        <v>9756.75</v>
      </c>
      <c r="AC3186" s="164">
        <v>11871.13</v>
      </c>
      <c r="AD3186" s="199"/>
      <c r="AE3186" s="200"/>
      <c r="AF3186" s="200"/>
      <c r="AG3186" s="200"/>
      <c r="AH3186" s="75"/>
      <c r="AI3186" s="75"/>
      <c r="AJ3186" s="75"/>
      <c r="AK3186" s="75"/>
      <c r="AL3186" s="200"/>
    </row>
    <row r="3187" spans="1:38" s="201" customFormat="1">
      <c r="A3187" s="198"/>
      <c r="B3187" s="180"/>
      <c r="C3187" s="199" t="s">
        <v>307</v>
      </c>
      <c r="D3187" s="199"/>
      <c r="E3187" s="199" t="s">
        <v>84</v>
      </c>
      <c r="F3187" s="199">
        <v>2586068</v>
      </c>
      <c r="G3187" s="199"/>
      <c r="H3187" s="199">
        <f t="shared" si="222"/>
        <v>7396</v>
      </c>
      <c r="I3187" s="199"/>
      <c r="J3187" s="381">
        <v>236371.55000000008</v>
      </c>
      <c r="K3187" s="199"/>
      <c r="L3187" s="200"/>
      <c r="M3187" s="199">
        <v>338</v>
      </c>
      <c r="N3187" s="71"/>
      <c r="O3187" s="200"/>
      <c r="P3187" s="269">
        <f t="shared" si="220"/>
        <v>699.32411242603575</v>
      </c>
      <c r="Q3187" s="199"/>
      <c r="R3187" s="199"/>
      <c r="S3187" s="199"/>
      <c r="T3187" s="382">
        <f t="shared" si="221"/>
        <v>7651.0887573964501</v>
      </c>
      <c r="U3187" s="199"/>
      <c r="V3187" s="199"/>
      <c r="W3187" s="199"/>
      <c r="X3187" s="200"/>
      <c r="Y3187" s="199">
        <v>236371.55000000008</v>
      </c>
      <c r="Z3187" s="199">
        <f t="shared" si="223"/>
        <v>334323.84000000003</v>
      </c>
      <c r="AA3187" s="200"/>
      <c r="AB3187" s="199">
        <f t="shared" si="224"/>
        <v>192906.45</v>
      </c>
      <c r="AC3187" s="164">
        <v>234711.06</v>
      </c>
      <c r="AD3187" s="199"/>
      <c r="AE3187" s="200"/>
      <c r="AF3187" s="200"/>
      <c r="AG3187" s="200"/>
      <c r="AH3187" s="75"/>
      <c r="AI3187" s="75"/>
      <c r="AJ3187" s="75"/>
      <c r="AK3187" s="75"/>
      <c r="AL3187" s="200"/>
    </row>
    <row r="3188" spans="1:38" s="201" customFormat="1">
      <c r="A3188" s="198"/>
      <c r="B3188" s="180"/>
      <c r="C3188" s="199" t="s">
        <v>308</v>
      </c>
      <c r="D3188" s="199"/>
      <c r="E3188" s="199" t="s">
        <v>309</v>
      </c>
      <c r="F3188" s="199">
        <v>588346</v>
      </c>
      <c r="G3188" s="199"/>
      <c r="H3188" s="199">
        <f t="shared" si="222"/>
        <v>1683</v>
      </c>
      <c r="I3188" s="199"/>
      <c r="J3188" s="381">
        <v>52238.339999999967</v>
      </c>
      <c r="K3188" s="199"/>
      <c r="L3188" s="200"/>
      <c r="M3188" s="199">
        <v>143</v>
      </c>
      <c r="N3188" s="71"/>
      <c r="O3188" s="200"/>
      <c r="P3188" s="269">
        <f t="shared" si="220"/>
        <v>365.30307692307667</v>
      </c>
      <c r="Q3188" s="199"/>
      <c r="R3188" s="199"/>
      <c r="S3188" s="199"/>
      <c r="T3188" s="382">
        <f t="shared" si="221"/>
        <v>4114.3076923076924</v>
      </c>
      <c r="U3188" s="199"/>
      <c r="V3188" s="199"/>
      <c r="W3188" s="199"/>
      <c r="X3188" s="200"/>
      <c r="Y3188" s="199">
        <v>52238.339999999967</v>
      </c>
      <c r="Z3188" s="199">
        <f t="shared" si="223"/>
        <v>73885.89</v>
      </c>
      <c r="AA3188" s="200"/>
      <c r="AB3188" s="199">
        <f t="shared" si="224"/>
        <v>42632.51</v>
      </c>
      <c r="AC3188" s="164">
        <v>51871.37</v>
      </c>
      <c r="AD3188" s="199"/>
      <c r="AE3188" s="200"/>
      <c r="AF3188" s="200"/>
      <c r="AG3188" s="200"/>
      <c r="AH3188" s="75"/>
      <c r="AI3188" s="75"/>
      <c r="AJ3188" s="75"/>
      <c r="AK3188" s="75"/>
      <c r="AL3188" s="200"/>
    </row>
    <row r="3189" spans="1:38" s="201" customFormat="1">
      <c r="A3189" s="198"/>
      <c r="B3189" s="180"/>
      <c r="C3189" s="199" t="s">
        <v>308</v>
      </c>
      <c r="D3189" s="199"/>
      <c r="E3189" s="199" t="s">
        <v>264</v>
      </c>
      <c r="F3189" s="199">
        <v>14019</v>
      </c>
      <c r="G3189" s="199"/>
      <c r="H3189" s="199">
        <f t="shared" si="222"/>
        <v>40</v>
      </c>
      <c r="I3189" s="199"/>
      <c r="J3189" s="381">
        <v>2420.96</v>
      </c>
      <c r="K3189" s="199"/>
      <c r="L3189" s="200"/>
      <c r="M3189" s="199">
        <v>7</v>
      </c>
      <c r="N3189" s="71"/>
      <c r="O3189" s="200"/>
      <c r="P3189" s="269">
        <f t="shared" si="220"/>
        <v>345.85142857142858</v>
      </c>
      <c r="Q3189" s="199"/>
      <c r="R3189" s="199"/>
      <c r="S3189" s="199"/>
      <c r="T3189" s="382">
        <f t="shared" si="221"/>
        <v>2002.7142857142858</v>
      </c>
      <c r="U3189" s="199"/>
      <c r="V3189" s="199"/>
      <c r="W3189" s="199"/>
      <c r="X3189" s="200"/>
      <c r="Y3189" s="199">
        <v>2420.96</v>
      </c>
      <c r="Z3189" s="199">
        <f t="shared" si="223"/>
        <v>3424.2</v>
      </c>
      <c r="AA3189" s="200"/>
      <c r="AB3189" s="199">
        <f t="shared" si="224"/>
        <v>1975.78</v>
      </c>
      <c r="AC3189" s="164">
        <v>2403.9499999999998</v>
      </c>
      <c r="AD3189" s="199"/>
      <c r="AE3189" s="200"/>
      <c r="AF3189" s="200"/>
      <c r="AG3189" s="200"/>
      <c r="AH3189" s="75"/>
      <c r="AI3189" s="75"/>
      <c r="AJ3189" s="75"/>
      <c r="AK3189" s="75"/>
      <c r="AL3189" s="200"/>
    </row>
    <row r="3190" spans="1:38" s="201" customFormat="1">
      <c r="A3190" s="198"/>
      <c r="B3190" s="180"/>
      <c r="C3190" s="199" t="s">
        <v>1488</v>
      </c>
      <c r="D3190" s="199"/>
      <c r="E3190" s="199" t="s">
        <v>153</v>
      </c>
      <c r="F3190" s="199">
        <v>7918</v>
      </c>
      <c r="G3190" s="199"/>
      <c r="H3190" s="199">
        <f t="shared" si="222"/>
        <v>23</v>
      </c>
      <c r="I3190" s="199"/>
      <c r="J3190" s="381">
        <v>1526.78</v>
      </c>
      <c r="K3190" s="199"/>
      <c r="L3190" s="200"/>
      <c r="M3190" s="199">
        <v>3</v>
      </c>
      <c r="N3190" s="71"/>
      <c r="O3190" s="200"/>
      <c r="P3190" s="269">
        <f t="shared" si="220"/>
        <v>508.92666666666668</v>
      </c>
      <c r="Q3190" s="199"/>
      <c r="R3190" s="199"/>
      <c r="S3190" s="199"/>
      <c r="T3190" s="382">
        <f t="shared" si="221"/>
        <v>2639.3333333333335</v>
      </c>
      <c r="U3190" s="199"/>
      <c r="V3190" s="199"/>
      <c r="W3190" s="199"/>
      <c r="X3190" s="200"/>
      <c r="Y3190" s="199">
        <v>1526.78</v>
      </c>
      <c r="Z3190" s="199">
        <f t="shared" si="223"/>
        <v>2159.48</v>
      </c>
      <c r="AA3190" s="200"/>
      <c r="AB3190" s="199">
        <f t="shared" si="224"/>
        <v>1246.03</v>
      </c>
      <c r="AC3190" s="164">
        <v>1516.05</v>
      </c>
      <c r="AD3190" s="199"/>
      <c r="AE3190" s="200"/>
      <c r="AF3190" s="200"/>
      <c r="AG3190" s="200"/>
      <c r="AH3190" s="75"/>
      <c r="AI3190" s="75"/>
      <c r="AJ3190" s="75"/>
      <c r="AK3190" s="75"/>
      <c r="AL3190" s="200"/>
    </row>
    <row r="3191" spans="1:38" s="201" customFormat="1">
      <c r="A3191" s="198"/>
      <c r="B3191" s="180"/>
      <c r="C3191" s="199" t="s">
        <v>310</v>
      </c>
      <c r="D3191" s="199"/>
      <c r="E3191" s="199" t="s">
        <v>311</v>
      </c>
      <c r="F3191" s="199">
        <v>519308</v>
      </c>
      <c r="G3191" s="199"/>
      <c r="H3191" s="199">
        <f t="shared" si="222"/>
        <v>1485</v>
      </c>
      <c r="I3191" s="199"/>
      <c r="J3191" s="381">
        <v>66050.059999999983</v>
      </c>
      <c r="K3191" s="199"/>
      <c r="L3191" s="200"/>
      <c r="M3191" s="199">
        <v>173</v>
      </c>
      <c r="N3191" s="71"/>
      <c r="O3191" s="200"/>
      <c r="P3191" s="269">
        <f t="shared" si="220"/>
        <v>381.79225433526</v>
      </c>
      <c r="Q3191" s="199"/>
      <c r="R3191" s="199"/>
      <c r="S3191" s="199"/>
      <c r="T3191" s="382">
        <f t="shared" si="221"/>
        <v>3001.7803468208094</v>
      </c>
      <c r="U3191" s="199"/>
      <c r="V3191" s="199"/>
      <c r="W3191" s="199"/>
      <c r="X3191" s="200"/>
      <c r="Y3191" s="199">
        <v>66050.059999999983</v>
      </c>
      <c r="Z3191" s="199">
        <f t="shared" si="223"/>
        <v>93421.18</v>
      </c>
      <c r="AA3191" s="200"/>
      <c r="AB3191" s="199">
        <f t="shared" si="224"/>
        <v>53904.47</v>
      </c>
      <c r="AC3191" s="164">
        <v>65586.06</v>
      </c>
      <c r="AD3191" s="199"/>
      <c r="AE3191" s="200"/>
      <c r="AF3191" s="200"/>
      <c r="AG3191" s="200"/>
      <c r="AH3191" s="75"/>
      <c r="AI3191" s="75"/>
      <c r="AJ3191" s="75"/>
      <c r="AK3191" s="75"/>
      <c r="AL3191" s="200"/>
    </row>
    <row r="3192" spans="1:38" s="201" customFormat="1">
      <c r="A3192" s="198"/>
      <c r="B3192" s="180"/>
      <c r="C3192" s="199" t="s">
        <v>312</v>
      </c>
      <c r="D3192" s="199"/>
      <c r="E3192" s="199" t="s">
        <v>100</v>
      </c>
      <c r="F3192" s="199">
        <v>372</v>
      </c>
      <c r="G3192" s="199"/>
      <c r="H3192" s="199">
        <f t="shared" si="222"/>
        <v>1</v>
      </c>
      <c r="I3192" s="199"/>
      <c r="J3192" s="381">
        <v>23.42</v>
      </c>
      <c r="K3192" s="199"/>
      <c r="L3192" s="200"/>
      <c r="M3192" s="199">
        <v>1</v>
      </c>
      <c r="N3192" s="71"/>
      <c r="O3192" s="200"/>
      <c r="P3192" s="269">
        <f t="shared" si="220"/>
        <v>23.42</v>
      </c>
      <c r="Q3192" s="199"/>
      <c r="R3192" s="199"/>
      <c r="S3192" s="199"/>
      <c r="T3192" s="382">
        <f t="shared" si="221"/>
        <v>372</v>
      </c>
      <c r="U3192" s="199"/>
      <c r="V3192" s="199"/>
      <c r="W3192" s="199"/>
      <c r="X3192" s="200"/>
      <c r="Y3192" s="199">
        <v>23.42</v>
      </c>
      <c r="Z3192" s="199">
        <f t="shared" si="223"/>
        <v>33.130000000000003</v>
      </c>
      <c r="AA3192" s="200"/>
      <c r="AB3192" s="199">
        <f t="shared" si="224"/>
        <v>19.11</v>
      </c>
      <c r="AC3192" s="164">
        <v>23.26</v>
      </c>
      <c r="AD3192" s="199"/>
      <c r="AE3192" s="200"/>
      <c r="AF3192" s="200"/>
      <c r="AG3192" s="200"/>
      <c r="AH3192" s="75"/>
      <c r="AI3192" s="75"/>
      <c r="AJ3192" s="75"/>
      <c r="AK3192" s="75"/>
      <c r="AL3192" s="200"/>
    </row>
    <row r="3193" spans="1:38" s="201" customFormat="1">
      <c r="A3193" s="198"/>
      <c r="B3193" s="180"/>
      <c r="C3193" s="199" t="s">
        <v>312</v>
      </c>
      <c r="D3193" s="199"/>
      <c r="E3193" s="199" t="s">
        <v>153</v>
      </c>
      <c r="F3193" s="199">
        <v>26597445</v>
      </c>
      <c r="G3193" s="199"/>
      <c r="H3193" s="199">
        <f t="shared" si="222"/>
        <v>76064</v>
      </c>
      <c r="I3193" s="199"/>
      <c r="J3193" s="381">
        <v>1930727.6999999962</v>
      </c>
      <c r="K3193" s="199"/>
      <c r="L3193" s="200"/>
      <c r="M3193" s="199">
        <v>1799</v>
      </c>
      <c r="N3193" s="71"/>
      <c r="O3193" s="200"/>
      <c r="P3193" s="269">
        <f t="shared" si="220"/>
        <v>1073.2227348526937</v>
      </c>
      <c r="Q3193" s="199"/>
      <c r="R3193" s="199"/>
      <c r="S3193" s="199"/>
      <c r="T3193" s="382">
        <f t="shared" si="221"/>
        <v>14784.571984435797</v>
      </c>
      <c r="U3193" s="199"/>
      <c r="V3193" s="199"/>
      <c r="W3193" s="199"/>
      <c r="X3193" s="200"/>
      <c r="Y3193" s="199">
        <v>1930727.6999999962</v>
      </c>
      <c r="Z3193" s="199">
        <f t="shared" si="223"/>
        <v>2730820.59</v>
      </c>
      <c r="AA3193" s="200"/>
      <c r="AB3193" s="199">
        <f t="shared" si="224"/>
        <v>1575696.52</v>
      </c>
      <c r="AC3193" s="164">
        <v>1917164.46</v>
      </c>
      <c r="AD3193" s="199"/>
      <c r="AE3193" s="200"/>
      <c r="AF3193" s="200"/>
      <c r="AG3193" s="200"/>
      <c r="AH3193" s="75"/>
      <c r="AI3193" s="75"/>
      <c r="AJ3193" s="75"/>
      <c r="AK3193" s="75"/>
      <c r="AL3193" s="200"/>
    </row>
    <row r="3194" spans="1:38" s="201" customFormat="1">
      <c r="A3194" s="198"/>
      <c r="B3194" s="180"/>
      <c r="C3194" s="199" t="s">
        <v>312</v>
      </c>
      <c r="D3194" s="199"/>
      <c r="E3194" s="199" t="s">
        <v>430</v>
      </c>
      <c r="F3194" s="199">
        <v>1478</v>
      </c>
      <c r="G3194" s="199"/>
      <c r="H3194" s="199">
        <f t="shared" si="222"/>
        <v>4</v>
      </c>
      <c r="I3194" s="199"/>
      <c r="J3194" s="381">
        <v>147.06</v>
      </c>
      <c r="K3194" s="199"/>
      <c r="L3194" s="200"/>
      <c r="M3194" s="199">
        <v>1</v>
      </c>
      <c r="N3194" s="71"/>
      <c r="O3194" s="200"/>
      <c r="P3194" s="269">
        <f t="shared" si="220"/>
        <v>147.06</v>
      </c>
      <c r="Q3194" s="199"/>
      <c r="R3194" s="199"/>
      <c r="S3194" s="199"/>
      <c r="T3194" s="382">
        <f t="shared" si="221"/>
        <v>1478</v>
      </c>
      <c r="U3194" s="199"/>
      <c r="V3194" s="199"/>
      <c r="W3194" s="199"/>
      <c r="X3194" s="200"/>
      <c r="Y3194" s="199">
        <v>147.06</v>
      </c>
      <c r="Z3194" s="199">
        <f t="shared" si="223"/>
        <v>208</v>
      </c>
      <c r="AA3194" s="200"/>
      <c r="AB3194" s="199">
        <f t="shared" si="224"/>
        <v>120.02</v>
      </c>
      <c r="AC3194" s="164">
        <v>146.03</v>
      </c>
      <c r="AD3194" s="199"/>
      <c r="AE3194" s="200"/>
      <c r="AF3194" s="200"/>
      <c r="AG3194" s="200"/>
      <c r="AH3194" s="75"/>
      <c r="AI3194" s="75"/>
      <c r="AJ3194" s="75"/>
      <c r="AK3194" s="75"/>
      <c r="AL3194" s="200"/>
    </row>
    <row r="3195" spans="1:38" s="201" customFormat="1">
      <c r="A3195" s="198"/>
      <c r="B3195" s="180"/>
      <c r="C3195" s="199" t="s">
        <v>313</v>
      </c>
      <c r="D3195" s="199"/>
      <c r="E3195" s="199" t="s">
        <v>314</v>
      </c>
      <c r="F3195" s="199">
        <v>53472</v>
      </c>
      <c r="G3195" s="199"/>
      <c r="H3195" s="199">
        <f t="shared" si="222"/>
        <v>153</v>
      </c>
      <c r="I3195" s="199"/>
      <c r="J3195" s="381">
        <v>8710.57</v>
      </c>
      <c r="K3195" s="199"/>
      <c r="L3195" s="200"/>
      <c r="M3195" s="199">
        <v>63</v>
      </c>
      <c r="N3195" s="71"/>
      <c r="O3195" s="200"/>
      <c r="P3195" s="269">
        <f t="shared" si="220"/>
        <v>138.26301587301586</v>
      </c>
      <c r="Q3195" s="199"/>
      <c r="R3195" s="199"/>
      <c r="S3195" s="199"/>
      <c r="T3195" s="382">
        <f t="shared" si="221"/>
        <v>848.76190476190482</v>
      </c>
      <c r="U3195" s="199"/>
      <c r="V3195" s="199"/>
      <c r="W3195" s="199"/>
      <c r="X3195" s="200"/>
      <c r="Y3195" s="199">
        <v>8710.57</v>
      </c>
      <c r="Z3195" s="199">
        <f t="shared" si="223"/>
        <v>12320.23</v>
      </c>
      <c r="AA3195" s="200"/>
      <c r="AB3195" s="199">
        <f t="shared" si="224"/>
        <v>7108.83</v>
      </c>
      <c r="AC3195" s="164">
        <v>8649.3799999999992</v>
      </c>
      <c r="AD3195" s="199"/>
      <c r="AE3195" s="200"/>
      <c r="AF3195" s="200"/>
      <c r="AG3195" s="200"/>
      <c r="AH3195" s="75"/>
      <c r="AI3195" s="75"/>
      <c r="AJ3195" s="75"/>
      <c r="AK3195" s="75"/>
      <c r="AL3195" s="200"/>
    </row>
    <row r="3196" spans="1:38" s="201" customFormat="1">
      <c r="A3196" s="198"/>
      <c r="B3196" s="180"/>
      <c r="C3196" s="199" t="s">
        <v>315</v>
      </c>
      <c r="D3196" s="199"/>
      <c r="E3196" s="199" t="s">
        <v>316</v>
      </c>
      <c r="F3196" s="199">
        <v>255275</v>
      </c>
      <c r="G3196" s="199"/>
      <c r="H3196" s="199">
        <f t="shared" si="222"/>
        <v>730</v>
      </c>
      <c r="I3196" s="199"/>
      <c r="J3196" s="381">
        <v>30344.579999999991</v>
      </c>
      <c r="K3196" s="199"/>
      <c r="L3196" s="200"/>
      <c r="M3196" s="199">
        <v>117</v>
      </c>
      <c r="N3196" s="71"/>
      <c r="O3196" s="200"/>
      <c r="P3196" s="269">
        <f t="shared" si="220"/>
        <v>259.35538461538454</v>
      </c>
      <c r="Q3196" s="199"/>
      <c r="R3196" s="199"/>
      <c r="S3196" s="199"/>
      <c r="T3196" s="382">
        <f t="shared" si="221"/>
        <v>2181.8376068376069</v>
      </c>
      <c r="U3196" s="199"/>
      <c r="V3196" s="199"/>
      <c r="W3196" s="199"/>
      <c r="X3196" s="200"/>
      <c r="Y3196" s="199">
        <v>30344.579999999991</v>
      </c>
      <c r="Z3196" s="199">
        <f t="shared" si="223"/>
        <v>42919.360000000001</v>
      </c>
      <c r="AA3196" s="200"/>
      <c r="AB3196" s="199">
        <f t="shared" si="224"/>
        <v>24764.68</v>
      </c>
      <c r="AC3196" s="164">
        <v>30131.41</v>
      </c>
      <c r="AD3196" s="199"/>
      <c r="AE3196" s="200"/>
      <c r="AF3196" s="200"/>
      <c r="AG3196" s="200"/>
      <c r="AH3196" s="75"/>
      <c r="AI3196" s="75"/>
      <c r="AJ3196" s="75"/>
      <c r="AK3196" s="75"/>
      <c r="AL3196" s="200"/>
    </row>
    <row r="3197" spans="1:38" s="201" customFormat="1">
      <c r="A3197" s="198"/>
      <c r="B3197" s="180"/>
      <c r="C3197" s="199" t="s">
        <v>317</v>
      </c>
      <c r="D3197" s="199"/>
      <c r="E3197" s="199" t="s">
        <v>121</v>
      </c>
      <c r="F3197" s="199">
        <v>10</v>
      </c>
      <c r="G3197" s="199"/>
      <c r="H3197" s="199">
        <f t="shared" si="222"/>
        <v>0</v>
      </c>
      <c r="I3197" s="199"/>
      <c r="J3197" s="381">
        <v>13.26</v>
      </c>
      <c r="K3197" s="199"/>
      <c r="L3197" s="200"/>
      <c r="M3197" s="199">
        <v>1</v>
      </c>
      <c r="N3197" s="71"/>
      <c r="O3197" s="200"/>
      <c r="P3197" s="269">
        <f t="shared" si="220"/>
        <v>13.26</v>
      </c>
      <c r="Q3197" s="199"/>
      <c r="R3197" s="199"/>
      <c r="S3197" s="199"/>
      <c r="T3197" s="382">
        <f t="shared" si="221"/>
        <v>10</v>
      </c>
      <c r="U3197" s="199"/>
      <c r="V3197" s="199"/>
      <c r="W3197" s="199"/>
      <c r="X3197" s="200"/>
      <c r="Y3197" s="199">
        <v>13.26</v>
      </c>
      <c r="Z3197" s="199">
        <f t="shared" si="223"/>
        <v>18.75</v>
      </c>
      <c r="AA3197" s="200"/>
      <c r="AB3197" s="199">
        <f t="shared" si="224"/>
        <v>10.82</v>
      </c>
      <c r="AC3197" s="164">
        <v>13.17</v>
      </c>
      <c r="AD3197" s="199"/>
      <c r="AE3197" s="200"/>
      <c r="AF3197" s="200"/>
      <c r="AG3197" s="200"/>
      <c r="AH3197" s="75"/>
      <c r="AI3197" s="75"/>
      <c r="AJ3197" s="75"/>
      <c r="AK3197" s="75"/>
      <c r="AL3197" s="200"/>
    </row>
    <row r="3198" spans="1:38" s="201" customFormat="1">
      <c r="A3198" s="198"/>
      <c r="B3198" s="180"/>
      <c r="C3198" s="199" t="s">
        <v>317</v>
      </c>
      <c r="D3198" s="199"/>
      <c r="E3198" s="199" t="s">
        <v>318</v>
      </c>
      <c r="F3198" s="199">
        <v>57804</v>
      </c>
      <c r="G3198" s="199"/>
      <c r="H3198" s="199">
        <f t="shared" si="222"/>
        <v>165</v>
      </c>
      <c r="I3198" s="199"/>
      <c r="J3198" s="381">
        <v>8547.9100000000017</v>
      </c>
      <c r="K3198" s="199"/>
      <c r="L3198" s="200"/>
      <c r="M3198" s="199">
        <v>52</v>
      </c>
      <c r="N3198" s="71"/>
      <c r="O3198" s="200"/>
      <c r="P3198" s="269">
        <f t="shared" si="220"/>
        <v>164.38288461538465</v>
      </c>
      <c r="Q3198" s="199"/>
      <c r="R3198" s="199"/>
      <c r="S3198" s="199"/>
      <c r="T3198" s="382">
        <f t="shared" si="221"/>
        <v>1111.6153846153845</v>
      </c>
      <c r="U3198" s="199"/>
      <c r="V3198" s="199"/>
      <c r="W3198" s="199"/>
      <c r="X3198" s="200"/>
      <c r="Y3198" s="199">
        <v>8547.9100000000017</v>
      </c>
      <c r="Z3198" s="199">
        <f t="shared" si="223"/>
        <v>12090.16</v>
      </c>
      <c r="AA3198" s="200"/>
      <c r="AB3198" s="199">
        <f t="shared" si="224"/>
        <v>6976.08</v>
      </c>
      <c r="AC3198" s="164">
        <v>8487.86</v>
      </c>
      <c r="AD3198" s="199"/>
      <c r="AE3198" s="200"/>
      <c r="AF3198" s="200"/>
      <c r="AG3198" s="200"/>
      <c r="AH3198" s="75"/>
      <c r="AI3198" s="75"/>
      <c r="AJ3198" s="75"/>
      <c r="AK3198" s="75"/>
      <c r="AL3198" s="200"/>
    </row>
    <row r="3199" spans="1:38" s="201" customFormat="1">
      <c r="A3199" s="198"/>
      <c r="B3199" s="180"/>
      <c r="C3199" s="199" t="s">
        <v>1489</v>
      </c>
      <c r="D3199" s="199"/>
      <c r="E3199" s="199" t="s">
        <v>232</v>
      </c>
      <c r="F3199" s="199">
        <v>267</v>
      </c>
      <c r="G3199" s="199"/>
      <c r="H3199" s="199">
        <f t="shared" si="222"/>
        <v>1</v>
      </c>
      <c r="I3199" s="199"/>
      <c r="J3199" s="381">
        <v>102.01000000000002</v>
      </c>
      <c r="K3199" s="199"/>
      <c r="L3199" s="200"/>
      <c r="M3199" s="199">
        <v>6</v>
      </c>
      <c r="N3199" s="71"/>
      <c r="O3199" s="200"/>
      <c r="P3199" s="269">
        <f t="shared" si="220"/>
        <v>17.001666666666669</v>
      </c>
      <c r="Q3199" s="199"/>
      <c r="R3199" s="199"/>
      <c r="S3199" s="199"/>
      <c r="T3199" s="382">
        <f t="shared" si="221"/>
        <v>44.5</v>
      </c>
      <c r="U3199" s="199"/>
      <c r="V3199" s="199"/>
      <c r="W3199" s="199"/>
      <c r="X3199" s="200"/>
      <c r="Y3199" s="199">
        <v>102.01000000000002</v>
      </c>
      <c r="Z3199" s="199">
        <f t="shared" si="223"/>
        <v>144.28</v>
      </c>
      <c r="AA3199" s="200"/>
      <c r="AB3199" s="199">
        <f t="shared" si="224"/>
        <v>83.25</v>
      </c>
      <c r="AC3199" s="164">
        <v>101.29</v>
      </c>
      <c r="AD3199" s="199"/>
      <c r="AE3199" s="200"/>
      <c r="AF3199" s="200"/>
      <c r="AG3199" s="200"/>
      <c r="AH3199" s="75"/>
      <c r="AI3199" s="75"/>
      <c r="AJ3199" s="75"/>
      <c r="AK3199" s="75"/>
      <c r="AL3199" s="200"/>
    </row>
    <row r="3200" spans="1:38" s="201" customFormat="1">
      <c r="A3200" s="198"/>
      <c r="B3200" s="180"/>
      <c r="C3200" s="199" t="s">
        <v>1489</v>
      </c>
      <c r="D3200" s="199"/>
      <c r="E3200" s="199" t="s">
        <v>365</v>
      </c>
      <c r="F3200" s="199">
        <v>51</v>
      </c>
      <c r="G3200" s="199"/>
      <c r="H3200" s="199">
        <f t="shared" si="222"/>
        <v>0</v>
      </c>
      <c r="I3200" s="199"/>
      <c r="J3200" s="381">
        <v>18.29</v>
      </c>
      <c r="K3200" s="199"/>
      <c r="L3200" s="200"/>
      <c r="M3200" s="199">
        <v>1</v>
      </c>
      <c r="N3200" s="71"/>
      <c r="O3200" s="200"/>
      <c r="P3200" s="269">
        <f t="shared" si="220"/>
        <v>18.29</v>
      </c>
      <c r="Q3200" s="199"/>
      <c r="R3200" s="199"/>
      <c r="S3200" s="199"/>
      <c r="T3200" s="382">
        <f t="shared" si="221"/>
        <v>51</v>
      </c>
      <c r="U3200" s="199"/>
      <c r="V3200" s="199"/>
      <c r="W3200" s="199"/>
      <c r="X3200" s="200"/>
      <c r="Y3200" s="199">
        <v>18.29</v>
      </c>
      <c r="Z3200" s="199">
        <f t="shared" si="223"/>
        <v>25.87</v>
      </c>
      <c r="AA3200" s="200"/>
      <c r="AB3200" s="199">
        <f t="shared" si="224"/>
        <v>14.93</v>
      </c>
      <c r="AC3200" s="164">
        <v>18.16</v>
      </c>
      <c r="AD3200" s="199"/>
      <c r="AE3200" s="200"/>
      <c r="AF3200" s="200"/>
      <c r="AG3200" s="200"/>
      <c r="AH3200" s="75"/>
      <c r="AI3200" s="75"/>
      <c r="AJ3200" s="75"/>
      <c r="AK3200" s="75"/>
      <c r="AL3200" s="200"/>
    </row>
    <row r="3201" spans="1:38" s="201" customFormat="1">
      <c r="A3201" s="198"/>
      <c r="B3201" s="180"/>
      <c r="C3201" s="199" t="s">
        <v>319</v>
      </c>
      <c r="D3201" s="199"/>
      <c r="E3201" s="199" t="s">
        <v>222</v>
      </c>
      <c r="F3201" s="199">
        <v>703791</v>
      </c>
      <c r="G3201" s="199"/>
      <c r="H3201" s="199">
        <f t="shared" si="222"/>
        <v>2013</v>
      </c>
      <c r="I3201" s="199"/>
      <c r="J3201" s="381">
        <v>77988.709999999948</v>
      </c>
      <c r="K3201" s="199"/>
      <c r="L3201" s="200"/>
      <c r="M3201" s="199">
        <v>279</v>
      </c>
      <c r="N3201" s="71"/>
      <c r="O3201" s="200"/>
      <c r="P3201" s="269">
        <f t="shared" si="220"/>
        <v>279.52942652329733</v>
      </c>
      <c r="Q3201" s="199"/>
      <c r="R3201" s="199"/>
      <c r="S3201" s="199"/>
      <c r="T3201" s="382">
        <f t="shared" si="221"/>
        <v>2522.5483870967741</v>
      </c>
      <c r="U3201" s="199"/>
      <c r="V3201" s="199"/>
      <c r="W3201" s="199"/>
      <c r="X3201" s="200"/>
      <c r="Y3201" s="199">
        <v>77988.709999999948</v>
      </c>
      <c r="Z3201" s="199">
        <f t="shared" si="223"/>
        <v>110307.2</v>
      </c>
      <c r="AA3201" s="200"/>
      <c r="AB3201" s="199">
        <f t="shared" si="224"/>
        <v>63647.78</v>
      </c>
      <c r="AC3201" s="164">
        <v>77440.84</v>
      </c>
      <c r="AD3201" s="199"/>
      <c r="AE3201" s="200"/>
      <c r="AF3201" s="200"/>
      <c r="AG3201" s="200"/>
      <c r="AH3201" s="75"/>
      <c r="AI3201" s="75"/>
      <c r="AJ3201" s="75"/>
      <c r="AK3201" s="75"/>
      <c r="AL3201" s="200"/>
    </row>
    <row r="3202" spans="1:38" s="201" customFormat="1">
      <c r="A3202" s="198"/>
      <c r="B3202" s="180"/>
      <c r="C3202" s="199" t="s">
        <v>576</v>
      </c>
      <c r="D3202" s="199"/>
      <c r="E3202" s="199" t="s">
        <v>88</v>
      </c>
      <c r="F3202" s="199">
        <v>12231</v>
      </c>
      <c r="G3202" s="199"/>
      <c r="H3202" s="199">
        <f t="shared" si="222"/>
        <v>35</v>
      </c>
      <c r="I3202" s="199"/>
      <c r="J3202" s="381">
        <v>1094.8200000000002</v>
      </c>
      <c r="K3202" s="199"/>
      <c r="L3202" s="200"/>
      <c r="M3202" s="199">
        <v>6</v>
      </c>
      <c r="N3202" s="71"/>
      <c r="O3202" s="200"/>
      <c r="P3202" s="269">
        <f t="shared" si="220"/>
        <v>182.47000000000003</v>
      </c>
      <c r="Q3202" s="199"/>
      <c r="R3202" s="199"/>
      <c r="S3202" s="199"/>
      <c r="T3202" s="382">
        <f t="shared" si="221"/>
        <v>2038.5</v>
      </c>
      <c r="U3202" s="199"/>
      <c r="V3202" s="199"/>
      <c r="W3202" s="199"/>
      <c r="X3202" s="200"/>
      <c r="Y3202" s="199">
        <v>1094.8200000000002</v>
      </c>
      <c r="Z3202" s="199">
        <f t="shared" si="223"/>
        <v>1548.51</v>
      </c>
      <c r="AA3202" s="200"/>
      <c r="AB3202" s="199">
        <f t="shared" si="224"/>
        <v>893.5</v>
      </c>
      <c r="AC3202" s="164">
        <v>1087.1300000000001</v>
      </c>
      <c r="AD3202" s="199"/>
      <c r="AE3202" s="200"/>
      <c r="AF3202" s="200"/>
      <c r="AG3202" s="200"/>
      <c r="AH3202" s="75"/>
      <c r="AI3202" s="75"/>
      <c r="AJ3202" s="75"/>
      <c r="AK3202" s="75"/>
      <c r="AL3202" s="200"/>
    </row>
    <row r="3203" spans="1:38" s="201" customFormat="1">
      <c r="A3203" s="198"/>
      <c r="B3203" s="180"/>
      <c r="C3203" s="199" t="s">
        <v>576</v>
      </c>
      <c r="D3203" s="199"/>
      <c r="E3203" s="199" t="s">
        <v>89</v>
      </c>
      <c r="F3203" s="199">
        <v>3</v>
      </c>
      <c r="G3203" s="199"/>
      <c r="H3203" s="199">
        <f t="shared" si="222"/>
        <v>0</v>
      </c>
      <c r="I3203" s="199"/>
      <c r="J3203" s="381">
        <v>11.17</v>
      </c>
      <c r="K3203" s="199"/>
      <c r="L3203" s="200"/>
      <c r="M3203" s="199">
        <v>1</v>
      </c>
      <c r="N3203" s="71"/>
      <c r="O3203" s="200"/>
      <c r="P3203" s="269">
        <f t="shared" si="220"/>
        <v>11.17</v>
      </c>
      <c r="Q3203" s="199"/>
      <c r="R3203" s="199"/>
      <c r="S3203" s="199"/>
      <c r="T3203" s="382">
        <f t="shared" si="221"/>
        <v>3</v>
      </c>
      <c r="U3203" s="199"/>
      <c r="V3203" s="199"/>
      <c r="W3203" s="199"/>
      <c r="X3203" s="200"/>
      <c r="Y3203" s="199">
        <v>11.17</v>
      </c>
      <c r="Z3203" s="199">
        <f t="shared" si="223"/>
        <v>15.8</v>
      </c>
      <c r="AA3203" s="200"/>
      <c r="AB3203" s="199">
        <f t="shared" si="224"/>
        <v>9.1199999999999992</v>
      </c>
      <c r="AC3203" s="164">
        <v>11.09</v>
      </c>
      <c r="AD3203" s="199"/>
      <c r="AE3203" s="200"/>
      <c r="AF3203" s="200"/>
      <c r="AG3203" s="200"/>
      <c r="AH3203" s="75"/>
      <c r="AI3203" s="75"/>
      <c r="AJ3203" s="75"/>
      <c r="AK3203" s="75"/>
      <c r="AL3203" s="200"/>
    </row>
    <row r="3204" spans="1:38" s="201" customFormat="1">
      <c r="A3204" s="198"/>
      <c r="B3204" s="180"/>
      <c r="C3204" s="199" t="s">
        <v>519</v>
      </c>
      <c r="D3204" s="199"/>
      <c r="E3204" s="199" t="s">
        <v>520</v>
      </c>
      <c r="F3204" s="199">
        <v>11800</v>
      </c>
      <c r="G3204" s="199"/>
      <c r="H3204" s="199">
        <f t="shared" si="222"/>
        <v>34</v>
      </c>
      <c r="I3204" s="199"/>
      <c r="J3204" s="381">
        <v>2208.7399999999998</v>
      </c>
      <c r="K3204" s="199"/>
      <c r="L3204" s="200"/>
      <c r="M3204" s="199">
        <v>1</v>
      </c>
      <c r="N3204" s="71"/>
      <c r="O3204" s="200"/>
      <c r="P3204" s="269">
        <f t="shared" si="220"/>
        <v>2208.7399999999998</v>
      </c>
      <c r="Q3204" s="199"/>
      <c r="R3204" s="199"/>
      <c r="S3204" s="199"/>
      <c r="T3204" s="382">
        <f t="shared" si="221"/>
        <v>11800</v>
      </c>
      <c r="U3204" s="199"/>
      <c r="V3204" s="199"/>
      <c r="W3204" s="199"/>
      <c r="X3204" s="200"/>
      <c r="Y3204" s="199">
        <v>2208.7399999999998</v>
      </c>
      <c r="Z3204" s="199">
        <f t="shared" si="223"/>
        <v>3124.04</v>
      </c>
      <c r="AA3204" s="200"/>
      <c r="AB3204" s="199">
        <f t="shared" si="224"/>
        <v>1802.59</v>
      </c>
      <c r="AC3204" s="164">
        <v>2193.2199999999998</v>
      </c>
      <c r="AD3204" s="199"/>
      <c r="AE3204" s="200"/>
      <c r="AF3204" s="200"/>
      <c r="AG3204" s="200"/>
      <c r="AH3204" s="75"/>
      <c r="AI3204" s="75"/>
      <c r="AJ3204" s="75"/>
      <c r="AK3204" s="75"/>
      <c r="AL3204" s="200"/>
    </row>
    <row r="3205" spans="1:38" s="201" customFormat="1">
      <c r="A3205" s="198"/>
      <c r="B3205" s="180"/>
      <c r="C3205" s="199" t="s">
        <v>320</v>
      </c>
      <c r="D3205" s="199"/>
      <c r="E3205" s="199" t="s">
        <v>269</v>
      </c>
      <c r="F3205" s="199">
        <v>167</v>
      </c>
      <c r="G3205" s="199"/>
      <c r="H3205" s="199">
        <f t="shared" si="222"/>
        <v>0</v>
      </c>
      <c r="I3205" s="199"/>
      <c r="J3205" s="381">
        <v>175.19</v>
      </c>
      <c r="K3205" s="199"/>
      <c r="L3205" s="200"/>
      <c r="M3205" s="199">
        <v>1</v>
      </c>
      <c r="N3205" s="71"/>
      <c r="O3205" s="200"/>
      <c r="P3205" s="269">
        <f t="shared" si="220"/>
        <v>175.19</v>
      </c>
      <c r="Q3205" s="199"/>
      <c r="R3205" s="199"/>
      <c r="S3205" s="199"/>
      <c r="T3205" s="382">
        <f t="shared" si="221"/>
        <v>167</v>
      </c>
      <c r="U3205" s="199"/>
      <c r="V3205" s="199"/>
      <c r="W3205" s="199"/>
      <c r="X3205" s="200"/>
      <c r="Y3205" s="199">
        <v>175.19</v>
      </c>
      <c r="Z3205" s="199">
        <f t="shared" si="223"/>
        <v>247.79</v>
      </c>
      <c r="AA3205" s="200"/>
      <c r="AB3205" s="199">
        <f t="shared" si="224"/>
        <v>142.97999999999999</v>
      </c>
      <c r="AC3205" s="164">
        <v>173.96</v>
      </c>
      <c r="AD3205" s="199"/>
      <c r="AE3205" s="200"/>
      <c r="AF3205" s="200"/>
      <c r="AG3205" s="200"/>
      <c r="AH3205" s="75"/>
      <c r="AI3205" s="75"/>
      <c r="AJ3205" s="75"/>
      <c r="AK3205" s="75"/>
      <c r="AL3205" s="200"/>
    </row>
    <row r="3206" spans="1:38" s="201" customFormat="1">
      <c r="A3206" s="198"/>
      <c r="B3206" s="180"/>
      <c r="C3206" s="199" t="s">
        <v>320</v>
      </c>
      <c r="D3206" s="199"/>
      <c r="E3206" s="199" t="s">
        <v>321</v>
      </c>
      <c r="F3206" s="199">
        <v>425095</v>
      </c>
      <c r="G3206" s="199"/>
      <c r="H3206" s="199">
        <f t="shared" si="222"/>
        <v>1216</v>
      </c>
      <c r="I3206" s="199"/>
      <c r="J3206" s="381">
        <v>32729.65</v>
      </c>
      <c r="K3206" s="199"/>
      <c r="L3206" s="200"/>
      <c r="M3206" s="199">
        <v>60</v>
      </c>
      <c r="N3206" s="71"/>
      <c r="O3206" s="200"/>
      <c r="P3206" s="269">
        <f t="shared" si="220"/>
        <v>545.49416666666673</v>
      </c>
      <c r="Q3206" s="199"/>
      <c r="R3206" s="199"/>
      <c r="S3206" s="199"/>
      <c r="T3206" s="382">
        <f t="shared" si="221"/>
        <v>7084.916666666667</v>
      </c>
      <c r="U3206" s="199"/>
      <c r="V3206" s="199"/>
      <c r="W3206" s="199"/>
      <c r="X3206" s="200"/>
      <c r="Y3206" s="199">
        <v>32729.65</v>
      </c>
      <c r="Z3206" s="199">
        <f t="shared" si="223"/>
        <v>46292.81</v>
      </c>
      <c r="AA3206" s="200"/>
      <c r="AB3206" s="199">
        <f t="shared" si="224"/>
        <v>26711.17</v>
      </c>
      <c r="AC3206" s="164">
        <v>32499.73</v>
      </c>
      <c r="AD3206" s="199"/>
      <c r="AE3206" s="200"/>
      <c r="AF3206" s="200"/>
      <c r="AG3206" s="200"/>
      <c r="AH3206" s="75"/>
      <c r="AI3206" s="75"/>
      <c r="AJ3206" s="75"/>
      <c r="AK3206" s="75"/>
      <c r="AL3206" s="200"/>
    </row>
    <row r="3207" spans="1:38" s="201" customFormat="1">
      <c r="A3207" s="198"/>
      <c r="B3207" s="180"/>
      <c r="C3207" s="199" t="s">
        <v>320</v>
      </c>
      <c r="D3207" s="199"/>
      <c r="E3207" s="199" t="s">
        <v>323</v>
      </c>
      <c r="F3207" s="199">
        <v>8652</v>
      </c>
      <c r="G3207" s="199"/>
      <c r="H3207" s="199">
        <f t="shared" si="222"/>
        <v>25</v>
      </c>
      <c r="I3207" s="199"/>
      <c r="J3207" s="381">
        <v>1586.44</v>
      </c>
      <c r="K3207" s="199"/>
      <c r="L3207" s="200"/>
      <c r="M3207" s="199">
        <v>1</v>
      </c>
      <c r="N3207" s="71"/>
      <c r="O3207" s="200"/>
      <c r="P3207" s="269">
        <f t="shared" si="220"/>
        <v>1586.44</v>
      </c>
      <c r="Q3207" s="199"/>
      <c r="R3207" s="199"/>
      <c r="S3207" s="199"/>
      <c r="T3207" s="382">
        <f t="shared" si="221"/>
        <v>8652</v>
      </c>
      <c r="U3207" s="199"/>
      <c r="V3207" s="199"/>
      <c r="W3207" s="199"/>
      <c r="X3207" s="200"/>
      <c r="Y3207" s="199">
        <v>1586.44</v>
      </c>
      <c r="Z3207" s="199">
        <f t="shared" si="223"/>
        <v>2243.86</v>
      </c>
      <c r="AA3207" s="200"/>
      <c r="AB3207" s="199">
        <f t="shared" si="224"/>
        <v>1294.72</v>
      </c>
      <c r="AC3207" s="164">
        <v>1575.3</v>
      </c>
      <c r="AD3207" s="199"/>
      <c r="AE3207" s="200"/>
      <c r="AF3207" s="200"/>
      <c r="AG3207" s="200"/>
      <c r="AH3207" s="75"/>
      <c r="AI3207" s="75"/>
      <c r="AJ3207" s="75"/>
      <c r="AK3207" s="75"/>
      <c r="AL3207" s="200"/>
    </row>
    <row r="3208" spans="1:38" s="201" customFormat="1">
      <c r="A3208" s="198"/>
      <c r="B3208" s="180"/>
      <c r="C3208" s="199" t="s">
        <v>322</v>
      </c>
      <c r="D3208" s="199"/>
      <c r="E3208" s="199" t="s">
        <v>256</v>
      </c>
      <c r="F3208" s="199">
        <v>685</v>
      </c>
      <c r="G3208" s="199"/>
      <c r="H3208" s="199">
        <f t="shared" si="222"/>
        <v>2</v>
      </c>
      <c r="I3208" s="199"/>
      <c r="J3208" s="381">
        <v>136.65</v>
      </c>
      <c r="K3208" s="199"/>
      <c r="L3208" s="200"/>
      <c r="M3208" s="199">
        <v>2</v>
      </c>
      <c r="N3208" s="71"/>
      <c r="O3208" s="200"/>
      <c r="P3208" s="269">
        <f t="shared" ref="P3208:P3271" si="225">J3208/M3208</f>
        <v>68.325000000000003</v>
      </c>
      <c r="Q3208" s="199"/>
      <c r="R3208" s="199"/>
      <c r="S3208" s="199"/>
      <c r="T3208" s="382">
        <f t="shared" ref="T3208:T3271" si="226">F3208/M3208</f>
        <v>342.5</v>
      </c>
      <c r="U3208" s="199"/>
      <c r="V3208" s="199"/>
      <c r="W3208" s="199"/>
      <c r="X3208" s="200"/>
      <c r="Y3208" s="199">
        <v>136.65</v>
      </c>
      <c r="Z3208" s="199">
        <f t="shared" si="223"/>
        <v>193.28</v>
      </c>
      <c r="AA3208" s="200"/>
      <c r="AB3208" s="199">
        <f t="shared" si="224"/>
        <v>111.52</v>
      </c>
      <c r="AC3208" s="164">
        <v>135.69</v>
      </c>
      <c r="AD3208" s="199"/>
      <c r="AE3208" s="200"/>
      <c r="AF3208" s="200"/>
      <c r="AG3208" s="200"/>
      <c r="AH3208" s="75"/>
      <c r="AI3208" s="75"/>
      <c r="AJ3208" s="75"/>
      <c r="AK3208" s="75"/>
      <c r="AL3208" s="200"/>
    </row>
    <row r="3209" spans="1:38" s="201" customFormat="1">
      <c r="A3209" s="198"/>
      <c r="B3209" s="180"/>
      <c r="C3209" s="199" t="s">
        <v>322</v>
      </c>
      <c r="D3209" s="199"/>
      <c r="E3209" s="199" t="s">
        <v>323</v>
      </c>
      <c r="F3209" s="199">
        <v>4017440</v>
      </c>
      <c r="G3209" s="199"/>
      <c r="H3209" s="199">
        <f t="shared" si="222"/>
        <v>11489</v>
      </c>
      <c r="I3209" s="199"/>
      <c r="J3209" s="381">
        <v>416432.69999999955</v>
      </c>
      <c r="K3209" s="199"/>
      <c r="L3209" s="200"/>
      <c r="M3209" s="199">
        <v>528</v>
      </c>
      <c r="N3209" s="71"/>
      <c r="O3209" s="200"/>
      <c r="P3209" s="269">
        <f t="shared" si="225"/>
        <v>788.69829545454456</v>
      </c>
      <c r="Q3209" s="199"/>
      <c r="R3209" s="199"/>
      <c r="S3209" s="199"/>
      <c r="T3209" s="382">
        <f t="shared" si="226"/>
        <v>7608.787878787879</v>
      </c>
      <c r="U3209" s="199"/>
      <c r="V3209" s="199"/>
      <c r="W3209" s="199"/>
      <c r="X3209" s="200"/>
      <c r="Y3209" s="199">
        <v>416432.69999999955</v>
      </c>
      <c r="Z3209" s="199">
        <f t="shared" si="223"/>
        <v>589002.27</v>
      </c>
      <c r="AA3209" s="200"/>
      <c r="AB3209" s="199">
        <f t="shared" si="224"/>
        <v>339857.12</v>
      </c>
      <c r="AC3209" s="164">
        <v>413507.29</v>
      </c>
      <c r="AD3209" s="199"/>
      <c r="AE3209" s="200"/>
      <c r="AF3209" s="200"/>
      <c r="AG3209" s="200"/>
      <c r="AH3209" s="75"/>
      <c r="AI3209" s="75"/>
      <c r="AJ3209" s="75"/>
      <c r="AK3209" s="75"/>
      <c r="AL3209" s="200"/>
    </row>
    <row r="3210" spans="1:38" s="201" customFormat="1">
      <c r="A3210" s="198"/>
      <c r="B3210" s="180"/>
      <c r="C3210" s="199" t="s">
        <v>1490</v>
      </c>
      <c r="D3210" s="199"/>
      <c r="E3210" s="199" t="s">
        <v>207</v>
      </c>
      <c r="F3210" s="199">
        <v>578</v>
      </c>
      <c r="G3210" s="199"/>
      <c r="H3210" s="199">
        <f t="shared" ref="H3210:H3273" si="227">ROUND($H$3417*F3210/$F$3417,0)</f>
        <v>2</v>
      </c>
      <c r="I3210" s="199"/>
      <c r="J3210" s="381">
        <v>75.06</v>
      </c>
      <c r="K3210" s="199"/>
      <c r="L3210" s="200"/>
      <c r="M3210" s="199">
        <v>1</v>
      </c>
      <c r="N3210" s="71"/>
      <c r="O3210" s="200"/>
      <c r="P3210" s="269">
        <f t="shared" si="225"/>
        <v>75.06</v>
      </c>
      <c r="Q3210" s="199"/>
      <c r="R3210" s="199"/>
      <c r="S3210" s="199"/>
      <c r="T3210" s="382">
        <f t="shared" si="226"/>
        <v>578</v>
      </c>
      <c r="U3210" s="199"/>
      <c r="V3210" s="199"/>
      <c r="W3210" s="199"/>
      <c r="X3210" s="200"/>
      <c r="Y3210" s="199">
        <v>75.06</v>
      </c>
      <c r="Z3210" s="199">
        <f t="shared" ref="Z3210:Z3273" si="228">ROUND($Z$3417*Y3210/$Y$3417,2)</f>
        <v>106.16</v>
      </c>
      <c r="AA3210" s="200"/>
      <c r="AB3210" s="199">
        <f t="shared" ref="AB3210:AB3273" si="229">ROUND($AB$3417*Y3210/$Y$3417,2)</f>
        <v>61.26</v>
      </c>
      <c r="AC3210" s="164">
        <v>74.53</v>
      </c>
      <c r="AD3210" s="199"/>
      <c r="AE3210" s="200"/>
      <c r="AF3210" s="200"/>
      <c r="AG3210" s="200"/>
      <c r="AH3210" s="75"/>
      <c r="AI3210" s="75"/>
      <c r="AJ3210" s="75"/>
      <c r="AK3210" s="75"/>
      <c r="AL3210" s="200"/>
    </row>
    <row r="3211" spans="1:38" s="201" customFormat="1">
      <c r="A3211" s="198"/>
      <c r="B3211" s="180"/>
      <c r="C3211" s="199" t="s">
        <v>495</v>
      </c>
      <c r="D3211" s="199"/>
      <c r="E3211" s="199" t="s">
        <v>285</v>
      </c>
      <c r="F3211" s="199">
        <v>711279</v>
      </c>
      <c r="G3211" s="199"/>
      <c r="H3211" s="199">
        <f t="shared" si="227"/>
        <v>2034</v>
      </c>
      <c r="I3211" s="199"/>
      <c r="J3211" s="381">
        <v>77111.299999999974</v>
      </c>
      <c r="K3211" s="199"/>
      <c r="L3211" s="200"/>
      <c r="M3211" s="199">
        <v>242</v>
      </c>
      <c r="N3211" s="71"/>
      <c r="O3211" s="200"/>
      <c r="P3211" s="269">
        <f t="shared" si="225"/>
        <v>318.64173553718996</v>
      </c>
      <c r="Q3211" s="199"/>
      <c r="R3211" s="199"/>
      <c r="S3211" s="199"/>
      <c r="T3211" s="382">
        <f t="shared" si="226"/>
        <v>2939.1694214876034</v>
      </c>
      <c r="U3211" s="199"/>
      <c r="V3211" s="199"/>
      <c r="W3211" s="199"/>
      <c r="X3211" s="200"/>
      <c r="Y3211" s="199">
        <v>77111.299999999974</v>
      </c>
      <c r="Z3211" s="199">
        <f t="shared" si="228"/>
        <v>109066.2</v>
      </c>
      <c r="AA3211" s="200"/>
      <c r="AB3211" s="199">
        <f t="shared" si="229"/>
        <v>62931.72</v>
      </c>
      <c r="AC3211" s="164">
        <v>76569.600000000006</v>
      </c>
      <c r="AD3211" s="199"/>
      <c r="AE3211" s="200"/>
      <c r="AF3211" s="200"/>
      <c r="AG3211" s="200"/>
      <c r="AH3211" s="75"/>
      <c r="AI3211" s="75"/>
      <c r="AJ3211" s="75"/>
      <c r="AK3211" s="75"/>
      <c r="AL3211" s="200"/>
    </row>
    <row r="3212" spans="1:38" s="201" customFormat="1">
      <c r="A3212" s="198"/>
      <c r="B3212" s="180"/>
      <c r="C3212" s="199" t="s">
        <v>325</v>
      </c>
      <c r="D3212" s="199"/>
      <c r="E3212" s="199" t="s">
        <v>96</v>
      </c>
      <c r="F3212" s="199">
        <v>57690</v>
      </c>
      <c r="G3212" s="199"/>
      <c r="H3212" s="199">
        <f t="shared" si="227"/>
        <v>165</v>
      </c>
      <c r="I3212" s="199"/>
      <c r="J3212" s="381">
        <v>9555.2299999999977</v>
      </c>
      <c r="K3212" s="199"/>
      <c r="L3212" s="200"/>
      <c r="M3212" s="199">
        <v>59</v>
      </c>
      <c r="N3212" s="71"/>
      <c r="O3212" s="200"/>
      <c r="P3212" s="269">
        <f t="shared" si="225"/>
        <v>161.95305084745758</v>
      </c>
      <c r="Q3212" s="199"/>
      <c r="R3212" s="199"/>
      <c r="S3212" s="199"/>
      <c r="T3212" s="382">
        <f t="shared" si="226"/>
        <v>977.79661016949149</v>
      </c>
      <c r="U3212" s="199"/>
      <c r="V3212" s="199"/>
      <c r="W3212" s="199"/>
      <c r="X3212" s="200"/>
      <c r="Y3212" s="199">
        <v>9555.2299999999977</v>
      </c>
      <c r="Z3212" s="199">
        <f t="shared" si="228"/>
        <v>13514.91</v>
      </c>
      <c r="AA3212" s="200"/>
      <c r="AB3212" s="199">
        <f t="shared" si="229"/>
        <v>7798.17</v>
      </c>
      <c r="AC3212" s="164">
        <v>9488.11</v>
      </c>
      <c r="AD3212" s="199"/>
      <c r="AE3212" s="200"/>
      <c r="AF3212" s="200"/>
      <c r="AG3212" s="200"/>
      <c r="AH3212" s="75"/>
      <c r="AI3212" s="75"/>
      <c r="AJ3212" s="75"/>
      <c r="AK3212" s="75"/>
      <c r="AL3212" s="200"/>
    </row>
    <row r="3213" spans="1:38" s="201" customFormat="1">
      <c r="A3213" s="198"/>
      <c r="B3213" s="180"/>
      <c r="C3213" s="199" t="s">
        <v>326</v>
      </c>
      <c r="D3213" s="199"/>
      <c r="E3213" s="199" t="s">
        <v>592</v>
      </c>
      <c r="F3213" s="199">
        <v>738</v>
      </c>
      <c r="G3213" s="199"/>
      <c r="H3213" s="199">
        <f t="shared" si="227"/>
        <v>2</v>
      </c>
      <c r="I3213" s="199"/>
      <c r="J3213" s="381">
        <v>172.21</v>
      </c>
      <c r="K3213" s="199"/>
      <c r="L3213" s="200"/>
      <c r="M3213" s="199">
        <v>1</v>
      </c>
      <c r="N3213" s="71"/>
      <c r="O3213" s="200"/>
      <c r="P3213" s="269">
        <f t="shared" si="225"/>
        <v>172.21</v>
      </c>
      <c r="Q3213" s="199"/>
      <c r="R3213" s="199"/>
      <c r="S3213" s="199"/>
      <c r="T3213" s="382">
        <f t="shared" si="226"/>
        <v>738</v>
      </c>
      <c r="U3213" s="199"/>
      <c r="V3213" s="199"/>
      <c r="W3213" s="199"/>
      <c r="X3213" s="200"/>
      <c r="Y3213" s="199">
        <v>172.21</v>
      </c>
      <c r="Z3213" s="199">
        <f t="shared" si="228"/>
        <v>243.57</v>
      </c>
      <c r="AA3213" s="200"/>
      <c r="AB3213" s="199">
        <f t="shared" si="229"/>
        <v>140.54</v>
      </c>
      <c r="AC3213" s="164">
        <v>171</v>
      </c>
      <c r="AD3213" s="199"/>
      <c r="AE3213" s="200"/>
      <c r="AF3213" s="200"/>
      <c r="AG3213" s="200"/>
      <c r="AH3213" s="75"/>
      <c r="AI3213" s="75"/>
      <c r="AJ3213" s="75"/>
      <c r="AK3213" s="75"/>
      <c r="AL3213" s="200"/>
    </row>
    <row r="3214" spans="1:38" s="201" customFormat="1">
      <c r="A3214" s="198"/>
      <c r="B3214" s="180"/>
      <c r="C3214" s="199" t="s">
        <v>326</v>
      </c>
      <c r="D3214" s="199"/>
      <c r="E3214" s="199" t="s">
        <v>161</v>
      </c>
      <c r="F3214" s="199"/>
      <c r="G3214" s="199"/>
      <c r="H3214" s="199">
        <f t="shared" si="227"/>
        <v>0</v>
      </c>
      <c r="I3214" s="199"/>
      <c r="J3214" s="381">
        <v>8.7200000000000006</v>
      </c>
      <c r="K3214" s="199"/>
      <c r="L3214" s="200"/>
      <c r="M3214" s="199">
        <v>1</v>
      </c>
      <c r="N3214" s="71"/>
      <c r="O3214" s="200"/>
      <c r="P3214" s="269">
        <f t="shared" si="225"/>
        <v>8.7200000000000006</v>
      </c>
      <c r="Q3214" s="199"/>
      <c r="R3214" s="199"/>
      <c r="S3214" s="199"/>
      <c r="T3214" s="382">
        <f t="shared" si="226"/>
        <v>0</v>
      </c>
      <c r="U3214" s="199"/>
      <c r="V3214" s="199"/>
      <c r="W3214" s="199"/>
      <c r="X3214" s="200"/>
      <c r="Y3214" s="199">
        <v>8.7200000000000006</v>
      </c>
      <c r="Z3214" s="199">
        <f t="shared" si="228"/>
        <v>12.33</v>
      </c>
      <c r="AA3214" s="200"/>
      <c r="AB3214" s="199">
        <f t="shared" si="229"/>
        <v>7.12</v>
      </c>
      <c r="AC3214" s="164">
        <v>8.66</v>
      </c>
      <c r="AD3214" s="199"/>
      <c r="AE3214" s="200"/>
      <c r="AF3214" s="200"/>
      <c r="AG3214" s="200"/>
      <c r="AH3214" s="75"/>
      <c r="AI3214" s="75"/>
      <c r="AJ3214" s="75"/>
      <c r="AK3214" s="75"/>
      <c r="AL3214" s="200"/>
    </row>
    <row r="3215" spans="1:38" s="201" customFormat="1">
      <c r="A3215" s="198"/>
      <c r="B3215" s="180"/>
      <c r="C3215" s="199" t="s">
        <v>326</v>
      </c>
      <c r="D3215" s="199"/>
      <c r="E3215" s="199" t="s">
        <v>278</v>
      </c>
      <c r="F3215" s="199">
        <v>785408</v>
      </c>
      <c r="G3215" s="199"/>
      <c r="H3215" s="199">
        <f t="shared" si="227"/>
        <v>2246</v>
      </c>
      <c r="I3215" s="199"/>
      <c r="J3215" s="381">
        <v>65089.729999999989</v>
      </c>
      <c r="K3215" s="199"/>
      <c r="L3215" s="200"/>
      <c r="M3215" s="199">
        <v>163</v>
      </c>
      <c r="N3215" s="71"/>
      <c r="O3215" s="200"/>
      <c r="P3215" s="269">
        <f t="shared" si="225"/>
        <v>399.32349693251524</v>
      </c>
      <c r="Q3215" s="199"/>
      <c r="R3215" s="199"/>
      <c r="S3215" s="199"/>
      <c r="T3215" s="382">
        <f t="shared" si="226"/>
        <v>4818.4539877300613</v>
      </c>
      <c r="U3215" s="199"/>
      <c r="V3215" s="199"/>
      <c r="W3215" s="199"/>
      <c r="X3215" s="200"/>
      <c r="Y3215" s="199">
        <v>65089.729999999989</v>
      </c>
      <c r="Z3215" s="199">
        <f t="shared" si="228"/>
        <v>92062.89</v>
      </c>
      <c r="AA3215" s="200"/>
      <c r="AB3215" s="199">
        <f t="shared" si="229"/>
        <v>53120.73</v>
      </c>
      <c r="AC3215" s="164">
        <v>64632.480000000003</v>
      </c>
      <c r="AD3215" s="199"/>
      <c r="AE3215" s="200"/>
      <c r="AF3215" s="200"/>
      <c r="AG3215" s="200"/>
      <c r="AH3215" s="75"/>
      <c r="AI3215" s="75"/>
      <c r="AJ3215" s="75"/>
      <c r="AK3215" s="75"/>
      <c r="AL3215" s="200"/>
    </row>
    <row r="3216" spans="1:38" s="201" customFormat="1">
      <c r="A3216" s="198"/>
      <c r="B3216" s="180"/>
      <c r="C3216" s="199" t="s">
        <v>1491</v>
      </c>
      <c r="D3216" s="199"/>
      <c r="E3216" s="199" t="s">
        <v>113</v>
      </c>
      <c r="F3216" s="199">
        <v>396</v>
      </c>
      <c r="G3216" s="199"/>
      <c r="H3216" s="199">
        <f t="shared" si="227"/>
        <v>1</v>
      </c>
      <c r="I3216" s="199"/>
      <c r="J3216" s="381">
        <v>39.06</v>
      </c>
      <c r="K3216" s="199"/>
      <c r="L3216" s="200"/>
      <c r="M3216" s="199">
        <v>1</v>
      </c>
      <c r="N3216" s="71"/>
      <c r="O3216" s="200"/>
      <c r="P3216" s="269">
        <f t="shared" si="225"/>
        <v>39.06</v>
      </c>
      <c r="Q3216" s="199"/>
      <c r="R3216" s="199"/>
      <c r="S3216" s="199"/>
      <c r="T3216" s="382">
        <f t="shared" si="226"/>
        <v>396</v>
      </c>
      <c r="U3216" s="199"/>
      <c r="V3216" s="199"/>
      <c r="W3216" s="199"/>
      <c r="X3216" s="200"/>
      <c r="Y3216" s="199">
        <v>39.06</v>
      </c>
      <c r="Z3216" s="199">
        <f t="shared" si="228"/>
        <v>55.25</v>
      </c>
      <c r="AA3216" s="200"/>
      <c r="AB3216" s="199">
        <f t="shared" si="229"/>
        <v>31.88</v>
      </c>
      <c r="AC3216" s="164">
        <v>38.79</v>
      </c>
      <c r="AD3216" s="199"/>
      <c r="AE3216" s="200"/>
      <c r="AF3216" s="200"/>
      <c r="AG3216" s="200"/>
      <c r="AH3216" s="75"/>
      <c r="AI3216" s="75"/>
      <c r="AJ3216" s="75"/>
      <c r="AK3216" s="75"/>
      <c r="AL3216" s="200"/>
    </row>
    <row r="3217" spans="1:38" s="201" customFormat="1">
      <c r="A3217" s="198"/>
      <c r="B3217" s="180"/>
      <c r="C3217" s="199" t="s">
        <v>327</v>
      </c>
      <c r="D3217" s="199"/>
      <c r="E3217" s="199" t="s">
        <v>229</v>
      </c>
      <c r="F3217" s="199">
        <v>931731</v>
      </c>
      <c r="G3217" s="199"/>
      <c r="H3217" s="199">
        <f t="shared" si="227"/>
        <v>2665</v>
      </c>
      <c r="I3217" s="199"/>
      <c r="J3217" s="381">
        <v>113543.63999999996</v>
      </c>
      <c r="K3217" s="199"/>
      <c r="L3217" s="200"/>
      <c r="M3217" s="199">
        <v>312</v>
      </c>
      <c r="N3217" s="71"/>
      <c r="O3217" s="200"/>
      <c r="P3217" s="269">
        <f t="shared" si="225"/>
        <v>363.92192307692295</v>
      </c>
      <c r="Q3217" s="199"/>
      <c r="R3217" s="199"/>
      <c r="S3217" s="199"/>
      <c r="T3217" s="382">
        <f t="shared" si="226"/>
        <v>2986.3173076923076</v>
      </c>
      <c r="U3217" s="199"/>
      <c r="V3217" s="199"/>
      <c r="W3217" s="199"/>
      <c r="X3217" s="200"/>
      <c r="Y3217" s="199">
        <v>113543.63999999996</v>
      </c>
      <c r="Z3217" s="199">
        <f t="shared" si="228"/>
        <v>160596.07999999999</v>
      </c>
      <c r="AA3217" s="200"/>
      <c r="AB3217" s="199">
        <f t="shared" si="229"/>
        <v>92664.71</v>
      </c>
      <c r="AC3217" s="164">
        <v>112746</v>
      </c>
      <c r="AD3217" s="199"/>
      <c r="AE3217" s="200"/>
      <c r="AF3217" s="200"/>
      <c r="AG3217" s="200"/>
      <c r="AH3217" s="75"/>
      <c r="AI3217" s="75"/>
      <c r="AJ3217" s="75"/>
      <c r="AK3217" s="75"/>
      <c r="AL3217" s="200"/>
    </row>
    <row r="3218" spans="1:38" s="201" customFormat="1">
      <c r="A3218" s="198"/>
      <c r="B3218" s="180"/>
      <c r="C3218" s="199" t="s">
        <v>328</v>
      </c>
      <c r="D3218" s="199"/>
      <c r="E3218" s="199" t="s">
        <v>232</v>
      </c>
      <c r="F3218" s="199">
        <v>169431</v>
      </c>
      <c r="G3218" s="199"/>
      <c r="H3218" s="199">
        <f t="shared" si="227"/>
        <v>485</v>
      </c>
      <c r="I3218" s="199"/>
      <c r="J3218" s="381">
        <v>10887.150000000001</v>
      </c>
      <c r="K3218" s="199"/>
      <c r="L3218" s="200"/>
      <c r="M3218" s="199">
        <v>51</v>
      </c>
      <c r="N3218" s="71"/>
      <c r="O3218" s="200"/>
      <c r="P3218" s="269">
        <f t="shared" si="225"/>
        <v>213.47352941176473</v>
      </c>
      <c r="Q3218" s="199"/>
      <c r="R3218" s="199"/>
      <c r="S3218" s="199"/>
      <c r="T3218" s="382">
        <f t="shared" si="226"/>
        <v>3322.1764705882351</v>
      </c>
      <c r="U3218" s="199"/>
      <c r="V3218" s="199"/>
      <c r="W3218" s="199"/>
      <c r="X3218" s="200"/>
      <c r="Y3218" s="199">
        <v>10887.150000000001</v>
      </c>
      <c r="Z3218" s="199">
        <f t="shared" si="228"/>
        <v>15398.78</v>
      </c>
      <c r="AA3218" s="200"/>
      <c r="AB3218" s="199">
        <f t="shared" si="229"/>
        <v>8885.17</v>
      </c>
      <c r="AC3218" s="164">
        <v>10810.67</v>
      </c>
      <c r="AD3218" s="199"/>
      <c r="AE3218" s="200"/>
      <c r="AF3218" s="200"/>
      <c r="AG3218" s="200"/>
      <c r="AH3218" s="75"/>
      <c r="AI3218" s="75"/>
      <c r="AJ3218" s="75"/>
      <c r="AK3218" s="75"/>
      <c r="AL3218" s="200"/>
    </row>
    <row r="3219" spans="1:38" s="201" customFormat="1">
      <c r="A3219" s="198"/>
      <c r="B3219" s="180"/>
      <c r="C3219" s="199" t="s">
        <v>329</v>
      </c>
      <c r="D3219" s="199"/>
      <c r="E3219" s="199" t="s">
        <v>142</v>
      </c>
      <c r="F3219" s="199"/>
      <c r="G3219" s="199"/>
      <c r="H3219" s="199">
        <f t="shared" si="227"/>
        <v>0</v>
      </c>
      <c r="I3219" s="199"/>
      <c r="J3219" s="381">
        <v>9.0299999999999994</v>
      </c>
      <c r="K3219" s="199"/>
      <c r="L3219" s="200"/>
      <c r="M3219" s="199">
        <v>1</v>
      </c>
      <c r="N3219" s="71"/>
      <c r="O3219" s="200"/>
      <c r="P3219" s="269">
        <f t="shared" si="225"/>
        <v>9.0299999999999994</v>
      </c>
      <c r="Q3219" s="199"/>
      <c r="R3219" s="199"/>
      <c r="S3219" s="199"/>
      <c r="T3219" s="382">
        <f t="shared" si="226"/>
        <v>0</v>
      </c>
      <c r="U3219" s="199"/>
      <c r="V3219" s="199"/>
      <c r="W3219" s="199"/>
      <c r="X3219" s="200"/>
      <c r="Y3219" s="199">
        <v>9.0299999999999994</v>
      </c>
      <c r="Z3219" s="199">
        <f t="shared" si="228"/>
        <v>12.77</v>
      </c>
      <c r="AA3219" s="200"/>
      <c r="AB3219" s="199">
        <f t="shared" si="229"/>
        <v>7.37</v>
      </c>
      <c r="AC3219" s="164">
        <v>8.9700000000000006</v>
      </c>
      <c r="AD3219" s="199"/>
      <c r="AE3219" s="200"/>
      <c r="AF3219" s="200"/>
      <c r="AG3219" s="200"/>
      <c r="AH3219" s="75"/>
      <c r="AI3219" s="75"/>
      <c r="AJ3219" s="75"/>
      <c r="AK3219" s="75"/>
      <c r="AL3219" s="200"/>
    </row>
    <row r="3220" spans="1:38" s="201" customFormat="1">
      <c r="A3220" s="198"/>
      <c r="B3220" s="180"/>
      <c r="C3220" s="199" t="s">
        <v>329</v>
      </c>
      <c r="D3220" s="199"/>
      <c r="E3220" s="199" t="s">
        <v>330</v>
      </c>
      <c r="F3220" s="199">
        <v>168384</v>
      </c>
      <c r="G3220" s="199"/>
      <c r="H3220" s="199">
        <f t="shared" si="227"/>
        <v>482</v>
      </c>
      <c r="I3220" s="199"/>
      <c r="J3220" s="381">
        <v>12832.949999999999</v>
      </c>
      <c r="K3220" s="199"/>
      <c r="L3220" s="200"/>
      <c r="M3220" s="199">
        <v>69</v>
      </c>
      <c r="N3220" s="71"/>
      <c r="O3220" s="200"/>
      <c r="P3220" s="269">
        <f t="shared" si="225"/>
        <v>185.98478260869564</v>
      </c>
      <c r="Q3220" s="199"/>
      <c r="R3220" s="199"/>
      <c r="S3220" s="199"/>
      <c r="T3220" s="382">
        <f t="shared" si="226"/>
        <v>2440.3478260869565</v>
      </c>
      <c r="U3220" s="199"/>
      <c r="V3220" s="199"/>
      <c r="W3220" s="199"/>
      <c r="X3220" s="200"/>
      <c r="Y3220" s="199">
        <v>12832.949999999999</v>
      </c>
      <c r="Z3220" s="199">
        <f t="shared" si="228"/>
        <v>18150.919999999998</v>
      </c>
      <c r="AA3220" s="200"/>
      <c r="AB3220" s="199">
        <f t="shared" si="229"/>
        <v>10473.17</v>
      </c>
      <c r="AC3220" s="164">
        <v>12742.8</v>
      </c>
      <c r="AD3220" s="199"/>
      <c r="AE3220" s="200"/>
      <c r="AF3220" s="200"/>
      <c r="AG3220" s="200"/>
      <c r="AH3220" s="75"/>
      <c r="AI3220" s="75"/>
      <c r="AJ3220" s="75"/>
      <c r="AK3220" s="75"/>
      <c r="AL3220" s="200"/>
    </row>
    <row r="3221" spans="1:38" s="201" customFormat="1">
      <c r="A3221" s="198"/>
      <c r="B3221" s="180"/>
      <c r="C3221" s="199" t="s">
        <v>331</v>
      </c>
      <c r="D3221" s="199"/>
      <c r="E3221" s="199" t="s">
        <v>332</v>
      </c>
      <c r="F3221" s="199">
        <v>918411</v>
      </c>
      <c r="G3221" s="199"/>
      <c r="H3221" s="199">
        <f t="shared" si="227"/>
        <v>2627</v>
      </c>
      <c r="I3221" s="199"/>
      <c r="J3221" s="381">
        <v>48896.430000000015</v>
      </c>
      <c r="K3221" s="199"/>
      <c r="L3221" s="200"/>
      <c r="M3221" s="199">
        <v>78</v>
      </c>
      <c r="N3221" s="71"/>
      <c r="O3221" s="200"/>
      <c r="P3221" s="269">
        <f t="shared" si="225"/>
        <v>626.87730769230791</v>
      </c>
      <c r="Q3221" s="199"/>
      <c r="R3221" s="199"/>
      <c r="S3221" s="199"/>
      <c r="T3221" s="382">
        <f t="shared" si="226"/>
        <v>11774.5</v>
      </c>
      <c r="U3221" s="199"/>
      <c r="V3221" s="199"/>
      <c r="W3221" s="199"/>
      <c r="X3221" s="200"/>
      <c r="Y3221" s="199">
        <v>48896.430000000015</v>
      </c>
      <c r="Z3221" s="199">
        <f t="shared" si="228"/>
        <v>69159.09</v>
      </c>
      <c r="AA3221" s="200"/>
      <c r="AB3221" s="199">
        <f t="shared" si="229"/>
        <v>39905.129999999997</v>
      </c>
      <c r="AC3221" s="164">
        <v>48552.94</v>
      </c>
      <c r="AD3221" s="199"/>
      <c r="AE3221" s="200"/>
      <c r="AF3221" s="200"/>
      <c r="AG3221" s="200"/>
      <c r="AH3221" s="75"/>
      <c r="AI3221" s="75"/>
      <c r="AJ3221" s="75"/>
      <c r="AK3221" s="75"/>
      <c r="AL3221" s="200"/>
    </row>
    <row r="3222" spans="1:38" s="201" customFormat="1">
      <c r="A3222" s="198"/>
      <c r="B3222" s="180"/>
      <c r="C3222" s="199" t="s">
        <v>496</v>
      </c>
      <c r="D3222" s="199"/>
      <c r="E3222" s="199" t="s">
        <v>115</v>
      </c>
      <c r="F3222" s="199">
        <v>66381</v>
      </c>
      <c r="G3222" s="199"/>
      <c r="H3222" s="199">
        <f t="shared" si="227"/>
        <v>190</v>
      </c>
      <c r="I3222" s="199"/>
      <c r="J3222" s="381">
        <v>9135.3999999999978</v>
      </c>
      <c r="K3222" s="199"/>
      <c r="L3222" s="200"/>
      <c r="M3222" s="199">
        <v>35</v>
      </c>
      <c r="N3222" s="71"/>
      <c r="O3222" s="200"/>
      <c r="P3222" s="269">
        <f t="shared" si="225"/>
        <v>261.0114285714285</v>
      </c>
      <c r="Q3222" s="199"/>
      <c r="R3222" s="199"/>
      <c r="S3222" s="199"/>
      <c r="T3222" s="382">
        <f t="shared" si="226"/>
        <v>1896.6</v>
      </c>
      <c r="U3222" s="199"/>
      <c r="V3222" s="199"/>
      <c r="W3222" s="199"/>
      <c r="X3222" s="200"/>
      <c r="Y3222" s="199">
        <v>9135.3999999999978</v>
      </c>
      <c r="Z3222" s="199">
        <f t="shared" si="228"/>
        <v>12921.11</v>
      </c>
      <c r="AA3222" s="200"/>
      <c r="AB3222" s="199">
        <f t="shared" si="229"/>
        <v>7455.54</v>
      </c>
      <c r="AC3222" s="164">
        <v>9071.2199999999993</v>
      </c>
      <c r="AD3222" s="199"/>
      <c r="AE3222" s="200"/>
      <c r="AF3222" s="200"/>
      <c r="AG3222" s="200"/>
      <c r="AH3222" s="75"/>
      <c r="AI3222" s="75"/>
      <c r="AJ3222" s="75"/>
      <c r="AK3222" s="75"/>
      <c r="AL3222" s="200"/>
    </row>
    <row r="3223" spans="1:38" s="201" customFormat="1">
      <c r="A3223" s="198"/>
      <c r="B3223" s="180"/>
      <c r="C3223" s="199" t="s">
        <v>1440</v>
      </c>
      <c r="D3223" s="199"/>
      <c r="E3223" s="199" t="s">
        <v>115</v>
      </c>
      <c r="F3223" s="199">
        <v>80293</v>
      </c>
      <c r="G3223" s="199"/>
      <c r="H3223" s="199">
        <f t="shared" si="227"/>
        <v>230</v>
      </c>
      <c r="I3223" s="199"/>
      <c r="J3223" s="381">
        <v>7637.77</v>
      </c>
      <c r="K3223" s="199"/>
      <c r="L3223" s="200"/>
      <c r="M3223" s="199">
        <v>14</v>
      </c>
      <c r="N3223" s="71"/>
      <c r="O3223" s="200"/>
      <c r="P3223" s="269">
        <f t="shared" si="225"/>
        <v>545.55500000000006</v>
      </c>
      <c r="Q3223" s="199"/>
      <c r="R3223" s="199"/>
      <c r="S3223" s="199"/>
      <c r="T3223" s="382">
        <f t="shared" si="226"/>
        <v>5735.2142857142853</v>
      </c>
      <c r="U3223" s="199"/>
      <c r="V3223" s="199"/>
      <c r="W3223" s="199"/>
      <c r="X3223" s="200"/>
      <c r="Y3223" s="199">
        <v>7637.77</v>
      </c>
      <c r="Z3223" s="199">
        <f t="shared" si="228"/>
        <v>10802.86</v>
      </c>
      <c r="AA3223" s="200"/>
      <c r="AB3223" s="199">
        <f t="shared" si="229"/>
        <v>6233.3</v>
      </c>
      <c r="AC3223" s="164">
        <v>7584.12</v>
      </c>
      <c r="AD3223" s="199"/>
      <c r="AE3223" s="200"/>
      <c r="AF3223" s="200"/>
      <c r="AG3223" s="200"/>
      <c r="AH3223" s="75"/>
      <c r="AI3223" s="75"/>
      <c r="AJ3223" s="75"/>
      <c r="AK3223" s="75"/>
      <c r="AL3223" s="200"/>
    </row>
    <row r="3224" spans="1:38" s="201" customFormat="1">
      <c r="A3224" s="198"/>
      <c r="B3224" s="180"/>
      <c r="C3224" s="199" t="s">
        <v>497</v>
      </c>
      <c r="D3224" s="199"/>
      <c r="E3224" s="199" t="s">
        <v>148</v>
      </c>
      <c r="F3224" s="199">
        <v>1645956</v>
      </c>
      <c r="G3224" s="199"/>
      <c r="H3224" s="199">
        <f t="shared" si="227"/>
        <v>4707</v>
      </c>
      <c r="I3224" s="199"/>
      <c r="J3224" s="381">
        <v>156353.03999999995</v>
      </c>
      <c r="K3224" s="199"/>
      <c r="L3224" s="200"/>
      <c r="M3224" s="199">
        <v>191</v>
      </c>
      <c r="N3224" s="71"/>
      <c r="O3224" s="200"/>
      <c r="P3224" s="269">
        <f t="shared" si="225"/>
        <v>818.60230366492124</v>
      </c>
      <c r="Q3224" s="199"/>
      <c r="R3224" s="199"/>
      <c r="S3224" s="199"/>
      <c r="T3224" s="382">
        <f t="shared" si="226"/>
        <v>8617.5706806282724</v>
      </c>
      <c r="U3224" s="199"/>
      <c r="V3224" s="199"/>
      <c r="W3224" s="199"/>
      <c r="X3224" s="200"/>
      <c r="Y3224" s="199">
        <v>156353.03999999995</v>
      </c>
      <c r="Z3224" s="199">
        <f t="shared" si="228"/>
        <v>221145.69</v>
      </c>
      <c r="AA3224" s="200"/>
      <c r="AB3224" s="199">
        <f t="shared" si="229"/>
        <v>127602.12</v>
      </c>
      <c r="AC3224" s="164">
        <v>155254.67000000001</v>
      </c>
      <c r="AD3224" s="199"/>
      <c r="AE3224" s="200"/>
      <c r="AF3224" s="200"/>
      <c r="AG3224" s="200"/>
      <c r="AH3224" s="75"/>
      <c r="AI3224" s="75"/>
      <c r="AJ3224" s="75"/>
      <c r="AK3224" s="75"/>
      <c r="AL3224" s="200"/>
    </row>
    <row r="3225" spans="1:38" s="201" customFormat="1">
      <c r="A3225" s="198"/>
      <c r="B3225" s="180"/>
      <c r="C3225" s="199" t="s">
        <v>497</v>
      </c>
      <c r="D3225" s="199"/>
      <c r="E3225" s="199" t="s">
        <v>242</v>
      </c>
      <c r="F3225" s="199">
        <v>461</v>
      </c>
      <c r="G3225" s="199"/>
      <c r="H3225" s="199">
        <f t="shared" si="227"/>
        <v>1</v>
      </c>
      <c r="I3225" s="199"/>
      <c r="J3225" s="381">
        <v>46.44</v>
      </c>
      <c r="K3225" s="199"/>
      <c r="L3225" s="200"/>
      <c r="M3225" s="199">
        <v>1</v>
      </c>
      <c r="N3225" s="71"/>
      <c r="O3225" s="200"/>
      <c r="P3225" s="269">
        <f t="shared" si="225"/>
        <v>46.44</v>
      </c>
      <c r="Q3225" s="199"/>
      <c r="R3225" s="199"/>
      <c r="S3225" s="199"/>
      <c r="T3225" s="382">
        <f t="shared" si="226"/>
        <v>461</v>
      </c>
      <c r="U3225" s="199"/>
      <c r="V3225" s="199"/>
      <c r="W3225" s="199"/>
      <c r="X3225" s="200"/>
      <c r="Y3225" s="199">
        <v>46.44</v>
      </c>
      <c r="Z3225" s="199">
        <f t="shared" si="228"/>
        <v>65.680000000000007</v>
      </c>
      <c r="AA3225" s="200"/>
      <c r="AB3225" s="199">
        <f t="shared" si="229"/>
        <v>37.9</v>
      </c>
      <c r="AC3225" s="164">
        <v>46.11</v>
      </c>
      <c r="AD3225" s="199"/>
      <c r="AE3225" s="200"/>
      <c r="AF3225" s="200"/>
      <c r="AG3225" s="200"/>
      <c r="AH3225" s="75"/>
      <c r="AI3225" s="75"/>
      <c r="AJ3225" s="75"/>
      <c r="AK3225" s="75"/>
      <c r="AL3225" s="200"/>
    </row>
    <row r="3226" spans="1:38" s="201" customFormat="1">
      <c r="A3226" s="198"/>
      <c r="B3226" s="180"/>
      <c r="C3226" s="199" t="s">
        <v>471</v>
      </c>
      <c r="D3226" s="199"/>
      <c r="E3226" s="199" t="s">
        <v>242</v>
      </c>
      <c r="F3226" s="199">
        <v>3967633</v>
      </c>
      <c r="G3226" s="199"/>
      <c r="H3226" s="199">
        <f t="shared" si="227"/>
        <v>11347</v>
      </c>
      <c r="I3226" s="199"/>
      <c r="J3226" s="381">
        <v>461653.63000000041</v>
      </c>
      <c r="K3226" s="199"/>
      <c r="L3226" s="200"/>
      <c r="M3226" s="199">
        <v>955</v>
      </c>
      <c r="N3226" s="71"/>
      <c r="O3226" s="200"/>
      <c r="P3226" s="269">
        <f t="shared" si="225"/>
        <v>483.4069424083774</v>
      </c>
      <c r="Q3226" s="199"/>
      <c r="R3226" s="199"/>
      <c r="S3226" s="199"/>
      <c r="T3226" s="382">
        <f t="shared" si="226"/>
        <v>4154.5895287958119</v>
      </c>
      <c r="U3226" s="199"/>
      <c r="V3226" s="199"/>
      <c r="W3226" s="199"/>
      <c r="X3226" s="200"/>
      <c r="Y3226" s="199">
        <v>461653.63000000041</v>
      </c>
      <c r="Z3226" s="199">
        <f t="shared" si="228"/>
        <v>652962.73</v>
      </c>
      <c r="AA3226" s="200"/>
      <c r="AB3226" s="199">
        <f t="shared" si="229"/>
        <v>376762.62</v>
      </c>
      <c r="AC3226" s="164">
        <v>458410.54</v>
      </c>
      <c r="AD3226" s="199"/>
      <c r="AE3226" s="200"/>
      <c r="AF3226" s="200"/>
      <c r="AG3226" s="200"/>
      <c r="AH3226" s="75"/>
      <c r="AI3226" s="75"/>
      <c r="AJ3226" s="75"/>
      <c r="AK3226" s="75"/>
      <c r="AL3226" s="200"/>
    </row>
    <row r="3227" spans="1:38" s="201" customFormat="1">
      <c r="A3227" s="198"/>
      <c r="B3227" s="180"/>
      <c r="C3227" s="199" t="s">
        <v>333</v>
      </c>
      <c r="D3227" s="199"/>
      <c r="E3227" s="199" t="s">
        <v>334</v>
      </c>
      <c r="F3227" s="199">
        <v>3299339</v>
      </c>
      <c r="G3227" s="199"/>
      <c r="H3227" s="199">
        <f t="shared" si="227"/>
        <v>9436</v>
      </c>
      <c r="I3227" s="199"/>
      <c r="J3227" s="381">
        <v>355255.77999999985</v>
      </c>
      <c r="K3227" s="199"/>
      <c r="L3227" s="200"/>
      <c r="M3227" s="199">
        <v>786</v>
      </c>
      <c r="N3227" s="71"/>
      <c r="O3227" s="200"/>
      <c r="P3227" s="269">
        <f t="shared" si="225"/>
        <v>451.9793638676843</v>
      </c>
      <c r="Q3227" s="199"/>
      <c r="R3227" s="199"/>
      <c r="S3227" s="199"/>
      <c r="T3227" s="382">
        <f t="shared" si="226"/>
        <v>4197.6323155216287</v>
      </c>
      <c r="U3227" s="199"/>
      <c r="V3227" s="199"/>
      <c r="W3227" s="199"/>
      <c r="X3227" s="200"/>
      <c r="Y3227" s="199">
        <v>355255.77999999985</v>
      </c>
      <c r="Z3227" s="199">
        <f t="shared" si="228"/>
        <v>502473.65</v>
      </c>
      <c r="AA3227" s="200"/>
      <c r="AB3227" s="199">
        <f t="shared" si="229"/>
        <v>289929.7</v>
      </c>
      <c r="AC3227" s="164">
        <v>352760.13</v>
      </c>
      <c r="AD3227" s="199"/>
      <c r="AE3227" s="200"/>
      <c r="AF3227" s="200"/>
      <c r="AG3227" s="200"/>
      <c r="AH3227" s="75"/>
      <c r="AI3227" s="75"/>
      <c r="AJ3227" s="75"/>
      <c r="AK3227" s="75"/>
      <c r="AL3227" s="200"/>
    </row>
    <row r="3228" spans="1:38" s="201" customFormat="1">
      <c r="A3228" s="198"/>
      <c r="B3228" s="180"/>
      <c r="C3228" s="199" t="s">
        <v>472</v>
      </c>
      <c r="D3228" s="199"/>
      <c r="E3228" s="199" t="s">
        <v>103</v>
      </c>
      <c r="F3228" s="199">
        <v>163508</v>
      </c>
      <c r="G3228" s="199"/>
      <c r="H3228" s="199">
        <f t="shared" si="227"/>
        <v>468</v>
      </c>
      <c r="I3228" s="199"/>
      <c r="J3228" s="381">
        <v>7640.74</v>
      </c>
      <c r="K3228" s="199"/>
      <c r="L3228" s="200"/>
      <c r="M3228" s="199">
        <v>7</v>
      </c>
      <c r="N3228" s="71"/>
      <c r="O3228" s="200"/>
      <c r="P3228" s="269">
        <f t="shared" si="225"/>
        <v>1091.5342857142857</v>
      </c>
      <c r="Q3228" s="199"/>
      <c r="R3228" s="199"/>
      <c r="S3228" s="199"/>
      <c r="T3228" s="382">
        <f t="shared" si="226"/>
        <v>23358.285714285714</v>
      </c>
      <c r="U3228" s="199"/>
      <c r="V3228" s="199"/>
      <c r="W3228" s="199"/>
      <c r="X3228" s="200"/>
      <c r="Y3228" s="199">
        <v>7640.74</v>
      </c>
      <c r="Z3228" s="199">
        <f t="shared" si="228"/>
        <v>10807.06</v>
      </c>
      <c r="AA3228" s="200"/>
      <c r="AB3228" s="199">
        <f t="shared" si="229"/>
        <v>6235.73</v>
      </c>
      <c r="AC3228" s="164">
        <v>7587.06</v>
      </c>
      <c r="AD3228" s="199"/>
      <c r="AE3228" s="200"/>
      <c r="AF3228" s="200"/>
      <c r="AG3228" s="200"/>
      <c r="AH3228" s="75"/>
      <c r="AI3228" s="75"/>
      <c r="AJ3228" s="75"/>
      <c r="AK3228" s="75"/>
      <c r="AL3228" s="200"/>
    </row>
    <row r="3229" spans="1:38" s="201" customFormat="1">
      <c r="A3229" s="198"/>
      <c r="B3229" s="180"/>
      <c r="C3229" s="199" t="s">
        <v>1443</v>
      </c>
      <c r="D3229" s="199"/>
      <c r="E3229" s="199" t="s">
        <v>295</v>
      </c>
      <c r="F3229" s="199">
        <v>2133</v>
      </c>
      <c r="G3229" s="199"/>
      <c r="H3229" s="199">
        <f t="shared" si="227"/>
        <v>6</v>
      </c>
      <c r="I3229" s="199"/>
      <c r="J3229" s="381">
        <v>1468.71</v>
      </c>
      <c r="K3229" s="199"/>
      <c r="L3229" s="200"/>
      <c r="M3229" s="199">
        <v>3</v>
      </c>
      <c r="N3229" s="71"/>
      <c r="O3229" s="200"/>
      <c r="P3229" s="269">
        <f t="shared" si="225"/>
        <v>489.57</v>
      </c>
      <c r="Q3229" s="199"/>
      <c r="R3229" s="199"/>
      <c r="S3229" s="199"/>
      <c r="T3229" s="382">
        <f t="shared" si="226"/>
        <v>711</v>
      </c>
      <c r="U3229" s="199"/>
      <c r="V3229" s="199"/>
      <c r="W3229" s="199"/>
      <c r="X3229" s="200"/>
      <c r="Y3229" s="199">
        <v>1468.71</v>
      </c>
      <c r="Z3229" s="199">
        <f t="shared" si="228"/>
        <v>2077.34</v>
      </c>
      <c r="AA3229" s="200"/>
      <c r="AB3229" s="199">
        <f t="shared" si="229"/>
        <v>1198.6400000000001</v>
      </c>
      <c r="AC3229" s="164">
        <v>1458.39</v>
      </c>
      <c r="AD3229" s="199"/>
      <c r="AE3229" s="200"/>
      <c r="AF3229" s="200"/>
      <c r="AG3229" s="200"/>
      <c r="AH3229" s="75"/>
      <c r="AI3229" s="75"/>
      <c r="AJ3229" s="75"/>
      <c r="AK3229" s="75"/>
      <c r="AL3229" s="200"/>
    </row>
    <row r="3230" spans="1:38" s="201" customFormat="1">
      <c r="A3230" s="198"/>
      <c r="B3230" s="180"/>
      <c r="C3230" s="199" t="s">
        <v>577</v>
      </c>
      <c r="D3230" s="199"/>
      <c r="E3230" s="199" t="s">
        <v>116</v>
      </c>
      <c r="F3230" s="199">
        <v>24795</v>
      </c>
      <c r="G3230" s="199"/>
      <c r="H3230" s="199">
        <f t="shared" si="227"/>
        <v>71</v>
      </c>
      <c r="I3230" s="199"/>
      <c r="J3230" s="381">
        <v>9307.42</v>
      </c>
      <c r="K3230" s="199"/>
      <c r="L3230" s="200"/>
      <c r="M3230" s="199">
        <v>19</v>
      </c>
      <c r="N3230" s="71"/>
      <c r="O3230" s="200"/>
      <c r="P3230" s="269">
        <f t="shared" si="225"/>
        <v>489.86421052631579</v>
      </c>
      <c r="Q3230" s="199"/>
      <c r="R3230" s="199"/>
      <c r="S3230" s="199"/>
      <c r="T3230" s="382">
        <f t="shared" si="226"/>
        <v>1305</v>
      </c>
      <c r="U3230" s="199"/>
      <c r="V3230" s="199"/>
      <c r="W3230" s="199"/>
      <c r="X3230" s="200"/>
      <c r="Y3230" s="199">
        <v>9307.42</v>
      </c>
      <c r="Z3230" s="199">
        <f t="shared" si="228"/>
        <v>13164.41</v>
      </c>
      <c r="AA3230" s="200"/>
      <c r="AB3230" s="199">
        <f t="shared" si="229"/>
        <v>7595.93</v>
      </c>
      <c r="AC3230" s="164">
        <v>9242.0400000000009</v>
      </c>
      <c r="AD3230" s="199"/>
      <c r="AE3230" s="200"/>
      <c r="AF3230" s="200"/>
      <c r="AG3230" s="200"/>
      <c r="AH3230" s="75"/>
      <c r="AI3230" s="75"/>
      <c r="AJ3230" s="75"/>
      <c r="AK3230" s="75"/>
      <c r="AL3230" s="200"/>
    </row>
    <row r="3231" spans="1:38" s="201" customFormat="1">
      <c r="A3231" s="198"/>
      <c r="B3231" s="180"/>
      <c r="C3231" s="199" t="s">
        <v>335</v>
      </c>
      <c r="D3231" s="199"/>
      <c r="E3231" s="199" t="s">
        <v>336</v>
      </c>
      <c r="F3231" s="199">
        <v>5739587</v>
      </c>
      <c r="G3231" s="199"/>
      <c r="H3231" s="199">
        <f t="shared" si="227"/>
        <v>16414</v>
      </c>
      <c r="I3231" s="199"/>
      <c r="J3231" s="381">
        <v>618300.62000000034</v>
      </c>
      <c r="K3231" s="199"/>
      <c r="L3231" s="200"/>
      <c r="M3231" s="199">
        <v>1820</v>
      </c>
      <c r="N3231" s="71"/>
      <c r="O3231" s="200"/>
      <c r="P3231" s="269">
        <f t="shared" si="225"/>
        <v>339.72561538461559</v>
      </c>
      <c r="Q3231" s="199"/>
      <c r="R3231" s="199"/>
      <c r="S3231" s="199"/>
      <c r="T3231" s="382">
        <f t="shared" si="226"/>
        <v>3153.6192307692309</v>
      </c>
      <c r="U3231" s="199"/>
      <c r="V3231" s="199"/>
      <c r="W3231" s="199"/>
      <c r="X3231" s="200"/>
      <c r="Y3231" s="199">
        <v>618300.62000000034</v>
      </c>
      <c r="Z3231" s="199">
        <f t="shared" si="228"/>
        <v>874524.18</v>
      </c>
      <c r="AA3231" s="200"/>
      <c r="AB3231" s="199">
        <f t="shared" si="229"/>
        <v>504604.63</v>
      </c>
      <c r="AC3231" s="164">
        <v>613957.1</v>
      </c>
      <c r="AD3231" s="199"/>
      <c r="AE3231" s="200"/>
      <c r="AF3231" s="200"/>
      <c r="AG3231" s="200"/>
      <c r="AH3231" s="75"/>
      <c r="AI3231" s="75"/>
      <c r="AJ3231" s="75"/>
      <c r="AK3231" s="75"/>
      <c r="AL3231" s="200"/>
    </row>
    <row r="3232" spans="1:38" s="201" customFormat="1">
      <c r="A3232" s="198"/>
      <c r="B3232" s="180"/>
      <c r="C3232" s="199" t="s">
        <v>337</v>
      </c>
      <c r="D3232" s="199"/>
      <c r="E3232" s="199" t="s">
        <v>146</v>
      </c>
      <c r="F3232" s="199">
        <v>4334</v>
      </c>
      <c r="G3232" s="199"/>
      <c r="H3232" s="199">
        <f t="shared" si="227"/>
        <v>12</v>
      </c>
      <c r="I3232" s="199"/>
      <c r="J3232" s="381">
        <v>832.7</v>
      </c>
      <c r="K3232" s="199"/>
      <c r="L3232" s="200"/>
      <c r="M3232" s="199">
        <v>1</v>
      </c>
      <c r="N3232" s="71"/>
      <c r="O3232" s="200"/>
      <c r="P3232" s="269">
        <f t="shared" si="225"/>
        <v>832.7</v>
      </c>
      <c r="Q3232" s="199"/>
      <c r="R3232" s="199"/>
      <c r="S3232" s="199"/>
      <c r="T3232" s="382">
        <f t="shared" si="226"/>
        <v>4334</v>
      </c>
      <c r="U3232" s="199"/>
      <c r="V3232" s="199"/>
      <c r="W3232" s="199"/>
      <c r="X3232" s="200"/>
      <c r="Y3232" s="199">
        <v>832.7</v>
      </c>
      <c r="Z3232" s="199">
        <f t="shared" si="228"/>
        <v>1177.77</v>
      </c>
      <c r="AA3232" s="200"/>
      <c r="AB3232" s="199">
        <f t="shared" si="229"/>
        <v>679.58</v>
      </c>
      <c r="AC3232" s="164">
        <v>826.85</v>
      </c>
      <c r="AD3232" s="199"/>
      <c r="AE3232" s="200"/>
      <c r="AF3232" s="200"/>
      <c r="AG3232" s="200"/>
      <c r="AH3232" s="75"/>
      <c r="AI3232" s="75"/>
      <c r="AJ3232" s="75"/>
      <c r="AK3232" s="75"/>
      <c r="AL3232" s="200"/>
    </row>
    <row r="3233" spans="1:38" s="201" customFormat="1">
      <c r="A3233" s="198"/>
      <c r="B3233" s="180"/>
      <c r="C3233" s="199" t="s">
        <v>337</v>
      </c>
      <c r="D3233" s="199"/>
      <c r="E3233" s="199" t="s">
        <v>338</v>
      </c>
      <c r="F3233" s="199">
        <v>1678223</v>
      </c>
      <c r="G3233" s="199"/>
      <c r="H3233" s="199">
        <f t="shared" si="227"/>
        <v>4799</v>
      </c>
      <c r="I3233" s="199"/>
      <c r="J3233" s="381">
        <v>250240.37000000008</v>
      </c>
      <c r="K3233" s="199"/>
      <c r="L3233" s="200"/>
      <c r="M3233" s="199">
        <v>587</v>
      </c>
      <c r="N3233" s="71"/>
      <c r="O3233" s="200"/>
      <c r="P3233" s="269">
        <f t="shared" si="225"/>
        <v>426.30386712095412</v>
      </c>
      <c r="Q3233" s="199"/>
      <c r="R3233" s="199"/>
      <c r="S3233" s="199"/>
      <c r="T3233" s="382">
        <f t="shared" si="226"/>
        <v>2858.9829642248724</v>
      </c>
      <c r="U3233" s="199"/>
      <c r="V3233" s="199"/>
      <c r="W3233" s="199"/>
      <c r="X3233" s="200"/>
      <c r="Y3233" s="199">
        <v>250240.37000000008</v>
      </c>
      <c r="Z3233" s="199">
        <f t="shared" si="228"/>
        <v>353939.89</v>
      </c>
      <c r="AA3233" s="200"/>
      <c r="AB3233" s="199">
        <f t="shared" si="229"/>
        <v>204225.01</v>
      </c>
      <c r="AC3233" s="164">
        <v>248482.45</v>
      </c>
      <c r="AD3233" s="199"/>
      <c r="AE3233" s="200"/>
      <c r="AF3233" s="200"/>
      <c r="AG3233" s="200"/>
      <c r="AH3233" s="75"/>
      <c r="AI3233" s="75"/>
      <c r="AJ3233" s="75"/>
      <c r="AK3233" s="75"/>
      <c r="AL3233" s="200"/>
    </row>
    <row r="3234" spans="1:38" s="201" customFormat="1">
      <c r="A3234" s="198"/>
      <c r="B3234" s="180"/>
      <c r="C3234" s="199" t="s">
        <v>339</v>
      </c>
      <c r="D3234" s="199"/>
      <c r="E3234" s="199" t="s">
        <v>340</v>
      </c>
      <c r="F3234" s="199">
        <v>315362</v>
      </c>
      <c r="G3234" s="199"/>
      <c r="H3234" s="199">
        <f t="shared" si="227"/>
        <v>902</v>
      </c>
      <c r="I3234" s="199"/>
      <c r="J3234" s="381">
        <v>34103.990000000005</v>
      </c>
      <c r="K3234" s="199"/>
      <c r="L3234" s="200"/>
      <c r="M3234" s="199">
        <v>96</v>
      </c>
      <c r="N3234" s="71"/>
      <c r="O3234" s="200"/>
      <c r="P3234" s="269">
        <f t="shared" si="225"/>
        <v>355.24989583333337</v>
      </c>
      <c r="Q3234" s="199"/>
      <c r="R3234" s="199"/>
      <c r="S3234" s="199"/>
      <c r="T3234" s="382">
        <f t="shared" si="226"/>
        <v>3285.0208333333335</v>
      </c>
      <c r="U3234" s="199"/>
      <c r="V3234" s="199"/>
      <c r="W3234" s="199"/>
      <c r="X3234" s="200"/>
      <c r="Y3234" s="199">
        <v>34103.990000000005</v>
      </c>
      <c r="Z3234" s="199">
        <f t="shared" si="228"/>
        <v>48236.67</v>
      </c>
      <c r="AA3234" s="200"/>
      <c r="AB3234" s="199">
        <f t="shared" si="229"/>
        <v>27832.79</v>
      </c>
      <c r="AC3234" s="164">
        <v>33864.410000000003</v>
      </c>
      <c r="AD3234" s="199"/>
      <c r="AE3234" s="200"/>
      <c r="AF3234" s="200"/>
      <c r="AG3234" s="200"/>
      <c r="AH3234" s="75"/>
      <c r="AI3234" s="75"/>
      <c r="AJ3234" s="75"/>
      <c r="AK3234" s="75"/>
      <c r="AL3234" s="200"/>
    </row>
    <row r="3235" spans="1:38" s="201" customFormat="1">
      <c r="A3235" s="198"/>
      <c r="B3235" s="180"/>
      <c r="C3235" s="199" t="s">
        <v>1445</v>
      </c>
      <c r="D3235" s="199"/>
      <c r="E3235" s="199" t="s">
        <v>165</v>
      </c>
      <c r="F3235" s="199">
        <v>15657</v>
      </c>
      <c r="G3235" s="199"/>
      <c r="H3235" s="199">
        <f t="shared" si="227"/>
        <v>45</v>
      </c>
      <c r="I3235" s="199"/>
      <c r="J3235" s="381">
        <v>2383.2599999999998</v>
      </c>
      <c r="K3235" s="199"/>
      <c r="L3235" s="200"/>
      <c r="M3235" s="199">
        <v>10</v>
      </c>
      <c r="N3235" s="71"/>
      <c r="O3235" s="200"/>
      <c r="P3235" s="269">
        <f t="shared" si="225"/>
        <v>238.32599999999996</v>
      </c>
      <c r="Q3235" s="199"/>
      <c r="R3235" s="199"/>
      <c r="S3235" s="199"/>
      <c r="T3235" s="382">
        <f t="shared" si="226"/>
        <v>1565.7</v>
      </c>
      <c r="U3235" s="199"/>
      <c r="V3235" s="199"/>
      <c r="W3235" s="199"/>
      <c r="X3235" s="200"/>
      <c r="Y3235" s="199">
        <v>2383.2599999999998</v>
      </c>
      <c r="Z3235" s="199">
        <f t="shared" si="228"/>
        <v>3370.88</v>
      </c>
      <c r="AA3235" s="200"/>
      <c r="AB3235" s="199">
        <f t="shared" si="229"/>
        <v>1945.02</v>
      </c>
      <c r="AC3235" s="164">
        <v>2366.52</v>
      </c>
      <c r="AD3235" s="199"/>
      <c r="AE3235" s="200"/>
      <c r="AF3235" s="200"/>
      <c r="AG3235" s="200"/>
      <c r="AH3235" s="75"/>
      <c r="AI3235" s="75"/>
      <c r="AJ3235" s="75"/>
      <c r="AK3235" s="75"/>
      <c r="AL3235" s="200"/>
    </row>
    <row r="3236" spans="1:38" s="201" customFormat="1">
      <c r="A3236" s="198"/>
      <c r="B3236" s="180"/>
      <c r="C3236" s="199" t="s">
        <v>1447</v>
      </c>
      <c r="D3236" s="199"/>
      <c r="E3236" s="199" t="s">
        <v>88</v>
      </c>
      <c r="F3236" s="199">
        <v>1224</v>
      </c>
      <c r="G3236" s="199"/>
      <c r="H3236" s="199">
        <f t="shared" si="227"/>
        <v>4</v>
      </c>
      <c r="I3236" s="199"/>
      <c r="J3236" s="381">
        <v>191.81</v>
      </c>
      <c r="K3236" s="199"/>
      <c r="L3236" s="200"/>
      <c r="M3236" s="199">
        <v>1</v>
      </c>
      <c r="N3236" s="71"/>
      <c r="O3236" s="200"/>
      <c r="P3236" s="269">
        <f t="shared" si="225"/>
        <v>191.81</v>
      </c>
      <c r="Q3236" s="199"/>
      <c r="R3236" s="199"/>
      <c r="S3236" s="199"/>
      <c r="T3236" s="382">
        <f t="shared" si="226"/>
        <v>1224</v>
      </c>
      <c r="U3236" s="199"/>
      <c r="V3236" s="199"/>
      <c r="W3236" s="199"/>
      <c r="X3236" s="200"/>
      <c r="Y3236" s="199">
        <v>191.81</v>
      </c>
      <c r="Z3236" s="199">
        <f t="shared" si="228"/>
        <v>271.3</v>
      </c>
      <c r="AA3236" s="200"/>
      <c r="AB3236" s="199">
        <f t="shared" si="229"/>
        <v>156.54</v>
      </c>
      <c r="AC3236" s="164">
        <v>190.46</v>
      </c>
      <c r="AD3236" s="199"/>
      <c r="AE3236" s="200"/>
      <c r="AF3236" s="200"/>
      <c r="AG3236" s="200"/>
      <c r="AH3236" s="75"/>
      <c r="AI3236" s="75"/>
      <c r="AJ3236" s="75"/>
      <c r="AK3236" s="75"/>
      <c r="AL3236" s="200"/>
    </row>
    <row r="3237" spans="1:38" s="201" customFormat="1">
      <c r="A3237" s="198"/>
      <c r="B3237" s="180"/>
      <c r="C3237" s="199" t="s">
        <v>1448</v>
      </c>
      <c r="D3237" s="199"/>
      <c r="E3237" s="199" t="s">
        <v>165</v>
      </c>
      <c r="F3237" s="199">
        <v>2182</v>
      </c>
      <c r="G3237" s="199"/>
      <c r="H3237" s="199">
        <f t="shared" si="227"/>
        <v>6</v>
      </c>
      <c r="I3237" s="199"/>
      <c r="J3237" s="381">
        <v>458.52000000000004</v>
      </c>
      <c r="K3237" s="199"/>
      <c r="L3237" s="200"/>
      <c r="M3237" s="199">
        <v>4</v>
      </c>
      <c r="N3237" s="71"/>
      <c r="O3237" s="200"/>
      <c r="P3237" s="269">
        <f t="shared" si="225"/>
        <v>114.63000000000001</v>
      </c>
      <c r="Q3237" s="199"/>
      <c r="R3237" s="199"/>
      <c r="S3237" s="199"/>
      <c r="T3237" s="382">
        <f t="shared" si="226"/>
        <v>545.5</v>
      </c>
      <c r="U3237" s="199"/>
      <c r="V3237" s="199"/>
      <c r="W3237" s="199"/>
      <c r="X3237" s="200"/>
      <c r="Y3237" s="199">
        <v>458.52000000000004</v>
      </c>
      <c r="Z3237" s="199">
        <f t="shared" si="228"/>
        <v>648.53</v>
      </c>
      <c r="AA3237" s="200"/>
      <c r="AB3237" s="199">
        <f t="shared" si="229"/>
        <v>374.21</v>
      </c>
      <c r="AC3237" s="164">
        <v>455.3</v>
      </c>
      <c r="AD3237" s="199"/>
      <c r="AE3237" s="200"/>
      <c r="AF3237" s="200"/>
      <c r="AG3237" s="200"/>
      <c r="AH3237" s="75"/>
      <c r="AI3237" s="75"/>
      <c r="AJ3237" s="75"/>
      <c r="AK3237" s="75"/>
      <c r="AL3237" s="200"/>
    </row>
    <row r="3238" spans="1:38" s="201" customFormat="1">
      <c r="A3238" s="198"/>
      <c r="B3238" s="180"/>
      <c r="C3238" s="199" t="s">
        <v>341</v>
      </c>
      <c r="D3238" s="199"/>
      <c r="E3238" s="199" t="s">
        <v>119</v>
      </c>
      <c r="F3238" s="199">
        <v>211484</v>
      </c>
      <c r="G3238" s="199"/>
      <c r="H3238" s="199">
        <f t="shared" si="227"/>
        <v>605</v>
      </c>
      <c r="I3238" s="199"/>
      <c r="J3238" s="381">
        <v>23504.950000000008</v>
      </c>
      <c r="K3238" s="199"/>
      <c r="L3238" s="200"/>
      <c r="M3238" s="199">
        <v>113</v>
      </c>
      <c r="N3238" s="71"/>
      <c r="O3238" s="200"/>
      <c r="P3238" s="269">
        <f t="shared" si="225"/>
        <v>208.00840707964608</v>
      </c>
      <c r="Q3238" s="199"/>
      <c r="R3238" s="199"/>
      <c r="S3238" s="199"/>
      <c r="T3238" s="382">
        <f t="shared" si="226"/>
        <v>1871.5398230088495</v>
      </c>
      <c r="U3238" s="199"/>
      <c r="V3238" s="199"/>
      <c r="W3238" s="199"/>
      <c r="X3238" s="200"/>
      <c r="Y3238" s="199">
        <v>23504.950000000008</v>
      </c>
      <c r="Z3238" s="199">
        <f t="shared" si="228"/>
        <v>33245.39</v>
      </c>
      <c r="AA3238" s="200"/>
      <c r="AB3238" s="199">
        <f t="shared" si="229"/>
        <v>19182.75</v>
      </c>
      <c r="AC3238" s="164">
        <v>23339.83</v>
      </c>
      <c r="AD3238" s="199"/>
      <c r="AE3238" s="200"/>
      <c r="AF3238" s="200"/>
      <c r="AG3238" s="200"/>
      <c r="AH3238" s="75"/>
      <c r="AI3238" s="75"/>
      <c r="AJ3238" s="75"/>
      <c r="AK3238" s="75"/>
      <c r="AL3238" s="200"/>
    </row>
    <row r="3239" spans="1:38" s="201" customFormat="1">
      <c r="A3239" s="198"/>
      <c r="B3239" s="180"/>
      <c r="C3239" s="199" t="s">
        <v>341</v>
      </c>
      <c r="D3239" s="199"/>
      <c r="E3239" s="199" t="s">
        <v>338</v>
      </c>
      <c r="F3239" s="199">
        <v>12904</v>
      </c>
      <c r="G3239" s="199"/>
      <c r="H3239" s="199">
        <f t="shared" si="227"/>
        <v>37</v>
      </c>
      <c r="I3239" s="199"/>
      <c r="J3239" s="381">
        <v>758.89</v>
      </c>
      <c r="K3239" s="199"/>
      <c r="L3239" s="200"/>
      <c r="M3239" s="199">
        <v>2</v>
      </c>
      <c r="N3239" s="71"/>
      <c r="O3239" s="200"/>
      <c r="P3239" s="269">
        <f t="shared" si="225"/>
        <v>379.44499999999999</v>
      </c>
      <c r="Q3239" s="199"/>
      <c r="R3239" s="199"/>
      <c r="S3239" s="199"/>
      <c r="T3239" s="382">
        <f t="shared" si="226"/>
        <v>6452</v>
      </c>
      <c r="U3239" s="199"/>
      <c r="V3239" s="199"/>
      <c r="W3239" s="199"/>
      <c r="X3239" s="200"/>
      <c r="Y3239" s="199">
        <v>758.89</v>
      </c>
      <c r="Z3239" s="199">
        <f t="shared" si="228"/>
        <v>1073.3699999999999</v>
      </c>
      <c r="AA3239" s="200"/>
      <c r="AB3239" s="199">
        <f t="shared" si="229"/>
        <v>619.34</v>
      </c>
      <c r="AC3239" s="164">
        <v>753.56</v>
      </c>
      <c r="AD3239" s="199"/>
      <c r="AE3239" s="200"/>
      <c r="AF3239" s="200"/>
      <c r="AG3239" s="200"/>
      <c r="AH3239" s="75"/>
      <c r="AI3239" s="75"/>
      <c r="AJ3239" s="75"/>
      <c r="AK3239" s="75"/>
      <c r="AL3239" s="200"/>
    </row>
    <row r="3240" spans="1:38" s="201" customFormat="1">
      <c r="A3240" s="198"/>
      <c r="B3240" s="180"/>
      <c r="C3240" s="199" t="s">
        <v>342</v>
      </c>
      <c r="D3240" s="199"/>
      <c r="E3240" s="199" t="s">
        <v>285</v>
      </c>
      <c r="F3240" s="199">
        <v>727661</v>
      </c>
      <c r="G3240" s="199"/>
      <c r="H3240" s="199">
        <f t="shared" si="227"/>
        <v>2081</v>
      </c>
      <c r="I3240" s="199"/>
      <c r="J3240" s="381">
        <v>64801.739999999969</v>
      </c>
      <c r="K3240" s="199"/>
      <c r="L3240" s="200"/>
      <c r="M3240" s="199">
        <v>181</v>
      </c>
      <c r="N3240" s="71"/>
      <c r="O3240" s="200"/>
      <c r="P3240" s="269">
        <f t="shared" si="225"/>
        <v>358.02066298342527</v>
      </c>
      <c r="Q3240" s="199"/>
      <c r="R3240" s="199"/>
      <c r="S3240" s="199"/>
      <c r="T3240" s="382">
        <f t="shared" si="226"/>
        <v>4020.2265193370167</v>
      </c>
      <c r="U3240" s="199"/>
      <c r="V3240" s="199"/>
      <c r="W3240" s="199"/>
      <c r="X3240" s="200"/>
      <c r="Y3240" s="199">
        <v>64801.739999999969</v>
      </c>
      <c r="Z3240" s="199">
        <f t="shared" si="228"/>
        <v>91655.56</v>
      </c>
      <c r="AA3240" s="200"/>
      <c r="AB3240" s="199">
        <f t="shared" si="229"/>
        <v>52885.69</v>
      </c>
      <c r="AC3240" s="164">
        <v>64346.51</v>
      </c>
      <c r="AD3240" s="199"/>
      <c r="AE3240" s="200"/>
      <c r="AF3240" s="200"/>
      <c r="AG3240" s="200"/>
      <c r="AH3240" s="75"/>
      <c r="AI3240" s="75"/>
      <c r="AJ3240" s="75"/>
      <c r="AK3240" s="75"/>
      <c r="AL3240" s="200"/>
    </row>
    <row r="3241" spans="1:38" s="201" customFormat="1">
      <c r="A3241" s="198"/>
      <c r="B3241" s="180"/>
      <c r="C3241" s="199" t="s">
        <v>342</v>
      </c>
      <c r="D3241" s="199"/>
      <c r="E3241" s="199" t="s">
        <v>161</v>
      </c>
      <c r="F3241" s="199">
        <v>2440</v>
      </c>
      <c r="G3241" s="199"/>
      <c r="H3241" s="199">
        <f t="shared" si="227"/>
        <v>7</v>
      </c>
      <c r="I3241" s="199"/>
      <c r="J3241" s="381">
        <v>797.7</v>
      </c>
      <c r="K3241" s="199"/>
      <c r="L3241" s="200"/>
      <c r="M3241" s="199">
        <v>1</v>
      </c>
      <c r="N3241" s="71"/>
      <c r="O3241" s="200"/>
      <c r="P3241" s="269">
        <f t="shared" si="225"/>
        <v>797.7</v>
      </c>
      <c r="Q3241" s="199"/>
      <c r="R3241" s="199"/>
      <c r="S3241" s="199"/>
      <c r="T3241" s="382">
        <f t="shared" si="226"/>
        <v>2440</v>
      </c>
      <c r="U3241" s="199"/>
      <c r="V3241" s="199"/>
      <c r="W3241" s="199"/>
      <c r="X3241" s="200"/>
      <c r="Y3241" s="199">
        <v>797.7</v>
      </c>
      <c r="Z3241" s="199">
        <f t="shared" si="228"/>
        <v>1128.27</v>
      </c>
      <c r="AA3241" s="200"/>
      <c r="AB3241" s="199">
        <f t="shared" si="229"/>
        <v>651.02</v>
      </c>
      <c r="AC3241" s="164">
        <v>792.1</v>
      </c>
      <c r="AD3241" s="199"/>
      <c r="AE3241" s="200"/>
      <c r="AF3241" s="200"/>
      <c r="AG3241" s="200"/>
      <c r="AH3241" s="75"/>
      <c r="AI3241" s="75"/>
      <c r="AJ3241" s="75"/>
      <c r="AK3241" s="75"/>
      <c r="AL3241" s="200"/>
    </row>
    <row r="3242" spans="1:38" s="201" customFormat="1">
      <c r="A3242" s="198"/>
      <c r="B3242" s="180"/>
      <c r="C3242" s="199" t="s">
        <v>1449</v>
      </c>
      <c r="D3242" s="199"/>
      <c r="E3242" s="199" t="s">
        <v>165</v>
      </c>
      <c r="F3242" s="199">
        <v>5460</v>
      </c>
      <c r="G3242" s="199"/>
      <c r="H3242" s="199">
        <f t="shared" si="227"/>
        <v>16</v>
      </c>
      <c r="I3242" s="199"/>
      <c r="J3242" s="381">
        <v>723.94</v>
      </c>
      <c r="K3242" s="199"/>
      <c r="L3242" s="200"/>
      <c r="M3242" s="199">
        <v>14</v>
      </c>
      <c r="N3242" s="71"/>
      <c r="O3242" s="200"/>
      <c r="P3242" s="269">
        <f t="shared" si="225"/>
        <v>51.71</v>
      </c>
      <c r="Q3242" s="199"/>
      <c r="R3242" s="199"/>
      <c r="S3242" s="199"/>
      <c r="T3242" s="382">
        <f t="shared" si="226"/>
        <v>390</v>
      </c>
      <c r="U3242" s="199"/>
      <c r="V3242" s="199"/>
      <c r="W3242" s="199"/>
      <c r="X3242" s="200"/>
      <c r="Y3242" s="199">
        <v>723.94</v>
      </c>
      <c r="Z3242" s="199">
        <f t="shared" si="228"/>
        <v>1023.94</v>
      </c>
      <c r="AA3242" s="200"/>
      <c r="AB3242" s="199">
        <f t="shared" si="229"/>
        <v>590.82000000000005</v>
      </c>
      <c r="AC3242" s="164">
        <v>718.85</v>
      </c>
      <c r="AD3242" s="199"/>
      <c r="AE3242" s="200"/>
      <c r="AF3242" s="200"/>
      <c r="AG3242" s="200"/>
      <c r="AH3242" s="75"/>
      <c r="AI3242" s="75"/>
      <c r="AJ3242" s="75"/>
      <c r="AK3242" s="75"/>
      <c r="AL3242" s="200"/>
    </row>
    <row r="3243" spans="1:38" s="201" customFormat="1">
      <c r="A3243" s="198"/>
      <c r="B3243" s="180"/>
      <c r="C3243" s="199" t="s">
        <v>343</v>
      </c>
      <c r="D3243" s="199"/>
      <c r="E3243" s="199" t="s">
        <v>344</v>
      </c>
      <c r="F3243" s="199">
        <v>5994122</v>
      </c>
      <c r="G3243" s="199"/>
      <c r="H3243" s="199">
        <f t="shared" si="227"/>
        <v>17142</v>
      </c>
      <c r="I3243" s="199"/>
      <c r="J3243" s="381">
        <v>340096.42000000016</v>
      </c>
      <c r="K3243" s="199"/>
      <c r="L3243" s="200"/>
      <c r="M3243" s="199">
        <v>383</v>
      </c>
      <c r="N3243" s="71"/>
      <c r="O3243" s="200"/>
      <c r="P3243" s="269">
        <f t="shared" si="225"/>
        <v>887.98020887728501</v>
      </c>
      <c r="Q3243" s="199"/>
      <c r="R3243" s="199"/>
      <c r="S3243" s="199"/>
      <c r="T3243" s="382">
        <f t="shared" si="226"/>
        <v>15650.44908616188</v>
      </c>
      <c r="U3243" s="199"/>
      <c r="V3243" s="199"/>
      <c r="W3243" s="199"/>
      <c r="X3243" s="200"/>
      <c r="Y3243" s="199">
        <v>340096.42000000016</v>
      </c>
      <c r="Z3243" s="199">
        <f t="shared" si="228"/>
        <v>481032.26</v>
      </c>
      <c r="AA3243" s="200"/>
      <c r="AB3243" s="199">
        <f t="shared" si="229"/>
        <v>277557.90999999997</v>
      </c>
      <c r="AC3243" s="164">
        <v>337707.26</v>
      </c>
      <c r="AD3243" s="199"/>
      <c r="AE3243" s="200"/>
      <c r="AF3243" s="200"/>
      <c r="AG3243" s="200"/>
      <c r="AH3243" s="75"/>
      <c r="AI3243" s="75"/>
      <c r="AJ3243" s="75"/>
      <c r="AK3243" s="75"/>
      <c r="AL3243" s="200"/>
    </row>
    <row r="3244" spans="1:38" s="201" customFormat="1">
      <c r="A3244" s="198"/>
      <c r="B3244" s="180"/>
      <c r="C3244" s="199" t="s">
        <v>345</v>
      </c>
      <c r="D3244" s="199"/>
      <c r="E3244" s="199" t="s">
        <v>346</v>
      </c>
      <c r="F3244" s="199">
        <v>10177435</v>
      </c>
      <c r="G3244" s="199"/>
      <c r="H3244" s="199">
        <f t="shared" si="227"/>
        <v>29106</v>
      </c>
      <c r="I3244" s="199"/>
      <c r="J3244" s="381">
        <v>418462.72000000009</v>
      </c>
      <c r="K3244" s="199"/>
      <c r="L3244" s="200"/>
      <c r="M3244" s="199">
        <v>198</v>
      </c>
      <c r="N3244" s="71"/>
      <c r="O3244" s="200"/>
      <c r="P3244" s="269">
        <f t="shared" si="225"/>
        <v>2113.4480808080812</v>
      </c>
      <c r="Q3244" s="199"/>
      <c r="R3244" s="199"/>
      <c r="S3244" s="199"/>
      <c r="T3244" s="382">
        <f t="shared" si="226"/>
        <v>51401.186868686869</v>
      </c>
      <c r="U3244" s="199"/>
      <c r="V3244" s="199"/>
      <c r="W3244" s="199"/>
      <c r="X3244" s="200"/>
      <c r="Y3244" s="199">
        <v>418462.72000000009</v>
      </c>
      <c r="Z3244" s="199">
        <f t="shared" si="228"/>
        <v>591873.53</v>
      </c>
      <c r="AA3244" s="200"/>
      <c r="AB3244" s="199">
        <f t="shared" si="229"/>
        <v>341513.85</v>
      </c>
      <c r="AC3244" s="164">
        <v>415523.05</v>
      </c>
      <c r="AD3244" s="199"/>
      <c r="AE3244" s="200"/>
      <c r="AF3244" s="200"/>
      <c r="AG3244" s="200"/>
      <c r="AH3244" s="75"/>
      <c r="AI3244" s="75"/>
      <c r="AJ3244" s="75"/>
      <c r="AK3244" s="75"/>
      <c r="AL3244" s="200"/>
    </row>
    <row r="3245" spans="1:38" s="201" customFormat="1">
      <c r="A3245" s="198"/>
      <c r="B3245" s="180"/>
      <c r="C3245" s="199" t="s">
        <v>1450</v>
      </c>
      <c r="D3245" s="199"/>
      <c r="E3245" s="199" t="s">
        <v>92</v>
      </c>
      <c r="F3245" s="199">
        <v>1953</v>
      </c>
      <c r="G3245" s="199"/>
      <c r="H3245" s="199">
        <f t="shared" si="227"/>
        <v>6</v>
      </c>
      <c r="I3245" s="199"/>
      <c r="J3245" s="381">
        <v>184.26999999999998</v>
      </c>
      <c r="K3245" s="199"/>
      <c r="L3245" s="200"/>
      <c r="M3245" s="199">
        <v>2</v>
      </c>
      <c r="N3245" s="71"/>
      <c r="O3245" s="200"/>
      <c r="P3245" s="269">
        <f t="shared" si="225"/>
        <v>92.134999999999991</v>
      </c>
      <c r="Q3245" s="199"/>
      <c r="R3245" s="199"/>
      <c r="S3245" s="199"/>
      <c r="T3245" s="382">
        <f t="shared" si="226"/>
        <v>976.5</v>
      </c>
      <c r="U3245" s="199"/>
      <c r="V3245" s="199"/>
      <c r="W3245" s="199"/>
      <c r="X3245" s="200"/>
      <c r="Y3245" s="199">
        <v>184.26999999999998</v>
      </c>
      <c r="Z3245" s="199">
        <f t="shared" si="228"/>
        <v>260.63</v>
      </c>
      <c r="AA3245" s="200"/>
      <c r="AB3245" s="199">
        <f t="shared" si="229"/>
        <v>150.38999999999999</v>
      </c>
      <c r="AC3245" s="164">
        <v>182.98</v>
      </c>
      <c r="AD3245" s="199"/>
      <c r="AE3245" s="200"/>
      <c r="AF3245" s="200"/>
      <c r="AG3245" s="200"/>
      <c r="AH3245" s="75"/>
      <c r="AI3245" s="75"/>
      <c r="AJ3245" s="75"/>
      <c r="AK3245" s="75"/>
      <c r="AL3245" s="200"/>
    </row>
    <row r="3246" spans="1:38" s="201" customFormat="1">
      <c r="A3246" s="198"/>
      <c r="B3246" s="180"/>
      <c r="C3246" s="199" t="s">
        <v>347</v>
      </c>
      <c r="D3246" s="199"/>
      <c r="E3246" s="199" t="s">
        <v>155</v>
      </c>
      <c r="F3246" s="199">
        <v>1523546</v>
      </c>
      <c r="G3246" s="199"/>
      <c r="H3246" s="199">
        <f t="shared" si="227"/>
        <v>4357</v>
      </c>
      <c r="I3246" s="199"/>
      <c r="J3246" s="381">
        <v>155552.94000000009</v>
      </c>
      <c r="K3246" s="199"/>
      <c r="L3246" s="200"/>
      <c r="M3246" s="199">
        <v>426</v>
      </c>
      <c r="N3246" s="71"/>
      <c r="O3246" s="200"/>
      <c r="P3246" s="269">
        <f t="shared" si="225"/>
        <v>365.14774647887344</v>
      </c>
      <c r="Q3246" s="199"/>
      <c r="R3246" s="199"/>
      <c r="S3246" s="199"/>
      <c r="T3246" s="382">
        <f t="shared" si="226"/>
        <v>3576.3990610328638</v>
      </c>
      <c r="U3246" s="199"/>
      <c r="V3246" s="199"/>
      <c r="W3246" s="199"/>
      <c r="X3246" s="200"/>
      <c r="Y3246" s="199">
        <v>155552.94000000009</v>
      </c>
      <c r="Z3246" s="199">
        <f t="shared" si="228"/>
        <v>220014.02</v>
      </c>
      <c r="AA3246" s="200"/>
      <c r="AB3246" s="199">
        <f t="shared" si="229"/>
        <v>126949.14</v>
      </c>
      <c r="AC3246" s="164">
        <v>154460.19</v>
      </c>
      <c r="AD3246" s="199"/>
      <c r="AE3246" s="200"/>
      <c r="AF3246" s="200"/>
      <c r="AG3246" s="200"/>
      <c r="AH3246" s="75"/>
      <c r="AI3246" s="75"/>
      <c r="AJ3246" s="75"/>
      <c r="AK3246" s="75"/>
      <c r="AL3246" s="200"/>
    </row>
    <row r="3247" spans="1:38" s="201" customFormat="1">
      <c r="A3247" s="198"/>
      <c r="B3247" s="180"/>
      <c r="C3247" s="199" t="s">
        <v>348</v>
      </c>
      <c r="D3247" s="199"/>
      <c r="E3247" s="199" t="s">
        <v>349</v>
      </c>
      <c r="F3247" s="199">
        <v>4124751</v>
      </c>
      <c r="G3247" s="199"/>
      <c r="H3247" s="199">
        <f t="shared" si="227"/>
        <v>11796</v>
      </c>
      <c r="I3247" s="199"/>
      <c r="J3247" s="381">
        <v>341891.75000000017</v>
      </c>
      <c r="K3247" s="199"/>
      <c r="L3247" s="200"/>
      <c r="M3247" s="199">
        <v>685</v>
      </c>
      <c r="N3247" s="71"/>
      <c r="O3247" s="200"/>
      <c r="P3247" s="269">
        <f t="shared" si="225"/>
        <v>499.11204379562071</v>
      </c>
      <c r="Q3247" s="199"/>
      <c r="R3247" s="199"/>
      <c r="S3247" s="199"/>
      <c r="T3247" s="382">
        <f t="shared" si="226"/>
        <v>6021.5343065693432</v>
      </c>
      <c r="U3247" s="199"/>
      <c r="V3247" s="199"/>
      <c r="W3247" s="199"/>
      <c r="X3247" s="200"/>
      <c r="Y3247" s="199">
        <v>341891.75000000017</v>
      </c>
      <c r="Z3247" s="199">
        <f t="shared" si="228"/>
        <v>483571.57</v>
      </c>
      <c r="AA3247" s="200"/>
      <c r="AB3247" s="199">
        <f t="shared" si="229"/>
        <v>279023.11</v>
      </c>
      <c r="AC3247" s="164">
        <v>339489.98</v>
      </c>
      <c r="AD3247" s="199"/>
      <c r="AE3247" s="200"/>
      <c r="AF3247" s="200"/>
      <c r="AG3247" s="200"/>
      <c r="AH3247" s="75"/>
      <c r="AI3247" s="75"/>
      <c r="AJ3247" s="75"/>
      <c r="AK3247" s="75"/>
      <c r="AL3247" s="200"/>
    </row>
    <row r="3248" spans="1:38" s="201" customFormat="1">
      <c r="A3248" s="198"/>
      <c r="B3248" s="180"/>
      <c r="C3248" s="199" t="s">
        <v>348</v>
      </c>
      <c r="D3248" s="199"/>
      <c r="E3248" s="199" t="s">
        <v>295</v>
      </c>
      <c r="F3248" s="199">
        <v>282</v>
      </c>
      <c r="G3248" s="199"/>
      <c r="H3248" s="199">
        <f t="shared" si="227"/>
        <v>1</v>
      </c>
      <c r="I3248" s="199"/>
      <c r="J3248" s="381">
        <v>66.83</v>
      </c>
      <c r="K3248" s="199"/>
      <c r="L3248" s="200"/>
      <c r="M3248" s="199">
        <v>1</v>
      </c>
      <c r="N3248" s="71"/>
      <c r="O3248" s="200"/>
      <c r="P3248" s="269">
        <f t="shared" si="225"/>
        <v>66.83</v>
      </c>
      <c r="Q3248" s="199"/>
      <c r="R3248" s="199"/>
      <c r="S3248" s="199"/>
      <c r="T3248" s="382">
        <f t="shared" si="226"/>
        <v>282</v>
      </c>
      <c r="U3248" s="199"/>
      <c r="V3248" s="199"/>
      <c r="W3248" s="199"/>
      <c r="X3248" s="200"/>
      <c r="Y3248" s="199">
        <v>66.83</v>
      </c>
      <c r="Z3248" s="199">
        <f t="shared" si="228"/>
        <v>94.52</v>
      </c>
      <c r="AA3248" s="200"/>
      <c r="AB3248" s="199">
        <f t="shared" si="229"/>
        <v>54.54</v>
      </c>
      <c r="AC3248" s="164">
        <v>66.36</v>
      </c>
      <c r="AD3248" s="199"/>
      <c r="AE3248" s="200"/>
      <c r="AF3248" s="200"/>
      <c r="AG3248" s="200"/>
      <c r="AH3248" s="75"/>
      <c r="AI3248" s="75"/>
      <c r="AJ3248" s="75"/>
      <c r="AK3248" s="75"/>
      <c r="AL3248" s="200"/>
    </row>
    <row r="3249" spans="1:38" s="201" customFormat="1">
      <c r="A3249" s="198"/>
      <c r="B3249" s="180"/>
      <c r="C3249" s="199" t="s">
        <v>511</v>
      </c>
      <c r="D3249" s="199"/>
      <c r="E3249" s="199" t="s">
        <v>96</v>
      </c>
      <c r="F3249" s="199">
        <v>4971</v>
      </c>
      <c r="G3249" s="199"/>
      <c r="H3249" s="199">
        <f t="shared" si="227"/>
        <v>14</v>
      </c>
      <c r="I3249" s="199"/>
      <c r="J3249" s="381">
        <v>881.41000000000008</v>
      </c>
      <c r="K3249" s="199"/>
      <c r="L3249" s="200"/>
      <c r="M3249" s="199">
        <v>5</v>
      </c>
      <c r="N3249" s="71"/>
      <c r="O3249" s="200"/>
      <c r="P3249" s="269">
        <f t="shared" si="225"/>
        <v>176.28200000000001</v>
      </c>
      <c r="Q3249" s="199"/>
      <c r="R3249" s="199"/>
      <c r="S3249" s="199"/>
      <c r="T3249" s="382">
        <f t="shared" si="226"/>
        <v>994.2</v>
      </c>
      <c r="U3249" s="199"/>
      <c r="V3249" s="199"/>
      <c r="W3249" s="199"/>
      <c r="X3249" s="200"/>
      <c r="Y3249" s="199">
        <v>881.41000000000008</v>
      </c>
      <c r="Z3249" s="199">
        <f t="shared" si="228"/>
        <v>1246.67</v>
      </c>
      <c r="AA3249" s="200"/>
      <c r="AB3249" s="199">
        <f t="shared" si="229"/>
        <v>719.33</v>
      </c>
      <c r="AC3249" s="164">
        <v>875.22</v>
      </c>
      <c r="AD3249" s="199"/>
      <c r="AE3249" s="200"/>
      <c r="AF3249" s="200"/>
      <c r="AG3249" s="200"/>
      <c r="AH3249" s="75"/>
      <c r="AI3249" s="75"/>
      <c r="AJ3249" s="75"/>
      <c r="AK3249" s="75"/>
      <c r="AL3249" s="200"/>
    </row>
    <row r="3250" spans="1:38" s="201" customFormat="1">
      <c r="A3250" s="198"/>
      <c r="B3250" s="180"/>
      <c r="C3250" s="199" t="s">
        <v>1451</v>
      </c>
      <c r="D3250" s="199"/>
      <c r="E3250" s="199" t="s">
        <v>295</v>
      </c>
      <c r="F3250" s="199">
        <v>1138</v>
      </c>
      <c r="G3250" s="199"/>
      <c r="H3250" s="199">
        <f t="shared" si="227"/>
        <v>3</v>
      </c>
      <c r="I3250" s="199"/>
      <c r="J3250" s="381">
        <v>344.71999999999997</v>
      </c>
      <c r="K3250" s="199"/>
      <c r="L3250" s="200"/>
      <c r="M3250" s="199">
        <v>8</v>
      </c>
      <c r="N3250" s="71"/>
      <c r="O3250" s="200"/>
      <c r="P3250" s="269">
        <f t="shared" si="225"/>
        <v>43.089999999999996</v>
      </c>
      <c r="Q3250" s="199"/>
      <c r="R3250" s="199"/>
      <c r="S3250" s="199"/>
      <c r="T3250" s="382">
        <f t="shared" si="226"/>
        <v>142.25</v>
      </c>
      <c r="U3250" s="199"/>
      <c r="V3250" s="199"/>
      <c r="W3250" s="199"/>
      <c r="X3250" s="200"/>
      <c r="Y3250" s="199">
        <v>344.71999999999997</v>
      </c>
      <c r="Z3250" s="199">
        <f t="shared" si="228"/>
        <v>487.57</v>
      </c>
      <c r="AA3250" s="200"/>
      <c r="AB3250" s="199">
        <f t="shared" si="229"/>
        <v>281.33</v>
      </c>
      <c r="AC3250" s="164">
        <v>342.3</v>
      </c>
      <c r="AD3250" s="199"/>
      <c r="AE3250" s="200"/>
      <c r="AF3250" s="200"/>
      <c r="AG3250" s="200"/>
      <c r="AH3250" s="75"/>
      <c r="AI3250" s="75"/>
      <c r="AJ3250" s="75"/>
      <c r="AK3250" s="75"/>
      <c r="AL3250" s="200"/>
    </row>
    <row r="3251" spans="1:38" s="201" customFormat="1">
      <c r="A3251" s="198"/>
      <c r="B3251" s="180"/>
      <c r="C3251" s="199" t="s">
        <v>350</v>
      </c>
      <c r="D3251" s="199"/>
      <c r="E3251" s="199" t="s">
        <v>123</v>
      </c>
      <c r="F3251" s="199">
        <v>316047</v>
      </c>
      <c r="G3251" s="199"/>
      <c r="H3251" s="199">
        <f t="shared" si="227"/>
        <v>904</v>
      </c>
      <c r="I3251" s="199"/>
      <c r="J3251" s="381">
        <v>33238.010000000031</v>
      </c>
      <c r="K3251" s="199"/>
      <c r="L3251" s="200"/>
      <c r="M3251" s="199">
        <v>80</v>
      </c>
      <c r="N3251" s="71"/>
      <c r="O3251" s="200"/>
      <c r="P3251" s="269">
        <f t="shared" si="225"/>
        <v>415.47512500000039</v>
      </c>
      <c r="Q3251" s="199"/>
      <c r="R3251" s="199"/>
      <c r="S3251" s="199"/>
      <c r="T3251" s="382">
        <f t="shared" si="226"/>
        <v>3950.5875000000001</v>
      </c>
      <c r="U3251" s="199"/>
      <c r="V3251" s="199"/>
      <c r="W3251" s="199"/>
      <c r="X3251" s="200"/>
      <c r="Y3251" s="199">
        <v>33238.010000000031</v>
      </c>
      <c r="Z3251" s="199">
        <f t="shared" si="228"/>
        <v>47011.83</v>
      </c>
      <c r="AA3251" s="200"/>
      <c r="AB3251" s="199">
        <f t="shared" si="229"/>
        <v>27126.05</v>
      </c>
      <c r="AC3251" s="164">
        <v>33004.519999999997</v>
      </c>
      <c r="AD3251" s="199"/>
      <c r="AE3251" s="200"/>
      <c r="AF3251" s="200"/>
      <c r="AG3251" s="200"/>
      <c r="AH3251" s="75"/>
      <c r="AI3251" s="75"/>
      <c r="AJ3251" s="75"/>
      <c r="AK3251" s="75"/>
      <c r="AL3251" s="200"/>
    </row>
    <row r="3252" spans="1:38" s="201" customFormat="1">
      <c r="A3252" s="198"/>
      <c r="B3252" s="180"/>
      <c r="C3252" s="199" t="s">
        <v>351</v>
      </c>
      <c r="D3252" s="199"/>
      <c r="E3252" s="199" t="s">
        <v>346</v>
      </c>
      <c r="F3252" s="199">
        <v>2680</v>
      </c>
      <c r="G3252" s="199"/>
      <c r="H3252" s="199">
        <f t="shared" si="227"/>
        <v>8</v>
      </c>
      <c r="I3252" s="199"/>
      <c r="J3252" s="381">
        <v>463.46</v>
      </c>
      <c r="K3252" s="199"/>
      <c r="L3252" s="200"/>
      <c r="M3252" s="199">
        <v>1</v>
      </c>
      <c r="N3252" s="71"/>
      <c r="O3252" s="200"/>
      <c r="P3252" s="269">
        <f t="shared" si="225"/>
        <v>463.46</v>
      </c>
      <c r="Q3252" s="199"/>
      <c r="R3252" s="199"/>
      <c r="S3252" s="199"/>
      <c r="T3252" s="382">
        <f t="shared" si="226"/>
        <v>2680</v>
      </c>
      <c r="U3252" s="199"/>
      <c r="V3252" s="199"/>
      <c r="W3252" s="199"/>
      <c r="X3252" s="200"/>
      <c r="Y3252" s="199">
        <v>463.46</v>
      </c>
      <c r="Z3252" s="199">
        <f t="shared" si="228"/>
        <v>655.52</v>
      </c>
      <c r="AA3252" s="200"/>
      <c r="AB3252" s="199">
        <f t="shared" si="229"/>
        <v>378.24</v>
      </c>
      <c r="AC3252" s="164">
        <v>460.2</v>
      </c>
      <c r="AD3252" s="199"/>
      <c r="AE3252" s="200"/>
      <c r="AF3252" s="200"/>
      <c r="AG3252" s="200"/>
      <c r="AH3252" s="75"/>
      <c r="AI3252" s="75"/>
      <c r="AJ3252" s="75"/>
      <c r="AK3252" s="75"/>
      <c r="AL3252" s="200"/>
    </row>
    <row r="3253" spans="1:38" s="201" customFormat="1">
      <c r="A3253" s="198"/>
      <c r="B3253" s="180"/>
      <c r="C3253" s="199" t="s">
        <v>351</v>
      </c>
      <c r="D3253" s="199"/>
      <c r="E3253" s="199" t="s">
        <v>352</v>
      </c>
      <c r="F3253" s="199">
        <v>33943</v>
      </c>
      <c r="G3253" s="199"/>
      <c r="H3253" s="199">
        <f t="shared" si="227"/>
        <v>97</v>
      </c>
      <c r="I3253" s="199"/>
      <c r="J3253" s="381">
        <v>5115.2</v>
      </c>
      <c r="K3253" s="199"/>
      <c r="L3253" s="200"/>
      <c r="M3253" s="199">
        <v>38</v>
      </c>
      <c r="N3253" s="71"/>
      <c r="O3253" s="200"/>
      <c r="P3253" s="269">
        <f t="shared" si="225"/>
        <v>134.61052631578946</v>
      </c>
      <c r="Q3253" s="199"/>
      <c r="R3253" s="199"/>
      <c r="S3253" s="199"/>
      <c r="T3253" s="382">
        <f t="shared" si="226"/>
        <v>893.23684210526312</v>
      </c>
      <c r="U3253" s="199"/>
      <c r="V3253" s="199"/>
      <c r="W3253" s="199"/>
      <c r="X3253" s="200"/>
      <c r="Y3253" s="199">
        <v>5115.2</v>
      </c>
      <c r="Z3253" s="199">
        <f t="shared" si="228"/>
        <v>7234.94</v>
      </c>
      <c r="AA3253" s="200"/>
      <c r="AB3253" s="199">
        <f t="shared" si="229"/>
        <v>4174.59</v>
      </c>
      <c r="AC3253" s="164">
        <v>5079.2700000000004</v>
      </c>
      <c r="AD3253" s="199"/>
      <c r="AE3253" s="200"/>
      <c r="AF3253" s="200"/>
      <c r="AG3253" s="200"/>
      <c r="AH3253" s="75"/>
      <c r="AI3253" s="75"/>
      <c r="AJ3253" s="75"/>
      <c r="AK3253" s="75"/>
      <c r="AL3253" s="200"/>
    </row>
    <row r="3254" spans="1:38" s="201" customFormat="1">
      <c r="A3254" s="198"/>
      <c r="B3254" s="180"/>
      <c r="C3254" s="199" t="s">
        <v>353</v>
      </c>
      <c r="D3254" s="199"/>
      <c r="E3254" s="199" t="s">
        <v>92</v>
      </c>
      <c r="F3254" s="199">
        <v>1121</v>
      </c>
      <c r="G3254" s="199"/>
      <c r="H3254" s="199">
        <f t="shared" si="227"/>
        <v>3</v>
      </c>
      <c r="I3254" s="199"/>
      <c r="J3254" s="381">
        <v>196.57</v>
      </c>
      <c r="K3254" s="199"/>
      <c r="L3254" s="200"/>
      <c r="M3254" s="199">
        <v>1</v>
      </c>
      <c r="N3254" s="71"/>
      <c r="O3254" s="200"/>
      <c r="P3254" s="269">
        <f t="shared" si="225"/>
        <v>196.57</v>
      </c>
      <c r="Q3254" s="199"/>
      <c r="R3254" s="199"/>
      <c r="S3254" s="199"/>
      <c r="T3254" s="382">
        <f t="shared" si="226"/>
        <v>1121</v>
      </c>
      <c r="U3254" s="199"/>
      <c r="V3254" s="199"/>
      <c r="W3254" s="199"/>
      <c r="X3254" s="200"/>
      <c r="Y3254" s="199">
        <v>196.57</v>
      </c>
      <c r="Z3254" s="199">
        <f t="shared" si="228"/>
        <v>278.02999999999997</v>
      </c>
      <c r="AA3254" s="200"/>
      <c r="AB3254" s="199">
        <f t="shared" si="229"/>
        <v>160.41999999999999</v>
      </c>
      <c r="AC3254" s="164">
        <v>195.19</v>
      </c>
      <c r="AD3254" s="199"/>
      <c r="AE3254" s="200"/>
      <c r="AF3254" s="200"/>
      <c r="AG3254" s="200"/>
      <c r="AH3254" s="75"/>
      <c r="AI3254" s="75"/>
      <c r="AJ3254" s="75"/>
      <c r="AK3254" s="75"/>
      <c r="AL3254" s="200"/>
    </row>
    <row r="3255" spans="1:38" s="201" customFormat="1">
      <c r="A3255" s="198"/>
      <c r="B3255" s="180"/>
      <c r="C3255" s="199" t="s">
        <v>353</v>
      </c>
      <c r="D3255" s="199"/>
      <c r="E3255" s="199" t="s">
        <v>175</v>
      </c>
      <c r="F3255" s="199">
        <v>860385</v>
      </c>
      <c r="G3255" s="199"/>
      <c r="H3255" s="199">
        <f t="shared" si="227"/>
        <v>2461</v>
      </c>
      <c r="I3255" s="199"/>
      <c r="J3255" s="381">
        <v>80851.290000000037</v>
      </c>
      <c r="K3255" s="199"/>
      <c r="L3255" s="200"/>
      <c r="M3255" s="199">
        <v>251</v>
      </c>
      <c r="N3255" s="71"/>
      <c r="O3255" s="200"/>
      <c r="P3255" s="269">
        <f t="shared" si="225"/>
        <v>322.11669322709179</v>
      </c>
      <c r="Q3255" s="199"/>
      <c r="R3255" s="199"/>
      <c r="S3255" s="199"/>
      <c r="T3255" s="382">
        <f t="shared" si="226"/>
        <v>3427.828685258964</v>
      </c>
      <c r="U3255" s="199"/>
      <c r="V3255" s="199"/>
      <c r="W3255" s="199"/>
      <c r="X3255" s="200"/>
      <c r="Y3255" s="199">
        <v>80851.290000000037</v>
      </c>
      <c r="Z3255" s="199">
        <f t="shared" si="228"/>
        <v>114356.04</v>
      </c>
      <c r="AA3255" s="200"/>
      <c r="AB3255" s="199">
        <f t="shared" si="229"/>
        <v>65983.98</v>
      </c>
      <c r="AC3255" s="164">
        <v>80283.31</v>
      </c>
      <c r="AD3255" s="199"/>
      <c r="AE3255" s="200"/>
      <c r="AF3255" s="200"/>
      <c r="AG3255" s="200"/>
      <c r="AH3255" s="75"/>
      <c r="AI3255" s="75"/>
      <c r="AJ3255" s="75"/>
      <c r="AK3255" s="75"/>
      <c r="AL3255" s="200"/>
    </row>
    <row r="3256" spans="1:38" s="201" customFormat="1">
      <c r="A3256" s="198"/>
      <c r="B3256" s="180"/>
      <c r="C3256" s="199" t="s">
        <v>1454</v>
      </c>
      <c r="D3256" s="199"/>
      <c r="E3256" s="199" t="s">
        <v>175</v>
      </c>
      <c r="F3256" s="199">
        <v>213009</v>
      </c>
      <c r="G3256" s="199"/>
      <c r="H3256" s="199">
        <f t="shared" si="227"/>
        <v>609</v>
      </c>
      <c r="I3256" s="199"/>
      <c r="J3256" s="381">
        <v>17396.03</v>
      </c>
      <c r="K3256" s="199"/>
      <c r="L3256" s="200"/>
      <c r="M3256" s="199">
        <v>26</v>
      </c>
      <c r="N3256" s="71"/>
      <c r="O3256" s="200"/>
      <c r="P3256" s="269">
        <f t="shared" si="225"/>
        <v>669.07807692307688</v>
      </c>
      <c r="Q3256" s="199"/>
      <c r="R3256" s="199"/>
      <c r="S3256" s="199"/>
      <c r="T3256" s="382">
        <f t="shared" si="226"/>
        <v>8192.6538461538457</v>
      </c>
      <c r="U3256" s="199"/>
      <c r="V3256" s="199"/>
      <c r="W3256" s="199"/>
      <c r="X3256" s="200"/>
      <c r="Y3256" s="199">
        <v>17396.03</v>
      </c>
      <c r="Z3256" s="199">
        <f t="shared" si="228"/>
        <v>24604.94</v>
      </c>
      <c r="AA3256" s="200"/>
      <c r="AB3256" s="199">
        <f t="shared" si="229"/>
        <v>14197.17</v>
      </c>
      <c r="AC3256" s="164">
        <v>17273.82</v>
      </c>
      <c r="AD3256" s="199"/>
      <c r="AE3256" s="200"/>
      <c r="AF3256" s="200"/>
      <c r="AG3256" s="200"/>
      <c r="AH3256" s="75"/>
      <c r="AI3256" s="75"/>
      <c r="AJ3256" s="75"/>
      <c r="AK3256" s="75"/>
      <c r="AL3256" s="200"/>
    </row>
    <row r="3257" spans="1:38" s="201" customFormat="1">
      <c r="A3257" s="198"/>
      <c r="B3257" s="180"/>
      <c r="C3257" s="199" t="s">
        <v>354</v>
      </c>
      <c r="D3257" s="199"/>
      <c r="E3257" s="199" t="s">
        <v>88</v>
      </c>
      <c r="F3257" s="199">
        <v>129476</v>
      </c>
      <c r="G3257" s="199"/>
      <c r="H3257" s="199">
        <f t="shared" si="227"/>
        <v>370</v>
      </c>
      <c r="I3257" s="199"/>
      <c r="J3257" s="381">
        <v>18695.93</v>
      </c>
      <c r="K3257" s="199"/>
      <c r="L3257" s="200"/>
      <c r="M3257" s="199">
        <v>26</v>
      </c>
      <c r="N3257" s="71"/>
      <c r="O3257" s="200"/>
      <c r="P3257" s="269">
        <f t="shared" si="225"/>
        <v>719.07423076923078</v>
      </c>
      <c r="Q3257" s="199"/>
      <c r="R3257" s="199"/>
      <c r="S3257" s="199"/>
      <c r="T3257" s="382">
        <f t="shared" si="226"/>
        <v>4979.8461538461543</v>
      </c>
      <c r="U3257" s="199"/>
      <c r="V3257" s="199"/>
      <c r="W3257" s="199"/>
      <c r="X3257" s="200"/>
      <c r="Y3257" s="199">
        <v>18695.93</v>
      </c>
      <c r="Z3257" s="199">
        <f t="shared" si="228"/>
        <v>26443.52</v>
      </c>
      <c r="AA3257" s="200"/>
      <c r="AB3257" s="199">
        <f t="shared" si="229"/>
        <v>15258.04</v>
      </c>
      <c r="AC3257" s="164">
        <v>18564.59</v>
      </c>
      <c r="AD3257" s="199"/>
      <c r="AE3257" s="200"/>
      <c r="AF3257" s="200"/>
      <c r="AG3257" s="200"/>
      <c r="AH3257" s="75"/>
      <c r="AI3257" s="75"/>
      <c r="AJ3257" s="75"/>
      <c r="AK3257" s="75"/>
      <c r="AL3257" s="200"/>
    </row>
    <row r="3258" spans="1:38" s="201" customFormat="1">
      <c r="A3258" s="198"/>
      <c r="B3258" s="180"/>
      <c r="C3258" s="199" t="s">
        <v>578</v>
      </c>
      <c r="D3258" s="199"/>
      <c r="E3258" s="199" t="s">
        <v>157</v>
      </c>
      <c r="F3258" s="199">
        <v>7772</v>
      </c>
      <c r="G3258" s="199"/>
      <c r="H3258" s="199">
        <f t="shared" si="227"/>
        <v>22</v>
      </c>
      <c r="I3258" s="199"/>
      <c r="J3258" s="381">
        <v>1335.4800000000002</v>
      </c>
      <c r="K3258" s="199"/>
      <c r="L3258" s="200"/>
      <c r="M3258" s="199">
        <v>8</v>
      </c>
      <c r="N3258" s="71"/>
      <c r="O3258" s="200"/>
      <c r="P3258" s="269">
        <f t="shared" si="225"/>
        <v>166.93500000000003</v>
      </c>
      <c r="Q3258" s="199"/>
      <c r="R3258" s="199"/>
      <c r="S3258" s="199"/>
      <c r="T3258" s="382">
        <f t="shared" si="226"/>
        <v>971.5</v>
      </c>
      <c r="U3258" s="199"/>
      <c r="V3258" s="199"/>
      <c r="W3258" s="199"/>
      <c r="X3258" s="200"/>
      <c r="Y3258" s="199">
        <v>1335.4800000000002</v>
      </c>
      <c r="Z3258" s="199">
        <f t="shared" si="228"/>
        <v>1888.9</v>
      </c>
      <c r="AA3258" s="200"/>
      <c r="AB3258" s="199">
        <f t="shared" si="229"/>
        <v>1089.9100000000001</v>
      </c>
      <c r="AC3258" s="164">
        <v>1326.1</v>
      </c>
      <c r="AD3258" s="199"/>
      <c r="AE3258" s="200"/>
      <c r="AF3258" s="200"/>
      <c r="AG3258" s="200"/>
      <c r="AH3258" s="75"/>
      <c r="AI3258" s="75"/>
      <c r="AJ3258" s="75"/>
      <c r="AK3258" s="75"/>
      <c r="AL3258" s="200"/>
    </row>
    <row r="3259" spans="1:38" s="201" customFormat="1">
      <c r="A3259" s="198"/>
      <c r="B3259" s="180"/>
      <c r="C3259" s="199" t="s">
        <v>578</v>
      </c>
      <c r="D3259" s="199"/>
      <c r="E3259" s="199" t="s">
        <v>228</v>
      </c>
      <c r="F3259" s="199">
        <v>2520</v>
      </c>
      <c r="G3259" s="199"/>
      <c r="H3259" s="199">
        <f t="shared" si="227"/>
        <v>7</v>
      </c>
      <c r="I3259" s="199"/>
      <c r="J3259" s="381">
        <v>272.89</v>
      </c>
      <c r="K3259" s="199"/>
      <c r="L3259" s="200"/>
      <c r="M3259" s="199">
        <v>1</v>
      </c>
      <c r="N3259" s="71"/>
      <c r="O3259" s="200"/>
      <c r="P3259" s="269">
        <f t="shared" si="225"/>
        <v>272.89</v>
      </c>
      <c r="Q3259" s="199"/>
      <c r="R3259" s="199"/>
      <c r="S3259" s="199"/>
      <c r="T3259" s="382">
        <f t="shared" si="226"/>
        <v>2520</v>
      </c>
      <c r="U3259" s="199"/>
      <c r="V3259" s="199"/>
      <c r="W3259" s="199"/>
      <c r="X3259" s="200"/>
      <c r="Y3259" s="199">
        <v>272.89</v>
      </c>
      <c r="Z3259" s="199">
        <f t="shared" si="228"/>
        <v>385.98</v>
      </c>
      <c r="AA3259" s="200"/>
      <c r="AB3259" s="199">
        <f t="shared" si="229"/>
        <v>222.71</v>
      </c>
      <c r="AC3259" s="164">
        <v>270.97000000000003</v>
      </c>
      <c r="AD3259" s="199"/>
      <c r="AE3259" s="200"/>
      <c r="AF3259" s="200"/>
      <c r="AG3259" s="200"/>
      <c r="AH3259" s="75"/>
      <c r="AI3259" s="75"/>
      <c r="AJ3259" s="75"/>
      <c r="AK3259" s="75"/>
      <c r="AL3259" s="200"/>
    </row>
    <row r="3260" spans="1:38" s="201" customFormat="1">
      <c r="A3260" s="198"/>
      <c r="B3260" s="180"/>
      <c r="C3260" s="199" t="s">
        <v>355</v>
      </c>
      <c r="D3260" s="199"/>
      <c r="E3260" s="199" t="s">
        <v>356</v>
      </c>
      <c r="F3260" s="199">
        <v>1767729</v>
      </c>
      <c r="G3260" s="199"/>
      <c r="H3260" s="199">
        <f t="shared" si="227"/>
        <v>5055</v>
      </c>
      <c r="I3260" s="199"/>
      <c r="J3260" s="381">
        <v>176504.8299999999</v>
      </c>
      <c r="K3260" s="199"/>
      <c r="L3260" s="200"/>
      <c r="M3260" s="199">
        <v>475</v>
      </c>
      <c r="N3260" s="71"/>
      <c r="O3260" s="200"/>
      <c r="P3260" s="269">
        <f t="shared" si="225"/>
        <v>371.58911578947345</v>
      </c>
      <c r="Q3260" s="199"/>
      <c r="R3260" s="199"/>
      <c r="S3260" s="199"/>
      <c r="T3260" s="382">
        <f t="shared" si="226"/>
        <v>3721.5347368421053</v>
      </c>
      <c r="U3260" s="199"/>
      <c r="V3260" s="199"/>
      <c r="W3260" s="199"/>
      <c r="X3260" s="200"/>
      <c r="Y3260" s="199">
        <v>176504.8299999999</v>
      </c>
      <c r="Z3260" s="199">
        <f t="shared" si="228"/>
        <v>249648.37</v>
      </c>
      <c r="AA3260" s="200"/>
      <c r="AB3260" s="199">
        <f t="shared" si="229"/>
        <v>144048.29999999999</v>
      </c>
      <c r="AC3260" s="164">
        <v>175264.89</v>
      </c>
      <c r="AD3260" s="199"/>
      <c r="AE3260" s="200"/>
      <c r="AF3260" s="200"/>
      <c r="AG3260" s="200"/>
      <c r="AH3260" s="75"/>
      <c r="AI3260" s="75"/>
      <c r="AJ3260" s="75"/>
      <c r="AK3260" s="75"/>
      <c r="AL3260" s="200"/>
    </row>
    <row r="3261" spans="1:38" s="201" customFormat="1">
      <c r="A3261" s="198"/>
      <c r="B3261" s="180"/>
      <c r="C3261" s="199" t="s">
        <v>357</v>
      </c>
      <c r="D3261" s="199"/>
      <c r="E3261" s="199" t="s">
        <v>136</v>
      </c>
      <c r="F3261" s="199">
        <v>1112</v>
      </c>
      <c r="G3261" s="199"/>
      <c r="H3261" s="199">
        <f t="shared" si="227"/>
        <v>3</v>
      </c>
      <c r="I3261" s="199"/>
      <c r="J3261" s="381">
        <v>453.11</v>
      </c>
      <c r="K3261" s="199"/>
      <c r="L3261" s="200"/>
      <c r="M3261" s="199">
        <v>7</v>
      </c>
      <c r="N3261" s="71"/>
      <c r="O3261" s="200"/>
      <c r="P3261" s="269">
        <f t="shared" si="225"/>
        <v>64.73</v>
      </c>
      <c r="Q3261" s="199"/>
      <c r="R3261" s="199"/>
      <c r="S3261" s="199"/>
      <c r="T3261" s="382">
        <f t="shared" si="226"/>
        <v>158.85714285714286</v>
      </c>
      <c r="U3261" s="199"/>
      <c r="V3261" s="199"/>
      <c r="W3261" s="199"/>
      <c r="X3261" s="200"/>
      <c r="Y3261" s="199">
        <v>453.11</v>
      </c>
      <c r="Z3261" s="199">
        <f t="shared" si="228"/>
        <v>640.88</v>
      </c>
      <c r="AA3261" s="200"/>
      <c r="AB3261" s="199">
        <f t="shared" si="229"/>
        <v>369.79</v>
      </c>
      <c r="AC3261" s="164">
        <v>449.93</v>
      </c>
      <c r="AD3261" s="199"/>
      <c r="AE3261" s="200"/>
      <c r="AF3261" s="200"/>
      <c r="AG3261" s="200"/>
      <c r="AH3261" s="75"/>
      <c r="AI3261" s="75"/>
      <c r="AJ3261" s="75"/>
      <c r="AK3261" s="75"/>
      <c r="AL3261" s="200"/>
    </row>
    <row r="3262" spans="1:38" s="201" customFormat="1">
      <c r="A3262" s="198"/>
      <c r="B3262" s="180"/>
      <c r="C3262" s="199" t="s">
        <v>357</v>
      </c>
      <c r="D3262" s="199"/>
      <c r="E3262" s="199" t="s">
        <v>165</v>
      </c>
      <c r="F3262" s="199">
        <v>425764</v>
      </c>
      <c r="G3262" s="199"/>
      <c r="H3262" s="199">
        <f t="shared" si="227"/>
        <v>1218</v>
      </c>
      <c r="I3262" s="199"/>
      <c r="J3262" s="381">
        <v>21770.439999999995</v>
      </c>
      <c r="K3262" s="199"/>
      <c r="L3262" s="200"/>
      <c r="M3262" s="199">
        <v>33</v>
      </c>
      <c r="N3262" s="71"/>
      <c r="O3262" s="200"/>
      <c r="P3262" s="269">
        <f t="shared" si="225"/>
        <v>659.71030303030284</v>
      </c>
      <c r="Q3262" s="199"/>
      <c r="R3262" s="199"/>
      <c r="S3262" s="199"/>
      <c r="T3262" s="382">
        <f t="shared" si="226"/>
        <v>12901.939393939394</v>
      </c>
      <c r="U3262" s="199"/>
      <c r="V3262" s="199"/>
      <c r="W3262" s="199"/>
      <c r="X3262" s="200"/>
      <c r="Y3262" s="199">
        <v>21770.439999999995</v>
      </c>
      <c r="Z3262" s="199">
        <f t="shared" si="228"/>
        <v>30792.1</v>
      </c>
      <c r="AA3262" s="200"/>
      <c r="AB3262" s="199">
        <f t="shared" si="229"/>
        <v>17767.189999999999</v>
      </c>
      <c r="AC3262" s="164">
        <v>21617.5</v>
      </c>
      <c r="AD3262" s="199"/>
      <c r="AE3262" s="200"/>
      <c r="AF3262" s="200"/>
      <c r="AG3262" s="200"/>
      <c r="AH3262" s="75"/>
      <c r="AI3262" s="75"/>
      <c r="AJ3262" s="75"/>
      <c r="AK3262" s="75"/>
      <c r="AL3262" s="200"/>
    </row>
    <row r="3263" spans="1:38" s="201" customFormat="1">
      <c r="A3263" s="198"/>
      <c r="B3263" s="180"/>
      <c r="C3263" s="199" t="s">
        <v>579</v>
      </c>
      <c r="D3263" s="199"/>
      <c r="E3263" s="199" t="s">
        <v>228</v>
      </c>
      <c r="F3263" s="199">
        <v>11758</v>
      </c>
      <c r="G3263" s="199"/>
      <c r="H3263" s="199">
        <f t="shared" si="227"/>
        <v>34</v>
      </c>
      <c r="I3263" s="199"/>
      <c r="J3263" s="381">
        <v>771.9799999999999</v>
      </c>
      <c r="K3263" s="199"/>
      <c r="L3263" s="200"/>
      <c r="M3263" s="199">
        <v>3</v>
      </c>
      <c r="N3263" s="71"/>
      <c r="O3263" s="200"/>
      <c r="P3263" s="269">
        <f t="shared" si="225"/>
        <v>257.32666666666665</v>
      </c>
      <c r="Q3263" s="199"/>
      <c r="R3263" s="199"/>
      <c r="S3263" s="199"/>
      <c r="T3263" s="382">
        <f t="shared" si="226"/>
        <v>3919.3333333333335</v>
      </c>
      <c r="U3263" s="199"/>
      <c r="V3263" s="199"/>
      <c r="W3263" s="199"/>
      <c r="X3263" s="200"/>
      <c r="Y3263" s="199">
        <v>771.9799999999999</v>
      </c>
      <c r="Z3263" s="199">
        <f t="shared" si="228"/>
        <v>1091.8900000000001</v>
      </c>
      <c r="AA3263" s="200"/>
      <c r="AB3263" s="199">
        <f t="shared" si="229"/>
        <v>630.02</v>
      </c>
      <c r="AC3263" s="164">
        <v>766.56</v>
      </c>
      <c r="AD3263" s="199"/>
      <c r="AE3263" s="200"/>
      <c r="AF3263" s="200"/>
      <c r="AG3263" s="200"/>
      <c r="AH3263" s="75"/>
      <c r="AI3263" s="75"/>
      <c r="AJ3263" s="75"/>
      <c r="AK3263" s="75"/>
      <c r="AL3263" s="200"/>
    </row>
    <row r="3264" spans="1:38" s="201" customFormat="1">
      <c r="A3264" s="198"/>
      <c r="B3264" s="180"/>
      <c r="C3264" s="199" t="s">
        <v>358</v>
      </c>
      <c r="D3264" s="199"/>
      <c r="E3264" s="199" t="s">
        <v>119</v>
      </c>
      <c r="F3264" s="199">
        <v>3</v>
      </c>
      <c r="G3264" s="199"/>
      <c r="H3264" s="199">
        <f t="shared" si="227"/>
        <v>0</v>
      </c>
      <c r="I3264" s="199"/>
      <c r="J3264" s="381">
        <v>11.64</v>
      </c>
      <c r="K3264" s="199"/>
      <c r="L3264" s="200"/>
      <c r="M3264" s="199">
        <v>1</v>
      </c>
      <c r="N3264" s="71"/>
      <c r="O3264" s="200"/>
      <c r="P3264" s="269">
        <f t="shared" si="225"/>
        <v>11.64</v>
      </c>
      <c r="Q3264" s="199"/>
      <c r="R3264" s="199"/>
      <c r="S3264" s="199"/>
      <c r="T3264" s="382">
        <f t="shared" si="226"/>
        <v>3</v>
      </c>
      <c r="U3264" s="199"/>
      <c r="V3264" s="199"/>
      <c r="W3264" s="199"/>
      <c r="X3264" s="200"/>
      <c r="Y3264" s="199">
        <v>11.64</v>
      </c>
      <c r="Z3264" s="199">
        <f t="shared" si="228"/>
        <v>16.46</v>
      </c>
      <c r="AA3264" s="200"/>
      <c r="AB3264" s="199">
        <f t="shared" si="229"/>
        <v>9.5</v>
      </c>
      <c r="AC3264" s="164">
        <v>11.56</v>
      </c>
      <c r="AD3264" s="199"/>
      <c r="AE3264" s="200"/>
      <c r="AF3264" s="200"/>
      <c r="AG3264" s="200"/>
      <c r="AH3264" s="75"/>
      <c r="AI3264" s="75"/>
      <c r="AJ3264" s="75"/>
      <c r="AK3264" s="75"/>
      <c r="AL3264" s="200"/>
    </row>
    <row r="3265" spans="1:38" s="201" customFormat="1">
      <c r="A3265" s="198"/>
      <c r="B3265" s="180"/>
      <c r="C3265" s="199" t="s">
        <v>358</v>
      </c>
      <c r="D3265" s="199"/>
      <c r="E3265" s="199" t="s">
        <v>100</v>
      </c>
      <c r="F3265" s="199">
        <v>5183076</v>
      </c>
      <c r="G3265" s="199"/>
      <c r="H3265" s="199">
        <f t="shared" si="227"/>
        <v>14823</v>
      </c>
      <c r="I3265" s="199"/>
      <c r="J3265" s="381">
        <v>538603.29000000155</v>
      </c>
      <c r="K3265" s="199"/>
      <c r="L3265" s="200"/>
      <c r="M3265" s="199">
        <v>1167</v>
      </c>
      <c r="N3265" s="71"/>
      <c r="O3265" s="200"/>
      <c r="P3265" s="269">
        <f t="shared" si="225"/>
        <v>461.52809768637667</v>
      </c>
      <c r="Q3265" s="199"/>
      <c r="R3265" s="199"/>
      <c r="S3265" s="199"/>
      <c r="T3265" s="382">
        <f t="shared" si="226"/>
        <v>4441.3676092544983</v>
      </c>
      <c r="U3265" s="199"/>
      <c r="V3265" s="199"/>
      <c r="W3265" s="199"/>
      <c r="X3265" s="200"/>
      <c r="Y3265" s="199">
        <v>538603.29000000155</v>
      </c>
      <c r="Z3265" s="199">
        <f t="shared" si="228"/>
        <v>761800.31</v>
      </c>
      <c r="AA3265" s="200"/>
      <c r="AB3265" s="199">
        <f t="shared" si="229"/>
        <v>439562.41</v>
      </c>
      <c r="AC3265" s="164">
        <v>534819.64</v>
      </c>
      <c r="AD3265" s="199"/>
      <c r="AE3265" s="200"/>
      <c r="AF3265" s="200"/>
      <c r="AG3265" s="200"/>
      <c r="AH3265" s="75"/>
      <c r="AI3265" s="75"/>
      <c r="AJ3265" s="75"/>
      <c r="AK3265" s="75"/>
      <c r="AL3265" s="200"/>
    </row>
    <row r="3266" spans="1:38" s="201" customFormat="1">
      <c r="A3266" s="198"/>
      <c r="B3266" s="180"/>
      <c r="C3266" s="199" t="s">
        <v>574</v>
      </c>
      <c r="D3266" s="199"/>
      <c r="E3266" s="199" t="s">
        <v>165</v>
      </c>
      <c r="F3266" s="199">
        <v>81214</v>
      </c>
      <c r="G3266" s="199"/>
      <c r="H3266" s="199">
        <f t="shared" si="227"/>
        <v>232</v>
      </c>
      <c r="I3266" s="199"/>
      <c r="J3266" s="381">
        <v>12120.96</v>
      </c>
      <c r="K3266" s="199"/>
      <c r="L3266" s="200"/>
      <c r="M3266" s="199">
        <v>30</v>
      </c>
      <c r="N3266" s="71"/>
      <c r="O3266" s="200"/>
      <c r="P3266" s="269">
        <f t="shared" si="225"/>
        <v>404.03199999999998</v>
      </c>
      <c r="Q3266" s="199"/>
      <c r="R3266" s="199"/>
      <c r="S3266" s="199"/>
      <c r="T3266" s="382">
        <f t="shared" si="226"/>
        <v>2707.1333333333332</v>
      </c>
      <c r="U3266" s="199"/>
      <c r="V3266" s="199"/>
      <c r="W3266" s="199"/>
      <c r="X3266" s="200"/>
      <c r="Y3266" s="199">
        <v>12120.96</v>
      </c>
      <c r="Z3266" s="199">
        <f t="shared" si="228"/>
        <v>17143.88</v>
      </c>
      <c r="AA3266" s="200"/>
      <c r="AB3266" s="199">
        <f t="shared" si="229"/>
        <v>9892.1</v>
      </c>
      <c r="AC3266" s="164">
        <v>12035.81</v>
      </c>
      <c r="AD3266" s="199"/>
      <c r="AE3266" s="200"/>
      <c r="AF3266" s="200"/>
      <c r="AG3266" s="200"/>
      <c r="AH3266" s="75"/>
      <c r="AI3266" s="75"/>
      <c r="AJ3266" s="75"/>
      <c r="AK3266" s="75"/>
      <c r="AL3266" s="200"/>
    </row>
    <row r="3267" spans="1:38" s="201" customFormat="1">
      <c r="A3267" s="198"/>
      <c r="B3267" s="180"/>
      <c r="C3267" s="199" t="s">
        <v>359</v>
      </c>
      <c r="D3267" s="199"/>
      <c r="E3267" s="199" t="s">
        <v>88</v>
      </c>
      <c r="F3267" s="199">
        <v>373</v>
      </c>
      <c r="G3267" s="199"/>
      <c r="H3267" s="199">
        <f t="shared" si="227"/>
        <v>1</v>
      </c>
      <c r="I3267" s="199"/>
      <c r="J3267" s="381">
        <v>45.61</v>
      </c>
      <c r="K3267" s="199"/>
      <c r="L3267" s="200"/>
      <c r="M3267" s="199">
        <v>1</v>
      </c>
      <c r="N3267" s="71"/>
      <c r="O3267" s="200"/>
      <c r="P3267" s="269">
        <f t="shared" si="225"/>
        <v>45.61</v>
      </c>
      <c r="Q3267" s="199"/>
      <c r="R3267" s="199"/>
      <c r="S3267" s="199"/>
      <c r="T3267" s="382">
        <f t="shared" si="226"/>
        <v>373</v>
      </c>
      <c r="U3267" s="199"/>
      <c r="V3267" s="199"/>
      <c r="W3267" s="199"/>
      <c r="X3267" s="200"/>
      <c r="Y3267" s="199">
        <v>45.61</v>
      </c>
      <c r="Z3267" s="199">
        <f t="shared" si="228"/>
        <v>64.510000000000005</v>
      </c>
      <c r="AA3267" s="200"/>
      <c r="AB3267" s="199">
        <f t="shared" si="229"/>
        <v>37.22</v>
      </c>
      <c r="AC3267" s="164">
        <v>45.29</v>
      </c>
      <c r="AD3267" s="199"/>
      <c r="AE3267" s="200"/>
      <c r="AF3267" s="200"/>
      <c r="AG3267" s="200"/>
      <c r="AH3267" s="75"/>
      <c r="AI3267" s="75"/>
      <c r="AJ3267" s="75"/>
      <c r="AK3267" s="75"/>
      <c r="AL3267" s="200"/>
    </row>
    <row r="3268" spans="1:38" s="201" customFormat="1">
      <c r="A3268" s="198"/>
      <c r="B3268" s="180"/>
      <c r="C3268" s="199" t="s">
        <v>359</v>
      </c>
      <c r="D3268" s="199"/>
      <c r="E3268" s="199" t="s">
        <v>89</v>
      </c>
      <c r="F3268" s="199">
        <v>51450</v>
      </c>
      <c r="G3268" s="199"/>
      <c r="H3268" s="199">
        <f t="shared" si="227"/>
        <v>147</v>
      </c>
      <c r="I3268" s="199"/>
      <c r="J3268" s="381">
        <v>7913.0399999999991</v>
      </c>
      <c r="K3268" s="199"/>
      <c r="L3268" s="200"/>
      <c r="M3268" s="199">
        <v>3</v>
      </c>
      <c r="N3268" s="71"/>
      <c r="O3268" s="200"/>
      <c r="P3268" s="269">
        <f t="shared" si="225"/>
        <v>2637.68</v>
      </c>
      <c r="Q3268" s="199"/>
      <c r="R3268" s="199"/>
      <c r="S3268" s="199"/>
      <c r="T3268" s="382">
        <f t="shared" si="226"/>
        <v>17150</v>
      </c>
      <c r="U3268" s="199"/>
      <c r="V3268" s="199"/>
      <c r="W3268" s="199"/>
      <c r="X3268" s="200"/>
      <c r="Y3268" s="199">
        <v>7913.0399999999991</v>
      </c>
      <c r="Z3268" s="199">
        <f t="shared" si="228"/>
        <v>11192.2</v>
      </c>
      <c r="AA3268" s="200"/>
      <c r="AB3268" s="199">
        <f t="shared" si="229"/>
        <v>6457.95</v>
      </c>
      <c r="AC3268" s="164">
        <v>7857.45</v>
      </c>
      <c r="AD3268" s="199"/>
      <c r="AE3268" s="200"/>
      <c r="AF3268" s="200"/>
      <c r="AG3268" s="200"/>
      <c r="AH3268" s="75"/>
      <c r="AI3268" s="75"/>
      <c r="AJ3268" s="75"/>
      <c r="AK3268" s="75"/>
      <c r="AL3268" s="200"/>
    </row>
    <row r="3269" spans="1:38" s="201" customFormat="1">
      <c r="A3269" s="198"/>
      <c r="B3269" s="180"/>
      <c r="C3269" s="199" t="s">
        <v>359</v>
      </c>
      <c r="D3269" s="199"/>
      <c r="E3269" s="199" t="s">
        <v>193</v>
      </c>
      <c r="F3269" s="199">
        <v>52640</v>
      </c>
      <c r="G3269" s="199"/>
      <c r="H3269" s="199">
        <f t="shared" si="227"/>
        <v>151</v>
      </c>
      <c r="I3269" s="199"/>
      <c r="J3269" s="381">
        <v>8636.91</v>
      </c>
      <c r="K3269" s="199"/>
      <c r="L3269" s="200"/>
      <c r="M3269" s="199">
        <v>1</v>
      </c>
      <c r="N3269" s="71"/>
      <c r="O3269" s="200"/>
      <c r="P3269" s="269">
        <f t="shared" si="225"/>
        <v>8636.91</v>
      </c>
      <c r="Q3269" s="199"/>
      <c r="R3269" s="199"/>
      <c r="S3269" s="199"/>
      <c r="T3269" s="382">
        <f t="shared" si="226"/>
        <v>52640</v>
      </c>
      <c r="U3269" s="199"/>
      <c r="V3269" s="199"/>
      <c r="W3269" s="199"/>
      <c r="X3269" s="200"/>
      <c r="Y3269" s="199">
        <v>8636.91</v>
      </c>
      <c r="Z3269" s="199">
        <f t="shared" si="228"/>
        <v>12216.04</v>
      </c>
      <c r="AA3269" s="200"/>
      <c r="AB3269" s="199">
        <f t="shared" si="229"/>
        <v>7048.71</v>
      </c>
      <c r="AC3269" s="164">
        <v>8576.24</v>
      </c>
      <c r="AD3269" s="199"/>
      <c r="AE3269" s="200"/>
      <c r="AF3269" s="200"/>
      <c r="AG3269" s="200"/>
      <c r="AH3269" s="75"/>
      <c r="AI3269" s="75"/>
      <c r="AJ3269" s="75"/>
      <c r="AK3269" s="75"/>
      <c r="AL3269" s="200"/>
    </row>
    <row r="3270" spans="1:38" s="201" customFormat="1">
      <c r="A3270" s="198"/>
      <c r="B3270" s="180"/>
      <c r="C3270" s="199" t="s">
        <v>359</v>
      </c>
      <c r="D3270" s="199"/>
      <c r="E3270" s="199" t="s">
        <v>338</v>
      </c>
      <c r="F3270" s="199">
        <v>143</v>
      </c>
      <c r="G3270" s="199"/>
      <c r="H3270" s="199">
        <f t="shared" si="227"/>
        <v>0</v>
      </c>
      <c r="I3270" s="199"/>
      <c r="J3270" s="381">
        <v>31.17</v>
      </c>
      <c r="K3270" s="199"/>
      <c r="L3270" s="200"/>
      <c r="M3270" s="199">
        <v>1</v>
      </c>
      <c r="N3270" s="71"/>
      <c r="O3270" s="200"/>
      <c r="P3270" s="269">
        <f t="shared" si="225"/>
        <v>31.17</v>
      </c>
      <c r="Q3270" s="199"/>
      <c r="R3270" s="199"/>
      <c r="S3270" s="199"/>
      <c r="T3270" s="382">
        <f t="shared" si="226"/>
        <v>143</v>
      </c>
      <c r="U3270" s="199"/>
      <c r="V3270" s="199"/>
      <c r="W3270" s="199"/>
      <c r="X3270" s="200"/>
      <c r="Y3270" s="199">
        <v>31.17</v>
      </c>
      <c r="Z3270" s="199">
        <f t="shared" si="228"/>
        <v>44.09</v>
      </c>
      <c r="AA3270" s="200"/>
      <c r="AB3270" s="199">
        <f t="shared" si="229"/>
        <v>25.44</v>
      </c>
      <c r="AC3270" s="164">
        <v>30.95</v>
      </c>
      <c r="AD3270" s="199"/>
      <c r="AE3270" s="200"/>
      <c r="AF3270" s="200"/>
      <c r="AG3270" s="200"/>
      <c r="AH3270" s="75"/>
      <c r="AI3270" s="75"/>
      <c r="AJ3270" s="75"/>
      <c r="AK3270" s="75"/>
      <c r="AL3270" s="200"/>
    </row>
    <row r="3271" spans="1:38" s="201" customFormat="1">
      <c r="A3271" s="198"/>
      <c r="B3271" s="180"/>
      <c r="C3271" s="199" t="s">
        <v>359</v>
      </c>
      <c r="D3271" s="199"/>
      <c r="E3271" s="199" t="s">
        <v>84</v>
      </c>
      <c r="F3271" s="199">
        <v>2516</v>
      </c>
      <c r="G3271" s="199"/>
      <c r="H3271" s="199">
        <f t="shared" si="227"/>
        <v>7</v>
      </c>
      <c r="I3271" s="199"/>
      <c r="J3271" s="381">
        <v>213.45</v>
      </c>
      <c r="K3271" s="199"/>
      <c r="L3271" s="200"/>
      <c r="M3271" s="199">
        <v>1</v>
      </c>
      <c r="N3271" s="71"/>
      <c r="O3271" s="200"/>
      <c r="P3271" s="269">
        <f t="shared" si="225"/>
        <v>213.45</v>
      </c>
      <c r="Q3271" s="199"/>
      <c r="R3271" s="199"/>
      <c r="S3271" s="199"/>
      <c r="T3271" s="382">
        <f t="shared" si="226"/>
        <v>2516</v>
      </c>
      <c r="U3271" s="199"/>
      <c r="V3271" s="199"/>
      <c r="W3271" s="199"/>
      <c r="X3271" s="200"/>
      <c r="Y3271" s="199">
        <v>213.45</v>
      </c>
      <c r="Z3271" s="199">
        <f t="shared" si="228"/>
        <v>301.89999999999998</v>
      </c>
      <c r="AA3271" s="200"/>
      <c r="AB3271" s="199">
        <f t="shared" si="229"/>
        <v>174.2</v>
      </c>
      <c r="AC3271" s="164">
        <v>211.95</v>
      </c>
      <c r="AD3271" s="199"/>
      <c r="AE3271" s="200"/>
      <c r="AF3271" s="200"/>
      <c r="AG3271" s="200"/>
      <c r="AH3271" s="75"/>
      <c r="AI3271" s="75"/>
      <c r="AJ3271" s="75"/>
      <c r="AK3271" s="75"/>
      <c r="AL3271" s="200"/>
    </row>
    <row r="3272" spans="1:38" s="201" customFormat="1">
      <c r="A3272" s="198"/>
      <c r="B3272" s="180"/>
      <c r="C3272" s="199" t="s">
        <v>359</v>
      </c>
      <c r="D3272" s="199"/>
      <c r="E3272" s="199" t="s">
        <v>360</v>
      </c>
      <c r="F3272" s="199">
        <v>13393431</v>
      </c>
      <c r="G3272" s="199"/>
      <c r="H3272" s="199">
        <f t="shared" si="227"/>
        <v>38303</v>
      </c>
      <c r="I3272" s="199"/>
      <c r="J3272" s="381">
        <v>473750.5500000004</v>
      </c>
      <c r="K3272" s="199"/>
      <c r="L3272" s="200"/>
      <c r="M3272" s="199">
        <v>260</v>
      </c>
      <c r="N3272" s="71"/>
      <c r="O3272" s="200"/>
      <c r="P3272" s="269">
        <f t="shared" ref="P3272:P3335" si="230">J3272/M3272</f>
        <v>1822.1175000000014</v>
      </c>
      <c r="Q3272" s="199"/>
      <c r="R3272" s="199"/>
      <c r="S3272" s="199"/>
      <c r="T3272" s="382">
        <f t="shared" ref="T3272:T3335" si="231">F3272/M3272</f>
        <v>51513.196153846155</v>
      </c>
      <c r="U3272" s="199"/>
      <c r="V3272" s="199"/>
      <c r="W3272" s="199"/>
      <c r="X3272" s="200"/>
      <c r="Y3272" s="199">
        <v>473750.5500000004</v>
      </c>
      <c r="Z3272" s="199">
        <f t="shared" si="228"/>
        <v>670072.61</v>
      </c>
      <c r="AA3272" s="200"/>
      <c r="AB3272" s="199">
        <f t="shared" si="229"/>
        <v>386635.1</v>
      </c>
      <c r="AC3272" s="164">
        <v>470422.48</v>
      </c>
      <c r="AD3272" s="199"/>
      <c r="AE3272" s="200"/>
      <c r="AF3272" s="200"/>
      <c r="AG3272" s="200"/>
      <c r="AH3272" s="75"/>
      <c r="AI3272" s="75"/>
      <c r="AJ3272" s="75"/>
      <c r="AK3272" s="75"/>
      <c r="AL3272" s="200"/>
    </row>
    <row r="3273" spans="1:38" s="201" customFormat="1">
      <c r="A3273" s="198"/>
      <c r="B3273" s="180"/>
      <c r="C3273" s="199" t="s">
        <v>361</v>
      </c>
      <c r="D3273" s="199"/>
      <c r="E3273" s="199" t="s">
        <v>229</v>
      </c>
      <c r="F3273" s="199">
        <v>29323</v>
      </c>
      <c r="G3273" s="199"/>
      <c r="H3273" s="199">
        <f t="shared" si="227"/>
        <v>84</v>
      </c>
      <c r="I3273" s="199"/>
      <c r="J3273" s="381">
        <v>5208.869999999999</v>
      </c>
      <c r="K3273" s="199"/>
      <c r="L3273" s="200"/>
      <c r="M3273" s="199">
        <v>29</v>
      </c>
      <c r="N3273" s="71"/>
      <c r="O3273" s="200"/>
      <c r="P3273" s="269">
        <f t="shared" si="230"/>
        <v>179.61620689655169</v>
      </c>
      <c r="Q3273" s="199"/>
      <c r="R3273" s="199"/>
      <c r="S3273" s="199"/>
      <c r="T3273" s="382">
        <f t="shared" si="231"/>
        <v>1011.1379310344828</v>
      </c>
      <c r="U3273" s="199"/>
      <c r="V3273" s="199"/>
      <c r="W3273" s="199"/>
      <c r="X3273" s="200"/>
      <c r="Y3273" s="199">
        <v>5208.869999999999</v>
      </c>
      <c r="Z3273" s="199">
        <f t="shared" si="228"/>
        <v>7367.42</v>
      </c>
      <c r="AA3273" s="200"/>
      <c r="AB3273" s="199">
        <f t="shared" si="229"/>
        <v>4251.04</v>
      </c>
      <c r="AC3273" s="164">
        <v>5172.28</v>
      </c>
      <c r="AD3273" s="199"/>
      <c r="AE3273" s="200"/>
      <c r="AF3273" s="200"/>
      <c r="AG3273" s="200"/>
      <c r="AH3273" s="75"/>
      <c r="AI3273" s="75"/>
      <c r="AJ3273" s="75"/>
      <c r="AK3273" s="75"/>
      <c r="AL3273" s="200"/>
    </row>
    <row r="3274" spans="1:38" s="201" customFormat="1">
      <c r="A3274" s="198"/>
      <c r="B3274" s="180"/>
      <c r="C3274" s="199" t="s">
        <v>362</v>
      </c>
      <c r="D3274" s="199"/>
      <c r="E3274" s="199" t="s">
        <v>363</v>
      </c>
      <c r="F3274" s="199">
        <v>740124</v>
      </c>
      <c r="G3274" s="199"/>
      <c r="H3274" s="199">
        <f t="shared" ref="H3274:H3337" si="232">ROUND($H$3417*F3274/$F$3417,0)</f>
        <v>2117</v>
      </c>
      <c r="I3274" s="199"/>
      <c r="J3274" s="381">
        <v>44229.059999999983</v>
      </c>
      <c r="K3274" s="199"/>
      <c r="L3274" s="200"/>
      <c r="M3274" s="199">
        <v>53</v>
      </c>
      <c r="N3274" s="71"/>
      <c r="O3274" s="200"/>
      <c r="P3274" s="269">
        <f t="shared" si="230"/>
        <v>834.51056603773554</v>
      </c>
      <c r="Q3274" s="199"/>
      <c r="R3274" s="199"/>
      <c r="S3274" s="199"/>
      <c r="T3274" s="382">
        <f t="shared" si="231"/>
        <v>13964.603773584906</v>
      </c>
      <c r="U3274" s="199"/>
      <c r="V3274" s="199"/>
      <c r="W3274" s="199"/>
      <c r="X3274" s="200"/>
      <c r="Y3274" s="199">
        <v>44229.059999999983</v>
      </c>
      <c r="Z3274" s="199">
        <f t="shared" ref="Z3274:Z3337" si="233">ROUND($Z$3417*Y3274/$Y$3417,2)</f>
        <v>62557.57</v>
      </c>
      <c r="AA3274" s="200"/>
      <c r="AB3274" s="199">
        <f t="shared" ref="AB3274:AB3337" si="234">ROUND($AB$3417*Y3274/$Y$3417,2)</f>
        <v>36096.01</v>
      </c>
      <c r="AC3274" s="164">
        <v>43918.35</v>
      </c>
      <c r="AD3274" s="199"/>
      <c r="AE3274" s="200"/>
      <c r="AF3274" s="200"/>
      <c r="AG3274" s="200"/>
      <c r="AH3274" s="75"/>
      <c r="AI3274" s="75"/>
      <c r="AJ3274" s="75"/>
      <c r="AK3274" s="75"/>
      <c r="AL3274" s="200"/>
    </row>
    <row r="3275" spans="1:38" s="201" customFormat="1">
      <c r="A3275" s="198"/>
      <c r="B3275" s="180"/>
      <c r="C3275" s="199" t="s">
        <v>362</v>
      </c>
      <c r="D3275" s="199"/>
      <c r="E3275" s="199" t="s">
        <v>365</v>
      </c>
      <c r="F3275" s="199">
        <v>650</v>
      </c>
      <c r="G3275" s="199"/>
      <c r="H3275" s="199">
        <f t="shared" si="232"/>
        <v>2</v>
      </c>
      <c r="I3275" s="199"/>
      <c r="J3275" s="381">
        <v>132.91999999999999</v>
      </c>
      <c r="K3275" s="199"/>
      <c r="L3275" s="200"/>
      <c r="M3275" s="199">
        <v>1</v>
      </c>
      <c r="N3275" s="71"/>
      <c r="O3275" s="200"/>
      <c r="P3275" s="269">
        <f t="shared" si="230"/>
        <v>132.91999999999999</v>
      </c>
      <c r="Q3275" s="199"/>
      <c r="R3275" s="199"/>
      <c r="S3275" s="199"/>
      <c r="T3275" s="382">
        <f t="shared" si="231"/>
        <v>650</v>
      </c>
      <c r="U3275" s="199"/>
      <c r="V3275" s="199"/>
      <c r="W3275" s="199"/>
      <c r="X3275" s="200"/>
      <c r="Y3275" s="199">
        <v>132.91999999999999</v>
      </c>
      <c r="Z3275" s="199">
        <f t="shared" si="233"/>
        <v>188</v>
      </c>
      <c r="AA3275" s="200"/>
      <c r="AB3275" s="199">
        <f t="shared" si="234"/>
        <v>108.48</v>
      </c>
      <c r="AC3275" s="164">
        <v>131.99</v>
      </c>
      <c r="AD3275" s="199"/>
      <c r="AE3275" s="200"/>
      <c r="AF3275" s="200"/>
      <c r="AG3275" s="200"/>
      <c r="AH3275" s="75"/>
      <c r="AI3275" s="75"/>
      <c r="AJ3275" s="75"/>
      <c r="AK3275" s="75"/>
      <c r="AL3275" s="200"/>
    </row>
    <row r="3276" spans="1:38" s="201" customFormat="1">
      <c r="A3276" s="198"/>
      <c r="B3276" s="180"/>
      <c r="C3276" s="199" t="s">
        <v>364</v>
      </c>
      <c r="D3276" s="199"/>
      <c r="E3276" s="199" t="s">
        <v>365</v>
      </c>
      <c r="F3276" s="199">
        <v>267545</v>
      </c>
      <c r="G3276" s="199"/>
      <c r="H3276" s="199">
        <f t="shared" si="232"/>
        <v>765</v>
      </c>
      <c r="I3276" s="199"/>
      <c r="J3276" s="381">
        <v>33265.859999999993</v>
      </c>
      <c r="K3276" s="199"/>
      <c r="L3276" s="200"/>
      <c r="M3276" s="199">
        <v>136</v>
      </c>
      <c r="N3276" s="71"/>
      <c r="O3276" s="200"/>
      <c r="P3276" s="269">
        <f t="shared" si="230"/>
        <v>244.60191176470585</v>
      </c>
      <c r="Q3276" s="199"/>
      <c r="R3276" s="199"/>
      <c r="S3276" s="199"/>
      <c r="T3276" s="382">
        <f t="shared" si="231"/>
        <v>1967.2426470588234</v>
      </c>
      <c r="U3276" s="199"/>
      <c r="V3276" s="199"/>
      <c r="W3276" s="199"/>
      <c r="X3276" s="200"/>
      <c r="Y3276" s="199">
        <v>33265.859999999993</v>
      </c>
      <c r="Z3276" s="199">
        <f t="shared" si="233"/>
        <v>47051.22</v>
      </c>
      <c r="AA3276" s="200"/>
      <c r="AB3276" s="199">
        <f t="shared" si="234"/>
        <v>27148.78</v>
      </c>
      <c r="AC3276" s="164">
        <v>33032.17</v>
      </c>
      <c r="AD3276" s="199"/>
      <c r="AE3276" s="200"/>
      <c r="AF3276" s="200"/>
      <c r="AG3276" s="200"/>
      <c r="AH3276" s="75"/>
      <c r="AI3276" s="75"/>
      <c r="AJ3276" s="75"/>
      <c r="AK3276" s="75"/>
      <c r="AL3276" s="200"/>
    </row>
    <row r="3277" spans="1:38" s="201" customFormat="1">
      <c r="A3277" s="198"/>
      <c r="B3277" s="180"/>
      <c r="C3277" s="199" t="s">
        <v>366</v>
      </c>
      <c r="D3277" s="199"/>
      <c r="E3277" s="199" t="s">
        <v>210</v>
      </c>
      <c r="F3277" s="199">
        <v>497</v>
      </c>
      <c r="G3277" s="199"/>
      <c r="H3277" s="199">
        <f t="shared" si="232"/>
        <v>1</v>
      </c>
      <c r="I3277" s="199"/>
      <c r="J3277" s="381">
        <v>109.72</v>
      </c>
      <c r="K3277" s="199"/>
      <c r="L3277" s="200"/>
      <c r="M3277" s="199">
        <v>1</v>
      </c>
      <c r="N3277" s="71"/>
      <c r="O3277" s="200"/>
      <c r="P3277" s="269">
        <f t="shared" si="230"/>
        <v>109.72</v>
      </c>
      <c r="Q3277" s="199"/>
      <c r="R3277" s="199"/>
      <c r="S3277" s="199"/>
      <c r="T3277" s="382">
        <f t="shared" si="231"/>
        <v>497</v>
      </c>
      <c r="U3277" s="199"/>
      <c r="V3277" s="199"/>
      <c r="W3277" s="199"/>
      <c r="X3277" s="200"/>
      <c r="Y3277" s="199">
        <v>109.72</v>
      </c>
      <c r="Z3277" s="199">
        <f t="shared" si="233"/>
        <v>155.19</v>
      </c>
      <c r="AA3277" s="200"/>
      <c r="AB3277" s="199">
        <f t="shared" si="234"/>
        <v>89.54</v>
      </c>
      <c r="AC3277" s="164">
        <v>108.95</v>
      </c>
      <c r="AD3277" s="199"/>
      <c r="AE3277" s="200"/>
      <c r="AF3277" s="200"/>
      <c r="AG3277" s="200"/>
      <c r="AH3277" s="75"/>
      <c r="AI3277" s="75"/>
      <c r="AJ3277" s="75"/>
      <c r="AK3277" s="75"/>
      <c r="AL3277" s="200"/>
    </row>
    <row r="3278" spans="1:38" s="201" customFormat="1">
      <c r="A3278" s="198"/>
      <c r="B3278" s="180"/>
      <c r="C3278" s="199" t="s">
        <v>366</v>
      </c>
      <c r="D3278" s="199"/>
      <c r="E3278" s="199" t="s">
        <v>367</v>
      </c>
      <c r="F3278" s="199">
        <v>207388</v>
      </c>
      <c r="G3278" s="199"/>
      <c r="H3278" s="199">
        <f t="shared" si="232"/>
        <v>593</v>
      </c>
      <c r="I3278" s="199"/>
      <c r="J3278" s="381">
        <v>28529.31</v>
      </c>
      <c r="K3278" s="199"/>
      <c r="L3278" s="200"/>
      <c r="M3278" s="199">
        <v>117</v>
      </c>
      <c r="N3278" s="71"/>
      <c r="O3278" s="200"/>
      <c r="P3278" s="269">
        <f t="shared" si="230"/>
        <v>243.84025641025642</v>
      </c>
      <c r="Q3278" s="199"/>
      <c r="R3278" s="199"/>
      <c r="S3278" s="199"/>
      <c r="T3278" s="382">
        <f t="shared" si="231"/>
        <v>1772.5470085470085</v>
      </c>
      <c r="U3278" s="199"/>
      <c r="V3278" s="199"/>
      <c r="W3278" s="199"/>
      <c r="X3278" s="200"/>
      <c r="Y3278" s="199">
        <v>28529.31</v>
      </c>
      <c r="Z3278" s="199">
        <f t="shared" si="233"/>
        <v>40351.85</v>
      </c>
      <c r="AA3278" s="200"/>
      <c r="AB3278" s="199">
        <f t="shared" si="234"/>
        <v>23283.21</v>
      </c>
      <c r="AC3278" s="164">
        <v>28328.89</v>
      </c>
      <c r="AD3278" s="199"/>
      <c r="AE3278" s="200"/>
      <c r="AF3278" s="200"/>
      <c r="AG3278" s="200"/>
      <c r="AH3278" s="75"/>
      <c r="AI3278" s="75"/>
      <c r="AJ3278" s="75"/>
      <c r="AK3278" s="75"/>
      <c r="AL3278" s="200"/>
    </row>
    <row r="3279" spans="1:38" s="201" customFormat="1">
      <c r="A3279" s="198"/>
      <c r="B3279" s="180"/>
      <c r="C3279" s="199" t="s">
        <v>368</v>
      </c>
      <c r="D3279" s="199"/>
      <c r="E3279" s="199" t="s">
        <v>94</v>
      </c>
      <c r="F3279" s="199">
        <v>70</v>
      </c>
      <c r="G3279" s="199"/>
      <c r="H3279" s="199">
        <f t="shared" si="232"/>
        <v>0</v>
      </c>
      <c r="I3279" s="199"/>
      <c r="J3279" s="381">
        <v>24.76</v>
      </c>
      <c r="K3279" s="199"/>
      <c r="L3279" s="200"/>
      <c r="M3279" s="199">
        <v>1</v>
      </c>
      <c r="N3279" s="71"/>
      <c r="O3279" s="200"/>
      <c r="P3279" s="269">
        <f t="shared" si="230"/>
        <v>24.76</v>
      </c>
      <c r="Q3279" s="199"/>
      <c r="R3279" s="199"/>
      <c r="S3279" s="199"/>
      <c r="T3279" s="382">
        <f t="shared" si="231"/>
        <v>70</v>
      </c>
      <c r="U3279" s="199"/>
      <c r="V3279" s="199"/>
      <c r="W3279" s="199"/>
      <c r="X3279" s="200"/>
      <c r="Y3279" s="199">
        <v>24.76</v>
      </c>
      <c r="Z3279" s="199">
        <f t="shared" si="233"/>
        <v>35.020000000000003</v>
      </c>
      <c r="AA3279" s="200"/>
      <c r="AB3279" s="199">
        <f t="shared" si="234"/>
        <v>20.21</v>
      </c>
      <c r="AC3279" s="164">
        <v>24.59</v>
      </c>
      <c r="AD3279" s="199"/>
      <c r="AE3279" s="200"/>
      <c r="AF3279" s="200"/>
      <c r="AG3279" s="200"/>
      <c r="AH3279" s="75"/>
      <c r="AI3279" s="75"/>
      <c r="AJ3279" s="75"/>
      <c r="AK3279" s="75"/>
      <c r="AL3279" s="200"/>
    </row>
    <row r="3280" spans="1:38" s="201" customFormat="1">
      <c r="A3280" s="198"/>
      <c r="B3280" s="180"/>
      <c r="C3280" s="199" t="s">
        <v>368</v>
      </c>
      <c r="D3280" s="199"/>
      <c r="E3280" s="199" t="s">
        <v>349</v>
      </c>
      <c r="F3280" s="199">
        <v>174</v>
      </c>
      <c r="G3280" s="199"/>
      <c r="H3280" s="199">
        <f t="shared" si="232"/>
        <v>0</v>
      </c>
      <c r="I3280" s="199"/>
      <c r="J3280" s="381">
        <v>42.52</v>
      </c>
      <c r="K3280" s="199"/>
      <c r="L3280" s="200"/>
      <c r="M3280" s="199">
        <v>1</v>
      </c>
      <c r="N3280" s="71"/>
      <c r="O3280" s="200"/>
      <c r="P3280" s="269">
        <f t="shared" si="230"/>
        <v>42.52</v>
      </c>
      <c r="Q3280" s="199"/>
      <c r="R3280" s="199"/>
      <c r="S3280" s="199"/>
      <c r="T3280" s="382">
        <f t="shared" si="231"/>
        <v>174</v>
      </c>
      <c r="U3280" s="199"/>
      <c r="V3280" s="199"/>
      <c r="W3280" s="199"/>
      <c r="X3280" s="200"/>
      <c r="Y3280" s="199">
        <v>42.52</v>
      </c>
      <c r="Z3280" s="199">
        <f t="shared" si="233"/>
        <v>60.14</v>
      </c>
      <c r="AA3280" s="200"/>
      <c r="AB3280" s="199">
        <f t="shared" si="234"/>
        <v>34.700000000000003</v>
      </c>
      <c r="AC3280" s="164">
        <v>42.22</v>
      </c>
      <c r="AD3280" s="199"/>
      <c r="AE3280" s="200"/>
      <c r="AF3280" s="200"/>
      <c r="AG3280" s="200"/>
      <c r="AH3280" s="75"/>
      <c r="AI3280" s="75"/>
      <c r="AJ3280" s="75"/>
      <c r="AK3280" s="75"/>
      <c r="AL3280" s="200"/>
    </row>
    <row r="3281" spans="1:38" s="201" customFormat="1">
      <c r="A3281" s="198"/>
      <c r="B3281" s="180"/>
      <c r="C3281" s="199" t="s">
        <v>368</v>
      </c>
      <c r="D3281" s="199"/>
      <c r="E3281" s="199" t="s">
        <v>369</v>
      </c>
      <c r="F3281" s="199">
        <v>236272</v>
      </c>
      <c r="G3281" s="199"/>
      <c r="H3281" s="199">
        <f t="shared" si="232"/>
        <v>676</v>
      </c>
      <c r="I3281" s="199"/>
      <c r="J3281" s="381">
        <v>35121.969999999987</v>
      </c>
      <c r="K3281" s="199"/>
      <c r="L3281" s="200"/>
      <c r="M3281" s="199">
        <v>163</v>
      </c>
      <c r="N3281" s="71"/>
      <c r="O3281" s="200"/>
      <c r="P3281" s="269">
        <f t="shared" si="230"/>
        <v>215.47220858895696</v>
      </c>
      <c r="Q3281" s="199"/>
      <c r="R3281" s="199"/>
      <c r="S3281" s="199"/>
      <c r="T3281" s="382">
        <f t="shared" si="231"/>
        <v>1449.5214723926381</v>
      </c>
      <c r="U3281" s="199"/>
      <c r="V3281" s="199"/>
      <c r="W3281" s="199"/>
      <c r="X3281" s="200"/>
      <c r="Y3281" s="199">
        <v>35121.969999999987</v>
      </c>
      <c r="Z3281" s="199">
        <f t="shared" si="233"/>
        <v>49676.5</v>
      </c>
      <c r="AA3281" s="200"/>
      <c r="AB3281" s="199">
        <f t="shared" si="234"/>
        <v>28663.58</v>
      </c>
      <c r="AC3281" s="164">
        <v>34875.24</v>
      </c>
      <c r="AD3281" s="199"/>
      <c r="AE3281" s="200"/>
      <c r="AF3281" s="200"/>
      <c r="AG3281" s="200"/>
      <c r="AH3281" s="75"/>
      <c r="AI3281" s="75"/>
      <c r="AJ3281" s="75"/>
      <c r="AK3281" s="75"/>
      <c r="AL3281" s="200"/>
    </row>
    <row r="3282" spans="1:38" s="201" customFormat="1">
      <c r="A3282" s="198"/>
      <c r="B3282" s="180"/>
      <c r="C3282" s="199" t="s">
        <v>368</v>
      </c>
      <c r="D3282" s="199"/>
      <c r="E3282" s="199" t="s">
        <v>295</v>
      </c>
      <c r="F3282" s="199">
        <v>1847</v>
      </c>
      <c r="G3282" s="199"/>
      <c r="H3282" s="199">
        <f t="shared" si="232"/>
        <v>5</v>
      </c>
      <c r="I3282" s="199"/>
      <c r="J3282" s="381">
        <v>153.04</v>
      </c>
      <c r="K3282" s="199"/>
      <c r="L3282" s="200"/>
      <c r="M3282" s="199">
        <v>1</v>
      </c>
      <c r="N3282" s="71"/>
      <c r="O3282" s="200"/>
      <c r="P3282" s="269">
        <f t="shared" si="230"/>
        <v>153.04</v>
      </c>
      <c r="Q3282" s="199"/>
      <c r="R3282" s="199"/>
      <c r="S3282" s="199"/>
      <c r="T3282" s="382">
        <f t="shared" si="231"/>
        <v>1847</v>
      </c>
      <c r="U3282" s="199"/>
      <c r="V3282" s="199"/>
      <c r="W3282" s="199"/>
      <c r="X3282" s="200"/>
      <c r="Y3282" s="199">
        <v>153.04</v>
      </c>
      <c r="Z3282" s="199">
        <f t="shared" si="233"/>
        <v>216.46</v>
      </c>
      <c r="AA3282" s="200"/>
      <c r="AB3282" s="199">
        <f t="shared" si="234"/>
        <v>124.9</v>
      </c>
      <c r="AC3282" s="164">
        <v>151.96</v>
      </c>
      <c r="AD3282" s="199"/>
      <c r="AE3282" s="200"/>
      <c r="AF3282" s="200"/>
      <c r="AG3282" s="200"/>
      <c r="AH3282" s="75"/>
      <c r="AI3282" s="75"/>
      <c r="AJ3282" s="75"/>
      <c r="AK3282" s="75"/>
      <c r="AL3282" s="200"/>
    </row>
    <row r="3283" spans="1:38" s="201" customFormat="1">
      <c r="A3283" s="198"/>
      <c r="B3283" s="180"/>
      <c r="C3283" s="199" t="s">
        <v>368</v>
      </c>
      <c r="D3283" s="199"/>
      <c r="E3283" s="199" t="s">
        <v>136</v>
      </c>
      <c r="F3283" s="199">
        <v>132</v>
      </c>
      <c r="G3283" s="199"/>
      <c r="H3283" s="199">
        <f t="shared" si="232"/>
        <v>0</v>
      </c>
      <c r="I3283" s="199"/>
      <c r="J3283" s="381">
        <v>28.7</v>
      </c>
      <c r="K3283" s="199"/>
      <c r="L3283" s="200"/>
      <c r="M3283" s="199">
        <v>1</v>
      </c>
      <c r="N3283" s="71"/>
      <c r="O3283" s="200"/>
      <c r="P3283" s="269">
        <f t="shared" si="230"/>
        <v>28.7</v>
      </c>
      <c r="Q3283" s="199"/>
      <c r="R3283" s="199"/>
      <c r="S3283" s="199"/>
      <c r="T3283" s="382">
        <f t="shared" si="231"/>
        <v>132</v>
      </c>
      <c r="U3283" s="199"/>
      <c r="V3283" s="199"/>
      <c r="W3283" s="199"/>
      <c r="X3283" s="200"/>
      <c r="Y3283" s="199">
        <v>28.7</v>
      </c>
      <c r="Z3283" s="199">
        <f t="shared" si="233"/>
        <v>40.590000000000003</v>
      </c>
      <c r="AA3283" s="200"/>
      <c r="AB3283" s="199">
        <f t="shared" si="234"/>
        <v>23.42</v>
      </c>
      <c r="AC3283" s="164">
        <v>28.5</v>
      </c>
      <c r="AD3283" s="199"/>
      <c r="AE3283" s="200"/>
      <c r="AF3283" s="200"/>
      <c r="AG3283" s="200"/>
      <c r="AH3283" s="75"/>
      <c r="AI3283" s="75"/>
      <c r="AJ3283" s="75"/>
      <c r="AK3283" s="75"/>
      <c r="AL3283" s="200"/>
    </row>
    <row r="3284" spans="1:38" s="201" customFormat="1">
      <c r="A3284" s="198"/>
      <c r="B3284" s="180"/>
      <c r="C3284" s="199" t="s">
        <v>474</v>
      </c>
      <c r="D3284" s="199"/>
      <c r="E3284" s="199" t="s">
        <v>136</v>
      </c>
      <c r="F3284" s="199">
        <v>46021</v>
      </c>
      <c r="G3284" s="199"/>
      <c r="H3284" s="199">
        <f t="shared" si="232"/>
        <v>132</v>
      </c>
      <c r="I3284" s="199"/>
      <c r="J3284" s="381">
        <v>6096.01</v>
      </c>
      <c r="K3284" s="199"/>
      <c r="L3284" s="200"/>
      <c r="M3284" s="199">
        <v>7</v>
      </c>
      <c r="N3284" s="71"/>
      <c r="O3284" s="200"/>
      <c r="P3284" s="269">
        <f t="shared" si="230"/>
        <v>870.85857142857151</v>
      </c>
      <c r="Q3284" s="199"/>
      <c r="R3284" s="199"/>
      <c r="S3284" s="199"/>
      <c r="T3284" s="382">
        <f t="shared" si="231"/>
        <v>6574.4285714285716</v>
      </c>
      <c r="U3284" s="199"/>
      <c r="V3284" s="199"/>
      <c r="W3284" s="199"/>
      <c r="X3284" s="200"/>
      <c r="Y3284" s="199">
        <v>6096.01</v>
      </c>
      <c r="Z3284" s="199">
        <f t="shared" si="233"/>
        <v>8622.19</v>
      </c>
      <c r="AA3284" s="200"/>
      <c r="AB3284" s="199">
        <f t="shared" si="234"/>
        <v>4975.05</v>
      </c>
      <c r="AC3284" s="164">
        <v>6053.19</v>
      </c>
      <c r="AD3284" s="199"/>
      <c r="AE3284" s="200"/>
      <c r="AF3284" s="200"/>
      <c r="AG3284" s="200"/>
      <c r="AH3284" s="75"/>
      <c r="AI3284" s="75"/>
      <c r="AJ3284" s="75"/>
      <c r="AK3284" s="75"/>
      <c r="AL3284" s="200"/>
    </row>
    <row r="3285" spans="1:38" s="201" customFormat="1">
      <c r="A3285" s="198"/>
      <c r="B3285" s="180"/>
      <c r="C3285" s="199" t="s">
        <v>1455</v>
      </c>
      <c r="D3285" s="199"/>
      <c r="E3285" s="199" t="s">
        <v>146</v>
      </c>
      <c r="F3285" s="199">
        <v>48</v>
      </c>
      <c r="G3285" s="199"/>
      <c r="H3285" s="199">
        <f t="shared" si="232"/>
        <v>0</v>
      </c>
      <c r="I3285" s="199"/>
      <c r="J3285" s="381">
        <v>38.159999999999997</v>
      </c>
      <c r="K3285" s="199"/>
      <c r="L3285" s="200"/>
      <c r="M3285" s="199">
        <v>3</v>
      </c>
      <c r="N3285" s="71"/>
      <c r="O3285" s="200"/>
      <c r="P3285" s="269">
        <f t="shared" si="230"/>
        <v>12.719999999999999</v>
      </c>
      <c r="Q3285" s="199"/>
      <c r="R3285" s="199"/>
      <c r="S3285" s="199"/>
      <c r="T3285" s="382">
        <f t="shared" si="231"/>
        <v>16</v>
      </c>
      <c r="U3285" s="199"/>
      <c r="V3285" s="199"/>
      <c r="W3285" s="199"/>
      <c r="X3285" s="200"/>
      <c r="Y3285" s="199">
        <v>38.159999999999997</v>
      </c>
      <c r="Z3285" s="199">
        <f t="shared" si="233"/>
        <v>53.97</v>
      </c>
      <c r="AA3285" s="200"/>
      <c r="AB3285" s="199">
        <f t="shared" si="234"/>
        <v>31.14</v>
      </c>
      <c r="AC3285" s="164">
        <v>37.89</v>
      </c>
      <c r="AD3285" s="199"/>
      <c r="AE3285" s="200"/>
      <c r="AF3285" s="200"/>
      <c r="AG3285" s="200"/>
      <c r="AH3285" s="75"/>
      <c r="AI3285" s="75"/>
      <c r="AJ3285" s="75"/>
      <c r="AK3285" s="75"/>
      <c r="AL3285" s="200"/>
    </row>
    <row r="3286" spans="1:38" s="201" customFormat="1">
      <c r="A3286" s="198"/>
      <c r="B3286" s="180"/>
      <c r="C3286" s="199" t="s">
        <v>575</v>
      </c>
      <c r="D3286" s="199"/>
      <c r="E3286" s="199" t="s">
        <v>344</v>
      </c>
      <c r="F3286" s="199">
        <v>35460</v>
      </c>
      <c r="G3286" s="199"/>
      <c r="H3286" s="199">
        <f t="shared" si="232"/>
        <v>101</v>
      </c>
      <c r="I3286" s="199"/>
      <c r="J3286" s="381">
        <v>6774.1</v>
      </c>
      <c r="K3286" s="199"/>
      <c r="L3286" s="200"/>
      <c r="M3286" s="199">
        <v>28</v>
      </c>
      <c r="N3286" s="71"/>
      <c r="O3286" s="200"/>
      <c r="P3286" s="269">
        <f t="shared" si="230"/>
        <v>241.93214285714288</v>
      </c>
      <c r="Q3286" s="199"/>
      <c r="R3286" s="199"/>
      <c r="S3286" s="199"/>
      <c r="T3286" s="382">
        <f t="shared" si="231"/>
        <v>1266.4285714285713</v>
      </c>
      <c r="U3286" s="199"/>
      <c r="V3286" s="199"/>
      <c r="W3286" s="199"/>
      <c r="X3286" s="200"/>
      <c r="Y3286" s="199">
        <v>6774.1</v>
      </c>
      <c r="Z3286" s="199">
        <f t="shared" si="233"/>
        <v>9581.2800000000007</v>
      </c>
      <c r="AA3286" s="200"/>
      <c r="AB3286" s="199">
        <f t="shared" si="234"/>
        <v>5528.45</v>
      </c>
      <c r="AC3286" s="164">
        <v>6726.51</v>
      </c>
      <c r="AD3286" s="199"/>
      <c r="AE3286" s="200"/>
      <c r="AF3286" s="200"/>
      <c r="AG3286" s="200"/>
      <c r="AH3286" s="75"/>
      <c r="AI3286" s="75"/>
      <c r="AJ3286" s="75"/>
      <c r="AK3286" s="75"/>
      <c r="AL3286" s="200"/>
    </row>
    <row r="3287" spans="1:38" s="201" customFormat="1">
      <c r="A3287" s="198"/>
      <c r="B3287" s="180"/>
      <c r="C3287" s="199" t="s">
        <v>371</v>
      </c>
      <c r="D3287" s="199"/>
      <c r="E3287" s="199" t="s">
        <v>372</v>
      </c>
      <c r="F3287" s="199">
        <v>120605</v>
      </c>
      <c r="G3287" s="199"/>
      <c r="H3287" s="199">
        <f t="shared" si="232"/>
        <v>345</v>
      </c>
      <c r="I3287" s="199"/>
      <c r="J3287" s="381">
        <v>21275.449999999986</v>
      </c>
      <c r="K3287" s="199"/>
      <c r="L3287" s="200"/>
      <c r="M3287" s="199">
        <v>99</v>
      </c>
      <c r="N3287" s="71"/>
      <c r="O3287" s="200"/>
      <c r="P3287" s="269">
        <f t="shared" si="230"/>
        <v>214.9035353535352</v>
      </c>
      <c r="Q3287" s="199"/>
      <c r="R3287" s="199"/>
      <c r="S3287" s="199"/>
      <c r="T3287" s="382">
        <f t="shared" si="231"/>
        <v>1218.2323232323233</v>
      </c>
      <c r="U3287" s="199"/>
      <c r="V3287" s="199"/>
      <c r="W3287" s="199"/>
      <c r="X3287" s="200"/>
      <c r="Y3287" s="199">
        <v>21275.449999999986</v>
      </c>
      <c r="Z3287" s="199">
        <f t="shared" si="233"/>
        <v>30091.99</v>
      </c>
      <c r="AA3287" s="200"/>
      <c r="AB3287" s="199">
        <f t="shared" si="234"/>
        <v>17363.22</v>
      </c>
      <c r="AC3287" s="164">
        <v>21125.99</v>
      </c>
      <c r="AD3287" s="199"/>
      <c r="AE3287" s="200"/>
      <c r="AF3287" s="200"/>
      <c r="AG3287" s="200"/>
      <c r="AH3287" s="75"/>
      <c r="AI3287" s="75"/>
      <c r="AJ3287" s="75"/>
      <c r="AK3287" s="75"/>
      <c r="AL3287" s="200"/>
    </row>
    <row r="3288" spans="1:38" s="201" customFormat="1">
      <c r="A3288" s="198"/>
      <c r="B3288" s="180"/>
      <c r="C3288" s="199" t="s">
        <v>371</v>
      </c>
      <c r="D3288" s="199"/>
      <c r="E3288" s="199" t="s">
        <v>430</v>
      </c>
      <c r="F3288" s="199">
        <v>231</v>
      </c>
      <c r="G3288" s="199"/>
      <c r="H3288" s="199">
        <f t="shared" si="232"/>
        <v>1</v>
      </c>
      <c r="I3288" s="199"/>
      <c r="J3288" s="381">
        <v>42.93</v>
      </c>
      <c r="K3288" s="199"/>
      <c r="L3288" s="200"/>
      <c r="M3288" s="199">
        <v>1</v>
      </c>
      <c r="N3288" s="71"/>
      <c r="O3288" s="200"/>
      <c r="P3288" s="269">
        <f t="shared" si="230"/>
        <v>42.93</v>
      </c>
      <c r="Q3288" s="199"/>
      <c r="R3288" s="199"/>
      <c r="S3288" s="199"/>
      <c r="T3288" s="382">
        <f t="shared" si="231"/>
        <v>231</v>
      </c>
      <c r="U3288" s="199"/>
      <c r="V3288" s="199"/>
      <c r="W3288" s="199"/>
      <c r="X3288" s="200"/>
      <c r="Y3288" s="199">
        <v>42.93</v>
      </c>
      <c r="Z3288" s="199">
        <f t="shared" si="233"/>
        <v>60.72</v>
      </c>
      <c r="AA3288" s="200"/>
      <c r="AB3288" s="199">
        <f t="shared" si="234"/>
        <v>35.04</v>
      </c>
      <c r="AC3288" s="164">
        <v>42.63</v>
      </c>
      <c r="AD3288" s="199"/>
      <c r="AE3288" s="200"/>
      <c r="AF3288" s="200"/>
      <c r="AG3288" s="200"/>
      <c r="AH3288" s="75"/>
      <c r="AI3288" s="75"/>
      <c r="AJ3288" s="75"/>
      <c r="AK3288" s="75"/>
      <c r="AL3288" s="200"/>
    </row>
    <row r="3289" spans="1:38" s="201" customFormat="1">
      <c r="A3289" s="198"/>
      <c r="B3289" s="180"/>
      <c r="C3289" s="199" t="s">
        <v>373</v>
      </c>
      <c r="D3289" s="199"/>
      <c r="E3289" s="199" t="s">
        <v>374</v>
      </c>
      <c r="F3289" s="199">
        <v>253119</v>
      </c>
      <c r="G3289" s="199"/>
      <c r="H3289" s="199">
        <f t="shared" si="232"/>
        <v>724</v>
      </c>
      <c r="I3289" s="199"/>
      <c r="J3289" s="381">
        <v>29361.760000000002</v>
      </c>
      <c r="K3289" s="199"/>
      <c r="L3289" s="200"/>
      <c r="M3289" s="199">
        <v>44</v>
      </c>
      <c r="N3289" s="71"/>
      <c r="O3289" s="200"/>
      <c r="P3289" s="269">
        <f t="shared" si="230"/>
        <v>667.31272727272733</v>
      </c>
      <c r="Q3289" s="199"/>
      <c r="R3289" s="199"/>
      <c r="S3289" s="199"/>
      <c r="T3289" s="382">
        <f t="shared" si="231"/>
        <v>5752.704545454545</v>
      </c>
      <c r="U3289" s="199"/>
      <c r="V3289" s="199"/>
      <c r="W3289" s="199"/>
      <c r="X3289" s="200"/>
      <c r="Y3289" s="199">
        <v>29361.760000000002</v>
      </c>
      <c r="Z3289" s="199">
        <f t="shared" si="233"/>
        <v>41529.26</v>
      </c>
      <c r="AA3289" s="200"/>
      <c r="AB3289" s="199">
        <f t="shared" si="234"/>
        <v>23962.58</v>
      </c>
      <c r="AC3289" s="164">
        <v>29155.5</v>
      </c>
      <c r="AD3289" s="199"/>
      <c r="AE3289" s="200"/>
      <c r="AF3289" s="200"/>
      <c r="AG3289" s="200"/>
      <c r="AH3289" s="75"/>
      <c r="AI3289" s="75"/>
      <c r="AJ3289" s="75"/>
      <c r="AK3289" s="75"/>
      <c r="AL3289" s="200"/>
    </row>
    <row r="3290" spans="1:38" s="201" customFormat="1">
      <c r="A3290" s="198"/>
      <c r="B3290" s="180"/>
      <c r="C3290" s="199" t="s">
        <v>375</v>
      </c>
      <c r="D3290" s="199"/>
      <c r="E3290" s="199" t="s">
        <v>376</v>
      </c>
      <c r="F3290" s="199">
        <v>3601119</v>
      </c>
      <c r="G3290" s="199"/>
      <c r="H3290" s="199">
        <f t="shared" si="232"/>
        <v>10299</v>
      </c>
      <c r="I3290" s="199"/>
      <c r="J3290" s="381">
        <v>281781.61999999988</v>
      </c>
      <c r="K3290" s="199"/>
      <c r="L3290" s="200"/>
      <c r="M3290" s="199">
        <v>494</v>
      </c>
      <c r="N3290" s="71"/>
      <c r="O3290" s="200"/>
      <c r="P3290" s="269">
        <f t="shared" si="230"/>
        <v>570.40813765182156</v>
      </c>
      <c r="Q3290" s="199"/>
      <c r="R3290" s="199"/>
      <c r="S3290" s="199"/>
      <c r="T3290" s="382">
        <f t="shared" si="231"/>
        <v>7289.714574898785</v>
      </c>
      <c r="U3290" s="199"/>
      <c r="V3290" s="199"/>
      <c r="W3290" s="199"/>
      <c r="X3290" s="200"/>
      <c r="Y3290" s="199">
        <v>281781.61999999988</v>
      </c>
      <c r="Z3290" s="199">
        <f t="shared" si="233"/>
        <v>398551.83</v>
      </c>
      <c r="AA3290" s="200"/>
      <c r="AB3290" s="199">
        <f t="shared" si="234"/>
        <v>229966.31</v>
      </c>
      <c r="AC3290" s="164">
        <v>279802.12</v>
      </c>
      <c r="AD3290" s="199"/>
      <c r="AE3290" s="200"/>
      <c r="AF3290" s="200"/>
      <c r="AG3290" s="200"/>
      <c r="AH3290" s="75"/>
      <c r="AI3290" s="75"/>
      <c r="AJ3290" s="75"/>
      <c r="AK3290" s="75"/>
      <c r="AL3290" s="200"/>
    </row>
    <row r="3291" spans="1:38" s="201" customFormat="1">
      <c r="A3291" s="198"/>
      <c r="B3291" s="180"/>
      <c r="C3291" s="199" t="s">
        <v>375</v>
      </c>
      <c r="D3291" s="199"/>
      <c r="E3291" s="199" t="s">
        <v>406</v>
      </c>
      <c r="F3291" s="199">
        <v>1662</v>
      </c>
      <c r="G3291" s="199"/>
      <c r="H3291" s="199">
        <f t="shared" si="232"/>
        <v>5</v>
      </c>
      <c r="I3291" s="199"/>
      <c r="J3291" s="381">
        <v>194.59</v>
      </c>
      <c r="K3291" s="199"/>
      <c r="L3291" s="200"/>
      <c r="M3291" s="199">
        <v>2</v>
      </c>
      <c r="N3291" s="71"/>
      <c r="O3291" s="200"/>
      <c r="P3291" s="269">
        <f t="shared" si="230"/>
        <v>97.295000000000002</v>
      </c>
      <c r="Q3291" s="199"/>
      <c r="R3291" s="199"/>
      <c r="S3291" s="199"/>
      <c r="T3291" s="382">
        <f t="shared" si="231"/>
        <v>831</v>
      </c>
      <c r="U3291" s="199"/>
      <c r="V3291" s="199"/>
      <c r="W3291" s="199"/>
      <c r="X3291" s="200"/>
      <c r="Y3291" s="199">
        <v>194.59</v>
      </c>
      <c r="Z3291" s="199">
        <f t="shared" si="233"/>
        <v>275.23</v>
      </c>
      <c r="AA3291" s="200"/>
      <c r="AB3291" s="199">
        <f t="shared" si="234"/>
        <v>158.81</v>
      </c>
      <c r="AC3291" s="164">
        <v>193.22</v>
      </c>
      <c r="AD3291" s="199"/>
      <c r="AE3291" s="200"/>
      <c r="AF3291" s="200"/>
      <c r="AG3291" s="200"/>
      <c r="AH3291" s="75"/>
      <c r="AI3291" s="75"/>
      <c r="AJ3291" s="75"/>
      <c r="AK3291" s="75"/>
      <c r="AL3291" s="200"/>
    </row>
    <row r="3292" spans="1:38" s="201" customFormat="1">
      <c r="A3292" s="198"/>
      <c r="B3292" s="180"/>
      <c r="C3292" s="199" t="s">
        <v>598</v>
      </c>
      <c r="D3292" s="199"/>
      <c r="E3292" s="199" t="s">
        <v>137</v>
      </c>
      <c r="F3292" s="199">
        <v>5913</v>
      </c>
      <c r="G3292" s="199"/>
      <c r="H3292" s="199">
        <f t="shared" si="232"/>
        <v>17</v>
      </c>
      <c r="I3292" s="199"/>
      <c r="J3292" s="381">
        <v>804.56999999999994</v>
      </c>
      <c r="K3292" s="199"/>
      <c r="L3292" s="200"/>
      <c r="M3292" s="199">
        <v>7</v>
      </c>
      <c r="N3292" s="71"/>
      <c r="O3292" s="200"/>
      <c r="P3292" s="269">
        <f t="shared" si="230"/>
        <v>114.93857142857142</v>
      </c>
      <c r="Q3292" s="199"/>
      <c r="R3292" s="199"/>
      <c r="S3292" s="199"/>
      <c r="T3292" s="382">
        <f t="shared" si="231"/>
        <v>844.71428571428567</v>
      </c>
      <c r="U3292" s="199"/>
      <c r="V3292" s="199"/>
      <c r="W3292" s="199"/>
      <c r="X3292" s="200"/>
      <c r="Y3292" s="199">
        <v>804.56999999999994</v>
      </c>
      <c r="Z3292" s="199">
        <f t="shared" si="233"/>
        <v>1137.98</v>
      </c>
      <c r="AA3292" s="200"/>
      <c r="AB3292" s="199">
        <f t="shared" si="234"/>
        <v>656.62</v>
      </c>
      <c r="AC3292" s="164">
        <v>798.92</v>
      </c>
      <c r="AD3292" s="199"/>
      <c r="AE3292" s="200"/>
      <c r="AF3292" s="200"/>
      <c r="AG3292" s="200"/>
      <c r="AH3292" s="75"/>
      <c r="AI3292" s="75"/>
      <c r="AJ3292" s="75"/>
      <c r="AK3292" s="75"/>
      <c r="AL3292" s="200"/>
    </row>
    <row r="3293" spans="1:38" s="201" customFormat="1">
      <c r="A3293" s="198"/>
      <c r="B3293" s="180"/>
      <c r="C3293" s="199" t="s">
        <v>377</v>
      </c>
      <c r="D3293" s="199"/>
      <c r="E3293" s="199" t="s">
        <v>96</v>
      </c>
      <c r="F3293" s="199">
        <v>427875</v>
      </c>
      <c r="G3293" s="199"/>
      <c r="H3293" s="199">
        <f t="shared" si="232"/>
        <v>1224</v>
      </c>
      <c r="I3293" s="199"/>
      <c r="J3293" s="381">
        <v>22566.919999999995</v>
      </c>
      <c r="K3293" s="199"/>
      <c r="L3293" s="200"/>
      <c r="M3293" s="199">
        <v>23</v>
      </c>
      <c r="N3293" s="71"/>
      <c r="O3293" s="200"/>
      <c r="P3293" s="269">
        <f t="shared" si="230"/>
        <v>981.17043478260848</v>
      </c>
      <c r="Q3293" s="199"/>
      <c r="R3293" s="199"/>
      <c r="S3293" s="199"/>
      <c r="T3293" s="382">
        <f t="shared" si="231"/>
        <v>18603.260869565216</v>
      </c>
      <c r="U3293" s="199"/>
      <c r="V3293" s="199"/>
      <c r="W3293" s="199"/>
      <c r="X3293" s="200"/>
      <c r="Y3293" s="199">
        <v>22566.919999999995</v>
      </c>
      <c r="Z3293" s="199">
        <f t="shared" si="233"/>
        <v>31918.639999999999</v>
      </c>
      <c r="AA3293" s="200"/>
      <c r="AB3293" s="199">
        <f t="shared" si="234"/>
        <v>18417.21</v>
      </c>
      <c r="AC3293" s="164">
        <v>22408.39</v>
      </c>
      <c r="AD3293" s="199"/>
      <c r="AE3293" s="200"/>
      <c r="AF3293" s="200"/>
      <c r="AG3293" s="200"/>
      <c r="AH3293" s="75"/>
      <c r="AI3293" s="75"/>
      <c r="AJ3293" s="75"/>
      <c r="AK3293" s="75"/>
      <c r="AL3293" s="200"/>
    </row>
    <row r="3294" spans="1:38" s="201" customFormat="1">
      <c r="A3294" s="198"/>
      <c r="B3294" s="180"/>
      <c r="C3294" s="199" t="s">
        <v>378</v>
      </c>
      <c r="D3294" s="199"/>
      <c r="E3294" s="199" t="s">
        <v>379</v>
      </c>
      <c r="F3294" s="199">
        <v>1779203</v>
      </c>
      <c r="G3294" s="199"/>
      <c r="H3294" s="199">
        <f t="shared" si="232"/>
        <v>5088</v>
      </c>
      <c r="I3294" s="199"/>
      <c r="J3294" s="381">
        <v>122760.12000000004</v>
      </c>
      <c r="K3294" s="199"/>
      <c r="L3294" s="200"/>
      <c r="M3294" s="199">
        <v>183</v>
      </c>
      <c r="N3294" s="71"/>
      <c r="O3294" s="200"/>
      <c r="P3294" s="269">
        <f t="shared" si="230"/>
        <v>670.8203278688527</v>
      </c>
      <c r="Q3294" s="199"/>
      <c r="R3294" s="199"/>
      <c r="S3294" s="199"/>
      <c r="T3294" s="382">
        <f t="shared" si="231"/>
        <v>9722.420765027322</v>
      </c>
      <c r="U3294" s="199"/>
      <c r="V3294" s="199"/>
      <c r="W3294" s="199"/>
      <c r="X3294" s="200"/>
      <c r="Y3294" s="199">
        <v>122760.12000000004</v>
      </c>
      <c r="Z3294" s="199">
        <f t="shared" si="233"/>
        <v>173631.87</v>
      </c>
      <c r="AA3294" s="200"/>
      <c r="AB3294" s="199">
        <f t="shared" si="234"/>
        <v>100186.42</v>
      </c>
      <c r="AC3294" s="164">
        <v>121897.74</v>
      </c>
      <c r="AD3294" s="199"/>
      <c r="AE3294" s="200"/>
      <c r="AF3294" s="200"/>
      <c r="AG3294" s="200"/>
      <c r="AH3294" s="75"/>
      <c r="AI3294" s="75"/>
      <c r="AJ3294" s="75"/>
      <c r="AK3294" s="75"/>
      <c r="AL3294" s="200"/>
    </row>
    <row r="3295" spans="1:38" s="201" customFormat="1">
      <c r="A3295" s="198"/>
      <c r="B3295" s="180"/>
      <c r="C3295" s="199" t="s">
        <v>380</v>
      </c>
      <c r="D3295" s="199"/>
      <c r="E3295" s="199" t="s">
        <v>295</v>
      </c>
      <c r="F3295" s="199">
        <v>4899993</v>
      </c>
      <c r="G3295" s="199"/>
      <c r="H3295" s="199">
        <f t="shared" si="232"/>
        <v>14013</v>
      </c>
      <c r="I3295" s="199"/>
      <c r="J3295" s="381">
        <v>330010.7900000001</v>
      </c>
      <c r="K3295" s="199"/>
      <c r="L3295" s="200"/>
      <c r="M3295" s="199">
        <v>650</v>
      </c>
      <c r="N3295" s="71"/>
      <c r="O3295" s="200"/>
      <c r="P3295" s="269">
        <f t="shared" si="230"/>
        <v>507.70890769230783</v>
      </c>
      <c r="Q3295" s="199"/>
      <c r="R3295" s="199"/>
      <c r="S3295" s="199"/>
      <c r="T3295" s="382">
        <f t="shared" si="231"/>
        <v>7538.4507692307689</v>
      </c>
      <c r="U3295" s="199"/>
      <c r="V3295" s="199"/>
      <c r="W3295" s="199"/>
      <c r="X3295" s="200"/>
      <c r="Y3295" s="199">
        <v>330010.7900000001</v>
      </c>
      <c r="Z3295" s="199">
        <f t="shared" si="233"/>
        <v>466767.15</v>
      </c>
      <c r="AA3295" s="200"/>
      <c r="AB3295" s="199">
        <f t="shared" si="234"/>
        <v>269326.87</v>
      </c>
      <c r="AC3295" s="164">
        <v>327692.49</v>
      </c>
      <c r="AD3295" s="199"/>
      <c r="AE3295" s="200"/>
      <c r="AF3295" s="200"/>
      <c r="AG3295" s="200"/>
      <c r="AH3295" s="75"/>
      <c r="AI3295" s="75"/>
      <c r="AJ3295" s="75"/>
      <c r="AK3295" s="75"/>
      <c r="AL3295" s="200"/>
    </row>
    <row r="3296" spans="1:38" s="201" customFormat="1">
      <c r="A3296" s="198"/>
      <c r="B3296" s="180"/>
      <c r="C3296" s="199" t="s">
        <v>1456</v>
      </c>
      <c r="D3296" s="199"/>
      <c r="E3296" s="199" t="s">
        <v>146</v>
      </c>
      <c r="F3296" s="199">
        <v>305</v>
      </c>
      <c r="G3296" s="199"/>
      <c r="H3296" s="199">
        <f t="shared" si="232"/>
        <v>1</v>
      </c>
      <c r="I3296" s="199"/>
      <c r="J3296" s="381">
        <v>93.539999999999992</v>
      </c>
      <c r="K3296" s="199"/>
      <c r="L3296" s="200"/>
      <c r="M3296" s="199">
        <v>4</v>
      </c>
      <c r="N3296" s="71"/>
      <c r="O3296" s="200"/>
      <c r="P3296" s="269">
        <f t="shared" si="230"/>
        <v>23.384999999999998</v>
      </c>
      <c r="Q3296" s="199"/>
      <c r="R3296" s="199"/>
      <c r="S3296" s="199"/>
      <c r="T3296" s="382">
        <f t="shared" si="231"/>
        <v>76.25</v>
      </c>
      <c r="U3296" s="199"/>
      <c r="V3296" s="199"/>
      <c r="W3296" s="199"/>
      <c r="X3296" s="200"/>
      <c r="Y3296" s="199">
        <v>93.539999999999992</v>
      </c>
      <c r="Z3296" s="199">
        <f t="shared" si="233"/>
        <v>132.30000000000001</v>
      </c>
      <c r="AA3296" s="200"/>
      <c r="AB3296" s="199">
        <f t="shared" si="234"/>
        <v>76.34</v>
      </c>
      <c r="AC3296" s="164">
        <v>92.88</v>
      </c>
      <c r="AD3296" s="199"/>
      <c r="AE3296" s="200"/>
      <c r="AF3296" s="200"/>
      <c r="AG3296" s="200"/>
      <c r="AH3296" s="75"/>
      <c r="AI3296" s="75"/>
      <c r="AJ3296" s="75"/>
      <c r="AK3296" s="75"/>
      <c r="AL3296" s="200"/>
    </row>
    <row r="3297" spans="1:38" s="201" customFormat="1">
      <c r="A3297" s="198"/>
      <c r="B3297" s="180"/>
      <c r="C3297" s="199" t="s">
        <v>381</v>
      </c>
      <c r="D3297" s="199"/>
      <c r="E3297" s="199" t="s">
        <v>84</v>
      </c>
      <c r="F3297" s="199">
        <v>9882</v>
      </c>
      <c r="G3297" s="199"/>
      <c r="H3297" s="199">
        <f t="shared" si="232"/>
        <v>28</v>
      </c>
      <c r="I3297" s="199"/>
      <c r="J3297" s="381">
        <v>1255.9400000000003</v>
      </c>
      <c r="K3297" s="199"/>
      <c r="L3297" s="200"/>
      <c r="M3297" s="199">
        <v>12</v>
      </c>
      <c r="N3297" s="71"/>
      <c r="O3297" s="200"/>
      <c r="P3297" s="269">
        <f t="shared" si="230"/>
        <v>104.66166666666669</v>
      </c>
      <c r="Q3297" s="199"/>
      <c r="R3297" s="199"/>
      <c r="S3297" s="199"/>
      <c r="T3297" s="382">
        <f t="shared" si="231"/>
        <v>823.5</v>
      </c>
      <c r="U3297" s="199"/>
      <c r="V3297" s="199"/>
      <c r="W3297" s="199"/>
      <c r="X3297" s="200"/>
      <c r="Y3297" s="199">
        <v>1255.9400000000003</v>
      </c>
      <c r="Z3297" s="199">
        <f t="shared" si="233"/>
        <v>1776.4</v>
      </c>
      <c r="AA3297" s="200"/>
      <c r="AB3297" s="199">
        <f t="shared" si="234"/>
        <v>1024.99</v>
      </c>
      <c r="AC3297" s="164">
        <v>1247.1199999999999</v>
      </c>
      <c r="AD3297" s="199"/>
      <c r="AE3297" s="200"/>
      <c r="AF3297" s="200"/>
      <c r="AG3297" s="200"/>
      <c r="AH3297" s="75"/>
      <c r="AI3297" s="75"/>
      <c r="AJ3297" s="75"/>
      <c r="AK3297" s="75"/>
      <c r="AL3297" s="200"/>
    </row>
    <row r="3298" spans="1:38" s="201" customFormat="1">
      <c r="A3298" s="198"/>
      <c r="B3298" s="180"/>
      <c r="C3298" s="199" t="s">
        <v>381</v>
      </c>
      <c r="D3298" s="199"/>
      <c r="E3298" s="199" t="s">
        <v>382</v>
      </c>
      <c r="F3298" s="199">
        <v>15565</v>
      </c>
      <c r="G3298" s="199"/>
      <c r="H3298" s="199">
        <f t="shared" si="232"/>
        <v>45</v>
      </c>
      <c r="I3298" s="199"/>
      <c r="J3298" s="381">
        <v>2922.1</v>
      </c>
      <c r="K3298" s="199"/>
      <c r="L3298" s="200"/>
      <c r="M3298" s="199">
        <v>9</v>
      </c>
      <c r="N3298" s="71"/>
      <c r="O3298" s="200"/>
      <c r="P3298" s="269">
        <f t="shared" si="230"/>
        <v>324.67777777777775</v>
      </c>
      <c r="Q3298" s="199"/>
      <c r="R3298" s="199"/>
      <c r="S3298" s="199"/>
      <c r="T3298" s="382">
        <f t="shared" si="231"/>
        <v>1729.4444444444443</v>
      </c>
      <c r="U3298" s="199"/>
      <c r="V3298" s="199"/>
      <c r="W3298" s="199"/>
      <c r="X3298" s="200"/>
      <c r="Y3298" s="199">
        <v>2922.1</v>
      </c>
      <c r="Z3298" s="199">
        <f t="shared" si="233"/>
        <v>4133.0200000000004</v>
      </c>
      <c r="AA3298" s="200"/>
      <c r="AB3298" s="199">
        <f t="shared" si="234"/>
        <v>2384.77</v>
      </c>
      <c r="AC3298" s="164">
        <v>2901.57</v>
      </c>
      <c r="AD3298" s="199"/>
      <c r="AE3298" s="200"/>
      <c r="AF3298" s="200"/>
      <c r="AG3298" s="200"/>
      <c r="AH3298" s="75"/>
      <c r="AI3298" s="75"/>
      <c r="AJ3298" s="75"/>
      <c r="AK3298" s="75"/>
      <c r="AL3298" s="200"/>
    </row>
    <row r="3299" spans="1:38" s="201" customFormat="1">
      <c r="A3299" s="198"/>
      <c r="B3299" s="180"/>
      <c r="C3299" s="199" t="s">
        <v>381</v>
      </c>
      <c r="D3299" s="199"/>
      <c r="E3299" s="199" t="s">
        <v>121</v>
      </c>
      <c r="F3299" s="199">
        <v>2186</v>
      </c>
      <c r="G3299" s="199"/>
      <c r="H3299" s="199">
        <f t="shared" si="232"/>
        <v>6</v>
      </c>
      <c r="I3299" s="199"/>
      <c r="J3299" s="381">
        <v>509.10999999999996</v>
      </c>
      <c r="K3299" s="199"/>
      <c r="L3299" s="200"/>
      <c r="M3299" s="199">
        <v>10</v>
      </c>
      <c r="N3299" s="71"/>
      <c r="O3299" s="200"/>
      <c r="P3299" s="269">
        <f t="shared" si="230"/>
        <v>50.910999999999994</v>
      </c>
      <c r="Q3299" s="199"/>
      <c r="R3299" s="199"/>
      <c r="S3299" s="199"/>
      <c r="T3299" s="382">
        <f t="shared" si="231"/>
        <v>218.6</v>
      </c>
      <c r="U3299" s="199"/>
      <c r="V3299" s="199"/>
      <c r="W3299" s="199"/>
      <c r="X3299" s="200"/>
      <c r="Y3299" s="199">
        <v>509.10999999999996</v>
      </c>
      <c r="Z3299" s="199">
        <f t="shared" si="233"/>
        <v>720.09</v>
      </c>
      <c r="AA3299" s="200"/>
      <c r="AB3299" s="199">
        <f t="shared" si="234"/>
        <v>415.49</v>
      </c>
      <c r="AC3299" s="164">
        <v>505.53</v>
      </c>
      <c r="AD3299" s="199"/>
      <c r="AE3299" s="200"/>
      <c r="AF3299" s="200"/>
      <c r="AG3299" s="200"/>
      <c r="AH3299" s="75"/>
      <c r="AI3299" s="75"/>
      <c r="AJ3299" s="75"/>
      <c r="AK3299" s="75"/>
      <c r="AL3299" s="200"/>
    </row>
    <row r="3300" spans="1:38" s="201" customFormat="1">
      <c r="A3300" s="198"/>
      <c r="B3300" s="180"/>
      <c r="C3300" s="199" t="s">
        <v>383</v>
      </c>
      <c r="D3300" s="199"/>
      <c r="E3300" s="199" t="s">
        <v>139</v>
      </c>
      <c r="F3300" s="199">
        <v>9349</v>
      </c>
      <c r="G3300" s="199"/>
      <c r="H3300" s="199">
        <f t="shared" si="232"/>
        <v>27</v>
      </c>
      <c r="I3300" s="199"/>
      <c r="J3300" s="381">
        <v>1597.07</v>
      </c>
      <c r="K3300" s="199"/>
      <c r="L3300" s="200"/>
      <c r="M3300" s="199">
        <v>3</v>
      </c>
      <c r="N3300" s="71"/>
      <c r="O3300" s="200"/>
      <c r="P3300" s="269">
        <f t="shared" si="230"/>
        <v>532.35666666666668</v>
      </c>
      <c r="Q3300" s="199"/>
      <c r="R3300" s="199"/>
      <c r="S3300" s="199"/>
      <c r="T3300" s="382">
        <f t="shared" si="231"/>
        <v>3116.3333333333335</v>
      </c>
      <c r="U3300" s="199"/>
      <c r="V3300" s="199"/>
      <c r="W3300" s="199"/>
      <c r="X3300" s="200"/>
      <c r="Y3300" s="199">
        <v>1597.07</v>
      </c>
      <c r="Z3300" s="199">
        <f t="shared" si="233"/>
        <v>2258.9</v>
      </c>
      <c r="AA3300" s="200"/>
      <c r="AB3300" s="199">
        <f t="shared" si="234"/>
        <v>1303.3900000000001</v>
      </c>
      <c r="AC3300" s="164">
        <v>1585.85</v>
      </c>
      <c r="AD3300" s="199"/>
      <c r="AE3300" s="200"/>
      <c r="AF3300" s="200"/>
      <c r="AG3300" s="200"/>
      <c r="AH3300" s="75"/>
      <c r="AI3300" s="75"/>
      <c r="AJ3300" s="75"/>
      <c r="AK3300" s="75"/>
      <c r="AL3300" s="200"/>
    </row>
    <row r="3301" spans="1:38" s="201" customFormat="1">
      <c r="A3301" s="198"/>
      <c r="B3301" s="180"/>
      <c r="C3301" s="199" t="s">
        <v>383</v>
      </c>
      <c r="D3301" s="199"/>
      <c r="E3301" s="199" t="s">
        <v>384</v>
      </c>
      <c r="F3301" s="199">
        <v>1921069</v>
      </c>
      <c r="G3301" s="199"/>
      <c r="H3301" s="199">
        <f t="shared" si="232"/>
        <v>5494</v>
      </c>
      <c r="I3301" s="199"/>
      <c r="J3301" s="381">
        <v>238223.90999999997</v>
      </c>
      <c r="K3301" s="199"/>
      <c r="L3301" s="200"/>
      <c r="M3301" s="199">
        <v>533</v>
      </c>
      <c r="N3301" s="71"/>
      <c r="O3301" s="200"/>
      <c r="P3301" s="269">
        <f t="shared" si="230"/>
        <v>446.94917448405249</v>
      </c>
      <c r="Q3301" s="199"/>
      <c r="R3301" s="199"/>
      <c r="S3301" s="199"/>
      <c r="T3301" s="382">
        <f t="shared" si="231"/>
        <v>3604.2570356472797</v>
      </c>
      <c r="U3301" s="199"/>
      <c r="V3301" s="199"/>
      <c r="W3301" s="199"/>
      <c r="X3301" s="200"/>
      <c r="Y3301" s="199">
        <v>238223.90999999997</v>
      </c>
      <c r="Z3301" s="199">
        <f t="shared" si="233"/>
        <v>336943.82</v>
      </c>
      <c r="AA3301" s="200"/>
      <c r="AB3301" s="199">
        <f t="shared" si="234"/>
        <v>194418.19</v>
      </c>
      <c r="AC3301" s="164">
        <v>236550.39999999999</v>
      </c>
      <c r="AD3301" s="199"/>
      <c r="AE3301" s="200"/>
      <c r="AF3301" s="200"/>
      <c r="AG3301" s="200"/>
      <c r="AH3301" s="75"/>
      <c r="AI3301" s="75"/>
      <c r="AJ3301" s="75"/>
      <c r="AK3301" s="75"/>
      <c r="AL3301" s="200"/>
    </row>
    <row r="3302" spans="1:38" s="201" customFormat="1">
      <c r="A3302" s="198"/>
      <c r="B3302" s="180"/>
      <c r="C3302" s="199" t="s">
        <v>498</v>
      </c>
      <c r="D3302" s="199"/>
      <c r="E3302" s="199" t="s">
        <v>136</v>
      </c>
      <c r="F3302" s="199">
        <v>764318</v>
      </c>
      <c r="G3302" s="199"/>
      <c r="H3302" s="199">
        <f t="shared" si="232"/>
        <v>2186</v>
      </c>
      <c r="I3302" s="199"/>
      <c r="J3302" s="381">
        <v>43591.699999999968</v>
      </c>
      <c r="K3302" s="199"/>
      <c r="L3302" s="200"/>
      <c r="M3302" s="199">
        <v>52</v>
      </c>
      <c r="N3302" s="71"/>
      <c r="O3302" s="200"/>
      <c r="P3302" s="269">
        <f t="shared" si="230"/>
        <v>838.30192307692244</v>
      </c>
      <c r="Q3302" s="199"/>
      <c r="R3302" s="199"/>
      <c r="S3302" s="199"/>
      <c r="T3302" s="382">
        <f t="shared" si="231"/>
        <v>14698.423076923076</v>
      </c>
      <c r="U3302" s="199"/>
      <c r="V3302" s="199"/>
      <c r="W3302" s="199"/>
      <c r="X3302" s="200"/>
      <c r="Y3302" s="199">
        <v>43591.699999999968</v>
      </c>
      <c r="Z3302" s="199">
        <f t="shared" si="233"/>
        <v>61656.09</v>
      </c>
      <c r="AA3302" s="200"/>
      <c r="AB3302" s="199">
        <f t="shared" si="234"/>
        <v>35575.86</v>
      </c>
      <c r="AC3302" s="164">
        <v>43285.47</v>
      </c>
      <c r="AD3302" s="199"/>
      <c r="AE3302" s="200"/>
      <c r="AF3302" s="200"/>
      <c r="AG3302" s="200"/>
      <c r="AH3302" s="75"/>
      <c r="AI3302" s="75"/>
      <c r="AJ3302" s="75"/>
      <c r="AK3302" s="75"/>
      <c r="AL3302" s="200"/>
    </row>
    <row r="3303" spans="1:38" s="201" customFormat="1">
      <c r="A3303" s="198"/>
      <c r="B3303" s="180"/>
      <c r="C3303" s="199" t="s">
        <v>475</v>
      </c>
      <c r="D3303" s="199"/>
      <c r="E3303" s="199" t="s">
        <v>88</v>
      </c>
      <c r="F3303" s="199">
        <v>387698</v>
      </c>
      <c r="G3303" s="199"/>
      <c r="H3303" s="199">
        <f t="shared" si="232"/>
        <v>1109</v>
      </c>
      <c r="I3303" s="199"/>
      <c r="J3303" s="381">
        <v>22966.13</v>
      </c>
      <c r="K3303" s="199"/>
      <c r="L3303" s="200"/>
      <c r="M3303" s="199">
        <v>38</v>
      </c>
      <c r="N3303" s="71"/>
      <c r="O3303" s="200"/>
      <c r="P3303" s="269">
        <f t="shared" si="230"/>
        <v>604.37184210526323</v>
      </c>
      <c r="Q3303" s="199"/>
      <c r="R3303" s="199"/>
      <c r="S3303" s="199"/>
      <c r="T3303" s="382">
        <f t="shared" si="231"/>
        <v>10202.578947368422</v>
      </c>
      <c r="U3303" s="199"/>
      <c r="V3303" s="199"/>
      <c r="W3303" s="199"/>
      <c r="X3303" s="200"/>
      <c r="Y3303" s="199">
        <v>22966.13</v>
      </c>
      <c r="Z3303" s="199">
        <f t="shared" si="233"/>
        <v>32483.29</v>
      </c>
      <c r="AA3303" s="200"/>
      <c r="AB3303" s="199">
        <f t="shared" si="234"/>
        <v>18743.009999999998</v>
      </c>
      <c r="AC3303" s="164">
        <v>22804.79</v>
      </c>
      <c r="AD3303" s="199"/>
      <c r="AE3303" s="200"/>
      <c r="AF3303" s="200"/>
      <c r="AG3303" s="200"/>
      <c r="AH3303" s="75"/>
      <c r="AI3303" s="75"/>
      <c r="AJ3303" s="75"/>
      <c r="AK3303" s="75"/>
      <c r="AL3303" s="200"/>
    </row>
    <row r="3304" spans="1:38" s="201" customFormat="1">
      <c r="A3304" s="198"/>
      <c r="B3304" s="180"/>
      <c r="C3304" s="199" t="s">
        <v>475</v>
      </c>
      <c r="D3304" s="199"/>
      <c r="E3304" s="199" t="s">
        <v>288</v>
      </c>
      <c r="F3304" s="199">
        <v>1512</v>
      </c>
      <c r="G3304" s="199"/>
      <c r="H3304" s="199">
        <f t="shared" si="232"/>
        <v>4</v>
      </c>
      <c r="I3304" s="199"/>
      <c r="J3304" s="381">
        <v>239.82</v>
      </c>
      <c r="K3304" s="199"/>
      <c r="L3304" s="200"/>
      <c r="M3304" s="199">
        <v>4</v>
      </c>
      <c r="N3304" s="71"/>
      <c r="O3304" s="200"/>
      <c r="P3304" s="269">
        <f t="shared" si="230"/>
        <v>59.954999999999998</v>
      </c>
      <c r="Q3304" s="199"/>
      <c r="R3304" s="199"/>
      <c r="S3304" s="199"/>
      <c r="T3304" s="382">
        <f t="shared" si="231"/>
        <v>378</v>
      </c>
      <c r="U3304" s="199"/>
      <c r="V3304" s="199"/>
      <c r="W3304" s="199"/>
      <c r="X3304" s="200"/>
      <c r="Y3304" s="199">
        <v>239.82</v>
      </c>
      <c r="Z3304" s="199">
        <f t="shared" si="233"/>
        <v>339.2</v>
      </c>
      <c r="AA3304" s="200"/>
      <c r="AB3304" s="199">
        <f t="shared" si="234"/>
        <v>195.72</v>
      </c>
      <c r="AC3304" s="164">
        <v>238.14</v>
      </c>
      <c r="AD3304" s="199"/>
      <c r="AE3304" s="200"/>
      <c r="AF3304" s="200"/>
      <c r="AG3304" s="200"/>
      <c r="AH3304" s="75"/>
      <c r="AI3304" s="75"/>
      <c r="AJ3304" s="75"/>
      <c r="AK3304" s="75"/>
      <c r="AL3304" s="200"/>
    </row>
    <row r="3305" spans="1:38" s="201" customFormat="1">
      <c r="A3305" s="198"/>
      <c r="B3305" s="180"/>
      <c r="C3305" s="199" t="s">
        <v>385</v>
      </c>
      <c r="D3305" s="199"/>
      <c r="E3305" s="199" t="s">
        <v>338</v>
      </c>
      <c r="F3305" s="199">
        <v>809041</v>
      </c>
      <c r="G3305" s="199"/>
      <c r="H3305" s="199">
        <f t="shared" si="232"/>
        <v>2314</v>
      </c>
      <c r="I3305" s="199"/>
      <c r="J3305" s="381">
        <v>81731.000000000058</v>
      </c>
      <c r="K3305" s="199"/>
      <c r="L3305" s="200"/>
      <c r="M3305" s="199">
        <v>211</v>
      </c>
      <c r="N3305" s="71"/>
      <c r="O3305" s="200"/>
      <c r="P3305" s="269">
        <f t="shared" si="230"/>
        <v>387.35071090047421</v>
      </c>
      <c r="Q3305" s="199"/>
      <c r="R3305" s="199"/>
      <c r="S3305" s="199"/>
      <c r="T3305" s="382">
        <f t="shared" si="231"/>
        <v>3834.3175355450235</v>
      </c>
      <c r="U3305" s="199"/>
      <c r="V3305" s="199"/>
      <c r="W3305" s="199"/>
      <c r="X3305" s="200"/>
      <c r="Y3305" s="199">
        <v>81731.000000000058</v>
      </c>
      <c r="Z3305" s="199">
        <f t="shared" si="233"/>
        <v>115600.3</v>
      </c>
      <c r="AA3305" s="200"/>
      <c r="AB3305" s="199">
        <f t="shared" si="234"/>
        <v>66701.919999999998</v>
      </c>
      <c r="AC3305" s="164">
        <v>81156.850000000006</v>
      </c>
      <c r="AD3305" s="199"/>
      <c r="AE3305" s="200"/>
      <c r="AF3305" s="200"/>
      <c r="AG3305" s="200"/>
      <c r="AH3305" s="75"/>
      <c r="AI3305" s="75"/>
      <c r="AJ3305" s="75"/>
      <c r="AK3305" s="75"/>
      <c r="AL3305" s="200"/>
    </row>
    <row r="3306" spans="1:38" s="201" customFormat="1">
      <c r="A3306" s="198"/>
      <c r="B3306" s="180"/>
      <c r="C3306" s="199" t="s">
        <v>385</v>
      </c>
      <c r="D3306" s="199"/>
      <c r="E3306" s="199" t="s">
        <v>400</v>
      </c>
      <c r="F3306" s="199">
        <v>6760</v>
      </c>
      <c r="G3306" s="199"/>
      <c r="H3306" s="199">
        <f t="shared" si="232"/>
        <v>19</v>
      </c>
      <c r="I3306" s="199"/>
      <c r="J3306" s="381">
        <v>616.95000000000005</v>
      </c>
      <c r="K3306" s="199"/>
      <c r="L3306" s="200"/>
      <c r="M3306" s="199">
        <v>1</v>
      </c>
      <c r="N3306" s="71"/>
      <c r="O3306" s="200"/>
      <c r="P3306" s="269">
        <f t="shared" si="230"/>
        <v>616.95000000000005</v>
      </c>
      <c r="Q3306" s="199"/>
      <c r="R3306" s="199"/>
      <c r="S3306" s="199"/>
      <c r="T3306" s="382">
        <f t="shared" si="231"/>
        <v>6760</v>
      </c>
      <c r="U3306" s="199"/>
      <c r="V3306" s="199"/>
      <c r="W3306" s="199"/>
      <c r="X3306" s="200"/>
      <c r="Y3306" s="199">
        <v>616.95000000000005</v>
      </c>
      <c r="Z3306" s="199">
        <f t="shared" si="233"/>
        <v>872.61</v>
      </c>
      <c r="AA3306" s="200"/>
      <c r="AB3306" s="199">
        <f t="shared" si="234"/>
        <v>503.5</v>
      </c>
      <c r="AC3306" s="164">
        <v>612.62</v>
      </c>
      <c r="AD3306" s="199"/>
      <c r="AE3306" s="200"/>
      <c r="AF3306" s="200"/>
      <c r="AG3306" s="200"/>
      <c r="AH3306" s="75"/>
      <c r="AI3306" s="75"/>
      <c r="AJ3306" s="75"/>
      <c r="AK3306" s="75"/>
      <c r="AL3306" s="200"/>
    </row>
    <row r="3307" spans="1:38" s="201" customFormat="1">
      <c r="A3307" s="198"/>
      <c r="B3307" s="180"/>
      <c r="C3307" s="199" t="s">
        <v>385</v>
      </c>
      <c r="D3307" s="199"/>
      <c r="E3307" s="199" t="s">
        <v>123</v>
      </c>
      <c r="F3307" s="199">
        <v>6134</v>
      </c>
      <c r="G3307" s="199"/>
      <c r="H3307" s="199">
        <f t="shared" si="232"/>
        <v>18</v>
      </c>
      <c r="I3307" s="199"/>
      <c r="J3307" s="381">
        <v>1103.21</v>
      </c>
      <c r="K3307" s="199"/>
      <c r="L3307" s="200"/>
      <c r="M3307" s="199">
        <v>2</v>
      </c>
      <c r="N3307" s="71"/>
      <c r="O3307" s="200"/>
      <c r="P3307" s="269">
        <f t="shared" si="230"/>
        <v>551.60500000000002</v>
      </c>
      <c r="Q3307" s="199"/>
      <c r="R3307" s="199"/>
      <c r="S3307" s="199"/>
      <c r="T3307" s="382">
        <f t="shared" si="231"/>
        <v>3067</v>
      </c>
      <c r="U3307" s="199"/>
      <c r="V3307" s="199"/>
      <c r="W3307" s="199"/>
      <c r="X3307" s="200"/>
      <c r="Y3307" s="199">
        <v>1103.21</v>
      </c>
      <c r="Z3307" s="199">
        <f t="shared" si="233"/>
        <v>1560.38</v>
      </c>
      <c r="AA3307" s="200"/>
      <c r="AB3307" s="199">
        <f t="shared" si="234"/>
        <v>900.35</v>
      </c>
      <c r="AC3307" s="164">
        <v>1095.46</v>
      </c>
      <c r="AD3307" s="199"/>
      <c r="AE3307" s="200"/>
      <c r="AF3307" s="200"/>
      <c r="AG3307" s="200"/>
      <c r="AH3307" s="75"/>
      <c r="AI3307" s="75"/>
      <c r="AJ3307" s="75"/>
      <c r="AK3307" s="75"/>
      <c r="AL3307" s="200"/>
    </row>
    <row r="3308" spans="1:38" s="201" customFormat="1">
      <c r="A3308" s="198"/>
      <c r="B3308" s="180"/>
      <c r="C3308" s="199" t="s">
        <v>386</v>
      </c>
      <c r="D3308" s="199"/>
      <c r="E3308" s="199" t="s">
        <v>297</v>
      </c>
      <c r="F3308" s="199">
        <v>701</v>
      </c>
      <c r="G3308" s="199"/>
      <c r="H3308" s="199">
        <f t="shared" si="232"/>
        <v>2</v>
      </c>
      <c r="I3308" s="199"/>
      <c r="J3308" s="381">
        <v>143.80000000000001</v>
      </c>
      <c r="K3308" s="199"/>
      <c r="L3308" s="200"/>
      <c r="M3308" s="199">
        <v>1</v>
      </c>
      <c r="N3308" s="71"/>
      <c r="O3308" s="200"/>
      <c r="P3308" s="269">
        <f t="shared" si="230"/>
        <v>143.80000000000001</v>
      </c>
      <c r="Q3308" s="199"/>
      <c r="R3308" s="199"/>
      <c r="S3308" s="199"/>
      <c r="T3308" s="382">
        <f t="shared" si="231"/>
        <v>701</v>
      </c>
      <c r="U3308" s="199"/>
      <c r="V3308" s="199"/>
      <c r="W3308" s="199"/>
      <c r="X3308" s="200"/>
      <c r="Y3308" s="199">
        <v>143.80000000000001</v>
      </c>
      <c r="Z3308" s="199">
        <f t="shared" si="233"/>
        <v>203.39</v>
      </c>
      <c r="AA3308" s="200"/>
      <c r="AB3308" s="199">
        <f t="shared" si="234"/>
        <v>117.36</v>
      </c>
      <c r="AC3308" s="164">
        <v>142.79</v>
      </c>
      <c r="AD3308" s="199"/>
      <c r="AE3308" s="200"/>
      <c r="AF3308" s="200"/>
      <c r="AG3308" s="200"/>
      <c r="AH3308" s="75"/>
      <c r="AI3308" s="75"/>
      <c r="AJ3308" s="75"/>
      <c r="AK3308" s="75"/>
      <c r="AL3308" s="200"/>
    </row>
    <row r="3309" spans="1:38" s="201" customFormat="1">
      <c r="A3309" s="198"/>
      <c r="B3309" s="180"/>
      <c r="C3309" s="199" t="s">
        <v>386</v>
      </c>
      <c r="D3309" s="199"/>
      <c r="E3309" s="199" t="s">
        <v>113</v>
      </c>
      <c r="F3309" s="199">
        <v>3717869</v>
      </c>
      <c r="G3309" s="199"/>
      <c r="H3309" s="199">
        <f t="shared" si="232"/>
        <v>10632</v>
      </c>
      <c r="I3309" s="199"/>
      <c r="J3309" s="381">
        <v>370427.81000000023</v>
      </c>
      <c r="K3309" s="199"/>
      <c r="L3309" s="200"/>
      <c r="M3309" s="199">
        <v>629</v>
      </c>
      <c r="N3309" s="71"/>
      <c r="O3309" s="200"/>
      <c r="P3309" s="269">
        <f t="shared" si="230"/>
        <v>588.91543720190816</v>
      </c>
      <c r="Q3309" s="199"/>
      <c r="R3309" s="199"/>
      <c r="S3309" s="199"/>
      <c r="T3309" s="382">
        <f t="shared" si="231"/>
        <v>5910.7615262321142</v>
      </c>
      <c r="U3309" s="199"/>
      <c r="V3309" s="199"/>
      <c r="W3309" s="199"/>
      <c r="X3309" s="200"/>
      <c r="Y3309" s="199">
        <v>370427.81000000023</v>
      </c>
      <c r="Z3309" s="199">
        <f t="shared" si="233"/>
        <v>523932.97</v>
      </c>
      <c r="AA3309" s="200"/>
      <c r="AB3309" s="199">
        <f t="shared" si="234"/>
        <v>302311.82</v>
      </c>
      <c r="AC3309" s="164">
        <v>367825.58</v>
      </c>
      <c r="AD3309" s="199"/>
      <c r="AE3309" s="200"/>
      <c r="AF3309" s="200"/>
      <c r="AG3309" s="200"/>
      <c r="AH3309" s="75"/>
      <c r="AI3309" s="75"/>
      <c r="AJ3309" s="75"/>
      <c r="AK3309" s="75"/>
      <c r="AL3309" s="200"/>
    </row>
    <row r="3310" spans="1:38" s="201" customFormat="1">
      <c r="A3310" s="198"/>
      <c r="B3310" s="180"/>
      <c r="C3310" s="199" t="s">
        <v>386</v>
      </c>
      <c r="D3310" s="199"/>
      <c r="E3310" s="199" t="s">
        <v>103</v>
      </c>
      <c r="F3310" s="199">
        <v>310</v>
      </c>
      <c r="G3310" s="199"/>
      <c r="H3310" s="199">
        <f t="shared" si="232"/>
        <v>1</v>
      </c>
      <c r="I3310" s="199"/>
      <c r="J3310" s="381">
        <v>40.450000000000003</v>
      </c>
      <c r="K3310" s="199"/>
      <c r="L3310" s="200"/>
      <c r="M3310" s="199">
        <v>1</v>
      </c>
      <c r="N3310" s="71"/>
      <c r="O3310" s="200"/>
      <c r="P3310" s="269">
        <f t="shared" si="230"/>
        <v>40.450000000000003</v>
      </c>
      <c r="Q3310" s="199"/>
      <c r="R3310" s="199"/>
      <c r="S3310" s="199"/>
      <c r="T3310" s="382">
        <f t="shared" si="231"/>
        <v>310</v>
      </c>
      <c r="U3310" s="199"/>
      <c r="V3310" s="199"/>
      <c r="W3310" s="199"/>
      <c r="X3310" s="200"/>
      <c r="Y3310" s="199">
        <v>40.450000000000003</v>
      </c>
      <c r="Z3310" s="199">
        <f t="shared" si="233"/>
        <v>57.21</v>
      </c>
      <c r="AA3310" s="200"/>
      <c r="AB3310" s="199">
        <f t="shared" si="234"/>
        <v>33.01</v>
      </c>
      <c r="AC3310" s="164">
        <v>40.17</v>
      </c>
      <c r="AD3310" s="199"/>
      <c r="AE3310" s="200"/>
      <c r="AF3310" s="200"/>
      <c r="AG3310" s="200"/>
      <c r="AH3310" s="75"/>
      <c r="AI3310" s="75"/>
      <c r="AJ3310" s="75"/>
      <c r="AK3310" s="75"/>
      <c r="AL3310" s="200"/>
    </row>
    <row r="3311" spans="1:38" s="201" customFormat="1">
      <c r="A3311" s="198"/>
      <c r="B3311" s="180"/>
      <c r="C3311" s="199" t="s">
        <v>499</v>
      </c>
      <c r="D3311" s="199"/>
      <c r="E3311" s="199" t="s">
        <v>167</v>
      </c>
      <c r="F3311" s="199">
        <v>1</v>
      </c>
      <c r="G3311" s="199"/>
      <c r="H3311" s="199">
        <f t="shared" si="232"/>
        <v>0</v>
      </c>
      <c r="I3311" s="199"/>
      <c r="J3311" s="381">
        <v>10.94</v>
      </c>
      <c r="K3311" s="199"/>
      <c r="L3311" s="200"/>
      <c r="M3311" s="199">
        <v>1</v>
      </c>
      <c r="N3311" s="71"/>
      <c r="O3311" s="200"/>
      <c r="P3311" s="269">
        <f t="shared" si="230"/>
        <v>10.94</v>
      </c>
      <c r="Q3311" s="199"/>
      <c r="R3311" s="199"/>
      <c r="S3311" s="199"/>
      <c r="T3311" s="382">
        <f t="shared" si="231"/>
        <v>1</v>
      </c>
      <c r="U3311" s="199"/>
      <c r="V3311" s="199"/>
      <c r="W3311" s="199"/>
      <c r="X3311" s="200"/>
      <c r="Y3311" s="199">
        <v>10.94</v>
      </c>
      <c r="Z3311" s="199">
        <f t="shared" si="233"/>
        <v>15.47</v>
      </c>
      <c r="AA3311" s="200"/>
      <c r="AB3311" s="199">
        <f t="shared" si="234"/>
        <v>8.93</v>
      </c>
      <c r="AC3311" s="164">
        <v>10.86</v>
      </c>
      <c r="AD3311" s="199"/>
      <c r="AE3311" s="200"/>
      <c r="AF3311" s="200"/>
      <c r="AG3311" s="200"/>
      <c r="AH3311" s="75"/>
      <c r="AI3311" s="75"/>
      <c r="AJ3311" s="75"/>
      <c r="AK3311" s="75"/>
      <c r="AL3311" s="200"/>
    </row>
    <row r="3312" spans="1:38" s="201" customFormat="1">
      <c r="A3312" s="198"/>
      <c r="B3312" s="180"/>
      <c r="C3312" s="199" t="s">
        <v>499</v>
      </c>
      <c r="D3312" s="199"/>
      <c r="E3312" s="199" t="s">
        <v>264</v>
      </c>
      <c r="F3312" s="199">
        <v>38814</v>
      </c>
      <c r="G3312" s="199"/>
      <c r="H3312" s="199">
        <f t="shared" si="232"/>
        <v>111</v>
      </c>
      <c r="I3312" s="199"/>
      <c r="J3312" s="381">
        <v>3874.1800000000007</v>
      </c>
      <c r="K3312" s="199"/>
      <c r="L3312" s="200"/>
      <c r="M3312" s="199">
        <v>18</v>
      </c>
      <c r="N3312" s="71"/>
      <c r="O3312" s="200"/>
      <c r="P3312" s="269">
        <f t="shared" si="230"/>
        <v>215.23222222222228</v>
      </c>
      <c r="Q3312" s="199"/>
      <c r="R3312" s="199"/>
      <c r="S3312" s="199"/>
      <c r="T3312" s="382">
        <f t="shared" si="231"/>
        <v>2156.3333333333335</v>
      </c>
      <c r="U3312" s="199"/>
      <c r="V3312" s="199"/>
      <c r="W3312" s="199"/>
      <c r="X3312" s="200"/>
      <c r="Y3312" s="199">
        <v>3874.1800000000007</v>
      </c>
      <c r="Z3312" s="199">
        <f t="shared" si="233"/>
        <v>5479.64</v>
      </c>
      <c r="AA3312" s="200"/>
      <c r="AB3312" s="199">
        <f t="shared" si="234"/>
        <v>3161.78</v>
      </c>
      <c r="AC3312" s="164">
        <v>3846.96</v>
      </c>
      <c r="AD3312" s="199"/>
      <c r="AE3312" s="200"/>
      <c r="AF3312" s="200"/>
      <c r="AG3312" s="200"/>
      <c r="AH3312" s="75"/>
      <c r="AI3312" s="75"/>
      <c r="AJ3312" s="75"/>
      <c r="AK3312" s="75"/>
      <c r="AL3312" s="200"/>
    </row>
    <row r="3313" spans="1:38" s="201" customFormat="1">
      <c r="A3313" s="198"/>
      <c r="B3313" s="180"/>
      <c r="C3313" s="199" t="s">
        <v>387</v>
      </c>
      <c r="D3313" s="199"/>
      <c r="E3313" s="199" t="s">
        <v>352</v>
      </c>
      <c r="F3313" s="199">
        <v>116148</v>
      </c>
      <c r="G3313" s="199"/>
      <c r="H3313" s="199">
        <f t="shared" si="232"/>
        <v>332</v>
      </c>
      <c r="I3313" s="199"/>
      <c r="J3313" s="381">
        <v>15882.450000000006</v>
      </c>
      <c r="K3313" s="199"/>
      <c r="L3313" s="200"/>
      <c r="M3313" s="199">
        <v>57</v>
      </c>
      <c r="N3313" s="71"/>
      <c r="O3313" s="200"/>
      <c r="P3313" s="269">
        <f t="shared" si="230"/>
        <v>278.63947368421066</v>
      </c>
      <c r="Q3313" s="199"/>
      <c r="R3313" s="199"/>
      <c r="S3313" s="199"/>
      <c r="T3313" s="382">
        <f t="shared" si="231"/>
        <v>2037.6842105263158</v>
      </c>
      <c r="U3313" s="199"/>
      <c r="V3313" s="199"/>
      <c r="W3313" s="199"/>
      <c r="X3313" s="200"/>
      <c r="Y3313" s="199">
        <v>15882.450000000006</v>
      </c>
      <c r="Z3313" s="199">
        <f t="shared" si="233"/>
        <v>22464.13</v>
      </c>
      <c r="AA3313" s="200"/>
      <c r="AB3313" s="199">
        <f t="shared" si="234"/>
        <v>12961.91</v>
      </c>
      <c r="AC3313" s="164">
        <v>15770.88</v>
      </c>
      <c r="AD3313" s="199"/>
      <c r="AE3313" s="200"/>
      <c r="AF3313" s="200"/>
      <c r="AG3313" s="200"/>
      <c r="AH3313" s="75"/>
      <c r="AI3313" s="75"/>
      <c r="AJ3313" s="75"/>
      <c r="AK3313" s="75"/>
      <c r="AL3313" s="200"/>
    </row>
    <row r="3314" spans="1:38" s="201" customFormat="1">
      <c r="A3314" s="198"/>
      <c r="B3314" s="180"/>
      <c r="C3314" s="199" t="s">
        <v>774</v>
      </c>
      <c r="D3314" s="199"/>
      <c r="E3314" s="199" t="s">
        <v>242</v>
      </c>
      <c r="F3314" s="199">
        <v>2586</v>
      </c>
      <c r="G3314" s="199"/>
      <c r="H3314" s="199">
        <f t="shared" si="232"/>
        <v>7</v>
      </c>
      <c r="I3314" s="199"/>
      <c r="J3314" s="381">
        <v>498.53999999999996</v>
      </c>
      <c r="K3314" s="199"/>
      <c r="L3314" s="200"/>
      <c r="M3314" s="199">
        <v>5</v>
      </c>
      <c r="N3314" s="71"/>
      <c r="O3314" s="200"/>
      <c r="P3314" s="269">
        <f t="shared" si="230"/>
        <v>99.707999999999998</v>
      </c>
      <c r="Q3314" s="199"/>
      <c r="R3314" s="199"/>
      <c r="S3314" s="199"/>
      <c r="T3314" s="382">
        <f t="shared" si="231"/>
        <v>517.20000000000005</v>
      </c>
      <c r="U3314" s="199"/>
      <c r="V3314" s="199"/>
      <c r="W3314" s="199"/>
      <c r="X3314" s="200"/>
      <c r="Y3314" s="199">
        <v>498.53999999999996</v>
      </c>
      <c r="Z3314" s="199">
        <f t="shared" si="233"/>
        <v>705.13</v>
      </c>
      <c r="AA3314" s="200"/>
      <c r="AB3314" s="199">
        <f t="shared" si="234"/>
        <v>406.87</v>
      </c>
      <c r="AC3314" s="164">
        <v>495.04</v>
      </c>
      <c r="AD3314" s="199"/>
      <c r="AE3314" s="200"/>
      <c r="AF3314" s="200"/>
      <c r="AG3314" s="200"/>
      <c r="AH3314" s="75"/>
      <c r="AI3314" s="75"/>
      <c r="AJ3314" s="75"/>
      <c r="AK3314" s="75"/>
      <c r="AL3314" s="200"/>
    </row>
    <row r="3315" spans="1:38" s="201" customFormat="1">
      <c r="A3315" s="198"/>
      <c r="B3315" s="180"/>
      <c r="C3315" s="199" t="s">
        <v>388</v>
      </c>
      <c r="D3315" s="199"/>
      <c r="E3315" s="199" t="s">
        <v>389</v>
      </c>
      <c r="F3315" s="199">
        <v>62229</v>
      </c>
      <c r="G3315" s="199"/>
      <c r="H3315" s="199">
        <f t="shared" si="232"/>
        <v>178</v>
      </c>
      <c r="I3315" s="199"/>
      <c r="J3315" s="381">
        <v>9690.2299999999977</v>
      </c>
      <c r="K3315" s="199"/>
      <c r="L3315" s="200"/>
      <c r="M3315" s="199">
        <v>42</v>
      </c>
      <c r="N3315" s="71"/>
      <c r="O3315" s="200"/>
      <c r="P3315" s="269">
        <f t="shared" si="230"/>
        <v>230.71976190476184</v>
      </c>
      <c r="Q3315" s="199"/>
      <c r="R3315" s="199"/>
      <c r="S3315" s="199"/>
      <c r="T3315" s="382">
        <f t="shared" si="231"/>
        <v>1481.6428571428571</v>
      </c>
      <c r="U3315" s="199"/>
      <c r="V3315" s="199"/>
      <c r="W3315" s="199"/>
      <c r="X3315" s="200"/>
      <c r="Y3315" s="199">
        <v>9690.2299999999977</v>
      </c>
      <c r="Z3315" s="199">
        <f t="shared" si="233"/>
        <v>13705.86</v>
      </c>
      <c r="AA3315" s="200"/>
      <c r="AB3315" s="199">
        <f t="shared" si="234"/>
        <v>7908.35</v>
      </c>
      <c r="AC3315" s="164">
        <v>9622.16</v>
      </c>
      <c r="AD3315" s="199"/>
      <c r="AE3315" s="200"/>
      <c r="AF3315" s="200"/>
      <c r="AG3315" s="200"/>
      <c r="AH3315" s="75"/>
      <c r="AI3315" s="75"/>
      <c r="AJ3315" s="75"/>
      <c r="AK3315" s="75"/>
      <c r="AL3315" s="200"/>
    </row>
    <row r="3316" spans="1:38" s="201" customFormat="1">
      <c r="A3316" s="198"/>
      <c r="B3316" s="180"/>
      <c r="C3316" s="199" t="s">
        <v>390</v>
      </c>
      <c r="D3316" s="199"/>
      <c r="E3316" s="199" t="s">
        <v>115</v>
      </c>
      <c r="F3316" s="199">
        <v>1114049</v>
      </c>
      <c r="G3316" s="199"/>
      <c r="H3316" s="199">
        <f t="shared" si="232"/>
        <v>3186</v>
      </c>
      <c r="I3316" s="199"/>
      <c r="J3316" s="381">
        <v>145924.17999999993</v>
      </c>
      <c r="K3316" s="199"/>
      <c r="L3316" s="200"/>
      <c r="M3316" s="199">
        <v>292</v>
      </c>
      <c r="N3316" s="71"/>
      <c r="O3316" s="200"/>
      <c r="P3316" s="269">
        <f t="shared" si="230"/>
        <v>499.7403424657532</v>
      </c>
      <c r="Q3316" s="199"/>
      <c r="R3316" s="199"/>
      <c r="S3316" s="199"/>
      <c r="T3316" s="382">
        <f t="shared" si="231"/>
        <v>3815.2363013698632</v>
      </c>
      <c r="U3316" s="199"/>
      <c r="V3316" s="199"/>
      <c r="W3316" s="199"/>
      <c r="X3316" s="200"/>
      <c r="Y3316" s="199">
        <v>145924.17999999993</v>
      </c>
      <c r="Z3316" s="199">
        <f t="shared" si="233"/>
        <v>206395.11</v>
      </c>
      <c r="AA3316" s="200"/>
      <c r="AB3316" s="199">
        <f t="shared" si="234"/>
        <v>119090.96</v>
      </c>
      <c r="AC3316" s="164">
        <v>144899.07</v>
      </c>
      <c r="AD3316" s="199"/>
      <c r="AE3316" s="200"/>
      <c r="AF3316" s="200"/>
      <c r="AG3316" s="200"/>
      <c r="AH3316" s="75"/>
      <c r="AI3316" s="75"/>
      <c r="AJ3316" s="75"/>
      <c r="AK3316" s="75"/>
      <c r="AL3316" s="200"/>
    </row>
    <row r="3317" spans="1:38" s="201" customFormat="1">
      <c r="A3317" s="198"/>
      <c r="B3317" s="180"/>
      <c r="C3317" s="199" t="s">
        <v>390</v>
      </c>
      <c r="D3317" s="199"/>
      <c r="E3317" s="199" t="s">
        <v>116</v>
      </c>
      <c r="F3317" s="199">
        <v>157</v>
      </c>
      <c r="G3317" s="199"/>
      <c r="H3317" s="199">
        <f t="shared" si="232"/>
        <v>0</v>
      </c>
      <c r="I3317" s="199"/>
      <c r="J3317" s="381">
        <v>32.14</v>
      </c>
      <c r="K3317" s="199"/>
      <c r="L3317" s="200"/>
      <c r="M3317" s="199">
        <v>1</v>
      </c>
      <c r="N3317" s="71"/>
      <c r="O3317" s="200"/>
      <c r="P3317" s="269">
        <f t="shared" si="230"/>
        <v>32.14</v>
      </c>
      <c r="Q3317" s="199"/>
      <c r="R3317" s="199"/>
      <c r="S3317" s="199"/>
      <c r="T3317" s="382">
        <f t="shared" si="231"/>
        <v>157</v>
      </c>
      <c r="U3317" s="199"/>
      <c r="V3317" s="199"/>
      <c r="W3317" s="199"/>
      <c r="X3317" s="200"/>
      <c r="Y3317" s="199">
        <v>32.14</v>
      </c>
      <c r="Z3317" s="199">
        <f t="shared" si="233"/>
        <v>45.46</v>
      </c>
      <c r="AA3317" s="200"/>
      <c r="AB3317" s="199">
        <f t="shared" si="234"/>
        <v>26.23</v>
      </c>
      <c r="AC3317" s="164">
        <v>31.91</v>
      </c>
      <c r="AD3317" s="199"/>
      <c r="AE3317" s="200"/>
      <c r="AF3317" s="200"/>
      <c r="AG3317" s="200"/>
      <c r="AH3317" s="75"/>
      <c r="AI3317" s="75"/>
      <c r="AJ3317" s="75"/>
      <c r="AK3317" s="75"/>
      <c r="AL3317" s="200"/>
    </row>
    <row r="3318" spans="1:38" s="201" customFormat="1">
      <c r="A3318" s="198"/>
      <c r="B3318" s="180"/>
      <c r="C3318" s="199" t="s">
        <v>1458</v>
      </c>
      <c r="D3318" s="199"/>
      <c r="E3318" s="199" t="s">
        <v>165</v>
      </c>
      <c r="F3318" s="199">
        <v>7092</v>
      </c>
      <c r="G3318" s="199"/>
      <c r="H3318" s="199">
        <f t="shared" si="232"/>
        <v>20</v>
      </c>
      <c r="I3318" s="199"/>
      <c r="J3318" s="381">
        <v>764.84999999999991</v>
      </c>
      <c r="K3318" s="199"/>
      <c r="L3318" s="200"/>
      <c r="M3318" s="199">
        <v>5</v>
      </c>
      <c r="N3318" s="71"/>
      <c r="O3318" s="200"/>
      <c r="P3318" s="269">
        <f t="shared" si="230"/>
        <v>152.96999999999997</v>
      </c>
      <c r="Q3318" s="199"/>
      <c r="R3318" s="199"/>
      <c r="S3318" s="199"/>
      <c r="T3318" s="382">
        <f t="shared" si="231"/>
        <v>1418.4</v>
      </c>
      <c r="U3318" s="199"/>
      <c r="V3318" s="199"/>
      <c r="W3318" s="199"/>
      <c r="X3318" s="200"/>
      <c r="Y3318" s="199">
        <v>764.84999999999991</v>
      </c>
      <c r="Z3318" s="199">
        <f t="shared" si="233"/>
        <v>1081.8</v>
      </c>
      <c r="AA3318" s="200"/>
      <c r="AB3318" s="199">
        <f t="shared" si="234"/>
        <v>624.21</v>
      </c>
      <c r="AC3318" s="164">
        <v>759.48</v>
      </c>
      <c r="AD3318" s="199"/>
      <c r="AE3318" s="200"/>
      <c r="AF3318" s="200"/>
      <c r="AG3318" s="200"/>
      <c r="AH3318" s="75"/>
      <c r="AI3318" s="75"/>
      <c r="AJ3318" s="75"/>
      <c r="AK3318" s="75"/>
      <c r="AL3318" s="200"/>
    </row>
    <row r="3319" spans="1:38" s="201" customFormat="1">
      <c r="A3319" s="198"/>
      <c r="B3319" s="180"/>
      <c r="C3319" s="199" t="s">
        <v>391</v>
      </c>
      <c r="D3319" s="199"/>
      <c r="E3319" s="199" t="s">
        <v>210</v>
      </c>
      <c r="F3319" s="199">
        <v>4021816</v>
      </c>
      <c r="G3319" s="199"/>
      <c r="H3319" s="199">
        <f t="shared" si="232"/>
        <v>11502</v>
      </c>
      <c r="I3319" s="199"/>
      <c r="J3319" s="381">
        <v>376753.6999999999</v>
      </c>
      <c r="K3319" s="199"/>
      <c r="L3319" s="200"/>
      <c r="M3319" s="199">
        <v>714</v>
      </c>
      <c r="N3319" s="71"/>
      <c r="O3319" s="200"/>
      <c r="P3319" s="269">
        <f t="shared" si="230"/>
        <v>527.66624649859932</v>
      </c>
      <c r="Q3319" s="199"/>
      <c r="R3319" s="199"/>
      <c r="S3319" s="199"/>
      <c r="T3319" s="382">
        <f t="shared" si="231"/>
        <v>5632.7955182072828</v>
      </c>
      <c r="U3319" s="199"/>
      <c r="V3319" s="199"/>
      <c r="W3319" s="199"/>
      <c r="X3319" s="200"/>
      <c r="Y3319" s="199">
        <v>376753.6999999999</v>
      </c>
      <c r="Z3319" s="199">
        <f t="shared" si="233"/>
        <v>532880.30000000005</v>
      </c>
      <c r="AA3319" s="200"/>
      <c r="AB3319" s="199">
        <f t="shared" si="234"/>
        <v>307474.48</v>
      </c>
      <c r="AC3319" s="164">
        <v>374107.03</v>
      </c>
      <c r="AD3319" s="199"/>
      <c r="AE3319" s="200"/>
      <c r="AF3319" s="200"/>
      <c r="AG3319" s="200"/>
      <c r="AH3319" s="75"/>
      <c r="AI3319" s="75"/>
      <c r="AJ3319" s="75"/>
      <c r="AK3319" s="75"/>
      <c r="AL3319" s="200"/>
    </row>
    <row r="3320" spans="1:38" s="201" customFormat="1">
      <c r="A3320" s="198"/>
      <c r="B3320" s="180"/>
      <c r="C3320" s="199" t="s">
        <v>391</v>
      </c>
      <c r="D3320" s="199"/>
      <c r="E3320" s="199" t="s">
        <v>264</v>
      </c>
      <c r="F3320" s="199">
        <v>92</v>
      </c>
      <c r="G3320" s="199"/>
      <c r="H3320" s="199">
        <f t="shared" si="232"/>
        <v>0</v>
      </c>
      <c r="I3320" s="199"/>
      <c r="J3320" s="381">
        <v>22.45</v>
      </c>
      <c r="K3320" s="199"/>
      <c r="L3320" s="200"/>
      <c r="M3320" s="199">
        <v>1</v>
      </c>
      <c r="N3320" s="71"/>
      <c r="O3320" s="200"/>
      <c r="P3320" s="269">
        <f t="shared" si="230"/>
        <v>22.45</v>
      </c>
      <c r="Q3320" s="199"/>
      <c r="R3320" s="199"/>
      <c r="S3320" s="199"/>
      <c r="T3320" s="382">
        <f t="shared" si="231"/>
        <v>92</v>
      </c>
      <c r="U3320" s="199"/>
      <c r="V3320" s="199"/>
      <c r="W3320" s="199"/>
      <c r="X3320" s="200"/>
      <c r="Y3320" s="199">
        <v>22.45</v>
      </c>
      <c r="Z3320" s="199">
        <f t="shared" si="233"/>
        <v>31.75</v>
      </c>
      <c r="AA3320" s="200"/>
      <c r="AB3320" s="199">
        <f t="shared" si="234"/>
        <v>18.32</v>
      </c>
      <c r="AC3320" s="164">
        <v>22.29</v>
      </c>
      <c r="AD3320" s="199"/>
      <c r="AE3320" s="200"/>
      <c r="AF3320" s="200"/>
      <c r="AG3320" s="200"/>
      <c r="AH3320" s="75"/>
      <c r="AI3320" s="75"/>
      <c r="AJ3320" s="75"/>
      <c r="AK3320" s="75"/>
      <c r="AL3320" s="200"/>
    </row>
    <row r="3321" spans="1:38" s="201" customFormat="1">
      <c r="A3321" s="198"/>
      <c r="B3321" s="180"/>
      <c r="C3321" s="199" t="s">
        <v>393</v>
      </c>
      <c r="D3321" s="199"/>
      <c r="E3321" s="199" t="s">
        <v>88</v>
      </c>
      <c r="F3321" s="199">
        <v>194995</v>
      </c>
      <c r="G3321" s="199"/>
      <c r="H3321" s="199">
        <f t="shared" si="232"/>
        <v>558</v>
      </c>
      <c r="I3321" s="199"/>
      <c r="J3321" s="381">
        <v>19377.649999999998</v>
      </c>
      <c r="K3321" s="199"/>
      <c r="L3321" s="200"/>
      <c r="M3321" s="199">
        <v>101</v>
      </c>
      <c r="N3321" s="71"/>
      <c r="O3321" s="200"/>
      <c r="P3321" s="269">
        <f t="shared" si="230"/>
        <v>191.8579207920792</v>
      </c>
      <c r="Q3321" s="199"/>
      <c r="R3321" s="199"/>
      <c r="S3321" s="199"/>
      <c r="T3321" s="382">
        <f t="shared" si="231"/>
        <v>1930.6435643564357</v>
      </c>
      <c r="U3321" s="199"/>
      <c r="V3321" s="199"/>
      <c r="W3321" s="199"/>
      <c r="X3321" s="200"/>
      <c r="Y3321" s="199">
        <v>19377.649999999998</v>
      </c>
      <c r="Z3321" s="199">
        <f t="shared" si="233"/>
        <v>27407.74</v>
      </c>
      <c r="AA3321" s="200"/>
      <c r="AB3321" s="199">
        <f t="shared" si="234"/>
        <v>15814.4</v>
      </c>
      <c r="AC3321" s="164">
        <v>19241.52</v>
      </c>
      <c r="AD3321" s="199"/>
      <c r="AE3321" s="200"/>
      <c r="AF3321" s="200"/>
      <c r="AG3321" s="200"/>
      <c r="AH3321" s="75"/>
      <c r="AI3321" s="75"/>
      <c r="AJ3321" s="75"/>
      <c r="AK3321" s="75"/>
      <c r="AL3321" s="200"/>
    </row>
    <row r="3322" spans="1:38" s="201" customFormat="1">
      <c r="A3322" s="198"/>
      <c r="B3322" s="180"/>
      <c r="C3322" s="199" t="s">
        <v>393</v>
      </c>
      <c r="D3322" s="199"/>
      <c r="E3322" s="199" t="s">
        <v>89</v>
      </c>
      <c r="F3322" s="199">
        <v>535375</v>
      </c>
      <c r="G3322" s="199"/>
      <c r="H3322" s="199">
        <f t="shared" si="232"/>
        <v>1531</v>
      </c>
      <c r="I3322" s="199"/>
      <c r="J3322" s="381">
        <v>57322.27</v>
      </c>
      <c r="K3322" s="199"/>
      <c r="L3322" s="200"/>
      <c r="M3322" s="199">
        <v>187</v>
      </c>
      <c r="N3322" s="71"/>
      <c r="O3322" s="200"/>
      <c r="P3322" s="269">
        <f t="shared" si="230"/>
        <v>306.53620320855612</v>
      </c>
      <c r="Q3322" s="199"/>
      <c r="R3322" s="199"/>
      <c r="S3322" s="199"/>
      <c r="T3322" s="382">
        <f t="shared" si="231"/>
        <v>2862.9679144385027</v>
      </c>
      <c r="U3322" s="199"/>
      <c r="V3322" s="199"/>
      <c r="W3322" s="199"/>
      <c r="X3322" s="200"/>
      <c r="Y3322" s="199">
        <v>57322.27</v>
      </c>
      <c r="Z3322" s="199">
        <f t="shared" si="233"/>
        <v>81076.600000000006</v>
      </c>
      <c r="AA3322" s="200"/>
      <c r="AB3322" s="199">
        <f t="shared" si="234"/>
        <v>46781.58</v>
      </c>
      <c r="AC3322" s="164">
        <v>56919.58</v>
      </c>
      <c r="AD3322" s="199"/>
      <c r="AE3322" s="200"/>
      <c r="AF3322" s="200"/>
      <c r="AG3322" s="200"/>
      <c r="AH3322" s="75"/>
      <c r="AI3322" s="75"/>
      <c r="AJ3322" s="75"/>
      <c r="AK3322" s="75"/>
      <c r="AL3322" s="200"/>
    </row>
    <row r="3323" spans="1:38" s="201" customFormat="1">
      <c r="A3323" s="198"/>
      <c r="B3323" s="180"/>
      <c r="C3323" s="199" t="s">
        <v>394</v>
      </c>
      <c r="D3323" s="199"/>
      <c r="E3323" s="199" t="s">
        <v>261</v>
      </c>
      <c r="F3323" s="199">
        <v>132778</v>
      </c>
      <c r="G3323" s="199"/>
      <c r="H3323" s="199">
        <f t="shared" si="232"/>
        <v>380</v>
      </c>
      <c r="I3323" s="199"/>
      <c r="J3323" s="381">
        <v>16455.419999999998</v>
      </c>
      <c r="K3323" s="199"/>
      <c r="L3323" s="200"/>
      <c r="M3323" s="199">
        <v>57</v>
      </c>
      <c r="N3323" s="71"/>
      <c r="O3323" s="200"/>
      <c r="P3323" s="269">
        <f t="shared" si="230"/>
        <v>288.69157894736838</v>
      </c>
      <c r="Q3323" s="199"/>
      <c r="R3323" s="199"/>
      <c r="S3323" s="199"/>
      <c r="T3323" s="382">
        <f t="shared" si="231"/>
        <v>2329.4385964912281</v>
      </c>
      <c r="U3323" s="199"/>
      <c r="V3323" s="199"/>
      <c r="W3323" s="199"/>
      <c r="X3323" s="200"/>
      <c r="Y3323" s="199">
        <v>16455.419999999998</v>
      </c>
      <c r="Z3323" s="199">
        <f t="shared" si="233"/>
        <v>23274.54</v>
      </c>
      <c r="AA3323" s="200"/>
      <c r="AB3323" s="199">
        <f t="shared" si="234"/>
        <v>13429.52</v>
      </c>
      <c r="AC3323" s="164">
        <v>16339.82</v>
      </c>
      <c r="AD3323" s="199"/>
      <c r="AE3323" s="200"/>
      <c r="AF3323" s="200"/>
      <c r="AG3323" s="200"/>
      <c r="AH3323" s="75"/>
      <c r="AI3323" s="75"/>
      <c r="AJ3323" s="75"/>
      <c r="AK3323" s="75"/>
      <c r="AL3323" s="200"/>
    </row>
    <row r="3324" spans="1:38" s="201" customFormat="1">
      <c r="A3324" s="198"/>
      <c r="B3324" s="180"/>
      <c r="C3324" s="199" t="s">
        <v>395</v>
      </c>
      <c r="D3324" s="199"/>
      <c r="E3324" s="199" t="s">
        <v>334</v>
      </c>
      <c r="F3324" s="199">
        <v>427</v>
      </c>
      <c r="G3324" s="199"/>
      <c r="H3324" s="199">
        <f t="shared" si="232"/>
        <v>1</v>
      </c>
      <c r="I3324" s="199"/>
      <c r="J3324" s="381">
        <v>73.739999999999995</v>
      </c>
      <c r="K3324" s="199"/>
      <c r="L3324" s="200"/>
      <c r="M3324" s="199">
        <v>1</v>
      </c>
      <c r="N3324" s="71"/>
      <c r="O3324" s="200"/>
      <c r="P3324" s="269">
        <f t="shared" si="230"/>
        <v>73.739999999999995</v>
      </c>
      <c r="Q3324" s="199"/>
      <c r="R3324" s="199"/>
      <c r="S3324" s="199"/>
      <c r="T3324" s="382">
        <f t="shared" si="231"/>
        <v>427</v>
      </c>
      <c r="U3324" s="199"/>
      <c r="V3324" s="199"/>
      <c r="W3324" s="199"/>
      <c r="X3324" s="200"/>
      <c r="Y3324" s="199">
        <v>73.739999999999995</v>
      </c>
      <c r="Z3324" s="199">
        <f t="shared" si="233"/>
        <v>104.3</v>
      </c>
      <c r="AA3324" s="200"/>
      <c r="AB3324" s="199">
        <f t="shared" si="234"/>
        <v>60.18</v>
      </c>
      <c r="AC3324" s="164">
        <v>73.22</v>
      </c>
      <c r="AD3324" s="199"/>
      <c r="AE3324" s="200"/>
      <c r="AF3324" s="200"/>
      <c r="AG3324" s="200"/>
      <c r="AH3324" s="75"/>
      <c r="AI3324" s="75"/>
      <c r="AJ3324" s="75"/>
      <c r="AK3324" s="75"/>
      <c r="AL3324" s="200"/>
    </row>
    <row r="3325" spans="1:38" s="201" customFormat="1">
      <c r="A3325" s="198"/>
      <c r="B3325" s="180"/>
      <c r="C3325" s="199" t="s">
        <v>395</v>
      </c>
      <c r="D3325" s="199"/>
      <c r="E3325" s="199" t="s">
        <v>396</v>
      </c>
      <c r="F3325" s="199">
        <v>6402303</v>
      </c>
      <c r="G3325" s="199"/>
      <c r="H3325" s="199">
        <f t="shared" si="232"/>
        <v>18310</v>
      </c>
      <c r="I3325" s="199"/>
      <c r="J3325" s="381">
        <v>490776.13000000035</v>
      </c>
      <c r="K3325" s="199"/>
      <c r="L3325" s="200"/>
      <c r="M3325" s="199">
        <v>939</v>
      </c>
      <c r="N3325" s="71"/>
      <c r="O3325" s="200"/>
      <c r="P3325" s="269">
        <f t="shared" si="230"/>
        <v>522.65828541001099</v>
      </c>
      <c r="Q3325" s="199"/>
      <c r="R3325" s="199"/>
      <c r="S3325" s="199"/>
      <c r="T3325" s="382">
        <f t="shared" si="231"/>
        <v>6818.2140575079875</v>
      </c>
      <c r="U3325" s="199"/>
      <c r="V3325" s="199"/>
      <c r="W3325" s="199"/>
      <c r="X3325" s="200"/>
      <c r="Y3325" s="199">
        <v>490776.13000000035</v>
      </c>
      <c r="Z3325" s="199">
        <f t="shared" si="233"/>
        <v>694153.59</v>
      </c>
      <c r="AA3325" s="200"/>
      <c r="AB3325" s="199">
        <f t="shared" si="234"/>
        <v>400529.93</v>
      </c>
      <c r="AC3325" s="164">
        <v>487328.46</v>
      </c>
      <c r="AD3325" s="199"/>
      <c r="AE3325" s="200"/>
      <c r="AF3325" s="200"/>
      <c r="AG3325" s="200"/>
      <c r="AH3325" s="75"/>
      <c r="AI3325" s="75"/>
      <c r="AJ3325" s="75"/>
      <c r="AK3325" s="75"/>
      <c r="AL3325" s="200"/>
    </row>
    <row r="3326" spans="1:38" s="201" customFormat="1">
      <c r="A3326" s="198"/>
      <c r="B3326" s="180"/>
      <c r="C3326" s="199" t="s">
        <v>1459</v>
      </c>
      <c r="D3326" s="199"/>
      <c r="E3326" s="199" t="s">
        <v>264</v>
      </c>
      <c r="F3326" s="199">
        <v>10856</v>
      </c>
      <c r="G3326" s="199"/>
      <c r="H3326" s="199">
        <f t="shared" si="232"/>
        <v>31</v>
      </c>
      <c r="I3326" s="199"/>
      <c r="J3326" s="381">
        <v>1163.2499999999998</v>
      </c>
      <c r="K3326" s="199"/>
      <c r="L3326" s="200"/>
      <c r="M3326" s="199">
        <v>15</v>
      </c>
      <c r="N3326" s="71"/>
      <c r="O3326" s="200"/>
      <c r="P3326" s="269">
        <f t="shared" si="230"/>
        <v>77.549999999999983</v>
      </c>
      <c r="Q3326" s="199"/>
      <c r="R3326" s="199"/>
      <c r="S3326" s="199"/>
      <c r="T3326" s="382">
        <f t="shared" si="231"/>
        <v>723.73333333333335</v>
      </c>
      <c r="U3326" s="199"/>
      <c r="V3326" s="199"/>
      <c r="W3326" s="199"/>
      <c r="X3326" s="200"/>
      <c r="Y3326" s="199">
        <v>1163.2499999999998</v>
      </c>
      <c r="Z3326" s="199">
        <f t="shared" si="233"/>
        <v>1645.3</v>
      </c>
      <c r="AA3326" s="200"/>
      <c r="AB3326" s="199">
        <f t="shared" si="234"/>
        <v>949.35</v>
      </c>
      <c r="AC3326" s="164">
        <v>1155.08</v>
      </c>
      <c r="AD3326" s="199"/>
      <c r="AE3326" s="200"/>
      <c r="AF3326" s="200"/>
      <c r="AG3326" s="200"/>
      <c r="AH3326" s="75"/>
      <c r="AI3326" s="75"/>
      <c r="AJ3326" s="75"/>
      <c r="AK3326" s="75"/>
      <c r="AL3326" s="200"/>
    </row>
    <row r="3327" spans="1:38" s="201" customFormat="1">
      <c r="A3327" s="198"/>
      <c r="B3327" s="180"/>
      <c r="C3327" s="199" t="s">
        <v>397</v>
      </c>
      <c r="D3327" s="199"/>
      <c r="E3327" s="199" t="s">
        <v>398</v>
      </c>
      <c r="F3327" s="199">
        <v>50694</v>
      </c>
      <c r="G3327" s="199"/>
      <c r="H3327" s="199">
        <f t="shared" si="232"/>
        <v>145</v>
      </c>
      <c r="I3327" s="199"/>
      <c r="J3327" s="381">
        <v>5827.6500000000015</v>
      </c>
      <c r="K3327" s="199"/>
      <c r="L3327" s="200"/>
      <c r="M3327" s="199">
        <v>50</v>
      </c>
      <c r="N3327" s="71"/>
      <c r="O3327" s="200"/>
      <c r="P3327" s="269">
        <f t="shared" si="230"/>
        <v>116.55300000000003</v>
      </c>
      <c r="Q3327" s="199"/>
      <c r="R3327" s="199"/>
      <c r="S3327" s="199"/>
      <c r="T3327" s="382">
        <f t="shared" si="231"/>
        <v>1013.88</v>
      </c>
      <c r="U3327" s="199"/>
      <c r="V3327" s="199"/>
      <c r="W3327" s="199"/>
      <c r="X3327" s="200"/>
      <c r="Y3327" s="199">
        <v>5827.6500000000015</v>
      </c>
      <c r="Z3327" s="199">
        <f t="shared" si="233"/>
        <v>8242.6299999999992</v>
      </c>
      <c r="AA3327" s="200"/>
      <c r="AB3327" s="199">
        <f t="shared" si="234"/>
        <v>4756.03</v>
      </c>
      <c r="AC3327" s="164">
        <v>5786.71</v>
      </c>
      <c r="AD3327" s="199"/>
      <c r="AE3327" s="200"/>
      <c r="AF3327" s="200"/>
      <c r="AG3327" s="200"/>
      <c r="AH3327" s="75"/>
      <c r="AI3327" s="75"/>
      <c r="AJ3327" s="75"/>
      <c r="AK3327" s="75"/>
      <c r="AL3327" s="200"/>
    </row>
    <row r="3328" spans="1:38" s="201" customFormat="1">
      <c r="A3328" s="198"/>
      <c r="B3328" s="180"/>
      <c r="C3328" s="199" t="s">
        <v>611</v>
      </c>
      <c r="D3328" s="199"/>
      <c r="E3328" s="199" t="s">
        <v>193</v>
      </c>
      <c r="F3328" s="199">
        <v>48185</v>
      </c>
      <c r="G3328" s="199"/>
      <c r="H3328" s="199">
        <f t="shared" si="232"/>
        <v>138</v>
      </c>
      <c r="I3328" s="199"/>
      <c r="J3328" s="381">
        <v>9030.8799999999956</v>
      </c>
      <c r="K3328" s="199"/>
      <c r="L3328" s="200"/>
      <c r="M3328" s="199">
        <v>52</v>
      </c>
      <c r="N3328" s="71"/>
      <c r="O3328" s="200"/>
      <c r="P3328" s="269">
        <f t="shared" si="230"/>
        <v>173.67076923076914</v>
      </c>
      <c r="Q3328" s="199"/>
      <c r="R3328" s="199"/>
      <c r="S3328" s="199"/>
      <c r="T3328" s="382">
        <f t="shared" si="231"/>
        <v>926.63461538461536</v>
      </c>
      <c r="U3328" s="199"/>
      <c r="V3328" s="199"/>
      <c r="W3328" s="199"/>
      <c r="X3328" s="200"/>
      <c r="Y3328" s="199">
        <v>9030.8799999999956</v>
      </c>
      <c r="Z3328" s="199">
        <f t="shared" si="233"/>
        <v>12773.27</v>
      </c>
      <c r="AA3328" s="200"/>
      <c r="AB3328" s="199">
        <f t="shared" si="234"/>
        <v>7370.24</v>
      </c>
      <c r="AC3328" s="164">
        <v>8967.44</v>
      </c>
      <c r="AD3328" s="199"/>
      <c r="AE3328" s="200"/>
      <c r="AF3328" s="200"/>
      <c r="AG3328" s="200"/>
      <c r="AH3328" s="75"/>
      <c r="AI3328" s="75"/>
      <c r="AJ3328" s="75"/>
      <c r="AK3328" s="75"/>
      <c r="AL3328" s="200"/>
    </row>
    <row r="3329" spans="1:38" s="201" customFormat="1">
      <c r="A3329" s="198"/>
      <c r="B3329" s="180"/>
      <c r="C3329" s="199" t="s">
        <v>399</v>
      </c>
      <c r="D3329" s="199"/>
      <c r="E3329" s="199" t="s">
        <v>400</v>
      </c>
      <c r="F3329" s="199">
        <v>50233</v>
      </c>
      <c r="G3329" s="199"/>
      <c r="H3329" s="199">
        <f t="shared" si="232"/>
        <v>144</v>
      </c>
      <c r="I3329" s="199"/>
      <c r="J3329" s="381">
        <v>7464.7000000000025</v>
      </c>
      <c r="K3329" s="199"/>
      <c r="L3329" s="200"/>
      <c r="M3329" s="199">
        <v>64</v>
      </c>
      <c r="N3329" s="71"/>
      <c r="O3329" s="200"/>
      <c r="P3329" s="269">
        <f t="shared" si="230"/>
        <v>116.63593750000004</v>
      </c>
      <c r="Q3329" s="199"/>
      <c r="R3329" s="199"/>
      <c r="S3329" s="199"/>
      <c r="T3329" s="382">
        <f t="shared" si="231"/>
        <v>784.890625</v>
      </c>
      <c r="U3329" s="199"/>
      <c r="V3329" s="199"/>
      <c r="W3329" s="199"/>
      <c r="X3329" s="200"/>
      <c r="Y3329" s="199">
        <v>7464.7000000000025</v>
      </c>
      <c r="Z3329" s="199">
        <f t="shared" si="233"/>
        <v>10558.07</v>
      </c>
      <c r="AA3329" s="200"/>
      <c r="AB3329" s="199">
        <f t="shared" si="234"/>
        <v>6092.06</v>
      </c>
      <c r="AC3329" s="164">
        <v>7412.26</v>
      </c>
      <c r="AD3329" s="199"/>
      <c r="AE3329" s="200"/>
      <c r="AF3329" s="200"/>
      <c r="AG3329" s="200"/>
      <c r="AH3329" s="75"/>
      <c r="AI3329" s="75"/>
      <c r="AJ3329" s="75"/>
      <c r="AK3329" s="75"/>
      <c r="AL3329" s="200"/>
    </row>
    <row r="3330" spans="1:38" s="201" customFormat="1">
      <c r="A3330" s="198"/>
      <c r="B3330" s="180"/>
      <c r="C3330" s="199" t="s">
        <v>1461</v>
      </c>
      <c r="D3330" s="199"/>
      <c r="E3330" s="199" t="s">
        <v>264</v>
      </c>
      <c r="F3330" s="199">
        <v>9169</v>
      </c>
      <c r="G3330" s="199"/>
      <c r="H3330" s="199">
        <f t="shared" si="232"/>
        <v>26</v>
      </c>
      <c r="I3330" s="199"/>
      <c r="J3330" s="381">
        <v>1545.43</v>
      </c>
      <c r="K3330" s="199"/>
      <c r="L3330" s="200"/>
      <c r="M3330" s="199">
        <v>14</v>
      </c>
      <c r="N3330" s="71"/>
      <c r="O3330" s="200"/>
      <c r="P3330" s="269">
        <f t="shared" si="230"/>
        <v>110.38785714285714</v>
      </c>
      <c r="Q3330" s="199"/>
      <c r="R3330" s="199"/>
      <c r="S3330" s="199"/>
      <c r="T3330" s="382">
        <f t="shared" si="231"/>
        <v>654.92857142857144</v>
      </c>
      <c r="U3330" s="199"/>
      <c r="V3330" s="199"/>
      <c r="W3330" s="199"/>
      <c r="X3330" s="200"/>
      <c r="Y3330" s="199">
        <v>1545.43</v>
      </c>
      <c r="Z3330" s="199">
        <f t="shared" si="233"/>
        <v>2185.86</v>
      </c>
      <c r="AA3330" s="200"/>
      <c r="AB3330" s="199">
        <f t="shared" si="234"/>
        <v>1261.25</v>
      </c>
      <c r="AC3330" s="164">
        <v>1534.57</v>
      </c>
      <c r="AD3330" s="199"/>
      <c r="AE3330" s="200"/>
      <c r="AF3330" s="200"/>
      <c r="AG3330" s="200"/>
      <c r="AH3330" s="75"/>
      <c r="AI3330" s="75"/>
      <c r="AJ3330" s="75"/>
      <c r="AK3330" s="75"/>
      <c r="AL3330" s="200"/>
    </row>
    <row r="3331" spans="1:38" s="201" customFormat="1">
      <c r="A3331" s="198"/>
      <c r="B3331" s="180"/>
      <c r="C3331" s="199" t="s">
        <v>1462</v>
      </c>
      <c r="D3331" s="199"/>
      <c r="E3331" s="199" t="s">
        <v>115</v>
      </c>
      <c r="F3331" s="199">
        <v>21615</v>
      </c>
      <c r="G3331" s="199"/>
      <c r="H3331" s="199">
        <f t="shared" si="232"/>
        <v>62</v>
      </c>
      <c r="I3331" s="199"/>
      <c r="J3331" s="381">
        <v>2188.0500000000002</v>
      </c>
      <c r="K3331" s="199"/>
      <c r="L3331" s="200"/>
      <c r="M3331" s="199">
        <v>5</v>
      </c>
      <c r="N3331" s="71"/>
      <c r="O3331" s="200"/>
      <c r="P3331" s="269">
        <f t="shared" si="230"/>
        <v>437.61</v>
      </c>
      <c r="Q3331" s="199"/>
      <c r="R3331" s="199"/>
      <c r="S3331" s="199"/>
      <c r="T3331" s="382">
        <f t="shared" si="231"/>
        <v>4323</v>
      </c>
      <c r="U3331" s="199"/>
      <c r="V3331" s="199"/>
      <c r="W3331" s="199"/>
      <c r="X3331" s="200"/>
      <c r="Y3331" s="199">
        <v>2188.0500000000002</v>
      </c>
      <c r="Z3331" s="199">
        <f t="shared" si="233"/>
        <v>3094.78</v>
      </c>
      <c r="AA3331" s="200"/>
      <c r="AB3331" s="199">
        <f t="shared" si="234"/>
        <v>1785.7</v>
      </c>
      <c r="AC3331" s="164">
        <v>2172.6799999999998</v>
      </c>
      <c r="AD3331" s="199"/>
      <c r="AE3331" s="200"/>
      <c r="AF3331" s="200"/>
      <c r="AG3331" s="200"/>
      <c r="AH3331" s="75"/>
      <c r="AI3331" s="75"/>
      <c r="AJ3331" s="75"/>
      <c r="AK3331" s="75"/>
      <c r="AL3331" s="200"/>
    </row>
    <row r="3332" spans="1:38" s="201" customFormat="1">
      <c r="A3332" s="198"/>
      <c r="B3332" s="180"/>
      <c r="C3332" s="199" t="s">
        <v>476</v>
      </c>
      <c r="D3332" s="199"/>
      <c r="E3332" s="199" t="s">
        <v>161</v>
      </c>
      <c r="F3332" s="199">
        <v>266207</v>
      </c>
      <c r="G3332" s="199"/>
      <c r="H3332" s="199">
        <f t="shared" si="232"/>
        <v>761</v>
      </c>
      <c r="I3332" s="199"/>
      <c r="J3332" s="381">
        <v>45167.519999999997</v>
      </c>
      <c r="K3332" s="199"/>
      <c r="L3332" s="200"/>
      <c r="M3332" s="199">
        <v>20</v>
      </c>
      <c r="N3332" s="71"/>
      <c r="O3332" s="200"/>
      <c r="P3332" s="269">
        <f t="shared" si="230"/>
        <v>2258.3759999999997</v>
      </c>
      <c r="Q3332" s="199"/>
      <c r="R3332" s="199"/>
      <c r="S3332" s="199"/>
      <c r="T3332" s="382">
        <f t="shared" si="231"/>
        <v>13310.35</v>
      </c>
      <c r="U3332" s="199"/>
      <c r="V3332" s="199"/>
      <c r="W3332" s="199"/>
      <c r="X3332" s="200"/>
      <c r="Y3332" s="199">
        <v>45167.519999999997</v>
      </c>
      <c r="Z3332" s="199">
        <f t="shared" si="233"/>
        <v>63884.92</v>
      </c>
      <c r="AA3332" s="200"/>
      <c r="AB3332" s="199">
        <f t="shared" si="234"/>
        <v>36861.910000000003</v>
      </c>
      <c r="AC3332" s="164">
        <v>44850.22</v>
      </c>
      <c r="AD3332" s="199"/>
      <c r="AE3332" s="200"/>
      <c r="AF3332" s="200"/>
      <c r="AG3332" s="200"/>
      <c r="AH3332" s="75"/>
      <c r="AI3332" s="75"/>
      <c r="AJ3332" s="75"/>
      <c r="AK3332" s="75"/>
      <c r="AL3332" s="200"/>
    </row>
    <row r="3333" spans="1:38" s="201" customFormat="1">
      <c r="A3333" s="198"/>
      <c r="B3333" s="180"/>
      <c r="C3333" s="199" t="s">
        <v>403</v>
      </c>
      <c r="D3333" s="199"/>
      <c r="E3333" s="199" t="s">
        <v>123</v>
      </c>
      <c r="F3333" s="199">
        <v>965</v>
      </c>
      <c r="G3333" s="199"/>
      <c r="H3333" s="199">
        <f t="shared" si="232"/>
        <v>3</v>
      </c>
      <c r="I3333" s="199"/>
      <c r="J3333" s="381">
        <v>250.74</v>
      </c>
      <c r="K3333" s="199"/>
      <c r="L3333" s="200"/>
      <c r="M3333" s="199">
        <v>10</v>
      </c>
      <c r="N3333" s="71"/>
      <c r="O3333" s="200"/>
      <c r="P3333" s="269">
        <f t="shared" si="230"/>
        <v>25.074000000000002</v>
      </c>
      <c r="Q3333" s="199"/>
      <c r="R3333" s="199"/>
      <c r="S3333" s="199"/>
      <c r="T3333" s="382">
        <f t="shared" si="231"/>
        <v>96.5</v>
      </c>
      <c r="U3333" s="199"/>
      <c r="V3333" s="199"/>
      <c r="W3333" s="199"/>
      <c r="X3333" s="200"/>
      <c r="Y3333" s="199">
        <v>250.74</v>
      </c>
      <c r="Z3333" s="199">
        <f t="shared" si="233"/>
        <v>354.65</v>
      </c>
      <c r="AA3333" s="200"/>
      <c r="AB3333" s="199">
        <f t="shared" si="234"/>
        <v>204.63</v>
      </c>
      <c r="AC3333" s="164">
        <v>248.98</v>
      </c>
      <c r="AD3333" s="199"/>
      <c r="AE3333" s="200"/>
      <c r="AF3333" s="200"/>
      <c r="AG3333" s="200"/>
      <c r="AH3333" s="75"/>
      <c r="AI3333" s="75"/>
      <c r="AJ3333" s="75"/>
      <c r="AK3333" s="75"/>
      <c r="AL3333" s="200"/>
    </row>
    <row r="3334" spans="1:38" s="201" customFormat="1">
      <c r="A3334" s="198"/>
      <c r="B3334" s="180"/>
      <c r="C3334" s="199" t="s">
        <v>404</v>
      </c>
      <c r="D3334" s="199"/>
      <c r="E3334" s="199" t="s">
        <v>283</v>
      </c>
      <c r="F3334" s="199">
        <v>17021</v>
      </c>
      <c r="G3334" s="199"/>
      <c r="H3334" s="199">
        <f t="shared" si="232"/>
        <v>49</v>
      </c>
      <c r="I3334" s="199"/>
      <c r="J3334" s="381">
        <v>1615.91</v>
      </c>
      <c r="K3334" s="199"/>
      <c r="L3334" s="200"/>
      <c r="M3334" s="199">
        <v>3</v>
      </c>
      <c r="N3334" s="71"/>
      <c r="O3334" s="200"/>
      <c r="P3334" s="269">
        <f t="shared" si="230"/>
        <v>538.63666666666666</v>
      </c>
      <c r="Q3334" s="199"/>
      <c r="R3334" s="199"/>
      <c r="S3334" s="199"/>
      <c r="T3334" s="382">
        <f t="shared" si="231"/>
        <v>5673.666666666667</v>
      </c>
      <c r="U3334" s="199"/>
      <c r="V3334" s="199"/>
      <c r="W3334" s="199"/>
      <c r="X3334" s="200"/>
      <c r="Y3334" s="199">
        <v>1615.91</v>
      </c>
      <c r="Z3334" s="199">
        <f t="shared" si="233"/>
        <v>2285.54</v>
      </c>
      <c r="AA3334" s="200"/>
      <c r="AB3334" s="199">
        <f t="shared" si="234"/>
        <v>1318.77</v>
      </c>
      <c r="AC3334" s="164">
        <v>1604.56</v>
      </c>
      <c r="AD3334" s="199"/>
      <c r="AE3334" s="200"/>
      <c r="AF3334" s="200"/>
      <c r="AG3334" s="200"/>
      <c r="AH3334" s="75"/>
      <c r="AI3334" s="75"/>
      <c r="AJ3334" s="75"/>
      <c r="AK3334" s="75"/>
      <c r="AL3334" s="200"/>
    </row>
    <row r="3335" spans="1:38" s="201" customFormat="1">
      <c r="A3335" s="198"/>
      <c r="B3335" s="180"/>
      <c r="C3335" s="199" t="s">
        <v>404</v>
      </c>
      <c r="D3335" s="199"/>
      <c r="E3335" s="199" t="s">
        <v>84</v>
      </c>
      <c r="F3335" s="199">
        <v>167276</v>
      </c>
      <c r="G3335" s="199"/>
      <c r="H3335" s="199">
        <f t="shared" si="232"/>
        <v>478</v>
      </c>
      <c r="I3335" s="199"/>
      <c r="J3335" s="381">
        <v>16739.86</v>
      </c>
      <c r="K3335" s="199"/>
      <c r="L3335" s="200"/>
      <c r="M3335" s="199">
        <v>44</v>
      </c>
      <c r="N3335" s="71"/>
      <c r="O3335" s="200"/>
      <c r="P3335" s="269">
        <f t="shared" si="230"/>
        <v>380.45136363636362</v>
      </c>
      <c r="Q3335" s="199"/>
      <c r="R3335" s="199"/>
      <c r="S3335" s="199"/>
      <c r="T3335" s="382">
        <f t="shared" si="231"/>
        <v>3801.7272727272725</v>
      </c>
      <c r="U3335" s="199"/>
      <c r="V3335" s="199"/>
      <c r="W3335" s="199"/>
      <c r="X3335" s="200"/>
      <c r="Y3335" s="199">
        <v>16739.86</v>
      </c>
      <c r="Z3335" s="199">
        <f t="shared" si="233"/>
        <v>23676.85</v>
      </c>
      <c r="AA3335" s="200"/>
      <c r="AB3335" s="199">
        <f t="shared" si="234"/>
        <v>13661.66</v>
      </c>
      <c r="AC3335" s="164">
        <v>16622.259999999998</v>
      </c>
      <c r="AD3335" s="199"/>
      <c r="AE3335" s="200"/>
      <c r="AF3335" s="200"/>
      <c r="AG3335" s="200"/>
      <c r="AH3335" s="75"/>
      <c r="AI3335" s="75"/>
      <c r="AJ3335" s="75"/>
      <c r="AK3335" s="75"/>
      <c r="AL3335" s="200"/>
    </row>
    <row r="3336" spans="1:38" s="201" customFormat="1">
      <c r="A3336" s="198"/>
      <c r="B3336" s="180"/>
      <c r="C3336" s="199" t="s">
        <v>405</v>
      </c>
      <c r="D3336" s="199"/>
      <c r="E3336" s="199" t="s">
        <v>406</v>
      </c>
      <c r="F3336" s="199">
        <v>1426681</v>
      </c>
      <c r="G3336" s="199"/>
      <c r="H3336" s="199">
        <f t="shared" si="232"/>
        <v>4080</v>
      </c>
      <c r="I3336" s="199"/>
      <c r="J3336" s="381">
        <v>181241.88999999993</v>
      </c>
      <c r="K3336" s="199"/>
      <c r="L3336" s="200"/>
      <c r="M3336" s="199">
        <v>413</v>
      </c>
      <c r="N3336" s="71"/>
      <c r="O3336" s="200"/>
      <c r="P3336" s="269">
        <f t="shared" ref="P3336:P3399" si="235">J3336/M3336</f>
        <v>438.84234866828069</v>
      </c>
      <c r="Q3336" s="199"/>
      <c r="R3336" s="199"/>
      <c r="S3336" s="199"/>
      <c r="T3336" s="382">
        <f t="shared" ref="T3336:T3399" si="236">F3336/M3336</f>
        <v>3454.4334140435835</v>
      </c>
      <c r="U3336" s="199"/>
      <c r="V3336" s="199"/>
      <c r="W3336" s="199"/>
      <c r="X3336" s="200"/>
      <c r="Y3336" s="199">
        <v>181241.88999999993</v>
      </c>
      <c r="Z3336" s="199">
        <f t="shared" si="233"/>
        <v>256348.47</v>
      </c>
      <c r="AA3336" s="200"/>
      <c r="AB3336" s="199">
        <f t="shared" si="234"/>
        <v>147914.29</v>
      </c>
      <c r="AC3336" s="164">
        <v>179968.68</v>
      </c>
      <c r="AD3336" s="199"/>
      <c r="AE3336" s="200"/>
      <c r="AF3336" s="200"/>
      <c r="AG3336" s="200"/>
      <c r="AH3336" s="75"/>
      <c r="AI3336" s="75"/>
      <c r="AJ3336" s="75"/>
      <c r="AK3336" s="75"/>
      <c r="AL3336" s="200"/>
    </row>
    <row r="3337" spans="1:38" s="201" customFormat="1">
      <c r="A3337" s="198"/>
      <c r="B3337" s="180"/>
      <c r="C3337" s="199" t="s">
        <v>407</v>
      </c>
      <c r="D3337" s="199"/>
      <c r="E3337" s="199" t="s">
        <v>136</v>
      </c>
      <c r="F3337" s="199">
        <v>49953</v>
      </c>
      <c r="G3337" s="199"/>
      <c r="H3337" s="199">
        <f t="shared" si="232"/>
        <v>143</v>
      </c>
      <c r="I3337" s="199"/>
      <c r="J3337" s="381">
        <v>6708.5100000000011</v>
      </c>
      <c r="K3337" s="199"/>
      <c r="L3337" s="200"/>
      <c r="M3337" s="199">
        <v>60</v>
      </c>
      <c r="N3337" s="71"/>
      <c r="O3337" s="200"/>
      <c r="P3337" s="269">
        <f t="shared" si="235"/>
        <v>111.80850000000002</v>
      </c>
      <c r="Q3337" s="199"/>
      <c r="R3337" s="199"/>
      <c r="S3337" s="199"/>
      <c r="T3337" s="382">
        <f t="shared" si="236"/>
        <v>832.55</v>
      </c>
      <c r="U3337" s="199"/>
      <c r="V3337" s="199"/>
      <c r="W3337" s="199"/>
      <c r="X3337" s="200"/>
      <c r="Y3337" s="199">
        <v>6708.5100000000011</v>
      </c>
      <c r="Z3337" s="199">
        <f t="shared" si="233"/>
        <v>9488.51</v>
      </c>
      <c r="AA3337" s="200"/>
      <c r="AB3337" s="199">
        <f t="shared" si="234"/>
        <v>5474.92</v>
      </c>
      <c r="AC3337" s="164">
        <v>6661.38</v>
      </c>
      <c r="AD3337" s="199"/>
      <c r="AE3337" s="200"/>
      <c r="AF3337" s="200"/>
      <c r="AG3337" s="200"/>
      <c r="AH3337" s="75"/>
      <c r="AI3337" s="75"/>
      <c r="AJ3337" s="75"/>
      <c r="AK3337" s="75"/>
      <c r="AL3337" s="200"/>
    </row>
    <row r="3338" spans="1:38" s="201" customFormat="1">
      <c r="A3338" s="198"/>
      <c r="B3338" s="180"/>
      <c r="C3338" s="199" t="s">
        <v>408</v>
      </c>
      <c r="D3338" s="199"/>
      <c r="E3338" s="199" t="s">
        <v>409</v>
      </c>
      <c r="F3338" s="199">
        <v>2985744</v>
      </c>
      <c r="G3338" s="199"/>
      <c r="H3338" s="199">
        <f t="shared" ref="H3338:H3401" si="237">ROUND($H$3417*F3338/$F$3417,0)</f>
        <v>8539</v>
      </c>
      <c r="I3338" s="199"/>
      <c r="J3338" s="381">
        <v>185021.61000000004</v>
      </c>
      <c r="K3338" s="199"/>
      <c r="L3338" s="200"/>
      <c r="M3338" s="199">
        <v>267</v>
      </c>
      <c r="N3338" s="71"/>
      <c r="O3338" s="200"/>
      <c r="P3338" s="269">
        <f t="shared" si="235"/>
        <v>692.9648314606743</v>
      </c>
      <c r="Q3338" s="199"/>
      <c r="R3338" s="199"/>
      <c r="S3338" s="199"/>
      <c r="T3338" s="382">
        <f t="shared" si="236"/>
        <v>11182.561797752809</v>
      </c>
      <c r="U3338" s="199"/>
      <c r="V3338" s="199"/>
      <c r="W3338" s="199"/>
      <c r="X3338" s="200"/>
      <c r="Y3338" s="199">
        <v>185021.61000000004</v>
      </c>
      <c r="Z3338" s="199">
        <f t="shared" ref="Z3338:Z3401" si="238">ROUND($Z$3417*Y3338/$Y$3417,2)</f>
        <v>261694.5</v>
      </c>
      <c r="AA3338" s="200"/>
      <c r="AB3338" s="199">
        <f t="shared" ref="AB3338:AB3401" si="239">ROUND($AB$3417*Y3338/$Y$3417,2)</f>
        <v>150998.98000000001</v>
      </c>
      <c r="AC3338" s="164">
        <v>183721.85</v>
      </c>
      <c r="AD3338" s="199"/>
      <c r="AE3338" s="200"/>
      <c r="AF3338" s="200"/>
      <c r="AG3338" s="200"/>
      <c r="AH3338" s="75"/>
      <c r="AI3338" s="75"/>
      <c r="AJ3338" s="75"/>
      <c r="AK3338" s="75"/>
      <c r="AL3338" s="200"/>
    </row>
    <row r="3339" spans="1:38" s="201" customFormat="1">
      <c r="A3339" s="198"/>
      <c r="B3339" s="180"/>
      <c r="C3339" s="199" t="s">
        <v>410</v>
      </c>
      <c r="D3339" s="199"/>
      <c r="E3339" s="199" t="s">
        <v>384</v>
      </c>
      <c r="F3339" s="199">
        <v>2583</v>
      </c>
      <c r="G3339" s="199"/>
      <c r="H3339" s="199">
        <f t="shared" si="237"/>
        <v>7</v>
      </c>
      <c r="I3339" s="199"/>
      <c r="J3339" s="381">
        <v>459.74</v>
      </c>
      <c r="K3339" s="199"/>
      <c r="L3339" s="200"/>
      <c r="M3339" s="199">
        <v>3</v>
      </c>
      <c r="N3339" s="71"/>
      <c r="O3339" s="200"/>
      <c r="P3339" s="269">
        <f t="shared" si="235"/>
        <v>153.24666666666667</v>
      </c>
      <c r="Q3339" s="199"/>
      <c r="R3339" s="199"/>
      <c r="S3339" s="199"/>
      <c r="T3339" s="382">
        <f t="shared" si="236"/>
        <v>861</v>
      </c>
      <c r="U3339" s="199"/>
      <c r="V3339" s="199"/>
      <c r="W3339" s="199"/>
      <c r="X3339" s="200"/>
      <c r="Y3339" s="199">
        <v>459.74</v>
      </c>
      <c r="Z3339" s="199">
        <f t="shared" si="238"/>
        <v>650.26</v>
      </c>
      <c r="AA3339" s="200"/>
      <c r="AB3339" s="199">
        <f t="shared" si="239"/>
        <v>375.2</v>
      </c>
      <c r="AC3339" s="164">
        <v>456.51</v>
      </c>
      <c r="AD3339" s="199"/>
      <c r="AE3339" s="200"/>
      <c r="AF3339" s="200"/>
      <c r="AG3339" s="200"/>
      <c r="AH3339" s="75"/>
      <c r="AI3339" s="75"/>
      <c r="AJ3339" s="75"/>
      <c r="AK3339" s="75"/>
      <c r="AL3339" s="200"/>
    </row>
    <row r="3340" spans="1:38" s="201" customFormat="1">
      <c r="A3340" s="198"/>
      <c r="B3340" s="180"/>
      <c r="C3340" s="199" t="s">
        <v>410</v>
      </c>
      <c r="D3340" s="199"/>
      <c r="E3340" s="199" t="s">
        <v>411</v>
      </c>
      <c r="F3340" s="199">
        <v>156486</v>
      </c>
      <c r="G3340" s="199"/>
      <c r="H3340" s="199">
        <f t="shared" si="237"/>
        <v>448</v>
      </c>
      <c r="I3340" s="199"/>
      <c r="J3340" s="381">
        <v>17193.780000000002</v>
      </c>
      <c r="K3340" s="199"/>
      <c r="L3340" s="200"/>
      <c r="M3340" s="199">
        <v>41</v>
      </c>
      <c r="N3340" s="71"/>
      <c r="O3340" s="200"/>
      <c r="P3340" s="269">
        <f t="shared" si="235"/>
        <v>419.36048780487812</v>
      </c>
      <c r="Q3340" s="199"/>
      <c r="R3340" s="199"/>
      <c r="S3340" s="199"/>
      <c r="T3340" s="382">
        <f t="shared" si="236"/>
        <v>3816.731707317073</v>
      </c>
      <c r="U3340" s="199"/>
      <c r="V3340" s="199"/>
      <c r="W3340" s="199"/>
      <c r="X3340" s="200"/>
      <c r="Y3340" s="199">
        <v>17193.780000000002</v>
      </c>
      <c r="Z3340" s="199">
        <f t="shared" si="238"/>
        <v>24318.880000000001</v>
      </c>
      <c r="AA3340" s="200"/>
      <c r="AB3340" s="199">
        <f t="shared" si="239"/>
        <v>14032.11</v>
      </c>
      <c r="AC3340" s="164">
        <v>17072.990000000002</v>
      </c>
      <c r="AD3340" s="199"/>
      <c r="AE3340" s="200"/>
      <c r="AF3340" s="200"/>
      <c r="AG3340" s="200"/>
      <c r="AH3340" s="75"/>
      <c r="AI3340" s="75"/>
      <c r="AJ3340" s="75"/>
      <c r="AK3340" s="75"/>
      <c r="AL3340" s="200"/>
    </row>
    <row r="3341" spans="1:38" s="201" customFormat="1">
      <c r="A3341" s="198"/>
      <c r="B3341" s="180"/>
      <c r="C3341" s="199" t="s">
        <v>412</v>
      </c>
      <c r="D3341" s="199"/>
      <c r="E3341" s="199" t="s">
        <v>115</v>
      </c>
      <c r="F3341" s="199">
        <v>725943</v>
      </c>
      <c r="G3341" s="199"/>
      <c r="H3341" s="199">
        <f t="shared" si="237"/>
        <v>2076</v>
      </c>
      <c r="I3341" s="199"/>
      <c r="J3341" s="381">
        <v>84707.539999999921</v>
      </c>
      <c r="K3341" s="199"/>
      <c r="L3341" s="200"/>
      <c r="M3341" s="199">
        <v>178</v>
      </c>
      <c r="N3341" s="71"/>
      <c r="O3341" s="200"/>
      <c r="P3341" s="269">
        <f t="shared" si="235"/>
        <v>475.88505617977484</v>
      </c>
      <c r="Q3341" s="199"/>
      <c r="R3341" s="199"/>
      <c r="S3341" s="199"/>
      <c r="T3341" s="382">
        <f t="shared" si="236"/>
        <v>4078.3314606741574</v>
      </c>
      <c r="U3341" s="199"/>
      <c r="V3341" s="199"/>
      <c r="W3341" s="199"/>
      <c r="X3341" s="200"/>
      <c r="Y3341" s="199">
        <v>84707.539999999921</v>
      </c>
      <c r="Z3341" s="199">
        <f t="shared" si="238"/>
        <v>119810.32</v>
      </c>
      <c r="AA3341" s="200"/>
      <c r="AB3341" s="199">
        <f t="shared" si="239"/>
        <v>69131.12</v>
      </c>
      <c r="AC3341" s="164">
        <v>84112.48</v>
      </c>
      <c r="AD3341" s="199"/>
      <c r="AE3341" s="200"/>
      <c r="AF3341" s="200"/>
      <c r="AG3341" s="200"/>
      <c r="AH3341" s="75"/>
      <c r="AI3341" s="75"/>
      <c r="AJ3341" s="75"/>
      <c r="AK3341" s="75"/>
      <c r="AL3341" s="200"/>
    </row>
    <row r="3342" spans="1:38" s="201" customFormat="1">
      <c r="A3342" s="198"/>
      <c r="B3342" s="180"/>
      <c r="C3342" s="199" t="s">
        <v>413</v>
      </c>
      <c r="D3342" s="199"/>
      <c r="E3342" s="199" t="s">
        <v>146</v>
      </c>
      <c r="F3342" s="199">
        <v>1508466</v>
      </c>
      <c r="G3342" s="199"/>
      <c r="H3342" s="199">
        <f t="shared" si="237"/>
        <v>4314</v>
      </c>
      <c r="I3342" s="199"/>
      <c r="J3342" s="381">
        <v>140428.89999999994</v>
      </c>
      <c r="K3342" s="199"/>
      <c r="L3342" s="200"/>
      <c r="M3342" s="199">
        <v>177</v>
      </c>
      <c r="N3342" s="71"/>
      <c r="O3342" s="200"/>
      <c r="P3342" s="269">
        <f t="shared" si="235"/>
        <v>793.38361581920867</v>
      </c>
      <c r="Q3342" s="199"/>
      <c r="R3342" s="199"/>
      <c r="S3342" s="199"/>
      <c r="T3342" s="382">
        <f t="shared" si="236"/>
        <v>8522.4067796610161</v>
      </c>
      <c r="U3342" s="199"/>
      <c r="V3342" s="199"/>
      <c r="W3342" s="199"/>
      <c r="X3342" s="200"/>
      <c r="Y3342" s="199">
        <v>140428.89999999994</v>
      </c>
      <c r="Z3342" s="199">
        <f t="shared" si="238"/>
        <v>198622.59</v>
      </c>
      <c r="AA3342" s="200"/>
      <c r="AB3342" s="199">
        <f t="shared" si="239"/>
        <v>114606.18</v>
      </c>
      <c r="AC3342" s="164">
        <v>139442.4</v>
      </c>
      <c r="AD3342" s="199"/>
      <c r="AE3342" s="200"/>
      <c r="AF3342" s="200"/>
      <c r="AG3342" s="200"/>
      <c r="AH3342" s="75"/>
      <c r="AI3342" s="75"/>
      <c r="AJ3342" s="75"/>
      <c r="AK3342" s="75"/>
      <c r="AL3342" s="200"/>
    </row>
    <row r="3343" spans="1:38" s="201" customFormat="1">
      <c r="A3343" s="198"/>
      <c r="B3343" s="180"/>
      <c r="C3343" s="199" t="s">
        <v>414</v>
      </c>
      <c r="D3343" s="199"/>
      <c r="E3343" s="199" t="s">
        <v>103</v>
      </c>
      <c r="F3343" s="199">
        <v>17324852</v>
      </c>
      <c r="G3343" s="199"/>
      <c r="H3343" s="199">
        <f t="shared" si="237"/>
        <v>49546</v>
      </c>
      <c r="I3343" s="199"/>
      <c r="J3343" s="381">
        <v>1268411.3900000025</v>
      </c>
      <c r="K3343" s="199"/>
      <c r="L3343" s="200"/>
      <c r="M3343" s="199">
        <v>951</v>
      </c>
      <c r="N3343" s="71"/>
      <c r="O3343" s="200"/>
      <c r="P3343" s="269">
        <f t="shared" si="235"/>
        <v>1333.7659200841247</v>
      </c>
      <c r="Q3343" s="199"/>
      <c r="R3343" s="199"/>
      <c r="S3343" s="199"/>
      <c r="T3343" s="382">
        <f t="shared" si="236"/>
        <v>18217.509989484752</v>
      </c>
      <c r="U3343" s="199"/>
      <c r="V3343" s="199"/>
      <c r="W3343" s="199"/>
      <c r="X3343" s="200"/>
      <c r="Y3343" s="199">
        <v>1268411.3900000025</v>
      </c>
      <c r="Z3343" s="199">
        <f t="shared" si="238"/>
        <v>1794040.63</v>
      </c>
      <c r="AA3343" s="200"/>
      <c r="AB3343" s="199">
        <f t="shared" si="239"/>
        <v>1035170.01</v>
      </c>
      <c r="AC3343" s="164">
        <v>1259500.8799999999</v>
      </c>
      <c r="AD3343" s="199"/>
      <c r="AE3343" s="200"/>
      <c r="AF3343" s="200"/>
      <c r="AG3343" s="200"/>
      <c r="AH3343" s="75"/>
      <c r="AI3343" s="75"/>
      <c r="AJ3343" s="75"/>
      <c r="AK3343" s="75"/>
      <c r="AL3343" s="200"/>
    </row>
    <row r="3344" spans="1:38" s="201" customFormat="1">
      <c r="A3344" s="198"/>
      <c r="B3344" s="180"/>
      <c r="C3344" s="199" t="s">
        <v>414</v>
      </c>
      <c r="D3344" s="199"/>
      <c r="E3344" s="199" t="s">
        <v>352</v>
      </c>
      <c r="F3344" s="199">
        <v>16003</v>
      </c>
      <c r="G3344" s="199"/>
      <c r="H3344" s="199">
        <f t="shared" si="237"/>
        <v>46</v>
      </c>
      <c r="I3344" s="199"/>
      <c r="J3344" s="381">
        <v>1287.83</v>
      </c>
      <c r="K3344" s="199"/>
      <c r="L3344" s="200"/>
      <c r="M3344" s="199">
        <v>1</v>
      </c>
      <c r="N3344" s="71"/>
      <c r="O3344" s="200"/>
      <c r="P3344" s="269">
        <f t="shared" si="235"/>
        <v>1287.83</v>
      </c>
      <c r="Q3344" s="199"/>
      <c r="R3344" s="199"/>
      <c r="S3344" s="199"/>
      <c r="T3344" s="382">
        <f t="shared" si="236"/>
        <v>16003</v>
      </c>
      <c r="U3344" s="199"/>
      <c r="V3344" s="199"/>
      <c r="W3344" s="199"/>
      <c r="X3344" s="200"/>
      <c r="Y3344" s="199">
        <v>1287.83</v>
      </c>
      <c r="Z3344" s="199">
        <f t="shared" si="238"/>
        <v>1821.51</v>
      </c>
      <c r="AA3344" s="200"/>
      <c r="AB3344" s="199">
        <f t="shared" si="239"/>
        <v>1051.02</v>
      </c>
      <c r="AC3344" s="164">
        <v>1278.78</v>
      </c>
      <c r="AD3344" s="199"/>
      <c r="AE3344" s="200"/>
      <c r="AF3344" s="200"/>
      <c r="AG3344" s="200"/>
      <c r="AH3344" s="75"/>
      <c r="AI3344" s="75"/>
      <c r="AJ3344" s="75"/>
      <c r="AK3344" s="75"/>
      <c r="AL3344" s="200"/>
    </row>
    <row r="3345" spans="1:38" s="201" customFormat="1">
      <c r="A3345" s="198"/>
      <c r="B3345" s="180"/>
      <c r="C3345" s="199" t="s">
        <v>415</v>
      </c>
      <c r="D3345" s="199"/>
      <c r="E3345" s="199" t="s">
        <v>96</v>
      </c>
      <c r="F3345" s="199">
        <v>50840</v>
      </c>
      <c r="G3345" s="199"/>
      <c r="H3345" s="199">
        <f t="shared" si="237"/>
        <v>145</v>
      </c>
      <c r="I3345" s="199"/>
      <c r="J3345" s="381">
        <v>6795.1200000000008</v>
      </c>
      <c r="K3345" s="199"/>
      <c r="L3345" s="200"/>
      <c r="M3345" s="199">
        <v>50</v>
      </c>
      <c r="N3345" s="71"/>
      <c r="O3345" s="200"/>
      <c r="P3345" s="269">
        <f t="shared" si="235"/>
        <v>135.90240000000003</v>
      </c>
      <c r="Q3345" s="199"/>
      <c r="R3345" s="199"/>
      <c r="S3345" s="199"/>
      <c r="T3345" s="382">
        <f t="shared" si="236"/>
        <v>1016.8</v>
      </c>
      <c r="U3345" s="199"/>
      <c r="V3345" s="199"/>
      <c r="W3345" s="199"/>
      <c r="X3345" s="200"/>
      <c r="Y3345" s="199">
        <v>6795.1200000000008</v>
      </c>
      <c r="Z3345" s="199">
        <f t="shared" si="238"/>
        <v>9611.02</v>
      </c>
      <c r="AA3345" s="200"/>
      <c r="AB3345" s="199">
        <f t="shared" si="239"/>
        <v>5545.6</v>
      </c>
      <c r="AC3345" s="164">
        <v>6747.38</v>
      </c>
      <c r="AD3345" s="199"/>
      <c r="AE3345" s="200"/>
      <c r="AF3345" s="200"/>
      <c r="AG3345" s="200"/>
      <c r="AH3345" s="75"/>
      <c r="AI3345" s="75"/>
      <c r="AJ3345" s="75"/>
      <c r="AK3345" s="75"/>
      <c r="AL3345" s="200"/>
    </row>
    <row r="3346" spans="1:38" s="201" customFormat="1">
      <c r="A3346" s="198"/>
      <c r="B3346" s="180"/>
      <c r="C3346" s="199" t="s">
        <v>416</v>
      </c>
      <c r="D3346" s="199"/>
      <c r="E3346" s="199" t="s">
        <v>264</v>
      </c>
      <c r="F3346" s="199">
        <v>1224655</v>
      </c>
      <c r="G3346" s="199"/>
      <c r="H3346" s="199">
        <f t="shared" si="237"/>
        <v>3502</v>
      </c>
      <c r="I3346" s="199"/>
      <c r="J3346" s="381">
        <v>108815.66</v>
      </c>
      <c r="K3346" s="199"/>
      <c r="L3346" s="200"/>
      <c r="M3346" s="199">
        <v>311</v>
      </c>
      <c r="N3346" s="71"/>
      <c r="O3346" s="200"/>
      <c r="P3346" s="269">
        <f t="shared" si="235"/>
        <v>349.88958199356915</v>
      </c>
      <c r="Q3346" s="199"/>
      <c r="R3346" s="199"/>
      <c r="S3346" s="199"/>
      <c r="T3346" s="382">
        <f t="shared" si="236"/>
        <v>3937.7974276527329</v>
      </c>
      <c r="U3346" s="199"/>
      <c r="V3346" s="199"/>
      <c r="W3346" s="199"/>
      <c r="X3346" s="200"/>
      <c r="Y3346" s="199">
        <v>108815.66</v>
      </c>
      <c r="Z3346" s="199">
        <f t="shared" si="238"/>
        <v>153908.82999999999</v>
      </c>
      <c r="AA3346" s="200"/>
      <c r="AB3346" s="199">
        <f t="shared" si="239"/>
        <v>88806.13</v>
      </c>
      <c r="AC3346" s="164">
        <v>108051.24</v>
      </c>
      <c r="AD3346" s="199"/>
      <c r="AE3346" s="200"/>
      <c r="AF3346" s="200"/>
      <c r="AG3346" s="200"/>
      <c r="AH3346" s="75"/>
      <c r="AI3346" s="75"/>
      <c r="AJ3346" s="75"/>
      <c r="AK3346" s="75"/>
      <c r="AL3346" s="200"/>
    </row>
    <row r="3347" spans="1:38" s="201" customFormat="1">
      <c r="A3347" s="198"/>
      <c r="B3347" s="180"/>
      <c r="C3347" s="199" t="s">
        <v>417</v>
      </c>
      <c r="D3347" s="199"/>
      <c r="E3347" s="199" t="s">
        <v>98</v>
      </c>
      <c r="F3347" s="199">
        <v>1160</v>
      </c>
      <c r="G3347" s="199"/>
      <c r="H3347" s="199">
        <f t="shared" si="237"/>
        <v>3</v>
      </c>
      <c r="I3347" s="199"/>
      <c r="J3347" s="381">
        <v>506.2</v>
      </c>
      <c r="K3347" s="199"/>
      <c r="L3347" s="200"/>
      <c r="M3347" s="199">
        <v>1</v>
      </c>
      <c r="N3347" s="71"/>
      <c r="O3347" s="200"/>
      <c r="P3347" s="269">
        <f t="shared" si="235"/>
        <v>506.2</v>
      </c>
      <c r="Q3347" s="199"/>
      <c r="R3347" s="199"/>
      <c r="S3347" s="199"/>
      <c r="T3347" s="382">
        <f t="shared" si="236"/>
        <v>1160</v>
      </c>
      <c r="U3347" s="199"/>
      <c r="V3347" s="199"/>
      <c r="W3347" s="199"/>
      <c r="X3347" s="200"/>
      <c r="Y3347" s="199">
        <v>506.2</v>
      </c>
      <c r="Z3347" s="199">
        <f t="shared" si="238"/>
        <v>715.97</v>
      </c>
      <c r="AA3347" s="200"/>
      <c r="AB3347" s="199">
        <f t="shared" si="239"/>
        <v>413.12</v>
      </c>
      <c r="AC3347" s="164">
        <v>502.64</v>
      </c>
      <c r="AD3347" s="199"/>
      <c r="AE3347" s="200"/>
      <c r="AF3347" s="200"/>
      <c r="AG3347" s="200"/>
      <c r="AH3347" s="75"/>
      <c r="AI3347" s="75"/>
      <c r="AJ3347" s="75"/>
      <c r="AK3347" s="75"/>
      <c r="AL3347" s="200"/>
    </row>
    <row r="3348" spans="1:38" s="201" customFormat="1">
      <c r="A3348" s="198"/>
      <c r="B3348" s="180"/>
      <c r="C3348" s="199" t="s">
        <v>417</v>
      </c>
      <c r="D3348" s="199"/>
      <c r="E3348" s="199" t="s">
        <v>92</v>
      </c>
      <c r="F3348" s="199">
        <v>507969</v>
      </c>
      <c r="G3348" s="199"/>
      <c r="H3348" s="199">
        <f t="shared" si="237"/>
        <v>1453</v>
      </c>
      <c r="I3348" s="199"/>
      <c r="J3348" s="381">
        <v>50022.889999999978</v>
      </c>
      <c r="K3348" s="199"/>
      <c r="L3348" s="200"/>
      <c r="M3348" s="199">
        <v>108</v>
      </c>
      <c r="N3348" s="71"/>
      <c r="O3348" s="200"/>
      <c r="P3348" s="269">
        <f t="shared" si="235"/>
        <v>463.1749074074072</v>
      </c>
      <c r="Q3348" s="199"/>
      <c r="R3348" s="199"/>
      <c r="S3348" s="199"/>
      <c r="T3348" s="382">
        <f t="shared" si="236"/>
        <v>4703.416666666667</v>
      </c>
      <c r="U3348" s="199"/>
      <c r="V3348" s="199"/>
      <c r="W3348" s="199"/>
      <c r="X3348" s="200"/>
      <c r="Y3348" s="199">
        <v>50022.889999999978</v>
      </c>
      <c r="Z3348" s="199">
        <f t="shared" si="238"/>
        <v>70752.36</v>
      </c>
      <c r="AA3348" s="200"/>
      <c r="AB3348" s="199">
        <f t="shared" si="239"/>
        <v>40824.449999999997</v>
      </c>
      <c r="AC3348" s="164">
        <v>49671.48</v>
      </c>
      <c r="AD3348" s="199"/>
      <c r="AE3348" s="200"/>
      <c r="AF3348" s="200"/>
      <c r="AG3348" s="200"/>
      <c r="AH3348" s="75"/>
      <c r="AI3348" s="75"/>
      <c r="AJ3348" s="75"/>
      <c r="AK3348" s="75"/>
      <c r="AL3348" s="200"/>
    </row>
    <row r="3349" spans="1:38" s="201" customFormat="1">
      <c r="A3349" s="198"/>
      <c r="B3349" s="180"/>
      <c r="C3349" s="199" t="s">
        <v>417</v>
      </c>
      <c r="D3349" s="199"/>
      <c r="E3349" s="199" t="s">
        <v>96</v>
      </c>
      <c r="F3349" s="199">
        <v>126</v>
      </c>
      <c r="G3349" s="199"/>
      <c r="H3349" s="199">
        <f t="shared" si="237"/>
        <v>0</v>
      </c>
      <c r="I3349" s="199"/>
      <c r="J3349" s="381">
        <v>67.990000000000009</v>
      </c>
      <c r="K3349" s="199"/>
      <c r="L3349" s="200"/>
      <c r="M3349" s="199">
        <v>2</v>
      </c>
      <c r="N3349" s="71"/>
      <c r="O3349" s="200"/>
      <c r="P3349" s="269">
        <f t="shared" si="235"/>
        <v>33.995000000000005</v>
      </c>
      <c r="Q3349" s="199"/>
      <c r="R3349" s="199"/>
      <c r="S3349" s="199"/>
      <c r="T3349" s="382">
        <f t="shared" si="236"/>
        <v>63</v>
      </c>
      <c r="U3349" s="199"/>
      <c r="V3349" s="199"/>
      <c r="W3349" s="199"/>
      <c r="X3349" s="200"/>
      <c r="Y3349" s="199">
        <v>67.990000000000009</v>
      </c>
      <c r="Z3349" s="199">
        <f t="shared" si="238"/>
        <v>96.17</v>
      </c>
      <c r="AA3349" s="200"/>
      <c r="AB3349" s="199">
        <f t="shared" si="239"/>
        <v>55.49</v>
      </c>
      <c r="AC3349" s="164">
        <v>67.510000000000005</v>
      </c>
      <c r="AD3349" s="199"/>
      <c r="AE3349" s="200"/>
      <c r="AF3349" s="200"/>
      <c r="AG3349" s="200"/>
      <c r="AH3349" s="75"/>
      <c r="AI3349" s="75"/>
      <c r="AJ3349" s="75"/>
      <c r="AK3349" s="75"/>
      <c r="AL3349" s="200"/>
    </row>
    <row r="3350" spans="1:38" s="201" customFormat="1">
      <c r="A3350" s="198"/>
      <c r="B3350" s="180"/>
      <c r="C3350" s="199" t="s">
        <v>418</v>
      </c>
      <c r="D3350" s="199"/>
      <c r="E3350" s="199" t="s">
        <v>148</v>
      </c>
      <c r="F3350" s="199">
        <v>5949</v>
      </c>
      <c r="G3350" s="199"/>
      <c r="H3350" s="199">
        <f t="shared" si="237"/>
        <v>17</v>
      </c>
      <c r="I3350" s="199"/>
      <c r="J3350" s="381">
        <v>827.24000000000012</v>
      </c>
      <c r="K3350" s="199"/>
      <c r="L3350" s="200"/>
      <c r="M3350" s="199">
        <v>12</v>
      </c>
      <c r="N3350" s="71"/>
      <c r="O3350" s="200"/>
      <c r="P3350" s="269">
        <f t="shared" si="235"/>
        <v>68.936666666666682</v>
      </c>
      <c r="Q3350" s="199"/>
      <c r="R3350" s="199"/>
      <c r="S3350" s="199"/>
      <c r="T3350" s="382">
        <f t="shared" si="236"/>
        <v>495.75</v>
      </c>
      <c r="U3350" s="199"/>
      <c r="V3350" s="199"/>
      <c r="W3350" s="199"/>
      <c r="X3350" s="200"/>
      <c r="Y3350" s="199">
        <v>827.24000000000012</v>
      </c>
      <c r="Z3350" s="199">
        <f t="shared" si="238"/>
        <v>1170.05</v>
      </c>
      <c r="AA3350" s="200"/>
      <c r="AB3350" s="199">
        <f t="shared" si="239"/>
        <v>675.12</v>
      </c>
      <c r="AC3350" s="164">
        <v>821.43</v>
      </c>
      <c r="AD3350" s="199"/>
      <c r="AE3350" s="200"/>
      <c r="AF3350" s="200"/>
      <c r="AG3350" s="200"/>
      <c r="AH3350" s="75"/>
      <c r="AI3350" s="75"/>
      <c r="AJ3350" s="75"/>
      <c r="AK3350" s="75"/>
      <c r="AL3350" s="200"/>
    </row>
    <row r="3351" spans="1:38" s="201" customFormat="1">
      <c r="A3351" s="198"/>
      <c r="B3351" s="180"/>
      <c r="C3351" s="199" t="s">
        <v>1464</v>
      </c>
      <c r="D3351" s="199"/>
      <c r="E3351" s="199" t="s">
        <v>1494</v>
      </c>
      <c r="F3351" s="199">
        <v>111</v>
      </c>
      <c r="G3351" s="199"/>
      <c r="H3351" s="199">
        <f t="shared" si="237"/>
        <v>0</v>
      </c>
      <c r="I3351" s="199"/>
      <c r="J3351" s="381">
        <v>26.22</v>
      </c>
      <c r="K3351" s="199"/>
      <c r="L3351" s="200"/>
      <c r="M3351" s="199">
        <v>1</v>
      </c>
      <c r="N3351" s="71"/>
      <c r="O3351" s="200"/>
      <c r="P3351" s="269">
        <f t="shared" si="235"/>
        <v>26.22</v>
      </c>
      <c r="Q3351" s="199"/>
      <c r="R3351" s="199"/>
      <c r="S3351" s="199"/>
      <c r="T3351" s="382">
        <f t="shared" si="236"/>
        <v>111</v>
      </c>
      <c r="U3351" s="199"/>
      <c r="V3351" s="199"/>
      <c r="W3351" s="199"/>
      <c r="X3351" s="200"/>
      <c r="Y3351" s="199">
        <v>26.22</v>
      </c>
      <c r="Z3351" s="199">
        <f t="shared" si="238"/>
        <v>37.090000000000003</v>
      </c>
      <c r="AA3351" s="200"/>
      <c r="AB3351" s="199">
        <f t="shared" si="239"/>
        <v>21.4</v>
      </c>
      <c r="AC3351" s="164">
        <v>26.04</v>
      </c>
      <c r="AD3351" s="199"/>
      <c r="AE3351" s="200"/>
      <c r="AF3351" s="200"/>
      <c r="AG3351" s="200"/>
      <c r="AH3351" s="75"/>
      <c r="AI3351" s="75"/>
      <c r="AJ3351" s="75"/>
      <c r="AK3351" s="75"/>
      <c r="AL3351" s="200"/>
    </row>
    <row r="3352" spans="1:38" s="201" customFormat="1">
      <c r="A3352" s="198"/>
      <c r="B3352" s="180"/>
      <c r="C3352" s="199" t="s">
        <v>419</v>
      </c>
      <c r="D3352" s="199"/>
      <c r="E3352" s="199" t="s">
        <v>420</v>
      </c>
      <c r="F3352" s="199">
        <v>1017506</v>
      </c>
      <c r="G3352" s="199"/>
      <c r="H3352" s="199">
        <f t="shared" si="237"/>
        <v>2910</v>
      </c>
      <c r="I3352" s="199"/>
      <c r="J3352" s="381">
        <v>164741.93999999997</v>
      </c>
      <c r="K3352" s="199"/>
      <c r="L3352" s="200"/>
      <c r="M3352" s="199">
        <v>79</v>
      </c>
      <c r="N3352" s="71"/>
      <c r="O3352" s="200"/>
      <c r="P3352" s="269">
        <f t="shared" si="235"/>
        <v>2085.3410126582276</v>
      </c>
      <c r="Q3352" s="199"/>
      <c r="R3352" s="199"/>
      <c r="S3352" s="199"/>
      <c r="T3352" s="382">
        <f t="shared" si="236"/>
        <v>12879.822784810127</v>
      </c>
      <c r="U3352" s="199"/>
      <c r="V3352" s="199"/>
      <c r="W3352" s="199"/>
      <c r="X3352" s="200"/>
      <c r="Y3352" s="199">
        <v>164741.93999999997</v>
      </c>
      <c r="Z3352" s="199">
        <f t="shared" si="238"/>
        <v>233010.94</v>
      </c>
      <c r="AA3352" s="200"/>
      <c r="AB3352" s="199">
        <f t="shared" si="239"/>
        <v>134448.43</v>
      </c>
      <c r="AC3352" s="164">
        <v>163584.64000000001</v>
      </c>
      <c r="AD3352" s="199"/>
      <c r="AE3352" s="200"/>
      <c r="AF3352" s="200"/>
      <c r="AG3352" s="200"/>
      <c r="AH3352" s="75"/>
      <c r="AI3352" s="75"/>
      <c r="AJ3352" s="75"/>
      <c r="AK3352" s="75"/>
      <c r="AL3352" s="200"/>
    </row>
    <row r="3353" spans="1:38" s="201" customFormat="1">
      <c r="A3353" s="198"/>
      <c r="B3353" s="180"/>
      <c r="C3353" s="199" t="s">
        <v>419</v>
      </c>
      <c r="D3353" s="199"/>
      <c r="E3353" s="199" t="s">
        <v>123</v>
      </c>
      <c r="F3353" s="199">
        <v>9617</v>
      </c>
      <c r="G3353" s="199"/>
      <c r="H3353" s="199">
        <f t="shared" si="237"/>
        <v>28</v>
      </c>
      <c r="I3353" s="199"/>
      <c r="J3353" s="381">
        <v>1590.4199999999998</v>
      </c>
      <c r="K3353" s="199"/>
      <c r="L3353" s="200"/>
      <c r="M3353" s="199">
        <v>5</v>
      </c>
      <c r="N3353" s="71"/>
      <c r="O3353" s="200"/>
      <c r="P3353" s="269">
        <f t="shared" si="235"/>
        <v>318.08399999999995</v>
      </c>
      <c r="Q3353" s="199"/>
      <c r="R3353" s="199"/>
      <c r="S3353" s="199"/>
      <c r="T3353" s="382">
        <f t="shared" si="236"/>
        <v>1923.4</v>
      </c>
      <c r="U3353" s="199"/>
      <c r="V3353" s="199"/>
      <c r="W3353" s="199"/>
      <c r="X3353" s="200"/>
      <c r="Y3353" s="199">
        <v>1590.4199999999998</v>
      </c>
      <c r="Z3353" s="199">
        <f t="shared" si="238"/>
        <v>2249.4899999999998</v>
      </c>
      <c r="AA3353" s="200"/>
      <c r="AB3353" s="199">
        <f t="shared" si="239"/>
        <v>1297.97</v>
      </c>
      <c r="AC3353" s="164">
        <v>1579.25</v>
      </c>
      <c r="AD3353" s="199"/>
      <c r="AE3353" s="200"/>
      <c r="AF3353" s="200"/>
      <c r="AG3353" s="200"/>
      <c r="AH3353" s="75"/>
      <c r="AI3353" s="75"/>
      <c r="AJ3353" s="75"/>
      <c r="AK3353" s="75"/>
      <c r="AL3353" s="200"/>
    </row>
    <row r="3354" spans="1:38" s="201" customFormat="1">
      <c r="A3354" s="198"/>
      <c r="B3354" s="180"/>
      <c r="C3354" s="199" t="s">
        <v>421</v>
      </c>
      <c r="D3354" s="199"/>
      <c r="E3354" s="199" t="s">
        <v>285</v>
      </c>
      <c r="F3354" s="199">
        <v>1985681</v>
      </c>
      <c r="G3354" s="199"/>
      <c r="H3354" s="199">
        <f t="shared" si="237"/>
        <v>5679</v>
      </c>
      <c r="I3354" s="199"/>
      <c r="J3354" s="381">
        <v>209220.55999999985</v>
      </c>
      <c r="K3354" s="199"/>
      <c r="L3354" s="200"/>
      <c r="M3354" s="199">
        <v>540</v>
      </c>
      <c r="N3354" s="71"/>
      <c r="O3354" s="200"/>
      <c r="P3354" s="269">
        <f t="shared" si="235"/>
        <v>387.44548148148118</v>
      </c>
      <c r="Q3354" s="199"/>
      <c r="R3354" s="199"/>
      <c r="S3354" s="199"/>
      <c r="T3354" s="382">
        <f t="shared" si="236"/>
        <v>3677.187037037037</v>
      </c>
      <c r="U3354" s="199"/>
      <c r="V3354" s="199"/>
      <c r="W3354" s="199"/>
      <c r="X3354" s="200"/>
      <c r="Y3354" s="199">
        <v>209220.55999999985</v>
      </c>
      <c r="Z3354" s="199">
        <f t="shared" si="238"/>
        <v>295921.49</v>
      </c>
      <c r="AA3354" s="200"/>
      <c r="AB3354" s="199">
        <f t="shared" si="239"/>
        <v>170748.11</v>
      </c>
      <c r="AC3354" s="164">
        <v>207750.8</v>
      </c>
      <c r="AD3354" s="199"/>
      <c r="AE3354" s="200"/>
      <c r="AF3354" s="200"/>
      <c r="AG3354" s="200"/>
      <c r="AH3354" s="75"/>
      <c r="AI3354" s="75"/>
      <c r="AJ3354" s="75"/>
      <c r="AK3354" s="75"/>
      <c r="AL3354" s="200"/>
    </row>
    <row r="3355" spans="1:38" s="201" customFormat="1">
      <c r="A3355" s="198"/>
      <c r="B3355" s="180"/>
      <c r="C3355" s="199" t="s">
        <v>422</v>
      </c>
      <c r="D3355" s="199"/>
      <c r="E3355" s="199" t="s">
        <v>127</v>
      </c>
      <c r="F3355" s="199">
        <v>10868052</v>
      </c>
      <c r="G3355" s="199"/>
      <c r="H3355" s="199">
        <f t="shared" si="237"/>
        <v>31081</v>
      </c>
      <c r="I3355" s="199"/>
      <c r="J3355" s="381">
        <v>956126.13000000268</v>
      </c>
      <c r="K3355" s="199"/>
      <c r="L3355" s="200"/>
      <c r="M3355" s="199">
        <v>1585</v>
      </c>
      <c r="N3355" s="71"/>
      <c r="O3355" s="200"/>
      <c r="P3355" s="269">
        <f t="shared" si="235"/>
        <v>603.23415141956002</v>
      </c>
      <c r="Q3355" s="199"/>
      <c r="R3355" s="199"/>
      <c r="S3355" s="199"/>
      <c r="T3355" s="382">
        <f t="shared" si="236"/>
        <v>6856.8151419558362</v>
      </c>
      <c r="U3355" s="199"/>
      <c r="V3355" s="199"/>
      <c r="W3355" s="199"/>
      <c r="X3355" s="200"/>
      <c r="Y3355" s="199">
        <v>956126.13000000268</v>
      </c>
      <c r="Z3355" s="199">
        <f t="shared" si="238"/>
        <v>1352344.46</v>
      </c>
      <c r="AA3355" s="200"/>
      <c r="AB3355" s="199">
        <f t="shared" si="239"/>
        <v>780309.21</v>
      </c>
      <c r="AC3355" s="164">
        <v>949409.41</v>
      </c>
      <c r="AD3355" s="199"/>
      <c r="AE3355" s="200"/>
      <c r="AF3355" s="200"/>
      <c r="AG3355" s="200"/>
      <c r="AH3355" s="75"/>
      <c r="AI3355" s="75"/>
      <c r="AJ3355" s="75"/>
      <c r="AK3355" s="75"/>
      <c r="AL3355" s="200"/>
    </row>
    <row r="3356" spans="1:38" s="201" customFormat="1">
      <c r="A3356" s="198"/>
      <c r="B3356" s="180"/>
      <c r="C3356" s="199" t="s">
        <v>422</v>
      </c>
      <c r="D3356" s="199"/>
      <c r="E3356" s="199" t="s">
        <v>250</v>
      </c>
      <c r="F3356" s="199">
        <v>372</v>
      </c>
      <c r="G3356" s="199"/>
      <c r="H3356" s="199">
        <f t="shared" si="237"/>
        <v>1</v>
      </c>
      <c r="I3356" s="199"/>
      <c r="J3356" s="381">
        <v>23.42</v>
      </c>
      <c r="K3356" s="199"/>
      <c r="L3356" s="200"/>
      <c r="M3356" s="199">
        <v>1</v>
      </c>
      <c r="N3356" s="71"/>
      <c r="O3356" s="200"/>
      <c r="P3356" s="269">
        <f t="shared" si="235"/>
        <v>23.42</v>
      </c>
      <c r="Q3356" s="199"/>
      <c r="R3356" s="199"/>
      <c r="S3356" s="199"/>
      <c r="T3356" s="382">
        <f t="shared" si="236"/>
        <v>372</v>
      </c>
      <c r="U3356" s="199"/>
      <c r="V3356" s="199"/>
      <c r="W3356" s="199"/>
      <c r="X3356" s="200"/>
      <c r="Y3356" s="199">
        <v>23.42</v>
      </c>
      <c r="Z3356" s="199">
        <f t="shared" si="238"/>
        <v>33.130000000000003</v>
      </c>
      <c r="AA3356" s="200"/>
      <c r="AB3356" s="199">
        <f t="shared" si="239"/>
        <v>19.11</v>
      </c>
      <c r="AC3356" s="164">
        <v>23.26</v>
      </c>
      <c r="AD3356" s="199"/>
      <c r="AE3356" s="200"/>
      <c r="AF3356" s="200"/>
      <c r="AG3356" s="200"/>
      <c r="AH3356" s="75"/>
      <c r="AI3356" s="75"/>
      <c r="AJ3356" s="75"/>
      <c r="AK3356" s="75"/>
      <c r="AL3356" s="200"/>
    </row>
    <row r="3357" spans="1:38" s="201" customFormat="1">
      <c r="A3357" s="198"/>
      <c r="B3357" s="180"/>
      <c r="C3357" s="199" t="s">
        <v>422</v>
      </c>
      <c r="D3357" s="199"/>
      <c r="E3357" s="199" t="s">
        <v>113</v>
      </c>
      <c r="F3357" s="199">
        <v>391135</v>
      </c>
      <c r="G3357" s="199"/>
      <c r="H3357" s="199">
        <f t="shared" si="237"/>
        <v>1119</v>
      </c>
      <c r="I3357" s="199"/>
      <c r="J3357" s="381">
        <v>22446.589999999997</v>
      </c>
      <c r="K3357" s="199"/>
      <c r="L3357" s="200"/>
      <c r="M3357" s="199">
        <v>12</v>
      </c>
      <c r="N3357" s="71"/>
      <c r="O3357" s="200"/>
      <c r="P3357" s="269">
        <f t="shared" si="235"/>
        <v>1870.5491666666665</v>
      </c>
      <c r="Q3357" s="199"/>
      <c r="R3357" s="199"/>
      <c r="S3357" s="199"/>
      <c r="T3357" s="382">
        <f t="shared" si="236"/>
        <v>32594.583333333332</v>
      </c>
      <c r="U3357" s="199"/>
      <c r="V3357" s="199"/>
      <c r="W3357" s="199"/>
      <c r="X3357" s="200"/>
      <c r="Y3357" s="199">
        <v>22446.589999999997</v>
      </c>
      <c r="Z3357" s="199">
        <f t="shared" si="238"/>
        <v>31748.45</v>
      </c>
      <c r="AA3357" s="200"/>
      <c r="AB3357" s="199">
        <f t="shared" si="239"/>
        <v>18319.009999999998</v>
      </c>
      <c r="AC3357" s="164">
        <v>22288.9</v>
      </c>
      <c r="AD3357" s="199"/>
      <c r="AE3357" s="200"/>
      <c r="AF3357" s="200"/>
      <c r="AG3357" s="200"/>
      <c r="AH3357" s="75"/>
      <c r="AI3357" s="75"/>
      <c r="AJ3357" s="75"/>
      <c r="AK3357" s="75"/>
      <c r="AL3357" s="200"/>
    </row>
    <row r="3358" spans="1:38" s="201" customFormat="1">
      <c r="A3358" s="198"/>
      <c r="B3358" s="180"/>
      <c r="C3358" s="199" t="s">
        <v>422</v>
      </c>
      <c r="D3358" s="199"/>
      <c r="E3358" s="199" t="s">
        <v>1495</v>
      </c>
      <c r="F3358" s="199">
        <v>372</v>
      </c>
      <c r="G3358" s="199"/>
      <c r="H3358" s="199">
        <f t="shared" si="237"/>
        <v>1</v>
      </c>
      <c r="I3358" s="199"/>
      <c r="J3358" s="381">
        <v>36.68</v>
      </c>
      <c r="K3358" s="199"/>
      <c r="L3358" s="200"/>
      <c r="M3358" s="199">
        <v>1</v>
      </c>
      <c r="N3358" s="71"/>
      <c r="O3358" s="200"/>
      <c r="P3358" s="269">
        <f t="shared" si="235"/>
        <v>36.68</v>
      </c>
      <c r="Q3358" s="199"/>
      <c r="R3358" s="199"/>
      <c r="S3358" s="199"/>
      <c r="T3358" s="382">
        <f t="shared" si="236"/>
        <v>372</v>
      </c>
      <c r="U3358" s="199"/>
      <c r="V3358" s="199"/>
      <c r="W3358" s="199"/>
      <c r="X3358" s="200"/>
      <c r="Y3358" s="199">
        <v>36.68</v>
      </c>
      <c r="Z3358" s="199">
        <f t="shared" si="238"/>
        <v>51.88</v>
      </c>
      <c r="AA3358" s="200"/>
      <c r="AB3358" s="199">
        <f t="shared" si="239"/>
        <v>29.94</v>
      </c>
      <c r="AC3358" s="164">
        <v>36.42</v>
      </c>
      <c r="AD3358" s="199"/>
      <c r="AE3358" s="200"/>
      <c r="AF3358" s="200"/>
      <c r="AG3358" s="200"/>
      <c r="AH3358" s="75"/>
      <c r="AI3358" s="75"/>
      <c r="AJ3358" s="75"/>
      <c r="AK3358" s="75"/>
      <c r="AL3358" s="200"/>
    </row>
    <row r="3359" spans="1:38" s="201" customFormat="1">
      <c r="A3359" s="198"/>
      <c r="B3359" s="180"/>
      <c r="C3359" s="199" t="s">
        <v>1465</v>
      </c>
      <c r="D3359" s="199"/>
      <c r="E3359" s="199" t="s">
        <v>136</v>
      </c>
      <c r="F3359" s="199">
        <v>2927372</v>
      </c>
      <c r="G3359" s="199"/>
      <c r="H3359" s="199">
        <f t="shared" si="237"/>
        <v>8372</v>
      </c>
      <c r="I3359" s="199"/>
      <c r="J3359" s="381">
        <v>178346.67999999991</v>
      </c>
      <c r="K3359" s="199"/>
      <c r="L3359" s="200"/>
      <c r="M3359" s="199">
        <v>161</v>
      </c>
      <c r="N3359" s="71"/>
      <c r="O3359" s="200"/>
      <c r="P3359" s="269">
        <f t="shared" si="235"/>
        <v>1107.7433540372665</v>
      </c>
      <c r="Q3359" s="199"/>
      <c r="R3359" s="199"/>
      <c r="S3359" s="199"/>
      <c r="T3359" s="382">
        <f t="shared" si="236"/>
        <v>18182.434782608696</v>
      </c>
      <c r="U3359" s="199"/>
      <c r="V3359" s="199"/>
      <c r="W3359" s="199"/>
      <c r="X3359" s="200"/>
      <c r="Y3359" s="199">
        <v>178346.67999999991</v>
      </c>
      <c r="Z3359" s="199">
        <f t="shared" si="238"/>
        <v>252253.48</v>
      </c>
      <c r="AA3359" s="200"/>
      <c r="AB3359" s="199">
        <f t="shared" si="239"/>
        <v>145551.46</v>
      </c>
      <c r="AC3359" s="164">
        <v>177093.81</v>
      </c>
      <c r="AD3359" s="199"/>
      <c r="AE3359" s="200"/>
      <c r="AF3359" s="200"/>
      <c r="AG3359" s="200"/>
      <c r="AH3359" s="75"/>
      <c r="AI3359" s="75"/>
      <c r="AJ3359" s="75"/>
      <c r="AK3359" s="75"/>
      <c r="AL3359" s="200"/>
    </row>
    <row r="3360" spans="1:38" s="201" customFormat="1">
      <c r="A3360" s="198"/>
      <c r="B3360" s="180"/>
      <c r="C3360" s="199" t="s">
        <v>426</v>
      </c>
      <c r="D3360" s="199"/>
      <c r="E3360" s="199" t="s">
        <v>425</v>
      </c>
      <c r="F3360" s="199">
        <v>2645287</v>
      </c>
      <c r="G3360" s="199"/>
      <c r="H3360" s="199">
        <f t="shared" si="237"/>
        <v>7565</v>
      </c>
      <c r="I3360" s="199"/>
      <c r="J3360" s="381">
        <v>249359.24000000008</v>
      </c>
      <c r="K3360" s="199"/>
      <c r="L3360" s="200"/>
      <c r="M3360" s="199">
        <v>622</v>
      </c>
      <c r="N3360" s="71"/>
      <c r="O3360" s="200"/>
      <c r="P3360" s="269">
        <f t="shared" si="235"/>
        <v>400.89909967845671</v>
      </c>
      <c r="Q3360" s="199"/>
      <c r="R3360" s="199"/>
      <c r="S3360" s="199"/>
      <c r="T3360" s="382">
        <f t="shared" si="236"/>
        <v>4252.8729903536978</v>
      </c>
      <c r="U3360" s="199"/>
      <c r="V3360" s="199"/>
      <c r="W3360" s="199"/>
      <c r="X3360" s="200"/>
      <c r="Y3360" s="199">
        <v>249359.24000000008</v>
      </c>
      <c r="Z3360" s="199">
        <f t="shared" si="238"/>
        <v>352693.62</v>
      </c>
      <c r="AA3360" s="200"/>
      <c r="AB3360" s="199">
        <f t="shared" si="239"/>
        <v>203505.9</v>
      </c>
      <c r="AC3360" s="164">
        <v>247607.51</v>
      </c>
      <c r="AD3360" s="199"/>
      <c r="AE3360" s="200"/>
      <c r="AF3360" s="200"/>
      <c r="AG3360" s="200"/>
      <c r="AH3360" s="75"/>
      <c r="AI3360" s="75"/>
      <c r="AJ3360" s="75"/>
      <c r="AK3360" s="75"/>
      <c r="AL3360" s="200"/>
    </row>
    <row r="3361" spans="1:38" s="201" customFormat="1">
      <c r="A3361" s="198"/>
      <c r="B3361" s="180"/>
      <c r="C3361" s="199" t="s">
        <v>427</v>
      </c>
      <c r="D3361" s="199"/>
      <c r="E3361" s="199" t="s">
        <v>187</v>
      </c>
      <c r="F3361" s="199">
        <v>691601</v>
      </c>
      <c r="G3361" s="199"/>
      <c r="H3361" s="199">
        <f t="shared" si="237"/>
        <v>1978</v>
      </c>
      <c r="I3361" s="199"/>
      <c r="J3361" s="381">
        <v>78449.77</v>
      </c>
      <c r="K3361" s="199"/>
      <c r="L3361" s="200"/>
      <c r="M3361" s="199">
        <v>246</v>
      </c>
      <c r="N3361" s="71"/>
      <c r="O3361" s="200"/>
      <c r="P3361" s="269">
        <f t="shared" si="235"/>
        <v>318.90150406504068</v>
      </c>
      <c r="Q3361" s="199"/>
      <c r="R3361" s="199"/>
      <c r="S3361" s="199"/>
      <c r="T3361" s="382">
        <f t="shared" si="236"/>
        <v>2811.3861788617887</v>
      </c>
      <c r="U3361" s="199"/>
      <c r="V3361" s="199"/>
      <c r="W3361" s="199"/>
      <c r="X3361" s="200"/>
      <c r="Y3361" s="199">
        <v>78449.77</v>
      </c>
      <c r="Z3361" s="199">
        <f t="shared" si="238"/>
        <v>110959.33</v>
      </c>
      <c r="AA3361" s="200"/>
      <c r="AB3361" s="199">
        <f t="shared" si="239"/>
        <v>64024.06</v>
      </c>
      <c r="AC3361" s="164">
        <v>77898.67</v>
      </c>
      <c r="AD3361" s="199"/>
      <c r="AE3361" s="200"/>
      <c r="AF3361" s="200"/>
      <c r="AG3361" s="200"/>
      <c r="AH3361" s="75"/>
      <c r="AI3361" s="75"/>
      <c r="AJ3361" s="75"/>
      <c r="AK3361" s="75"/>
      <c r="AL3361" s="200"/>
    </row>
    <row r="3362" spans="1:38" s="201" customFormat="1">
      <c r="A3362" s="198"/>
      <c r="B3362" s="180"/>
      <c r="C3362" s="199" t="s">
        <v>428</v>
      </c>
      <c r="D3362" s="199"/>
      <c r="E3362" s="199" t="s">
        <v>264</v>
      </c>
      <c r="F3362" s="199">
        <v>4293</v>
      </c>
      <c r="G3362" s="199"/>
      <c r="H3362" s="199">
        <f t="shared" si="237"/>
        <v>12</v>
      </c>
      <c r="I3362" s="199"/>
      <c r="J3362" s="381">
        <v>756.28</v>
      </c>
      <c r="K3362" s="199"/>
      <c r="L3362" s="200"/>
      <c r="M3362" s="199">
        <v>3</v>
      </c>
      <c r="N3362" s="71"/>
      <c r="O3362" s="200"/>
      <c r="P3362" s="269">
        <f t="shared" si="235"/>
        <v>252.09333333333333</v>
      </c>
      <c r="Q3362" s="199"/>
      <c r="R3362" s="199"/>
      <c r="S3362" s="199"/>
      <c r="T3362" s="382">
        <f t="shared" si="236"/>
        <v>1431</v>
      </c>
      <c r="U3362" s="199"/>
      <c r="V3362" s="199"/>
      <c r="W3362" s="199"/>
      <c r="X3362" s="200"/>
      <c r="Y3362" s="199">
        <v>756.28</v>
      </c>
      <c r="Z3362" s="199">
        <f t="shared" si="238"/>
        <v>1069.68</v>
      </c>
      <c r="AA3362" s="200"/>
      <c r="AB3362" s="199">
        <f t="shared" si="239"/>
        <v>617.21</v>
      </c>
      <c r="AC3362" s="164">
        <v>750.97</v>
      </c>
      <c r="AD3362" s="199"/>
      <c r="AE3362" s="200"/>
      <c r="AF3362" s="200"/>
      <c r="AG3362" s="200"/>
      <c r="AH3362" s="75"/>
      <c r="AI3362" s="75"/>
      <c r="AJ3362" s="75"/>
      <c r="AK3362" s="75"/>
      <c r="AL3362" s="200"/>
    </row>
    <row r="3363" spans="1:38" s="201" customFormat="1">
      <c r="A3363" s="198"/>
      <c r="B3363" s="180"/>
      <c r="C3363" s="199" t="s">
        <v>429</v>
      </c>
      <c r="D3363" s="199"/>
      <c r="E3363" s="199" t="s">
        <v>430</v>
      </c>
      <c r="F3363" s="199">
        <v>828188</v>
      </c>
      <c r="G3363" s="199"/>
      <c r="H3363" s="199">
        <f t="shared" si="237"/>
        <v>2368</v>
      </c>
      <c r="I3363" s="199"/>
      <c r="J3363" s="381">
        <v>63027.030000000013</v>
      </c>
      <c r="K3363" s="199"/>
      <c r="L3363" s="200"/>
      <c r="M3363" s="199">
        <v>124</v>
      </c>
      <c r="N3363" s="71"/>
      <c r="O3363" s="200"/>
      <c r="P3363" s="269">
        <f t="shared" si="235"/>
        <v>508.28250000000008</v>
      </c>
      <c r="Q3363" s="199"/>
      <c r="R3363" s="199"/>
      <c r="S3363" s="199"/>
      <c r="T3363" s="382">
        <f t="shared" si="236"/>
        <v>6678.9354838709678</v>
      </c>
      <c r="U3363" s="199"/>
      <c r="V3363" s="199"/>
      <c r="W3363" s="199"/>
      <c r="X3363" s="200"/>
      <c r="Y3363" s="199">
        <v>63027.030000000013</v>
      </c>
      <c r="Z3363" s="199">
        <f t="shared" si="238"/>
        <v>89145.41</v>
      </c>
      <c r="AA3363" s="200"/>
      <c r="AB3363" s="199">
        <f t="shared" si="239"/>
        <v>51437.33</v>
      </c>
      <c r="AC3363" s="164">
        <v>62584.27</v>
      </c>
      <c r="AD3363" s="199"/>
      <c r="AE3363" s="200"/>
      <c r="AF3363" s="200"/>
      <c r="AG3363" s="200"/>
      <c r="AH3363" s="75"/>
      <c r="AI3363" s="75"/>
      <c r="AJ3363" s="75"/>
      <c r="AK3363" s="75"/>
      <c r="AL3363" s="200"/>
    </row>
    <row r="3364" spans="1:38" s="201" customFormat="1">
      <c r="A3364" s="198"/>
      <c r="B3364" s="180"/>
      <c r="C3364" s="199" t="s">
        <v>429</v>
      </c>
      <c r="D3364" s="199"/>
      <c r="E3364" s="199" t="s">
        <v>582</v>
      </c>
      <c r="F3364" s="199">
        <v>16639</v>
      </c>
      <c r="G3364" s="199"/>
      <c r="H3364" s="199">
        <f t="shared" si="237"/>
        <v>48</v>
      </c>
      <c r="I3364" s="199"/>
      <c r="J3364" s="381">
        <v>1592.1599999999999</v>
      </c>
      <c r="K3364" s="199"/>
      <c r="L3364" s="200"/>
      <c r="M3364" s="199">
        <v>4</v>
      </c>
      <c r="N3364" s="71"/>
      <c r="O3364" s="200"/>
      <c r="P3364" s="269">
        <f t="shared" si="235"/>
        <v>398.03999999999996</v>
      </c>
      <c r="Q3364" s="199"/>
      <c r="R3364" s="199"/>
      <c r="S3364" s="199"/>
      <c r="T3364" s="382">
        <f t="shared" si="236"/>
        <v>4159.75</v>
      </c>
      <c r="U3364" s="199"/>
      <c r="V3364" s="199"/>
      <c r="W3364" s="199"/>
      <c r="X3364" s="200"/>
      <c r="Y3364" s="199">
        <v>1592.1599999999999</v>
      </c>
      <c r="Z3364" s="199">
        <f t="shared" si="238"/>
        <v>2251.9499999999998</v>
      </c>
      <c r="AA3364" s="200"/>
      <c r="AB3364" s="199">
        <f t="shared" si="239"/>
        <v>1299.3900000000001</v>
      </c>
      <c r="AC3364" s="164">
        <v>1580.98</v>
      </c>
      <c r="AD3364" s="199"/>
      <c r="AE3364" s="200"/>
      <c r="AF3364" s="200"/>
      <c r="AG3364" s="200"/>
      <c r="AH3364" s="75"/>
      <c r="AI3364" s="75"/>
      <c r="AJ3364" s="75"/>
      <c r="AK3364" s="75"/>
      <c r="AL3364" s="200"/>
    </row>
    <row r="3365" spans="1:38" s="201" customFormat="1">
      <c r="A3365" s="198"/>
      <c r="B3365" s="180"/>
      <c r="C3365" s="199" t="s">
        <v>429</v>
      </c>
      <c r="D3365" s="199"/>
      <c r="E3365" s="199" t="s">
        <v>1497</v>
      </c>
      <c r="F3365" s="199">
        <v>236</v>
      </c>
      <c r="G3365" s="199"/>
      <c r="H3365" s="199">
        <f t="shared" si="237"/>
        <v>1</v>
      </c>
      <c r="I3365" s="199"/>
      <c r="J3365" s="381">
        <v>136.72999999999999</v>
      </c>
      <c r="K3365" s="199"/>
      <c r="L3365" s="200"/>
      <c r="M3365" s="199">
        <v>1</v>
      </c>
      <c r="N3365" s="71"/>
      <c r="O3365" s="200"/>
      <c r="P3365" s="269">
        <f t="shared" si="235"/>
        <v>136.72999999999999</v>
      </c>
      <c r="Q3365" s="199"/>
      <c r="R3365" s="199"/>
      <c r="S3365" s="199"/>
      <c r="T3365" s="382">
        <f t="shared" si="236"/>
        <v>236</v>
      </c>
      <c r="U3365" s="199"/>
      <c r="V3365" s="199"/>
      <c r="W3365" s="199"/>
      <c r="X3365" s="200"/>
      <c r="Y3365" s="199">
        <v>136.72999999999999</v>
      </c>
      <c r="Z3365" s="199">
        <f t="shared" si="238"/>
        <v>193.39</v>
      </c>
      <c r="AA3365" s="200"/>
      <c r="AB3365" s="199">
        <f t="shared" si="239"/>
        <v>111.59</v>
      </c>
      <c r="AC3365" s="164">
        <v>135.77000000000001</v>
      </c>
      <c r="AD3365" s="199"/>
      <c r="AE3365" s="200"/>
      <c r="AF3365" s="200"/>
      <c r="AG3365" s="200"/>
      <c r="AH3365" s="75"/>
      <c r="AI3365" s="75"/>
      <c r="AJ3365" s="75"/>
      <c r="AK3365" s="75"/>
      <c r="AL3365" s="200"/>
    </row>
    <row r="3366" spans="1:38" s="201" customFormat="1">
      <c r="A3366" s="198"/>
      <c r="B3366" s="180"/>
      <c r="C3366" s="199" t="s">
        <v>432</v>
      </c>
      <c r="D3366" s="199"/>
      <c r="E3366" s="199" t="s">
        <v>433</v>
      </c>
      <c r="F3366" s="199">
        <v>725</v>
      </c>
      <c r="G3366" s="199"/>
      <c r="H3366" s="199">
        <f t="shared" si="237"/>
        <v>2</v>
      </c>
      <c r="I3366" s="199"/>
      <c r="J3366" s="381">
        <v>138.81</v>
      </c>
      <c r="K3366" s="199"/>
      <c r="L3366" s="200"/>
      <c r="M3366" s="199">
        <v>3</v>
      </c>
      <c r="N3366" s="71"/>
      <c r="O3366" s="200"/>
      <c r="P3366" s="269">
        <f t="shared" si="235"/>
        <v>46.27</v>
      </c>
      <c r="Q3366" s="199"/>
      <c r="R3366" s="199"/>
      <c r="S3366" s="199"/>
      <c r="T3366" s="382">
        <f t="shared" si="236"/>
        <v>241.66666666666666</v>
      </c>
      <c r="U3366" s="199"/>
      <c r="V3366" s="199"/>
      <c r="W3366" s="199"/>
      <c r="X3366" s="200"/>
      <c r="Y3366" s="199">
        <v>138.81</v>
      </c>
      <c r="Z3366" s="199">
        <f t="shared" si="238"/>
        <v>196.33</v>
      </c>
      <c r="AA3366" s="200"/>
      <c r="AB3366" s="199">
        <f t="shared" si="239"/>
        <v>113.28</v>
      </c>
      <c r="AC3366" s="164">
        <v>137.83000000000001</v>
      </c>
      <c r="AD3366" s="199"/>
      <c r="AE3366" s="200"/>
      <c r="AF3366" s="200"/>
      <c r="AG3366" s="200"/>
      <c r="AH3366" s="75"/>
      <c r="AI3366" s="75"/>
      <c r="AJ3366" s="75"/>
      <c r="AK3366" s="75"/>
      <c r="AL3366" s="200"/>
    </row>
    <row r="3367" spans="1:38" s="201" customFormat="1">
      <c r="A3367" s="198"/>
      <c r="B3367" s="180"/>
      <c r="C3367" s="199" t="s">
        <v>432</v>
      </c>
      <c r="D3367" s="199"/>
      <c r="E3367" s="199" t="s">
        <v>269</v>
      </c>
      <c r="F3367" s="199">
        <v>7812514</v>
      </c>
      <c r="G3367" s="199"/>
      <c r="H3367" s="199">
        <f t="shared" si="237"/>
        <v>22342</v>
      </c>
      <c r="I3367" s="199"/>
      <c r="J3367" s="381">
        <v>503105.11999999941</v>
      </c>
      <c r="K3367" s="199"/>
      <c r="L3367" s="200"/>
      <c r="M3367" s="199">
        <v>331</v>
      </c>
      <c r="N3367" s="71"/>
      <c r="O3367" s="200"/>
      <c r="P3367" s="269">
        <f t="shared" si="235"/>
        <v>1519.9550453172187</v>
      </c>
      <c r="Q3367" s="199"/>
      <c r="R3367" s="199"/>
      <c r="S3367" s="199"/>
      <c r="T3367" s="382">
        <f t="shared" si="236"/>
        <v>23602.761329305136</v>
      </c>
      <c r="U3367" s="199"/>
      <c r="V3367" s="199"/>
      <c r="W3367" s="199"/>
      <c r="X3367" s="200"/>
      <c r="Y3367" s="199">
        <v>503105.11999999941</v>
      </c>
      <c r="Z3367" s="199">
        <f t="shared" si="238"/>
        <v>711591.71</v>
      </c>
      <c r="AA3367" s="200"/>
      <c r="AB3367" s="199">
        <f t="shared" si="239"/>
        <v>410591.81</v>
      </c>
      <c r="AC3367" s="164">
        <v>499570.84</v>
      </c>
      <c r="AD3367" s="199"/>
      <c r="AE3367" s="200"/>
      <c r="AF3367" s="200"/>
      <c r="AG3367" s="200"/>
      <c r="AH3367" s="75"/>
      <c r="AI3367" s="75"/>
      <c r="AJ3367" s="75"/>
      <c r="AK3367" s="75"/>
      <c r="AL3367" s="200"/>
    </row>
    <row r="3368" spans="1:38" s="201" customFormat="1">
      <c r="A3368" s="198"/>
      <c r="B3368" s="180"/>
      <c r="C3368" s="199" t="s">
        <v>432</v>
      </c>
      <c r="D3368" s="199"/>
      <c r="E3368" s="199" t="s">
        <v>271</v>
      </c>
      <c r="F3368" s="199">
        <v>762</v>
      </c>
      <c r="G3368" s="199"/>
      <c r="H3368" s="199">
        <f t="shared" si="237"/>
        <v>2</v>
      </c>
      <c r="I3368" s="199"/>
      <c r="J3368" s="381">
        <v>112.35</v>
      </c>
      <c r="K3368" s="199"/>
      <c r="L3368" s="200"/>
      <c r="M3368" s="199">
        <v>2</v>
      </c>
      <c r="N3368" s="71"/>
      <c r="O3368" s="200"/>
      <c r="P3368" s="269">
        <f t="shared" si="235"/>
        <v>56.174999999999997</v>
      </c>
      <c r="Q3368" s="199"/>
      <c r="R3368" s="199"/>
      <c r="S3368" s="199"/>
      <c r="T3368" s="382">
        <f t="shared" si="236"/>
        <v>381</v>
      </c>
      <c r="U3368" s="199"/>
      <c r="V3368" s="199"/>
      <c r="W3368" s="199"/>
      <c r="X3368" s="200"/>
      <c r="Y3368" s="199">
        <v>112.35</v>
      </c>
      <c r="Z3368" s="199">
        <f t="shared" si="238"/>
        <v>158.91</v>
      </c>
      <c r="AA3368" s="200"/>
      <c r="AB3368" s="199">
        <f t="shared" si="239"/>
        <v>91.69</v>
      </c>
      <c r="AC3368" s="164">
        <v>111.56</v>
      </c>
      <c r="AD3368" s="199"/>
      <c r="AE3368" s="200"/>
      <c r="AF3368" s="200"/>
      <c r="AG3368" s="200"/>
      <c r="AH3368" s="75"/>
      <c r="AI3368" s="75"/>
      <c r="AJ3368" s="75"/>
      <c r="AK3368" s="75"/>
      <c r="AL3368" s="200"/>
    </row>
    <row r="3369" spans="1:38" s="201" customFormat="1">
      <c r="A3369" s="198"/>
      <c r="B3369" s="180"/>
      <c r="C3369" s="199" t="s">
        <v>432</v>
      </c>
      <c r="D3369" s="199"/>
      <c r="E3369" s="199" t="s">
        <v>409</v>
      </c>
      <c r="F3369" s="199">
        <v>612</v>
      </c>
      <c r="G3369" s="199"/>
      <c r="H3369" s="199">
        <f t="shared" si="237"/>
        <v>2</v>
      </c>
      <c r="I3369" s="199"/>
      <c r="J3369" s="381">
        <v>92.91</v>
      </c>
      <c r="K3369" s="199"/>
      <c r="L3369" s="200"/>
      <c r="M3369" s="199">
        <v>1</v>
      </c>
      <c r="N3369" s="71"/>
      <c r="O3369" s="200"/>
      <c r="P3369" s="269">
        <f t="shared" si="235"/>
        <v>92.91</v>
      </c>
      <c r="Q3369" s="199"/>
      <c r="R3369" s="199"/>
      <c r="S3369" s="199"/>
      <c r="T3369" s="382">
        <f t="shared" si="236"/>
        <v>612</v>
      </c>
      <c r="U3369" s="199"/>
      <c r="V3369" s="199"/>
      <c r="W3369" s="199"/>
      <c r="X3369" s="200"/>
      <c r="Y3369" s="199">
        <v>92.91</v>
      </c>
      <c r="Z3369" s="199">
        <f t="shared" si="238"/>
        <v>131.41</v>
      </c>
      <c r="AA3369" s="200"/>
      <c r="AB3369" s="199">
        <f t="shared" si="239"/>
        <v>75.83</v>
      </c>
      <c r="AC3369" s="164">
        <v>92.26</v>
      </c>
      <c r="AD3369" s="199"/>
      <c r="AE3369" s="200"/>
      <c r="AF3369" s="200"/>
      <c r="AG3369" s="200"/>
      <c r="AH3369" s="75"/>
      <c r="AI3369" s="75"/>
      <c r="AJ3369" s="75"/>
      <c r="AK3369" s="75"/>
      <c r="AL3369" s="200"/>
    </row>
    <row r="3370" spans="1:38" s="201" customFormat="1">
      <c r="A3370" s="198"/>
      <c r="B3370" s="180"/>
      <c r="C3370" s="199" t="s">
        <v>432</v>
      </c>
      <c r="D3370" s="199"/>
      <c r="E3370" s="199" t="s">
        <v>441</v>
      </c>
      <c r="F3370" s="199">
        <v>2130</v>
      </c>
      <c r="G3370" s="199"/>
      <c r="H3370" s="199">
        <f t="shared" si="237"/>
        <v>6</v>
      </c>
      <c r="I3370" s="199"/>
      <c r="J3370" s="381">
        <v>356.53</v>
      </c>
      <c r="K3370" s="199"/>
      <c r="L3370" s="200"/>
      <c r="M3370" s="199">
        <v>1</v>
      </c>
      <c r="N3370" s="71"/>
      <c r="O3370" s="200"/>
      <c r="P3370" s="269">
        <f t="shared" si="235"/>
        <v>356.53</v>
      </c>
      <c r="Q3370" s="199"/>
      <c r="R3370" s="199"/>
      <c r="S3370" s="199"/>
      <c r="T3370" s="382">
        <f t="shared" si="236"/>
        <v>2130</v>
      </c>
      <c r="U3370" s="199"/>
      <c r="V3370" s="199"/>
      <c r="W3370" s="199"/>
      <c r="X3370" s="200"/>
      <c r="Y3370" s="199">
        <v>356.53</v>
      </c>
      <c r="Z3370" s="199">
        <f t="shared" si="238"/>
        <v>504.28</v>
      </c>
      <c r="AA3370" s="200"/>
      <c r="AB3370" s="199">
        <f t="shared" si="239"/>
        <v>290.97000000000003</v>
      </c>
      <c r="AC3370" s="164">
        <v>354.03</v>
      </c>
      <c r="AD3370" s="199"/>
      <c r="AE3370" s="200"/>
      <c r="AF3370" s="200"/>
      <c r="AG3370" s="200"/>
      <c r="AH3370" s="75"/>
      <c r="AI3370" s="75"/>
      <c r="AJ3370" s="75"/>
      <c r="AK3370" s="75"/>
      <c r="AL3370" s="200"/>
    </row>
    <row r="3371" spans="1:38" s="201" customFormat="1">
      <c r="A3371" s="198"/>
      <c r="B3371" s="180"/>
      <c r="C3371" s="199" t="s">
        <v>583</v>
      </c>
      <c r="D3371" s="199"/>
      <c r="E3371" s="199" t="s">
        <v>193</v>
      </c>
      <c r="F3371" s="199">
        <v>16736</v>
      </c>
      <c r="G3371" s="199"/>
      <c r="H3371" s="199">
        <f t="shared" si="237"/>
        <v>48</v>
      </c>
      <c r="I3371" s="199"/>
      <c r="J3371" s="381">
        <v>2581.1099999999997</v>
      </c>
      <c r="K3371" s="199"/>
      <c r="L3371" s="200"/>
      <c r="M3371" s="199">
        <v>8</v>
      </c>
      <c r="N3371" s="71"/>
      <c r="O3371" s="200"/>
      <c r="P3371" s="269">
        <f t="shared" si="235"/>
        <v>322.63874999999996</v>
      </c>
      <c r="Q3371" s="199"/>
      <c r="R3371" s="199"/>
      <c r="S3371" s="199"/>
      <c r="T3371" s="382">
        <f t="shared" si="236"/>
        <v>2092</v>
      </c>
      <c r="U3371" s="199"/>
      <c r="V3371" s="199"/>
      <c r="W3371" s="199"/>
      <c r="X3371" s="200"/>
      <c r="Y3371" s="199">
        <v>2581.1099999999997</v>
      </c>
      <c r="Z3371" s="199">
        <f t="shared" si="238"/>
        <v>3650.72</v>
      </c>
      <c r="AA3371" s="200"/>
      <c r="AB3371" s="199">
        <f t="shared" si="239"/>
        <v>2106.48</v>
      </c>
      <c r="AC3371" s="164">
        <v>2562.98</v>
      </c>
      <c r="AD3371" s="199"/>
      <c r="AE3371" s="200"/>
      <c r="AF3371" s="200"/>
      <c r="AG3371" s="200"/>
      <c r="AH3371" s="75"/>
      <c r="AI3371" s="75"/>
      <c r="AJ3371" s="75"/>
      <c r="AK3371" s="75"/>
      <c r="AL3371" s="200"/>
    </row>
    <row r="3372" spans="1:38" s="201" customFormat="1">
      <c r="A3372" s="198"/>
      <c r="B3372" s="180"/>
      <c r="C3372" s="199" t="s">
        <v>434</v>
      </c>
      <c r="D3372" s="199"/>
      <c r="E3372" s="199" t="s">
        <v>110</v>
      </c>
      <c r="F3372" s="199">
        <v>57099</v>
      </c>
      <c r="G3372" s="199"/>
      <c r="H3372" s="199">
        <f t="shared" si="237"/>
        <v>163</v>
      </c>
      <c r="I3372" s="199"/>
      <c r="J3372" s="381">
        <v>7618.369999999999</v>
      </c>
      <c r="K3372" s="199"/>
      <c r="L3372" s="200"/>
      <c r="M3372" s="199">
        <v>47</v>
      </c>
      <c r="N3372" s="71"/>
      <c r="O3372" s="200"/>
      <c r="P3372" s="269">
        <f t="shared" si="235"/>
        <v>162.09297872340423</v>
      </c>
      <c r="Q3372" s="199"/>
      <c r="R3372" s="199"/>
      <c r="S3372" s="199"/>
      <c r="T3372" s="382">
        <f t="shared" si="236"/>
        <v>1214.872340425532</v>
      </c>
      <c r="U3372" s="199"/>
      <c r="V3372" s="199"/>
      <c r="W3372" s="199"/>
      <c r="X3372" s="200"/>
      <c r="Y3372" s="199">
        <v>7618.369999999999</v>
      </c>
      <c r="Z3372" s="199">
        <f t="shared" si="238"/>
        <v>10775.42</v>
      </c>
      <c r="AA3372" s="200"/>
      <c r="AB3372" s="199">
        <f t="shared" si="239"/>
        <v>6217.47</v>
      </c>
      <c r="AC3372" s="164">
        <v>7564.85</v>
      </c>
      <c r="AD3372" s="199"/>
      <c r="AE3372" s="200"/>
      <c r="AF3372" s="200"/>
      <c r="AG3372" s="200"/>
      <c r="AH3372" s="75"/>
      <c r="AI3372" s="75"/>
      <c r="AJ3372" s="75"/>
      <c r="AK3372" s="75"/>
      <c r="AL3372" s="200"/>
    </row>
    <row r="3373" spans="1:38" s="201" customFormat="1">
      <c r="A3373" s="198"/>
      <c r="B3373" s="180"/>
      <c r="C3373" s="199" t="s">
        <v>1468</v>
      </c>
      <c r="D3373" s="199"/>
      <c r="E3373" s="199" t="s">
        <v>113</v>
      </c>
      <c r="F3373" s="199">
        <v>15442</v>
      </c>
      <c r="G3373" s="199"/>
      <c r="H3373" s="199">
        <f t="shared" si="237"/>
        <v>44</v>
      </c>
      <c r="I3373" s="199"/>
      <c r="J3373" s="381">
        <v>2713.3599999999997</v>
      </c>
      <c r="K3373" s="199"/>
      <c r="L3373" s="200"/>
      <c r="M3373" s="199">
        <v>14</v>
      </c>
      <c r="N3373" s="71"/>
      <c r="O3373" s="200"/>
      <c r="P3373" s="269">
        <f t="shared" si="235"/>
        <v>193.81142857142854</v>
      </c>
      <c r="Q3373" s="199"/>
      <c r="R3373" s="199"/>
      <c r="S3373" s="199"/>
      <c r="T3373" s="382">
        <f t="shared" si="236"/>
        <v>1103</v>
      </c>
      <c r="U3373" s="199"/>
      <c r="V3373" s="199"/>
      <c r="W3373" s="199"/>
      <c r="X3373" s="200"/>
      <c r="Y3373" s="199">
        <v>2713.3599999999997</v>
      </c>
      <c r="Z3373" s="199">
        <f t="shared" si="238"/>
        <v>3837.78</v>
      </c>
      <c r="AA3373" s="200"/>
      <c r="AB3373" s="199">
        <f t="shared" si="239"/>
        <v>2214.41</v>
      </c>
      <c r="AC3373" s="164">
        <v>2694.3</v>
      </c>
      <c r="AD3373" s="199"/>
      <c r="AE3373" s="200"/>
      <c r="AF3373" s="200"/>
      <c r="AG3373" s="200"/>
      <c r="AH3373" s="75"/>
      <c r="AI3373" s="75"/>
      <c r="AJ3373" s="75"/>
      <c r="AK3373" s="75"/>
      <c r="AL3373" s="200"/>
    </row>
    <row r="3374" spans="1:38" s="201" customFormat="1">
      <c r="A3374" s="198"/>
      <c r="B3374" s="180"/>
      <c r="C3374" s="199" t="s">
        <v>436</v>
      </c>
      <c r="D3374" s="199"/>
      <c r="E3374" s="199" t="s">
        <v>169</v>
      </c>
      <c r="F3374" s="199">
        <v>291522</v>
      </c>
      <c r="G3374" s="199"/>
      <c r="H3374" s="199">
        <f t="shared" si="237"/>
        <v>834</v>
      </c>
      <c r="I3374" s="199"/>
      <c r="J3374" s="381">
        <v>28741.079999999994</v>
      </c>
      <c r="K3374" s="199"/>
      <c r="L3374" s="200"/>
      <c r="M3374" s="199">
        <v>129</v>
      </c>
      <c r="N3374" s="71"/>
      <c r="O3374" s="200"/>
      <c r="P3374" s="269">
        <f t="shared" si="235"/>
        <v>222.79906976744181</v>
      </c>
      <c r="Q3374" s="199"/>
      <c r="R3374" s="199"/>
      <c r="S3374" s="199"/>
      <c r="T3374" s="382">
        <f t="shared" si="236"/>
        <v>2259.8604651162791</v>
      </c>
      <c r="U3374" s="199"/>
      <c r="V3374" s="199"/>
      <c r="W3374" s="199"/>
      <c r="X3374" s="200"/>
      <c r="Y3374" s="199">
        <v>28741.079999999994</v>
      </c>
      <c r="Z3374" s="199">
        <f t="shared" si="238"/>
        <v>40651.370000000003</v>
      </c>
      <c r="AA3374" s="200"/>
      <c r="AB3374" s="199">
        <f t="shared" si="239"/>
        <v>23456.04</v>
      </c>
      <c r="AC3374" s="164">
        <v>28539.18</v>
      </c>
      <c r="AD3374" s="199"/>
      <c r="AE3374" s="200"/>
      <c r="AF3374" s="200"/>
      <c r="AG3374" s="200"/>
      <c r="AH3374" s="75"/>
      <c r="AI3374" s="75"/>
      <c r="AJ3374" s="75"/>
      <c r="AK3374" s="75"/>
      <c r="AL3374" s="200"/>
    </row>
    <row r="3375" spans="1:38" s="201" customFormat="1">
      <c r="A3375" s="198"/>
      <c r="B3375" s="180"/>
      <c r="C3375" s="199" t="s">
        <v>436</v>
      </c>
      <c r="D3375" s="199"/>
      <c r="E3375" s="199" t="s">
        <v>453</v>
      </c>
      <c r="F3375" s="199">
        <v>96</v>
      </c>
      <c r="G3375" s="199"/>
      <c r="H3375" s="199">
        <f t="shared" si="237"/>
        <v>0</v>
      </c>
      <c r="I3375" s="199"/>
      <c r="J3375" s="381">
        <v>27.42</v>
      </c>
      <c r="K3375" s="199"/>
      <c r="L3375" s="200"/>
      <c r="M3375" s="199">
        <v>1</v>
      </c>
      <c r="N3375" s="71"/>
      <c r="O3375" s="200"/>
      <c r="P3375" s="269">
        <f t="shared" si="235"/>
        <v>27.42</v>
      </c>
      <c r="Q3375" s="199"/>
      <c r="R3375" s="199"/>
      <c r="S3375" s="199"/>
      <c r="T3375" s="382">
        <f t="shared" si="236"/>
        <v>96</v>
      </c>
      <c r="U3375" s="199"/>
      <c r="V3375" s="199"/>
      <c r="W3375" s="199"/>
      <c r="X3375" s="200"/>
      <c r="Y3375" s="199">
        <v>27.42</v>
      </c>
      <c r="Z3375" s="199">
        <f t="shared" si="238"/>
        <v>38.78</v>
      </c>
      <c r="AA3375" s="200"/>
      <c r="AB3375" s="199">
        <f t="shared" si="239"/>
        <v>22.38</v>
      </c>
      <c r="AC3375" s="164">
        <v>27.23</v>
      </c>
      <c r="AD3375" s="199"/>
      <c r="AE3375" s="200"/>
      <c r="AF3375" s="200"/>
      <c r="AG3375" s="200"/>
      <c r="AH3375" s="75"/>
      <c r="AI3375" s="75"/>
      <c r="AJ3375" s="75"/>
      <c r="AK3375" s="75"/>
      <c r="AL3375" s="200"/>
    </row>
    <row r="3376" spans="1:38" s="201" customFormat="1">
      <c r="A3376" s="198"/>
      <c r="B3376" s="180"/>
      <c r="C3376" s="199" t="s">
        <v>1469</v>
      </c>
      <c r="D3376" s="199"/>
      <c r="E3376" s="199" t="s">
        <v>113</v>
      </c>
      <c r="F3376" s="199">
        <v>1441</v>
      </c>
      <c r="G3376" s="199"/>
      <c r="H3376" s="199">
        <f t="shared" si="237"/>
        <v>4</v>
      </c>
      <c r="I3376" s="199"/>
      <c r="J3376" s="381">
        <v>131.93</v>
      </c>
      <c r="K3376" s="199"/>
      <c r="L3376" s="200"/>
      <c r="M3376" s="199">
        <v>1</v>
      </c>
      <c r="N3376" s="71"/>
      <c r="O3376" s="200"/>
      <c r="P3376" s="269">
        <f t="shared" si="235"/>
        <v>131.93</v>
      </c>
      <c r="Q3376" s="199"/>
      <c r="R3376" s="199"/>
      <c r="S3376" s="199"/>
      <c r="T3376" s="382">
        <f t="shared" si="236"/>
        <v>1441</v>
      </c>
      <c r="U3376" s="199"/>
      <c r="V3376" s="199"/>
      <c r="W3376" s="199"/>
      <c r="X3376" s="200"/>
      <c r="Y3376" s="199">
        <v>131.93</v>
      </c>
      <c r="Z3376" s="199">
        <f t="shared" si="238"/>
        <v>186.6</v>
      </c>
      <c r="AA3376" s="200"/>
      <c r="AB3376" s="199">
        <f t="shared" si="239"/>
        <v>107.67</v>
      </c>
      <c r="AC3376" s="164">
        <v>131</v>
      </c>
      <c r="AD3376" s="199"/>
      <c r="AE3376" s="200"/>
      <c r="AF3376" s="200"/>
      <c r="AG3376" s="200"/>
      <c r="AH3376" s="75"/>
      <c r="AI3376" s="75"/>
      <c r="AJ3376" s="75"/>
      <c r="AK3376" s="75"/>
      <c r="AL3376" s="200"/>
    </row>
    <row r="3377" spans="1:38" s="201" customFormat="1">
      <c r="A3377" s="198"/>
      <c r="B3377" s="180"/>
      <c r="C3377" s="199" t="s">
        <v>437</v>
      </c>
      <c r="D3377" s="199"/>
      <c r="E3377" s="199" t="s">
        <v>96</v>
      </c>
      <c r="F3377" s="199">
        <v>63554</v>
      </c>
      <c r="G3377" s="199"/>
      <c r="H3377" s="199">
        <f t="shared" si="237"/>
        <v>182</v>
      </c>
      <c r="I3377" s="199"/>
      <c r="J3377" s="381">
        <v>5020.66</v>
      </c>
      <c r="K3377" s="199"/>
      <c r="L3377" s="200"/>
      <c r="M3377" s="199">
        <v>6</v>
      </c>
      <c r="N3377" s="71"/>
      <c r="O3377" s="200"/>
      <c r="P3377" s="269">
        <f t="shared" si="235"/>
        <v>836.77666666666664</v>
      </c>
      <c r="Q3377" s="199"/>
      <c r="R3377" s="199"/>
      <c r="S3377" s="199"/>
      <c r="T3377" s="382">
        <f t="shared" si="236"/>
        <v>10592.333333333334</v>
      </c>
      <c r="U3377" s="199"/>
      <c r="V3377" s="199"/>
      <c r="W3377" s="199"/>
      <c r="X3377" s="200"/>
      <c r="Y3377" s="199">
        <v>5020.66</v>
      </c>
      <c r="Z3377" s="199">
        <f t="shared" si="238"/>
        <v>7101.22</v>
      </c>
      <c r="AA3377" s="200"/>
      <c r="AB3377" s="199">
        <f t="shared" si="239"/>
        <v>4097.4399999999996</v>
      </c>
      <c r="AC3377" s="164">
        <v>4985.3900000000003</v>
      </c>
      <c r="AD3377" s="199"/>
      <c r="AE3377" s="200"/>
      <c r="AF3377" s="200"/>
      <c r="AG3377" s="200"/>
      <c r="AH3377" s="75"/>
      <c r="AI3377" s="75"/>
      <c r="AJ3377" s="75"/>
      <c r="AK3377" s="75"/>
      <c r="AL3377" s="200"/>
    </row>
    <row r="3378" spans="1:38" s="201" customFormat="1">
      <c r="A3378" s="198"/>
      <c r="B3378" s="180"/>
      <c r="C3378" s="199" t="s">
        <v>437</v>
      </c>
      <c r="D3378" s="199"/>
      <c r="E3378" s="199" t="s">
        <v>193</v>
      </c>
      <c r="F3378" s="199">
        <v>2675</v>
      </c>
      <c r="G3378" s="199"/>
      <c r="H3378" s="199">
        <f t="shared" si="237"/>
        <v>8</v>
      </c>
      <c r="I3378" s="199"/>
      <c r="J3378" s="381">
        <v>580.25</v>
      </c>
      <c r="K3378" s="199"/>
      <c r="L3378" s="200"/>
      <c r="M3378" s="199">
        <v>10</v>
      </c>
      <c r="N3378" s="71"/>
      <c r="O3378" s="200"/>
      <c r="P3378" s="269">
        <f t="shared" si="235"/>
        <v>58.024999999999999</v>
      </c>
      <c r="Q3378" s="199"/>
      <c r="R3378" s="199"/>
      <c r="S3378" s="199"/>
      <c r="T3378" s="382">
        <f t="shared" si="236"/>
        <v>267.5</v>
      </c>
      <c r="U3378" s="199"/>
      <c r="V3378" s="199"/>
      <c r="W3378" s="199"/>
      <c r="X3378" s="200"/>
      <c r="Y3378" s="199">
        <v>580.25</v>
      </c>
      <c r="Z3378" s="199">
        <f t="shared" si="238"/>
        <v>820.71</v>
      </c>
      <c r="AA3378" s="200"/>
      <c r="AB3378" s="199">
        <f t="shared" si="239"/>
        <v>473.55</v>
      </c>
      <c r="AC3378" s="164">
        <v>576.16999999999996</v>
      </c>
      <c r="AD3378" s="199"/>
      <c r="AE3378" s="200"/>
      <c r="AF3378" s="200"/>
      <c r="AG3378" s="200"/>
      <c r="AH3378" s="75"/>
      <c r="AI3378" s="75"/>
      <c r="AJ3378" s="75"/>
      <c r="AK3378" s="75"/>
      <c r="AL3378" s="200"/>
    </row>
    <row r="3379" spans="1:38" s="201" customFormat="1">
      <c r="A3379" s="198"/>
      <c r="B3379" s="180"/>
      <c r="C3379" s="199" t="s">
        <v>438</v>
      </c>
      <c r="D3379" s="199"/>
      <c r="E3379" s="199" t="s">
        <v>439</v>
      </c>
      <c r="F3379" s="199">
        <v>498853</v>
      </c>
      <c r="G3379" s="199"/>
      <c r="H3379" s="199">
        <f t="shared" si="237"/>
        <v>1427</v>
      </c>
      <c r="I3379" s="199"/>
      <c r="J3379" s="381">
        <v>51905.079999999987</v>
      </c>
      <c r="K3379" s="199"/>
      <c r="L3379" s="200"/>
      <c r="M3379" s="199">
        <v>160</v>
      </c>
      <c r="N3379" s="71"/>
      <c r="O3379" s="200"/>
      <c r="P3379" s="269">
        <f t="shared" si="235"/>
        <v>324.40674999999993</v>
      </c>
      <c r="Q3379" s="199"/>
      <c r="R3379" s="199"/>
      <c r="S3379" s="199"/>
      <c r="T3379" s="382">
        <f t="shared" si="236"/>
        <v>3117.8312500000002</v>
      </c>
      <c r="U3379" s="199"/>
      <c r="V3379" s="199"/>
      <c r="W3379" s="199"/>
      <c r="X3379" s="200"/>
      <c r="Y3379" s="199">
        <v>51905.079999999987</v>
      </c>
      <c r="Z3379" s="199">
        <f t="shared" si="238"/>
        <v>73414.53</v>
      </c>
      <c r="AA3379" s="200"/>
      <c r="AB3379" s="199">
        <f t="shared" si="239"/>
        <v>42360.53</v>
      </c>
      <c r="AC3379" s="164">
        <v>51540.45</v>
      </c>
      <c r="AD3379" s="199"/>
      <c r="AE3379" s="200"/>
      <c r="AF3379" s="200"/>
      <c r="AG3379" s="200"/>
      <c r="AH3379" s="75"/>
      <c r="AI3379" s="75"/>
      <c r="AJ3379" s="75"/>
      <c r="AK3379" s="75"/>
      <c r="AL3379" s="200"/>
    </row>
    <row r="3380" spans="1:38" s="201" customFormat="1">
      <c r="A3380" s="198"/>
      <c r="B3380" s="180"/>
      <c r="C3380" s="199" t="s">
        <v>501</v>
      </c>
      <c r="D3380" s="199"/>
      <c r="E3380" s="199" t="s">
        <v>98</v>
      </c>
      <c r="F3380" s="199">
        <v>11300</v>
      </c>
      <c r="G3380" s="199"/>
      <c r="H3380" s="199">
        <f t="shared" si="237"/>
        <v>32</v>
      </c>
      <c r="I3380" s="199"/>
      <c r="J3380" s="381">
        <v>1382.3099999999997</v>
      </c>
      <c r="K3380" s="199"/>
      <c r="L3380" s="200"/>
      <c r="M3380" s="199">
        <v>16</v>
      </c>
      <c r="N3380" s="71"/>
      <c r="O3380" s="200"/>
      <c r="P3380" s="269">
        <f t="shared" si="235"/>
        <v>86.394374999999982</v>
      </c>
      <c r="Q3380" s="199"/>
      <c r="R3380" s="199"/>
      <c r="S3380" s="199"/>
      <c r="T3380" s="382">
        <f t="shared" si="236"/>
        <v>706.25</v>
      </c>
      <c r="U3380" s="199"/>
      <c r="V3380" s="199"/>
      <c r="W3380" s="199"/>
      <c r="X3380" s="200"/>
      <c r="Y3380" s="199">
        <v>1382.3099999999997</v>
      </c>
      <c r="Z3380" s="199">
        <f t="shared" si="238"/>
        <v>1955.14</v>
      </c>
      <c r="AA3380" s="200"/>
      <c r="AB3380" s="199">
        <f t="shared" si="239"/>
        <v>1128.1199999999999</v>
      </c>
      <c r="AC3380" s="164">
        <v>1372.6</v>
      </c>
      <c r="AD3380" s="199"/>
      <c r="AE3380" s="200"/>
      <c r="AF3380" s="200"/>
      <c r="AG3380" s="200"/>
      <c r="AH3380" s="75"/>
      <c r="AI3380" s="75"/>
      <c r="AJ3380" s="75"/>
      <c r="AK3380" s="75"/>
      <c r="AL3380" s="200"/>
    </row>
    <row r="3381" spans="1:38" s="201" customFormat="1">
      <c r="A3381" s="198"/>
      <c r="B3381" s="180"/>
      <c r="C3381" s="199" t="s">
        <v>502</v>
      </c>
      <c r="D3381" s="199"/>
      <c r="E3381" s="199" t="s">
        <v>100</v>
      </c>
      <c r="F3381" s="199">
        <v>359448</v>
      </c>
      <c r="G3381" s="199"/>
      <c r="H3381" s="199">
        <f t="shared" si="237"/>
        <v>1028</v>
      </c>
      <c r="I3381" s="199"/>
      <c r="J3381" s="381">
        <v>34374.930000000008</v>
      </c>
      <c r="K3381" s="199"/>
      <c r="L3381" s="200"/>
      <c r="M3381" s="199">
        <v>91</v>
      </c>
      <c r="N3381" s="71"/>
      <c r="O3381" s="200"/>
      <c r="P3381" s="269">
        <f t="shared" si="235"/>
        <v>377.74648351648358</v>
      </c>
      <c r="Q3381" s="199"/>
      <c r="R3381" s="199"/>
      <c r="S3381" s="199"/>
      <c r="T3381" s="382">
        <f t="shared" si="236"/>
        <v>3949.9780219780218</v>
      </c>
      <c r="U3381" s="199"/>
      <c r="V3381" s="199"/>
      <c r="W3381" s="199"/>
      <c r="X3381" s="200"/>
      <c r="Y3381" s="199">
        <v>34374.930000000008</v>
      </c>
      <c r="Z3381" s="199">
        <f t="shared" si="238"/>
        <v>48619.89</v>
      </c>
      <c r="AA3381" s="200"/>
      <c r="AB3381" s="199">
        <f t="shared" si="239"/>
        <v>28053.91</v>
      </c>
      <c r="AC3381" s="164">
        <v>34133.449999999997</v>
      </c>
      <c r="AD3381" s="199"/>
      <c r="AE3381" s="200"/>
      <c r="AF3381" s="200"/>
      <c r="AG3381" s="200"/>
      <c r="AH3381" s="75"/>
      <c r="AI3381" s="75"/>
      <c r="AJ3381" s="75"/>
      <c r="AK3381" s="75"/>
      <c r="AL3381" s="200"/>
    </row>
    <row r="3382" spans="1:38" s="201" customFormat="1">
      <c r="A3382" s="198"/>
      <c r="B3382" s="180"/>
      <c r="C3382" s="199" t="s">
        <v>502</v>
      </c>
      <c r="D3382" s="199"/>
      <c r="E3382" s="199" t="s">
        <v>84</v>
      </c>
      <c r="F3382" s="199">
        <v>7</v>
      </c>
      <c r="G3382" s="199"/>
      <c r="H3382" s="199">
        <f t="shared" si="237"/>
        <v>0</v>
      </c>
      <c r="I3382" s="199"/>
      <c r="J3382" s="381">
        <v>9.5399999999999991</v>
      </c>
      <c r="K3382" s="199"/>
      <c r="L3382" s="200"/>
      <c r="M3382" s="199">
        <v>1</v>
      </c>
      <c r="N3382" s="71"/>
      <c r="O3382" s="200"/>
      <c r="P3382" s="269">
        <f t="shared" si="235"/>
        <v>9.5399999999999991</v>
      </c>
      <c r="Q3382" s="199"/>
      <c r="R3382" s="199"/>
      <c r="S3382" s="199"/>
      <c r="T3382" s="382">
        <f t="shared" si="236"/>
        <v>7</v>
      </c>
      <c r="U3382" s="199"/>
      <c r="V3382" s="199"/>
      <c r="W3382" s="199"/>
      <c r="X3382" s="200"/>
      <c r="Y3382" s="199">
        <v>9.5399999999999991</v>
      </c>
      <c r="Z3382" s="199">
        <f t="shared" si="238"/>
        <v>13.49</v>
      </c>
      <c r="AA3382" s="200"/>
      <c r="AB3382" s="199">
        <f t="shared" si="239"/>
        <v>7.79</v>
      </c>
      <c r="AC3382" s="164">
        <v>9.4700000000000006</v>
      </c>
      <c r="AD3382" s="199"/>
      <c r="AE3382" s="200"/>
      <c r="AF3382" s="200"/>
      <c r="AG3382" s="200"/>
      <c r="AH3382" s="75"/>
      <c r="AI3382" s="75"/>
      <c r="AJ3382" s="75"/>
      <c r="AK3382" s="75"/>
      <c r="AL3382" s="200"/>
    </row>
    <row r="3383" spans="1:38" s="201" customFormat="1">
      <c r="A3383" s="198"/>
      <c r="B3383" s="180"/>
      <c r="C3383" s="199" t="s">
        <v>440</v>
      </c>
      <c r="D3383" s="199"/>
      <c r="E3383" s="199" t="s">
        <v>92</v>
      </c>
      <c r="F3383" s="199">
        <v>882</v>
      </c>
      <c r="G3383" s="199"/>
      <c r="H3383" s="199">
        <f t="shared" si="237"/>
        <v>3</v>
      </c>
      <c r="I3383" s="199"/>
      <c r="J3383" s="381">
        <v>118.91</v>
      </c>
      <c r="K3383" s="199"/>
      <c r="L3383" s="200"/>
      <c r="M3383" s="199">
        <v>3</v>
      </c>
      <c r="N3383" s="71"/>
      <c r="O3383" s="200"/>
      <c r="P3383" s="269">
        <f t="shared" si="235"/>
        <v>39.636666666666663</v>
      </c>
      <c r="Q3383" s="199"/>
      <c r="R3383" s="199"/>
      <c r="S3383" s="199"/>
      <c r="T3383" s="382">
        <f t="shared" si="236"/>
        <v>294</v>
      </c>
      <c r="U3383" s="199"/>
      <c r="V3383" s="199"/>
      <c r="W3383" s="199"/>
      <c r="X3383" s="200"/>
      <c r="Y3383" s="199">
        <v>118.91</v>
      </c>
      <c r="Z3383" s="199">
        <f t="shared" si="238"/>
        <v>168.19</v>
      </c>
      <c r="AA3383" s="200"/>
      <c r="AB3383" s="199">
        <f t="shared" si="239"/>
        <v>97.04</v>
      </c>
      <c r="AC3383" s="164">
        <v>118.07</v>
      </c>
      <c r="AD3383" s="199"/>
      <c r="AE3383" s="200"/>
      <c r="AF3383" s="200"/>
      <c r="AG3383" s="200"/>
      <c r="AH3383" s="75"/>
      <c r="AI3383" s="75"/>
      <c r="AJ3383" s="75"/>
      <c r="AK3383" s="75"/>
      <c r="AL3383" s="200"/>
    </row>
    <row r="3384" spans="1:38" s="201" customFormat="1">
      <c r="A3384" s="198"/>
      <c r="B3384" s="180"/>
      <c r="C3384" s="199" t="s">
        <v>440</v>
      </c>
      <c r="D3384" s="199"/>
      <c r="E3384" s="199" t="s">
        <v>210</v>
      </c>
      <c r="F3384" s="199">
        <v>830</v>
      </c>
      <c r="G3384" s="199"/>
      <c r="H3384" s="199">
        <f t="shared" si="237"/>
        <v>2</v>
      </c>
      <c r="I3384" s="199"/>
      <c r="J3384" s="381">
        <v>158.68</v>
      </c>
      <c r="K3384" s="199"/>
      <c r="L3384" s="200"/>
      <c r="M3384" s="199">
        <v>1</v>
      </c>
      <c r="N3384" s="71"/>
      <c r="O3384" s="200"/>
      <c r="P3384" s="269">
        <f t="shared" si="235"/>
        <v>158.68</v>
      </c>
      <c r="Q3384" s="199"/>
      <c r="R3384" s="199"/>
      <c r="S3384" s="199"/>
      <c r="T3384" s="382">
        <f t="shared" si="236"/>
        <v>830</v>
      </c>
      <c r="U3384" s="199"/>
      <c r="V3384" s="199"/>
      <c r="W3384" s="199"/>
      <c r="X3384" s="200"/>
      <c r="Y3384" s="199">
        <v>158.68</v>
      </c>
      <c r="Z3384" s="199">
        <f t="shared" si="238"/>
        <v>224.44</v>
      </c>
      <c r="AA3384" s="200"/>
      <c r="AB3384" s="199">
        <f t="shared" si="239"/>
        <v>129.5</v>
      </c>
      <c r="AC3384" s="164">
        <v>157.57</v>
      </c>
      <c r="AD3384" s="199"/>
      <c r="AE3384" s="200"/>
      <c r="AF3384" s="200"/>
      <c r="AG3384" s="200"/>
      <c r="AH3384" s="75"/>
      <c r="AI3384" s="75"/>
      <c r="AJ3384" s="75"/>
      <c r="AK3384" s="75"/>
      <c r="AL3384" s="200"/>
    </row>
    <row r="3385" spans="1:38" s="201" customFormat="1">
      <c r="A3385" s="198"/>
      <c r="B3385" s="180"/>
      <c r="C3385" s="199" t="s">
        <v>440</v>
      </c>
      <c r="D3385" s="199"/>
      <c r="E3385" s="199" t="s">
        <v>441</v>
      </c>
      <c r="F3385" s="199">
        <v>2315706</v>
      </c>
      <c r="G3385" s="199"/>
      <c r="H3385" s="199">
        <f t="shared" si="237"/>
        <v>6623</v>
      </c>
      <c r="I3385" s="199"/>
      <c r="J3385" s="381">
        <v>245384.90000000026</v>
      </c>
      <c r="K3385" s="199"/>
      <c r="L3385" s="200"/>
      <c r="M3385" s="199">
        <v>607</v>
      </c>
      <c r="N3385" s="71"/>
      <c r="O3385" s="200"/>
      <c r="P3385" s="269">
        <f t="shared" si="235"/>
        <v>404.25848434925905</v>
      </c>
      <c r="Q3385" s="199"/>
      <c r="R3385" s="199"/>
      <c r="S3385" s="199"/>
      <c r="T3385" s="382">
        <f t="shared" si="236"/>
        <v>3815.0016474464578</v>
      </c>
      <c r="U3385" s="199"/>
      <c r="V3385" s="199"/>
      <c r="W3385" s="199"/>
      <c r="X3385" s="200"/>
      <c r="Y3385" s="199">
        <v>245384.90000000026</v>
      </c>
      <c r="Z3385" s="199">
        <f t="shared" si="238"/>
        <v>347072.32</v>
      </c>
      <c r="AA3385" s="200"/>
      <c r="AB3385" s="199">
        <f t="shared" si="239"/>
        <v>200262.38</v>
      </c>
      <c r="AC3385" s="164">
        <v>243661.09</v>
      </c>
      <c r="AD3385" s="199"/>
      <c r="AE3385" s="200"/>
      <c r="AF3385" s="200"/>
      <c r="AG3385" s="200"/>
      <c r="AH3385" s="75"/>
      <c r="AI3385" s="75"/>
      <c r="AJ3385" s="75"/>
      <c r="AK3385" s="75"/>
      <c r="AL3385" s="200"/>
    </row>
    <row r="3386" spans="1:38" s="201" customFormat="1">
      <c r="A3386" s="198"/>
      <c r="B3386" s="180"/>
      <c r="C3386" s="199" t="s">
        <v>442</v>
      </c>
      <c r="D3386" s="199"/>
      <c r="E3386" s="199" t="s">
        <v>88</v>
      </c>
      <c r="F3386" s="199">
        <v>17</v>
      </c>
      <c r="G3386" s="199"/>
      <c r="H3386" s="199">
        <f t="shared" si="237"/>
        <v>0</v>
      </c>
      <c r="I3386" s="199"/>
      <c r="J3386" s="381">
        <v>9.32</v>
      </c>
      <c r="K3386" s="199"/>
      <c r="L3386" s="200"/>
      <c r="M3386" s="199">
        <v>1</v>
      </c>
      <c r="N3386" s="71"/>
      <c r="O3386" s="200"/>
      <c r="P3386" s="269">
        <f t="shared" si="235"/>
        <v>9.32</v>
      </c>
      <c r="Q3386" s="199"/>
      <c r="R3386" s="199"/>
      <c r="S3386" s="199"/>
      <c r="T3386" s="382">
        <f t="shared" si="236"/>
        <v>17</v>
      </c>
      <c r="U3386" s="199"/>
      <c r="V3386" s="199"/>
      <c r="W3386" s="199"/>
      <c r="X3386" s="200"/>
      <c r="Y3386" s="199">
        <v>9.32</v>
      </c>
      <c r="Z3386" s="199">
        <f t="shared" si="238"/>
        <v>13.18</v>
      </c>
      <c r="AA3386" s="200"/>
      <c r="AB3386" s="199">
        <f t="shared" si="239"/>
        <v>7.61</v>
      </c>
      <c r="AC3386" s="164">
        <v>9.25</v>
      </c>
      <c r="AD3386" s="199"/>
      <c r="AE3386" s="200"/>
      <c r="AF3386" s="200"/>
      <c r="AG3386" s="200"/>
      <c r="AH3386" s="75"/>
      <c r="AI3386" s="75"/>
      <c r="AJ3386" s="75"/>
      <c r="AK3386" s="75"/>
      <c r="AL3386" s="200"/>
    </row>
    <row r="3387" spans="1:38" s="201" customFormat="1">
      <c r="A3387" s="198"/>
      <c r="B3387" s="180"/>
      <c r="C3387" s="199" t="s">
        <v>442</v>
      </c>
      <c r="D3387" s="199"/>
      <c r="E3387" s="199" t="s">
        <v>148</v>
      </c>
      <c r="F3387" s="199">
        <v>492057</v>
      </c>
      <c r="G3387" s="199"/>
      <c r="H3387" s="199">
        <f t="shared" si="237"/>
        <v>1407</v>
      </c>
      <c r="I3387" s="199"/>
      <c r="J3387" s="381">
        <v>71445.210000000021</v>
      </c>
      <c r="K3387" s="199"/>
      <c r="L3387" s="200"/>
      <c r="M3387" s="199">
        <v>189</v>
      </c>
      <c r="N3387" s="71"/>
      <c r="O3387" s="200"/>
      <c r="P3387" s="269">
        <f t="shared" si="235"/>
        <v>378.01698412698425</v>
      </c>
      <c r="Q3387" s="199"/>
      <c r="R3387" s="199"/>
      <c r="S3387" s="199"/>
      <c r="T3387" s="382">
        <f t="shared" si="236"/>
        <v>2603.4761904761904</v>
      </c>
      <c r="U3387" s="199"/>
      <c r="V3387" s="199"/>
      <c r="W3387" s="199"/>
      <c r="X3387" s="200"/>
      <c r="Y3387" s="199">
        <v>71445.210000000021</v>
      </c>
      <c r="Z3387" s="199">
        <f t="shared" si="238"/>
        <v>101052.08</v>
      </c>
      <c r="AA3387" s="200"/>
      <c r="AB3387" s="199">
        <f t="shared" si="239"/>
        <v>58307.53</v>
      </c>
      <c r="AC3387" s="164">
        <v>70943.31</v>
      </c>
      <c r="AD3387" s="199"/>
      <c r="AE3387" s="200"/>
      <c r="AF3387" s="200"/>
      <c r="AG3387" s="200"/>
      <c r="AH3387" s="75"/>
      <c r="AI3387" s="75"/>
      <c r="AJ3387" s="75"/>
      <c r="AK3387" s="75"/>
      <c r="AL3387" s="200"/>
    </row>
    <row r="3388" spans="1:38" s="201" customFormat="1">
      <c r="A3388" s="198"/>
      <c r="B3388" s="180"/>
      <c r="C3388" s="199" t="s">
        <v>443</v>
      </c>
      <c r="D3388" s="199"/>
      <c r="E3388" s="199" t="s">
        <v>161</v>
      </c>
      <c r="F3388" s="199">
        <v>357039</v>
      </c>
      <c r="G3388" s="199"/>
      <c r="H3388" s="199">
        <f t="shared" si="237"/>
        <v>1021</v>
      </c>
      <c r="I3388" s="199"/>
      <c r="J3388" s="381">
        <v>48765.409999999989</v>
      </c>
      <c r="K3388" s="199"/>
      <c r="L3388" s="200"/>
      <c r="M3388" s="199">
        <v>243</v>
      </c>
      <c r="N3388" s="71"/>
      <c r="O3388" s="200"/>
      <c r="P3388" s="269">
        <f t="shared" si="235"/>
        <v>200.68069958847732</v>
      </c>
      <c r="Q3388" s="199"/>
      <c r="R3388" s="199"/>
      <c r="S3388" s="199"/>
      <c r="T3388" s="382">
        <f t="shared" si="236"/>
        <v>1469.2962962962963</v>
      </c>
      <c r="U3388" s="199"/>
      <c r="V3388" s="199"/>
      <c r="W3388" s="199"/>
      <c r="X3388" s="200"/>
      <c r="Y3388" s="199">
        <v>48765.409999999989</v>
      </c>
      <c r="Z3388" s="199">
        <f t="shared" si="238"/>
        <v>68973.78</v>
      </c>
      <c r="AA3388" s="200"/>
      <c r="AB3388" s="199">
        <f t="shared" si="239"/>
        <v>39798.199999999997</v>
      </c>
      <c r="AC3388" s="164">
        <v>48422.84</v>
      </c>
      <c r="AD3388" s="199"/>
      <c r="AE3388" s="200"/>
      <c r="AF3388" s="200"/>
      <c r="AG3388" s="200"/>
      <c r="AH3388" s="75"/>
      <c r="AI3388" s="75"/>
      <c r="AJ3388" s="75"/>
      <c r="AK3388" s="75"/>
      <c r="AL3388" s="200"/>
    </row>
    <row r="3389" spans="1:38" s="201" customFormat="1">
      <c r="A3389" s="198"/>
      <c r="B3389" s="180"/>
      <c r="C3389" s="199" t="s">
        <v>444</v>
      </c>
      <c r="D3389" s="199"/>
      <c r="E3389" s="199" t="s">
        <v>285</v>
      </c>
      <c r="F3389" s="199">
        <v>68067</v>
      </c>
      <c r="G3389" s="199"/>
      <c r="H3389" s="199">
        <f t="shared" si="237"/>
        <v>195</v>
      </c>
      <c r="I3389" s="199"/>
      <c r="J3389" s="381">
        <v>8255.2100000000009</v>
      </c>
      <c r="K3389" s="199"/>
      <c r="L3389" s="200"/>
      <c r="M3389" s="199">
        <v>37</v>
      </c>
      <c r="N3389" s="71"/>
      <c r="O3389" s="200"/>
      <c r="P3389" s="269">
        <f t="shared" si="235"/>
        <v>223.11378378378382</v>
      </c>
      <c r="Q3389" s="199"/>
      <c r="R3389" s="199"/>
      <c r="S3389" s="199"/>
      <c r="T3389" s="382">
        <f t="shared" si="236"/>
        <v>1839.6486486486488</v>
      </c>
      <c r="U3389" s="199"/>
      <c r="V3389" s="199"/>
      <c r="W3389" s="199"/>
      <c r="X3389" s="200"/>
      <c r="Y3389" s="199">
        <v>8255.2100000000009</v>
      </c>
      <c r="Z3389" s="199">
        <f t="shared" si="238"/>
        <v>11676.17</v>
      </c>
      <c r="AA3389" s="200"/>
      <c r="AB3389" s="199">
        <f t="shared" si="239"/>
        <v>6737.2</v>
      </c>
      <c r="AC3389" s="164">
        <v>8197.2199999999993</v>
      </c>
      <c r="AD3389" s="199"/>
      <c r="AE3389" s="200"/>
      <c r="AF3389" s="200"/>
      <c r="AG3389" s="200"/>
      <c r="AH3389" s="75"/>
      <c r="AI3389" s="75"/>
      <c r="AJ3389" s="75"/>
      <c r="AK3389" s="75"/>
      <c r="AL3389" s="200"/>
    </row>
    <row r="3390" spans="1:38" s="201" customFormat="1">
      <c r="A3390" s="198"/>
      <c r="B3390" s="180"/>
      <c r="C3390" s="199" t="s">
        <v>477</v>
      </c>
      <c r="D3390" s="199"/>
      <c r="E3390" s="199" t="s">
        <v>242</v>
      </c>
      <c r="F3390" s="199">
        <v>52277</v>
      </c>
      <c r="G3390" s="199"/>
      <c r="H3390" s="199">
        <f t="shared" si="237"/>
        <v>150</v>
      </c>
      <c r="I3390" s="199"/>
      <c r="J3390" s="381">
        <v>9878.7899999999991</v>
      </c>
      <c r="K3390" s="199"/>
      <c r="L3390" s="200"/>
      <c r="M3390" s="199">
        <v>40</v>
      </c>
      <c r="N3390" s="71"/>
      <c r="O3390" s="200"/>
      <c r="P3390" s="269">
        <f t="shared" si="235"/>
        <v>246.96974999999998</v>
      </c>
      <c r="Q3390" s="199"/>
      <c r="R3390" s="199"/>
      <c r="S3390" s="199"/>
      <c r="T3390" s="382">
        <f t="shared" si="236"/>
        <v>1306.925</v>
      </c>
      <c r="U3390" s="199"/>
      <c r="V3390" s="199"/>
      <c r="W3390" s="199"/>
      <c r="X3390" s="200"/>
      <c r="Y3390" s="199">
        <v>9878.7899999999991</v>
      </c>
      <c r="Z3390" s="199">
        <f t="shared" si="238"/>
        <v>13972.56</v>
      </c>
      <c r="AA3390" s="200"/>
      <c r="AB3390" s="199">
        <f t="shared" si="239"/>
        <v>8062.23</v>
      </c>
      <c r="AC3390" s="164">
        <v>9809.39</v>
      </c>
      <c r="AD3390" s="199"/>
      <c r="AE3390" s="200"/>
      <c r="AF3390" s="200"/>
      <c r="AG3390" s="200"/>
      <c r="AH3390" s="75"/>
      <c r="AI3390" s="75"/>
      <c r="AJ3390" s="75"/>
      <c r="AK3390" s="75"/>
      <c r="AL3390" s="200"/>
    </row>
    <row r="3391" spans="1:38" s="201" customFormat="1">
      <c r="A3391" s="198"/>
      <c r="B3391" s="180"/>
      <c r="C3391" s="199" t="s">
        <v>445</v>
      </c>
      <c r="D3391" s="199"/>
      <c r="E3391" s="199" t="s">
        <v>121</v>
      </c>
      <c r="F3391" s="199">
        <v>143074</v>
      </c>
      <c r="G3391" s="199"/>
      <c r="H3391" s="199">
        <f t="shared" si="237"/>
        <v>409</v>
      </c>
      <c r="I3391" s="199"/>
      <c r="J3391" s="381">
        <v>22722.649999999991</v>
      </c>
      <c r="K3391" s="199"/>
      <c r="L3391" s="200"/>
      <c r="M3391" s="199">
        <v>104</v>
      </c>
      <c r="N3391" s="71"/>
      <c r="O3391" s="200"/>
      <c r="P3391" s="269">
        <f t="shared" si="235"/>
        <v>218.48701923076914</v>
      </c>
      <c r="Q3391" s="199"/>
      <c r="R3391" s="199"/>
      <c r="S3391" s="199"/>
      <c r="T3391" s="382">
        <f t="shared" si="236"/>
        <v>1375.7115384615386</v>
      </c>
      <c r="U3391" s="199"/>
      <c r="V3391" s="199"/>
      <c r="W3391" s="199"/>
      <c r="X3391" s="200"/>
      <c r="Y3391" s="199">
        <v>22722.649999999991</v>
      </c>
      <c r="Z3391" s="199">
        <f t="shared" si="238"/>
        <v>32138.91</v>
      </c>
      <c r="AA3391" s="200"/>
      <c r="AB3391" s="199">
        <f t="shared" si="239"/>
        <v>18544.3</v>
      </c>
      <c r="AC3391" s="164">
        <v>22563.02</v>
      </c>
      <c r="AD3391" s="199"/>
      <c r="AE3391" s="200"/>
      <c r="AF3391" s="200"/>
      <c r="AG3391" s="200"/>
      <c r="AH3391" s="75"/>
      <c r="AI3391" s="75"/>
      <c r="AJ3391" s="75"/>
      <c r="AK3391" s="75"/>
      <c r="AL3391" s="200"/>
    </row>
    <row r="3392" spans="1:38" s="201" customFormat="1">
      <c r="A3392" s="198"/>
      <c r="B3392" s="180"/>
      <c r="C3392" s="199" t="s">
        <v>446</v>
      </c>
      <c r="D3392" s="199"/>
      <c r="E3392" s="199" t="s">
        <v>447</v>
      </c>
      <c r="F3392" s="199">
        <v>68250</v>
      </c>
      <c r="G3392" s="199"/>
      <c r="H3392" s="199">
        <f t="shared" si="237"/>
        <v>195</v>
      </c>
      <c r="I3392" s="199"/>
      <c r="J3392" s="381">
        <v>10195.969999999999</v>
      </c>
      <c r="K3392" s="199"/>
      <c r="L3392" s="200"/>
      <c r="M3392" s="199">
        <v>29</v>
      </c>
      <c r="N3392" s="71"/>
      <c r="O3392" s="200"/>
      <c r="P3392" s="269">
        <f t="shared" si="235"/>
        <v>351.58517241379309</v>
      </c>
      <c r="Q3392" s="199"/>
      <c r="R3392" s="199"/>
      <c r="S3392" s="199"/>
      <c r="T3392" s="382">
        <f t="shared" si="236"/>
        <v>2353.4482758620688</v>
      </c>
      <c r="U3392" s="199"/>
      <c r="V3392" s="199"/>
      <c r="W3392" s="199"/>
      <c r="X3392" s="200"/>
      <c r="Y3392" s="199">
        <v>10195.969999999999</v>
      </c>
      <c r="Z3392" s="199">
        <f t="shared" si="238"/>
        <v>14421.18</v>
      </c>
      <c r="AA3392" s="200"/>
      <c r="AB3392" s="199">
        <f t="shared" si="239"/>
        <v>8321.09</v>
      </c>
      <c r="AC3392" s="164">
        <v>10124.34</v>
      </c>
      <c r="AD3392" s="199"/>
      <c r="AE3392" s="200"/>
      <c r="AF3392" s="200"/>
      <c r="AG3392" s="200"/>
      <c r="AH3392" s="75"/>
      <c r="AI3392" s="75"/>
      <c r="AJ3392" s="75"/>
      <c r="AK3392" s="75"/>
      <c r="AL3392" s="200"/>
    </row>
    <row r="3393" spans="1:38" s="201" customFormat="1">
      <c r="A3393" s="198"/>
      <c r="B3393" s="180"/>
      <c r="C3393" s="199" t="s">
        <v>448</v>
      </c>
      <c r="D3393" s="199"/>
      <c r="E3393" s="199" t="s">
        <v>242</v>
      </c>
      <c r="F3393" s="199">
        <v>8542432</v>
      </c>
      <c r="G3393" s="199"/>
      <c r="H3393" s="199">
        <f t="shared" si="237"/>
        <v>24430</v>
      </c>
      <c r="I3393" s="199"/>
      <c r="J3393" s="381">
        <v>970736.2000000003</v>
      </c>
      <c r="K3393" s="199"/>
      <c r="L3393" s="200"/>
      <c r="M3393" s="199">
        <v>1629</v>
      </c>
      <c r="N3393" s="71"/>
      <c r="O3393" s="200"/>
      <c r="P3393" s="269">
        <f t="shared" si="235"/>
        <v>595.90926949048514</v>
      </c>
      <c r="Q3393" s="199"/>
      <c r="R3393" s="199"/>
      <c r="S3393" s="199"/>
      <c r="T3393" s="382">
        <f t="shared" si="236"/>
        <v>5243.9729895641494</v>
      </c>
      <c r="U3393" s="199"/>
      <c r="V3393" s="199"/>
      <c r="W3393" s="199"/>
      <c r="X3393" s="200"/>
      <c r="Y3393" s="199">
        <v>970736.2000000003</v>
      </c>
      <c r="Z3393" s="199">
        <f t="shared" si="238"/>
        <v>1373008.94</v>
      </c>
      <c r="AA3393" s="200"/>
      <c r="AB3393" s="199">
        <f t="shared" si="239"/>
        <v>792232.72</v>
      </c>
      <c r="AC3393" s="164">
        <v>963916.84</v>
      </c>
      <c r="AD3393" s="199"/>
      <c r="AE3393" s="200"/>
      <c r="AF3393" s="200"/>
      <c r="AG3393" s="200"/>
      <c r="AH3393" s="75"/>
      <c r="AI3393" s="75"/>
      <c r="AJ3393" s="75"/>
      <c r="AK3393" s="75"/>
      <c r="AL3393" s="200"/>
    </row>
    <row r="3394" spans="1:38" s="201" customFormat="1">
      <c r="A3394" s="198"/>
      <c r="B3394" s="180"/>
      <c r="C3394" s="199" t="s">
        <v>449</v>
      </c>
      <c r="D3394" s="199"/>
      <c r="E3394" s="199" t="s">
        <v>242</v>
      </c>
      <c r="F3394" s="199">
        <v>3662348</v>
      </c>
      <c r="G3394" s="199"/>
      <c r="H3394" s="199">
        <f t="shared" si="237"/>
        <v>10474</v>
      </c>
      <c r="I3394" s="199"/>
      <c r="J3394" s="381">
        <v>395488.34000000008</v>
      </c>
      <c r="K3394" s="199"/>
      <c r="L3394" s="200"/>
      <c r="M3394" s="199">
        <v>558</v>
      </c>
      <c r="N3394" s="71"/>
      <c r="O3394" s="200"/>
      <c r="P3394" s="269">
        <f t="shared" si="235"/>
        <v>708.76046594982097</v>
      </c>
      <c r="Q3394" s="199"/>
      <c r="R3394" s="199"/>
      <c r="S3394" s="199"/>
      <c r="T3394" s="382">
        <f t="shared" si="236"/>
        <v>6563.347670250896</v>
      </c>
      <c r="U3394" s="199"/>
      <c r="V3394" s="199"/>
      <c r="W3394" s="199"/>
      <c r="X3394" s="200"/>
      <c r="Y3394" s="199">
        <v>395488.34000000008</v>
      </c>
      <c r="Z3394" s="199">
        <f t="shared" si="238"/>
        <v>559378.56999999995</v>
      </c>
      <c r="AA3394" s="200"/>
      <c r="AB3394" s="199">
        <f t="shared" si="239"/>
        <v>322764.11</v>
      </c>
      <c r="AC3394" s="164">
        <v>392710.06</v>
      </c>
      <c r="AD3394" s="199"/>
      <c r="AE3394" s="200"/>
      <c r="AF3394" s="200"/>
      <c r="AG3394" s="200"/>
      <c r="AH3394" s="75"/>
      <c r="AI3394" s="75"/>
      <c r="AJ3394" s="75"/>
      <c r="AK3394" s="75"/>
      <c r="AL3394" s="200"/>
    </row>
    <row r="3395" spans="1:38" s="201" customFormat="1">
      <c r="A3395" s="198"/>
      <c r="B3395" s="180"/>
      <c r="C3395" s="199" t="s">
        <v>450</v>
      </c>
      <c r="D3395" s="199"/>
      <c r="E3395" s="199" t="s">
        <v>92</v>
      </c>
      <c r="F3395" s="199">
        <v>65292</v>
      </c>
      <c r="G3395" s="199"/>
      <c r="H3395" s="199">
        <f t="shared" si="237"/>
        <v>187</v>
      </c>
      <c r="I3395" s="199"/>
      <c r="J3395" s="381">
        <v>15280.500000000002</v>
      </c>
      <c r="K3395" s="199"/>
      <c r="L3395" s="200"/>
      <c r="M3395" s="199">
        <v>12</v>
      </c>
      <c r="N3395" s="71"/>
      <c r="O3395" s="200"/>
      <c r="P3395" s="269">
        <f t="shared" si="235"/>
        <v>1273.3750000000002</v>
      </c>
      <c r="Q3395" s="199"/>
      <c r="R3395" s="199"/>
      <c r="S3395" s="199"/>
      <c r="T3395" s="382">
        <f t="shared" si="236"/>
        <v>5441</v>
      </c>
      <c r="U3395" s="199"/>
      <c r="V3395" s="199"/>
      <c r="W3395" s="199"/>
      <c r="X3395" s="200"/>
      <c r="Y3395" s="199">
        <v>15280.500000000002</v>
      </c>
      <c r="Z3395" s="199">
        <f t="shared" si="238"/>
        <v>21612.73</v>
      </c>
      <c r="AA3395" s="200"/>
      <c r="AB3395" s="199">
        <f t="shared" si="239"/>
        <v>12470.65</v>
      </c>
      <c r="AC3395" s="164">
        <v>15173.16</v>
      </c>
      <c r="AD3395" s="199"/>
      <c r="AE3395" s="200"/>
      <c r="AF3395" s="200"/>
      <c r="AG3395" s="200"/>
      <c r="AH3395" s="75"/>
      <c r="AI3395" s="75"/>
      <c r="AJ3395" s="75"/>
      <c r="AK3395" s="75"/>
      <c r="AL3395" s="200"/>
    </row>
    <row r="3396" spans="1:38" s="201" customFormat="1">
      <c r="A3396" s="198"/>
      <c r="B3396" s="180"/>
      <c r="C3396" s="199" t="s">
        <v>450</v>
      </c>
      <c r="D3396" s="199"/>
      <c r="E3396" s="199" t="s">
        <v>113</v>
      </c>
      <c r="F3396" s="199">
        <v>55</v>
      </c>
      <c r="G3396" s="199"/>
      <c r="H3396" s="199">
        <f t="shared" si="237"/>
        <v>0</v>
      </c>
      <c r="I3396" s="199"/>
      <c r="J3396" s="381">
        <v>25.97</v>
      </c>
      <c r="K3396" s="199"/>
      <c r="L3396" s="200"/>
      <c r="M3396" s="199">
        <v>1</v>
      </c>
      <c r="N3396" s="71"/>
      <c r="O3396" s="200"/>
      <c r="P3396" s="269">
        <f t="shared" si="235"/>
        <v>25.97</v>
      </c>
      <c r="Q3396" s="199"/>
      <c r="R3396" s="199"/>
      <c r="S3396" s="199"/>
      <c r="T3396" s="382">
        <f t="shared" si="236"/>
        <v>55</v>
      </c>
      <c r="U3396" s="199"/>
      <c r="V3396" s="199"/>
      <c r="W3396" s="199"/>
      <c r="X3396" s="200"/>
      <c r="Y3396" s="199">
        <v>25.97</v>
      </c>
      <c r="Z3396" s="199">
        <f t="shared" si="238"/>
        <v>36.729999999999997</v>
      </c>
      <c r="AA3396" s="200"/>
      <c r="AB3396" s="199">
        <f t="shared" si="239"/>
        <v>21.19</v>
      </c>
      <c r="AC3396" s="164">
        <v>25.79</v>
      </c>
      <c r="AD3396" s="199"/>
      <c r="AE3396" s="200"/>
      <c r="AF3396" s="200"/>
      <c r="AG3396" s="200"/>
      <c r="AH3396" s="75"/>
      <c r="AI3396" s="75"/>
      <c r="AJ3396" s="75"/>
      <c r="AK3396" s="75"/>
      <c r="AL3396" s="200"/>
    </row>
    <row r="3397" spans="1:38" s="201" customFormat="1">
      <c r="A3397" s="198"/>
      <c r="B3397" s="180"/>
      <c r="C3397" s="199" t="s">
        <v>450</v>
      </c>
      <c r="D3397" s="199"/>
      <c r="E3397" s="199" t="s">
        <v>157</v>
      </c>
      <c r="F3397" s="199">
        <v>7410442</v>
      </c>
      <c r="G3397" s="199"/>
      <c r="H3397" s="199">
        <f t="shared" si="237"/>
        <v>21193</v>
      </c>
      <c r="I3397" s="199"/>
      <c r="J3397" s="381">
        <v>635462.9300000004</v>
      </c>
      <c r="K3397" s="199"/>
      <c r="L3397" s="200"/>
      <c r="M3397" s="199">
        <v>1450</v>
      </c>
      <c r="N3397" s="71"/>
      <c r="O3397" s="200"/>
      <c r="P3397" s="269">
        <f t="shared" si="235"/>
        <v>438.25029655172443</v>
      </c>
      <c r="Q3397" s="199"/>
      <c r="R3397" s="199"/>
      <c r="S3397" s="199"/>
      <c r="T3397" s="382">
        <f t="shared" si="236"/>
        <v>5110.649655172414</v>
      </c>
      <c r="U3397" s="199"/>
      <c r="V3397" s="199"/>
      <c r="W3397" s="199"/>
      <c r="X3397" s="200"/>
      <c r="Y3397" s="199">
        <v>635462.9300000004</v>
      </c>
      <c r="Z3397" s="199">
        <f t="shared" si="238"/>
        <v>898798.55</v>
      </c>
      <c r="AA3397" s="200"/>
      <c r="AB3397" s="199">
        <f t="shared" si="239"/>
        <v>518611.05</v>
      </c>
      <c r="AC3397" s="164">
        <v>630998.84</v>
      </c>
      <c r="AD3397" s="199"/>
      <c r="AE3397" s="200"/>
      <c r="AF3397" s="200"/>
      <c r="AG3397" s="200"/>
      <c r="AH3397" s="75"/>
      <c r="AI3397" s="75"/>
      <c r="AJ3397" s="75"/>
      <c r="AK3397" s="75"/>
      <c r="AL3397" s="200"/>
    </row>
    <row r="3398" spans="1:38" s="201" customFormat="1">
      <c r="A3398" s="198"/>
      <c r="B3398" s="180"/>
      <c r="C3398" s="199" t="s">
        <v>451</v>
      </c>
      <c r="D3398" s="199"/>
      <c r="E3398" s="199" t="s">
        <v>229</v>
      </c>
      <c r="F3398" s="199">
        <v>12333</v>
      </c>
      <c r="G3398" s="199"/>
      <c r="H3398" s="199">
        <f t="shared" si="237"/>
        <v>35</v>
      </c>
      <c r="I3398" s="199"/>
      <c r="J3398" s="381">
        <v>2452.42</v>
      </c>
      <c r="K3398" s="199"/>
      <c r="L3398" s="200"/>
      <c r="M3398" s="199">
        <v>41</v>
      </c>
      <c r="N3398" s="71"/>
      <c r="O3398" s="200"/>
      <c r="P3398" s="269">
        <f t="shared" si="235"/>
        <v>59.815121951219517</v>
      </c>
      <c r="Q3398" s="199"/>
      <c r="R3398" s="199"/>
      <c r="S3398" s="199"/>
      <c r="T3398" s="382">
        <f t="shared" si="236"/>
        <v>300.80487804878049</v>
      </c>
      <c r="U3398" s="199"/>
      <c r="V3398" s="199"/>
      <c r="W3398" s="199"/>
      <c r="X3398" s="200"/>
      <c r="Y3398" s="199">
        <v>2452.42</v>
      </c>
      <c r="Z3398" s="199">
        <f t="shared" si="238"/>
        <v>3468.7</v>
      </c>
      <c r="AA3398" s="200"/>
      <c r="AB3398" s="199">
        <f t="shared" si="239"/>
        <v>2001.46</v>
      </c>
      <c r="AC3398" s="164">
        <v>2435.19</v>
      </c>
      <c r="AD3398" s="199"/>
      <c r="AE3398" s="200"/>
      <c r="AF3398" s="200"/>
      <c r="AG3398" s="200"/>
      <c r="AH3398" s="75"/>
      <c r="AI3398" s="75"/>
      <c r="AJ3398" s="75"/>
      <c r="AK3398" s="75"/>
      <c r="AL3398" s="200"/>
    </row>
    <row r="3399" spans="1:38" s="201" customFormat="1">
      <c r="A3399" s="198"/>
      <c r="B3399" s="180"/>
      <c r="C3399" s="199" t="s">
        <v>1471</v>
      </c>
      <c r="D3399" s="199"/>
      <c r="E3399" s="199" t="s">
        <v>92</v>
      </c>
      <c r="F3399" s="199">
        <v>442</v>
      </c>
      <c r="G3399" s="199"/>
      <c r="H3399" s="199">
        <f t="shared" si="237"/>
        <v>1</v>
      </c>
      <c r="I3399" s="199"/>
      <c r="J3399" s="381">
        <v>41.02</v>
      </c>
      <c r="K3399" s="199"/>
      <c r="L3399" s="200"/>
      <c r="M3399" s="199">
        <v>2</v>
      </c>
      <c r="N3399" s="71"/>
      <c r="O3399" s="200"/>
      <c r="P3399" s="269">
        <f t="shared" si="235"/>
        <v>20.51</v>
      </c>
      <c r="Q3399" s="199"/>
      <c r="R3399" s="199"/>
      <c r="S3399" s="199"/>
      <c r="T3399" s="382">
        <f t="shared" si="236"/>
        <v>221</v>
      </c>
      <c r="U3399" s="199"/>
      <c r="V3399" s="199"/>
      <c r="W3399" s="199"/>
      <c r="X3399" s="200"/>
      <c r="Y3399" s="199">
        <v>41.02</v>
      </c>
      <c r="Z3399" s="199">
        <f t="shared" si="238"/>
        <v>58.02</v>
      </c>
      <c r="AA3399" s="200"/>
      <c r="AB3399" s="199">
        <f t="shared" si="239"/>
        <v>33.479999999999997</v>
      </c>
      <c r="AC3399" s="164">
        <v>40.729999999999997</v>
      </c>
      <c r="AD3399" s="199"/>
      <c r="AE3399" s="200"/>
      <c r="AF3399" s="200"/>
      <c r="AG3399" s="200"/>
      <c r="AH3399" s="75"/>
      <c r="AI3399" s="75"/>
      <c r="AJ3399" s="75"/>
      <c r="AK3399" s="75"/>
      <c r="AL3399" s="200"/>
    </row>
    <row r="3400" spans="1:38" s="201" customFormat="1">
      <c r="A3400" s="198"/>
      <c r="B3400" s="180"/>
      <c r="C3400" s="199" t="s">
        <v>1471</v>
      </c>
      <c r="D3400" s="199"/>
      <c r="E3400" s="199" t="s">
        <v>96</v>
      </c>
      <c r="F3400" s="199">
        <v>146</v>
      </c>
      <c r="G3400" s="199"/>
      <c r="H3400" s="199">
        <f t="shared" si="237"/>
        <v>0</v>
      </c>
      <c r="I3400" s="199"/>
      <c r="J3400" s="381">
        <v>55.540000000000006</v>
      </c>
      <c r="K3400" s="199"/>
      <c r="L3400" s="200"/>
      <c r="M3400" s="199">
        <v>2</v>
      </c>
      <c r="N3400" s="71"/>
      <c r="O3400" s="200"/>
      <c r="P3400" s="269">
        <f t="shared" ref="P3400:P3416" si="240">J3400/M3400</f>
        <v>27.770000000000003</v>
      </c>
      <c r="Q3400" s="199"/>
      <c r="R3400" s="199"/>
      <c r="S3400" s="199"/>
      <c r="T3400" s="382">
        <f t="shared" ref="T3400:T3416" si="241">F3400/M3400</f>
        <v>73</v>
      </c>
      <c r="U3400" s="199"/>
      <c r="V3400" s="199"/>
      <c r="W3400" s="199"/>
      <c r="X3400" s="200"/>
      <c r="Y3400" s="199">
        <v>55.540000000000006</v>
      </c>
      <c r="Z3400" s="199">
        <f t="shared" si="238"/>
        <v>78.56</v>
      </c>
      <c r="AA3400" s="200"/>
      <c r="AB3400" s="199">
        <f t="shared" si="239"/>
        <v>45.33</v>
      </c>
      <c r="AC3400" s="164">
        <v>55.15</v>
      </c>
      <c r="AD3400" s="199"/>
      <c r="AE3400" s="200"/>
      <c r="AF3400" s="200"/>
      <c r="AG3400" s="200"/>
      <c r="AH3400" s="75"/>
      <c r="AI3400" s="75"/>
      <c r="AJ3400" s="75"/>
      <c r="AK3400" s="75"/>
      <c r="AL3400" s="200"/>
    </row>
    <row r="3401" spans="1:38" s="201" customFormat="1">
      <c r="A3401" s="198"/>
      <c r="B3401" s="180"/>
      <c r="C3401" s="199" t="s">
        <v>1471</v>
      </c>
      <c r="D3401" s="199"/>
      <c r="E3401" s="199" t="s">
        <v>210</v>
      </c>
      <c r="F3401" s="199">
        <v>20920</v>
      </c>
      <c r="G3401" s="199"/>
      <c r="H3401" s="199">
        <f t="shared" si="237"/>
        <v>60</v>
      </c>
      <c r="I3401" s="199"/>
      <c r="J3401" s="381">
        <v>1675.36</v>
      </c>
      <c r="K3401" s="199"/>
      <c r="L3401" s="200"/>
      <c r="M3401" s="199">
        <v>1</v>
      </c>
      <c r="N3401" s="71"/>
      <c r="O3401" s="200"/>
      <c r="P3401" s="269">
        <f t="shared" si="240"/>
        <v>1675.36</v>
      </c>
      <c r="Q3401" s="199"/>
      <c r="R3401" s="199"/>
      <c r="S3401" s="199"/>
      <c r="T3401" s="382">
        <f t="shared" si="241"/>
        <v>20920</v>
      </c>
      <c r="U3401" s="199"/>
      <c r="V3401" s="199"/>
      <c r="W3401" s="199"/>
      <c r="X3401" s="200"/>
      <c r="Y3401" s="199">
        <v>1675.36</v>
      </c>
      <c r="Z3401" s="199">
        <f t="shared" si="238"/>
        <v>2369.63</v>
      </c>
      <c r="AA3401" s="200"/>
      <c r="AB3401" s="199">
        <f t="shared" si="239"/>
        <v>1367.29</v>
      </c>
      <c r="AC3401" s="164">
        <v>1663.59</v>
      </c>
      <c r="AD3401" s="199"/>
      <c r="AE3401" s="200"/>
      <c r="AF3401" s="200"/>
      <c r="AG3401" s="200"/>
      <c r="AH3401" s="75"/>
      <c r="AI3401" s="75"/>
      <c r="AJ3401" s="75"/>
      <c r="AK3401" s="75"/>
      <c r="AL3401" s="200"/>
    </row>
    <row r="3402" spans="1:38" s="201" customFormat="1">
      <c r="A3402" s="198"/>
      <c r="B3402" s="180"/>
      <c r="C3402" s="199" t="s">
        <v>1471</v>
      </c>
      <c r="D3402" s="199"/>
      <c r="E3402" s="199" t="s">
        <v>453</v>
      </c>
      <c r="F3402" s="199">
        <v>1266248</v>
      </c>
      <c r="G3402" s="199"/>
      <c r="H3402" s="199">
        <f t="shared" ref="H3402:H3408" si="242">ROUND($H$3417*F3402/$F$3417,0)</f>
        <v>3621</v>
      </c>
      <c r="I3402" s="199"/>
      <c r="J3402" s="381">
        <v>93145.41</v>
      </c>
      <c r="K3402" s="199"/>
      <c r="L3402" s="200"/>
      <c r="M3402" s="199">
        <v>83</v>
      </c>
      <c r="N3402" s="71"/>
      <c r="O3402" s="200"/>
      <c r="P3402" s="269">
        <f t="shared" si="240"/>
        <v>1122.2338554216867</v>
      </c>
      <c r="Q3402" s="199"/>
      <c r="R3402" s="199"/>
      <c r="S3402" s="199"/>
      <c r="T3402" s="382">
        <f t="shared" si="241"/>
        <v>15256</v>
      </c>
      <c r="U3402" s="199"/>
      <c r="V3402" s="199"/>
      <c r="W3402" s="199"/>
      <c r="X3402" s="200"/>
      <c r="Y3402" s="199">
        <v>93145.41</v>
      </c>
      <c r="Z3402" s="199">
        <f t="shared" ref="Z3402:Z3408" si="243">ROUND($Z$3417*Y3402/$Y$3417,2)</f>
        <v>131744.84</v>
      </c>
      <c r="AA3402" s="200"/>
      <c r="AB3402" s="199">
        <f t="shared" ref="AB3402:AB3408" si="244">ROUND($AB$3417*Y3402/$Y$3417,2)</f>
        <v>76017.399999999994</v>
      </c>
      <c r="AC3402" s="164">
        <v>92491.07</v>
      </c>
      <c r="AD3402" s="199"/>
      <c r="AE3402" s="200"/>
      <c r="AF3402" s="200"/>
      <c r="AG3402" s="200"/>
      <c r="AH3402" s="75"/>
      <c r="AI3402" s="75"/>
      <c r="AJ3402" s="75"/>
      <c r="AK3402" s="75"/>
      <c r="AL3402" s="200"/>
    </row>
    <row r="3403" spans="1:38" s="201" customFormat="1">
      <c r="A3403" s="198"/>
      <c r="B3403" s="180"/>
      <c r="C3403" s="199" t="s">
        <v>454</v>
      </c>
      <c r="D3403" s="199"/>
      <c r="E3403" s="199" t="s">
        <v>123</v>
      </c>
      <c r="F3403" s="199">
        <v>1701808</v>
      </c>
      <c r="G3403" s="199"/>
      <c r="H3403" s="199">
        <f t="shared" si="242"/>
        <v>4867</v>
      </c>
      <c r="I3403" s="199"/>
      <c r="J3403" s="381">
        <v>138529.9899999999</v>
      </c>
      <c r="K3403" s="199"/>
      <c r="L3403" s="200"/>
      <c r="M3403" s="199">
        <v>316</v>
      </c>
      <c r="N3403" s="71"/>
      <c r="O3403" s="200"/>
      <c r="P3403" s="269">
        <f t="shared" si="240"/>
        <v>438.38604430379718</v>
      </c>
      <c r="Q3403" s="199"/>
      <c r="R3403" s="199"/>
      <c r="S3403" s="199"/>
      <c r="T3403" s="382">
        <f t="shared" si="241"/>
        <v>5385.4683544303798</v>
      </c>
      <c r="U3403" s="199"/>
      <c r="V3403" s="199"/>
      <c r="W3403" s="199"/>
      <c r="X3403" s="200"/>
      <c r="Y3403" s="199">
        <v>138529.9899999999</v>
      </c>
      <c r="Z3403" s="199">
        <f t="shared" si="243"/>
        <v>195936.77</v>
      </c>
      <c r="AA3403" s="200"/>
      <c r="AB3403" s="199">
        <f t="shared" si="244"/>
        <v>113056.45</v>
      </c>
      <c r="AC3403" s="164">
        <v>137556.82999999999</v>
      </c>
      <c r="AD3403" s="199"/>
      <c r="AE3403" s="200"/>
      <c r="AF3403" s="200"/>
      <c r="AG3403" s="200"/>
      <c r="AH3403" s="75"/>
      <c r="AI3403" s="75"/>
      <c r="AJ3403" s="75"/>
      <c r="AK3403" s="75"/>
      <c r="AL3403" s="200"/>
    </row>
    <row r="3404" spans="1:38" s="201" customFormat="1">
      <c r="A3404" s="198"/>
      <c r="B3404" s="180"/>
      <c r="C3404" s="199" t="s">
        <v>1498</v>
      </c>
      <c r="D3404" s="199"/>
      <c r="E3404" s="199" t="s">
        <v>167</v>
      </c>
      <c r="F3404" s="199">
        <v>833</v>
      </c>
      <c r="G3404" s="199"/>
      <c r="H3404" s="199">
        <f t="shared" si="242"/>
        <v>2</v>
      </c>
      <c r="I3404" s="199"/>
      <c r="J3404" s="381">
        <v>239.04000000000002</v>
      </c>
      <c r="K3404" s="199"/>
      <c r="L3404" s="200"/>
      <c r="M3404" s="199">
        <v>4</v>
      </c>
      <c r="N3404" s="71"/>
      <c r="O3404" s="200"/>
      <c r="P3404" s="269">
        <f t="shared" si="240"/>
        <v>59.760000000000005</v>
      </c>
      <c r="Q3404" s="199"/>
      <c r="R3404" s="199"/>
      <c r="S3404" s="199"/>
      <c r="T3404" s="382">
        <f t="shared" si="241"/>
        <v>208.25</v>
      </c>
      <c r="U3404" s="199"/>
      <c r="V3404" s="199"/>
      <c r="W3404" s="199"/>
      <c r="X3404" s="200"/>
      <c r="Y3404" s="199">
        <v>239.04000000000002</v>
      </c>
      <c r="Z3404" s="199">
        <f t="shared" si="243"/>
        <v>338.1</v>
      </c>
      <c r="AA3404" s="200"/>
      <c r="AB3404" s="199">
        <f t="shared" si="244"/>
        <v>195.08</v>
      </c>
      <c r="AC3404" s="164">
        <v>237.36</v>
      </c>
      <c r="AD3404" s="199"/>
      <c r="AE3404" s="200"/>
      <c r="AF3404" s="200"/>
      <c r="AG3404" s="200"/>
      <c r="AH3404" s="75"/>
      <c r="AI3404" s="75"/>
      <c r="AJ3404" s="75"/>
      <c r="AK3404" s="75"/>
      <c r="AL3404" s="200"/>
    </row>
    <row r="3405" spans="1:38" s="201" customFormat="1">
      <c r="A3405" s="198"/>
      <c r="B3405" s="180"/>
      <c r="C3405" s="199" t="s">
        <v>1499</v>
      </c>
      <c r="D3405" s="199"/>
      <c r="E3405" s="199" t="s">
        <v>136</v>
      </c>
      <c r="F3405" s="199">
        <v>685</v>
      </c>
      <c r="G3405" s="199"/>
      <c r="H3405" s="199">
        <f t="shared" si="242"/>
        <v>2</v>
      </c>
      <c r="I3405" s="199"/>
      <c r="J3405" s="381">
        <v>107.62</v>
      </c>
      <c r="K3405" s="199"/>
      <c r="L3405" s="200"/>
      <c r="M3405" s="199">
        <v>1</v>
      </c>
      <c r="N3405" s="71"/>
      <c r="O3405" s="200"/>
      <c r="P3405" s="269">
        <f t="shared" si="240"/>
        <v>107.62</v>
      </c>
      <c r="Q3405" s="199"/>
      <c r="R3405" s="199"/>
      <c r="S3405" s="199"/>
      <c r="T3405" s="382">
        <f t="shared" si="241"/>
        <v>685</v>
      </c>
      <c r="U3405" s="199"/>
      <c r="V3405" s="199"/>
      <c r="W3405" s="199"/>
      <c r="X3405" s="200"/>
      <c r="Y3405" s="199">
        <v>107.62</v>
      </c>
      <c r="Z3405" s="199">
        <f t="shared" si="243"/>
        <v>152.22</v>
      </c>
      <c r="AA3405" s="200"/>
      <c r="AB3405" s="199">
        <f t="shared" si="244"/>
        <v>87.83</v>
      </c>
      <c r="AC3405" s="164">
        <v>106.86</v>
      </c>
      <c r="AD3405" s="199"/>
      <c r="AE3405" s="200"/>
      <c r="AF3405" s="200"/>
      <c r="AG3405" s="200"/>
      <c r="AH3405" s="75"/>
      <c r="AI3405" s="75"/>
      <c r="AJ3405" s="75"/>
      <c r="AK3405" s="75"/>
      <c r="AL3405" s="200"/>
    </row>
    <row r="3406" spans="1:38" s="201" customFormat="1">
      <c r="A3406" s="198"/>
      <c r="B3406" s="180"/>
      <c r="C3406" s="199" t="s">
        <v>455</v>
      </c>
      <c r="D3406" s="199"/>
      <c r="E3406" s="199" t="s">
        <v>515</v>
      </c>
      <c r="F3406" s="199">
        <v>218</v>
      </c>
      <c r="G3406" s="199"/>
      <c r="H3406" s="199">
        <f t="shared" si="242"/>
        <v>1</v>
      </c>
      <c r="I3406" s="199"/>
      <c r="J3406" s="381">
        <v>83.65</v>
      </c>
      <c r="K3406" s="199"/>
      <c r="L3406" s="200"/>
      <c r="M3406" s="199">
        <v>1</v>
      </c>
      <c r="N3406" s="71"/>
      <c r="O3406" s="200"/>
      <c r="P3406" s="269">
        <f t="shared" si="240"/>
        <v>83.65</v>
      </c>
      <c r="Q3406" s="199"/>
      <c r="R3406" s="199"/>
      <c r="S3406" s="199"/>
      <c r="T3406" s="382">
        <f t="shared" si="241"/>
        <v>218</v>
      </c>
      <c r="U3406" s="199"/>
      <c r="V3406" s="199"/>
      <c r="W3406" s="199"/>
      <c r="X3406" s="200"/>
      <c r="Y3406" s="199">
        <v>83.65</v>
      </c>
      <c r="Z3406" s="199">
        <f t="shared" si="243"/>
        <v>118.31</v>
      </c>
      <c r="AA3406" s="200"/>
      <c r="AB3406" s="199">
        <f t="shared" si="244"/>
        <v>68.27</v>
      </c>
      <c r="AC3406" s="164">
        <v>83.06</v>
      </c>
      <c r="AD3406" s="199"/>
      <c r="AE3406" s="200"/>
      <c r="AF3406" s="200"/>
      <c r="AG3406" s="200"/>
      <c r="AH3406" s="75"/>
      <c r="AI3406" s="75"/>
      <c r="AJ3406" s="75"/>
      <c r="AK3406" s="75"/>
      <c r="AL3406" s="200"/>
    </row>
    <row r="3407" spans="1:38" s="201" customFormat="1">
      <c r="A3407" s="198"/>
      <c r="B3407" s="180"/>
      <c r="C3407" s="199" t="s">
        <v>455</v>
      </c>
      <c r="D3407" s="199"/>
      <c r="E3407" s="199" t="s">
        <v>352</v>
      </c>
      <c r="F3407" s="199">
        <v>1903591</v>
      </c>
      <c r="G3407" s="199"/>
      <c r="H3407" s="199">
        <f t="shared" si="242"/>
        <v>5444</v>
      </c>
      <c r="I3407" s="199"/>
      <c r="J3407" s="381">
        <v>168377.69999999984</v>
      </c>
      <c r="K3407" s="199"/>
      <c r="L3407" s="200"/>
      <c r="M3407" s="199">
        <v>524</v>
      </c>
      <c r="N3407" s="71"/>
      <c r="O3407" s="200"/>
      <c r="P3407" s="269">
        <f t="shared" si="240"/>
        <v>321.33148854961803</v>
      </c>
      <c r="Q3407" s="199"/>
      <c r="R3407" s="199"/>
      <c r="S3407" s="199"/>
      <c r="T3407" s="382">
        <f t="shared" si="241"/>
        <v>3632.8072519083971</v>
      </c>
      <c r="U3407" s="199"/>
      <c r="V3407" s="199"/>
      <c r="W3407" s="199"/>
      <c r="X3407" s="200"/>
      <c r="Y3407" s="199">
        <v>168377.69999999984</v>
      </c>
      <c r="Z3407" s="199">
        <f t="shared" si="243"/>
        <v>238153.36</v>
      </c>
      <c r="AA3407" s="200"/>
      <c r="AB3407" s="199">
        <f t="shared" si="244"/>
        <v>137415.63</v>
      </c>
      <c r="AC3407" s="164">
        <v>167194.85999999999</v>
      </c>
      <c r="AD3407" s="199"/>
      <c r="AE3407" s="200"/>
      <c r="AF3407" s="200"/>
      <c r="AG3407" s="200"/>
      <c r="AH3407" s="75"/>
      <c r="AI3407" s="75"/>
      <c r="AJ3407" s="75"/>
      <c r="AK3407" s="75"/>
      <c r="AL3407" s="200"/>
    </row>
    <row r="3408" spans="1:38" s="201" customFormat="1">
      <c r="A3408" s="198"/>
      <c r="B3408" s="180"/>
      <c r="C3408" s="199" t="s">
        <v>1473</v>
      </c>
      <c r="D3408" s="199"/>
      <c r="E3408" s="199" t="s">
        <v>103</v>
      </c>
      <c r="F3408" s="199">
        <v>35560</v>
      </c>
      <c r="G3408" s="199"/>
      <c r="H3408" s="199">
        <f t="shared" si="242"/>
        <v>102</v>
      </c>
      <c r="I3408" s="199"/>
      <c r="J3408" s="381">
        <v>5735.07</v>
      </c>
      <c r="K3408" s="199"/>
      <c r="L3408" s="200"/>
      <c r="M3408" s="199">
        <v>5</v>
      </c>
      <c r="N3408" s="71"/>
      <c r="O3408" s="200"/>
      <c r="P3408" s="269">
        <f t="shared" si="240"/>
        <v>1147.0139999999999</v>
      </c>
      <c r="Q3408" s="199"/>
      <c r="R3408" s="199"/>
      <c r="S3408" s="199"/>
      <c r="T3408" s="382">
        <f t="shared" si="241"/>
        <v>7112</v>
      </c>
      <c r="U3408" s="199"/>
      <c r="V3408" s="199"/>
      <c r="W3408" s="199"/>
      <c r="X3408" s="200"/>
      <c r="Y3408" s="199">
        <v>5735.07</v>
      </c>
      <c r="Z3408" s="199">
        <f t="shared" si="243"/>
        <v>8111.68</v>
      </c>
      <c r="AA3408" s="200"/>
      <c r="AB3408" s="199">
        <f t="shared" si="244"/>
        <v>4680.4799999999996</v>
      </c>
      <c r="AC3408" s="164">
        <v>5694.78</v>
      </c>
      <c r="AD3408" s="199"/>
      <c r="AE3408" s="200"/>
      <c r="AF3408" s="200"/>
      <c r="AG3408" s="200"/>
      <c r="AH3408" s="75"/>
      <c r="AI3408" s="75"/>
      <c r="AJ3408" s="75"/>
      <c r="AK3408" s="75"/>
      <c r="AL3408" s="200"/>
    </row>
    <row r="3409" spans="1:38" s="201" customFormat="1">
      <c r="A3409" s="198"/>
      <c r="B3409" s="180"/>
      <c r="C3409" s="199" t="s">
        <v>456</v>
      </c>
      <c r="D3409" s="199"/>
      <c r="E3409" s="199" t="s">
        <v>352</v>
      </c>
      <c r="F3409" s="199">
        <v>25053</v>
      </c>
      <c r="G3409" s="199"/>
      <c r="H3409" s="199">
        <f>ROUND($H$3417*F3409/$F$3417,0)</f>
        <v>72</v>
      </c>
      <c r="I3409" s="199"/>
      <c r="J3409" s="381">
        <v>4155.6699999999992</v>
      </c>
      <c r="K3409" s="199"/>
      <c r="L3409" s="200"/>
      <c r="M3409" s="199">
        <v>20</v>
      </c>
      <c r="N3409" s="71"/>
      <c r="O3409" s="200"/>
      <c r="P3409" s="269">
        <f t="shared" si="240"/>
        <v>207.78349999999995</v>
      </c>
      <c r="Q3409" s="199"/>
      <c r="R3409" s="199"/>
      <c r="S3409" s="199"/>
      <c r="T3409" s="382">
        <f t="shared" si="241"/>
        <v>1252.6500000000001</v>
      </c>
      <c r="U3409" s="199"/>
      <c r="V3409" s="199"/>
      <c r="W3409" s="199"/>
      <c r="X3409" s="200"/>
      <c r="Y3409" s="199">
        <v>4155.6699999999992</v>
      </c>
      <c r="Z3409" s="199">
        <f>ROUND($Z$3417*Y3409/$Y$3417,2)</f>
        <v>5877.78</v>
      </c>
      <c r="AA3409" s="200"/>
      <c r="AB3409" s="199">
        <f>ROUND($AB$3417*Y3409/$Y$3417,2)</f>
        <v>3391.51</v>
      </c>
      <c r="AC3409" s="164">
        <v>4126.4799999999996</v>
      </c>
      <c r="AD3409" s="199"/>
      <c r="AE3409" s="200"/>
      <c r="AF3409" s="200"/>
      <c r="AG3409" s="200"/>
      <c r="AH3409" s="75"/>
      <c r="AI3409" s="75"/>
      <c r="AJ3409" s="75"/>
      <c r="AK3409" s="75"/>
      <c r="AL3409" s="200"/>
    </row>
    <row r="3410" spans="1:38" s="201" customFormat="1">
      <c r="A3410" s="198"/>
      <c r="B3410" s="180"/>
      <c r="C3410" s="199"/>
      <c r="D3410" s="199"/>
      <c r="E3410" s="199"/>
      <c r="F3410" s="199"/>
      <c r="G3410" s="199"/>
      <c r="H3410" s="199"/>
      <c r="I3410" s="199"/>
      <c r="J3410" s="381"/>
      <c r="K3410" s="199"/>
      <c r="L3410" s="200"/>
      <c r="M3410" s="199"/>
      <c r="N3410" s="71"/>
      <c r="O3410" s="200"/>
      <c r="P3410" s="269" t="e">
        <f t="shared" si="240"/>
        <v>#DIV/0!</v>
      </c>
      <c r="Q3410" s="199"/>
      <c r="R3410" s="199"/>
      <c r="S3410" s="199"/>
      <c r="T3410" s="382" t="e">
        <f t="shared" si="241"/>
        <v>#DIV/0!</v>
      </c>
      <c r="U3410" s="199"/>
      <c r="V3410" s="199"/>
      <c r="W3410" s="199"/>
      <c r="X3410" s="200"/>
      <c r="Y3410" s="199"/>
      <c r="Z3410" s="199"/>
      <c r="AA3410" s="200"/>
      <c r="AB3410" s="199"/>
      <c r="AC3410" s="164"/>
      <c r="AD3410" s="199"/>
      <c r="AE3410" s="200"/>
      <c r="AF3410" s="200"/>
      <c r="AG3410" s="200"/>
      <c r="AH3410" s="75"/>
      <c r="AI3410" s="75"/>
      <c r="AJ3410" s="75"/>
      <c r="AK3410" s="75"/>
      <c r="AL3410" s="200"/>
    </row>
    <row r="3411" spans="1:38" s="201" customFormat="1">
      <c r="A3411" s="198"/>
      <c r="B3411" s="180"/>
      <c r="C3411" s="199"/>
      <c r="D3411" s="199"/>
      <c r="E3411" s="199"/>
      <c r="F3411" s="199"/>
      <c r="G3411" s="199"/>
      <c r="H3411" s="199"/>
      <c r="I3411" s="199"/>
      <c r="J3411" s="381"/>
      <c r="K3411" s="199"/>
      <c r="L3411" s="200"/>
      <c r="M3411" s="199"/>
      <c r="N3411" s="71"/>
      <c r="O3411" s="200"/>
      <c r="P3411" s="269" t="e">
        <f t="shared" si="240"/>
        <v>#DIV/0!</v>
      </c>
      <c r="Q3411" s="199"/>
      <c r="R3411" s="199"/>
      <c r="S3411" s="199"/>
      <c r="T3411" s="382" t="e">
        <f t="shared" si="241"/>
        <v>#DIV/0!</v>
      </c>
      <c r="U3411" s="199"/>
      <c r="V3411" s="199"/>
      <c r="W3411" s="199"/>
      <c r="X3411" s="200"/>
      <c r="Y3411" s="199"/>
      <c r="Z3411" s="199"/>
      <c r="AA3411" s="200"/>
      <c r="AB3411" s="199"/>
      <c r="AC3411" s="164"/>
      <c r="AD3411" s="199"/>
      <c r="AE3411" s="200"/>
      <c r="AF3411" s="200"/>
      <c r="AG3411" s="200"/>
      <c r="AH3411" s="75"/>
      <c r="AI3411" s="75"/>
      <c r="AJ3411" s="75"/>
      <c r="AK3411" s="75"/>
      <c r="AL3411" s="200"/>
    </row>
    <row r="3412" spans="1:38" s="201" customFormat="1">
      <c r="A3412" s="198"/>
      <c r="B3412" s="180"/>
      <c r="C3412" s="199"/>
      <c r="D3412" s="199"/>
      <c r="E3412" s="199"/>
      <c r="F3412" s="199"/>
      <c r="G3412" s="199"/>
      <c r="H3412" s="199"/>
      <c r="I3412" s="199"/>
      <c r="J3412" s="381"/>
      <c r="K3412" s="199"/>
      <c r="L3412" s="200"/>
      <c r="M3412" s="199"/>
      <c r="N3412" s="71"/>
      <c r="O3412" s="200"/>
      <c r="P3412" s="269" t="e">
        <f t="shared" si="240"/>
        <v>#DIV/0!</v>
      </c>
      <c r="Q3412" s="199"/>
      <c r="R3412" s="199"/>
      <c r="S3412" s="199"/>
      <c r="T3412" s="382" t="e">
        <f t="shared" si="241"/>
        <v>#DIV/0!</v>
      </c>
      <c r="U3412" s="199"/>
      <c r="V3412" s="199"/>
      <c r="W3412" s="199"/>
      <c r="X3412" s="200"/>
      <c r="Y3412" s="199"/>
      <c r="Z3412" s="199"/>
      <c r="AA3412" s="200"/>
      <c r="AB3412" s="199"/>
      <c r="AC3412" s="164"/>
      <c r="AD3412" s="199"/>
      <c r="AE3412" s="200"/>
      <c r="AF3412" s="200"/>
      <c r="AG3412" s="200"/>
      <c r="AH3412" s="75"/>
      <c r="AI3412" s="75"/>
      <c r="AJ3412" s="75"/>
      <c r="AK3412" s="75"/>
      <c r="AL3412" s="200"/>
    </row>
    <row r="3413" spans="1:38" s="201" customFormat="1">
      <c r="A3413" s="198"/>
      <c r="B3413" s="180"/>
      <c r="C3413" s="199"/>
      <c r="D3413" s="199"/>
      <c r="E3413" s="199"/>
      <c r="F3413" s="199"/>
      <c r="G3413" s="199"/>
      <c r="H3413" s="199"/>
      <c r="I3413" s="199"/>
      <c r="J3413" s="381"/>
      <c r="K3413" s="199"/>
      <c r="L3413" s="200"/>
      <c r="M3413" s="199"/>
      <c r="N3413" s="71"/>
      <c r="O3413" s="200"/>
      <c r="P3413" s="269" t="e">
        <f t="shared" si="240"/>
        <v>#DIV/0!</v>
      </c>
      <c r="Q3413" s="199"/>
      <c r="R3413" s="199"/>
      <c r="S3413" s="199"/>
      <c r="T3413" s="382" t="e">
        <f t="shared" si="241"/>
        <v>#DIV/0!</v>
      </c>
      <c r="U3413" s="199"/>
      <c r="V3413" s="199"/>
      <c r="W3413" s="199"/>
      <c r="X3413" s="200"/>
      <c r="Y3413" s="199"/>
      <c r="Z3413" s="199"/>
      <c r="AA3413" s="200"/>
      <c r="AB3413" s="199"/>
      <c r="AC3413" s="164"/>
      <c r="AD3413" s="199"/>
      <c r="AE3413" s="200"/>
      <c r="AF3413" s="200"/>
      <c r="AG3413" s="200"/>
      <c r="AH3413" s="75"/>
      <c r="AI3413" s="75"/>
      <c r="AJ3413" s="75"/>
      <c r="AK3413" s="75"/>
      <c r="AL3413" s="200"/>
    </row>
    <row r="3414" spans="1:38" s="201" customFormat="1">
      <c r="A3414" s="198"/>
      <c r="B3414" s="180"/>
      <c r="C3414" s="199"/>
      <c r="D3414" s="199"/>
      <c r="E3414" s="199"/>
      <c r="F3414" s="199"/>
      <c r="G3414" s="199"/>
      <c r="H3414" s="199"/>
      <c r="I3414" s="199"/>
      <c r="J3414" s="381"/>
      <c r="K3414" s="199"/>
      <c r="L3414" s="200"/>
      <c r="M3414" s="199"/>
      <c r="N3414" s="71"/>
      <c r="O3414" s="200"/>
      <c r="P3414" s="269" t="e">
        <f t="shared" si="240"/>
        <v>#DIV/0!</v>
      </c>
      <c r="Q3414" s="199"/>
      <c r="R3414" s="199"/>
      <c r="S3414" s="199"/>
      <c r="T3414" s="382" t="e">
        <f t="shared" si="241"/>
        <v>#DIV/0!</v>
      </c>
      <c r="U3414" s="199"/>
      <c r="V3414" s="199"/>
      <c r="W3414" s="199"/>
      <c r="X3414" s="200"/>
      <c r="Y3414" s="199"/>
      <c r="Z3414" s="199"/>
      <c r="AA3414" s="200"/>
      <c r="AB3414" s="199"/>
      <c r="AC3414" s="164"/>
      <c r="AD3414" s="199"/>
      <c r="AE3414" s="200"/>
      <c r="AF3414" s="200"/>
      <c r="AG3414" s="200"/>
      <c r="AH3414" s="75"/>
      <c r="AI3414" s="75"/>
      <c r="AJ3414" s="75"/>
      <c r="AK3414" s="75"/>
      <c r="AL3414" s="200"/>
    </row>
    <row r="3415" spans="1:38" s="201" customFormat="1">
      <c r="A3415" s="198"/>
      <c r="B3415" s="180"/>
      <c r="C3415" s="199"/>
      <c r="D3415" s="199"/>
      <c r="E3415" s="199"/>
      <c r="F3415" s="199"/>
      <c r="G3415" s="199"/>
      <c r="H3415" s="199"/>
      <c r="I3415" s="199"/>
      <c r="J3415" s="381"/>
      <c r="K3415" s="199"/>
      <c r="L3415" s="200"/>
      <c r="M3415" s="199"/>
      <c r="N3415" s="71"/>
      <c r="O3415" s="200"/>
      <c r="P3415" s="269" t="e">
        <f t="shared" si="240"/>
        <v>#DIV/0!</v>
      </c>
      <c r="Q3415" s="199"/>
      <c r="R3415" s="199"/>
      <c r="S3415" s="199"/>
      <c r="T3415" s="382" t="e">
        <f t="shared" si="241"/>
        <v>#DIV/0!</v>
      </c>
      <c r="U3415" s="199"/>
      <c r="V3415" s="199"/>
      <c r="W3415" s="199"/>
      <c r="X3415" s="200"/>
      <c r="Y3415" s="199"/>
      <c r="Z3415" s="199"/>
      <c r="AA3415" s="200"/>
      <c r="AB3415" s="199"/>
      <c r="AC3415" s="164"/>
      <c r="AD3415" s="199"/>
      <c r="AE3415" s="200"/>
      <c r="AF3415" s="200"/>
      <c r="AG3415" s="200"/>
      <c r="AH3415" s="75"/>
      <c r="AI3415" s="75"/>
      <c r="AJ3415" s="75"/>
      <c r="AK3415" s="75"/>
      <c r="AL3415" s="200"/>
    </row>
    <row r="3416" spans="1:38" s="201" customFormat="1" ht="13.8" thickBot="1">
      <c r="A3416" s="198"/>
      <c r="B3416" s="180"/>
      <c r="C3416" s="199"/>
      <c r="D3416" s="199"/>
      <c r="E3416" s="199"/>
      <c r="F3416" s="199"/>
      <c r="G3416" s="199"/>
      <c r="H3416" s="199"/>
      <c r="I3416" s="199"/>
      <c r="J3416" s="381"/>
      <c r="K3416" s="199"/>
      <c r="L3416" s="200"/>
      <c r="M3416" s="199"/>
      <c r="N3416" s="71"/>
      <c r="O3416" s="200"/>
      <c r="P3416" s="269" t="e">
        <f t="shared" si="240"/>
        <v>#DIV/0!</v>
      </c>
      <c r="Q3416" s="199"/>
      <c r="R3416" s="199"/>
      <c r="S3416" s="199"/>
      <c r="T3416" s="382" t="e">
        <f t="shared" si="241"/>
        <v>#DIV/0!</v>
      </c>
      <c r="U3416" s="199"/>
      <c r="V3416" s="199"/>
      <c r="W3416" s="199"/>
      <c r="X3416" s="200"/>
      <c r="Y3416" s="199"/>
      <c r="Z3416" s="199"/>
      <c r="AA3416" s="200"/>
      <c r="AB3416" s="199"/>
      <c r="AC3416" s="164"/>
      <c r="AD3416" s="199"/>
      <c r="AE3416" s="200"/>
      <c r="AF3416" s="200"/>
      <c r="AG3416" s="200"/>
      <c r="AH3416" s="75"/>
      <c r="AI3416" s="75"/>
      <c r="AJ3416" s="75"/>
      <c r="AK3416" s="75"/>
      <c r="AL3416" s="200"/>
    </row>
    <row r="3417" spans="1:38" s="201" customFormat="1" ht="13.8" thickBot="1">
      <c r="A3417" s="198"/>
      <c r="B3417" s="94" t="s">
        <v>50</v>
      </c>
      <c r="C3417" s="205"/>
      <c r="D3417" s="205"/>
      <c r="E3417" s="205"/>
      <c r="F3417" s="384">
        <f>SUM(F2889:F3416)</f>
        <v>479834881</v>
      </c>
      <c r="G3417" s="206"/>
      <c r="H3417" s="384">
        <v>1372248</v>
      </c>
      <c r="I3417" s="206"/>
      <c r="J3417" s="385">
        <f>SUM(J2889:J3416)</f>
        <v>38133332.36999999</v>
      </c>
      <c r="K3417" s="97"/>
      <c r="L3417" s="200"/>
      <c r="M3417" s="384">
        <f>SUM(M2889:M3416)</f>
        <v>65373</v>
      </c>
      <c r="N3417" s="97"/>
      <c r="O3417" s="200"/>
      <c r="P3417" s="407" t="e">
        <f>AVERAGE(P2889:P3416)</f>
        <v>#DIV/0!</v>
      </c>
      <c r="Q3417" s="211" t="s">
        <v>51</v>
      </c>
      <c r="R3417" s="211" t="s">
        <v>51</v>
      </c>
      <c r="S3417" s="211" t="s">
        <v>51</v>
      </c>
      <c r="T3417" s="386" t="e">
        <f>AVERAGE(T2889:T3416)</f>
        <v>#DIV/0!</v>
      </c>
      <c r="U3417" s="211" t="s">
        <v>51</v>
      </c>
      <c r="V3417" s="211" t="s">
        <v>51</v>
      </c>
      <c r="W3417" s="212" t="s">
        <v>51</v>
      </c>
      <c r="X3417" s="200"/>
      <c r="Y3417" s="165">
        <f>SUM(Y2890:Y3409)</f>
        <v>38133332.36999999</v>
      </c>
      <c r="Z3417" s="404">
        <v>53935772</v>
      </c>
      <c r="AA3417" s="200"/>
      <c r="AB3417" s="206">
        <v>31121198</v>
      </c>
      <c r="AC3417" s="166">
        <f>SUM(AC2890:AC3409)</f>
        <v>37865448.13000004</v>
      </c>
      <c r="AD3417" s="97"/>
      <c r="AE3417" s="200"/>
      <c r="AF3417" s="200"/>
      <c r="AG3417" s="200"/>
      <c r="AH3417" s="75"/>
      <c r="AI3417" s="75"/>
      <c r="AJ3417" s="75"/>
      <c r="AK3417" s="75"/>
      <c r="AL3417" s="200"/>
    </row>
    <row r="3418" spans="1:38" s="4" customFormat="1">
      <c r="A3418" s="56"/>
      <c r="P3418" s="389"/>
      <c r="T3418" s="408"/>
      <c r="Y3418" s="389"/>
      <c r="Z3418" s="389"/>
      <c r="AA3418" s="389"/>
      <c r="AB3418" s="392"/>
      <c r="AC3418" s="392"/>
      <c r="AD3418" s="5"/>
      <c r="AH3418" s="75"/>
      <c r="AI3418" s="75"/>
      <c r="AJ3418" s="75"/>
      <c r="AK3418" s="75"/>
    </row>
    <row r="3419" spans="1:38" s="4" customFormat="1" hidden="1">
      <c r="M3419" s="51"/>
      <c r="P3419" s="394"/>
      <c r="T3419" s="408"/>
      <c r="Y3419" s="394"/>
      <c r="Z3419" s="389"/>
      <c r="AA3419" s="389"/>
      <c r="AB3419" s="394"/>
      <c r="AC3419" s="389"/>
      <c r="AH3419" s="75"/>
      <c r="AI3419" s="75"/>
      <c r="AJ3419" s="75"/>
      <c r="AK3419" s="75"/>
    </row>
    <row r="3420" spans="1:38" s="4" customFormat="1" hidden="1">
      <c r="M3420" s="51"/>
      <c r="P3420" s="394"/>
      <c r="T3420" s="408"/>
      <c r="Y3420" s="394"/>
      <c r="Z3420" s="389"/>
      <c r="AA3420" s="389"/>
      <c r="AB3420" s="394"/>
      <c r="AC3420" s="389"/>
      <c r="AH3420" s="75"/>
      <c r="AI3420" s="75"/>
      <c r="AJ3420" s="75"/>
      <c r="AK3420" s="75"/>
    </row>
    <row r="3421" spans="1:38" s="4" customFormat="1" hidden="1">
      <c r="M3421" s="51"/>
      <c r="P3421" s="394"/>
      <c r="T3421" s="408"/>
      <c r="Y3421" s="394"/>
      <c r="Z3421" s="389"/>
      <c r="AA3421" s="389"/>
      <c r="AB3421" s="394"/>
      <c r="AC3421" s="389"/>
      <c r="AH3421" s="75"/>
      <c r="AI3421" s="75"/>
      <c r="AJ3421" s="75"/>
      <c r="AK3421" s="75"/>
    </row>
    <row r="3422" spans="1:38" s="4" customFormat="1" hidden="1">
      <c r="M3422" s="51"/>
      <c r="P3422" s="394"/>
      <c r="T3422" s="408"/>
      <c r="Y3422" s="394"/>
      <c r="Z3422" s="389"/>
      <c r="AA3422" s="389"/>
      <c r="AB3422" s="394"/>
      <c r="AC3422" s="389"/>
      <c r="AH3422" s="75"/>
      <c r="AI3422" s="75"/>
      <c r="AJ3422" s="75"/>
      <c r="AK3422" s="75"/>
    </row>
    <row r="3423" spans="1:38"/>
    <row r="3424" spans="1:38"/>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sheetData>
  <mergeCells count="8">
    <mergeCell ref="A2:C3"/>
    <mergeCell ref="AB2:AE5"/>
    <mergeCell ref="P2:R5"/>
    <mergeCell ref="M2:N6"/>
    <mergeCell ref="M7:N8"/>
    <mergeCell ref="Y2:Z6"/>
    <mergeCell ref="Y8:Z15"/>
    <mergeCell ref="AB6:AE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G230"/>
  <sheetViews>
    <sheetView workbookViewId="0">
      <selection activeCell="C32" sqref="C32:C33"/>
    </sheetView>
  </sheetViews>
  <sheetFormatPr defaultRowHeight="14.4"/>
  <cols>
    <col min="2" max="2" width="53.88671875" customWidth="1"/>
    <col min="3" max="3" width="35.88671875" customWidth="1"/>
    <col min="4" max="4" width="28.109375" customWidth="1"/>
    <col min="5" max="5" width="16.6640625" customWidth="1"/>
  </cols>
  <sheetData>
    <row r="1" spans="2:3">
      <c r="B1" s="295" t="s">
        <v>850</v>
      </c>
    </row>
    <row r="2" spans="2:3">
      <c r="B2" s="289" t="s">
        <v>1033</v>
      </c>
    </row>
    <row r="3" spans="2:3">
      <c r="B3" s="288" t="s">
        <v>849</v>
      </c>
    </row>
    <row r="4" spans="2:3">
      <c r="B4" s="288" t="s">
        <v>1034</v>
      </c>
    </row>
    <row r="5" spans="2:3">
      <c r="B5" s="288" t="s">
        <v>1035</v>
      </c>
    </row>
    <row r="6" spans="2:3">
      <c r="B6" s="288" t="s">
        <v>849</v>
      </c>
    </row>
    <row r="7" spans="2:3">
      <c r="B7" s="288" t="s">
        <v>1036</v>
      </c>
    </row>
    <row r="8" spans="2:3">
      <c r="B8" s="290" t="s">
        <v>849</v>
      </c>
    </row>
    <row r="9" spans="2:3">
      <c r="C9" s="290" t="s">
        <v>1037</v>
      </c>
    </row>
    <row r="10" spans="2:3">
      <c r="B10" s="290" t="s">
        <v>849</v>
      </c>
    </row>
    <row r="11" spans="2:3">
      <c r="C11" s="290" t="s">
        <v>1038</v>
      </c>
    </row>
    <row r="12" spans="2:3">
      <c r="B12" s="290" t="s">
        <v>849</v>
      </c>
    </row>
    <row r="13" spans="2:3">
      <c r="B13" s="290" t="s">
        <v>849</v>
      </c>
    </row>
    <row r="14" spans="2:3">
      <c r="B14" s="290" t="s">
        <v>849</v>
      </c>
    </row>
    <row r="15" spans="2:3">
      <c r="B15" s="290" t="s">
        <v>1039</v>
      </c>
    </row>
    <row r="16" spans="2:3">
      <c r="B16" s="290" t="s">
        <v>849</v>
      </c>
    </row>
    <row r="17" spans="2:3">
      <c r="B17" s="290" t="s">
        <v>1040</v>
      </c>
    </row>
    <row r="18" spans="2:3">
      <c r="B18" s="290" t="s">
        <v>849</v>
      </c>
    </row>
    <row r="19" spans="2:3">
      <c r="B19" s="288" t="s">
        <v>849</v>
      </c>
      <c r="C19" s="290" t="s">
        <v>849</v>
      </c>
    </row>
    <row r="20" spans="2:3">
      <c r="B20" s="288" t="s">
        <v>849</v>
      </c>
      <c r="C20" s="290" t="s">
        <v>849</v>
      </c>
    </row>
    <row r="21" spans="2:3">
      <c r="B21" s="288" t="s">
        <v>849</v>
      </c>
      <c r="C21" s="290" t="s">
        <v>849</v>
      </c>
    </row>
    <row r="22" spans="2:3">
      <c r="B22" s="288" t="s">
        <v>892</v>
      </c>
      <c r="C22" s="290" t="s">
        <v>893</v>
      </c>
    </row>
    <row r="23" spans="2:3">
      <c r="B23" s="288" t="s">
        <v>849</v>
      </c>
      <c r="C23" s="290" t="s">
        <v>849</v>
      </c>
    </row>
    <row r="24" spans="2:3">
      <c r="B24" s="288" t="s">
        <v>894</v>
      </c>
      <c r="C24" s="290" t="s">
        <v>849</v>
      </c>
    </row>
    <row r="25" spans="2:3">
      <c r="B25" s="290" t="s">
        <v>895</v>
      </c>
      <c r="C25" s="290" t="s">
        <v>896</v>
      </c>
    </row>
    <row r="26" spans="2:3">
      <c r="B26" s="290" t="s">
        <v>897</v>
      </c>
      <c r="C26" s="290" t="s">
        <v>896</v>
      </c>
    </row>
    <row r="27" spans="2:3">
      <c r="B27" s="290" t="s">
        <v>898</v>
      </c>
      <c r="C27" s="290" t="s">
        <v>896</v>
      </c>
    </row>
    <row r="28" spans="2:3">
      <c r="B28" s="290" t="s">
        <v>899</v>
      </c>
      <c r="C28" s="290" t="s">
        <v>896</v>
      </c>
    </row>
    <row r="29" spans="2:3">
      <c r="B29" s="288" t="s">
        <v>1041</v>
      </c>
      <c r="C29" s="290" t="s">
        <v>1042</v>
      </c>
    </row>
    <row r="30" spans="2:3">
      <c r="B30" s="288" t="s">
        <v>900</v>
      </c>
      <c r="C30" s="290" t="s">
        <v>901</v>
      </c>
    </row>
    <row r="31" spans="2:3">
      <c r="B31" s="288" t="s">
        <v>902</v>
      </c>
      <c r="C31" s="290" t="s">
        <v>901</v>
      </c>
    </row>
    <row r="32" spans="2:3">
      <c r="B32" s="288" t="s">
        <v>1030</v>
      </c>
      <c r="C32" s="378">
        <v>0</v>
      </c>
    </row>
    <row r="33" spans="2:3">
      <c r="B33" s="288" t="s">
        <v>938</v>
      </c>
      <c r="C33" s="379">
        <v>0</v>
      </c>
    </row>
    <row r="34" spans="2:3">
      <c r="B34" s="288" t="s">
        <v>906</v>
      </c>
      <c r="C34" s="290" t="s">
        <v>936</v>
      </c>
    </row>
    <row r="35" spans="2:3">
      <c r="B35" s="288" t="s">
        <v>908</v>
      </c>
      <c r="C35" s="290" t="s">
        <v>936</v>
      </c>
    </row>
    <row r="36" spans="2:3">
      <c r="B36" s="288" t="s">
        <v>971</v>
      </c>
    </row>
    <row r="37" spans="2:3">
      <c r="B37" s="288" t="s">
        <v>972</v>
      </c>
      <c r="C37" s="288" t="s">
        <v>1043</v>
      </c>
    </row>
    <row r="38" spans="2:3">
      <c r="B38" s="288" t="s">
        <v>1044</v>
      </c>
    </row>
    <row r="39" spans="2:3">
      <c r="B39" s="290" t="s">
        <v>849</v>
      </c>
    </row>
    <row r="40" spans="2:3">
      <c r="B40" s="290" t="s">
        <v>849</v>
      </c>
    </row>
    <row r="41" spans="2:3">
      <c r="B41" s="290" t="s">
        <v>849</v>
      </c>
    </row>
    <row r="42" spans="2:3">
      <c r="B42" s="290" t="s">
        <v>849</v>
      </c>
    </row>
    <row r="43" spans="2:3">
      <c r="B43" s="290" t="s">
        <v>849</v>
      </c>
    </row>
    <row r="44" spans="2:3">
      <c r="B44" s="290" t="s">
        <v>849</v>
      </c>
    </row>
    <row r="45" spans="2:3">
      <c r="B45" s="290" t="s">
        <v>849</v>
      </c>
    </row>
    <row r="46" spans="2:3">
      <c r="B46" s="290" t="s">
        <v>849</v>
      </c>
    </row>
    <row r="47" spans="2:3">
      <c r="B47" s="290" t="s">
        <v>849</v>
      </c>
    </row>
    <row r="48" spans="2:3">
      <c r="B48" s="288" t="s">
        <v>849</v>
      </c>
    </row>
    <row r="49" spans="2:7">
      <c r="B49" s="304" t="s">
        <v>1045</v>
      </c>
      <c r="D49" s="288" t="s">
        <v>1046</v>
      </c>
    </row>
    <row r="50" spans="2:7">
      <c r="B50" s="305" t="s">
        <v>849</v>
      </c>
    </row>
    <row r="51" spans="2:7">
      <c r="B51" s="299" t="s">
        <v>874</v>
      </c>
    </row>
    <row r="52" spans="2:7">
      <c r="B52" s="295" t="s">
        <v>875</v>
      </c>
    </row>
    <row r="53" spans="2:7">
      <c r="B53" s="295" t="s">
        <v>1047</v>
      </c>
    </row>
    <row r="55" spans="2:7">
      <c r="B55" s="295" t="s">
        <v>849</v>
      </c>
    </row>
    <row r="56" spans="2:7">
      <c r="B56" s="295" t="s">
        <v>850</v>
      </c>
    </row>
    <row r="57" spans="2:7">
      <c r="B57" s="296" t="s">
        <v>1048</v>
      </c>
    </row>
    <row r="58" spans="2:7">
      <c r="B58" s="295" t="s">
        <v>1049</v>
      </c>
    </row>
    <row r="59" spans="2:7">
      <c r="B59" s="295" t="s">
        <v>1035</v>
      </c>
    </row>
    <row r="60" spans="2:7">
      <c r="B60" s="306" t="s">
        <v>1050</v>
      </c>
    </row>
    <row r="61" spans="2:7">
      <c r="B61" s="303" t="s">
        <v>849</v>
      </c>
    </row>
    <row r="62" spans="2:7" ht="14.4" customHeight="1">
      <c r="B62" s="307"/>
      <c r="C62" s="308" t="s">
        <v>1051</v>
      </c>
      <c r="D62" s="308" t="s">
        <v>1052</v>
      </c>
      <c r="E62" s="308" t="s">
        <v>1053</v>
      </c>
      <c r="F62" s="556" t="s">
        <v>1054</v>
      </c>
      <c r="G62" s="556"/>
    </row>
    <row r="63" spans="2:7">
      <c r="B63" s="309" t="s">
        <v>1055</v>
      </c>
      <c r="C63" s="307"/>
      <c r="D63" s="307"/>
      <c r="E63" s="307"/>
      <c r="F63" s="557"/>
      <c r="G63" s="557"/>
    </row>
    <row r="64" spans="2:7">
      <c r="B64" s="302" t="s">
        <v>1056</v>
      </c>
      <c r="C64" s="302">
        <v>103</v>
      </c>
      <c r="D64" s="310">
        <v>1000</v>
      </c>
      <c r="E64" s="311">
        <v>8.33</v>
      </c>
      <c r="F64" s="302" t="s">
        <v>1057</v>
      </c>
      <c r="G64" s="290" t="s">
        <v>849</v>
      </c>
    </row>
    <row r="65" spans="2:7">
      <c r="B65" s="302" t="s">
        <v>1056</v>
      </c>
      <c r="C65" s="302">
        <v>202</v>
      </c>
      <c r="D65" s="310">
        <v>2500</v>
      </c>
      <c r="E65" s="311">
        <v>14.35</v>
      </c>
      <c r="F65" s="302" t="s">
        <v>1057</v>
      </c>
      <c r="G65" s="290" t="s">
        <v>849</v>
      </c>
    </row>
    <row r="66" spans="2:7">
      <c r="B66" s="302" t="s">
        <v>1056</v>
      </c>
      <c r="C66" s="302">
        <v>327</v>
      </c>
      <c r="D66" s="310">
        <v>4000</v>
      </c>
      <c r="E66" s="311">
        <v>19.89</v>
      </c>
      <c r="F66" s="302" t="s">
        <v>1057</v>
      </c>
      <c r="G66" s="290" t="s">
        <v>849</v>
      </c>
    </row>
    <row r="67" spans="2:7">
      <c r="B67" s="302" t="s">
        <v>1056</v>
      </c>
      <c r="C67" s="302">
        <v>448</v>
      </c>
      <c r="D67" s="310">
        <v>6000</v>
      </c>
      <c r="E67" s="311">
        <v>26.57</v>
      </c>
      <c r="F67" s="302" t="s">
        <v>1057</v>
      </c>
      <c r="G67" s="290" t="s">
        <v>849</v>
      </c>
    </row>
    <row r="68" spans="2:7" ht="14.4" customHeight="1">
      <c r="B68" s="309" t="s">
        <v>1058</v>
      </c>
      <c r="C68" s="307"/>
      <c r="D68" s="307"/>
      <c r="E68" s="307"/>
      <c r="F68" s="557"/>
      <c r="G68" s="557"/>
    </row>
    <row r="69" spans="2:7">
      <c r="B69" s="302" t="s">
        <v>1056</v>
      </c>
      <c r="C69" s="302">
        <v>100</v>
      </c>
      <c r="D69" s="310">
        <v>3500</v>
      </c>
      <c r="E69" s="311">
        <v>13.89</v>
      </c>
      <c r="F69" s="555" t="s">
        <v>1057</v>
      </c>
      <c r="G69" s="555"/>
    </row>
    <row r="70" spans="2:7">
      <c r="B70" s="302" t="s">
        <v>1056</v>
      </c>
      <c r="C70" s="302">
        <v>175</v>
      </c>
      <c r="D70" s="310">
        <v>6800</v>
      </c>
      <c r="E70" s="311">
        <v>18.489999999999998</v>
      </c>
      <c r="F70" s="555" t="s">
        <v>1057</v>
      </c>
      <c r="G70" s="555"/>
    </row>
    <row r="71" spans="2:7">
      <c r="B71" s="302" t="s">
        <v>1056</v>
      </c>
      <c r="C71" s="302">
        <v>250</v>
      </c>
      <c r="D71" s="310">
        <v>11000</v>
      </c>
      <c r="E71" s="311">
        <v>23.4</v>
      </c>
      <c r="F71" s="555" t="s">
        <v>1057</v>
      </c>
      <c r="G71" s="555"/>
    </row>
    <row r="72" spans="2:7">
      <c r="B72" s="302" t="s">
        <v>1056</v>
      </c>
      <c r="C72" s="302">
        <v>400</v>
      </c>
      <c r="D72" s="310">
        <v>20000</v>
      </c>
      <c r="E72" s="311">
        <v>33.64</v>
      </c>
      <c r="F72" s="555" t="s">
        <v>1057</v>
      </c>
      <c r="G72" s="555"/>
    </row>
    <row r="73" spans="2:7">
      <c r="B73" s="302" t="s">
        <v>1056</v>
      </c>
      <c r="C73" s="302">
        <v>700</v>
      </c>
      <c r="D73" s="310">
        <v>35000</v>
      </c>
      <c r="E73" s="311">
        <v>53.61</v>
      </c>
      <c r="F73" s="555" t="s">
        <v>1057</v>
      </c>
      <c r="G73" s="555"/>
    </row>
    <row r="74" spans="2:7">
      <c r="B74" s="302" t="s">
        <v>1056</v>
      </c>
      <c r="C74" s="310">
        <v>1000</v>
      </c>
      <c r="D74" s="310">
        <v>55000</v>
      </c>
      <c r="E74" s="311">
        <v>92.48</v>
      </c>
      <c r="F74" s="555" t="s">
        <v>1057</v>
      </c>
      <c r="G74" s="555"/>
    </row>
    <row r="75" spans="2:7">
      <c r="B75" s="309" t="s">
        <v>1059</v>
      </c>
      <c r="C75" s="307"/>
      <c r="D75" s="307"/>
      <c r="E75" s="307"/>
      <c r="F75" s="557"/>
      <c r="G75" s="557"/>
    </row>
    <row r="76" spans="2:7">
      <c r="B76" s="302" t="s">
        <v>1060</v>
      </c>
      <c r="C76" s="302">
        <v>150</v>
      </c>
      <c r="D76" s="310">
        <v>11000</v>
      </c>
      <c r="E76" s="311">
        <v>16.95</v>
      </c>
      <c r="F76" s="555" t="s">
        <v>1057</v>
      </c>
      <c r="G76" s="555"/>
    </row>
    <row r="77" spans="2:7">
      <c r="B77" s="302" t="s">
        <v>1060</v>
      </c>
      <c r="C77" s="302">
        <v>360</v>
      </c>
      <c r="D77" s="310">
        <v>30000</v>
      </c>
      <c r="E77" s="311">
        <v>31.47</v>
      </c>
      <c r="F77" s="555" t="s">
        <v>1057</v>
      </c>
      <c r="G77" s="555"/>
    </row>
    <row r="78" spans="2:7">
      <c r="B78" s="302" t="s">
        <v>849</v>
      </c>
      <c r="C78" s="302" t="s">
        <v>849</v>
      </c>
      <c r="D78" s="302" t="s">
        <v>849</v>
      </c>
      <c r="E78" s="302" t="s">
        <v>849</v>
      </c>
      <c r="F78" s="555" t="s">
        <v>849</v>
      </c>
      <c r="G78" s="555"/>
    </row>
    <row r="79" spans="2:7">
      <c r="B79" s="307"/>
      <c r="C79" s="307"/>
      <c r="D79" s="302" t="s">
        <v>1061</v>
      </c>
      <c r="E79" s="307"/>
      <c r="F79" s="557"/>
      <c r="G79" s="557"/>
    </row>
    <row r="80" spans="2:7">
      <c r="B80" s="307"/>
      <c r="C80" s="308" t="s">
        <v>1051</v>
      </c>
      <c r="D80" s="308" t="s">
        <v>1052</v>
      </c>
      <c r="E80" s="308" t="s">
        <v>1053</v>
      </c>
      <c r="F80" s="556" t="s">
        <v>1054</v>
      </c>
      <c r="G80" s="556"/>
    </row>
    <row r="81" spans="2:7">
      <c r="B81" s="309" t="s">
        <v>1059</v>
      </c>
      <c r="C81" s="307"/>
      <c r="D81" s="307"/>
      <c r="E81" s="307"/>
      <c r="F81" s="557"/>
      <c r="G81" s="557"/>
    </row>
    <row r="82" spans="2:7">
      <c r="B82" s="302" t="s">
        <v>1062</v>
      </c>
      <c r="C82" s="302">
        <v>50</v>
      </c>
      <c r="D82" s="310">
        <v>3600</v>
      </c>
      <c r="E82" s="311">
        <v>15.13</v>
      </c>
      <c r="F82" s="555" t="s">
        <v>1063</v>
      </c>
      <c r="G82" s="555"/>
    </row>
    <row r="83" spans="2:7">
      <c r="B83" s="302" t="s">
        <v>1062</v>
      </c>
      <c r="C83" s="302">
        <v>70</v>
      </c>
      <c r="D83" s="310">
        <v>5500</v>
      </c>
      <c r="E83" s="311">
        <v>15.68</v>
      </c>
      <c r="F83" s="555" t="s">
        <v>1063</v>
      </c>
      <c r="G83" s="555"/>
    </row>
    <row r="84" spans="2:7">
      <c r="B84" s="302" t="s">
        <v>1062</v>
      </c>
      <c r="C84" s="302">
        <v>100</v>
      </c>
      <c r="D84" s="310">
        <v>8500</v>
      </c>
      <c r="E84" s="311">
        <v>16.5</v>
      </c>
      <c r="F84" s="555" t="s">
        <v>1063</v>
      </c>
      <c r="G84" s="555"/>
    </row>
    <row r="85" spans="2:7">
      <c r="B85" s="302" t="s">
        <v>1062</v>
      </c>
      <c r="C85" s="302">
        <v>150</v>
      </c>
      <c r="D85" s="310">
        <v>14000</v>
      </c>
      <c r="E85" s="311">
        <v>17.940000000000001</v>
      </c>
      <c r="F85" s="555" t="s">
        <v>1063</v>
      </c>
      <c r="G85" s="555"/>
    </row>
    <row r="86" spans="2:7">
      <c r="B86" s="302" t="s">
        <v>1062</v>
      </c>
      <c r="C86" s="302">
        <v>250</v>
      </c>
      <c r="D86" s="310">
        <v>24750</v>
      </c>
      <c r="E86" s="311">
        <v>25.38</v>
      </c>
      <c r="F86" s="555" t="s">
        <v>1063</v>
      </c>
      <c r="G86" s="555"/>
    </row>
    <row r="87" spans="2:7">
      <c r="B87" s="302" t="s">
        <v>1062</v>
      </c>
      <c r="C87" s="302">
        <v>400</v>
      </c>
      <c r="D87" s="310">
        <v>45000</v>
      </c>
      <c r="E87" s="311">
        <v>29.35</v>
      </c>
      <c r="F87" s="555" t="s">
        <v>1063</v>
      </c>
      <c r="G87" s="555"/>
    </row>
    <row r="88" spans="2:7">
      <c r="B88" s="302" t="s">
        <v>1064</v>
      </c>
      <c r="C88" s="302">
        <v>150</v>
      </c>
      <c r="D88" s="310">
        <v>14000</v>
      </c>
      <c r="E88" s="311">
        <v>21.83</v>
      </c>
      <c r="F88" s="555" t="s">
        <v>1063</v>
      </c>
      <c r="G88" s="555"/>
    </row>
    <row r="89" spans="2:7">
      <c r="B89" s="302" t="s">
        <v>1064</v>
      </c>
      <c r="C89" s="302">
        <v>250</v>
      </c>
      <c r="D89" s="310">
        <v>24750</v>
      </c>
      <c r="E89" s="311">
        <v>28.3</v>
      </c>
      <c r="F89" s="555" t="s">
        <v>1063</v>
      </c>
      <c r="G89" s="555"/>
    </row>
    <row r="90" spans="2:7">
      <c r="B90" s="302" t="s">
        <v>1064</v>
      </c>
      <c r="C90" s="302">
        <v>400</v>
      </c>
      <c r="D90" s="310">
        <v>45000</v>
      </c>
      <c r="E90" s="311">
        <v>32.68</v>
      </c>
      <c r="F90" s="555" t="s">
        <v>1063</v>
      </c>
      <c r="G90" s="555"/>
    </row>
    <row r="91" spans="2:7">
      <c r="B91" s="302" t="s">
        <v>1065</v>
      </c>
      <c r="C91" s="302">
        <v>50</v>
      </c>
      <c r="D91" s="310">
        <v>3600</v>
      </c>
      <c r="E91" s="311">
        <v>16.79</v>
      </c>
      <c r="F91" s="555" t="s">
        <v>1063</v>
      </c>
      <c r="G91" s="555"/>
    </row>
    <row r="92" spans="2:7">
      <c r="B92" s="302" t="s">
        <v>1065</v>
      </c>
      <c r="C92" s="302">
        <v>100</v>
      </c>
      <c r="D92" s="310">
        <v>8500</v>
      </c>
      <c r="E92" s="311">
        <v>18.29</v>
      </c>
      <c r="F92" s="555" t="s">
        <v>1063</v>
      </c>
      <c r="G92" s="555"/>
    </row>
    <row r="93" spans="2:7">
      <c r="B93" s="302" t="s">
        <v>1065</v>
      </c>
      <c r="C93" s="302">
        <v>150</v>
      </c>
      <c r="D93" s="310">
        <v>14000</v>
      </c>
      <c r="E93" s="311">
        <v>21.49</v>
      </c>
      <c r="F93" s="555" t="s">
        <v>1063</v>
      </c>
      <c r="G93" s="555"/>
    </row>
    <row r="94" spans="2:7">
      <c r="B94" s="302" t="s">
        <v>1066</v>
      </c>
      <c r="C94" s="302">
        <v>150</v>
      </c>
      <c r="D94" s="310">
        <v>14000</v>
      </c>
      <c r="E94" s="311">
        <v>17.579999999999998</v>
      </c>
      <c r="F94" s="555" t="s">
        <v>1063</v>
      </c>
      <c r="G94" s="555"/>
    </row>
    <row r="95" spans="2:7">
      <c r="B95" s="302" t="s">
        <v>1066</v>
      </c>
      <c r="C95" s="302">
        <v>250</v>
      </c>
      <c r="D95" s="310">
        <v>24750</v>
      </c>
      <c r="E95" s="311">
        <v>22.17</v>
      </c>
      <c r="F95" s="555" t="s">
        <v>1063</v>
      </c>
      <c r="G95" s="555"/>
    </row>
    <row r="96" spans="2:7">
      <c r="B96" s="302" t="s">
        <v>1066</v>
      </c>
      <c r="C96" s="302">
        <v>400</v>
      </c>
      <c r="D96" s="310">
        <v>45000</v>
      </c>
      <c r="E96" s="311">
        <v>28.31</v>
      </c>
      <c r="F96" s="555" t="s">
        <v>1063</v>
      </c>
      <c r="G96" s="555"/>
    </row>
    <row r="97" spans="2:7">
      <c r="B97" s="302" t="s">
        <v>1067</v>
      </c>
      <c r="C97" s="302">
        <v>50</v>
      </c>
      <c r="D97" s="307"/>
      <c r="E97" s="311">
        <v>20.57</v>
      </c>
      <c r="F97" s="555" t="s">
        <v>1063</v>
      </c>
      <c r="G97" s="555"/>
    </row>
    <row r="98" spans="2:7">
      <c r="B98" s="302" t="s">
        <v>1067</v>
      </c>
      <c r="C98" s="302">
        <v>70</v>
      </c>
      <c r="D98" s="307"/>
      <c r="E98" s="311">
        <v>20.57</v>
      </c>
      <c r="F98" s="555" t="s">
        <v>1063</v>
      </c>
      <c r="G98" s="555"/>
    </row>
    <row r="99" spans="2:7">
      <c r="B99" s="302" t="s">
        <v>1067</v>
      </c>
      <c r="C99" s="302">
        <v>100</v>
      </c>
      <c r="D99" s="307"/>
      <c r="E99" s="311">
        <v>23.16</v>
      </c>
      <c r="F99" s="555" t="s">
        <v>1063</v>
      </c>
      <c r="G99" s="555"/>
    </row>
    <row r="100" spans="2:7">
      <c r="B100" s="302" t="s">
        <v>1067</v>
      </c>
      <c r="C100" s="302">
        <v>150</v>
      </c>
      <c r="D100" s="307"/>
      <c r="E100" s="311">
        <v>25.52</v>
      </c>
      <c r="F100" s="555" t="s">
        <v>1063</v>
      </c>
      <c r="G100" s="555"/>
    </row>
    <row r="101" spans="2:7">
      <c r="B101" s="307"/>
      <c r="C101" s="307"/>
      <c r="D101" s="307"/>
      <c r="E101" s="307"/>
      <c r="F101" s="557"/>
      <c r="G101" s="557"/>
    </row>
    <row r="102" spans="2:7">
      <c r="B102" s="309" t="s">
        <v>1068</v>
      </c>
      <c r="C102" s="307"/>
      <c r="D102" s="307"/>
      <c r="E102" s="307"/>
      <c r="F102" s="557"/>
      <c r="G102" s="557"/>
    </row>
    <row r="103" spans="2:7">
      <c r="B103" s="302" t="s">
        <v>1066</v>
      </c>
      <c r="C103" s="302">
        <v>400</v>
      </c>
      <c r="D103" s="310">
        <v>31000</v>
      </c>
      <c r="E103" s="311">
        <v>34.78</v>
      </c>
      <c r="F103" s="555" t="s">
        <v>1063</v>
      </c>
      <c r="G103" s="555"/>
    </row>
    <row r="104" spans="2:7">
      <c r="B104" s="302" t="s">
        <v>1066</v>
      </c>
      <c r="C104" s="310">
        <v>1000</v>
      </c>
      <c r="D104" s="310">
        <v>96000</v>
      </c>
      <c r="E104" s="311">
        <v>59.22</v>
      </c>
      <c r="F104" s="555" t="s">
        <v>1063</v>
      </c>
      <c r="G104" s="555"/>
    </row>
    <row r="105" spans="2:7">
      <c r="B105" s="295" t="s">
        <v>849</v>
      </c>
    </row>
    <row r="106" spans="2:7">
      <c r="B106" s="299" t="s">
        <v>1069</v>
      </c>
      <c r="D106" s="295" t="s">
        <v>1070</v>
      </c>
    </row>
    <row r="107" spans="2:7">
      <c r="B107" s="300" t="s">
        <v>849</v>
      </c>
    </row>
    <row r="108" spans="2:7">
      <c r="B108" s="299" t="s">
        <v>922</v>
      </c>
    </row>
    <row r="109" spans="2:7">
      <c r="B109" s="295" t="s">
        <v>875</v>
      </c>
    </row>
    <row r="110" spans="2:7">
      <c r="B110" s="295" t="s">
        <v>1071</v>
      </c>
    </row>
    <row r="111" spans="2:7">
      <c r="B111" s="296" t="s">
        <v>850</v>
      </c>
    </row>
    <row r="112" spans="2:7">
      <c r="B112" s="296" t="s">
        <v>1072</v>
      </c>
    </row>
    <row r="113" spans="2:6">
      <c r="B113" s="295" t="s">
        <v>849</v>
      </c>
    </row>
    <row r="114" spans="2:6">
      <c r="B114" s="295" t="s">
        <v>1049</v>
      </c>
    </row>
    <row r="115" spans="2:6">
      <c r="B115" s="295" t="s">
        <v>1035</v>
      </c>
    </row>
    <row r="116" spans="2:6">
      <c r="B116" s="295" t="s">
        <v>1073</v>
      </c>
    </row>
    <row r="117" spans="2:6">
      <c r="B117" s="295" t="s">
        <v>849</v>
      </c>
    </row>
    <row r="118" spans="2:6">
      <c r="B118" s="295" t="s">
        <v>849</v>
      </c>
    </row>
    <row r="119" spans="2:6">
      <c r="B119" s="307"/>
      <c r="C119" s="306" t="s">
        <v>1051</v>
      </c>
      <c r="D119" s="306" t="s">
        <v>1052</v>
      </c>
      <c r="E119" s="306" t="s">
        <v>1053</v>
      </c>
      <c r="F119" s="306" t="s">
        <v>1054</v>
      </c>
    </row>
    <row r="120" spans="2:6">
      <c r="B120" s="312" t="s">
        <v>1059</v>
      </c>
      <c r="C120" s="307"/>
      <c r="D120" s="307"/>
      <c r="E120" s="307"/>
      <c r="F120" s="307"/>
    </row>
    <row r="121" spans="2:6">
      <c r="B121" s="313" t="s">
        <v>1062</v>
      </c>
      <c r="C121" s="313">
        <v>50</v>
      </c>
      <c r="D121" s="314">
        <v>3600</v>
      </c>
      <c r="E121" s="315">
        <v>23.21</v>
      </c>
      <c r="F121" s="313" t="s">
        <v>1063</v>
      </c>
    </row>
    <row r="122" spans="2:6">
      <c r="B122" s="313" t="s">
        <v>1062</v>
      </c>
      <c r="C122" s="313">
        <v>70</v>
      </c>
      <c r="D122" s="314">
        <v>5500</v>
      </c>
      <c r="E122" s="315">
        <v>23.72</v>
      </c>
      <c r="F122" s="313" t="s">
        <v>1063</v>
      </c>
    </row>
    <row r="123" spans="2:6">
      <c r="B123" s="313" t="s">
        <v>1062</v>
      </c>
      <c r="C123" s="313">
        <v>100</v>
      </c>
      <c r="D123" s="314">
        <v>8500</v>
      </c>
      <c r="E123" s="315">
        <v>24.48</v>
      </c>
      <c r="F123" s="313" t="s">
        <v>1063</v>
      </c>
    </row>
    <row r="124" spans="2:6">
      <c r="B124" s="313" t="s">
        <v>1062</v>
      </c>
      <c r="C124" s="313">
        <v>150</v>
      </c>
      <c r="D124" s="314">
        <v>14000</v>
      </c>
      <c r="E124" s="315">
        <v>26.01</v>
      </c>
      <c r="F124" s="313" t="s">
        <v>1063</v>
      </c>
    </row>
    <row r="125" spans="2:6">
      <c r="B125" s="313" t="s">
        <v>1062</v>
      </c>
      <c r="C125" s="313">
        <v>250</v>
      </c>
      <c r="D125" s="314">
        <v>24750</v>
      </c>
      <c r="E125" s="315">
        <v>31.44</v>
      </c>
      <c r="F125" s="313" t="s">
        <v>1063</v>
      </c>
    </row>
    <row r="126" spans="2:6">
      <c r="B126" s="313" t="s">
        <v>1062</v>
      </c>
      <c r="C126" s="313">
        <v>400</v>
      </c>
      <c r="D126" s="314">
        <v>45000</v>
      </c>
      <c r="E126" s="315">
        <v>35.4</v>
      </c>
      <c r="F126" s="313" t="s">
        <v>1063</v>
      </c>
    </row>
    <row r="127" spans="2:6">
      <c r="B127" s="313" t="s">
        <v>1064</v>
      </c>
      <c r="C127" s="313">
        <v>150</v>
      </c>
      <c r="D127" s="314">
        <v>14000</v>
      </c>
      <c r="E127" s="315">
        <v>29.92</v>
      </c>
      <c r="F127" s="313" t="s">
        <v>1063</v>
      </c>
    </row>
    <row r="128" spans="2:6">
      <c r="B128" s="313" t="s">
        <v>1064</v>
      </c>
      <c r="C128" s="313">
        <v>250</v>
      </c>
      <c r="D128" s="314">
        <v>24750</v>
      </c>
      <c r="E128" s="315">
        <v>36.33</v>
      </c>
      <c r="F128" s="313" t="s">
        <v>1063</v>
      </c>
    </row>
    <row r="129" spans="2:6">
      <c r="B129" s="313" t="s">
        <v>1064</v>
      </c>
      <c r="C129" s="313">
        <v>400</v>
      </c>
      <c r="D129" s="314">
        <v>45000</v>
      </c>
      <c r="E129" s="315">
        <v>40.74</v>
      </c>
      <c r="F129" s="313" t="s">
        <v>1063</v>
      </c>
    </row>
    <row r="130" spans="2:6">
      <c r="B130" s="313" t="s">
        <v>1065</v>
      </c>
      <c r="C130" s="313">
        <v>50</v>
      </c>
      <c r="D130" s="314">
        <v>3600</v>
      </c>
      <c r="E130" s="315">
        <v>20.55</v>
      </c>
      <c r="F130" s="313" t="s">
        <v>1063</v>
      </c>
    </row>
    <row r="131" spans="2:6">
      <c r="B131" s="313" t="s">
        <v>1065</v>
      </c>
      <c r="C131" s="313">
        <v>100</v>
      </c>
      <c r="D131" s="314">
        <v>8500</v>
      </c>
      <c r="E131" s="315">
        <v>22.02</v>
      </c>
      <c r="F131" s="313" t="s">
        <v>1063</v>
      </c>
    </row>
    <row r="132" spans="2:6">
      <c r="B132" s="313" t="s">
        <v>1065</v>
      </c>
      <c r="C132" s="313">
        <v>150</v>
      </c>
      <c r="D132" s="314">
        <v>14000</v>
      </c>
      <c r="E132" s="315">
        <v>30.01</v>
      </c>
      <c r="F132" s="313" t="s">
        <v>1063</v>
      </c>
    </row>
    <row r="133" spans="2:6">
      <c r="B133" s="313" t="s">
        <v>1066</v>
      </c>
      <c r="C133" s="313">
        <v>150</v>
      </c>
      <c r="D133" s="314">
        <v>14000</v>
      </c>
      <c r="E133" s="315">
        <v>27.41</v>
      </c>
      <c r="F133" s="313" t="s">
        <v>1063</v>
      </c>
    </row>
    <row r="134" spans="2:6">
      <c r="B134" s="313" t="s">
        <v>1066</v>
      </c>
      <c r="C134" s="313">
        <v>250</v>
      </c>
      <c r="D134" s="314">
        <v>24750</v>
      </c>
      <c r="E134" s="315">
        <v>31.99</v>
      </c>
      <c r="F134" s="313" t="s">
        <v>1063</v>
      </c>
    </row>
    <row r="135" spans="2:6">
      <c r="B135" s="313" t="s">
        <v>1066</v>
      </c>
      <c r="C135" s="313">
        <v>400</v>
      </c>
      <c r="D135" s="314">
        <v>45000</v>
      </c>
      <c r="E135" s="315">
        <v>36.4</v>
      </c>
      <c r="F135" s="313" t="s">
        <v>1063</v>
      </c>
    </row>
    <row r="136" spans="2:6">
      <c r="B136" s="313" t="s">
        <v>1066</v>
      </c>
      <c r="C136" s="313">
        <v>400</v>
      </c>
      <c r="D136" s="314">
        <v>31000</v>
      </c>
      <c r="E136" s="315">
        <v>43.03</v>
      </c>
      <c r="F136" s="313" t="s">
        <v>1063</v>
      </c>
    </row>
    <row r="137" spans="2:6">
      <c r="B137" s="313" t="s">
        <v>1066</v>
      </c>
      <c r="C137" s="313">
        <v>1000</v>
      </c>
      <c r="D137" s="314">
        <v>96000</v>
      </c>
      <c r="E137" s="315">
        <v>67.44</v>
      </c>
      <c r="F137" s="313" t="s">
        <v>1063</v>
      </c>
    </row>
    <row r="138" spans="2:6">
      <c r="B138" s="313" t="s">
        <v>1067</v>
      </c>
      <c r="C138" s="313">
        <v>50</v>
      </c>
      <c r="D138" s="307"/>
      <c r="E138" s="315">
        <v>27.37</v>
      </c>
      <c r="F138" s="313" t="s">
        <v>1063</v>
      </c>
    </row>
    <row r="139" spans="2:6">
      <c r="B139" s="313" t="s">
        <v>1067</v>
      </c>
      <c r="C139" s="313">
        <v>70</v>
      </c>
      <c r="D139" s="307"/>
      <c r="E139" s="315">
        <v>27.37</v>
      </c>
      <c r="F139" s="313" t="s">
        <v>1063</v>
      </c>
    </row>
    <row r="140" spans="2:6">
      <c r="B140" s="313" t="s">
        <v>1067</v>
      </c>
      <c r="C140" s="313">
        <v>100</v>
      </c>
      <c r="D140" s="307"/>
      <c r="E140" s="315">
        <v>29.92</v>
      </c>
      <c r="F140" s="313" t="s">
        <v>1063</v>
      </c>
    </row>
    <row r="141" spans="2:6">
      <c r="B141" s="313" t="s">
        <v>1067</v>
      </c>
      <c r="C141" s="313">
        <v>150</v>
      </c>
      <c r="D141" s="307"/>
      <c r="E141" s="315">
        <v>39.1</v>
      </c>
      <c r="F141" s="313" t="s">
        <v>1063</v>
      </c>
    </row>
    <row r="142" spans="2:6">
      <c r="B142" s="297" t="s">
        <v>849</v>
      </c>
    </row>
    <row r="143" spans="2:6">
      <c r="B143" s="297" t="s">
        <v>849</v>
      </c>
    </row>
    <row r="144" spans="2:6">
      <c r="B144" s="297" t="s">
        <v>849</v>
      </c>
    </row>
    <row r="145" spans="2:4">
      <c r="B145" s="297" t="s">
        <v>849</v>
      </c>
    </row>
    <row r="146" spans="2:4">
      <c r="B146" s="297" t="s">
        <v>849</v>
      </c>
    </row>
    <row r="147" spans="2:4">
      <c r="B147" s="297" t="s">
        <v>849</v>
      </c>
    </row>
    <row r="148" spans="2:4">
      <c r="B148" s="297" t="s">
        <v>849</v>
      </c>
    </row>
    <row r="149" spans="2:4">
      <c r="B149" s="297" t="s">
        <v>849</v>
      </c>
    </row>
    <row r="150" spans="2:4">
      <c r="B150" s="297" t="s">
        <v>849</v>
      </c>
    </row>
    <row r="151" spans="2:4">
      <c r="B151" s="297" t="s">
        <v>849</v>
      </c>
    </row>
    <row r="152" spans="2:4">
      <c r="B152" s="297" t="s">
        <v>849</v>
      </c>
    </row>
    <row r="153" spans="2:4">
      <c r="B153" s="297" t="s">
        <v>849</v>
      </c>
    </row>
    <row r="154" spans="2:4">
      <c r="B154" s="297" t="s">
        <v>849</v>
      </c>
    </row>
    <row r="155" spans="2:4">
      <c r="B155" s="295" t="s">
        <v>849</v>
      </c>
    </row>
    <row r="156" spans="2:4">
      <c r="B156" s="299" t="s">
        <v>1069</v>
      </c>
      <c r="D156" s="295" t="s">
        <v>1070</v>
      </c>
    </row>
    <row r="157" spans="2:4">
      <c r="B157" s="300" t="s">
        <v>849</v>
      </c>
    </row>
    <row r="158" spans="2:4">
      <c r="B158" s="299" t="s">
        <v>922</v>
      </c>
    </row>
    <row r="159" spans="2:4">
      <c r="B159" s="295" t="s">
        <v>875</v>
      </c>
    </row>
    <row r="160" spans="2:4">
      <c r="B160" s="295" t="s">
        <v>1071</v>
      </c>
    </row>
    <row r="161" spans="2:6">
      <c r="B161" s="295" t="s">
        <v>849</v>
      </c>
    </row>
    <row r="162" spans="2:6">
      <c r="B162" s="295" t="s">
        <v>849</v>
      </c>
    </row>
    <row r="163" spans="2:6">
      <c r="B163" s="295" t="s">
        <v>849</v>
      </c>
    </row>
    <row r="164" spans="2:6">
      <c r="B164" s="295" t="s">
        <v>849</v>
      </c>
    </row>
    <row r="165" spans="2:6">
      <c r="B165" s="295" t="s">
        <v>849</v>
      </c>
    </row>
    <row r="166" spans="2:6">
      <c r="B166" s="295" t="s">
        <v>850</v>
      </c>
    </row>
    <row r="167" spans="2:6">
      <c r="B167" s="296" t="s">
        <v>1074</v>
      </c>
    </row>
    <row r="168" spans="2:6">
      <c r="B168" s="303" t="s">
        <v>1049</v>
      </c>
    </row>
    <row r="169" spans="2:6">
      <c r="B169" s="303" t="s">
        <v>1035</v>
      </c>
    </row>
    <row r="170" spans="2:6">
      <c r="B170" s="302" t="s">
        <v>1075</v>
      </c>
    </row>
    <row r="171" spans="2:6">
      <c r="B171" s="302" t="s">
        <v>1076</v>
      </c>
    </row>
    <row r="172" spans="2:6">
      <c r="B172" s="307"/>
      <c r="C172" s="308" t="s">
        <v>1051</v>
      </c>
      <c r="D172" s="308" t="s">
        <v>1052</v>
      </c>
      <c r="E172" s="308" t="s">
        <v>1053</v>
      </c>
      <c r="F172" s="308" t="s">
        <v>1054</v>
      </c>
    </row>
    <row r="173" spans="2:6">
      <c r="B173" s="309" t="s">
        <v>1077</v>
      </c>
      <c r="C173" s="307"/>
      <c r="D173" s="307"/>
      <c r="E173" s="307"/>
      <c r="F173" s="307"/>
    </row>
    <row r="174" spans="2:6">
      <c r="B174" s="302" t="s">
        <v>1062</v>
      </c>
      <c r="C174" s="302">
        <v>50</v>
      </c>
      <c r="D174" s="310">
        <v>3000</v>
      </c>
      <c r="E174" s="311">
        <v>8.9</v>
      </c>
      <c r="F174" s="302" t="s">
        <v>1063</v>
      </c>
    </row>
    <row r="175" spans="2:6">
      <c r="B175" s="302" t="s">
        <v>1062</v>
      </c>
      <c r="C175" s="302">
        <v>70</v>
      </c>
      <c r="D175" s="310">
        <v>4000</v>
      </c>
      <c r="E175" s="311">
        <v>9.1999999999999993</v>
      </c>
      <c r="F175" s="302" t="s">
        <v>1063</v>
      </c>
    </row>
    <row r="176" spans="2:6">
      <c r="B176" s="302" t="s">
        <v>1062</v>
      </c>
      <c r="C176" s="302">
        <v>100</v>
      </c>
      <c r="D176" s="310">
        <v>7000</v>
      </c>
      <c r="E176" s="311">
        <v>9.43</v>
      </c>
      <c r="F176" s="302" t="s">
        <v>1063</v>
      </c>
    </row>
    <row r="177" spans="2:6">
      <c r="B177" s="302" t="s">
        <v>1062</v>
      </c>
      <c r="C177" s="302">
        <v>150</v>
      </c>
      <c r="D177" s="310">
        <v>10000</v>
      </c>
      <c r="E177" s="311">
        <v>9.9700000000000006</v>
      </c>
      <c r="F177" s="302" t="s">
        <v>1063</v>
      </c>
    </row>
    <row r="178" spans="2:6">
      <c r="B178" s="302" t="s">
        <v>1062</v>
      </c>
      <c r="C178" s="302">
        <v>250</v>
      </c>
      <c r="D178" s="310">
        <v>17000</v>
      </c>
      <c r="E178" s="311">
        <v>11.35</v>
      </c>
      <c r="F178" s="302" t="s">
        <v>1063</v>
      </c>
    </row>
    <row r="179" spans="2:6">
      <c r="B179" s="302" t="s">
        <v>1062</v>
      </c>
      <c r="C179" s="302">
        <v>400</v>
      </c>
      <c r="D179" s="310">
        <v>28000</v>
      </c>
      <c r="E179" s="311">
        <v>15.4</v>
      </c>
      <c r="F179" s="302" t="s">
        <v>1063</v>
      </c>
    </row>
    <row r="180" spans="2:6">
      <c r="B180" s="302" t="s">
        <v>1067</v>
      </c>
      <c r="C180" s="302">
        <v>150</v>
      </c>
      <c r="D180" s="310">
        <v>10000</v>
      </c>
      <c r="E180" s="311">
        <v>20.65</v>
      </c>
      <c r="F180" s="302" t="s">
        <v>1063</v>
      </c>
    </row>
    <row r="181" spans="2:6">
      <c r="B181" s="302" t="s">
        <v>1078</v>
      </c>
      <c r="C181" s="302">
        <v>250</v>
      </c>
      <c r="D181" s="310">
        <v>15000</v>
      </c>
      <c r="E181" s="311">
        <v>18.97</v>
      </c>
      <c r="F181" s="302" t="s">
        <v>1063</v>
      </c>
    </row>
    <row r="182" spans="2:6">
      <c r="B182" s="302" t="s">
        <v>1078</v>
      </c>
      <c r="C182" s="302">
        <v>400</v>
      </c>
      <c r="D182" s="310">
        <v>17000</v>
      </c>
      <c r="E182" s="311">
        <v>21.01</v>
      </c>
      <c r="F182" s="302" t="s">
        <v>1063</v>
      </c>
    </row>
    <row r="183" spans="2:6">
      <c r="B183" s="302" t="s">
        <v>1079</v>
      </c>
      <c r="C183" s="302">
        <v>70</v>
      </c>
      <c r="D183" s="310">
        <v>7000</v>
      </c>
      <c r="E183" s="311">
        <v>23.68</v>
      </c>
      <c r="F183" s="302" t="s">
        <v>1063</v>
      </c>
    </row>
    <row r="184" spans="2:6">
      <c r="B184" s="302" t="s">
        <v>1079</v>
      </c>
      <c r="C184" s="302">
        <v>100</v>
      </c>
      <c r="D184" s="310">
        <v>8000</v>
      </c>
      <c r="E184" s="311">
        <v>23.68</v>
      </c>
      <c r="F184" s="302" t="s">
        <v>1063</v>
      </c>
    </row>
    <row r="185" spans="2:6">
      <c r="B185" s="302" t="s">
        <v>1079</v>
      </c>
      <c r="C185" s="302">
        <v>150</v>
      </c>
      <c r="D185" s="310">
        <v>10000</v>
      </c>
      <c r="E185" s="311">
        <v>23.68</v>
      </c>
      <c r="F185" s="302" t="s">
        <v>1063</v>
      </c>
    </row>
    <row r="186" spans="2:6">
      <c r="B186" s="302" t="s">
        <v>1065</v>
      </c>
      <c r="C186" s="302">
        <v>70</v>
      </c>
      <c r="D186" s="310">
        <v>4000</v>
      </c>
      <c r="E186" s="311">
        <v>11.61</v>
      </c>
      <c r="F186" s="302" t="s">
        <v>1063</v>
      </c>
    </row>
    <row r="187" spans="2:6">
      <c r="B187" s="302" t="s">
        <v>1065</v>
      </c>
      <c r="C187" s="302">
        <v>100</v>
      </c>
      <c r="D187" s="310">
        <v>7000</v>
      </c>
      <c r="E187" s="311">
        <v>12.15</v>
      </c>
      <c r="F187" s="302" t="s">
        <v>1063</v>
      </c>
    </row>
    <row r="188" spans="2:6">
      <c r="B188" s="302" t="s">
        <v>1064</v>
      </c>
      <c r="C188" s="302">
        <v>100</v>
      </c>
      <c r="D188" s="310">
        <v>7000</v>
      </c>
      <c r="E188" s="311">
        <v>10.34</v>
      </c>
      <c r="F188" s="302" t="s">
        <v>1063</v>
      </c>
    </row>
    <row r="189" spans="2:6">
      <c r="B189" s="302" t="s">
        <v>1064</v>
      </c>
      <c r="C189" s="302">
        <v>150</v>
      </c>
      <c r="D189" s="310">
        <v>10000</v>
      </c>
      <c r="E189" s="311">
        <v>11.24</v>
      </c>
      <c r="F189" s="302" t="s">
        <v>1063</v>
      </c>
    </row>
    <row r="190" spans="2:6">
      <c r="B190" s="302" t="s">
        <v>1064</v>
      </c>
      <c r="C190" s="302">
        <v>250</v>
      </c>
      <c r="D190" s="310">
        <v>17000</v>
      </c>
      <c r="E190" s="311">
        <v>11.73</v>
      </c>
      <c r="F190" s="302" t="s">
        <v>1063</v>
      </c>
    </row>
    <row r="191" spans="2:6">
      <c r="B191" s="302" t="s">
        <v>1080</v>
      </c>
      <c r="C191" s="302">
        <v>100</v>
      </c>
      <c r="D191" s="310">
        <v>7000</v>
      </c>
      <c r="E191" s="311">
        <v>19.100000000000001</v>
      </c>
      <c r="F191" s="302" t="s">
        <v>1063</v>
      </c>
    </row>
    <row r="192" spans="2:6">
      <c r="B192" s="302" t="s">
        <v>1080</v>
      </c>
      <c r="C192" s="302">
        <v>150</v>
      </c>
      <c r="D192" s="310">
        <v>10000</v>
      </c>
      <c r="E192" s="311">
        <v>19.100000000000001</v>
      </c>
      <c r="F192" s="302" t="s">
        <v>1063</v>
      </c>
    </row>
    <row r="193" spans="2:6">
      <c r="B193" s="302" t="s">
        <v>1081</v>
      </c>
      <c r="C193" s="302">
        <v>150</v>
      </c>
      <c r="D193" s="307"/>
      <c r="E193" s="311">
        <v>17.03</v>
      </c>
      <c r="F193" s="302" t="s">
        <v>1063</v>
      </c>
    </row>
    <row r="194" spans="2:6">
      <c r="B194" s="302" t="s">
        <v>1081</v>
      </c>
      <c r="C194" s="302">
        <v>250</v>
      </c>
      <c r="D194" s="302" t="s">
        <v>849</v>
      </c>
      <c r="E194" s="311">
        <v>17.73</v>
      </c>
      <c r="F194" s="302" t="s">
        <v>1063</v>
      </c>
    </row>
    <row r="195" spans="2:6">
      <c r="B195" s="302" t="s">
        <v>1081</v>
      </c>
      <c r="C195" s="302">
        <v>400</v>
      </c>
      <c r="D195" s="302" t="s">
        <v>849</v>
      </c>
      <c r="E195" s="311">
        <v>20.38</v>
      </c>
      <c r="F195" s="302" t="s">
        <v>1063</v>
      </c>
    </row>
    <row r="196" spans="2:6">
      <c r="B196" s="302" t="s">
        <v>1081</v>
      </c>
      <c r="C196" s="302">
        <v>1000</v>
      </c>
      <c r="D196" s="302" t="s">
        <v>849</v>
      </c>
      <c r="E196" s="311">
        <v>21.21</v>
      </c>
      <c r="F196" s="302" t="s">
        <v>1063</v>
      </c>
    </row>
    <row r="197" spans="2:6">
      <c r="B197" s="307"/>
      <c r="C197" s="307"/>
      <c r="D197" s="307"/>
      <c r="E197" s="307"/>
      <c r="F197" s="307"/>
    </row>
    <row r="198" spans="2:6">
      <c r="B198" s="309" t="s">
        <v>1082</v>
      </c>
      <c r="C198" s="307"/>
      <c r="D198" s="307"/>
      <c r="E198" s="307"/>
      <c r="F198" s="307"/>
    </row>
    <row r="199" spans="2:6">
      <c r="B199" s="302" t="s">
        <v>1062</v>
      </c>
      <c r="C199" s="302">
        <v>50</v>
      </c>
      <c r="D199" s="310">
        <v>3000</v>
      </c>
      <c r="E199" s="311">
        <v>16.670000000000002</v>
      </c>
      <c r="F199" s="302" t="s">
        <v>1063</v>
      </c>
    </row>
    <row r="200" spans="2:6">
      <c r="B200" s="302" t="s">
        <v>1062</v>
      </c>
      <c r="C200" s="302">
        <v>70</v>
      </c>
      <c r="D200" s="310">
        <v>4000</v>
      </c>
      <c r="E200" s="311">
        <v>16.97</v>
      </c>
      <c r="F200" s="302" t="s">
        <v>1063</v>
      </c>
    </row>
    <row r="201" spans="2:6">
      <c r="B201" s="302" t="s">
        <v>1062</v>
      </c>
      <c r="C201" s="302">
        <v>100</v>
      </c>
      <c r="D201" s="310">
        <v>7000</v>
      </c>
      <c r="E201" s="311">
        <v>17.2</v>
      </c>
      <c r="F201" s="302" t="s">
        <v>1063</v>
      </c>
    </row>
    <row r="202" spans="2:6">
      <c r="B202" s="302" t="s">
        <v>1062</v>
      </c>
      <c r="C202" s="302">
        <v>150</v>
      </c>
      <c r="D202" s="310">
        <v>10000</v>
      </c>
      <c r="E202" s="311">
        <v>17.739999999999998</v>
      </c>
      <c r="F202" s="302" t="s">
        <v>1063</v>
      </c>
    </row>
    <row r="203" spans="2:6">
      <c r="B203" s="302" t="s">
        <v>1062</v>
      </c>
      <c r="C203" s="302">
        <v>250</v>
      </c>
      <c r="D203" s="310">
        <v>17000</v>
      </c>
      <c r="E203" s="311">
        <v>19.12</v>
      </c>
      <c r="F203" s="302" t="s">
        <v>1063</v>
      </c>
    </row>
    <row r="204" spans="2:6">
      <c r="B204" s="302" t="s">
        <v>1062</v>
      </c>
      <c r="C204" s="302">
        <v>400</v>
      </c>
      <c r="D204" s="310">
        <v>28000</v>
      </c>
      <c r="E204" s="311">
        <v>20.02</v>
      </c>
      <c r="F204" s="302" t="s">
        <v>1063</v>
      </c>
    </row>
    <row r="205" spans="2:6">
      <c r="B205" s="302" t="s">
        <v>1067</v>
      </c>
      <c r="C205" s="302">
        <v>150</v>
      </c>
      <c r="D205" s="310">
        <v>10000</v>
      </c>
      <c r="E205" s="311">
        <v>28.43</v>
      </c>
      <c r="F205" s="302" t="s">
        <v>1063</v>
      </c>
    </row>
    <row r="206" spans="2:6">
      <c r="B206" s="302" t="s">
        <v>1078</v>
      </c>
      <c r="C206" s="302">
        <v>250</v>
      </c>
      <c r="D206" s="310">
        <v>15000</v>
      </c>
      <c r="E206" s="311">
        <v>23.61</v>
      </c>
      <c r="F206" s="302" t="s">
        <v>1063</v>
      </c>
    </row>
    <row r="207" spans="2:6">
      <c r="B207" s="302" t="s">
        <v>1078</v>
      </c>
      <c r="C207" s="302">
        <v>400</v>
      </c>
      <c r="D207" s="310">
        <v>17000</v>
      </c>
      <c r="E207" s="311">
        <v>25.63</v>
      </c>
      <c r="F207" s="302" t="s">
        <v>1063</v>
      </c>
    </row>
    <row r="208" spans="2:6">
      <c r="B208" s="302" t="s">
        <v>1079</v>
      </c>
      <c r="C208" s="302">
        <v>70</v>
      </c>
      <c r="D208" s="310">
        <v>7000</v>
      </c>
      <c r="E208" s="311">
        <v>28.3</v>
      </c>
      <c r="F208" s="302" t="s">
        <v>1063</v>
      </c>
    </row>
    <row r="209" spans="2:6">
      <c r="B209" s="302" t="s">
        <v>1079</v>
      </c>
      <c r="C209" s="302">
        <v>100</v>
      </c>
      <c r="D209" s="310">
        <v>8000</v>
      </c>
      <c r="E209" s="311">
        <v>28.3</v>
      </c>
      <c r="F209" s="302" t="s">
        <v>1063</v>
      </c>
    </row>
    <row r="210" spans="2:6">
      <c r="B210" s="302" t="s">
        <v>1079</v>
      </c>
      <c r="C210" s="302">
        <v>150</v>
      </c>
      <c r="D210" s="310">
        <v>10000</v>
      </c>
      <c r="E210" s="311">
        <v>28.3</v>
      </c>
      <c r="F210" s="302" t="s">
        <v>1063</v>
      </c>
    </row>
    <row r="211" spans="2:6">
      <c r="B211" s="302" t="s">
        <v>1065</v>
      </c>
      <c r="C211" s="302">
        <v>70</v>
      </c>
      <c r="D211" s="310">
        <v>4000</v>
      </c>
      <c r="E211" s="311">
        <v>19.38</v>
      </c>
      <c r="F211" s="302" t="s">
        <v>1063</v>
      </c>
    </row>
    <row r="212" spans="2:6">
      <c r="B212" s="302" t="s">
        <v>1065</v>
      </c>
      <c r="C212" s="302">
        <v>100</v>
      </c>
      <c r="D212" s="310">
        <v>7000</v>
      </c>
      <c r="E212" s="311">
        <v>19.920000000000002</v>
      </c>
      <c r="F212" s="302" t="s">
        <v>1063</v>
      </c>
    </row>
    <row r="213" spans="2:6">
      <c r="B213" s="302" t="s">
        <v>1064</v>
      </c>
      <c r="C213" s="302">
        <v>100</v>
      </c>
      <c r="D213" s="310">
        <v>7000</v>
      </c>
      <c r="E213" s="311">
        <v>18.11</v>
      </c>
      <c r="F213" s="302" t="s">
        <v>1063</v>
      </c>
    </row>
    <row r="214" spans="2:6">
      <c r="B214" s="302" t="s">
        <v>1064</v>
      </c>
      <c r="C214" s="302">
        <v>150</v>
      </c>
      <c r="D214" s="310">
        <v>10000</v>
      </c>
      <c r="E214" s="311">
        <v>19.010000000000002</v>
      </c>
      <c r="F214" s="302" t="s">
        <v>1063</v>
      </c>
    </row>
    <row r="215" spans="2:6">
      <c r="B215" s="302" t="s">
        <v>1064</v>
      </c>
      <c r="C215" s="302">
        <v>250</v>
      </c>
      <c r="D215" s="310">
        <v>17000</v>
      </c>
      <c r="E215" s="311">
        <v>19.5</v>
      </c>
      <c r="F215" s="302" t="s">
        <v>1063</v>
      </c>
    </row>
    <row r="216" spans="2:6">
      <c r="B216" s="302" t="s">
        <v>1080</v>
      </c>
      <c r="C216" s="302">
        <v>100</v>
      </c>
      <c r="D216" s="310">
        <v>7000</v>
      </c>
      <c r="E216" s="311">
        <v>26.85</v>
      </c>
      <c r="F216" s="302" t="s">
        <v>1063</v>
      </c>
    </row>
    <row r="217" spans="2:6">
      <c r="B217" s="302" t="s">
        <v>1080</v>
      </c>
      <c r="C217" s="302">
        <v>150</v>
      </c>
      <c r="D217" s="310">
        <v>10000</v>
      </c>
      <c r="E217" s="311">
        <v>26.85</v>
      </c>
      <c r="F217" s="302" t="s">
        <v>1063</v>
      </c>
    </row>
    <row r="218" spans="2:6">
      <c r="B218" s="302" t="s">
        <v>1081</v>
      </c>
      <c r="C218" s="302">
        <v>150</v>
      </c>
      <c r="D218" s="307"/>
      <c r="E218" s="311">
        <v>24.79</v>
      </c>
      <c r="F218" s="302" t="s">
        <v>1063</v>
      </c>
    </row>
    <row r="219" spans="2:6">
      <c r="B219" s="302" t="s">
        <v>1081</v>
      </c>
      <c r="C219" s="302">
        <v>250</v>
      </c>
      <c r="D219" s="302" t="s">
        <v>849</v>
      </c>
      <c r="E219" s="311">
        <v>25.49</v>
      </c>
      <c r="F219" s="302" t="s">
        <v>1063</v>
      </c>
    </row>
    <row r="220" spans="2:6">
      <c r="B220" s="302" t="s">
        <v>1081</v>
      </c>
      <c r="C220" s="302">
        <v>400</v>
      </c>
      <c r="D220" s="302" t="s">
        <v>849</v>
      </c>
      <c r="E220" s="311">
        <v>28.16</v>
      </c>
      <c r="F220" s="302" t="s">
        <v>1063</v>
      </c>
    </row>
    <row r="221" spans="2:6">
      <c r="B221" s="302" t="s">
        <v>1081</v>
      </c>
      <c r="C221" s="302">
        <v>1000</v>
      </c>
      <c r="D221" s="302" t="s">
        <v>849</v>
      </c>
      <c r="E221" s="311">
        <v>28.98</v>
      </c>
      <c r="F221" s="302" t="s">
        <v>1063</v>
      </c>
    </row>
    <row r="222" spans="2:6">
      <c r="B222" s="302" t="s">
        <v>849</v>
      </c>
      <c r="C222" s="302" t="s">
        <v>849</v>
      </c>
      <c r="D222" s="302" t="s">
        <v>849</v>
      </c>
      <c r="E222" s="302" t="s">
        <v>849</v>
      </c>
      <c r="F222" s="302" t="s">
        <v>849</v>
      </c>
    </row>
    <row r="223" spans="2:6">
      <c r="B223" s="295" t="s">
        <v>849</v>
      </c>
    </row>
    <row r="224" spans="2:6">
      <c r="B224" s="295" t="s">
        <v>849</v>
      </c>
    </row>
    <row r="225" spans="2:4">
      <c r="B225" s="295" t="s">
        <v>849</v>
      </c>
    </row>
    <row r="226" spans="2:4">
      <c r="B226" s="295" t="s">
        <v>849</v>
      </c>
    </row>
    <row r="227" spans="2:4">
      <c r="B227" s="299" t="s">
        <v>1069</v>
      </c>
      <c r="D227" s="295" t="s">
        <v>1070</v>
      </c>
    </row>
    <row r="228" spans="2:4">
      <c r="B228" s="299" t="s">
        <v>922</v>
      </c>
    </row>
    <row r="229" spans="2:4">
      <c r="B229" s="295" t="s">
        <v>875</v>
      </c>
    </row>
    <row r="230" spans="2:4">
      <c r="B230" s="295" t="s">
        <v>1071</v>
      </c>
    </row>
  </sheetData>
  <mergeCells count="39">
    <mergeCell ref="F102:G102"/>
    <mergeCell ref="F103:G103"/>
    <mergeCell ref="F104:G104"/>
    <mergeCell ref="F96:G96"/>
    <mergeCell ref="F97:G97"/>
    <mergeCell ref="F98:G98"/>
    <mergeCell ref="F99:G99"/>
    <mergeCell ref="F100:G100"/>
    <mergeCell ref="F101:G101"/>
    <mergeCell ref="F95:G95"/>
    <mergeCell ref="F84:G84"/>
    <mergeCell ref="F85:G85"/>
    <mergeCell ref="F86:G86"/>
    <mergeCell ref="F87:G87"/>
    <mergeCell ref="F88:G88"/>
    <mergeCell ref="F89:G89"/>
    <mergeCell ref="F90:G90"/>
    <mergeCell ref="F91:G91"/>
    <mergeCell ref="F92:G92"/>
    <mergeCell ref="F93:G93"/>
    <mergeCell ref="F94:G94"/>
    <mergeCell ref="F83:G83"/>
    <mergeCell ref="F72:G72"/>
    <mergeCell ref="F73:G73"/>
    <mergeCell ref="F74:G74"/>
    <mergeCell ref="F75:G75"/>
    <mergeCell ref="F76:G76"/>
    <mergeCell ref="F77:G77"/>
    <mergeCell ref="F78:G78"/>
    <mergeCell ref="F79:G79"/>
    <mergeCell ref="F80:G80"/>
    <mergeCell ref="F81:G81"/>
    <mergeCell ref="F82:G82"/>
    <mergeCell ref="F71:G71"/>
    <mergeCell ref="F62:G62"/>
    <mergeCell ref="F63:G63"/>
    <mergeCell ref="F68:G68"/>
    <mergeCell ref="F69:G69"/>
    <mergeCell ref="F70:G7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F103"/>
  <sheetViews>
    <sheetView topLeftCell="A66" workbookViewId="0">
      <selection activeCell="C23" sqref="C23"/>
    </sheetView>
  </sheetViews>
  <sheetFormatPr defaultRowHeight="14.4"/>
  <cols>
    <col min="2" max="2" width="35.33203125" customWidth="1"/>
    <col min="3" max="3" width="26.33203125" customWidth="1"/>
    <col min="4" max="4" width="27.88671875" customWidth="1"/>
    <col min="6" max="6" width="19.44140625" customWidth="1"/>
  </cols>
  <sheetData>
    <row r="1" spans="2:3">
      <c r="B1" s="295" t="s">
        <v>850</v>
      </c>
    </row>
    <row r="2" spans="2:3">
      <c r="B2" s="289" t="s">
        <v>1083</v>
      </c>
      <c r="C2" s="288" t="s">
        <v>1084</v>
      </c>
    </row>
    <row r="3" spans="2:3">
      <c r="B3" s="288" t="s">
        <v>1085</v>
      </c>
    </row>
    <row r="4" spans="2:3">
      <c r="B4" s="288" t="s">
        <v>1086</v>
      </c>
    </row>
    <row r="5" spans="2:3">
      <c r="B5" s="288" t="s">
        <v>880</v>
      </c>
    </row>
    <row r="6" spans="2:3">
      <c r="B6" s="290" t="s">
        <v>1087</v>
      </c>
    </row>
    <row r="7" spans="2:3">
      <c r="B7" s="290" t="s">
        <v>1088</v>
      </c>
    </row>
    <row r="8" spans="2:3">
      <c r="B8" s="317" t="s">
        <v>849</v>
      </c>
    </row>
    <row r="9" spans="2:3">
      <c r="B9" s="290" t="s">
        <v>1089</v>
      </c>
    </row>
    <row r="10" spans="2:3">
      <c r="B10" s="318" t="s">
        <v>849</v>
      </c>
    </row>
    <row r="11" spans="2:3">
      <c r="B11" s="290" t="s">
        <v>1090</v>
      </c>
    </row>
    <row r="12" spans="2:3">
      <c r="B12" s="290" t="s">
        <v>1091</v>
      </c>
      <c r="C12" s="290" t="s">
        <v>849</v>
      </c>
    </row>
    <row r="13" spans="2:3">
      <c r="B13" s="288" t="s">
        <v>892</v>
      </c>
      <c r="C13" s="290" t="s">
        <v>893</v>
      </c>
    </row>
    <row r="14" spans="2:3">
      <c r="B14" s="288" t="s">
        <v>849</v>
      </c>
      <c r="C14" s="290" t="s">
        <v>849</v>
      </c>
    </row>
    <row r="15" spans="2:3">
      <c r="B15" s="288" t="s">
        <v>894</v>
      </c>
      <c r="C15" s="290" t="s">
        <v>849</v>
      </c>
    </row>
    <row r="16" spans="2:3">
      <c r="B16" s="290" t="s">
        <v>895</v>
      </c>
      <c r="C16" s="290" t="s">
        <v>896</v>
      </c>
    </row>
    <row r="17" spans="2:4">
      <c r="B17" s="290" t="s">
        <v>897</v>
      </c>
      <c r="C17" s="290" t="s">
        <v>896</v>
      </c>
    </row>
    <row r="18" spans="2:4">
      <c r="B18" s="290" t="s">
        <v>898</v>
      </c>
      <c r="C18" s="290" t="s">
        <v>896</v>
      </c>
    </row>
    <row r="19" spans="2:4">
      <c r="B19" s="290" t="s">
        <v>899</v>
      </c>
      <c r="C19" s="290" t="s">
        <v>896</v>
      </c>
    </row>
    <row r="20" spans="2:4">
      <c r="B20" s="288" t="s">
        <v>900</v>
      </c>
      <c r="C20" s="290" t="s">
        <v>901</v>
      </c>
    </row>
    <row r="21" spans="2:4">
      <c r="B21" s="288" t="s">
        <v>902</v>
      </c>
      <c r="C21" s="290" t="s">
        <v>901</v>
      </c>
    </row>
    <row r="22" spans="2:4">
      <c r="B22" s="288" t="s">
        <v>1030</v>
      </c>
      <c r="C22" s="301">
        <v>0</v>
      </c>
    </row>
    <row r="23" spans="2:4">
      <c r="B23" s="288" t="s">
        <v>938</v>
      </c>
      <c r="C23" s="316">
        <v>0</v>
      </c>
    </row>
    <row r="24" spans="2:4">
      <c r="B24" s="288" t="s">
        <v>906</v>
      </c>
      <c r="C24" s="290" t="s">
        <v>1092</v>
      </c>
    </row>
    <row r="25" spans="2:4">
      <c r="B25" s="288" t="s">
        <v>1093</v>
      </c>
    </row>
    <row r="26" spans="2:4">
      <c r="B26" s="288" t="s">
        <v>971</v>
      </c>
    </row>
    <row r="27" spans="2:4">
      <c r="B27" s="288" t="s">
        <v>972</v>
      </c>
      <c r="D27" s="288" t="s">
        <v>1094</v>
      </c>
    </row>
    <row r="28" spans="2:4">
      <c r="B28" s="288" t="s">
        <v>957</v>
      </c>
      <c r="D28" s="288" t="s">
        <v>1095</v>
      </c>
    </row>
    <row r="29" spans="2:4">
      <c r="B29" s="318" t="s">
        <v>849</v>
      </c>
    </row>
    <row r="30" spans="2:4">
      <c r="B30" s="288" t="s">
        <v>916</v>
      </c>
    </row>
    <row r="31" spans="2:4">
      <c r="B31" s="290" t="s">
        <v>917</v>
      </c>
    </row>
    <row r="32" spans="2:4">
      <c r="B32" s="318" t="s">
        <v>849</v>
      </c>
    </row>
    <row r="33" spans="2:4">
      <c r="B33" s="288" t="s">
        <v>918</v>
      </c>
    </row>
    <row r="34" spans="2:4">
      <c r="B34" s="290" t="s">
        <v>919</v>
      </c>
    </row>
    <row r="35" spans="2:4">
      <c r="B35" s="290" t="s">
        <v>849</v>
      </c>
    </row>
    <row r="36" spans="2:4">
      <c r="B36" s="288" t="s">
        <v>1096</v>
      </c>
    </row>
    <row r="37" spans="2:4">
      <c r="B37" s="290" t="s">
        <v>1097</v>
      </c>
    </row>
    <row r="38" spans="2:4">
      <c r="B38" s="290" t="s">
        <v>849</v>
      </c>
    </row>
    <row r="39" spans="2:4">
      <c r="B39" s="290" t="s">
        <v>849</v>
      </c>
    </row>
    <row r="40" spans="2:4">
      <c r="B40" s="295" t="s">
        <v>849</v>
      </c>
    </row>
    <row r="41" spans="2:4">
      <c r="B41" s="295" t="s">
        <v>849</v>
      </c>
    </row>
    <row r="42" spans="2:4">
      <c r="B42" s="295" t="s">
        <v>849</v>
      </c>
    </row>
    <row r="43" spans="2:4">
      <c r="B43" s="288" t="s">
        <v>849</v>
      </c>
    </row>
    <row r="44" spans="2:4">
      <c r="B44" s="304" t="s">
        <v>1098</v>
      </c>
      <c r="D44" s="288" t="s">
        <v>1099</v>
      </c>
    </row>
    <row r="45" spans="2:4">
      <c r="B45" s="305" t="s">
        <v>849</v>
      </c>
    </row>
    <row r="46" spans="2:4">
      <c r="B46" s="299" t="s">
        <v>874</v>
      </c>
    </row>
    <row r="47" spans="2:4">
      <c r="B47" s="295" t="s">
        <v>875</v>
      </c>
    </row>
    <row r="48" spans="2:4">
      <c r="B48" s="295" t="s">
        <v>1047</v>
      </c>
    </row>
    <row r="49" spans="2:6">
      <c r="B49" s="295" t="s">
        <v>849</v>
      </c>
    </row>
    <row r="50" spans="2:6">
      <c r="B50" s="295" t="s">
        <v>850</v>
      </c>
    </row>
    <row r="51" spans="2:6">
      <c r="B51" s="296" t="s">
        <v>1100</v>
      </c>
    </row>
    <row r="52" spans="2:6">
      <c r="B52" s="295" t="s">
        <v>1101</v>
      </c>
    </row>
    <row r="53" spans="2:6">
      <c r="B53" s="295" t="s">
        <v>1086</v>
      </c>
    </row>
    <row r="54" spans="2:6">
      <c r="B54" s="307"/>
      <c r="C54" s="308" t="s">
        <v>1051</v>
      </c>
      <c r="D54" s="308" t="s">
        <v>1052</v>
      </c>
      <c r="E54" s="308" t="s">
        <v>1053</v>
      </c>
      <c r="F54" s="308" t="s">
        <v>1054</v>
      </c>
    </row>
    <row r="55" spans="2:6">
      <c r="B55" s="309" t="s">
        <v>1059</v>
      </c>
      <c r="C55" s="307"/>
      <c r="D55" s="307"/>
      <c r="E55" s="307"/>
      <c r="F55" s="307"/>
    </row>
    <row r="56" spans="2:6">
      <c r="B56" s="302" t="s">
        <v>1102</v>
      </c>
      <c r="C56" s="302">
        <v>50</v>
      </c>
      <c r="D56" s="310">
        <v>3600</v>
      </c>
      <c r="E56" s="311">
        <v>6.67</v>
      </c>
      <c r="F56" s="302" t="s">
        <v>1063</v>
      </c>
    </row>
    <row r="57" spans="2:6">
      <c r="B57" s="302" t="s">
        <v>1102</v>
      </c>
      <c r="C57" s="302">
        <v>70</v>
      </c>
      <c r="D57" s="310">
        <v>5500</v>
      </c>
      <c r="E57" s="311">
        <v>7.23</v>
      </c>
      <c r="F57" s="302" t="s">
        <v>1063</v>
      </c>
    </row>
    <row r="58" spans="2:6">
      <c r="B58" s="302" t="s">
        <v>1102</v>
      </c>
      <c r="C58" s="302">
        <v>100</v>
      </c>
      <c r="D58" s="310">
        <v>8500</v>
      </c>
      <c r="E58" s="311">
        <v>8.09</v>
      </c>
      <c r="F58" s="302" t="s">
        <v>1063</v>
      </c>
    </row>
    <row r="59" spans="2:6">
      <c r="B59" s="302" t="s">
        <v>1102</v>
      </c>
      <c r="C59" s="302">
        <v>150</v>
      </c>
      <c r="D59" s="310">
        <v>14000</v>
      </c>
      <c r="E59" s="311">
        <v>9.59</v>
      </c>
      <c r="F59" s="302" t="s">
        <v>1063</v>
      </c>
    </row>
    <row r="60" spans="2:6">
      <c r="B60" s="302" t="s">
        <v>1102</v>
      </c>
      <c r="C60" s="302">
        <v>250</v>
      </c>
      <c r="D60" s="310">
        <v>24750</v>
      </c>
      <c r="E60" s="311">
        <v>13.02</v>
      </c>
      <c r="F60" s="302" t="s">
        <v>1063</v>
      </c>
    </row>
    <row r="61" spans="2:6">
      <c r="B61" s="302" t="s">
        <v>1102</v>
      </c>
      <c r="C61" s="302">
        <v>400</v>
      </c>
      <c r="D61" s="310">
        <v>45000</v>
      </c>
      <c r="E61" s="311">
        <v>17.170000000000002</v>
      </c>
      <c r="F61" s="302" t="s">
        <v>1063</v>
      </c>
    </row>
    <row r="62" spans="2:6">
      <c r="B62" s="309" t="s">
        <v>1068</v>
      </c>
      <c r="C62" s="307"/>
      <c r="D62" s="307"/>
      <c r="E62" s="307"/>
      <c r="F62" s="307"/>
    </row>
    <row r="63" spans="2:6">
      <c r="B63" s="302" t="s">
        <v>1081</v>
      </c>
      <c r="C63" s="302">
        <v>1000</v>
      </c>
      <c r="D63" s="307"/>
      <c r="E63" s="311">
        <v>13.02</v>
      </c>
      <c r="F63" s="302" t="s">
        <v>1063</v>
      </c>
    </row>
    <row r="64" spans="2:6">
      <c r="B64" s="302" t="s">
        <v>1081</v>
      </c>
      <c r="C64" s="302">
        <v>175</v>
      </c>
      <c r="D64" s="307"/>
      <c r="E64" s="311">
        <v>12.3</v>
      </c>
      <c r="F64" s="302" t="s">
        <v>1063</v>
      </c>
    </row>
    <row r="65" spans="2:6">
      <c r="B65" s="302" t="s">
        <v>1103</v>
      </c>
      <c r="C65" s="302">
        <v>175</v>
      </c>
      <c r="D65" s="307"/>
      <c r="E65" s="311">
        <v>41.25</v>
      </c>
      <c r="F65" s="302" t="s">
        <v>1063</v>
      </c>
    </row>
    <row r="66" spans="2:6">
      <c r="B66" s="302" t="s">
        <v>1067</v>
      </c>
      <c r="C66" s="302">
        <v>175</v>
      </c>
      <c r="D66" s="307"/>
      <c r="E66" s="311">
        <v>29.17</v>
      </c>
      <c r="F66" s="302" t="s">
        <v>1063</v>
      </c>
    </row>
    <row r="67" spans="2:6">
      <c r="B67" s="307"/>
      <c r="C67" s="307"/>
      <c r="D67" s="307"/>
      <c r="E67" s="307"/>
      <c r="F67" s="307"/>
    </row>
    <row r="68" spans="2:6">
      <c r="B68" s="307"/>
      <c r="C68" s="306" t="s">
        <v>1051</v>
      </c>
      <c r="D68" s="306" t="s">
        <v>1052</v>
      </c>
      <c r="E68" s="306" t="s">
        <v>1053</v>
      </c>
      <c r="F68" s="306" t="s">
        <v>1054</v>
      </c>
    </row>
    <row r="69" spans="2:6">
      <c r="B69" s="309" t="s">
        <v>1075</v>
      </c>
      <c r="C69" s="307"/>
      <c r="D69" s="307"/>
      <c r="E69" s="307"/>
      <c r="F69" s="307"/>
    </row>
    <row r="70" spans="2:6">
      <c r="B70" s="309" t="s">
        <v>1076</v>
      </c>
      <c r="C70" s="307"/>
      <c r="D70" s="307"/>
      <c r="E70" s="307"/>
      <c r="F70" s="307"/>
    </row>
    <row r="71" spans="2:6">
      <c r="B71" s="302" t="s">
        <v>1062</v>
      </c>
      <c r="C71" s="302">
        <v>50</v>
      </c>
      <c r="D71" s="310">
        <v>3000</v>
      </c>
      <c r="E71" s="311">
        <v>3.51</v>
      </c>
      <c r="F71" s="302" t="s">
        <v>1063</v>
      </c>
    </row>
    <row r="72" spans="2:6">
      <c r="B72" s="302" t="s">
        <v>1062</v>
      </c>
      <c r="C72" s="302">
        <v>70</v>
      </c>
      <c r="D72" s="310">
        <v>4000</v>
      </c>
      <c r="E72" s="311">
        <v>3.51</v>
      </c>
      <c r="F72" s="302" t="s">
        <v>1063</v>
      </c>
    </row>
    <row r="73" spans="2:6">
      <c r="B73" s="302" t="s">
        <v>1062</v>
      </c>
      <c r="C73" s="302">
        <v>100</v>
      </c>
      <c r="D73" s="310">
        <v>7000</v>
      </c>
      <c r="E73" s="311">
        <v>3.51</v>
      </c>
      <c r="F73" s="302" t="s">
        <v>1063</v>
      </c>
    </row>
    <row r="74" spans="2:6">
      <c r="B74" s="302" t="s">
        <v>1062</v>
      </c>
      <c r="C74" s="302">
        <v>150</v>
      </c>
      <c r="D74" s="310">
        <v>10000</v>
      </c>
      <c r="E74" s="311">
        <v>3.51</v>
      </c>
      <c r="F74" s="302" t="s">
        <v>1063</v>
      </c>
    </row>
    <row r="75" spans="2:6">
      <c r="B75" s="302" t="s">
        <v>1062</v>
      </c>
      <c r="C75" s="302">
        <v>250</v>
      </c>
      <c r="D75" s="310">
        <v>17000</v>
      </c>
      <c r="E75" s="311">
        <v>3.51</v>
      </c>
      <c r="F75" s="302" t="s">
        <v>1063</v>
      </c>
    </row>
    <row r="76" spans="2:6">
      <c r="B76" s="302" t="s">
        <v>1062</v>
      </c>
      <c r="C76" s="302">
        <v>400</v>
      </c>
      <c r="D76" s="310">
        <v>28000</v>
      </c>
      <c r="E76" s="311">
        <v>3.51</v>
      </c>
      <c r="F76" s="302" t="s">
        <v>1063</v>
      </c>
    </row>
    <row r="77" spans="2:6">
      <c r="B77" s="302" t="s">
        <v>1065</v>
      </c>
      <c r="C77" s="302">
        <v>150</v>
      </c>
      <c r="D77" s="310">
        <v>10000</v>
      </c>
      <c r="E77" s="311">
        <v>3.51</v>
      </c>
      <c r="F77" s="302" t="s">
        <v>1063</v>
      </c>
    </row>
    <row r="78" spans="2:6">
      <c r="B78" s="302" t="s">
        <v>1104</v>
      </c>
      <c r="C78" s="302">
        <v>70</v>
      </c>
      <c r="D78" s="310">
        <v>4000</v>
      </c>
      <c r="E78" s="311">
        <v>3.51</v>
      </c>
      <c r="F78" s="302" t="s">
        <v>1063</v>
      </c>
    </row>
    <row r="79" spans="2:6">
      <c r="B79" s="302" t="s">
        <v>1104</v>
      </c>
      <c r="C79" s="302">
        <v>100</v>
      </c>
      <c r="D79" s="310">
        <v>7000</v>
      </c>
      <c r="E79" s="311">
        <v>3.51</v>
      </c>
      <c r="F79" s="302" t="s">
        <v>1063</v>
      </c>
    </row>
    <row r="80" spans="2:6">
      <c r="B80" s="302" t="s">
        <v>1078</v>
      </c>
      <c r="C80" s="302">
        <v>250</v>
      </c>
      <c r="D80" s="310">
        <v>15000</v>
      </c>
      <c r="E80" s="311">
        <v>3.51</v>
      </c>
      <c r="F80" s="302" t="s">
        <v>1063</v>
      </c>
    </row>
    <row r="81" spans="2:6">
      <c r="B81" s="302" t="s">
        <v>1078</v>
      </c>
      <c r="C81" s="302">
        <v>400</v>
      </c>
      <c r="D81" s="310">
        <v>17000</v>
      </c>
      <c r="E81" s="311">
        <v>3.51</v>
      </c>
      <c r="F81" s="302" t="s">
        <v>1063</v>
      </c>
    </row>
    <row r="82" spans="2:6">
      <c r="B82" s="302" t="s">
        <v>1079</v>
      </c>
      <c r="C82" s="302">
        <v>70</v>
      </c>
      <c r="D82" s="310">
        <v>7000</v>
      </c>
      <c r="E82" s="311">
        <v>3.51</v>
      </c>
      <c r="F82" s="302" t="s">
        <v>1063</v>
      </c>
    </row>
    <row r="83" spans="2:6">
      <c r="B83" s="302" t="s">
        <v>1079</v>
      </c>
      <c r="C83" s="302">
        <v>100</v>
      </c>
      <c r="D83" s="310">
        <v>8000</v>
      </c>
      <c r="E83" s="311">
        <v>3.51</v>
      </c>
      <c r="F83" s="302" t="s">
        <v>1063</v>
      </c>
    </row>
    <row r="84" spans="2:6">
      <c r="B84" s="302" t="s">
        <v>1079</v>
      </c>
      <c r="C84" s="302">
        <v>150</v>
      </c>
      <c r="D84" s="310">
        <v>10000</v>
      </c>
      <c r="E84" s="311">
        <v>3.51</v>
      </c>
      <c r="F84" s="302" t="s">
        <v>1063</v>
      </c>
    </row>
    <row r="85" spans="2:6">
      <c r="B85" s="302" t="s">
        <v>1064</v>
      </c>
      <c r="C85" s="302">
        <v>100</v>
      </c>
      <c r="D85" s="310">
        <v>7000</v>
      </c>
      <c r="E85" s="311">
        <v>3.51</v>
      </c>
      <c r="F85" s="302" t="s">
        <v>1063</v>
      </c>
    </row>
    <row r="86" spans="2:6">
      <c r="B86" s="302" t="s">
        <v>1064</v>
      </c>
      <c r="C86" s="302">
        <v>150</v>
      </c>
      <c r="D86" s="310">
        <v>10000</v>
      </c>
      <c r="E86" s="311">
        <v>3.51</v>
      </c>
      <c r="F86" s="302" t="s">
        <v>1063</v>
      </c>
    </row>
    <row r="87" spans="2:6">
      <c r="B87" s="302" t="s">
        <v>1064</v>
      </c>
      <c r="C87" s="302">
        <v>250</v>
      </c>
      <c r="D87" s="310">
        <v>17000</v>
      </c>
      <c r="E87" s="311">
        <v>3.51</v>
      </c>
      <c r="F87" s="302" t="s">
        <v>1063</v>
      </c>
    </row>
    <row r="88" spans="2:6">
      <c r="B88" s="302" t="s">
        <v>1080</v>
      </c>
      <c r="C88" s="302">
        <v>100</v>
      </c>
      <c r="D88" s="310">
        <v>7000</v>
      </c>
      <c r="E88" s="311">
        <v>3.51</v>
      </c>
      <c r="F88" s="302" t="s">
        <v>1063</v>
      </c>
    </row>
    <row r="89" spans="2:6">
      <c r="B89" s="302" t="s">
        <v>1080</v>
      </c>
      <c r="C89" s="302">
        <v>150</v>
      </c>
      <c r="D89" s="310">
        <v>10000</v>
      </c>
      <c r="E89" s="311">
        <v>3.51</v>
      </c>
      <c r="F89" s="302" t="s">
        <v>1063</v>
      </c>
    </row>
    <row r="90" spans="2:6">
      <c r="B90" s="302" t="s">
        <v>1081</v>
      </c>
      <c r="C90" s="302">
        <v>150</v>
      </c>
      <c r="D90" s="302" t="s">
        <v>849</v>
      </c>
      <c r="E90" s="311">
        <v>3.51</v>
      </c>
      <c r="F90" s="302" t="s">
        <v>1063</v>
      </c>
    </row>
    <row r="91" spans="2:6">
      <c r="B91" s="302" t="s">
        <v>1081</v>
      </c>
      <c r="C91" s="302">
        <v>250</v>
      </c>
      <c r="D91" s="307"/>
      <c r="E91" s="311">
        <v>3.51</v>
      </c>
      <c r="F91" s="302" t="s">
        <v>1063</v>
      </c>
    </row>
    <row r="92" spans="2:6">
      <c r="B92" s="302" t="s">
        <v>1081</v>
      </c>
      <c r="C92" s="302">
        <v>400</v>
      </c>
      <c r="D92" s="307"/>
      <c r="E92" s="311">
        <v>3.51</v>
      </c>
      <c r="F92" s="302" t="s">
        <v>1063</v>
      </c>
    </row>
    <row r="93" spans="2:6">
      <c r="B93" s="302" t="s">
        <v>1081</v>
      </c>
      <c r="C93" s="302">
        <v>1000</v>
      </c>
      <c r="D93" s="307"/>
      <c r="E93" s="311">
        <v>3.51</v>
      </c>
      <c r="F93" s="302" t="s">
        <v>1063</v>
      </c>
    </row>
    <row r="94" spans="2:6">
      <c r="B94" s="302" t="s">
        <v>849</v>
      </c>
      <c r="C94" s="302" t="s">
        <v>849</v>
      </c>
      <c r="D94" s="302" t="s">
        <v>849</v>
      </c>
      <c r="E94" s="302" t="s">
        <v>849</v>
      </c>
      <c r="F94" s="302" t="s">
        <v>849</v>
      </c>
    </row>
    <row r="95" spans="2:6">
      <c r="B95" s="302" t="s">
        <v>1105</v>
      </c>
    </row>
    <row r="96" spans="2:6">
      <c r="B96" s="302" t="s">
        <v>849</v>
      </c>
    </row>
    <row r="97" spans="2:4">
      <c r="C97" s="290" t="s">
        <v>1106</v>
      </c>
    </row>
    <row r="98" spans="2:4">
      <c r="C98" s="290" t="s">
        <v>1107</v>
      </c>
    </row>
    <row r="99" spans="2:4">
      <c r="B99" s="295" t="s">
        <v>849</v>
      </c>
    </row>
    <row r="100" spans="2:4">
      <c r="B100" s="299" t="s">
        <v>1069</v>
      </c>
      <c r="D100" s="295" t="s">
        <v>1070</v>
      </c>
    </row>
    <row r="101" spans="2:4">
      <c r="B101" s="299" t="s">
        <v>922</v>
      </c>
    </row>
    <row r="102" spans="2:4">
      <c r="B102" s="295" t="s">
        <v>875</v>
      </c>
    </row>
    <row r="103" spans="2:4">
      <c r="B103" s="291" t="s">
        <v>1071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J588"/>
  <sheetViews>
    <sheetView workbookViewId="0">
      <selection activeCell="C487" sqref="C487:C488"/>
    </sheetView>
  </sheetViews>
  <sheetFormatPr defaultRowHeight="14.4"/>
  <cols>
    <col min="2" max="2" width="29.109375" customWidth="1"/>
    <col min="3" max="3" width="22.44140625" customWidth="1"/>
    <col min="4" max="4" width="26" customWidth="1"/>
    <col min="5" max="6" width="15.88671875" customWidth="1"/>
    <col min="7" max="7" width="14.44140625" customWidth="1"/>
    <col min="8" max="8" width="12.109375" customWidth="1"/>
    <col min="9" max="9" width="12.44140625" customWidth="1"/>
  </cols>
  <sheetData>
    <row r="1" spans="2:2">
      <c r="B1" s="295" t="s">
        <v>850</v>
      </c>
    </row>
    <row r="2" spans="2:2">
      <c r="B2" s="296" t="s">
        <v>1108</v>
      </c>
    </row>
    <row r="3" spans="2:2">
      <c r="B3" s="295" t="s">
        <v>1109</v>
      </c>
    </row>
    <row r="4" spans="2:2">
      <c r="B4" s="295" t="s">
        <v>1110</v>
      </c>
    </row>
    <row r="5" spans="2:2">
      <c r="B5" s="295" t="s">
        <v>880</v>
      </c>
    </row>
    <row r="6" spans="2:2">
      <c r="B6" s="297" t="s">
        <v>1111</v>
      </c>
    </row>
    <row r="7" spans="2:2">
      <c r="B7" s="297" t="s">
        <v>849</v>
      </c>
    </row>
    <row r="8" spans="2:2">
      <c r="B8" s="295" t="s">
        <v>1112</v>
      </c>
    </row>
    <row r="9" spans="2:2">
      <c r="B9" s="297" t="s">
        <v>849</v>
      </c>
    </row>
    <row r="10" spans="2:2">
      <c r="B10" s="312" t="s">
        <v>1113</v>
      </c>
    </row>
    <row r="11" spans="2:2">
      <c r="B11" s="297" t="s">
        <v>1114</v>
      </c>
    </row>
    <row r="12" spans="2:2">
      <c r="B12" s="297" t="s">
        <v>849</v>
      </c>
    </row>
    <row r="13" spans="2:2">
      <c r="B13" s="312" t="s">
        <v>1115</v>
      </c>
    </row>
    <row r="14" spans="2:2">
      <c r="B14" s="297" t="s">
        <v>1116</v>
      </c>
    </row>
    <row r="15" spans="2:2">
      <c r="B15" s="297" t="s">
        <v>849</v>
      </c>
    </row>
    <row r="16" spans="2:2">
      <c r="B16" s="312" t="s">
        <v>1117</v>
      </c>
    </row>
    <row r="17" spans="2:4">
      <c r="B17" s="297" t="s">
        <v>1118</v>
      </c>
    </row>
    <row r="18" spans="2:4">
      <c r="B18" s="297" t="s">
        <v>849</v>
      </c>
    </row>
    <row r="19" spans="2:4">
      <c r="B19" s="295" t="s">
        <v>1119</v>
      </c>
    </row>
    <row r="20" spans="2:4">
      <c r="B20" s="297" t="s">
        <v>1120</v>
      </c>
    </row>
    <row r="21" spans="2:4">
      <c r="B21" s="297" t="s">
        <v>849</v>
      </c>
    </row>
    <row r="22" spans="2:4">
      <c r="B22" s="297" t="s">
        <v>1121</v>
      </c>
    </row>
    <row r="23" spans="2:4">
      <c r="B23" s="297" t="s">
        <v>849</v>
      </c>
    </row>
    <row r="24" spans="2:4">
      <c r="B24" s="297" t="s">
        <v>1122</v>
      </c>
    </row>
    <row r="25" spans="2:4">
      <c r="B25" s="297" t="s">
        <v>849</v>
      </c>
    </row>
    <row r="26" spans="2:4">
      <c r="B26" s="295" t="s">
        <v>1123</v>
      </c>
    </row>
    <row r="27" spans="2:4">
      <c r="B27" s="295" t="s">
        <v>1124</v>
      </c>
    </row>
    <row r="28" spans="2:4">
      <c r="B28" s="295" t="s">
        <v>849</v>
      </c>
    </row>
    <row r="29" spans="2:4">
      <c r="B29" s="312" t="s">
        <v>1125</v>
      </c>
      <c r="C29" s="312" t="s">
        <v>1126</v>
      </c>
      <c r="D29" s="312" t="s">
        <v>1127</v>
      </c>
    </row>
    <row r="30" spans="2:4">
      <c r="B30" s="297" t="s">
        <v>1128</v>
      </c>
      <c r="C30" s="298">
        <v>0.78</v>
      </c>
      <c r="D30" s="298">
        <v>0.18</v>
      </c>
    </row>
    <row r="31" spans="2:4">
      <c r="B31" s="297" t="s">
        <v>1129</v>
      </c>
      <c r="C31" s="298">
        <v>0.37</v>
      </c>
      <c r="D31" s="298">
        <v>0.16</v>
      </c>
    </row>
    <row r="32" spans="2:4">
      <c r="B32" s="297" t="s">
        <v>1130</v>
      </c>
      <c r="C32" s="298">
        <v>0.7</v>
      </c>
      <c r="D32" s="298">
        <v>1.26</v>
      </c>
    </row>
    <row r="33" spans="2:4">
      <c r="B33" s="297" t="s">
        <v>1131</v>
      </c>
      <c r="C33" s="298">
        <v>0.66</v>
      </c>
      <c r="D33" s="298">
        <v>1</v>
      </c>
    </row>
    <row r="34" spans="2:4">
      <c r="B34" s="297" t="s">
        <v>1132</v>
      </c>
      <c r="C34" s="298">
        <v>0.56000000000000005</v>
      </c>
      <c r="D34" s="298">
        <v>0</v>
      </c>
    </row>
    <row r="35" spans="2:4">
      <c r="B35" s="297" t="s">
        <v>1133</v>
      </c>
      <c r="C35" s="298">
        <v>0.56000000000000005</v>
      </c>
      <c r="D35" s="298">
        <v>0</v>
      </c>
    </row>
    <row r="36" spans="2:4" ht="15.6">
      <c r="B36" s="240" t="s">
        <v>849</v>
      </c>
    </row>
    <row r="37" spans="2:4" ht="15.6">
      <c r="B37" s="240" t="s">
        <v>849</v>
      </c>
    </row>
    <row r="38" spans="2:4" ht="15.6">
      <c r="B38" s="240" t="s">
        <v>849</v>
      </c>
    </row>
    <row r="39" spans="2:4">
      <c r="B39" s="295" t="s">
        <v>849</v>
      </c>
    </row>
    <row r="40" spans="2:4">
      <c r="B40" s="299" t="s">
        <v>920</v>
      </c>
      <c r="D40" s="295" t="s">
        <v>921</v>
      </c>
    </row>
    <row r="41" spans="2:4">
      <c r="B41" s="300" t="s">
        <v>849</v>
      </c>
    </row>
    <row r="42" spans="2:4">
      <c r="B42" s="299" t="s">
        <v>922</v>
      </c>
    </row>
    <row r="43" spans="2:4">
      <c r="B43" s="295" t="s">
        <v>875</v>
      </c>
    </row>
    <row r="44" spans="2:4">
      <c r="B44" s="295" t="s">
        <v>923</v>
      </c>
    </row>
    <row r="47" spans="2:4">
      <c r="B47" s="295" t="s">
        <v>850</v>
      </c>
    </row>
    <row r="48" spans="2:4">
      <c r="B48" s="289" t="s">
        <v>1134</v>
      </c>
    </row>
    <row r="49" spans="2:2">
      <c r="B49" s="288" t="s">
        <v>1135</v>
      </c>
    </row>
    <row r="50" spans="2:2">
      <c r="B50" s="288" t="s">
        <v>1136</v>
      </c>
    </row>
    <row r="51" spans="2:2">
      <c r="B51" s="288" t="s">
        <v>849</v>
      </c>
    </row>
    <row r="52" spans="2:2">
      <c r="B52" s="290" t="s">
        <v>1137</v>
      </c>
    </row>
    <row r="53" spans="2:2">
      <c r="B53" s="290" t="s">
        <v>849</v>
      </c>
    </row>
    <row r="54" spans="2:2">
      <c r="B54" s="290" t="s">
        <v>1138</v>
      </c>
    </row>
    <row r="55" spans="2:2">
      <c r="B55" s="290" t="s">
        <v>849</v>
      </c>
    </row>
    <row r="56" spans="2:2">
      <c r="B56" s="290" t="s">
        <v>1139</v>
      </c>
    </row>
    <row r="57" spans="2:2">
      <c r="B57" s="290" t="s">
        <v>849</v>
      </c>
    </row>
    <row r="58" spans="2:2">
      <c r="B58" s="290" t="s">
        <v>1140</v>
      </c>
    </row>
    <row r="59" spans="2:2">
      <c r="B59" s="290" t="s">
        <v>849</v>
      </c>
    </row>
    <row r="60" spans="2:2">
      <c r="B60" s="290" t="s">
        <v>1141</v>
      </c>
    </row>
    <row r="61" spans="2:2">
      <c r="B61" s="290" t="s">
        <v>849</v>
      </c>
    </row>
    <row r="62" spans="2:2">
      <c r="B62" s="290" t="s">
        <v>849</v>
      </c>
    </row>
    <row r="63" spans="2:2">
      <c r="B63" s="290" t="s">
        <v>1142</v>
      </c>
    </row>
    <row r="64" spans="2:2">
      <c r="B64" s="290" t="s">
        <v>849</v>
      </c>
    </row>
    <row r="65" spans="2:5">
      <c r="B65" s="319" t="s">
        <v>849</v>
      </c>
      <c r="C65" s="320" t="s">
        <v>849</v>
      </c>
      <c r="D65" s="320" t="s">
        <v>849</v>
      </c>
      <c r="E65" s="321" t="s">
        <v>849</v>
      </c>
    </row>
    <row r="66" spans="2:5">
      <c r="B66" s="322" t="s">
        <v>849</v>
      </c>
      <c r="C66" s="323"/>
      <c r="D66" s="324" t="s">
        <v>849</v>
      </c>
      <c r="E66" s="325"/>
    </row>
    <row r="67" spans="2:5">
      <c r="B67" s="322" t="s">
        <v>849</v>
      </c>
      <c r="C67" s="323"/>
      <c r="D67" s="326" t="s">
        <v>1143</v>
      </c>
      <c r="E67" s="325"/>
    </row>
    <row r="68" spans="2:5">
      <c r="B68" s="327" t="s">
        <v>1144</v>
      </c>
      <c r="C68" s="323"/>
      <c r="D68" s="328" t="s">
        <v>1145</v>
      </c>
      <c r="E68" s="325"/>
    </row>
    <row r="69" spans="2:5">
      <c r="B69" s="329" t="s">
        <v>1146</v>
      </c>
      <c r="C69" s="324" t="s">
        <v>849</v>
      </c>
      <c r="D69" s="316">
        <v>9.8270000000000007E-3</v>
      </c>
      <c r="E69" s="331" t="s">
        <v>849</v>
      </c>
    </row>
    <row r="70" spans="2:5">
      <c r="B70" s="329" t="s">
        <v>1147</v>
      </c>
      <c r="C70" s="324" t="s">
        <v>849</v>
      </c>
      <c r="D70" s="316">
        <v>9.8270000000000007E-3</v>
      </c>
      <c r="E70" s="331" t="s">
        <v>849</v>
      </c>
    </row>
    <row r="71" spans="2:5">
      <c r="B71" s="329" t="s">
        <v>1129</v>
      </c>
      <c r="C71" s="324" t="s">
        <v>849</v>
      </c>
      <c r="D71" s="316">
        <v>9.5689999999999994E-3</v>
      </c>
      <c r="E71" s="331" t="s">
        <v>849</v>
      </c>
    </row>
    <row r="72" spans="2:5">
      <c r="B72" s="329" t="s">
        <v>1130</v>
      </c>
      <c r="C72" s="324" t="s">
        <v>849</v>
      </c>
      <c r="D72" s="316">
        <v>9.8270000000000007E-3</v>
      </c>
      <c r="E72" s="331" t="s">
        <v>849</v>
      </c>
    </row>
    <row r="73" spans="2:5">
      <c r="B73" s="329" t="s">
        <v>1131</v>
      </c>
      <c r="C73" s="324" t="s">
        <v>849</v>
      </c>
      <c r="D73" s="316">
        <v>9.5689999999999994E-3</v>
      </c>
      <c r="E73" s="331" t="s">
        <v>849</v>
      </c>
    </row>
    <row r="74" spans="2:5">
      <c r="B74" s="329" t="s">
        <v>57</v>
      </c>
      <c r="C74" s="324" t="s">
        <v>849</v>
      </c>
      <c r="D74" s="316">
        <v>9.3679999999999996E-3</v>
      </c>
      <c r="E74" s="331" t="s">
        <v>849</v>
      </c>
    </row>
    <row r="75" spans="2:5">
      <c r="B75" s="329" t="s">
        <v>58</v>
      </c>
      <c r="C75" s="324" t="s">
        <v>849</v>
      </c>
      <c r="D75" s="316">
        <v>9.8270000000000007E-3</v>
      </c>
      <c r="E75" s="331" t="s">
        <v>849</v>
      </c>
    </row>
    <row r="76" spans="2:5">
      <c r="B76" s="329" t="s">
        <v>59</v>
      </c>
      <c r="C76" s="324" t="s">
        <v>849</v>
      </c>
      <c r="D76" s="316">
        <v>9.8270000000000007E-3</v>
      </c>
      <c r="E76" s="331" t="s">
        <v>849</v>
      </c>
    </row>
    <row r="77" spans="2:5">
      <c r="B77" s="322" t="s">
        <v>849</v>
      </c>
      <c r="D77" s="362"/>
      <c r="E77" s="332"/>
    </row>
    <row r="78" spans="2:5">
      <c r="B78" s="333" t="s">
        <v>849</v>
      </c>
      <c r="C78" s="334"/>
      <c r="D78" s="334"/>
      <c r="E78" s="335"/>
    </row>
    <row r="79" spans="2:5">
      <c r="B79" s="290" t="s">
        <v>849</v>
      </c>
    </row>
    <row r="80" spans="2:5">
      <c r="B80" s="290" t="s">
        <v>849</v>
      </c>
    </row>
    <row r="81" spans="2:4">
      <c r="B81" s="290" t="s">
        <v>849</v>
      </c>
    </row>
    <row r="82" spans="2:4">
      <c r="B82" s="290" t="s">
        <v>849</v>
      </c>
    </row>
    <row r="83" spans="2:4">
      <c r="B83" s="290" t="s">
        <v>849</v>
      </c>
    </row>
    <row r="84" spans="2:4">
      <c r="B84" s="290" t="s">
        <v>849</v>
      </c>
    </row>
    <row r="85" spans="2:4">
      <c r="B85" s="290" t="s">
        <v>849</v>
      </c>
    </row>
    <row r="86" spans="2:4">
      <c r="B86" s="304" t="s">
        <v>1148</v>
      </c>
      <c r="D86" s="288" t="s">
        <v>1149</v>
      </c>
    </row>
    <row r="87" spans="2:4">
      <c r="B87" s="305" t="s">
        <v>849</v>
      </c>
    </row>
    <row r="88" spans="2:4">
      <c r="B88" s="299" t="s">
        <v>1150</v>
      </c>
    </row>
    <row r="89" spans="2:4">
      <c r="B89" s="295" t="s">
        <v>875</v>
      </c>
    </row>
    <row r="90" spans="2:4">
      <c r="B90" s="295" t="s">
        <v>1151</v>
      </c>
    </row>
    <row r="91" spans="2:4">
      <c r="B91" s="295" t="s">
        <v>849</v>
      </c>
    </row>
    <row r="94" spans="2:4">
      <c r="B94" s="288" t="s">
        <v>850</v>
      </c>
    </row>
    <row r="95" spans="2:4">
      <c r="B95" s="289" t="s">
        <v>1152</v>
      </c>
    </row>
    <row r="96" spans="2:4">
      <c r="B96" s="288" t="s">
        <v>849</v>
      </c>
    </row>
    <row r="97" spans="2:3">
      <c r="B97" s="288" t="s">
        <v>1153</v>
      </c>
    </row>
    <row r="98" spans="2:3">
      <c r="B98" s="288" t="s">
        <v>1154</v>
      </c>
    </row>
    <row r="99" spans="2:3">
      <c r="B99" s="288" t="s">
        <v>849</v>
      </c>
    </row>
    <row r="100" spans="2:3">
      <c r="B100" s="290" t="s">
        <v>1155</v>
      </c>
    </row>
    <row r="101" spans="2:3">
      <c r="B101" s="290" t="s">
        <v>849</v>
      </c>
    </row>
    <row r="102" spans="2:3">
      <c r="B102" s="290" t="s">
        <v>1156</v>
      </c>
    </row>
    <row r="103" spans="2:3">
      <c r="B103" s="290" t="s">
        <v>849</v>
      </c>
    </row>
    <row r="104" spans="2:3">
      <c r="B104" s="336" t="s">
        <v>1157</v>
      </c>
    </row>
    <row r="105" spans="2:3">
      <c r="B105" s="336" t="s">
        <v>1158</v>
      </c>
    </row>
    <row r="106" spans="2:3">
      <c r="B106" s="336" t="s">
        <v>1159</v>
      </c>
    </row>
    <row r="107" spans="2:3">
      <c r="B107" s="336" t="s">
        <v>1160</v>
      </c>
    </row>
    <row r="108" spans="2:3">
      <c r="B108" s="290" t="s">
        <v>849</v>
      </c>
    </row>
    <row r="109" spans="2:3">
      <c r="C109" s="290" t="s">
        <v>1161</v>
      </c>
    </row>
    <row r="110" spans="2:3">
      <c r="B110" s="290" t="s">
        <v>849</v>
      </c>
    </row>
    <row r="111" spans="2:3">
      <c r="B111" s="290" t="s">
        <v>849</v>
      </c>
    </row>
    <row r="112" spans="2:3">
      <c r="B112" s="290" t="s">
        <v>849</v>
      </c>
    </row>
    <row r="113" spans="2:10">
      <c r="B113" s="290" t="s">
        <v>895</v>
      </c>
      <c r="G113" s="290" t="s">
        <v>1162</v>
      </c>
    </row>
    <row r="114" spans="2:10">
      <c r="C114" s="290" t="s">
        <v>899</v>
      </c>
      <c r="H114" s="290" t="s">
        <v>1163</v>
      </c>
    </row>
    <row r="115" spans="2:10">
      <c r="C115" s="290" t="s">
        <v>897</v>
      </c>
      <c r="H115" s="290" t="s">
        <v>1164</v>
      </c>
    </row>
    <row r="116" spans="2:10">
      <c r="C116" s="290" t="s">
        <v>898</v>
      </c>
      <c r="J116" s="290" t="s">
        <v>1165</v>
      </c>
    </row>
    <row r="118" spans="2:10">
      <c r="B118" s="290" t="s">
        <v>849</v>
      </c>
    </row>
    <row r="119" spans="2:10">
      <c r="B119" s="290" t="s">
        <v>849</v>
      </c>
    </row>
    <row r="120" spans="2:10">
      <c r="B120" s="290" t="s">
        <v>849</v>
      </c>
    </row>
    <row r="121" spans="2:10">
      <c r="B121" s="290" t="s">
        <v>849</v>
      </c>
    </row>
    <row r="122" spans="2:10">
      <c r="B122" s="290" t="s">
        <v>849</v>
      </c>
    </row>
    <row r="123" spans="2:10">
      <c r="B123" s="290" t="s">
        <v>849</v>
      </c>
    </row>
    <row r="124" spans="2:10">
      <c r="B124" s="290" t="s">
        <v>849</v>
      </c>
    </row>
    <row r="125" spans="2:10">
      <c r="B125" s="290" t="s">
        <v>849</v>
      </c>
    </row>
    <row r="126" spans="2:10">
      <c r="B126" s="290" t="s">
        <v>849</v>
      </c>
    </row>
    <row r="127" spans="2:10">
      <c r="B127" s="290" t="s">
        <v>849</v>
      </c>
    </row>
    <row r="128" spans="2:10">
      <c r="B128" s="290" t="s">
        <v>849</v>
      </c>
    </row>
    <row r="129" spans="2:4">
      <c r="B129" s="290" t="s">
        <v>849</v>
      </c>
    </row>
    <row r="130" spans="2:4">
      <c r="B130" s="304" t="s">
        <v>1166</v>
      </c>
      <c r="D130" s="288" t="s">
        <v>1070</v>
      </c>
    </row>
    <row r="131" spans="2:4">
      <c r="B131" s="304" t="s">
        <v>849</v>
      </c>
    </row>
    <row r="132" spans="2:4">
      <c r="B132" s="299" t="s">
        <v>1150</v>
      </c>
    </row>
    <row r="133" spans="2:4">
      <c r="B133" s="295" t="s">
        <v>875</v>
      </c>
    </row>
    <row r="134" spans="2:4">
      <c r="B134" s="295" t="s">
        <v>1167</v>
      </c>
    </row>
    <row r="137" spans="2:4">
      <c r="B137" s="288" t="s">
        <v>850</v>
      </c>
    </row>
    <row r="138" spans="2:4">
      <c r="B138" s="289" t="s">
        <v>1168</v>
      </c>
    </row>
    <row r="139" spans="2:4">
      <c r="B139" s="288" t="s">
        <v>1169</v>
      </c>
    </row>
    <row r="140" spans="2:4">
      <c r="B140" s="288" t="s">
        <v>1170</v>
      </c>
    </row>
    <row r="141" spans="2:4">
      <c r="B141" s="290" t="s">
        <v>1171</v>
      </c>
    </row>
    <row r="142" spans="2:4">
      <c r="B142" s="290" t="s">
        <v>849</v>
      </c>
    </row>
    <row r="143" spans="2:4">
      <c r="B143" s="290" t="s">
        <v>1172</v>
      </c>
    </row>
    <row r="144" spans="2:4">
      <c r="B144" s="290" t="s">
        <v>849</v>
      </c>
    </row>
    <row r="145" spans="2:4">
      <c r="B145" s="290" t="s">
        <v>1173</v>
      </c>
    </row>
    <row r="146" spans="2:4">
      <c r="B146" s="290" t="s">
        <v>849</v>
      </c>
    </row>
    <row r="147" spans="2:4">
      <c r="B147" s="290" t="s">
        <v>1174</v>
      </c>
    </row>
    <row r="148" spans="2:4">
      <c r="B148" s="290" t="s">
        <v>849</v>
      </c>
    </row>
    <row r="149" spans="2:4">
      <c r="B149" s="288" t="s">
        <v>1175</v>
      </c>
      <c r="C149" s="290" t="s">
        <v>882</v>
      </c>
      <c r="D149" s="290" t="s">
        <v>883</v>
      </c>
    </row>
    <row r="150" spans="2:4">
      <c r="B150" s="290" t="s">
        <v>1144</v>
      </c>
      <c r="C150" s="290" t="s">
        <v>884</v>
      </c>
      <c r="D150" s="290" t="s">
        <v>885</v>
      </c>
    </row>
    <row r="151" spans="2:4">
      <c r="B151" s="290" t="s">
        <v>1146</v>
      </c>
      <c r="C151" s="290" t="s">
        <v>849</v>
      </c>
      <c r="D151" s="316">
        <v>8.2857E-2</v>
      </c>
    </row>
    <row r="152" spans="2:4">
      <c r="B152" s="290" t="s">
        <v>1176</v>
      </c>
      <c r="C152" s="316">
        <v>7.7762999999999999E-2</v>
      </c>
      <c r="D152" s="316" t="s">
        <v>849</v>
      </c>
    </row>
    <row r="153" spans="2:4">
      <c r="B153" s="290" t="s">
        <v>1177</v>
      </c>
      <c r="C153" s="316">
        <v>8.7526000000000007E-2</v>
      </c>
      <c r="D153" s="316" t="s">
        <v>849</v>
      </c>
    </row>
    <row r="154" spans="2:4">
      <c r="B154" s="290" t="s">
        <v>1178</v>
      </c>
      <c r="C154" s="316" t="s">
        <v>849</v>
      </c>
      <c r="D154" s="316" t="s">
        <v>849</v>
      </c>
    </row>
    <row r="155" spans="2:4">
      <c r="B155" s="290" t="s">
        <v>1179</v>
      </c>
      <c r="C155" s="316">
        <v>9.7364000000000006E-2</v>
      </c>
      <c r="D155" s="316">
        <v>9.7748000000000002E-2</v>
      </c>
    </row>
    <row r="156" spans="2:4">
      <c r="B156" s="290" t="s">
        <v>1180</v>
      </c>
      <c r="C156" s="316">
        <v>6.6524E-2</v>
      </c>
      <c r="D156" s="316">
        <v>7.0472999999999994E-2</v>
      </c>
    </row>
    <row r="157" spans="2:4">
      <c r="B157" s="290" t="s">
        <v>1128</v>
      </c>
      <c r="C157" s="316">
        <v>8.1056000000000003E-2</v>
      </c>
      <c r="D157" s="316">
        <v>7.8656000000000004E-2</v>
      </c>
    </row>
    <row r="158" spans="2:4">
      <c r="B158" s="290" t="s">
        <v>1181</v>
      </c>
      <c r="C158" s="316">
        <v>7.5728000000000004E-2</v>
      </c>
      <c r="D158" s="316">
        <v>7.3568999999999996E-2</v>
      </c>
    </row>
    <row r="159" spans="2:4">
      <c r="B159" s="290" t="s">
        <v>1182</v>
      </c>
      <c r="C159" s="316">
        <v>7.9280000000000003E-2</v>
      </c>
      <c r="D159" s="316">
        <v>7.7181E-2</v>
      </c>
    </row>
    <row r="160" spans="2:4">
      <c r="B160" s="290" t="s">
        <v>1183</v>
      </c>
      <c r="C160" s="316">
        <v>7.5324000000000002E-2</v>
      </c>
      <c r="D160" s="316">
        <v>7.4159000000000003E-2</v>
      </c>
    </row>
    <row r="161" spans="2:4">
      <c r="B161" s="290" t="s">
        <v>59</v>
      </c>
      <c r="C161" s="316">
        <v>7.6697000000000001E-2</v>
      </c>
      <c r="D161" s="316">
        <v>7.4748999999999996E-2</v>
      </c>
    </row>
    <row r="162" spans="2:4">
      <c r="B162" s="290" t="s">
        <v>58</v>
      </c>
      <c r="C162" s="316">
        <v>6.9027000000000005E-2</v>
      </c>
      <c r="D162" s="316">
        <v>7.1652999999999994E-2</v>
      </c>
    </row>
    <row r="163" spans="2:4">
      <c r="B163" s="290" t="s">
        <v>1184</v>
      </c>
    </row>
    <row r="164" spans="2:4">
      <c r="B164" s="290" t="s">
        <v>849</v>
      </c>
    </row>
    <row r="165" spans="2:4">
      <c r="B165" s="290" t="s">
        <v>1185</v>
      </c>
    </row>
    <row r="166" spans="2:4">
      <c r="B166" s="290" t="s">
        <v>849</v>
      </c>
    </row>
    <row r="167" spans="2:4">
      <c r="B167" s="290" t="s">
        <v>849</v>
      </c>
    </row>
    <row r="168" spans="2:4">
      <c r="B168" s="290" t="s">
        <v>849</v>
      </c>
    </row>
    <row r="169" spans="2:4">
      <c r="B169" s="290" t="s">
        <v>849</v>
      </c>
    </row>
    <row r="170" spans="2:4">
      <c r="B170" s="290" t="s">
        <v>849</v>
      </c>
    </row>
    <row r="171" spans="2:4">
      <c r="B171" s="299" t="s">
        <v>1186</v>
      </c>
      <c r="C171" s="295" t="s">
        <v>1187</v>
      </c>
    </row>
    <row r="172" spans="2:4">
      <c r="B172" s="299" t="s">
        <v>849</v>
      </c>
    </row>
    <row r="173" spans="2:4">
      <c r="B173" s="299" t="s">
        <v>1188</v>
      </c>
    </row>
    <row r="174" spans="2:4">
      <c r="B174" s="295" t="s">
        <v>875</v>
      </c>
    </row>
    <row r="175" spans="2:4">
      <c r="B175" s="295" t="s">
        <v>1189</v>
      </c>
    </row>
    <row r="176" spans="2:4">
      <c r="B176" s="295" t="s">
        <v>849</v>
      </c>
    </row>
    <row r="177" spans="2:3">
      <c r="B177" s="295" t="s">
        <v>849</v>
      </c>
    </row>
    <row r="179" spans="2:3">
      <c r="B179" s="295" t="s">
        <v>849</v>
      </c>
    </row>
    <row r="180" spans="2:3">
      <c r="B180" s="288" t="s">
        <v>850</v>
      </c>
    </row>
    <row r="181" spans="2:3">
      <c r="B181" s="289" t="s">
        <v>1190</v>
      </c>
    </row>
    <row r="182" spans="2:3">
      <c r="B182" s="288" t="s">
        <v>1191</v>
      </c>
    </row>
    <row r="183" spans="2:3">
      <c r="B183" s="288" t="s">
        <v>1170</v>
      </c>
    </row>
    <row r="184" spans="2:3">
      <c r="B184" s="288" t="s">
        <v>1192</v>
      </c>
    </row>
    <row r="185" spans="2:3">
      <c r="B185" s="290" t="s">
        <v>1193</v>
      </c>
    </row>
    <row r="186" spans="2:3">
      <c r="B186" s="290" t="s">
        <v>1144</v>
      </c>
      <c r="C186" s="290" t="s">
        <v>1194</v>
      </c>
    </row>
    <row r="187" spans="2:3">
      <c r="B187" s="290" t="s">
        <v>1146</v>
      </c>
      <c r="C187" s="364">
        <v>-4.888E-3</v>
      </c>
    </row>
    <row r="188" spans="2:3">
      <c r="B188" s="290" t="s">
        <v>1195</v>
      </c>
      <c r="C188" s="364">
        <v>-4.888E-3</v>
      </c>
    </row>
    <row r="189" spans="2:3">
      <c r="B189" s="290" t="s">
        <v>1196</v>
      </c>
      <c r="C189" s="364">
        <v>-4.7600000000000003E-3</v>
      </c>
    </row>
    <row r="190" spans="2:3">
      <c r="B190" s="288" t="s">
        <v>1197</v>
      </c>
    </row>
    <row r="191" spans="2:3">
      <c r="B191" s="288" t="s">
        <v>849</v>
      </c>
    </row>
    <row r="192" spans="2:3">
      <c r="B192" s="288" t="s">
        <v>1198</v>
      </c>
    </row>
    <row r="193" spans="2:4">
      <c r="B193" s="290" t="s">
        <v>1199</v>
      </c>
    </row>
    <row r="194" spans="2:4">
      <c r="B194" s="288" t="s">
        <v>1200</v>
      </c>
    </row>
    <row r="195" spans="2:4">
      <c r="B195" s="290" t="s">
        <v>849</v>
      </c>
      <c r="C195" s="297" t="s">
        <v>1201</v>
      </c>
      <c r="D195" s="297" t="s">
        <v>1202</v>
      </c>
    </row>
    <row r="196" spans="2:4">
      <c r="B196" s="290" t="s">
        <v>1203</v>
      </c>
      <c r="C196" s="301">
        <v>0.34132000000000001</v>
      </c>
      <c r="D196" s="301">
        <v>0.34132000000000001</v>
      </c>
    </row>
    <row r="197" spans="2:4">
      <c r="B197" s="290" t="s">
        <v>849</v>
      </c>
    </row>
    <row r="198" spans="2:4">
      <c r="B198" s="290" t="s">
        <v>1204</v>
      </c>
    </row>
    <row r="199" spans="2:4">
      <c r="B199" s="290" t="s">
        <v>1205</v>
      </c>
    </row>
    <row r="200" spans="2:4">
      <c r="B200" s="288" t="s">
        <v>1206</v>
      </c>
    </row>
    <row r="201" spans="2:4">
      <c r="B201" s="290" t="s">
        <v>849</v>
      </c>
      <c r="C201" s="290" t="s">
        <v>1207</v>
      </c>
    </row>
    <row r="202" spans="2:4">
      <c r="C202" s="290" t="s">
        <v>1208</v>
      </c>
    </row>
    <row r="203" spans="2:4">
      <c r="B203" s="290" t="s">
        <v>1209</v>
      </c>
      <c r="C203" s="316">
        <v>6.7549999999999997E-3</v>
      </c>
    </row>
    <row r="204" spans="2:4">
      <c r="B204" s="290" t="s">
        <v>1210</v>
      </c>
      <c r="C204" s="316">
        <v>6.5770000000000004E-3</v>
      </c>
    </row>
    <row r="205" spans="2:4">
      <c r="B205" s="290" t="s">
        <v>1211</v>
      </c>
      <c r="C205" s="316">
        <v>6.5030000000000001E-3</v>
      </c>
    </row>
    <row r="206" spans="2:4">
      <c r="B206" s="290" t="s">
        <v>1212</v>
      </c>
      <c r="C206" s="316">
        <v>6.4390000000000003E-3</v>
      </c>
    </row>
    <row r="207" spans="2:4">
      <c r="B207" s="290" t="s">
        <v>849</v>
      </c>
    </row>
    <row r="208" spans="2:4">
      <c r="B208" s="290" t="s">
        <v>1213</v>
      </c>
    </row>
    <row r="209" spans="2:4">
      <c r="B209" s="288" t="s">
        <v>1214</v>
      </c>
    </row>
    <row r="210" spans="2:4">
      <c r="B210" s="290" t="s">
        <v>849</v>
      </c>
      <c r="C210" s="290" t="s">
        <v>1207</v>
      </c>
    </row>
    <row r="211" spans="2:4">
      <c r="C211" s="290" t="s">
        <v>1215</v>
      </c>
    </row>
    <row r="212" spans="2:4">
      <c r="B212" s="290" t="s">
        <v>1209</v>
      </c>
      <c r="C212" s="364">
        <v>-3.0443000000000001E-2</v>
      </c>
    </row>
    <row r="213" spans="2:4">
      <c r="B213" s="290" t="s">
        <v>1210</v>
      </c>
      <c r="C213" s="364">
        <v>-2.9645999999999999E-2</v>
      </c>
    </row>
    <row r="214" spans="2:4">
      <c r="B214" s="290" t="s">
        <v>1211</v>
      </c>
      <c r="C214" s="364">
        <v>-2.9309999999999999E-2</v>
      </c>
    </row>
    <row r="215" spans="2:4">
      <c r="B215" s="290" t="s">
        <v>1212</v>
      </c>
      <c r="C215" s="364">
        <v>-2.9023E-2</v>
      </c>
    </row>
    <row r="216" spans="2:4">
      <c r="B216" s="290" t="s">
        <v>849</v>
      </c>
    </row>
    <row r="217" spans="2:4">
      <c r="B217" s="290" t="s">
        <v>1216</v>
      </c>
    </row>
    <row r="218" spans="2:4">
      <c r="B218" s="288" t="s">
        <v>849</v>
      </c>
    </row>
    <row r="219" spans="2:4">
      <c r="B219" s="304" t="s">
        <v>1217</v>
      </c>
      <c r="D219" s="288" t="s">
        <v>1218</v>
      </c>
    </row>
    <row r="220" spans="2:4">
      <c r="B220" s="304" t="s">
        <v>849</v>
      </c>
    </row>
    <row r="221" spans="2:4">
      <c r="B221" s="299" t="s">
        <v>1188</v>
      </c>
    </row>
    <row r="222" spans="2:4">
      <c r="B222" s="295" t="s">
        <v>875</v>
      </c>
    </row>
    <row r="223" spans="2:4">
      <c r="B223" s="295" t="s">
        <v>1219</v>
      </c>
    </row>
    <row r="226" spans="2:10">
      <c r="B226" s="288" t="s">
        <v>850</v>
      </c>
    </row>
    <row r="227" spans="2:10">
      <c r="B227" s="289" t="s">
        <v>1220</v>
      </c>
    </row>
    <row r="228" spans="2:10">
      <c r="B228" s="288" t="s">
        <v>1191</v>
      </c>
    </row>
    <row r="229" spans="2:10">
      <c r="B229" s="288" t="s">
        <v>1170</v>
      </c>
    </row>
    <row r="230" spans="2:10">
      <c r="B230" s="337" t="s">
        <v>849</v>
      </c>
    </row>
    <row r="231" spans="2:10">
      <c r="B231" s="288" t="s">
        <v>1221</v>
      </c>
      <c r="E231" s="288" t="s">
        <v>1222</v>
      </c>
    </row>
    <row r="232" spans="2:10">
      <c r="B232" s="338" t="s">
        <v>1223</v>
      </c>
    </row>
    <row r="233" spans="2:10">
      <c r="B233" s="295" t="s">
        <v>1224</v>
      </c>
    </row>
    <row r="234" spans="2:10">
      <c r="B234" s="313" t="s">
        <v>1225</v>
      </c>
    </row>
    <row r="235" spans="2:10">
      <c r="B235" s="339" t="s">
        <v>1226</v>
      </c>
    </row>
    <row r="236" spans="2:10">
      <c r="B236" s="302" t="s">
        <v>1227</v>
      </c>
    </row>
    <row r="237" spans="2:10">
      <c r="B237" s="297" t="s">
        <v>849</v>
      </c>
      <c r="C237" s="340" t="s">
        <v>1228</v>
      </c>
      <c r="D237" s="340" t="s">
        <v>1229</v>
      </c>
      <c r="E237" s="340" t="s">
        <v>1230</v>
      </c>
      <c r="F237" s="340" t="s">
        <v>1231</v>
      </c>
      <c r="G237" s="340" t="s">
        <v>1232</v>
      </c>
      <c r="H237" s="340" t="s">
        <v>1233</v>
      </c>
      <c r="I237" s="340" t="s">
        <v>1234</v>
      </c>
      <c r="J237" s="340" t="s">
        <v>1235</v>
      </c>
    </row>
    <row r="238" spans="2:10">
      <c r="D238" s="340" t="s">
        <v>1236</v>
      </c>
      <c r="I238" s="340" t="s">
        <v>1237</v>
      </c>
    </row>
    <row r="239" spans="2:10">
      <c r="D239" s="340" t="s">
        <v>1238</v>
      </c>
    </row>
    <row r="240" spans="2:10">
      <c r="B240" s="313" t="s">
        <v>1239</v>
      </c>
      <c r="C240" s="338">
        <v>3.2299999999999999E-4</v>
      </c>
      <c r="D240" s="338">
        <v>2.2499999999999999E-4</v>
      </c>
      <c r="E240" s="338">
        <v>1.54E-4</v>
      </c>
      <c r="F240" s="338">
        <v>1.6200000000000001E-4</v>
      </c>
      <c r="G240" s="338">
        <v>1.3200000000000001E-4</v>
      </c>
      <c r="H240" s="338">
        <v>1.2400000000000001E-4</v>
      </c>
      <c r="I240" s="341" t="s">
        <v>1240</v>
      </c>
      <c r="J240" s="338">
        <v>9.7E-5</v>
      </c>
    </row>
    <row r="241" spans="2:10">
      <c r="B241" s="313" t="s">
        <v>1241</v>
      </c>
      <c r="C241" s="338" t="s">
        <v>849</v>
      </c>
      <c r="D241" s="338" t="s">
        <v>849</v>
      </c>
      <c r="E241" s="338" t="s">
        <v>849</v>
      </c>
      <c r="F241" s="338" t="s">
        <v>849</v>
      </c>
      <c r="G241" s="338" t="s">
        <v>849</v>
      </c>
      <c r="H241" s="338" t="s">
        <v>849</v>
      </c>
      <c r="I241" s="341" t="s">
        <v>1240</v>
      </c>
      <c r="J241" s="338" t="s">
        <v>849</v>
      </c>
    </row>
    <row r="242" spans="2:10">
      <c r="C242" s="338">
        <v>3.3399999999999999E-4</v>
      </c>
      <c r="D242" s="338">
        <v>2.5500000000000002E-4</v>
      </c>
      <c r="E242" s="338">
        <v>1.07E-4</v>
      </c>
      <c r="F242" s="338">
        <v>1.8599999999999999E-4</v>
      </c>
      <c r="G242" s="338">
        <v>1.4300000000000001E-4</v>
      </c>
      <c r="H242" s="338">
        <v>1.25E-4</v>
      </c>
      <c r="J242" s="338">
        <v>1.0900000000000001E-4</v>
      </c>
    </row>
    <row r="243" spans="2:10">
      <c r="B243" s="313" t="s">
        <v>1242</v>
      </c>
      <c r="C243" s="338">
        <v>2.8110000000000001E-3</v>
      </c>
      <c r="D243" s="338">
        <v>1.9610000000000001E-3</v>
      </c>
      <c r="E243" s="338">
        <v>1.3450000000000001E-3</v>
      </c>
      <c r="F243" s="338">
        <v>1.415E-3</v>
      </c>
      <c r="G243" s="338">
        <v>1.157E-3</v>
      </c>
      <c r="H243" s="338">
        <v>1.078E-3</v>
      </c>
      <c r="I243" s="341" t="s">
        <v>1240</v>
      </c>
      <c r="J243" s="338">
        <v>8.4599999999999996E-4</v>
      </c>
    </row>
    <row r="244" spans="2:10">
      <c r="B244" s="313" t="s">
        <v>1243</v>
      </c>
      <c r="C244" s="338">
        <v>3.0000000000000001E-6</v>
      </c>
      <c r="D244" s="338">
        <v>1.9999999999999999E-6</v>
      </c>
      <c r="E244" s="338">
        <v>9.9999999999999995E-7</v>
      </c>
      <c r="F244" s="338">
        <v>9.9999999999999995E-7</v>
      </c>
      <c r="G244" s="338">
        <v>9.9999999999999995E-7</v>
      </c>
      <c r="H244" s="338">
        <v>9.9999999999999995E-7</v>
      </c>
      <c r="I244" s="341" t="s">
        <v>1240</v>
      </c>
      <c r="J244" s="338">
        <v>9.9999999999999995E-7</v>
      </c>
    </row>
    <row r="245" spans="2:10">
      <c r="B245" s="313" t="s">
        <v>1244</v>
      </c>
      <c r="C245" s="342">
        <v>9.3999999999999994E-5</v>
      </c>
      <c r="D245" s="342">
        <v>7.1000000000000005E-5</v>
      </c>
      <c r="E245" s="342">
        <v>3.0000000000000001E-5</v>
      </c>
      <c r="F245" s="342" t="s">
        <v>849</v>
      </c>
      <c r="G245" s="342">
        <v>4.1E-5</v>
      </c>
      <c r="H245" s="342">
        <v>3.4999999999999997E-5</v>
      </c>
      <c r="I245" s="343" t="s">
        <v>1240</v>
      </c>
      <c r="J245" s="342">
        <v>3.1000000000000001E-5</v>
      </c>
    </row>
    <row r="246" spans="2:10">
      <c r="C246" s="323"/>
      <c r="D246" s="323"/>
      <c r="E246" s="323"/>
      <c r="F246" s="342">
        <v>5.1999999999999997E-5</v>
      </c>
      <c r="G246" s="323"/>
      <c r="H246" s="323"/>
      <c r="I246" s="323"/>
      <c r="J246" s="323"/>
    </row>
    <row r="247" spans="2:10">
      <c r="B247" s="313" t="s">
        <v>849</v>
      </c>
      <c r="C247" s="342">
        <v>2.2699999999999999E-4</v>
      </c>
      <c r="D247" s="342">
        <v>1.7200000000000001E-4</v>
      </c>
      <c r="E247" s="342">
        <v>7.2999999999999999E-5</v>
      </c>
      <c r="F247" s="342" t="s">
        <v>849</v>
      </c>
      <c r="G247" s="342">
        <v>9.7E-5</v>
      </c>
      <c r="H247" s="342">
        <v>8.3999999999999995E-5</v>
      </c>
      <c r="I247" s="343" t="s">
        <v>1240</v>
      </c>
      <c r="J247" s="342">
        <v>7.3999999999999996E-5</v>
      </c>
    </row>
    <row r="248" spans="2:10">
      <c r="B248" s="313" t="s">
        <v>1245</v>
      </c>
      <c r="C248" s="323"/>
      <c r="D248" s="323"/>
      <c r="E248" s="323"/>
      <c r="F248" s="342">
        <v>1.26E-4</v>
      </c>
      <c r="G248" s="323"/>
      <c r="H248" s="323"/>
      <c r="I248" s="323"/>
      <c r="J248" s="323"/>
    </row>
    <row r="249" spans="2:10">
      <c r="B249" s="313" t="s">
        <v>1246</v>
      </c>
      <c r="C249" s="342">
        <v>2.1999999999999999E-5</v>
      </c>
      <c r="D249" s="342">
        <v>1.7E-5</v>
      </c>
      <c r="E249" s="342">
        <v>6.9999999999999999E-6</v>
      </c>
      <c r="F249" s="342" t="s">
        <v>849</v>
      </c>
      <c r="G249" s="342">
        <v>1.0000000000000001E-5</v>
      </c>
      <c r="H249" s="342">
        <v>9.0000000000000002E-6</v>
      </c>
      <c r="I249" s="343" t="s">
        <v>1240</v>
      </c>
      <c r="J249" s="342">
        <v>6.9999999999999999E-6</v>
      </c>
    </row>
    <row r="250" spans="2:10">
      <c r="C250" s="323"/>
      <c r="D250" s="323"/>
      <c r="E250" s="323"/>
      <c r="F250" s="342">
        <v>1.2999999999999999E-5</v>
      </c>
      <c r="G250" s="323"/>
      <c r="H250" s="323"/>
      <c r="I250" s="323"/>
      <c r="J250" s="323"/>
    </row>
    <row r="251" spans="2:10">
      <c r="B251" s="313" t="s">
        <v>849</v>
      </c>
      <c r="C251" s="338">
        <v>3.1000000000000001E-5</v>
      </c>
      <c r="D251" s="338">
        <v>2.0999999999999999E-5</v>
      </c>
      <c r="E251" s="338">
        <v>1.5E-5</v>
      </c>
      <c r="F251" s="338">
        <v>1.5E-5</v>
      </c>
      <c r="G251" s="338">
        <v>1.2999999999999999E-5</v>
      </c>
      <c r="H251" s="338">
        <v>1.2E-5</v>
      </c>
      <c r="I251" s="341" t="s">
        <v>1240</v>
      </c>
      <c r="J251" s="338">
        <v>1.0000000000000001E-5</v>
      </c>
    </row>
    <row r="252" spans="2:10">
      <c r="B252" s="313" t="s">
        <v>1247</v>
      </c>
    </row>
    <row r="253" spans="2:10">
      <c r="B253" s="313" t="s">
        <v>849</v>
      </c>
      <c r="C253" s="338">
        <v>3.0000000000000001E-6</v>
      </c>
      <c r="D253" s="338">
        <v>1.9999999999999999E-6</v>
      </c>
      <c r="E253" s="338">
        <v>9.9999999999999995E-7</v>
      </c>
      <c r="F253" s="338">
        <v>9.9999999999999995E-7</v>
      </c>
      <c r="G253" s="338">
        <v>9.9999999999999995E-7</v>
      </c>
      <c r="H253" s="338">
        <v>9.9999999999999995E-7</v>
      </c>
      <c r="I253" s="341" t="s">
        <v>1240</v>
      </c>
      <c r="J253" s="338">
        <v>9.9999999999999995E-7</v>
      </c>
    </row>
    <row r="254" spans="2:10">
      <c r="B254" s="313" t="s">
        <v>1248</v>
      </c>
    </row>
    <row r="255" spans="2:10">
      <c r="B255" s="344" t="s">
        <v>849</v>
      </c>
      <c r="C255" s="342" t="s">
        <v>849</v>
      </c>
      <c r="D255" s="342" t="s">
        <v>849</v>
      </c>
      <c r="E255" s="342" t="s">
        <v>849</v>
      </c>
      <c r="F255" s="342" t="s">
        <v>849</v>
      </c>
      <c r="G255" s="342" t="s">
        <v>849</v>
      </c>
      <c r="H255" s="342" t="s">
        <v>849</v>
      </c>
      <c r="I255" s="342" t="s">
        <v>849</v>
      </c>
      <c r="J255" s="342" t="s">
        <v>849</v>
      </c>
    </row>
    <row r="256" spans="2:10">
      <c r="B256" s="342" t="s">
        <v>1249</v>
      </c>
      <c r="C256" s="342">
        <v>1.9000000000000001E-5</v>
      </c>
      <c r="D256" s="342">
        <v>1.2999999999999999E-5</v>
      </c>
      <c r="E256" s="342">
        <v>9.0000000000000002E-6</v>
      </c>
      <c r="F256" s="342">
        <v>1.0000000000000001E-5</v>
      </c>
      <c r="G256" s="342">
        <v>6.9999999999999999E-6</v>
      </c>
      <c r="H256" s="342">
        <v>6.9999999999999999E-6</v>
      </c>
      <c r="I256" s="343" t="s">
        <v>1240</v>
      </c>
      <c r="J256" s="342">
        <v>5.0000000000000004E-6</v>
      </c>
    </row>
    <row r="257" spans="2:10">
      <c r="B257" s="344" t="s">
        <v>849</v>
      </c>
      <c r="C257" s="342" t="s">
        <v>849</v>
      </c>
      <c r="D257" s="342" t="s">
        <v>849</v>
      </c>
      <c r="E257" s="342" t="s">
        <v>849</v>
      </c>
      <c r="F257" s="342" t="s">
        <v>849</v>
      </c>
      <c r="G257" s="342" t="s">
        <v>849</v>
      </c>
      <c r="H257" s="342" t="s">
        <v>849</v>
      </c>
      <c r="I257" s="342" t="s">
        <v>849</v>
      </c>
      <c r="J257" s="342" t="s">
        <v>849</v>
      </c>
    </row>
    <row r="258" spans="2:10">
      <c r="B258" s="342" t="s">
        <v>1250</v>
      </c>
      <c r="C258" s="342">
        <v>1.0000000000000001E-5</v>
      </c>
      <c r="D258" s="342">
        <v>6.9999999999999999E-6</v>
      </c>
      <c r="E258" s="342">
        <v>3.0000000000000001E-6</v>
      </c>
      <c r="F258" s="342">
        <v>5.0000000000000004E-6</v>
      </c>
      <c r="G258" s="342">
        <v>3.9999999999999998E-6</v>
      </c>
      <c r="H258" s="342">
        <v>3.0000000000000001E-6</v>
      </c>
      <c r="I258" s="343" t="s">
        <v>1240</v>
      </c>
      <c r="J258" s="342">
        <v>3.0000000000000001E-6</v>
      </c>
    </row>
    <row r="259" spans="2:10">
      <c r="B259" s="344" t="s">
        <v>849</v>
      </c>
      <c r="C259" s="342" t="s">
        <v>849</v>
      </c>
      <c r="D259" s="342" t="s">
        <v>849</v>
      </c>
      <c r="E259" s="342" t="s">
        <v>849</v>
      </c>
      <c r="F259" s="342" t="s">
        <v>849</v>
      </c>
      <c r="G259" s="342" t="s">
        <v>849</v>
      </c>
      <c r="H259" s="342" t="s">
        <v>849</v>
      </c>
      <c r="I259" s="342" t="s">
        <v>849</v>
      </c>
      <c r="J259" s="342" t="s">
        <v>849</v>
      </c>
    </row>
    <row r="260" spans="2:10">
      <c r="B260" s="342" t="s">
        <v>1251</v>
      </c>
      <c r="C260" s="342">
        <v>3.6999999999999998E-5</v>
      </c>
      <c r="D260" s="342">
        <v>2.9E-5</v>
      </c>
      <c r="E260" s="342">
        <v>1.2E-5</v>
      </c>
      <c r="F260" s="342">
        <v>2.0000000000000002E-5</v>
      </c>
      <c r="G260" s="342">
        <v>1.5999999999999999E-5</v>
      </c>
      <c r="H260" s="342">
        <v>1.4E-5</v>
      </c>
      <c r="I260" s="343" t="s">
        <v>1240</v>
      </c>
      <c r="J260" s="342">
        <v>1.2E-5</v>
      </c>
    </row>
    <row r="261" spans="2:10">
      <c r="B261" s="344" t="s">
        <v>849</v>
      </c>
      <c r="C261" s="342" t="s">
        <v>849</v>
      </c>
      <c r="D261" s="342" t="s">
        <v>849</v>
      </c>
      <c r="E261" s="342" t="s">
        <v>849</v>
      </c>
      <c r="F261" s="342" t="s">
        <v>849</v>
      </c>
      <c r="G261" s="342" t="s">
        <v>849</v>
      </c>
      <c r="H261" s="342" t="s">
        <v>849</v>
      </c>
      <c r="I261" s="342" t="s">
        <v>849</v>
      </c>
      <c r="J261" s="342" t="s">
        <v>849</v>
      </c>
    </row>
    <row r="262" spans="2:10">
      <c r="B262" s="342" t="s">
        <v>1252</v>
      </c>
      <c r="C262" s="342">
        <v>7.4999999999999993E-5</v>
      </c>
      <c r="D262" s="342">
        <v>5.1999999999999997E-5</v>
      </c>
      <c r="E262" s="342">
        <v>3.4999999999999997E-5</v>
      </c>
      <c r="F262" s="342">
        <v>3.6999999999999998E-5</v>
      </c>
      <c r="G262" s="342">
        <v>3.1000000000000001E-5</v>
      </c>
      <c r="H262" s="342">
        <v>2.9E-5</v>
      </c>
      <c r="I262" s="343" t="s">
        <v>1240</v>
      </c>
      <c r="J262" s="342">
        <v>2.1999999999999999E-5</v>
      </c>
    </row>
    <row r="263" spans="2:10">
      <c r="B263" s="344" t="s">
        <v>849</v>
      </c>
      <c r="C263" s="342" t="s">
        <v>849</v>
      </c>
      <c r="D263" s="342" t="s">
        <v>849</v>
      </c>
      <c r="E263" s="342" t="s">
        <v>849</v>
      </c>
      <c r="F263" s="342" t="s">
        <v>849</v>
      </c>
      <c r="G263" s="342" t="s">
        <v>849</v>
      </c>
      <c r="H263" s="342" t="s">
        <v>849</v>
      </c>
      <c r="I263" s="342" t="s">
        <v>849</v>
      </c>
      <c r="J263" s="342" t="s">
        <v>849</v>
      </c>
    </row>
    <row r="264" spans="2:10">
      <c r="B264" s="342" t="s">
        <v>1253</v>
      </c>
      <c r="C264" s="342">
        <v>3.2899999999999997E-4</v>
      </c>
      <c r="D264" s="342">
        <v>2.3000000000000001E-4</v>
      </c>
      <c r="E264" s="342">
        <v>1.5699999999999999E-4</v>
      </c>
      <c r="F264" s="342">
        <v>1.65E-4</v>
      </c>
      <c r="G264" s="342">
        <v>1.35E-4</v>
      </c>
      <c r="H264" s="342">
        <v>1.26E-4</v>
      </c>
      <c r="I264" s="343" t="s">
        <v>1240</v>
      </c>
      <c r="J264" s="342">
        <v>9.8999999999999994E-5</v>
      </c>
    </row>
    <row r="265" spans="2:10">
      <c r="B265" s="344" t="s">
        <v>849</v>
      </c>
      <c r="C265" s="342">
        <v>3.0000000000000001E-6</v>
      </c>
      <c r="D265" s="342">
        <v>1.9999999999999999E-6</v>
      </c>
      <c r="E265" s="342">
        <v>9.9999999999999995E-7</v>
      </c>
      <c r="F265" s="342">
        <v>9.9999999999999995E-7</v>
      </c>
      <c r="G265" s="342">
        <v>9.9999999999999995E-7</v>
      </c>
      <c r="H265" s="342">
        <v>9.9999999999999995E-7</v>
      </c>
      <c r="I265" s="343" t="s">
        <v>1240</v>
      </c>
      <c r="J265" s="342">
        <v>9.9999999999999995E-7</v>
      </c>
    </row>
    <row r="266" spans="2:10">
      <c r="B266" s="342" t="s">
        <v>1254</v>
      </c>
      <c r="C266" s="323"/>
      <c r="D266" s="323"/>
      <c r="E266" s="323"/>
      <c r="F266" s="323"/>
      <c r="G266" s="323"/>
      <c r="H266" s="323"/>
      <c r="I266" s="323"/>
      <c r="J266" s="323"/>
    </row>
    <row r="267" spans="2:10">
      <c r="B267" s="344" t="s">
        <v>849</v>
      </c>
      <c r="C267" s="323"/>
      <c r="D267" s="323"/>
      <c r="E267" s="323"/>
      <c r="F267" s="323"/>
      <c r="G267" s="323"/>
      <c r="H267" s="323"/>
      <c r="I267" s="323"/>
      <c r="J267" s="323"/>
    </row>
    <row r="268" spans="2:10">
      <c r="B268" s="342" t="s">
        <v>1255</v>
      </c>
      <c r="C268" s="343" t="s">
        <v>1240</v>
      </c>
      <c r="D268" s="343" t="s">
        <v>1240</v>
      </c>
      <c r="E268" s="343" t="s">
        <v>1240</v>
      </c>
      <c r="F268" s="343" t="s">
        <v>1240</v>
      </c>
      <c r="G268" s="343" t="s">
        <v>1240</v>
      </c>
      <c r="H268" s="343" t="s">
        <v>1240</v>
      </c>
      <c r="I268" s="343" t="s">
        <v>1240</v>
      </c>
      <c r="J268" s="343" t="s">
        <v>1240</v>
      </c>
    </row>
    <row r="269" spans="2:10">
      <c r="B269" s="345" t="s">
        <v>849</v>
      </c>
      <c r="C269" s="342" t="s">
        <v>849</v>
      </c>
      <c r="D269" s="342" t="s">
        <v>849</v>
      </c>
      <c r="E269" s="342" t="s">
        <v>849</v>
      </c>
      <c r="F269" s="342" t="s">
        <v>849</v>
      </c>
      <c r="G269" s="342" t="s">
        <v>849</v>
      </c>
      <c r="H269" s="342" t="s">
        <v>849</v>
      </c>
      <c r="I269" s="342" t="s">
        <v>849</v>
      </c>
      <c r="J269" s="342" t="s">
        <v>849</v>
      </c>
    </row>
    <row r="270" spans="2:10">
      <c r="B270" s="342" t="s">
        <v>1256</v>
      </c>
      <c r="C270" s="343" t="s">
        <v>1240</v>
      </c>
      <c r="D270" s="343" t="s">
        <v>1240</v>
      </c>
      <c r="E270" s="343" t="s">
        <v>1240</v>
      </c>
      <c r="F270" s="343" t="s">
        <v>1240</v>
      </c>
      <c r="G270" s="343" t="s">
        <v>1240</v>
      </c>
      <c r="H270" s="343" t="s">
        <v>1240</v>
      </c>
      <c r="I270" s="343" t="s">
        <v>1240</v>
      </c>
      <c r="J270" s="343" t="s">
        <v>1240</v>
      </c>
    </row>
    <row r="271" spans="2:10">
      <c r="B271" s="344" t="s">
        <v>849</v>
      </c>
      <c r="C271" s="342" t="s">
        <v>849</v>
      </c>
      <c r="D271" s="342" t="s">
        <v>849</v>
      </c>
      <c r="E271" s="342" t="s">
        <v>849</v>
      </c>
      <c r="F271" s="342" t="s">
        <v>849</v>
      </c>
      <c r="G271" s="342" t="s">
        <v>849</v>
      </c>
      <c r="H271" s="342" t="s">
        <v>849</v>
      </c>
      <c r="I271" s="342" t="s">
        <v>849</v>
      </c>
      <c r="J271" s="342" t="s">
        <v>849</v>
      </c>
    </row>
    <row r="272" spans="2:10">
      <c r="B272" s="342" t="s">
        <v>1257</v>
      </c>
      <c r="C272" s="342">
        <v>3.9999999999999998E-6</v>
      </c>
      <c r="D272" s="342">
        <v>3.0000000000000001E-6</v>
      </c>
      <c r="E272" s="342">
        <v>1.9999999999999999E-6</v>
      </c>
      <c r="F272" s="342">
        <v>1.9999999999999999E-6</v>
      </c>
      <c r="G272" s="342">
        <v>1.9999999999999999E-6</v>
      </c>
      <c r="H272" s="342">
        <v>9.9999999999999995E-7</v>
      </c>
      <c r="I272" s="343" t="s">
        <v>1240</v>
      </c>
      <c r="J272" s="342">
        <v>9.9999999999999995E-7</v>
      </c>
    </row>
    <row r="273" spans="2:10">
      <c r="B273" s="342" t="s">
        <v>1258</v>
      </c>
      <c r="C273" s="346">
        <v>1.9999999999999999E-6</v>
      </c>
      <c r="D273" s="342">
        <v>9.9999999999999995E-7</v>
      </c>
      <c r="E273" s="342">
        <v>9.9999999999999995E-7</v>
      </c>
      <c r="F273" s="342">
        <v>9.9999999999999995E-7</v>
      </c>
      <c r="G273" s="342">
        <v>9.9999999999999995E-7</v>
      </c>
      <c r="H273" s="342">
        <v>9.9999999999999995E-7</v>
      </c>
      <c r="I273" s="343" t="s">
        <v>1259</v>
      </c>
      <c r="J273" s="342">
        <v>9.9999999999999995E-7</v>
      </c>
    </row>
    <row r="274" spans="2:10">
      <c r="B274" s="346" t="s">
        <v>1260</v>
      </c>
      <c r="C274" s="347">
        <v>4.3270000000000001E-3</v>
      </c>
      <c r="D274" s="347">
        <v>3.0630000000000002E-3</v>
      </c>
      <c r="E274" s="347">
        <v>1.9530000000000001E-3</v>
      </c>
      <c r="F274" s="347">
        <v>2.212E-3</v>
      </c>
      <c r="G274" s="347">
        <v>1.792E-3</v>
      </c>
      <c r="H274" s="347">
        <v>1.6509999999999999E-3</v>
      </c>
      <c r="I274" s="348" t="s">
        <v>1240</v>
      </c>
      <c r="J274" s="347">
        <v>1.32E-3</v>
      </c>
    </row>
    <row r="275" spans="2:10">
      <c r="B275" s="304" t="s">
        <v>960</v>
      </c>
      <c r="D275" s="288" t="s">
        <v>961</v>
      </c>
    </row>
    <row r="276" spans="2:10">
      <c r="B276" s="299" t="s">
        <v>849</v>
      </c>
    </row>
    <row r="277" spans="2:10">
      <c r="B277" s="299" t="s">
        <v>1188</v>
      </c>
    </row>
    <row r="278" spans="2:10">
      <c r="B278" s="295" t="s">
        <v>1261</v>
      </c>
    </row>
    <row r="281" spans="2:10">
      <c r="B281" s="288" t="s">
        <v>850</v>
      </c>
    </row>
    <row r="282" spans="2:10">
      <c r="B282" s="289" t="s">
        <v>1262</v>
      </c>
    </row>
    <row r="283" spans="2:10">
      <c r="B283" s="288" t="s">
        <v>849</v>
      </c>
    </row>
    <row r="284" spans="2:10">
      <c r="B284" s="288" t="s">
        <v>1263</v>
      </c>
    </row>
    <row r="285" spans="2:10">
      <c r="B285" s="288" t="s">
        <v>849</v>
      </c>
    </row>
    <row r="286" spans="2:10">
      <c r="B286" s="288" t="s">
        <v>1264</v>
      </c>
    </row>
    <row r="287" spans="2:10">
      <c r="B287" s="290" t="s">
        <v>849</v>
      </c>
    </row>
    <row r="288" spans="2:10">
      <c r="B288" s="290" t="s">
        <v>1265</v>
      </c>
    </row>
    <row r="289" spans="2:7">
      <c r="B289" s="290" t="s">
        <v>849</v>
      </c>
    </row>
    <row r="290" spans="2:7">
      <c r="B290" s="290" t="s">
        <v>849</v>
      </c>
    </row>
    <row r="291" spans="2:7">
      <c r="B291" s="290" t="s">
        <v>1266</v>
      </c>
    </row>
    <row r="292" spans="2:7">
      <c r="B292" s="290" t="s">
        <v>849</v>
      </c>
    </row>
    <row r="293" spans="2:7">
      <c r="B293" s="290" t="s">
        <v>849</v>
      </c>
    </row>
    <row r="294" spans="2:7">
      <c r="B294" s="349" t="s">
        <v>1267</v>
      </c>
    </row>
    <row r="295" spans="2:7">
      <c r="B295" s="297" t="s">
        <v>849</v>
      </c>
    </row>
    <row r="296" spans="2:7">
      <c r="B296" s="290" t="s">
        <v>849</v>
      </c>
    </row>
    <row r="297" spans="2:7">
      <c r="B297" s="290" t="s">
        <v>1268</v>
      </c>
      <c r="G297" s="364">
        <v>-1.21E-4</v>
      </c>
    </row>
    <row r="298" spans="2:7">
      <c r="B298" s="290" t="s">
        <v>1269</v>
      </c>
    </row>
    <row r="299" spans="2:7">
      <c r="B299" s="290" t="s">
        <v>849</v>
      </c>
    </row>
    <row r="300" spans="2:7">
      <c r="B300" s="297" t="s">
        <v>1270</v>
      </c>
      <c r="F300" s="301">
        <v>0</v>
      </c>
    </row>
    <row r="301" spans="2:7">
      <c r="B301" s="297" t="s">
        <v>1271</v>
      </c>
    </row>
    <row r="302" spans="2:7">
      <c r="B302" s="297" t="s">
        <v>1272</v>
      </c>
    </row>
    <row r="303" spans="2:7">
      <c r="B303" s="297" t="s">
        <v>849</v>
      </c>
    </row>
    <row r="304" spans="2:7">
      <c r="B304" s="297" t="s">
        <v>1273</v>
      </c>
    </row>
    <row r="305" spans="2:7">
      <c r="B305" s="297" t="s">
        <v>1274</v>
      </c>
    </row>
    <row r="306" spans="2:7">
      <c r="B306" s="290" t="s">
        <v>849</v>
      </c>
    </row>
    <row r="307" spans="2:7">
      <c r="B307" s="290" t="s">
        <v>1275</v>
      </c>
    </row>
    <row r="308" spans="2:7">
      <c r="B308" s="290" t="s">
        <v>1276</v>
      </c>
    </row>
    <row r="309" spans="2:7">
      <c r="B309" s="290" t="s">
        <v>849</v>
      </c>
    </row>
    <row r="310" spans="2:7">
      <c r="B310" s="290" t="s">
        <v>1277</v>
      </c>
      <c r="C310" s="330">
        <v>5.8999999999999998E-5</v>
      </c>
    </row>
    <row r="311" spans="2:7">
      <c r="B311" s="290" t="s">
        <v>1278</v>
      </c>
    </row>
    <row r="312" spans="2:7">
      <c r="B312" s="290" t="s">
        <v>849</v>
      </c>
    </row>
    <row r="313" spans="2:7">
      <c r="B313" s="290" t="s">
        <v>1279</v>
      </c>
      <c r="G313" s="316">
        <v>0</v>
      </c>
    </row>
    <row r="314" spans="2:7">
      <c r="B314" s="290" t="s">
        <v>1280</v>
      </c>
    </row>
    <row r="315" spans="2:7">
      <c r="B315" s="290" t="s">
        <v>849</v>
      </c>
    </row>
    <row r="316" spans="2:7">
      <c r="B316" s="289" t="s">
        <v>849</v>
      </c>
    </row>
    <row r="317" spans="2:7">
      <c r="B317" s="290" t="s">
        <v>849</v>
      </c>
    </row>
    <row r="318" spans="2:7">
      <c r="B318" s="290" t="s">
        <v>1281</v>
      </c>
      <c r="C318" s="316">
        <v>3.2009999999999999E-3</v>
      </c>
    </row>
    <row r="319" spans="2:7">
      <c r="B319" s="290" t="s">
        <v>849</v>
      </c>
    </row>
    <row r="320" spans="2:7">
      <c r="B320" s="290" t="s">
        <v>849</v>
      </c>
    </row>
    <row r="321" spans="2:4">
      <c r="B321" s="290" t="s">
        <v>849</v>
      </c>
    </row>
    <row r="322" spans="2:4">
      <c r="B322" s="290" t="s">
        <v>849</v>
      </c>
    </row>
    <row r="323" spans="2:4">
      <c r="B323" s="290" t="s">
        <v>849</v>
      </c>
    </row>
    <row r="324" spans="2:4">
      <c r="B324" s="290" t="s">
        <v>849</v>
      </c>
    </row>
    <row r="325" spans="2:4">
      <c r="B325" s="288" t="s">
        <v>849</v>
      </c>
    </row>
    <row r="326" spans="2:4">
      <c r="B326" s="288" t="s">
        <v>849</v>
      </c>
    </row>
    <row r="327" spans="2:4">
      <c r="B327" s="288" t="s">
        <v>849</v>
      </c>
    </row>
    <row r="328" spans="2:4">
      <c r="B328" s="288" t="s">
        <v>849</v>
      </c>
    </row>
    <row r="329" spans="2:4">
      <c r="B329" s="288" t="s">
        <v>849</v>
      </c>
    </row>
    <row r="330" spans="2:4">
      <c r="B330" s="288" t="s">
        <v>849</v>
      </c>
    </row>
    <row r="331" spans="2:4">
      <c r="B331" s="288" t="s">
        <v>849</v>
      </c>
    </row>
    <row r="332" spans="2:4">
      <c r="B332" s="304" t="s">
        <v>1282</v>
      </c>
      <c r="D332" s="288" t="s">
        <v>1283</v>
      </c>
    </row>
    <row r="333" spans="2:4">
      <c r="B333" s="305" t="s">
        <v>849</v>
      </c>
    </row>
    <row r="334" spans="2:4">
      <c r="B334" s="299" t="s">
        <v>1150</v>
      </c>
    </row>
    <row r="335" spans="2:4">
      <c r="B335" s="295" t="s">
        <v>875</v>
      </c>
    </row>
    <row r="336" spans="2:4">
      <c r="B336" s="295" t="s">
        <v>1284</v>
      </c>
    </row>
    <row r="339" spans="2:2">
      <c r="B339" s="295" t="s">
        <v>850</v>
      </c>
    </row>
    <row r="340" spans="2:2">
      <c r="B340" s="289" t="s">
        <v>1285</v>
      </c>
    </row>
    <row r="341" spans="2:2">
      <c r="B341" s="288" t="s">
        <v>849</v>
      </c>
    </row>
    <row r="342" spans="2:2">
      <c r="B342" s="288" t="s">
        <v>1286</v>
      </c>
    </row>
    <row r="343" spans="2:2">
      <c r="B343" s="288" t="s">
        <v>849</v>
      </c>
    </row>
    <row r="344" spans="2:2">
      <c r="B344" s="288" t="s">
        <v>1287</v>
      </c>
    </row>
    <row r="345" spans="2:2">
      <c r="B345" s="290" t="s">
        <v>849</v>
      </c>
    </row>
    <row r="346" spans="2:2">
      <c r="B346" s="297" t="s">
        <v>849</v>
      </c>
    </row>
    <row r="347" spans="2:2">
      <c r="B347" s="297" t="s">
        <v>849</v>
      </c>
    </row>
    <row r="348" spans="2:2">
      <c r="B348" s="295" t="s">
        <v>1288</v>
      </c>
    </row>
    <row r="349" spans="2:2">
      <c r="B349" s="290" t="s">
        <v>1289</v>
      </c>
    </row>
    <row r="350" spans="2:2">
      <c r="B350" s="290" t="s">
        <v>849</v>
      </c>
    </row>
    <row r="351" spans="2:2">
      <c r="B351" s="290" t="s">
        <v>1290</v>
      </c>
    </row>
    <row r="352" spans="2:2">
      <c r="B352" s="290" t="s">
        <v>849</v>
      </c>
    </row>
    <row r="353" spans="2:5">
      <c r="B353" s="290" t="s">
        <v>1291</v>
      </c>
    </row>
    <row r="354" spans="2:5">
      <c r="B354" s="290" t="s">
        <v>849</v>
      </c>
    </row>
    <row r="355" spans="2:5">
      <c r="B355" s="290" t="s">
        <v>849</v>
      </c>
    </row>
    <row r="356" spans="2:5">
      <c r="B356" s="312" t="s">
        <v>1226</v>
      </c>
      <c r="C356" s="297" t="s">
        <v>849</v>
      </c>
      <c r="D356" s="312" t="s">
        <v>1292</v>
      </c>
      <c r="E356" s="297" t="s">
        <v>849</v>
      </c>
    </row>
    <row r="357" spans="2:5">
      <c r="B357" s="297" t="s">
        <v>1146</v>
      </c>
      <c r="C357" s="290" t="s">
        <v>849</v>
      </c>
      <c r="D357" s="316">
        <v>0</v>
      </c>
      <c r="E357" s="290" t="s">
        <v>1293</v>
      </c>
    </row>
    <row r="358" spans="2:5">
      <c r="B358" s="297" t="s">
        <v>1294</v>
      </c>
      <c r="C358" s="290" t="s">
        <v>849</v>
      </c>
      <c r="D358" s="316">
        <v>0</v>
      </c>
      <c r="E358" s="290" t="s">
        <v>1293</v>
      </c>
    </row>
    <row r="359" spans="2:5">
      <c r="B359" s="297" t="s">
        <v>1129</v>
      </c>
      <c r="C359" s="290" t="s">
        <v>849</v>
      </c>
      <c r="D359" s="316">
        <v>0</v>
      </c>
      <c r="E359" s="290" t="s">
        <v>1293</v>
      </c>
    </row>
    <row r="360" spans="2:5">
      <c r="B360" s="297" t="s">
        <v>1130</v>
      </c>
      <c r="C360" s="290" t="s">
        <v>849</v>
      </c>
      <c r="D360" s="364">
        <v>-2.7850000000000001E-3</v>
      </c>
      <c r="E360" s="290" t="s">
        <v>1293</v>
      </c>
    </row>
    <row r="361" spans="2:5">
      <c r="B361" s="297" t="s">
        <v>1131</v>
      </c>
      <c r="C361" s="290" t="s">
        <v>849</v>
      </c>
      <c r="D361" s="316">
        <v>0</v>
      </c>
      <c r="E361" s="290" t="s">
        <v>1293</v>
      </c>
    </row>
    <row r="362" spans="2:5">
      <c r="B362" s="297" t="s">
        <v>1295</v>
      </c>
      <c r="C362" s="290" t="s">
        <v>849</v>
      </c>
      <c r="D362" s="316">
        <v>0</v>
      </c>
      <c r="E362" s="290" t="s">
        <v>1293</v>
      </c>
    </row>
    <row r="363" spans="2:5">
      <c r="B363" s="297" t="s">
        <v>1133</v>
      </c>
      <c r="C363" s="290" t="s">
        <v>849</v>
      </c>
      <c r="D363" s="316">
        <v>0</v>
      </c>
      <c r="E363" s="290" t="s">
        <v>1293</v>
      </c>
    </row>
    <row r="364" spans="2:5">
      <c r="B364" s="297" t="s">
        <v>58</v>
      </c>
      <c r="C364" s="290" t="s">
        <v>849</v>
      </c>
      <c r="D364" s="316">
        <v>0</v>
      </c>
      <c r="E364" s="290" t="s">
        <v>1293</v>
      </c>
    </row>
    <row r="365" spans="2:5">
      <c r="B365" s="297" t="s">
        <v>59</v>
      </c>
      <c r="C365" s="290" t="s">
        <v>849</v>
      </c>
      <c r="D365" s="316">
        <v>0</v>
      </c>
      <c r="E365" s="290" t="s">
        <v>1293</v>
      </c>
    </row>
    <row r="366" spans="2:5" ht="15.6">
      <c r="B366" s="350" t="s">
        <v>849</v>
      </c>
    </row>
    <row r="367" spans="2:5" ht="15.6">
      <c r="B367" s="350" t="s">
        <v>849</v>
      </c>
    </row>
    <row r="368" spans="2:5" ht="15.6">
      <c r="B368" s="350" t="s">
        <v>849</v>
      </c>
    </row>
    <row r="369" spans="2:4" ht="15.6">
      <c r="B369" s="350" t="s">
        <v>849</v>
      </c>
    </row>
    <row r="370" spans="2:4" ht="15.6">
      <c r="B370" s="350" t="s">
        <v>849</v>
      </c>
    </row>
    <row r="371" spans="2:4" ht="15.6">
      <c r="B371" s="350" t="s">
        <v>849</v>
      </c>
    </row>
    <row r="372" spans="2:4" ht="15.6">
      <c r="B372" s="350" t="s">
        <v>849</v>
      </c>
    </row>
    <row r="373" spans="2:4" ht="15.6">
      <c r="B373" s="350" t="s">
        <v>849</v>
      </c>
    </row>
    <row r="374" spans="2:4" ht="15.6">
      <c r="B374" s="350" t="s">
        <v>849</v>
      </c>
    </row>
    <row r="375" spans="2:4" ht="15.6">
      <c r="B375" s="350" t="s">
        <v>849</v>
      </c>
    </row>
    <row r="376" spans="2:4" ht="15.6">
      <c r="B376" s="350" t="s">
        <v>849</v>
      </c>
    </row>
    <row r="377" spans="2:4" ht="15.6">
      <c r="B377" s="350" t="s">
        <v>849</v>
      </c>
    </row>
    <row r="378" spans="2:4" ht="15.6">
      <c r="B378" s="350" t="s">
        <v>849</v>
      </c>
    </row>
    <row r="379" spans="2:4" ht="15.6">
      <c r="B379" s="350" t="s">
        <v>849</v>
      </c>
    </row>
    <row r="380" spans="2:4" ht="15.6">
      <c r="B380" s="350" t="s">
        <v>849</v>
      </c>
    </row>
    <row r="381" spans="2:4" ht="15.6">
      <c r="B381" s="350" t="s">
        <v>849</v>
      </c>
    </row>
    <row r="382" spans="2:4" ht="15.6">
      <c r="B382" s="350" t="s">
        <v>849</v>
      </c>
    </row>
    <row r="383" spans="2:4">
      <c r="B383" s="304" t="s">
        <v>1296</v>
      </c>
      <c r="D383" s="288" t="s">
        <v>1297</v>
      </c>
    </row>
    <row r="384" spans="2:4">
      <c r="B384" s="305" t="s">
        <v>849</v>
      </c>
    </row>
    <row r="385" spans="2:2">
      <c r="B385" s="299" t="s">
        <v>1150</v>
      </c>
    </row>
    <row r="386" spans="2:2">
      <c r="B386" s="295" t="s">
        <v>875</v>
      </c>
    </row>
    <row r="387" spans="2:2">
      <c r="B387" s="295" t="s">
        <v>1298</v>
      </c>
    </row>
    <row r="388" spans="2:2">
      <c r="B388" s="295" t="s">
        <v>849</v>
      </c>
    </row>
    <row r="389" spans="2:2">
      <c r="B389" s="295" t="s">
        <v>849</v>
      </c>
    </row>
    <row r="390" spans="2:2">
      <c r="B390" s="295" t="s">
        <v>849</v>
      </c>
    </row>
    <row r="391" spans="2:2">
      <c r="B391" s="295" t="s">
        <v>849</v>
      </c>
    </row>
    <row r="393" spans="2:2">
      <c r="B393" s="295" t="s">
        <v>849</v>
      </c>
    </row>
    <row r="394" spans="2:2">
      <c r="B394" s="288" t="s">
        <v>850</v>
      </c>
    </row>
    <row r="395" spans="2:2">
      <c r="B395" s="289" t="s">
        <v>1299</v>
      </c>
    </row>
    <row r="396" spans="2:2">
      <c r="B396" s="297" t="s">
        <v>849</v>
      </c>
    </row>
    <row r="397" spans="2:2">
      <c r="B397" s="295" t="s">
        <v>1300</v>
      </c>
    </row>
    <row r="398" spans="2:2">
      <c r="B398" s="295" t="s">
        <v>1301</v>
      </c>
    </row>
    <row r="399" spans="2:2">
      <c r="B399" s="297" t="s">
        <v>849</v>
      </c>
    </row>
    <row r="400" spans="2:2">
      <c r="B400" s="351" t="s">
        <v>1302</v>
      </c>
    </row>
    <row r="401" spans="2:4">
      <c r="B401" s="352" t="s">
        <v>849</v>
      </c>
    </row>
    <row r="402" spans="2:4">
      <c r="B402" s="297" t="s">
        <v>1303</v>
      </c>
    </row>
    <row r="403" spans="2:4">
      <c r="B403" s="297" t="s">
        <v>849</v>
      </c>
    </row>
    <row r="404" spans="2:4">
      <c r="B404" s="297" t="s">
        <v>849</v>
      </c>
      <c r="C404" s="312" t="s">
        <v>1304</v>
      </c>
      <c r="D404" s="312" t="s">
        <v>1305</v>
      </c>
    </row>
    <row r="405" spans="2:4">
      <c r="B405" s="297" t="s">
        <v>1306</v>
      </c>
      <c r="C405" s="301">
        <v>4.0000000000000001E-3</v>
      </c>
      <c r="D405" s="301">
        <v>4.2649999999999997E-3</v>
      </c>
    </row>
    <row r="406" spans="2:4">
      <c r="B406" s="297" t="s">
        <v>1307</v>
      </c>
      <c r="C406" s="301">
        <v>0</v>
      </c>
      <c r="D406" s="301">
        <v>0</v>
      </c>
    </row>
    <row r="407" spans="2:4">
      <c r="B407" s="297" t="s">
        <v>1308</v>
      </c>
      <c r="C407" s="301">
        <v>4.0000000000000001E-3</v>
      </c>
      <c r="D407" s="301">
        <v>4.2649999999999997E-3</v>
      </c>
    </row>
    <row r="408" spans="2:4">
      <c r="B408" s="352" t="s">
        <v>849</v>
      </c>
    </row>
    <row r="409" spans="2:4">
      <c r="B409" s="297" t="s">
        <v>849</v>
      </c>
    </row>
    <row r="410" spans="2:4">
      <c r="B410" s="352" t="s">
        <v>1309</v>
      </c>
    </row>
    <row r="411" spans="2:4">
      <c r="B411" s="297" t="s">
        <v>849</v>
      </c>
    </row>
    <row r="412" spans="2:4">
      <c r="B412" s="297" t="s">
        <v>1310</v>
      </c>
    </row>
    <row r="413" spans="2:4">
      <c r="B413" s="297" t="s">
        <v>849</v>
      </c>
    </row>
    <row r="414" spans="2:4">
      <c r="B414" s="297" t="s">
        <v>1311</v>
      </c>
    </row>
    <row r="415" spans="2:4">
      <c r="B415" s="297" t="s">
        <v>849</v>
      </c>
    </row>
    <row r="416" spans="2:4">
      <c r="B416" s="297" t="s">
        <v>849</v>
      </c>
    </row>
    <row r="417" spans="2:2">
      <c r="B417" s="297" t="s">
        <v>849</v>
      </c>
    </row>
    <row r="418" spans="2:2">
      <c r="B418" s="297" t="s">
        <v>849</v>
      </c>
    </row>
    <row r="419" spans="2:2">
      <c r="B419" s="297" t="s">
        <v>849</v>
      </c>
    </row>
    <row r="420" spans="2:2">
      <c r="B420" s="297" t="s">
        <v>849</v>
      </c>
    </row>
    <row r="421" spans="2:2">
      <c r="B421" s="297" t="s">
        <v>849</v>
      </c>
    </row>
    <row r="422" spans="2:2">
      <c r="B422" s="297" t="s">
        <v>849</v>
      </c>
    </row>
    <row r="423" spans="2:2">
      <c r="B423" s="297" t="s">
        <v>849</v>
      </c>
    </row>
    <row r="424" spans="2:2">
      <c r="B424" s="297" t="s">
        <v>849</v>
      </c>
    </row>
    <row r="425" spans="2:2">
      <c r="B425" s="297" t="s">
        <v>849</v>
      </c>
    </row>
    <row r="426" spans="2:2">
      <c r="B426" s="297" t="s">
        <v>849</v>
      </c>
    </row>
    <row r="427" spans="2:2">
      <c r="B427" s="297" t="s">
        <v>849</v>
      </c>
    </row>
    <row r="428" spans="2:2">
      <c r="B428" s="297" t="s">
        <v>849</v>
      </c>
    </row>
    <row r="429" spans="2:2">
      <c r="B429" s="297" t="s">
        <v>849</v>
      </c>
    </row>
    <row r="430" spans="2:2">
      <c r="B430" s="297" t="s">
        <v>849</v>
      </c>
    </row>
    <row r="431" spans="2:2">
      <c r="B431" s="297" t="s">
        <v>849</v>
      </c>
    </row>
    <row r="432" spans="2:2">
      <c r="B432" s="297" t="s">
        <v>849</v>
      </c>
    </row>
    <row r="433" spans="2:3">
      <c r="B433" s="297" t="s">
        <v>849</v>
      </c>
    </row>
    <row r="434" spans="2:3">
      <c r="B434" s="297" t="s">
        <v>849</v>
      </c>
    </row>
    <row r="435" spans="2:3">
      <c r="B435" s="290" t="s">
        <v>849</v>
      </c>
    </row>
    <row r="436" spans="2:3">
      <c r="B436" s="299" t="s">
        <v>1312</v>
      </c>
      <c r="C436" s="295" t="s">
        <v>1313</v>
      </c>
    </row>
    <row r="437" spans="2:3">
      <c r="B437" s="299" t="s">
        <v>849</v>
      </c>
    </row>
    <row r="438" spans="2:3">
      <c r="B438" s="299" t="s">
        <v>922</v>
      </c>
    </row>
    <row r="439" spans="2:3">
      <c r="B439" s="299" t="s">
        <v>1314</v>
      </c>
    </row>
    <row r="440" spans="2:3">
      <c r="B440" s="299" t="s">
        <v>849</v>
      </c>
    </row>
    <row r="441" spans="2:3">
      <c r="B441" s="299" t="s">
        <v>849</v>
      </c>
    </row>
    <row r="442" spans="2:3">
      <c r="B442" s="299" t="s">
        <v>849</v>
      </c>
    </row>
    <row r="443" spans="2:3">
      <c r="B443" s="288" t="s">
        <v>849</v>
      </c>
    </row>
    <row r="444" spans="2:3">
      <c r="B444" s="288" t="s">
        <v>850</v>
      </c>
    </row>
    <row r="445" spans="2:3">
      <c r="B445" s="289" t="s">
        <v>1315</v>
      </c>
    </row>
    <row r="446" spans="2:3">
      <c r="B446" s="288" t="s">
        <v>1316</v>
      </c>
    </row>
    <row r="447" spans="2:3">
      <c r="B447" s="288" t="s">
        <v>1317</v>
      </c>
    </row>
    <row r="448" spans="2:3">
      <c r="B448" s="288" t="s">
        <v>849</v>
      </c>
    </row>
    <row r="449" spans="2:5">
      <c r="B449" s="288" t="s">
        <v>1318</v>
      </c>
    </row>
    <row r="450" spans="2:5">
      <c r="B450" s="290" t="s">
        <v>849</v>
      </c>
    </row>
    <row r="451" spans="2:5">
      <c r="B451" s="290" t="s">
        <v>1319</v>
      </c>
    </row>
    <row r="452" spans="2:5">
      <c r="B452" s="290" t="s">
        <v>849</v>
      </c>
    </row>
    <row r="453" spans="2:5">
      <c r="B453" s="290" t="s">
        <v>1320</v>
      </c>
    </row>
    <row r="454" spans="2:5">
      <c r="B454" s="290" t="s">
        <v>849</v>
      </c>
    </row>
    <row r="455" spans="2:5">
      <c r="B455" s="290" t="s">
        <v>1321</v>
      </c>
    </row>
    <row r="456" spans="2:5">
      <c r="C456" s="290" t="s">
        <v>1322</v>
      </c>
    </row>
    <row r="457" spans="2:5">
      <c r="B457" s="288" t="s">
        <v>1323</v>
      </c>
      <c r="C457" s="288" t="s">
        <v>1324</v>
      </c>
    </row>
    <row r="458" spans="2:5">
      <c r="B458" s="353" t="s">
        <v>1325</v>
      </c>
      <c r="C458" s="353" t="s">
        <v>1326</v>
      </c>
      <c r="D458" s="353" t="s">
        <v>1327</v>
      </c>
      <c r="E458" s="353" t="s">
        <v>1328</v>
      </c>
    </row>
    <row r="459" spans="2:5">
      <c r="B459" s="290" t="s">
        <v>849</v>
      </c>
    </row>
    <row r="460" spans="2:5">
      <c r="B460" s="290" t="s">
        <v>1146</v>
      </c>
      <c r="D460" s="316">
        <v>1.2819999999999999E-3</v>
      </c>
      <c r="E460" s="290" t="s">
        <v>1329</v>
      </c>
    </row>
    <row r="461" spans="2:5">
      <c r="B461" s="290" t="s">
        <v>849</v>
      </c>
      <c r="D461" s="362"/>
    </row>
    <row r="462" spans="2:5">
      <c r="B462" s="290" t="s">
        <v>1294</v>
      </c>
      <c r="D462" s="330">
        <v>0.04</v>
      </c>
      <c r="E462" s="290" t="s">
        <v>1330</v>
      </c>
    </row>
    <row r="463" spans="2:5">
      <c r="D463" s="316">
        <v>1.0950000000000001E-3</v>
      </c>
      <c r="E463" s="290" t="s">
        <v>1329</v>
      </c>
    </row>
    <row r="464" spans="2:5">
      <c r="B464" s="290" t="s">
        <v>849</v>
      </c>
      <c r="D464" s="362"/>
    </row>
    <row r="465" spans="2:5">
      <c r="B465" s="290" t="s">
        <v>1129</v>
      </c>
      <c r="D465" s="330">
        <v>0.03</v>
      </c>
      <c r="E465" s="290" t="s">
        <v>1330</v>
      </c>
    </row>
    <row r="466" spans="2:5">
      <c r="D466" s="316">
        <v>7.5799999999999999E-4</v>
      </c>
      <c r="E466" s="290" t="s">
        <v>1329</v>
      </c>
    </row>
    <row r="467" spans="2:5">
      <c r="B467" s="290" t="s">
        <v>849</v>
      </c>
      <c r="D467" s="362"/>
    </row>
    <row r="468" spans="2:5">
      <c r="B468" s="290" t="s">
        <v>1130</v>
      </c>
      <c r="D468" s="330">
        <v>0.24</v>
      </c>
      <c r="E468" s="290" t="s">
        <v>1330</v>
      </c>
    </row>
    <row r="469" spans="2:5">
      <c r="B469" s="290" t="s">
        <v>849</v>
      </c>
      <c r="D469" s="363"/>
    </row>
    <row r="470" spans="2:5">
      <c r="B470" s="290" t="s">
        <v>1131</v>
      </c>
      <c r="D470" s="330">
        <v>0.17</v>
      </c>
      <c r="E470" s="290" t="s">
        <v>1330</v>
      </c>
    </row>
    <row r="471" spans="2:5">
      <c r="B471" s="290" t="s">
        <v>849</v>
      </c>
      <c r="D471" s="362"/>
    </row>
    <row r="472" spans="2:5">
      <c r="B472" s="290" t="s">
        <v>1132</v>
      </c>
      <c r="C472" s="330">
        <v>0.06</v>
      </c>
      <c r="D472" s="362"/>
      <c r="E472" t="s">
        <v>1330</v>
      </c>
    </row>
    <row r="473" spans="2:5">
      <c r="B473" s="290" t="s">
        <v>849</v>
      </c>
      <c r="C473" s="362"/>
      <c r="D473" s="362"/>
    </row>
    <row r="474" spans="2:5">
      <c r="B474" s="290" t="s">
        <v>1133</v>
      </c>
      <c r="C474" s="362"/>
      <c r="D474" s="330">
        <v>0.04</v>
      </c>
      <c r="E474" s="290" t="s">
        <v>1330</v>
      </c>
    </row>
    <row r="475" spans="2:5">
      <c r="B475" s="290" t="s">
        <v>849</v>
      </c>
      <c r="C475" s="362"/>
      <c r="D475" s="363"/>
    </row>
    <row r="476" spans="2:5">
      <c r="B476" s="290" t="s">
        <v>58</v>
      </c>
      <c r="C476" s="362"/>
      <c r="D476" s="330">
        <v>0.27</v>
      </c>
      <c r="E476" s="290" t="s">
        <v>1331</v>
      </c>
    </row>
    <row r="477" spans="2:5">
      <c r="B477" s="290" t="s">
        <v>849</v>
      </c>
      <c r="C477" s="362"/>
      <c r="D477" s="362"/>
    </row>
    <row r="478" spans="2:5">
      <c r="B478" s="290" t="s">
        <v>59</v>
      </c>
      <c r="C478" s="362"/>
      <c r="D478" s="362"/>
    </row>
    <row r="479" spans="2:5">
      <c r="B479" s="290" t="s">
        <v>1027</v>
      </c>
      <c r="C479" s="316">
        <v>2.7750000000000001E-3</v>
      </c>
      <c r="D479" s="362"/>
    </row>
    <row r="480" spans="2:5">
      <c r="B480" s="290" t="s">
        <v>1028</v>
      </c>
      <c r="C480" s="316">
        <v>1.3367E-2</v>
      </c>
      <c r="D480" s="362"/>
    </row>
    <row r="481" spans="2:5">
      <c r="B481" s="290" t="s">
        <v>849</v>
      </c>
      <c r="C481" s="362"/>
      <c r="D481" s="362"/>
    </row>
    <row r="482" spans="2:5">
      <c r="B482" s="290" t="s">
        <v>1332</v>
      </c>
      <c r="C482" s="362"/>
      <c r="D482" s="362"/>
    </row>
    <row r="483" spans="2:5">
      <c r="B483" s="290" t="s">
        <v>1294</v>
      </c>
      <c r="C483" s="361"/>
      <c r="D483" s="330">
        <v>0</v>
      </c>
      <c r="E483" s="290" t="s">
        <v>1330</v>
      </c>
    </row>
    <row r="484" spans="2:5">
      <c r="B484" s="290" t="s">
        <v>1129</v>
      </c>
      <c r="C484" s="361"/>
      <c r="D484" s="330">
        <v>0</v>
      </c>
      <c r="E484" s="290" t="s">
        <v>1330</v>
      </c>
    </row>
    <row r="485" spans="2:5">
      <c r="B485" s="290" t="s">
        <v>1130</v>
      </c>
      <c r="C485" s="361"/>
      <c r="D485" s="330">
        <v>0.02</v>
      </c>
      <c r="E485" s="290" t="s">
        <v>1330</v>
      </c>
    </row>
    <row r="486" spans="2:5">
      <c r="B486" s="290" t="s">
        <v>1131</v>
      </c>
      <c r="C486" s="361"/>
      <c r="D486" s="330">
        <v>0.02</v>
      </c>
      <c r="E486" s="290" t="s">
        <v>1330</v>
      </c>
    </row>
    <row r="487" spans="2:5">
      <c r="B487" s="290" t="s">
        <v>1333</v>
      </c>
      <c r="C487" s="330">
        <v>0</v>
      </c>
      <c r="D487" s="361"/>
      <c r="E487" s="290" t="s">
        <v>1330</v>
      </c>
    </row>
    <row r="488" spans="2:5">
      <c r="B488" s="290" t="s">
        <v>1334</v>
      </c>
      <c r="C488" s="330">
        <v>0</v>
      </c>
      <c r="D488" s="361"/>
      <c r="E488" s="290" t="s">
        <v>1330</v>
      </c>
    </row>
    <row r="489" spans="2:5">
      <c r="B489" s="290" t="s">
        <v>849</v>
      </c>
    </row>
    <row r="490" spans="2:5">
      <c r="B490" s="290" t="s">
        <v>849</v>
      </c>
    </row>
    <row r="491" spans="2:5">
      <c r="B491" s="290" t="s">
        <v>849</v>
      </c>
    </row>
    <row r="492" spans="2:5">
      <c r="B492" s="288" t="s">
        <v>849</v>
      </c>
    </row>
    <row r="493" spans="2:5">
      <c r="B493" s="304" t="s">
        <v>1335</v>
      </c>
      <c r="D493" s="288" t="s">
        <v>1336</v>
      </c>
    </row>
    <row r="494" spans="2:5">
      <c r="B494" s="299" t="s">
        <v>849</v>
      </c>
    </row>
    <row r="495" spans="2:5">
      <c r="B495" s="299" t="s">
        <v>1188</v>
      </c>
    </row>
    <row r="496" spans="2:5">
      <c r="B496" s="295" t="s">
        <v>875</v>
      </c>
    </row>
    <row r="497" spans="2:4">
      <c r="B497" s="295" t="s">
        <v>1337</v>
      </c>
    </row>
    <row r="498" spans="2:4">
      <c r="B498" s="295" t="s">
        <v>849</v>
      </c>
    </row>
    <row r="499" spans="2:4">
      <c r="B499" s="295" t="s">
        <v>849</v>
      </c>
    </row>
    <row r="500" spans="2:4">
      <c r="B500" s="288" t="s">
        <v>849</v>
      </c>
    </row>
    <row r="501" spans="2:4">
      <c r="B501" s="288" t="s">
        <v>850</v>
      </c>
    </row>
    <row r="502" spans="2:4">
      <c r="B502" s="288" t="s">
        <v>1338</v>
      </c>
    </row>
    <row r="504" spans="2:4">
      <c r="B504" s="288" t="s">
        <v>1339</v>
      </c>
    </row>
    <row r="505" spans="2:4">
      <c r="B505" s="288" t="s">
        <v>1340</v>
      </c>
    </row>
    <row r="506" spans="2:4">
      <c r="B506" s="288" t="s">
        <v>1318</v>
      </c>
    </row>
    <row r="507" spans="2:4">
      <c r="B507" s="288" t="s">
        <v>849</v>
      </c>
    </row>
    <row r="508" spans="2:4">
      <c r="B508" s="290" t="s">
        <v>1341</v>
      </c>
    </row>
    <row r="509" spans="2:4">
      <c r="B509" s="290" t="s">
        <v>849</v>
      </c>
    </row>
    <row r="510" spans="2:4">
      <c r="B510" s="290" t="s">
        <v>1342</v>
      </c>
    </row>
    <row r="511" spans="2:4">
      <c r="B511" s="290" t="s">
        <v>849</v>
      </c>
    </row>
    <row r="512" spans="2:4">
      <c r="B512" s="291" t="s">
        <v>1144</v>
      </c>
      <c r="C512" s="291" t="s">
        <v>1343</v>
      </c>
      <c r="D512" s="354" t="s">
        <v>849</v>
      </c>
    </row>
    <row r="513" spans="2:4">
      <c r="B513" s="292" t="s">
        <v>623</v>
      </c>
      <c r="C513" s="365">
        <v>-3.5399999999999999E-4</v>
      </c>
      <c r="D513" s="292" t="s">
        <v>1344</v>
      </c>
    </row>
    <row r="514" spans="2:4">
      <c r="B514" s="292" t="s">
        <v>1294</v>
      </c>
      <c r="C514" s="365">
        <v>-8.5260000000000006E-3</v>
      </c>
      <c r="D514" s="292" t="s">
        <v>1344</v>
      </c>
    </row>
    <row r="515" spans="2:4">
      <c r="B515" s="292" t="s">
        <v>1129</v>
      </c>
      <c r="C515" s="365">
        <v>-3.2301999999999997E-2</v>
      </c>
      <c r="D515" s="292" t="s">
        <v>1344</v>
      </c>
    </row>
    <row r="516" spans="2:4">
      <c r="B516" s="292" t="s">
        <v>1130</v>
      </c>
      <c r="C516" s="365">
        <v>0.04</v>
      </c>
      <c r="D516" s="292" t="s">
        <v>1345</v>
      </c>
    </row>
    <row r="517" spans="2:4">
      <c r="B517" s="292" t="s">
        <v>1131</v>
      </c>
      <c r="C517" s="365">
        <v>-0.13</v>
      </c>
      <c r="D517" s="292" t="s">
        <v>1345</v>
      </c>
    </row>
    <row r="518" spans="2:4">
      <c r="B518" s="292" t="s">
        <v>1132</v>
      </c>
      <c r="C518" s="365">
        <v>-0.17</v>
      </c>
      <c r="D518" s="292" t="s">
        <v>1345</v>
      </c>
    </row>
    <row r="519" spans="2:4">
      <c r="B519" s="292" t="s">
        <v>1133</v>
      </c>
      <c r="C519" s="365">
        <v>0.05</v>
      </c>
      <c r="D519" s="292" t="s">
        <v>1345</v>
      </c>
    </row>
    <row r="520" spans="2:4">
      <c r="B520" s="338" t="s">
        <v>849</v>
      </c>
      <c r="C520" s="366"/>
    </row>
    <row r="521" spans="2:4">
      <c r="B521" s="291" t="s">
        <v>1346</v>
      </c>
    </row>
    <row r="522" spans="2:4">
      <c r="B522" s="355" t="s">
        <v>849</v>
      </c>
    </row>
    <row r="523" spans="2:4">
      <c r="B523" s="291" t="s">
        <v>1347</v>
      </c>
    </row>
    <row r="524" spans="2:4">
      <c r="B524" s="356" t="s">
        <v>1348</v>
      </c>
    </row>
    <row r="525" spans="2:4">
      <c r="B525" s="357" t="s">
        <v>849</v>
      </c>
    </row>
    <row r="526" spans="2:4">
      <c r="B526" s="291" t="s">
        <v>1349</v>
      </c>
    </row>
    <row r="527" spans="2:4">
      <c r="B527" s="292" t="s">
        <v>1350</v>
      </c>
    </row>
    <row r="528" spans="2:4">
      <c r="B528" s="290" t="s">
        <v>849</v>
      </c>
    </row>
    <row r="529" spans="2:4">
      <c r="B529" s="291" t="s">
        <v>1351</v>
      </c>
    </row>
    <row r="530" spans="2:4">
      <c r="B530" s="292" t="s">
        <v>1352</v>
      </c>
    </row>
    <row r="531" spans="2:4">
      <c r="B531" s="290" t="s">
        <v>849</v>
      </c>
    </row>
    <row r="532" spans="2:4">
      <c r="B532" s="291" t="s">
        <v>1353</v>
      </c>
    </row>
    <row r="533" spans="2:4">
      <c r="B533" s="292" t="s">
        <v>1354</v>
      </c>
    </row>
    <row r="534" spans="2:4">
      <c r="B534" s="357" t="s">
        <v>849</v>
      </c>
    </row>
    <row r="535" spans="2:4">
      <c r="B535" s="291" t="s">
        <v>1355</v>
      </c>
    </row>
    <row r="536" spans="2:4">
      <c r="B536" s="292" t="s">
        <v>1356</v>
      </c>
    </row>
    <row r="537" spans="2:4">
      <c r="B537" s="292" t="s">
        <v>849</v>
      </c>
    </row>
    <row r="538" spans="2:4">
      <c r="B538" s="304" t="s">
        <v>1357</v>
      </c>
      <c r="D538" s="288" t="s">
        <v>1358</v>
      </c>
    </row>
    <row r="539" spans="2:4">
      <c r="B539" s="304" t="s">
        <v>849</v>
      </c>
    </row>
    <row r="540" spans="2:4">
      <c r="B540" s="299" t="s">
        <v>1359</v>
      </c>
    </row>
    <row r="541" spans="2:4">
      <c r="B541" s="295" t="s">
        <v>1360</v>
      </c>
    </row>
    <row r="542" spans="2:4">
      <c r="B542" s="288" t="s">
        <v>849</v>
      </c>
    </row>
    <row r="543" spans="2:4">
      <c r="B543" s="288" t="s">
        <v>849</v>
      </c>
    </row>
    <row r="544" spans="2:4">
      <c r="B544" s="295" t="s">
        <v>850</v>
      </c>
    </row>
    <row r="545" spans="2:9">
      <c r="B545" s="295" t="s">
        <v>1361</v>
      </c>
    </row>
    <row r="547" spans="2:9">
      <c r="B547" s="295" t="s">
        <v>1362</v>
      </c>
    </row>
    <row r="548" spans="2:9">
      <c r="B548" s="295" t="s">
        <v>1340</v>
      </c>
    </row>
    <row r="549" spans="2:9">
      <c r="B549" s="358" t="s">
        <v>849</v>
      </c>
    </row>
    <row r="550" spans="2:9">
      <c r="B550" s="295" t="s">
        <v>1363</v>
      </c>
    </row>
    <row r="551" spans="2:9">
      <c r="B551" s="297" t="s">
        <v>1364</v>
      </c>
    </row>
    <row r="552" spans="2:9">
      <c r="B552" s="297" t="s">
        <v>849</v>
      </c>
    </row>
    <row r="553" spans="2:9">
      <c r="B553" s="297" t="s">
        <v>1365</v>
      </c>
    </row>
    <row r="554" spans="2:9">
      <c r="B554" s="297" t="s">
        <v>849</v>
      </c>
    </row>
    <row r="555" spans="2:9">
      <c r="B555" s="297" t="s">
        <v>1366</v>
      </c>
    </row>
    <row r="556" spans="2:9" ht="16.2">
      <c r="B556" s="359" t="s">
        <v>849</v>
      </c>
    </row>
    <row r="557" spans="2:9">
      <c r="B557" s="313" t="s">
        <v>849</v>
      </c>
      <c r="C557" s="312" t="s">
        <v>1146</v>
      </c>
      <c r="D557" s="312" t="s">
        <v>53</v>
      </c>
      <c r="E557" s="312" t="s">
        <v>54</v>
      </c>
      <c r="F557" s="312" t="s">
        <v>55</v>
      </c>
      <c r="G557" s="312" t="s">
        <v>56</v>
      </c>
      <c r="H557" s="312" t="s">
        <v>1367</v>
      </c>
      <c r="I557" s="312" t="s">
        <v>57</v>
      </c>
    </row>
    <row r="558" spans="2:9">
      <c r="B558" s="297" t="s">
        <v>1368</v>
      </c>
      <c r="C558" s="298">
        <v>46.56</v>
      </c>
      <c r="D558" s="298">
        <v>127.67</v>
      </c>
      <c r="E558" s="298">
        <v>1321.7</v>
      </c>
      <c r="F558" s="298">
        <v>1693.56</v>
      </c>
      <c r="G558" s="298">
        <v>10202.91</v>
      </c>
      <c r="H558" s="298">
        <v>7067</v>
      </c>
      <c r="I558" s="298">
        <v>6053.22</v>
      </c>
    </row>
    <row r="559" spans="2:9">
      <c r="B559" s="297" t="s">
        <v>1369</v>
      </c>
      <c r="C559" s="298">
        <v>37.6</v>
      </c>
      <c r="D559" s="298">
        <v>108.77</v>
      </c>
      <c r="E559" s="298">
        <v>885.59</v>
      </c>
      <c r="F559" s="298">
        <v>1491.22</v>
      </c>
      <c r="G559" s="298">
        <v>7154.14</v>
      </c>
      <c r="H559" s="298">
        <v>7162.54</v>
      </c>
      <c r="I559" s="298">
        <v>6182</v>
      </c>
    </row>
    <row r="560" spans="2:9">
      <c r="B560" s="297" t="s">
        <v>1370</v>
      </c>
      <c r="C560" s="298">
        <v>34.200000000000003</v>
      </c>
      <c r="D560" s="298">
        <v>105.79</v>
      </c>
      <c r="E560" s="298">
        <v>1515.35</v>
      </c>
      <c r="F560" s="298">
        <v>1458.77</v>
      </c>
      <c r="G560" s="298">
        <v>8534.6299999999992</v>
      </c>
      <c r="H560" s="298">
        <v>6674.35</v>
      </c>
      <c r="I560" s="298">
        <v>6790.34</v>
      </c>
    </row>
    <row r="561" spans="2:9">
      <c r="B561" s="297" t="s">
        <v>1371</v>
      </c>
      <c r="C561" s="298">
        <v>33.270000000000003</v>
      </c>
      <c r="D561" s="298">
        <v>97.21</v>
      </c>
      <c r="E561" s="298">
        <v>1395.76</v>
      </c>
      <c r="F561" s="298">
        <v>1688.45</v>
      </c>
      <c r="G561" s="298">
        <v>9241.27</v>
      </c>
      <c r="H561" s="298">
        <v>7236.19</v>
      </c>
      <c r="I561" s="298">
        <v>5436.86</v>
      </c>
    </row>
    <row r="562" spans="2:9">
      <c r="B562" s="297" t="s">
        <v>1372</v>
      </c>
      <c r="C562" s="298">
        <v>28.88</v>
      </c>
      <c r="D562" s="298">
        <v>82.3</v>
      </c>
      <c r="E562" s="298">
        <v>893.95</v>
      </c>
      <c r="F562" s="298">
        <v>1440.98</v>
      </c>
      <c r="G562" s="298">
        <v>7845.17</v>
      </c>
      <c r="H562" s="298">
        <v>6347.33</v>
      </c>
      <c r="I562" s="298">
        <v>4867.3500000000004</v>
      </c>
    </row>
    <row r="563" spans="2:9">
      <c r="B563" s="297" t="s">
        <v>1373</v>
      </c>
      <c r="C563" s="298">
        <v>40.6</v>
      </c>
      <c r="D563" s="298">
        <v>105.37</v>
      </c>
      <c r="E563" s="298">
        <v>512.13</v>
      </c>
      <c r="F563" s="298">
        <v>1374.18</v>
      </c>
      <c r="G563" s="298">
        <v>7384.28</v>
      </c>
      <c r="H563" s="298">
        <v>6619.16</v>
      </c>
      <c r="I563" s="298">
        <v>5263.43</v>
      </c>
    </row>
    <row r="564" spans="2:9">
      <c r="B564" s="297" t="s">
        <v>1374</v>
      </c>
      <c r="C564" s="298">
        <v>76.19</v>
      </c>
      <c r="D564" s="298">
        <v>160.91999999999999</v>
      </c>
      <c r="E564" s="298">
        <v>1483.91</v>
      </c>
      <c r="F564" s="298">
        <v>1810.38</v>
      </c>
      <c r="G564" s="298">
        <v>9968.5499999999993</v>
      </c>
      <c r="H564" s="298">
        <v>6045.33</v>
      </c>
      <c r="I564" s="298">
        <v>3282.03</v>
      </c>
    </row>
    <row r="565" spans="2:9">
      <c r="B565" s="297" t="s">
        <v>1375</v>
      </c>
      <c r="C565" s="298">
        <v>85.64</v>
      </c>
      <c r="D565" s="298">
        <v>175.07</v>
      </c>
      <c r="E565" s="298">
        <v>1637.3</v>
      </c>
      <c r="F565" s="298">
        <v>1616.51</v>
      </c>
      <c r="G565" s="298">
        <v>10101.5</v>
      </c>
      <c r="H565" s="298">
        <v>7447.82</v>
      </c>
      <c r="I565" s="298">
        <v>6705.79</v>
      </c>
    </row>
    <row r="566" spans="2:9">
      <c r="B566" s="297" t="s">
        <v>1376</v>
      </c>
      <c r="C566" s="298">
        <v>68.959999999999994</v>
      </c>
      <c r="D566" s="298">
        <v>163.13</v>
      </c>
      <c r="E566" s="298">
        <v>1350.12</v>
      </c>
      <c r="F566" s="298">
        <v>1664.97</v>
      </c>
      <c r="G566" s="298">
        <v>8994.0300000000007</v>
      </c>
      <c r="H566" s="298">
        <v>8399.49</v>
      </c>
      <c r="I566" s="298">
        <v>6212.86</v>
      </c>
    </row>
    <row r="567" spans="2:9">
      <c r="B567" s="297" t="s">
        <v>1377</v>
      </c>
      <c r="C567" s="298">
        <v>38.18</v>
      </c>
      <c r="D567" s="298">
        <v>124.82</v>
      </c>
      <c r="E567" s="298">
        <v>962.18</v>
      </c>
      <c r="F567" s="298">
        <v>1323.06</v>
      </c>
      <c r="G567" s="298">
        <v>7217.56</v>
      </c>
      <c r="H567" s="298">
        <v>6716.53</v>
      </c>
      <c r="I567" s="298">
        <v>5197.6499999999996</v>
      </c>
    </row>
    <row r="568" spans="2:9">
      <c r="B568" s="297" t="s">
        <v>1378</v>
      </c>
      <c r="C568" s="298">
        <v>30.77</v>
      </c>
      <c r="D568" s="298">
        <v>102.39</v>
      </c>
      <c r="E568" s="298">
        <v>1816.55</v>
      </c>
      <c r="F568" s="298">
        <v>1612.46</v>
      </c>
      <c r="G568" s="298">
        <v>8203.84</v>
      </c>
      <c r="H568" s="298">
        <v>6217.44</v>
      </c>
      <c r="I568" s="298">
        <v>6269.77</v>
      </c>
    </row>
    <row r="569" spans="2:9">
      <c r="B569" s="297" t="s">
        <v>1379</v>
      </c>
      <c r="C569" s="298">
        <v>38.75</v>
      </c>
      <c r="D569" s="298">
        <v>106.02</v>
      </c>
      <c r="E569" s="298">
        <v>1256.0999999999999</v>
      </c>
      <c r="F569" s="298">
        <v>1492.37</v>
      </c>
      <c r="G569" s="298">
        <v>9190.84</v>
      </c>
      <c r="H569" s="298">
        <v>3103.75</v>
      </c>
      <c r="I569" s="298">
        <v>5746.35</v>
      </c>
    </row>
    <row r="570" spans="2:9">
      <c r="B570" s="297" t="s">
        <v>849</v>
      </c>
    </row>
    <row r="571" spans="2:9">
      <c r="B571" s="313" t="s">
        <v>849</v>
      </c>
    </row>
    <row r="572" spans="2:9">
      <c r="B572" s="295" t="s">
        <v>1380</v>
      </c>
    </row>
    <row r="573" spans="2:9">
      <c r="B573" s="297" t="s">
        <v>1381</v>
      </c>
    </row>
    <row r="575" spans="2:9">
      <c r="B575" s="295" t="s">
        <v>1382</v>
      </c>
    </row>
    <row r="576" spans="2:9">
      <c r="B576" s="360" t="s">
        <v>1383</v>
      </c>
    </row>
    <row r="577" spans="2:4">
      <c r="B577" s="297" t="s">
        <v>849</v>
      </c>
    </row>
    <row r="578" spans="2:4">
      <c r="B578" s="295" t="s">
        <v>1384</v>
      </c>
    </row>
    <row r="579" spans="2:4">
      <c r="B579" s="360" t="s">
        <v>1385</v>
      </c>
    </row>
    <row r="580" spans="2:4">
      <c r="B580" s="358" t="s">
        <v>849</v>
      </c>
    </row>
    <row r="581" spans="2:4">
      <c r="B581" s="295" t="s">
        <v>1386</v>
      </c>
    </row>
    <row r="582" spans="2:4">
      <c r="B582" s="360" t="s">
        <v>1387</v>
      </c>
    </row>
    <row r="583" spans="2:4">
      <c r="B583" s="297" t="s">
        <v>849</v>
      </c>
    </row>
    <row r="584" spans="2:4">
      <c r="B584" s="299" t="s">
        <v>1388</v>
      </c>
      <c r="D584" s="295" t="s">
        <v>1389</v>
      </c>
    </row>
    <row r="585" spans="2:4">
      <c r="B585" s="300" t="s">
        <v>849</v>
      </c>
    </row>
    <row r="586" spans="2:4">
      <c r="B586" s="299" t="s">
        <v>922</v>
      </c>
    </row>
    <row r="587" spans="2:4">
      <c r="B587" s="295" t="s">
        <v>1390</v>
      </c>
    </row>
    <row r="588" spans="2:4">
      <c r="B588" s="295" t="s">
        <v>849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IV1587"/>
  <sheetViews>
    <sheetView topLeftCell="A3" zoomScale="70" zoomScaleNormal="70" zoomScalePageLayoutView="40" workbookViewId="0">
      <selection activeCell="E19" sqref="E19"/>
    </sheetView>
  </sheetViews>
  <sheetFormatPr defaultColWidth="0" defaultRowHeight="13.2" zeroHeight="1"/>
  <cols>
    <col min="1" max="1" width="18" style="4" customWidth="1"/>
    <col min="2" max="3" width="22.44140625" style="5" customWidth="1"/>
    <col min="4" max="4" width="24.5546875" style="5" customWidth="1"/>
    <col min="5" max="8" width="22.44140625" style="5" customWidth="1"/>
    <col min="9" max="9" width="22.44140625" style="268"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4" width="3.109375" style="5" hidden="1"/>
  </cols>
  <sheetData>
    <row r="1" spans="1:20" ht="13.8" thickBot="1">
      <c r="A1" s="86" t="s">
        <v>60</v>
      </c>
      <c r="B1" s="52"/>
      <c r="C1" s="52"/>
      <c r="D1" s="52"/>
      <c r="E1" s="4"/>
      <c r="F1" s="4"/>
      <c r="G1" s="4"/>
      <c r="H1" s="4"/>
      <c r="I1" s="260"/>
      <c r="K1" s="61" t="s">
        <v>61</v>
      </c>
      <c r="L1" s="4"/>
      <c r="M1" s="4"/>
      <c r="O1" s="149" t="s">
        <v>62</v>
      </c>
    </row>
    <row r="2" spans="1:20" ht="12.9" customHeight="1">
      <c r="A2" s="125" t="s">
        <v>63</v>
      </c>
      <c r="B2" s="126"/>
      <c r="C2" s="126"/>
      <c r="D2" s="127"/>
      <c r="E2" s="4"/>
      <c r="F2" s="4"/>
      <c r="G2" s="4"/>
      <c r="H2" s="4"/>
      <c r="I2" s="260"/>
      <c r="K2" s="470" t="s">
        <v>64</v>
      </c>
      <c r="L2" s="471"/>
      <c r="M2" s="9"/>
      <c r="N2" s="9"/>
      <c r="O2" s="470" t="s">
        <v>65</v>
      </c>
      <c r="P2" s="482"/>
      <c r="Q2" s="471"/>
      <c r="R2" s="9"/>
      <c r="S2" s="9"/>
      <c r="T2" s="9"/>
    </row>
    <row r="3" spans="1:20">
      <c r="A3" s="128" t="s">
        <v>66</v>
      </c>
      <c r="B3" s="53"/>
      <c r="C3" s="53"/>
      <c r="D3" s="129"/>
      <c r="E3" s="4"/>
      <c r="F3" s="4"/>
      <c r="G3" s="4"/>
      <c r="H3" s="9"/>
      <c r="I3" s="260"/>
      <c r="K3" s="472"/>
      <c r="L3" s="473"/>
      <c r="M3" s="9"/>
      <c r="N3" s="9"/>
      <c r="O3" s="472"/>
      <c r="P3" s="483"/>
      <c r="Q3" s="473"/>
      <c r="R3" s="9"/>
      <c r="S3" s="9"/>
      <c r="T3" s="9"/>
    </row>
    <row r="4" spans="1:20">
      <c r="A4" s="130" t="s">
        <v>67</v>
      </c>
      <c r="B4" s="54"/>
      <c r="C4" s="54"/>
      <c r="D4" s="131"/>
      <c r="E4" s="4"/>
      <c r="F4" s="4"/>
      <c r="G4" s="4"/>
      <c r="H4" s="9"/>
      <c r="I4" s="260"/>
      <c r="K4" s="472"/>
      <c r="L4" s="473"/>
      <c r="M4" s="9"/>
      <c r="N4" s="9"/>
      <c r="O4" s="472"/>
      <c r="P4" s="483"/>
      <c r="Q4" s="473"/>
      <c r="R4" s="9"/>
      <c r="S4" s="9"/>
      <c r="T4" s="9"/>
    </row>
    <row r="5" spans="1:20" ht="13.8" thickBot="1">
      <c r="A5" s="130" t="s">
        <v>68</v>
      </c>
      <c r="B5" s="54"/>
      <c r="C5" s="54"/>
      <c r="D5" s="131"/>
      <c r="E5" s="4"/>
      <c r="F5" s="54"/>
      <c r="G5" s="4"/>
      <c r="H5" s="9"/>
      <c r="I5" s="260"/>
      <c r="K5" s="474"/>
      <c r="L5" s="475"/>
      <c r="M5" s="9"/>
      <c r="N5" s="9"/>
      <c r="O5" s="472"/>
      <c r="P5" s="483"/>
      <c r="Q5" s="473"/>
      <c r="R5" s="9"/>
      <c r="S5" s="9"/>
      <c r="T5" s="9"/>
    </row>
    <row r="6" spans="1:20" ht="13.8" thickBot="1">
      <c r="A6" s="130" t="s">
        <v>69</v>
      </c>
      <c r="B6" s="54"/>
      <c r="C6" s="54"/>
      <c r="D6" s="131"/>
      <c r="E6" s="4"/>
      <c r="F6" s="54"/>
      <c r="G6" s="4"/>
      <c r="H6" s="9"/>
      <c r="I6" s="261"/>
      <c r="J6" s="9"/>
      <c r="L6" s="9"/>
      <c r="M6" s="9"/>
      <c r="N6" s="9"/>
      <c r="O6" s="474"/>
      <c r="P6" s="484"/>
      <c r="Q6" s="475"/>
      <c r="R6" s="9"/>
    </row>
    <row r="7" spans="1:20" ht="13.8" thickBot="1">
      <c r="A7" s="132" t="s">
        <v>70</v>
      </c>
      <c r="B7" s="133"/>
      <c r="C7" s="133"/>
      <c r="D7" s="134"/>
      <c r="E7" s="4"/>
      <c r="F7" s="54"/>
      <c r="G7" s="4"/>
      <c r="H7" s="4"/>
      <c r="I7" s="260"/>
      <c r="K7" s="51"/>
      <c r="L7" s="4"/>
      <c r="M7" s="4"/>
      <c r="O7" s="150"/>
      <c r="P7" s="9"/>
      <c r="Q7" s="9"/>
      <c r="R7" s="9"/>
    </row>
    <row r="8" spans="1:20">
      <c r="A8" s="54"/>
      <c r="B8" s="54"/>
      <c r="C8" s="54"/>
      <c r="D8" s="54"/>
      <c r="E8" s="4"/>
      <c r="F8" s="54"/>
      <c r="G8" s="4"/>
      <c r="H8" s="4"/>
      <c r="I8" s="260"/>
      <c r="K8" s="255" t="s">
        <v>71</v>
      </c>
      <c r="L8" s="4"/>
      <c r="M8" s="4"/>
      <c r="O8" s="51" t="s">
        <v>72</v>
      </c>
      <c r="P8" s="9"/>
      <c r="Q8" s="9"/>
      <c r="R8" s="9"/>
    </row>
    <row r="9" spans="1:20">
      <c r="A9" s="6" t="s">
        <v>13</v>
      </c>
      <c r="B9" s="55"/>
      <c r="C9" s="55"/>
      <c r="D9" s="55"/>
      <c r="E9" s="6"/>
      <c r="F9" s="55"/>
      <c r="G9" s="6"/>
      <c r="H9" s="6"/>
      <c r="I9" s="260"/>
      <c r="K9" s="51"/>
      <c r="L9" s="4"/>
      <c r="M9" s="4"/>
      <c r="P9" s="9"/>
      <c r="Q9" s="9"/>
      <c r="R9" s="9"/>
    </row>
    <row r="10" spans="1:20">
      <c r="B10" s="54"/>
      <c r="C10" s="54"/>
      <c r="D10" s="54"/>
      <c r="E10" s="4"/>
      <c r="F10" s="54"/>
      <c r="G10" s="4"/>
      <c r="H10" s="4"/>
      <c r="I10" s="260"/>
      <c r="K10" s="51"/>
      <c r="L10" s="4"/>
      <c r="M10" s="4"/>
      <c r="O10" s="51"/>
      <c r="P10" s="9"/>
      <c r="Q10" s="9"/>
      <c r="R10" s="9"/>
    </row>
    <row r="11" spans="1:20">
      <c r="A11" s="4" t="s">
        <v>73</v>
      </c>
      <c r="B11" s="54"/>
      <c r="C11" s="54"/>
      <c r="D11" s="54"/>
      <c r="E11" s="54"/>
      <c r="F11" s="54"/>
      <c r="G11" s="4"/>
      <c r="H11" s="4"/>
      <c r="I11" s="260"/>
      <c r="K11" s="51"/>
      <c r="L11" s="4"/>
      <c r="M11" s="4"/>
      <c r="P11" s="9"/>
      <c r="Q11" s="9"/>
    </row>
    <row r="12" spans="1:20">
      <c r="B12" s="54"/>
      <c r="C12" s="54"/>
      <c r="D12" s="54"/>
      <c r="E12" s="54"/>
      <c r="F12" s="54"/>
      <c r="G12" s="4"/>
      <c r="H12" s="4"/>
      <c r="I12" s="260"/>
      <c r="K12" s="51"/>
      <c r="M12" s="4"/>
      <c r="O12" s="51"/>
    </row>
    <row r="13" spans="1:20">
      <c r="B13" s="54"/>
      <c r="C13" s="54"/>
      <c r="D13" s="54"/>
      <c r="E13" s="54"/>
      <c r="F13" s="54"/>
      <c r="G13" s="4"/>
      <c r="H13" s="4"/>
      <c r="I13" s="260"/>
      <c r="K13" s="51"/>
      <c r="L13" s="4"/>
      <c r="M13" s="4"/>
      <c r="O13" s="51"/>
    </row>
    <row r="14" spans="1:20">
      <c r="B14" s="54"/>
      <c r="C14" s="54"/>
      <c r="D14" s="54"/>
      <c r="E14" s="54"/>
      <c r="F14" s="54"/>
      <c r="G14" s="4"/>
      <c r="H14" s="4"/>
      <c r="I14" s="262" t="s">
        <v>26</v>
      </c>
      <c r="K14" s="51"/>
      <c r="L14" s="4"/>
      <c r="M14" s="124"/>
    </row>
    <row r="15" spans="1:20">
      <c r="A15" s="54" t="s">
        <v>29</v>
      </c>
      <c r="B15" s="4"/>
      <c r="C15" s="4"/>
      <c r="D15" s="4"/>
      <c r="E15" s="4"/>
      <c r="F15" s="4"/>
      <c r="G15" s="4"/>
      <c r="H15" s="4"/>
      <c r="I15" s="260"/>
      <c r="K15" s="51"/>
      <c r="L15" s="4"/>
      <c r="M15" s="4"/>
      <c r="O15" s="51"/>
    </row>
    <row r="16" spans="1:20" ht="66">
      <c r="A16" s="56" t="s">
        <v>74</v>
      </c>
      <c r="B16" s="3" t="s">
        <v>32</v>
      </c>
      <c r="C16" s="3" t="s">
        <v>33</v>
      </c>
      <c r="D16" s="3" t="s">
        <v>34</v>
      </c>
      <c r="E16" s="3" t="s">
        <v>35</v>
      </c>
      <c r="F16" s="2" t="s">
        <v>75</v>
      </c>
      <c r="G16" s="2" t="s">
        <v>76</v>
      </c>
      <c r="H16" s="2" t="s">
        <v>77</v>
      </c>
      <c r="I16" s="263" t="s">
        <v>78</v>
      </c>
      <c r="J16" s="72"/>
      <c r="K16" s="50" t="s">
        <v>79</v>
      </c>
      <c r="L16" s="92" t="s">
        <v>80</v>
      </c>
      <c r="M16" s="99" t="s">
        <v>81</v>
      </c>
      <c r="N16" s="72"/>
      <c r="O16" s="476" t="s">
        <v>82</v>
      </c>
      <c r="P16" s="477"/>
      <c r="Q16" s="477"/>
      <c r="R16" s="478"/>
    </row>
    <row r="17" spans="1:22">
      <c r="A17" s="56"/>
      <c r="B17" s="11"/>
      <c r="C17" s="11" t="s">
        <v>83</v>
      </c>
      <c r="D17" s="11"/>
      <c r="E17" s="11" t="s">
        <v>84</v>
      </c>
      <c r="F17" s="11">
        <v>5</v>
      </c>
      <c r="G17" s="11"/>
      <c r="H17" s="11"/>
      <c r="I17" s="264"/>
      <c r="K17" s="11"/>
      <c r="L17" s="11"/>
      <c r="M17" s="11"/>
      <c r="O17" s="479"/>
      <c r="P17" s="480"/>
      <c r="Q17" s="480"/>
      <c r="R17" s="481"/>
      <c r="U17" s="4"/>
      <c r="V17" s="4"/>
    </row>
    <row r="18" spans="1:22">
      <c r="A18" s="56"/>
      <c r="B18" s="11"/>
      <c r="C18" s="11" t="s">
        <v>85</v>
      </c>
      <c r="D18" s="11"/>
      <c r="E18" s="11" t="s">
        <v>86</v>
      </c>
      <c r="F18" s="11">
        <v>1</v>
      </c>
      <c r="G18" s="11"/>
      <c r="H18" s="11"/>
      <c r="I18" s="264"/>
      <c r="K18" s="11"/>
      <c r="L18" s="11"/>
      <c r="M18" s="11"/>
      <c r="O18" s="181"/>
      <c r="P18" s="182"/>
      <c r="Q18" s="182"/>
      <c r="R18" s="183"/>
      <c r="U18" s="4"/>
      <c r="V18" s="4"/>
    </row>
    <row r="19" spans="1:22">
      <c r="A19" s="56"/>
      <c r="B19" s="11"/>
      <c r="C19" s="11" t="s">
        <v>87</v>
      </c>
      <c r="D19" s="11"/>
      <c r="E19" s="11" t="s">
        <v>88</v>
      </c>
      <c r="F19" s="11">
        <v>190</v>
      </c>
      <c r="G19" s="11">
        <v>1</v>
      </c>
      <c r="H19" s="11">
        <v>1</v>
      </c>
      <c r="I19" s="264">
        <v>0</v>
      </c>
      <c r="K19" s="11"/>
      <c r="L19" s="11"/>
      <c r="M19" s="11"/>
      <c r="O19" s="181"/>
      <c r="P19" s="182"/>
      <c r="Q19" s="182"/>
      <c r="R19" s="183"/>
      <c r="U19" s="4"/>
      <c r="V19" s="4"/>
    </row>
    <row r="20" spans="1:22">
      <c r="A20" s="56"/>
      <c r="B20" s="11"/>
      <c r="C20" s="11" t="s">
        <v>87</v>
      </c>
      <c r="D20" s="11"/>
      <c r="E20" s="11" t="s">
        <v>89</v>
      </c>
      <c r="F20" s="11">
        <v>239</v>
      </c>
      <c r="G20" s="11">
        <v>3</v>
      </c>
      <c r="H20" s="11">
        <v>2</v>
      </c>
      <c r="I20" s="264">
        <v>0</v>
      </c>
      <c r="K20" s="11"/>
      <c r="L20" s="11"/>
      <c r="M20" s="11"/>
      <c r="O20" s="181"/>
      <c r="P20" s="182"/>
      <c r="Q20" s="182"/>
      <c r="R20" s="183"/>
      <c r="U20" s="4"/>
      <c r="V20" s="4"/>
    </row>
    <row r="21" spans="1:22">
      <c r="A21" s="56"/>
      <c r="B21" s="11"/>
      <c r="C21" s="11" t="s">
        <v>90</v>
      </c>
      <c r="D21" s="11"/>
      <c r="E21" s="11" t="s">
        <v>88</v>
      </c>
      <c r="F21" s="11">
        <v>29</v>
      </c>
      <c r="G21" s="11">
        <v>1</v>
      </c>
      <c r="H21" s="11">
        <v>1</v>
      </c>
      <c r="I21" s="264">
        <v>1</v>
      </c>
      <c r="K21" s="11"/>
      <c r="L21" s="11"/>
      <c r="M21" s="11"/>
      <c r="O21" s="181"/>
      <c r="P21" s="182"/>
      <c r="Q21" s="182"/>
      <c r="R21" s="183"/>
      <c r="U21" s="4"/>
      <c r="V21" s="4"/>
    </row>
    <row r="22" spans="1:22">
      <c r="A22" s="56"/>
      <c r="B22" s="11"/>
      <c r="C22" s="11" t="s">
        <v>91</v>
      </c>
      <c r="D22" s="11"/>
      <c r="E22" s="11" t="s">
        <v>92</v>
      </c>
      <c r="F22" s="11">
        <v>19</v>
      </c>
      <c r="G22" s="11"/>
      <c r="H22" s="11">
        <v>0</v>
      </c>
      <c r="I22" s="264"/>
      <c r="K22" s="11"/>
      <c r="L22" s="11"/>
      <c r="M22" s="11"/>
      <c r="O22" s="181"/>
      <c r="P22" s="182"/>
      <c r="Q22" s="182"/>
      <c r="R22" s="183"/>
      <c r="U22" s="4"/>
      <c r="V22" s="4"/>
    </row>
    <row r="23" spans="1:22">
      <c r="A23" s="56"/>
      <c r="B23" s="11"/>
      <c r="C23" s="11" t="s">
        <v>93</v>
      </c>
      <c r="D23" s="11"/>
      <c r="E23" s="11" t="s">
        <v>94</v>
      </c>
      <c r="F23" s="11">
        <v>20</v>
      </c>
      <c r="G23" s="11"/>
      <c r="H23" s="11"/>
      <c r="I23" s="264"/>
      <c r="K23" s="11"/>
      <c r="L23" s="11"/>
      <c r="M23" s="11"/>
      <c r="O23" s="181"/>
      <c r="P23" s="182"/>
      <c r="Q23" s="182"/>
      <c r="R23" s="183"/>
      <c r="U23" s="4"/>
      <c r="V23" s="4"/>
    </row>
    <row r="24" spans="1:22">
      <c r="A24" s="56"/>
      <c r="B24" s="11"/>
      <c r="C24" s="11" t="s">
        <v>95</v>
      </c>
      <c r="D24" s="11"/>
      <c r="E24" s="11" t="s">
        <v>96</v>
      </c>
      <c r="F24" s="11">
        <v>3</v>
      </c>
      <c r="G24" s="11"/>
      <c r="H24" s="11"/>
      <c r="I24" s="264"/>
      <c r="K24" s="11"/>
      <c r="L24" s="11"/>
      <c r="M24" s="11"/>
      <c r="O24" s="181"/>
      <c r="P24" s="182"/>
      <c r="Q24" s="182"/>
      <c r="R24" s="183"/>
      <c r="U24" s="4"/>
      <c r="V24" s="4"/>
    </row>
    <row r="25" spans="1:22">
      <c r="A25" s="56"/>
      <c r="B25" s="11"/>
      <c r="C25" s="11" t="s">
        <v>97</v>
      </c>
      <c r="D25" s="11"/>
      <c r="E25" s="11" t="s">
        <v>98</v>
      </c>
      <c r="F25" s="11">
        <v>169</v>
      </c>
      <c r="G25" s="11">
        <v>4</v>
      </c>
      <c r="H25" s="11">
        <v>2</v>
      </c>
      <c r="I25" s="264">
        <v>0.5</v>
      </c>
      <c r="K25" s="11"/>
      <c r="L25" s="11"/>
      <c r="M25" s="11"/>
      <c r="O25" s="181"/>
      <c r="P25" s="182"/>
      <c r="Q25" s="182"/>
      <c r="R25" s="183"/>
      <c r="U25" s="4"/>
      <c r="V25" s="4"/>
    </row>
    <row r="26" spans="1:22">
      <c r="A26" s="56"/>
      <c r="B26" s="11"/>
      <c r="C26" s="11" t="s">
        <v>99</v>
      </c>
      <c r="D26" s="11"/>
      <c r="E26" s="11" t="s">
        <v>100</v>
      </c>
      <c r="F26" s="11">
        <v>4</v>
      </c>
      <c r="G26" s="11"/>
      <c r="H26" s="11"/>
      <c r="I26" s="264"/>
      <c r="K26" s="11"/>
      <c r="L26" s="11"/>
      <c r="M26" s="11"/>
      <c r="O26" s="181"/>
      <c r="P26" s="182"/>
      <c r="Q26" s="182"/>
      <c r="R26" s="183"/>
      <c r="U26" s="4"/>
      <c r="V26" s="4"/>
    </row>
    <row r="27" spans="1:22">
      <c r="A27" s="56"/>
      <c r="B27" s="11"/>
      <c r="C27" s="11" t="s">
        <v>99</v>
      </c>
      <c r="D27" s="11"/>
      <c r="E27" s="11" t="s">
        <v>101</v>
      </c>
      <c r="F27" s="11">
        <v>1357</v>
      </c>
      <c r="G27" s="11">
        <v>17</v>
      </c>
      <c r="H27" s="11">
        <v>11</v>
      </c>
      <c r="I27" s="264">
        <v>6.9090909090909101</v>
      </c>
      <c r="K27" s="11"/>
      <c r="L27" s="11"/>
      <c r="M27" s="11"/>
      <c r="O27" s="181"/>
      <c r="P27" s="182"/>
      <c r="Q27" s="182"/>
      <c r="R27" s="183"/>
      <c r="U27" s="4"/>
      <c r="V27" s="4"/>
    </row>
    <row r="28" spans="1:22">
      <c r="A28" s="56"/>
      <c r="B28" s="11"/>
      <c r="C28" s="11" t="s">
        <v>102</v>
      </c>
      <c r="D28" s="11"/>
      <c r="E28" s="11" t="s">
        <v>103</v>
      </c>
      <c r="F28" s="11">
        <v>2</v>
      </c>
      <c r="G28" s="11"/>
      <c r="H28" s="11"/>
      <c r="I28" s="264"/>
      <c r="K28" s="11"/>
      <c r="L28" s="11"/>
      <c r="M28" s="11"/>
      <c r="O28" s="181"/>
      <c r="P28" s="182"/>
      <c r="Q28" s="182"/>
      <c r="R28" s="183"/>
      <c r="U28" s="4"/>
      <c r="V28" s="4"/>
    </row>
    <row r="29" spans="1:22">
      <c r="A29" s="56"/>
      <c r="B29" s="11"/>
      <c r="C29" s="11" t="s">
        <v>104</v>
      </c>
      <c r="D29" s="11"/>
      <c r="E29" s="11" t="s">
        <v>105</v>
      </c>
      <c r="F29" s="11">
        <v>4</v>
      </c>
      <c r="G29" s="11"/>
      <c r="H29" s="11"/>
      <c r="I29" s="264"/>
      <c r="K29" s="11"/>
      <c r="L29" s="11"/>
      <c r="M29" s="11"/>
      <c r="O29" s="181"/>
      <c r="P29" s="182"/>
      <c r="Q29" s="182"/>
      <c r="R29" s="183"/>
      <c r="U29" s="4"/>
      <c r="V29" s="4"/>
    </row>
    <row r="30" spans="1:22">
      <c r="A30" s="56"/>
      <c r="B30" s="11"/>
      <c r="C30" s="11" t="s">
        <v>106</v>
      </c>
      <c r="D30" s="11"/>
      <c r="E30" s="11" t="s">
        <v>107</v>
      </c>
      <c r="F30" s="11">
        <v>22</v>
      </c>
      <c r="G30" s="11"/>
      <c r="H30" s="11"/>
      <c r="I30" s="264"/>
      <c r="K30" s="11"/>
      <c r="L30" s="11"/>
      <c r="M30" s="11"/>
      <c r="O30" s="181"/>
      <c r="P30" s="182"/>
      <c r="Q30" s="182"/>
      <c r="R30" s="183"/>
      <c r="U30" s="4"/>
      <c r="V30" s="4"/>
    </row>
    <row r="31" spans="1:22">
      <c r="A31" s="56"/>
      <c r="B31" s="11"/>
      <c r="C31" s="11" t="s">
        <v>108</v>
      </c>
      <c r="D31" s="11"/>
      <c r="E31" s="11" t="s">
        <v>84</v>
      </c>
      <c r="F31" s="11">
        <v>109</v>
      </c>
      <c r="G31" s="11">
        <v>1</v>
      </c>
      <c r="H31" s="11">
        <v>1</v>
      </c>
      <c r="I31" s="264">
        <v>0</v>
      </c>
      <c r="K31" s="11"/>
      <c r="L31" s="11"/>
      <c r="M31" s="11"/>
      <c r="O31" s="181"/>
      <c r="P31" s="182"/>
      <c r="Q31" s="182"/>
      <c r="R31" s="183"/>
      <c r="U31" s="4"/>
      <c r="V31" s="4"/>
    </row>
    <row r="32" spans="1:22">
      <c r="A32" s="56"/>
      <c r="B32" s="11"/>
      <c r="C32" s="11" t="s">
        <v>109</v>
      </c>
      <c r="D32" s="11"/>
      <c r="E32" s="11" t="s">
        <v>110</v>
      </c>
      <c r="F32" s="11">
        <v>36</v>
      </c>
      <c r="G32" s="11"/>
      <c r="H32" s="11">
        <v>0</v>
      </c>
      <c r="I32" s="264"/>
      <c r="K32" s="11"/>
      <c r="L32" s="11"/>
      <c r="M32" s="11"/>
      <c r="O32" s="181"/>
      <c r="P32" s="182"/>
      <c r="Q32" s="182"/>
      <c r="R32" s="183"/>
      <c r="U32" s="4"/>
      <c r="V32" s="4"/>
    </row>
    <row r="33" spans="1:22">
      <c r="A33" s="56"/>
      <c r="B33" s="11"/>
      <c r="C33" s="11" t="s">
        <v>109</v>
      </c>
      <c r="D33" s="11"/>
      <c r="E33" s="11" t="s">
        <v>111</v>
      </c>
      <c r="F33" s="11">
        <v>7</v>
      </c>
      <c r="G33" s="11"/>
      <c r="H33" s="11"/>
      <c r="I33" s="264"/>
      <c r="K33" s="11"/>
      <c r="L33" s="11"/>
      <c r="M33" s="11"/>
      <c r="O33" s="181"/>
      <c r="P33" s="182"/>
      <c r="Q33" s="182"/>
      <c r="R33" s="183"/>
      <c r="U33" s="4"/>
      <c r="V33" s="4"/>
    </row>
    <row r="34" spans="1:22">
      <c r="A34" s="56"/>
      <c r="B34" s="11"/>
      <c r="C34" s="11" t="s">
        <v>112</v>
      </c>
      <c r="D34" s="11"/>
      <c r="E34" s="11" t="s">
        <v>113</v>
      </c>
      <c r="F34" s="11">
        <v>12</v>
      </c>
      <c r="G34" s="11"/>
      <c r="H34" s="11"/>
      <c r="I34" s="264"/>
      <c r="K34" s="11"/>
      <c r="L34" s="11"/>
      <c r="M34" s="11"/>
      <c r="O34" s="181"/>
      <c r="P34" s="182"/>
      <c r="Q34" s="182"/>
      <c r="R34" s="183"/>
      <c r="U34" s="4"/>
      <c r="V34" s="4"/>
    </row>
    <row r="35" spans="1:22">
      <c r="A35" s="56"/>
      <c r="B35" s="11"/>
      <c r="C35" s="11" t="s">
        <v>114</v>
      </c>
      <c r="D35" s="11"/>
      <c r="E35" s="11" t="s">
        <v>115</v>
      </c>
      <c r="F35" s="11">
        <v>27</v>
      </c>
      <c r="G35" s="11"/>
      <c r="H35" s="11">
        <v>0</v>
      </c>
      <c r="I35" s="264"/>
      <c r="K35" s="11"/>
      <c r="L35" s="11"/>
      <c r="M35" s="11"/>
      <c r="O35" s="181"/>
      <c r="P35" s="182"/>
      <c r="Q35" s="182"/>
      <c r="R35" s="183"/>
      <c r="U35" s="4"/>
      <c r="V35" s="4"/>
    </row>
    <row r="36" spans="1:22">
      <c r="A36" s="56"/>
      <c r="B36" s="11"/>
      <c r="C36" s="11" t="s">
        <v>114</v>
      </c>
      <c r="D36" s="11"/>
      <c r="E36" s="11" t="s">
        <v>116</v>
      </c>
      <c r="F36" s="11">
        <v>6</v>
      </c>
      <c r="G36" s="11"/>
      <c r="H36" s="11"/>
      <c r="I36" s="264"/>
      <c r="K36" s="11"/>
      <c r="L36" s="11"/>
      <c r="M36" s="11"/>
      <c r="O36" s="181"/>
      <c r="P36" s="182"/>
      <c r="Q36" s="182"/>
      <c r="R36" s="183"/>
      <c r="U36" s="4"/>
      <c r="V36" s="4"/>
    </row>
    <row r="37" spans="1:22">
      <c r="A37" s="56"/>
      <c r="B37" s="11"/>
      <c r="C37" s="11" t="s">
        <v>117</v>
      </c>
      <c r="D37" s="11"/>
      <c r="E37" s="11" t="s">
        <v>116</v>
      </c>
      <c r="F37" s="11">
        <v>27</v>
      </c>
      <c r="G37" s="11"/>
      <c r="H37" s="11"/>
      <c r="I37" s="264"/>
      <c r="K37" s="11"/>
      <c r="L37" s="11"/>
      <c r="M37" s="11"/>
      <c r="O37" s="181"/>
      <c r="P37" s="182"/>
      <c r="Q37" s="182"/>
      <c r="R37" s="183"/>
      <c r="U37" s="4"/>
      <c r="V37" s="4"/>
    </row>
    <row r="38" spans="1:22">
      <c r="A38" s="56"/>
      <c r="B38" s="11"/>
      <c r="C38" s="11" t="s">
        <v>118</v>
      </c>
      <c r="D38" s="11"/>
      <c r="E38" s="11" t="s">
        <v>119</v>
      </c>
      <c r="F38" s="11">
        <v>1</v>
      </c>
      <c r="G38" s="11"/>
      <c r="H38" s="11"/>
      <c r="I38" s="264"/>
      <c r="K38" s="11"/>
      <c r="L38" s="11"/>
      <c r="M38" s="11"/>
      <c r="O38" s="181"/>
      <c r="P38" s="182"/>
      <c r="Q38" s="182"/>
      <c r="R38" s="183"/>
      <c r="U38" s="4"/>
      <c r="V38" s="4"/>
    </row>
    <row r="39" spans="1:22">
      <c r="A39" s="56"/>
      <c r="B39" s="11"/>
      <c r="C39" s="11" t="s">
        <v>120</v>
      </c>
      <c r="D39" s="11"/>
      <c r="E39" s="11" t="s">
        <v>121</v>
      </c>
      <c r="F39" s="11">
        <v>16</v>
      </c>
      <c r="G39" s="11"/>
      <c r="H39" s="11">
        <v>0</v>
      </c>
      <c r="I39" s="264"/>
      <c r="K39" s="11"/>
      <c r="L39" s="11"/>
      <c r="M39" s="11"/>
      <c r="O39" s="181"/>
      <c r="P39" s="182"/>
      <c r="Q39" s="182"/>
      <c r="R39" s="183"/>
      <c r="U39" s="4"/>
      <c r="V39" s="4"/>
    </row>
    <row r="40" spans="1:22">
      <c r="A40" s="56"/>
      <c r="B40" s="11"/>
      <c r="C40" s="11" t="s">
        <v>122</v>
      </c>
      <c r="D40" s="11"/>
      <c r="E40" s="11" t="s">
        <v>123</v>
      </c>
      <c r="F40" s="11">
        <v>1</v>
      </c>
      <c r="G40" s="11"/>
      <c r="H40" s="11"/>
      <c r="I40" s="264"/>
      <c r="K40" s="11"/>
      <c r="L40" s="11"/>
      <c r="M40" s="11"/>
      <c r="O40" s="181"/>
      <c r="P40" s="182"/>
      <c r="Q40" s="182"/>
      <c r="R40" s="183"/>
      <c r="U40" s="4"/>
      <c r="V40" s="4"/>
    </row>
    <row r="41" spans="1:22">
      <c r="A41" s="56"/>
      <c r="B41" s="11"/>
      <c r="C41" s="11" t="s">
        <v>124</v>
      </c>
      <c r="D41" s="11"/>
      <c r="E41" s="11" t="s">
        <v>123</v>
      </c>
      <c r="F41" s="11">
        <v>9</v>
      </c>
      <c r="G41" s="11"/>
      <c r="H41" s="11"/>
      <c r="I41" s="264"/>
      <c r="K41" s="11"/>
      <c r="L41" s="11"/>
      <c r="M41" s="11"/>
      <c r="O41" s="181"/>
      <c r="P41" s="182"/>
      <c r="Q41" s="182"/>
      <c r="R41" s="183"/>
      <c r="U41" s="4"/>
      <c r="V41" s="4"/>
    </row>
    <row r="42" spans="1:22">
      <c r="A42" s="56"/>
      <c r="B42" s="11"/>
      <c r="C42" s="11" t="s">
        <v>125</v>
      </c>
      <c r="D42" s="11"/>
      <c r="E42" s="11" t="s">
        <v>92</v>
      </c>
      <c r="F42" s="11">
        <v>171</v>
      </c>
      <c r="G42" s="11">
        <v>4</v>
      </c>
      <c r="H42" s="11">
        <v>0</v>
      </c>
      <c r="I42" s="264"/>
      <c r="K42" s="11"/>
      <c r="L42" s="11"/>
      <c r="M42" s="11"/>
      <c r="O42" s="181"/>
      <c r="P42" s="182"/>
      <c r="Q42" s="182"/>
      <c r="R42" s="183"/>
      <c r="U42" s="4"/>
      <c r="V42" s="4"/>
    </row>
    <row r="43" spans="1:22">
      <c r="A43" s="56"/>
      <c r="B43" s="11"/>
      <c r="C43" s="11" t="s">
        <v>126</v>
      </c>
      <c r="D43" s="11"/>
      <c r="E43" s="11" t="s">
        <v>127</v>
      </c>
      <c r="F43" s="11">
        <v>123</v>
      </c>
      <c r="G43" s="11">
        <v>2</v>
      </c>
      <c r="H43" s="11">
        <v>2</v>
      </c>
      <c r="I43" s="264">
        <v>0</v>
      </c>
      <c r="K43" s="11"/>
      <c r="L43" s="11"/>
      <c r="M43" s="11"/>
      <c r="O43" s="181"/>
      <c r="P43" s="182"/>
      <c r="Q43" s="182"/>
      <c r="R43" s="183"/>
      <c r="U43" s="4"/>
      <c r="V43" s="4"/>
    </row>
    <row r="44" spans="1:22">
      <c r="A44" s="56"/>
      <c r="B44" s="11"/>
      <c r="C44" s="11" t="s">
        <v>128</v>
      </c>
      <c r="D44" s="11"/>
      <c r="E44" s="11" t="s">
        <v>96</v>
      </c>
      <c r="F44" s="11">
        <v>16</v>
      </c>
      <c r="G44" s="11"/>
      <c r="H44" s="11"/>
      <c r="I44" s="264"/>
      <c r="K44" s="11"/>
      <c r="L44" s="11"/>
      <c r="M44" s="11"/>
      <c r="O44" s="181"/>
      <c r="P44" s="182"/>
      <c r="Q44" s="182"/>
      <c r="R44" s="183"/>
      <c r="U44" s="4"/>
      <c r="V44" s="4"/>
    </row>
    <row r="45" spans="1:22">
      <c r="A45" s="56"/>
      <c r="B45" s="11"/>
      <c r="C45" s="11" t="s">
        <v>129</v>
      </c>
      <c r="D45" s="11"/>
      <c r="E45" s="11" t="s">
        <v>96</v>
      </c>
      <c r="F45" s="11">
        <v>3</v>
      </c>
      <c r="G45" s="11"/>
      <c r="H45" s="11"/>
      <c r="I45" s="264"/>
      <c r="K45" s="11"/>
      <c r="L45" s="11"/>
      <c r="M45" s="11"/>
      <c r="O45" s="181"/>
      <c r="P45" s="182"/>
      <c r="Q45" s="182"/>
      <c r="R45" s="183"/>
      <c r="U45" s="4"/>
      <c r="V45" s="4"/>
    </row>
    <row r="46" spans="1:22">
      <c r="A46" s="56"/>
      <c r="B46" s="11"/>
      <c r="C46" s="11" t="s">
        <v>130</v>
      </c>
      <c r="D46" s="11"/>
      <c r="E46" s="11" t="s">
        <v>131</v>
      </c>
      <c r="F46" s="11">
        <v>2</v>
      </c>
      <c r="G46" s="11"/>
      <c r="H46" s="11"/>
      <c r="I46" s="264"/>
      <c r="K46" s="11"/>
      <c r="L46" s="11"/>
      <c r="M46" s="11"/>
      <c r="O46" s="181"/>
      <c r="P46" s="182"/>
      <c r="Q46" s="182"/>
      <c r="R46" s="183"/>
      <c r="U46" s="4"/>
      <c r="V46" s="4"/>
    </row>
    <row r="47" spans="1:22">
      <c r="A47" s="56"/>
      <c r="B47" s="11"/>
      <c r="C47" s="11" t="s">
        <v>132</v>
      </c>
      <c r="D47" s="11"/>
      <c r="E47" s="11" t="s">
        <v>115</v>
      </c>
      <c r="F47" s="11">
        <v>6</v>
      </c>
      <c r="G47" s="11"/>
      <c r="H47" s="11"/>
      <c r="I47" s="264"/>
      <c r="K47" s="11"/>
      <c r="L47" s="11"/>
      <c r="M47" s="11"/>
      <c r="O47" s="181"/>
      <c r="P47" s="182"/>
      <c r="Q47" s="182"/>
      <c r="R47" s="183"/>
      <c r="U47" s="4"/>
      <c r="V47" s="4"/>
    </row>
    <row r="48" spans="1:22">
      <c r="A48" s="56"/>
      <c r="B48" s="11"/>
      <c r="C48" s="11" t="s">
        <v>133</v>
      </c>
      <c r="D48" s="11"/>
      <c r="E48" s="11" t="s">
        <v>134</v>
      </c>
      <c r="F48" s="11">
        <v>8</v>
      </c>
      <c r="G48" s="11"/>
      <c r="H48" s="11"/>
      <c r="I48" s="264"/>
      <c r="K48" s="11"/>
      <c r="L48" s="11"/>
      <c r="M48" s="11"/>
      <c r="O48" s="181"/>
      <c r="P48" s="182"/>
      <c r="Q48" s="182"/>
      <c r="R48" s="183"/>
      <c r="U48" s="4"/>
      <c r="V48" s="4"/>
    </row>
    <row r="49" spans="1:22">
      <c r="A49" s="56"/>
      <c r="B49" s="11"/>
      <c r="C49" s="11" t="s">
        <v>135</v>
      </c>
      <c r="D49" s="11"/>
      <c r="E49" s="11" t="s">
        <v>136</v>
      </c>
      <c r="F49" s="11">
        <v>707</v>
      </c>
      <c r="G49" s="11">
        <v>17</v>
      </c>
      <c r="H49" s="11">
        <v>9</v>
      </c>
      <c r="I49" s="264">
        <v>1</v>
      </c>
      <c r="K49" s="11"/>
      <c r="L49" s="11"/>
      <c r="M49" s="11"/>
      <c r="O49" s="181"/>
      <c r="P49" s="182"/>
      <c r="Q49" s="182"/>
      <c r="R49" s="183"/>
      <c r="U49" s="4"/>
      <c r="V49" s="4"/>
    </row>
    <row r="50" spans="1:22">
      <c r="A50" s="56"/>
      <c r="B50" s="11"/>
      <c r="C50" s="11" t="s">
        <v>135</v>
      </c>
      <c r="D50" s="11"/>
      <c r="E50" s="11" t="s">
        <v>137</v>
      </c>
      <c r="F50" s="11">
        <v>1</v>
      </c>
      <c r="G50" s="11"/>
      <c r="H50" s="11"/>
      <c r="I50" s="264"/>
      <c r="K50" s="11"/>
      <c r="L50" s="11"/>
      <c r="M50" s="11"/>
      <c r="O50" s="181"/>
      <c r="P50" s="182"/>
      <c r="Q50" s="182"/>
      <c r="R50" s="183"/>
      <c r="U50" s="4"/>
      <c r="V50" s="4"/>
    </row>
    <row r="51" spans="1:22">
      <c r="A51" s="56"/>
      <c r="B51" s="11"/>
      <c r="C51" s="11" t="s">
        <v>138</v>
      </c>
      <c r="D51" s="11"/>
      <c r="E51" s="11" t="s">
        <v>139</v>
      </c>
      <c r="F51" s="11">
        <v>98</v>
      </c>
      <c r="G51" s="11"/>
      <c r="H51" s="11"/>
      <c r="I51" s="264"/>
      <c r="K51" s="11"/>
      <c r="L51" s="11"/>
      <c r="M51" s="11"/>
      <c r="O51" s="181"/>
      <c r="P51" s="182"/>
      <c r="Q51" s="182"/>
      <c r="R51" s="183"/>
      <c r="U51" s="4"/>
      <c r="V51" s="4"/>
    </row>
    <row r="52" spans="1:22">
      <c r="A52" s="56"/>
      <c r="B52" s="11"/>
      <c r="C52" s="11" t="s">
        <v>140</v>
      </c>
      <c r="D52" s="11"/>
      <c r="E52" s="11" t="s">
        <v>136</v>
      </c>
      <c r="F52" s="11">
        <v>1</v>
      </c>
      <c r="G52" s="11"/>
      <c r="H52" s="11"/>
      <c r="I52" s="264"/>
      <c r="K52" s="11"/>
      <c r="L52" s="11"/>
      <c r="M52" s="11"/>
      <c r="O52" s="181"/>
      <c r="P52" s="182"/>
      <c r="Q52" s="182"/>
      <c r="R52" s="183"/>
      <c r="U52" s="4"/>
      <c r="V52" s="4"/>
    </row>
    <row r="53" spans="1:22">
      <c r="A53" s="56"/>
      <c r="B53" s="11"/>
      <c r="C53" s="11" t="s">
        <v>141</v>
      </c>
      <c r="D53" s="11"/>
      <c r="E53" s="11" t="s">
        <v>142</v>
      </c>
      <c r="F53" s="11">
        <v>35</v>
      </c>
      <c r="G53" s="11"/>
      <c r="H53" s="11">
        <v>0</v>
      </c>
      <c r="I53" s="264"/>
      <c r="K53" s="11"/>
      <c r="L53" s="11"/>
      <c r="M53" s="11"/>
      <c r="O53" s="181"/>
      <c r="P53" s="182"/>
      <c r="Q53" s="182"/>
      <c r="R53" s="183"/>
      <c r="U53" s="4"/>
      <c r="V53" s="4"/>
    </row>
    <row r="54" spans="1:22">
      <c r="A54" s="56"/>
      <c r="B54" s="11"/>
      <c r="C54" s="11" t="s">
        <v>141</v>
      </c>
      <c r="D54" s="11"/>
      <c r="E54" s="11" t="s">
        <v>143</v>
      </c>
      <c r="F54" s="11">
        <v>1</v>
      </c>
      <c r="G54" s="11"/>
      <c r="H54" s="11"/>
      <c r="I54" s="264"/>
      <c r="K54" s="11"/>
      <c r="L54" s="11"/>
      <c r="M54" s="11"/>
      <c r="O54" s="181"/>
      <c r="P54" s="182"/>
      <c r="Q54" s="182"/>
      <c r="R54" s="183"/>
      <c r="U54" s="4"/>
      <c r="V54" s="4"/>
    </row>
    <row r="55" spans="1:22">
      <c r="A55" s="56"/>
      <c r="B55" s="11"/>
      <c r="C55" s="11" t="s">
        <v>144</v>
      </c>
      <c r="D55" s="11"/>
      <c r="E55" s="11" t="s">
        <v>142</v>
      </c>
      <c r="F55" s="11">
        <v>1</v>
      </c>
      <c r="G55" s="11"/>
      <c r="H55" s="11"/>
      <c r="I55" s="264"/>
      <c r="K55" s="11"/>
      <c r="L55" s="11"/>
      <c r="M55" s="11"/>
      <c r="O55" s="181"/>
      <c r="P55" s="182"/>
      <c r="Q55" s="182"/>
      <c r="R55" s="183"/>
      <c r="U55" s="4"/>
      <c r="V55" s="4"/>
    </row>
    <row r="56" spans="1:22">
      <c r="A56" s="56"/>
      <c r="B56" s="11"/>
      <c r="C56" s="11" t="s">
        <v>145</v>
      </c>
      <c r="D56" s="11"/>
      <c r="E56" s="11" t="s">
        <v>146</v>
      </c>
      <c r="F56" s="11">
        <v>17</v>
      </c>
      <c r="G56" s="11">
        <v>1</v>
      </c>
      <c r="H56" s="11">
        <v>0</v>
      </c>
      <c r="I56" s="264"/>
      <c r="K56" s="11"/>
      <c r="L56" s="11"/>
      <c r="M56" s="11"/>
      <c r="O56" s="181"/>
      <c r="P56" s="182"/>
      <c r="Q56" s="182"/>
      <c r="R56" s="183"/>
      <c r="U56" s="4"/>
      <c r="V56" s="4"/>
    </row>
    <row r="57" spans="1:22">
      <c r="A57" s="56"/>
      <c r="B57" s="11"/>
      <c r="C57" s="11" t="s">
        <v>147</v>
      </c>
      <c r="D57" s="11"/>
      <c r="E57" s="11" t="s">
        <v>148</v>
      </c>
      <c r="F57" s="11">
        <v>52</v>
      </c>
      <c r="G57" s="11">
        <v>2</v>
      </c>
      <c r="H57" s="11">
        <v>2</v>
      </c>
      <c r="I57" s="264">
        <v>0</v>
      </c>
      <c r="K57" s="11"/>
      <c r="L57" s="11"/>
      <c r="M57" s="11"/>
      <c r="O57" s="181"/>
      <c r="P57" s="182"/>
      <c r="Q57" s="182"/>
      <c r="R57" s="183"/>
      <c r="U57" s="4"/>
      <c r="V57" s="4"/>
    </row>
    <row r="58" spans="1:22">
      <c r="A58" s="56"/>
      <c r="B58" s="11"/>
      <c r="C58" s="11" t="s">
        <v>149</v>
      </c>
      <c r="D58" s="11"/>
      <c r="E58" s="11" t="s">
        <v>148</v>
      </c>
      <c r="F58" s="11">
        <v>5</v>
      </c>
      <c r="G58" s="11"/>
      <c r="H58" s="11"/>
      <c r="I58" s="264"/>
      <c r="K58" s="11"/>
      <c r="L58" s="11"/>
      <c r="M58" s="11"/>
      <c r="O58" s="181"/>
      <c r="P58" s="182"/>
      <c r="Q58" s="182"/>
      <c r="R58" s="183"/>
      <c r="U58" s="4"/>
      <c r="V58" s="4"/>
    </row>
    <row r="59" spans="1:22">
      <c r="A59" s="56"/>
      <c r="B59" s="11"/>
      <c r="C59" s="11" t="s">
        <v>149</v>
      </c>
      <c r="D59" s="11"/>
      <c r="E59" s="11" t="s">
        <v>146</v>
      </c>
      <c r="F59" s="11">
        <v>73</v>
      </c>
      <c r="G59" s="11">
        <v>2</v>
      </c>
      <c r="H59" s="11">
        <v>0</v>
      </c>
      <c r="I59" s="264"/>
      <c r="K59" s="11"/>
      <c r="L59" s="11"/>
      <c r="M59" s="11"/>
      <c r="O59" s="181"/>
      <c r="P59" s="182"/>
      <c r="Q59" s="182"/>
      <c r="R59" s="183"/>
      <c r="U59" s="4"/>
      <c r="V59" s="4"/>
    </row>
    <row r="60" spans="1:22">
      <c r="A60" s="56"/>
      <c r="B60" s="11"/>
      <c r="C60" s="11" t="s">
        <v>149</v>
      </c>
      <c r="D60" s="11"/>
      <c r="E60" s="11" t="s">
        <v>150</v>
      </c>
      <c r="F60" s="11">
        <v>2</v>
      </c>
      <c r="G60" s="11"/>
      <c r="H60" s="11"/>
      <c r="I60" s="264"/>
      <c r="K60" s="11"/>
      <c r="L60" s="11"/>
      <c r="M60" s="11"/>
      <c r="O60" s="181"/>
      <c r="P60" s="182"/>
      <c r="Q60" s="182"/>
      <c r="R60" s="183"/>
      <c r="U60" s="4"/>
      <c r="V60" s="4"/>
    </row>
    <row r="61" spans="1:22">
      <c r="A61" s="56"/>
      <c r="B61" s="11"/>
      <c r="C61" s="11" t="s">
        <v>151</v>
      </c>
      <c r="D61" s="11"/>
      <c r="E61" s="11" t="s">
        <v>100</v>
      </c>
      <c r="F61" s="11">
        <v>6</v>
      </c>
      <c r="G61" s="11"/>
      <c r="H61" s="11"/>
      <c r="I61" s="264"/>
      <c r="K61" s="11"/>
      <c r="L61" s="11"/>
      <c r="M61" s="11"/>
      <c r="O61" s="181"/>
      <c r="P61" s="182"/>
      <c r="Q61" s="182"/>
      <c r="R61" s="183"/>
      <c r="U61" s="4"/>
      <c r="V61" s="4"/>
    </row>
    <row r="62" spans="1:22">
      <c r="A62" s="56"/>
      <c r="B62" s="11"/>
      <c r="C62" s="11" t="s">
        <v>151</v>
      </c>
      <c r="D62" s="11"/>
      <c r="E62" s="11" t="s">
        <v>84</v>
      </c>
      <c r="F62" s="11">
        <v>15</v>
      </c>
      <c r="G62" s="11"/>
      <c r="H62" s="11"/>
      <c r="I62" s="264"/>
      <c r="K62" s="11"/>
      <c r="L62" s="11"/>
      <c r="M62" s="11"/>
      <c r="O62" s="181"/>
      <c r="P62" s="182"/>
      <c r="Q62" s="182"/>
      <c r="R62" s="183"/>
      <c r="U62" s="4"/>
      <c r="V62" s="4"/>
    </row>
    <row r="63" spans="1:22">
      <c r="A63" s="56"/>
      <c r="B63" s="11"/>
      <c r="C63" s="11" t="s">
        <v>152</v>
      </c>
      <c r="D63" s="11"/>
      <c r="E63" s="11" t="s">
        <v>153</v>
      </c>
      <c r="F63" s="11">
        <v>5</v>
      </c>
      <c r="G63" s="11">
        <v>1</v>
      </c>
      <c r="H63" s="11">
        <v>1</v>
      </c>
      <c r="I63" s="264">
        <v>0</v>
      </c>
      <c r="K63" s="11"/>
      <c r="L63" s="11"/>
      <c r="M63" s="11"/>
      <c r="O63" s="181"/>
      <c r="P63" s="182"/>
      <c r="Q63" s="182"/>
      <c r="R63" s="183"/>
      <c r="U63" s="4"/>
      <c r="V63" s="4"/>
    </row>
    <row r="64" spans="1:22">
      <c r="A64" s="56"/>
      <c r="B64" s="11"/>
      <c r="C64" s="11" t="s">
        <v>154</v>
      </c>
      <c r="D64" s="11"/>
      <c r="E64" s="11" t="s">
        <v>155</v>
      </c>
      <c r="F64" s="11">
        <v>131</v>
      </c>
      <c r="G64" s="11">
        <v>3</v>
      </c>
      <c r="H64" s="11">
        <v>2</v>
      </c>
      <c r="I64" s="264">
        <v>2</v>
      </c>
      <c r="K64" s="11"/>
      <c r="L64" s="11"/>
      <c r="M64" s="11"/>
      <c r="O64" s="181"/>
      <c r="P64" s="182"/>
      <c r="Q64" s="182"/>
      <c r="R64" s="183"/>
      <c r="U64" s="4"/>
      <c r="V64" s="4"/>
    </row>
    <row r="65" spans="1:22">
      <c r="A65" s="56"/>
      <c r="B65" s="11"/>
      <c r="C65" s="11" t="s">
        <v>156</v>
      </c>
      <c r="D65" s="11"/>
      <c r="E65" s="11" t="s">
        <v>157</v>
      </c>
      <c r="F65" s="11">
        <v>24</v>
      </c>
      <c r="G65" s="11"/>
      <c r="H65" s="11">
        <v>0</v>
      </c>
      <c r="I65" s="264"/>
      <c r="K65" s="11"/>
      <c r="L65" s="11"/>
      <c r="M65" s="11"/>
      <c r="O65" s="181"/>
      <c r="P65" s="182"/>
      <c r="Q65" s="182"/>
      <c r="R65" s="183"/>
      <c r="U65" s="4"/>
      <c r="V65" s="4"/>
    </row>
    <row r="66" spans="1:22">
      <c r="A66" s="56"/>
      <c r="B66" s="11"/>
      <c r="C66" s="11" t="s">
        <v>158</v>
      </c>
      <c r="D66" s="11"/>
      <c r="E66" s="11" t="s">
        <v>159</v>
      </c>
      <c r="F66" s="11">
        <v>61</v>
      </c>
      <c r="G66" s="11">
        <v>1</v>
      </c>
      <c r="H66" s="11">
        <v>1</v>
      </c>
      <c r="I66" s="264">
        <v>0</v>
      </c>
      <c r="K66" s="11"/>
      <c r="L66" s="11"/>
      <c r="M66" s="11"/>
      <c r="O66" s="181"/>
      <c r="P66" s="182"/>
      <c r="Q66" s="182"/>
      <c r="R66" s="183"/>
      <c r="U66" s="4"/>
      <c r="V66" s="4"/>
    </row>
    <row r="67" spans="1:22">
      <c r="A67" s="56"/>
      <c r="B67" s="11"/>
      <c r="C67" s="11" t="s">
        <v>160</v>
      </c>
      <c r="D67" s="11"/>
      <c r="E67" s="11" t="s">
        <v>161</v>
      </c>
      <c r="F67" s="11">
        <v>11</v>
      </c>
      <c r="G67" s="11"/>
      <c r="H67" s="11"/>
      <c r="I67" s="264"/>
      <c r="K67" s="11"/>
      <c r="L67" s="11"/>
      <c r="M67" s="11"/>
      <c r="O67" s="181"/>
      <c r="P67" s="182"/>
      <c r="Q67" s="182"/>
      <c r="R67" s="183"/>
      <c r="U67" s="4"/>
      <c r="V67" s="4"/>
    </row>
    <row r="68" spans="1:22">
      <c r="A68" s="56"/>
      <c r="B68" s="11"/>
      <c r="C68" s="11" t="s">
        <v>162</v>
      </c>
      <c r="D68" s="11"/>
      <c r="E68" s="11" t="s">
        <v>163</v>
      </c>
      <c r="F68" s="11">
        <v>41</v>
      </c>
      <c r="G68" s="11"/>
      <c r="H68" s="11">
        <v>0</v>
      </c>
      <c r="I68" s="264"/>
      <c r="K68" s="11"/>
      <c r="L68" s="11"/>
      <c r="M68" s="11"/>
      <c r="O68" s="181"/>
      <c r="P68" s="182"/>
      <c r="Q68" s="182"/>
      <c r="R68" s="183"/>
      <c r="U68" s="4"/>
      <c r="V68" s="4"/>
    </row>
    <row r="69" spans="1:22">
      <c r="A69" s="56"/>
      <c r="B69" s="11"/>
      <c r="C69" s="11" t="s">
        <v>164</v>
      </c>
      <c r="D69" s="11"/>
      <c r="E69" s="11" t="s">
        <v>165</v>
      </c>
      <c r="F69" s="11">
        <v>8</v>
      </c>
      <c r="G69" s="11"/>
      <c r="H69" s="11"/>
      <c r="I69" s="264"/>
      <c r="K69" s="11"/>
      <c r="L69" s="11"/>
      <c r="M69" s="11"/>
      <c r="O69" s="181"/>
      <c r="P69" s="182"/>
      <c r="Q69" s="182"/>
      <c r="R69" s="183"/>
      <c r="U69" s="4"/>
      <c r="V69" s="4"/>
    </row>
    <row r="70" spans="1:22">
      <c r="A70" s="56"/>
      <c r="B70" s="11"/>
      <c r="C70" s="11" t="s">
        <v>166</v>
      </c>
      <c r="D70" s="11"/>
      <c r="E70" s="11" t="s">
        <v>167</v>
      </c>
      <c r="F70" s="11">
        <v>16</v>
      </c>
      <c r="G70" s="11"/>
      <c r="H70" s="11"/>
      <c r="I70" s="264"/>
      <c r="K70" s="11"/>
      <c r="L70" s="11"/>
      <c r="M70" s="11"/>
      <c r="O70" s="181"/>
      <c r="P70" s="182"/>
      <c r="Q70" s="182"/>
      <c r="R70" s="183"/>
      <c r="U70" s="4"/>
      <c r="V70" s="4"/>
    </row>
    <row r="71" spans="1:22">
      <c r="A71" s="56"/>
      <c r="B71" s="11"/>
      <c r="C71" s="11" t="s">
        <v>168</v>
      </c>
      <c r="D71" s="11"/>
      <c r="E71" s="11" t="s">
        <v>169</v>
      </c>
      <c r="F71" s="11">
        <v>25</v>
      </c>
      <c r="G71" s="11"/>
      <c r="H71" s="11">
        <v>0</v>
      </c>
      <c r="I71" s="264"/>
      <c r="K71" s="11"/>
      <c r="L71" s="11"/>
      <c r="M71" s="11"/>
      <c r="O71" s="181"/>
      <c r="P71" s="182"/>
      <c r="Q71" s="182"/>
      <c r="R71" s="183"/>
      <c r="U71" s="4"/>
      <c r="V71" s="4"/>
    </row>
    <row r="72" spans="1:22">
      <c r="A72" s="56"/>
      <c r="B72" s="11"/>
      <c r="C72" s="11" t="s">
        <v>170</v>
      </c>
      <c r="D72" s="11"/>
      <c r="E72" s="11" t="s">
        <v>171</v>
      </c>
      <c r="F72" s="11">
        <v>20</v>
      </c>
      <c r="G72" s="11"/>
      <c r="H72" s="11">
        <v>0</v>
      </c>
      <c r="I72" s="264"/>
      <c r="K72" s="11"/>
      <c r="L72" s="11"/>
      <c r="M72" s="11"/>
      <c r="O72" s="181"/>
      <c r="P72" s="182"/>
      <c r="Q72" s="182"/>
      <c r="R72" s="183"/>
      <c r="U72" s="4"/>
      <c r="V72" s="4"/>
    </row>
    <row r="73" spans="1:22">
      <c r="A73" s="56"/>
      <c r="B73" s="11"/>
      <c r="C73" s="11" t="s">
        <v>172</v>
      </c>
      <c r="D73" s="11"/>
      <c r="E73" s="11" t="s">
        <v>173</v>
      </c>
      <c r="F73" s="11">
        <v>138</v>
      </c>
      <c r="G73" s="11"/>
      <c r="H73" s="11">
        <v>0</v>
      </c>
      <c r="I73" s="264"/>
      <c r="K73" s="11"/>
      <c r="L73" s="11"/>
      <c r="M73" s="11"/>
      <c r="O73" s="181"/>
      <c r="P73" s="182"/>
      <c r="Q73" s="182"/>
      <c r="R73" s="183"/>
      <c r="U73" s="4"/>
      <c r="V73" s="4"/>
    </row>
    <row r="74" spans="1:22">
      <c r="A74" s="56"/>
      <c r="B74" s="11"/>
      <c r="C74" s="11" t="s">
        <v>174</v>
      </c>
      <c r="D74" s="11"/>
      <c r="E74" s="11" t="s">
        <v>175</v>
      </c>
      <c r="F74" s="11">
        <v>424</v>
      </c>
      <c r="G74" s="11">
        <v>10</v>
      </c>
      <c r="H74" s="11">
        <v>7</v>
      </c>
      <c r="I74" s="264">
        <v>1.1428571428571399</v>
      </c>
      <c r="K74" s="11"/>
      <c r="L74" s="11"/>
      <c r="M74" s="11"/>
      <c r="O74" s="181"/>
      <c r="P74" s="182"/>
      <c r="Q74" s="182"/>
      <c r="R74" s="183"/>
      <c r="U74" s="4"/>
      <c r="V74" s="4"/>
    </row>
    <row r="75" spans="1:22">
      <c r="A75" s="56"/>
      <c r="B75" s="11"/>
      <c r="C75" s="11" t="s">
        <v>176</v>
      </c>
      <c r="D75" s="11"/>
      <c r="E75" s="11" t="s">
        <v>146</v>
      </c>
      <c r="F75" s="11">
        <v>8</v>
      </c>
      <c r="G75" s="11"/>
      <c r="H75" s="11">
        <v>0</v>
      </c>
      <c r="I75" s="264"/>
      <c r="K75" s="11"/>
      <c r="L75" s="11"/>
      <c r="M75" s="11"/>
      <c r="O75" s="181"/>
      <c r="P75" s="182"/>
      <c r="Q75" s="182"/>
      <c r="R75" s="183"/>
      <c r="U75" s="4"/>
      <c r="V75" s="4"/>
    </row>
    <row r="76" spans="1:22">
      <c r="A76" s="56"/>
      <c r="B76" s="11"/>
      <c r="C76" s="11" t="s">
        <v>177</v>
      </c>
      <c r="D76" s="11"/>
      <c r="E76" s="11" t="s">
        <v>148</v>
      </c>
      <c r="F76" s="11">
        <v>22</v>
      </c>
      <c r="G76" s="11"/>
      <c r="H76" s="11"/>
      <c r="I76" s="264"/>
      <c r="K76" s="11"/>
      <c r="L76" s="11"/>
      <c r="M76" s="11"/>
      <c r="O76" s="181"/>
      <c r="P76" s="182"/>
      <c r="Q76" s="182"/>
      <c r="R76" s="183"/>
      <c r="U76" s="4"/>
      <c r="V76" s="4"/>
    </row>
    <row r="77" spans="1:22">
      <c r="A77" s="56"/>
      <c r="B77" s="11"/>
      <c r="C77" s="11" t="s">
        <v>178</v>
      </c>
      <c r="D77" s="11"/>
      <c r="E77" s="11" t="s">
        <v>157</v>
      </c>
      <c r="F77" s="11">
        <v>38</v>
      </c>
      <c r="G77" s="11"/>
      <c r="H77" s="11"/>
      <c r="I77" s="264"/>
      <c r="K77" s="11"/>
      <c r="L77" s="11"/>
      <c r="M77" s="11"/>
      <c r="O77" s="181"/>
      <c r="P77" s="182"/>
      <c r="Q77" s="182"/>
      <c r="R77" s="183"/>
      <c r="U77" s="4"/>
      <c r="V77" s="4"/>
    </row>
    <row r="78" spans="1:22">
      <c r="A78" s="56"/>
      <c r="B78" s="11"/>
      <c r="C78" s="11" t="s">
        <v>179</v>
      </c>
      <c r="D78" s="11"/>
      <c r="E78" s="11" t="s">
        <v>180</v>
      </c>
      <c r="F78" s="11">
        <v>8</v>
      </c>
      <c r="G78" s="11"/>
      <c r="H78" s="11">
        <v>0</v>
      </c>
      <c r="I78" s="264"/>
      <c r="K78" s="11"/>
      <c r="L78" s="11"/>
      <c r="M78" s="11"/>
      <c r="O78" s="181"/>
      <c r="P78" s="182"/>
      <c r="Q78" s="182"/>
      <c r="R78" s="183"/>
      <c r="U78" s="4"/>
      <c r="V78" s="4"/>
    </row>
    <row r="79" spans="1:22">
      <c r="A79" s="56"/>
      <c r="B79" s="11"/>
      <c r="C79" s="11" t="s">
        <v>181</v>
      </c>
      <c r="D79" s="11"/>
      <c r="E79" s="11" t="s">
        <v>123</v>
      </c>
      <c r="F79" s="11">
        <v>10</v>
      </c>
      <c r="G79" s="11"/>
      <c r="H79" s="11"/>
      <c r="I79" s="264"/>
      <c r="K79" s="11"/>
      <c r="L79" s="11"/>
      <c r="M79" s="11"/>
      <c r="O79" s="181"/>
      <c r="P79" s="182"/>
      <c r="Q79" s="182"/>
      <c r="R79" s="183"/>
      <c r="U79" s="4"/>
      <c r="V79" s="4"/>
    </row>
    <row r="80" spans="1:22">
      <c r="A80" s="56"/>
      <c r="B80" s="11"/>
      <c r="C80" s="11" t="s">
        <v>182</v>
      </c>
      <c r="D80" s="11"/>
      <c r="E80" s="11" t="s">
        <v>183</v>
      </c>
      <c r="F80" s="11">
        <v>16</v>
      </c>
      <c r="G80" s="11"/>
      <c r="H80" s="11">
        <v>0</v>
      </c>
      <c r="I80" s="264"/>
      <c r="K80" s="11"/>
      <c r="L80" s="11"/>
      <c r="M80" s="11"/>
      <c r="O80" s="181"/>
      <c r="P80" s="182"/>
      <c r="Q80" s="182"/>
      <c r="R80" s="183"/>
      <c r="U80" s="4"/>
      <c r="V80" s="4"/>
    </row>
    <row r="81" spans="1:22">
      <c r="A81" s="56"/>
      <c r="B81" s="11"/>
      <c r="C81" s="11" t="s">
        <v>184</v>
      </c>
      <c r="D81" s="11"/>
      <c r="E81" s="11" t="s">
        <v>185</v>
      </c>
      <c r="F81" s="11">
        <v>8</v>
      </c>
      <c r="G81" s="11"/>
      <c r="H81" s="11"/>
      <c r="I81" s="264"/>
      <c r="K81" s="11"/>
      <c r="L81" s="11"/>
      <c r="M81" s="11"/>
      <c r="O81" s="181"/>
      <c r="P81" s="182"/>
      <c r="Q81" s="182"/>
      <c r="R81" s="183"/>
      <c r="U81" s="4"/>
      <c r="V81" s="4"/>
    </row>
    <row r="82" spans="1:22">
      <c r="A82" s="56"/>
      <c r="B82" s="11"/>
      <c r="C82" s="11" t="s">
        <v>186</v>
      </c>
      <c r="D82" s="11"/>
      <c r="E82" s="11" t="s">
        <v>187</v>
      </c>
      <c r="F82" s="11">
        <v>14</v>
      </c>
      <c r="G82" s="11"/>
      <c r="H82" s="11"/>
      <c r="I82" s="264"/>
      <c r="K82" s="11"/>
      <c r="L82" s="11"/>
      <c r="M82" s="11"/>
      <c r="O82" s="181"/>
      <c r="P82" s="182"/>
      <c r="Q82" s="182"/>
      <c r="R82" s="183"/>
      <c r="U82" s="4"/>
      <c r="V82" s="4"/>
    </row>
    <row r="83" spans="1:22">
      <c r="A83" s="56"/>
      <c r="B83" s="11"/>
      <c r="C83" s="11" t="s">
        <v>188</v>
      </c>
      <c r="D83" s="11"/>
      <c r="E83" s="11" t="s">
        <v>189</v>
      </c>
      <c r="F83" s="11">
        <v>5</v>
      </c>
      <c r="G83" s="11"/>
      <c r="H83" s="11"/>
      <c r="I83" s="264"/>
      <c r="K83" s="11"/>
      <c r="L83" s="11"/>
      <c r="M83" s="11"/>
      <c r="O83" s="181"/>
      <c r="P83" s="182"/>
      <c r="Q83" s="182"/>
      <c r="R83" s="183"/>
      <c r="U83" s="4"/>
      <c r="V83" s="4"/>
    </row>
    <row r="84" spans="1:22">
      <c r="A84" s="56"/>
      <c r="B84" s="11"/>
      <c r="C84" s="11" t="s">
        <v>190</v>
      </c>
      <c r="D84" s="11"/>
      <c r="E84" s="11" t="s">
        <v>191</v>
      </c>
      <c r="F84" s="11">
        <v>11</v>
      </c>
      <c r="G84" s="11"/>
      <c r="H84" s="11"/>
      <c r="I84" s="264"/>
      <c r="K84" s="11"/>
      <c r="L84" s="11"/>
      <c r="M84" s="11"/>
      <c r="O84" s="181"/>
      <c r="P84" s="182"/>
      <c r="Q84" s="182"/>
      <c r="R84" s="183"/>
      <c r="U84" s="4"/>
      <c r="V84" s="4"/>
    </row>
    <row r="85" spans="1:22">
      <c r="A85" s="56"/>
      <c r="B85" s="11"/>
      <c r="C85" s="11" t="s">
        <v>192</v>
      </c>
      <c r="D85" s="11"/>
      <c r="E85" s="11" t="s">
        <v>193</v>
      </c>
      <c r="F85" s="11">
        <v>16</v>
      </c>
      <c r="G85" s="11"/>
      <c r="H85" s="11"/>
      <c r="I85" s="264"/>
      <c r="K85" s="11"/>
      <c r="L85" s="11"/>
      <c r="M85" s="11"/>
      <c r="O85" s="181"/>
      <c r="P85" s="182"/>
      <c r="Q85" s="182"/>
      <c r="R85" s="183"/>
      <c r="U85" s="4"/>
      <c r="V85" s="4"/>
    </row>
    <row r="86" spans="1:22">
      <c r="A86" s="56"/>
      <c r="B86" s="11"/>
      <c r="C86" s="11" t="s">
        <v>194</v>
      </c>
      <c r="D86" s="11"/>
      <c r="E86" s="11" t="s">
        <v>195</v>
      </c>
      <c r="F86" s="11">
        <v>17</v>
      </c>
      <c r="G86" s="11"/>
      <c r="H86" s="11"/>
      <c r="I86" s="264"/>
      <c r="K86" s="11"/>
      <c r="L86" s="11"/>
      <c r="M86" s="11"/>
      <c r="O86" s="181"/>
      <c r="P86" s="182"/>
      <c r="Q86" s="182"/>
      <c r="R86" s="183"/>
      <c r="U86" s="4"/>
      <c r="V86" s="4"/>
    </row>
    <row r="87" spans="1:22">
      <c r="A87" s="56"/>
      <c r="B87" s="11"/>
      <c r="C87" s="11" t="s">
        <v>196</v>
      </c>
      <c r="D87" s="11"/>
      <c r="E87" s="11" t="s">
        <v>197</v>
      </c>
      <c r="F87" s="11">
        <v>8</v>
      </c>
      <c r="G87" s="11"/>
      <c r="H87" s="11"/>
      <c r="I87" s="264"/>
      <c r="K87" s="11"/>
      <c r="L87" s="11"/>
      <c r="M87" s="11"/>
      <c r="O87" s="181"/>
      <c r="P87" s="182"/>
      <c r="Q87" s="182"/>
      <c r="R87" s="183"/>
      <c r="U87" s="4"/>
      <c r="V87" s="4"/>
    </row>
    <row r="88" spans="1:22">
      <c r="A88" s="56"/>
      <c r="B88" s="11"/>
      <c r="C88" s="11" t="s">
        <v>198</v>
      </c>
      <c r="D88" s="11"/>
      <c r="E88" s="11" t="s">
        <v>199</v>
      </c>
      <c r="F88" s="11">
        <v>18</v>
      </c>
      <c r="G88" s="11"/>
      <c r="H88" s="11"/>
      <c r="I88" s="264"/>
      <c r="K88" s="11"/>
      <c r="L88" s="11"/>
      <c r="M88" s="11"/>
      <c r="O88" s="181"/>
      <c r="P88" s="182"/>
      <c r="Q88" s="182"/>
      <c r="R88" s="183"/>
      <c r="U88" s="4"/>
      <c r="V88" s="4"/>
    </row>
    <row r="89" spans="1:22">
      <c r="A89" s="56"/>
      <c r="B89" s="11"/>
      <c r="C89" s="11" t="s">
        <v>200</v>
      </c>
      <c r="D89" s="11"/>
      <c r="E89" s="11" t="s">
        <v>193</v>
      </c>
      <c r="F89" s="11">
        <v>31</v>
      </c>
      <c r="G89" s="11"/>
      <c r="H89" s="11">
        <v>0</v>
      </c>
      <c r="I89" s="264"/>
      <c r="K89" s="11"/>
      <c r="L89" s="11"/>
      <c r="M89" s="11"/>
      <c r="O89" s="181"/>
      <c r="P89" s="182"/>
      <c r="Q89" s="182"/>
      <c r="R89" s="183"/>
      <c r="U89" s="4"/>
      <c r="V89" s="4"/>
    </row>
    <row r="90" spans="1:22">
      <c r="A90" s="56"/>
      <c r="B90" s="11"/>
      <c r="C90" s="11" t="s">
        <v>200</v>
      </c>
      <c r="D90" s="11"/>
      <c r="E90" s="11" t="s">
        <v>84</v>
      </c>
      <c r="F90" s="11">
        <v>62</v>
      </c>
      <c r="G90" s="11"/>
      <c r="H90" s="11">
        <v>0</v>
      </c>
      <c r="I90" s="264"/>
      <c r="K90" s="11"/>
      <c r="L90" s="11"/>
      <c r="M90" s="11"/>
      <c r="O90" s="181"/>
      <c r="P90" s="182"/>
      <c r="Q90" s="182"/>
      <c r="R90" s="183"/>
      <c r="U90" s="4"/>
      <c r="V90" s="4"/>
    </row>
    <row r="91" spans="1:22">
      <c r="A91" s="56"/>
      <c r="B91" s="11"/>
      <c r="C91" s="11" t="s">
        <v>201</v>
      </c>
      <c r="D91" s="11"/>
      <c r="E91" s="11" t="s">
        <v>193</v>
      </c>
      <c r="F91" s="11">
        <v>108</v>
      </c>
      <c r="G91" s="11">
        <v>1</v>
      </c>
      <c r="H91" s="11">
        <v>1</v>
      </c>
      <c r="I91" s="264">
        <v>2</v>
      </c>
      <c r="K91" s="11"/>
      <c r="L91" s="11"/>
      <c r="M91" s="11"/>
      <c r="O91" s="181"/>
      <c r="P91" s="182"/>
      <c r="Q91" s="182"/>
      <c r="R91" s="183"/>
      <c r="U91" s="4"/>
      <c r="V91" s="4"/>
    </row>
    <row r="92" spans="1:22">
      <c r="A92" s="56"/>
      <c r="B92" s="11"/>
      <c r="C92" s="11" t="s">
        <v>83</v>
      </c>
      <c r="D92" s="11"/>
      <c r="E92" s="11" t="s">
        <v>84</v>
      </c>
      <c r="F92" s="11">
        <v>188</v>
      </c>
      <c r="G92" s="11">
        <v>1</v>
      </c>
      <c r="H92" s="11">
        <v>0</v>
      </c>
      <c r="I92" s="264"/>
      <c r="K92" s="11"/>
      <c r="L92" s="11"/>
      <c r="M92" s="11"/>
      <c r="O92" s="181"/>
      <c r="P92" s="182"/>
      <c r="Q92" s="182"/>
      <c r="R92" s="183"/>
      <c r="U92" s="4"/>
      <c r="V92" s="4"/>
    </row>
    <row r="93" spans="1:22">
      <c r="A93" s="56"/>
      <c r="B93" s="11"/>
      <c r="C93" s="11" t="s">
        <v>202</v>
      </c>
      <c r="D93" s="11"/>
      <c r="E93" s="11" t="s">
        <v>84</v>
      </c>
      <c r="F93" s="11">
        <v>3</v>
      </c>
      <c r="G93" s="11"/>
      <c r="H93" s="11"/>
      <c r="I93" s="264"/>
      <c r="K93" s="11"/>
      <c r="L93" s="11"/>
      <c r="M93" s="11"/>
      <c r="O93" s="181"/>
      <c r="P93" s="182"/>
      <c r="Q93" s="182"/>
      <c r="R93" s="183"/>
      <c r="U93" s="4"/>
      <c r="V93" s="4"/>
    </row>
    <row r="94" spans="1:22">
      <c r="A94" s="56"/>
      <c r="B94" s="11"/>
      <c r="C94" s="11" t="s">
        <v>203</v>
      </c>
      <c r="D94" s="11"/>
      <c r="E94" s="11" t="s">
        <v>123</v>
      </c>
      <c r="F94" s="11">
        <v>3</v>
      </c>
      <c r="G94" s="11"/>
      <c r="H94" s="11"/>
      <c r="I94" s="264"/>
      <c r="K94" s="11"/>
      <c r="L94" s="11"/>
      <c r="M94" s="11"/>
      <c r="O94" s="181"/>
      <c r="P94" s="182"/>
      <c r="Q94" s="182"/>
      <c r="R94" s="183"/>
      <c r="U94" s="4"/>
      <c r="V94" s="4"/>
    </row>
    <row r="95" spans="1:22">
      <c r="A95" s="56"/>
      <c r="B95" s="11"/>
      <c r="C95" s="11" t="s">
        <v>204</v>
      </c>
      <c r="D95" s="11"/>
      <c r="E95" s="11" t="s">
        <v>96</v>
      </c>
      <c r="F95" s="11">
        <v>10</v>
      </c>
      <c r="G95" s="11"/>
      <c r="H95" s="11"/>
      <c r="I95" s="264"/>
      <c r="K95" s="11"/>
      <c r="L95" s="11"/>
      <c r="M95" s="11"/>
      <c r="O95" s="181"/>
      <c r="P95" s="182"/>
      <c r="Q95" s="182"/>
      <c r="R95" s="183"/>
      <c r="U95" s="4"/>
      <c r="V95" s="4"/>
    </row>
    <row r="96" spans="1:22">
      <c r="A96" s="56"/>
      <c r="B96" s="11"/>
      <c r="C96" s="11" t="s">
        <v>205</v>
      </c>
      <c r="D96" s="11"/>
      <c r="E96" s="11" t="s">
        <v>165</v>
      </c>
      <c r="F96" s="11">
        <v>80</v>
      </c>
      <c r="G96" s="11">
        <v>1</v>
      </c>
      <c r="H96" s="11">
        <v>1</v>
      </c>
      <c r="I96" s="264">
        <v>0</v>
      </c>
      <c r="K96" s="11"/>
      <c r="L96" s="11"/>
      <c r="M96" s="11"/>
      <c r="O96" s="181"/>
      <c r="P96" s="182"/>
      <c r="Q96" s="182"/>
      <c r="R96" s="183"/>
      <c r="U96" s="4"/>
      <c r="V96" s="4"/>
    </row>
    <row r="97" spans="1:22">
      <c r="A97" s="56"/>
      <c r="B97" s="11"/>
      <c r="C97" s="11" t="s">
        <v>206</v>
      </c>
      <c r="D97" s="11"/>
      <c r="E97" s="11" t="s">
        <v>207</v>
      </c>
      <c r="F97" s="11">
        <v>37</v>
      </c>
      <c r="G97" s="11"/>
      <c r="H97" s="11"/>
      <c r="I97" s="264"/>
      <c r="K97" s="11"/>
      <c r="L97" s="11"/>
      <c r="M97" s="11"/>
      <c r="O97" s="181"/>
      <c r="P97" s="182"/>
      <c r="Q97" s="182"/>
      <c r="R97" s="183"/>
      <c r="U97" s="4"/>
      <c r="V97" s="4"/>
    </row>
    <row r="98" spans="1:22">
      <c r="A98" s="56"/>
      <c r="B98" s="11"/>
      <c r="C98" s="11" t="s">
        <v>208</v>
      </c>
      <c r="D98" s="11"/>
      <c r="E98" s="11" t="s">
        <v>121</v>
      </c>
      <c r="F98" s="11">
        <v>12</v>
      </c>
      <c r="G98" s="11"/>
      <c r="H98" s="11">
        <v>0</v>
      </c>
      <c r="I98" s="264"/>
      <c r="K98" s="11"/>
      <c r="L98" s="11"/>
      <c r="M98" s="11"/>
      <c r="O98" s="181"/>
      <c r="P98" s="182"/>
      <c r="Q98" s="182"/>
      <c r="R98" s="183"/>
      <c r="U98" s="4"/>
      <c r="V98" s="4"/>
    </row>
    <row r="99" spans="1:22">
      <c r="A99" s="56"/>
      <c r="B99" s="11"/>
      <c r="C99" s="11" t="s">
        <v>209</v>
      </c>
      <c r="D99" s="11"/>
      <c r="E99" s="11" t="s">
        <v>210</v>
      </c>
      <c r="F99" s="11">
        <v>297</v>
      </c>
      <c r="G99" s="11">
        <v>4</v>
      </c>
      <c r="H99" s="11">
        <v>3</v>
      </c>
      <c r="I99" s="264">
        <v>0.66666666666666696</v>
      </c>
      <c r="K99" s="11"/>
      <c r="L99" s="11"/>
      <c r="M99" s="11"/>
      <c r="O99" s="181"/>
      <c r="P99" s="182"/>
      <c r="Q99" s="182"/>
      <c r="R99" s="183"/>
      <c r="U99" s="4"/>
      <c r="V99" s="4"/>
    </row>
    <row r="100" spans="1:22">
      <c r="A100" s="56"/>
      <c r="B100" s="11"/>
      <c r="C100" s="11" t="s">
        <v>211</v>
      </c>
      <c r="D100" s="11"/>
      <c r="E100" s="11" t="s">
        <v>148</v>
      </c>
      <c r="F100" s="11">
        <v>34</v>
      </c>
      <c r="G100" s="11"/>
      <c r="H100" s="11">
        <v>0</v>
      </c>
      <c r="I100" s="264"/>
      <c r="K100" s="11"/>
      <c r="L100" s="11"/>
      <c r="M100" s="11"/>
      <c r="O100" s="181"/>
      <c r="P100" s="182"/>
      <c r="Q100" s="182"/>
      <c r="R100" s="183"/>
      <c r="U100" s="4"/>
      <c r="V100" s="4"/>
    </row>
    <row r="101" spans="1:22">
      <c r="A101" s="56"/>
      <c r="B101" s="11"/>
      <c r="C101" s="11" t="s">
        <v>212</v>
      </c>
      <c r="D101" s="11"/>
      <c r="E101" s="11" t="s">
        <v>213</v>
      </c>
      <c r="F101" s="11">
        <v>16</v>
      </c>
      <c r="G101" s="11"/>
      <c r="H101" s="11"/>
      <c r="I101" s="264"/>
      <c r="K101" s="11"/>
      <c r="L101" s="11"/>
      <c r="M101" s="11"/>
      <c r="O101" s="181"/>
      <c r="P101" s="182"/>
      <c r="Q101" s="182"/>
      <c r="R101" s="183"/>
      <c r="U101" s="4"/>
      <c r="V101" s="4"/>
    </row>
    <row r="102" spans="1:22">
      <c r="A102" s="56"/>
      <c r="B102" s="11"/>
      <c r="C102" s="11" t="s">
        <v>214</v>
      </c>
      <c r="D102" s="11"/>
      <c r="E102" s="11" t="s">
        <v>215</v>
      </c>
      <c r="F102" s="11">
        <v>4</v>
      </c>
      <c r="G102" s="11"/>
      <c r="H102" s="11">
        <v>0</v>
      </c>
      <c r="I102" s="264"/>
      <c r="K102" s="11"/>
      <c r="L102" s="11"/>
      <c r="M102" s="11"/>
      <c r="O102" s="181"/>
      <c r="P102" s="182"/>
      <c r="Q102" s="182"/>
      <c r="R102" s="183"/>
      <c r="U102" s="4"/>
      <c r="V102" s="4"/>
    </row>
    <row r="103" spans="1:22">
      <c r="A103" s="56"/>
      <c r="B103" s="11"/>
      <c r="C103" s="11" t="s">
        <v>216</v>
      </c>
      <c r="D103" s="11"/>
      <c r="E103" s="11" t="s">
        <v>136</v>
      </c>
      <c r="F103" s="11">
        <v>8</v>
      </c>
      <c r="G103" s="11"/>
      <c r="H103" s="11">
        <v>0</v>
      </c>
      <c r="I103" s="264"/>
      <c r="K103" s="11"/>
      <c r="L103" s="11"/>
      <c r="M103" s="11"/>
      <c r="O103" s="181"/>
      <c r="P103" s="182"/>
      <c r="Q103" s="182"/>
      <c r="R103" s="183"/>
      <c r="U103" s="4"/>
      <c r="V103" s="4"/>
    </row>
    <row r="104" spans="1:22">
      <c r="A104" s="56"/>
      <c r="B104" s="11"/>
      <c r="C104" s="11" t="s">
        <v>217</v>
      </c>
      <c r="D104" s="11"/>
      <c r="E104" s="11" t="s">
        <v>218</v>
      </c>
      <c r="F104" s="11">
        <v>20</v>
      </c>
      <c r="G104" s="11"/>
      <c r="H104" s="11"/>
      <c r="I104" s="264"/>
      <c r="K104" s="11"/>
      <c r="L104" s="11"/>
      <c r="M104" s="11"/>
      <c r="O104" s="181"/>
      <c r="P104" s="182"/>
      <c r="Q104" s="182"/>
      <c r="R104" s="183"/>
      <c r="U104" s="4"/>
      <c r="V104" s="4"/>
    </row>
    <row r="105" spans="1:22">
      <c r="A105" s="56"/>
      <c r="B105" s="11"/>
      <c r="C105" s="11" t="s">
        <v>219</v>
      </c>
      <c r="D105" s="11"/>
      <c r="E105" s="11" t="s">
        <v>100</v>
      </c>
      <c r="F105" s="11">
        <v>1</v>
      </c>
      <c r="G105" s="11"/>
      <c r="H105" s="11"/>
      <c r="I105" s="264"/>
      <c r="K105" s="11"/>
      <c r="L105" s="11"/>
      <c r="M105" s="11"/>
      <c r="O105" s="181"/>
      <c r="P105" s="182"/>
      <c r="Q105" s="182"/>
      <c r="R105" s="183"/>
      <c r="U105" s="4"/>
      <c r="V105" s="4"/>
    </row>
    <row r="106" spans="1:22">
      <c r="A106" s="56"/>
      <c r="B106" s="11"/>
      <c r="C106" s="11" t="s">
        <v>220</v>
      </c>
      <c r="D106" s="11"/>
      <c r="E106" s="11" t="s">
        <v>116</v>
      </c>
      <c r="F106" s="11">
        <v>1</v>
      </c>
      <c r="G106" s="11"/>
      <c r="H106" s="11"/>
      <c r="I106" s="264"/>
      <c r="K106" s="11"/>
      <c r="L106" s="11"/>
      <c r="M106" s="11"/>
      <c r="O106" s="181"/>
      <c r="P106" s="182"/>
      <c r="Q106" s="182"/>
      <c r="R106" s="183"/>
      <c r="U106" s="4"/>
      <c r="V106" s="4"/>
    </row>
    <row r="107" spans="1:22">
      <c r="A107" s="56"/>
      <c r="B107" s="11"/>
      <c r="C107" s="11" t="s">
        <v>221</v>
      </c>
      <c r="D107" s="11"/>
      <c r="E107" s="11" t="s">
        <v>222</v>
      </c>
      <c r="F107" s="11">
        <v>4</v>
      </c>
      <c r="G107" s="11"/>
      <c r="H107" s="11"/>
      <c r="I107" s="264"/>
      <c r="K107" s="11"/>
      <c r="L107" s="11"/>
      <c r="M107" s="11"/>
      <c r="O107" s="181"/>
      <c r="P107" s="182"/>
      <c r="Q107" s="182"/>
      <c r="R107" s="183"/>
      <c r="U107" s="4"/>
      <c r="V107" s="4"/>
    </row>
    <row r="108" spans="1:22">
      <c r="A108" s="56"/>
      <c r="B108" s="11"/>
      <c r="C108" s="11" t="s">
        <v>223</v>
      </c>
      <c r="D108" s="11"/>
      <c r="E108" s="11" t="s">
        <v>148</v>
      </c>
      <c r="F108" s="11">
        <v>6</v>
      </c>
      <c r="G108" s="11"/>
      <c r="H108" s="11"/>
      <c r="I108" s="264"/>
      <c r="K108" s="11"/>
      <c r="L108" s="11"/>
      <c r="M108" s="11"/>
      <c r="O108" s="181"/>
      <c r="P108" s="182"/>
      <c r="Q108" s="182"/>
      <c r="R108" s="183"/>
      <c r="U108" s="4"/>
      <c r="V108" s="4"/>
    </row>
    <row r="109" spans="1:22">
      <c r="A109" s="56"/>
      <c r="B109" s="11"/>
      <c r="C109" s="11" t="s">
        <v>223</v>
      </c>
      <c r="D109" s="11"/>
      <c r="E109" s="11" t="s">
        <v>187</v>
      </c>
      <c r="F109" s="11">
        <v>1</v>
      </c>
      <c r="G109" s="11"/>
      <c r="H109" s="11"/>
      <c r="I109" s="264"/>
      <c r="K109" s="11"/>
      <c r="L109" s="11"/>
      <c r="M109" s="11"/>
      <c r="O109" s="181"/>
      <c r="P109" s="182"/>
      <c r="Q109" s="182"/>
      <c r="R109" s="183"/>
      <c r="U109" s="4"/>
      <c r="V109" s="4"/>
    </row>
    <row r="110" spans="1:22">
      <c r="A110" s="56"/>
      <c r="B110" s="11"/>
      <c r="C110" s="11" t="s">
        <v>224</v>
      </c>
      <c r="D110" s="11"/>
      <c r="E110" s="11" t="s">
        <v>96</v>
      </c>
      <c r="F110" s="11">
        <v>8</v>
      </c>
      <c r="G110" s="11"/>
      <c r="H110" s="11"/>
      <c r="I110" s="264"/>
      <c r="K110" s="11"/>
      <c r="L110" s="11"/>
      <c r="M110" s="11"/>
      <c r="O110" s="181"/>
      <c r="P110" s="182"/>
      <c r="Q110" s="182"/>
      <c r="R110" s="183"/>
      <c r="U110" s="4"/>
      <c r="V110" s="4"/>
    </row>
    <row r="111" spans="1:22">
      <c r="A111" s="56"/>
      <c r="B111" s="11"/>
      <c r="C111" s="11" t="s">
        <v>225</v>
      </c>
      <c r="D111" s="11"/>
      <c r="E111" s="11" t="s">
        <v>226</v>
      </c>
      <c r="F111" s="11">
        <v>8</v>
      </c>
      <c r="G111" s="11"/>
      <c r="H111" s="11"/>
      <c r="I111" s="264"/>
      <c r="K111" s="11"/>
      <c r="L111" s="11"/>
      <c r="M111" s="11"/>
      <c r="O111" s="181"/>
      <c r="P111" s="182"/>
      <c r="Q111" s="182"/>
      <c r="R111" s="183"/>
      <c r="U111" s="4"/>
      <c r="V111" s="4"/>
    </row>
    <row r="112" spans="1:22">
      <c r="A112" s="56"/>
      <c r="B112" s="11"/>
      <c r="C112" s="11" t="s">
        <v>227</v>
      </c>
      <c r="D112" s="11"/>
      <c r="E112" s="11" t="s">
        <v>228</v>
      </c>
      <c r="F112" s="11">
        <v>146</v>
      </c>
      <c r="G112" s="11"/>
      <c r="H112" s="11">
        <v>0</v>
      </c>
      <c r="I112" s="264"/>
      <c r="K112" s="11"/>
      <c r="L112" s="11"/>
      <c r="M112" s="11"/>
      <c r="O112" s="181"/>
      <c r="P112" s="182"/>
      <c r="Q112" s="182"/>
      <c r="R112" s="183"/>
      <c r="U112" s="4"/>
      <c r="V112" s="4"/>
    </row>
    <row r="113" spans="1:22">
      <c r="A113" s="56"/>
      <c r="B113" s="11"/>
      <c r="C113" s="11" t="s">
        <v>227</v>
      </c>
      <c r="D113" s="11"/>
      <c r="E113" s="11" t="s">
        <v>229</v>
      </c>
      <c r="F113" s="11">
        <v>1</v>
      </c>
      <c r="G113" s="11"/>
      <c r="H113" s="11"/>
      <c r="I113" s="264"/>
      <c r="K113" s="11"/>
      <c r="L113" s="11"/>
      <c r="M113" s="11"/>
      <c r="O113" s="181"/>
      <c r="P113" s="182"/>
      <c r="Q113" s="182"/>
      <c r="R113" s="183"/>
      <c r="U113" s="4"/>
      <c r="V113" s="4"/>
    </row>
    <row r="114" spans="1:22">
      <c r="A114" s="56"/>
      <c r="B114" s="11"/>
      <c r="C114" s="11" t="s">
        <v>230</v>
      </c>
      <c r="D114" s="11"/>
      <c r="E114" s="11" t="s">
        <v>89</v>
      </c>
      <c r="F114" s="11">
        <v>42</v>
      </c>
      <c r="G114" s="11"/>
      <c r="H114" s="11"/>
      <c r="I114" s="264"/>
      <c r="K114" s="11"/>
      <c r="L114" s="11"/>
      <c r="M114" s="11"/>
      <c r="O114" s="181"/>
      <c r="P114" s="182"/>
      <c r="Q114" s="182"/>
      <c r="R114" s="183"/>
      <c r="U114" s="4"/>
      <c r="V114" s="4"/>
    </row>
    <row r="115" spans="1:22">
      <c r="A115" s="56"/>
      <c r="B115" s="11"/>
      <c r="C115" s="11" t="s">
        <v>231</v>
      </c>
      <c r="D115" s="11"/>
      <c r="E115" s="11" t="s">
        <v>232</v>
      </c>
      <c r="F115" s="11">
        <v>1</v>
      </c>
      <c r="G115" s="11"/>
      <c r="H115" s="11"/>
      <c r="I115" s="264"/>
      <c r="K115" s="11"/>
      <c r="L115" s="11"/>
      <c r="M115" s="11"/>
      <c r="O115" s="181"/>
      <c r="P115" s="182"/>
      <c r="Q115" s="182"/>
      <c r="R115" s="183"/>
      <c r="U115" s="4"/>
      <c r="V115" s="4"/>
    </row>
    <row r="116" spans="1:22">
      <c r="A116" s="56"/>
      <c r="B116" s="11"/>
      <c r="C116" s="11" t="s">
        <v>233</v>
      </c>
      <c r="D116" s="11"/>
      <c r="E116" s="11" t="s">
        <v>193</v>
      </c>
      <c r="F116" s="11">
        <v>14</v>
      </c>
      <c r="G116" s="11">
        <v>1</v>
      </c>
      <c r="H116" s="11">
        <v>1</v>
      </c>
      <c r="I116" s="264">
        <v>0</v>
      </c>
      <c r="K116" s="11"/>
      <c r="L116" s="11"/>
      <c r="M116" s="11"/>
      <c r="O116" s="181"/>
      <c r="P116" s="182"/>
      <c r="Q116" s="182"/>
      <c r="R116" s="183"/>
      <c r="U116" s="4"/>
      <c r="V116" s="4"/>
    </row>
    <row r="117" spans="1:22">
      <c r="A117" s="56"/>
      <c r="B117" s="11"/>
      <c r="C117" s="11" t="s">
        <v>234</v>
      </c>
      <c r="D117" s="11"/>
      <c r="E117" s="11" t="s">
        <v>235</v>
      </c>
      <c r="F117" s="11">
        <v>23</v>
      </c>
      <c r="G117" s="11"/>
      <c r="H117" s="11">
        <v>0</v>
      </c>
      <c r="I117" s="264"/>
      <c r="K117" s="11"/>
      <c r="L117" s="11"/>
      <c r="M117" s="11"/>
      <c r="O117" s="181"/>
      <c r="P117" s="182"/>
      <c r="Q117" s="182"/>
      <c r="R117" s="183"/>
      <c r="U117" s="4"/>
      <c r="V117" s="4"/>
    </row>
    <row r="118" spans="1:22">
      <c r="A118" s="56"/>
      <c r="B118" s="11"/>
      <c r="C118" s="11" t="s">
        <v>236</v>
      </c>
      <c r="D118" s="11"/>
      <c r="E118" s="11" t="s">
        <v>237</v>
      </c>
      <c r="F118" s="11">
        <v>77</v>
      </c>
      <c r="G118" s="11"/>
      <c r="H118" s="11">
        <v>0</v>
      </c>
      <c r="I118" s="264"/>
      <c r="K118" s="11"/>
      <c r="L118" s="11"/>
      <c r="M118" s="11"/>
      <c r="O118" s="181"/>
      <c r="P118" s="182"/>
      <c r="Q118" s="182"/>
      <c r="R118" s="183"/>
      <c r="U118" s="4"/>
      <c r="V118" s="4"/>
    </row>
    <row r="119" spans="1:22">
      <c r="A119" s="56"/>
      <c r="B119" s="11"/>
      <c r="C119" s="11" t="s">
        <v>238</v>
      </c>
      <c r="D119" s="11"/>
      <c r="E119" s="11" t="s">
        <v>105</v>
      </c>
      <c r="F119" s="11">
        <v>290</v>
      </c>
      <c r="G119" s="11">
        <v>4</v>
      </c>
      <c r="H119" s="11">
        <v>4</v>
      </c>
      <c r="I119" s="264">
        <v>0.75</v>
      </c>
      <c r="K119" s="11"/>
      <c r="L119" s="11"/>
      <c r="M119" s="11"/>
      <c r="O119" s="181"/>
      <c r="P119" s="182"/>
      <c r="Q119" s="182"/>
      <c r="R119" s="183"/>
      <c r="U119" s="4"/>
      <c r="V119" s="4"/>
    </row>
    <row r="120" spans="1:22">
      <c r="A120" s="56"/>
      <c r="B120" s="11"/>
      <c r="C120" s="11" t="s">
        <v>239</v>
      </c>
      <c r="D120" s="11"/>
      <c r="E120" s="11" t="s">
        <v>240</v>
      </c>
      <c r="F120" s="11">
        <v>3</v>
      </c>
      <c r="G120" s="11">
        <v>1</v>
      </c>
      <c r="H120" s="11">
        <v>1</v>
      </c>
      <c r="I120" s="264">
        <v>0</v>
      </c>
      <c r="K120" s="11"/>
      <c r="L120" s="11"/>
      <c r="M120" s="11"/>
      <c r="O120" s="181"/>
      <c r="P120" s="182"/>
      <c r="Q120" s="182"/>
      <c r="R120" s="183"/>
      <c r="U120" s="4"/>
      <c r="V120" s="4"/>
    </row>
    <row r="121" spans="1:22">
      <c r="A121" s="56"/>
      <c r="B121" s="11"/>
      <c r="C121" s="11" t="s">
        <v>241</v>
      </c>
      <c r="D121" s="11"/>
      <c r="E121" s="11" t="s">
        <v>242</v>
      </c>
      <c r="F121" s="11">
        <v>2</v>
      </c>
      <c r="G121" s="11"/>
      <c r="H121" s="11"/>
      <c r="I121" s="264"/>
      <c r="K121" s="11"/>
      <c r="L121" s="11"/>
      <c r="M121" s="11"/>
      <c r="O121" s="181"/>
      <c r="P121" s="182"/>
      <c r="Q121" s="182"/>
      <c r="R121" s="183"/>
      <c r="U121" s="4"/>
      <c r="V121" s="4"/>
    </row>
    <row r="122" spans="1:22">
      <c r="A122" s="56"/>
      <c r="B122" s="11"/>
      <c r="C122" s="11" t="s">
        <v>243</v>
      </c>
      <c r="D122" s="11"/>
      <c r="E122" s="11" t="s">
        <v>242</v>
      </c>
      <c r="F122" s="11">
        <v>1</v>
      </c>
      <c r="G122" s="11">
        <v>1</v>
      </c>
      <c r="H122" s="11">
        <v>0</v>
      </c>
      <c r="I122" s="264"/>
      <c r="K122" s="11"/>
      <c r="L122" s="11"/>
      <c r="M122" s="11"/>
      <c r="O122" s="181"/>
      <c r="P122" s="182"/>
      <c r="Q122" s="182"/>
      <c r="R122" s="183"/>
      <c r="U122" s="4"/>
      <c r="V122" s="4"/>
    </row>
    <row r="123" spans="1:22">
      <c r="A123" s="56"/>
      <c r="B123" s="11"/>
      <c r="C123" s="11" t="s">
        <v>244</v>
      </c>
      <c r="D123" s="11"/>
      <c r="E123" s="11" t="s">
        <v>193</v>
      </c>
      <c r="F123" s="11">
        <v>6</v>
      </c>
      <c r="G123" s="11"/>
      <c r="H123" s="11">
        <v>0</v>
      </c>
      <c r="I123" s="264"/>
      <c r="K123" s="11"/>
      <c r="L123" s="11"/>
      <c r="M123" s="11"/>
      <c r="O123" s="181"/>
      <c r="P123" s="182"/>
      <c r="Q123" s="182"/>
      <c r="R123" s="183"/>
      <c r="U123" s="4"/>
      <c r="V123" s="4"/>
    </row>
    <row r="124" spans="1:22">
      <c r="A124" s="56"/>
      <c r="B124" s="11"/>
      <c r="C124" s="11" t="s">
        <v>245</v>
      </c>
      <c r="D124" s="11"/>
      <c r="E124" s="11" t="s">
        <v>246</v>
      </c>
      <c r="F124" s="11">
        <v>12</v>
      </c>
      <c r="G124" s="11">
        <v>1</v>
      </c>
      <c r="H124" s="11">
        <v>0</v>
      </c>
      <c r="I124" s="264"/>
      <c r="K124" s="11"/>
      <c r="L124" s="11"/>
      <c r="M124" s="11"/>
      <c r="O124" s="181"/>
      <c r="P124" s="182"/>
      <c r="Q124" s="182"/>
      <c r="R124" s="183"/>
      <c r="U124" s="4"/>
      <c r="V124" s="4"/>
    </row>
    <row r="125" spans="1:22">
      <c r="A125" s="56"/>
      <c r="B125" s="11"/>
      <c r="C125" s="11" t="s">
        <v>247</v>
      </c>
      <c r="D125" s="11"/>
      <c r="E125" s="11" t="s">
        <v>248</v>
      </c>
      <c r="F125" s="11">
        <v>11</v>
      </c>
      <c r="G125" s="11">
        <v>1</v>
      </c>
      <c r="H125" s="11">
        <v>1</v>
      </c>
      <c r="I125" s="264">
        <v>4</v>
      </c>
      <c r="K125" s="11"/>
      <c r="L125" s="11"/>
      <c r="M125" s="11"/>
      <c r="O125" s="181"/>
      <c r="P125" s="182"/>
      <c r="Q125" s="182"/>
      <c r="R125" s="183"/>
      <c r="U125" s="4"/>
      <c r="V125" s="4"/>
    </row>
    <row r="126" spans="1:22">
      <c r="A126" s="56"/>
      <c r="B126" s="11"/>
      <c r="C126" s="11" t="s">
        <v>249</v>
      </c>
      <c r="D126" s="11"/>
      <c r="E126" s="11" t="s">
        <v>250</v>
      </c>
      <c r="F126" s="11">
        <v>7</v>
      </c>
      <c r="G126" s="11"/>
      <c r="H126" s="11"/>
      <c r="I126" s="264"/>
      <c r="K126" s="11"/>
      <c r="L126" s="11"/>
      <c r="M126" s="11"/>
      <c r="O126" s="181"/>
      <c r="P126" s="182"/>
      <c r="Q126" s="182"/>
      <c r="R126" s="183"/>
      <c r="U126" s="4"/>
      <c r="V126" s="4"/>
    </row>
    <row r="127" spans="1:22">
      <c r="A127" s="56"/>
      <c r="B127" s="11"/>
      <c r="C127" s="11" t="s">
        <v>251</v>
      </c>
      <c r="D127" s="11"/>
      <c r="E127" s="11" t="s">
        <v>96</v>
      </c>
      <c r="F127" s="11">
        <v>230</v>
      </c>
      <c r="G127" s="11">
        <v>11</v>
      </c>
      <c r="H127" s="11">
        <v>6</v>
      </c>
      <c r="I127" s="264">
        <v>2</v>
      </c>
      <c r="K127" s="11"/>
      <c r="L127" s="11"/>
      <c r="M127" s="11"/>
      <c r="O127" s="181"/>
      <c r="P127" s="182"/>
      <c r="Q127" s="182"/>
      <c r="R127" s="183"/>
      <c r="U127" s="4"/>
      <c r="V127" s="4"/>
    </row>
    <row r="128" spans="1:22">
      <c r="A128" s="56"/>
      <c r="B128" s="11"/>
      <c r="C128" s="11" t="s">
        <v>252</v>
      </c>
      <c r="D128" s="11"/>
      <c r="E128" s="11" t="s">
        <v>253</v>
      </c>
      <c r="F128" s="11">
        <v>6</v>
      </c>
      <c r="G128" s="11"/>
      <c r="H128" s="11"/>
      <c r="I128" s="264"/>
      <c r="K128" s="11"/>
      <c r="L128" s="11"/>
      <c r="M128" s="11"/>
      <c r="O128" s="181"/>
      <c r="P128" s="182"/>
      <c r="Q128" s="182"/>
      <c r="R128" s="183"/>
      <c r="U128" s="4"/>
      <c r="V128" s="4"/>
    </row>
    <row r="129" spans="1:22">
      <c r="A129" s="56"/>
      <c r="B129" s="11"/>
      <c r="C129" s="11" t="s">
        <v>254</v>
      </c>
      <c r="D129" s="11"/>
      <c r="E129" s="11" t="s">
        <v>229</v>
      </c>
      <c r="F129" s="11">
        <v>2</v>
      </c>
      <c r="G129" s="11"/>
      <c r="H129" s="11"/>
      <c r="I129" s="264"/>
      <c r="K129" s="11"/>
      <c r="L129" s="11"/>
      <c r="M129" s="11"/>
      <c r="O129" s="181"/>
      <c r="P129" s="182"/>
      <c r="Q129" s="182"/>
      <c r="R129" s="183"/>
      <c r="U129" s="4"/>
      <c r="V129" s="4"/>
    </row>
    <row r="130" spans="1:22">
      <c r="A130" s="56"/>
      <c r="B130" s="11"/>
      <c r="C130" s="11" t="s">
        <v>255</v>
      </c>
      <c r="D130" s="11"/>
      <c r="E130" s="11" t="s">
        <v>256</v>
      </c>
      <c r="F130" s="11">
        <v>8</v>
      </c>
      <c r="G130" s="11"/>
      <c r="H130" s="11"/>
      <c r="I130" s="264"/>
      <c r="K130" s="11"/>
      <c r="L130" s="11"/>
      <c r="M130" s="11"/>
      <c r="O130" s="181"/>
      <c r="P130" s="182"/>
      <c r="Q130" s="182"/>
      <c r="R130" s="183"/>
      <c r="U130" s="4"/>
      <c r="V130" s="4"/>
    </row>
    <row r="131" spans="1:22">
      <c r="A131" s="56"/>
      <c r="B131" s="11"/>
      <c r="C131" s="11" t="s">
        <v>257</v>
      </c>
      <c r="D131" s="11"/>
      <c r="E131" s="11" t="s">
        <v>115</v>
      </c>
      <c r="F131" s="11">
        <v>5</v>
      </c>
      <c r="G131" s="11"/>
      <c r="H131" s="11"/>
      <c r="I131" s="264"/>
      <c r="K131" s="11"/>
      <c r="L131" s="11"/>
      <c r="M131" s="11"/>
      <c r="O131" s="181"/>
      <c r="P131" s="182"/>
      <c r="Q131" s="182"/>
      <c r="R131" s="183"/>
      <c r="U131" s="4"/>
      <c r="V131" s="4"/>
    </row>
    <row r="132" spans="1:22">
      <c r="A132" s="56"/>
      <c r="B132" s="11"/>
      <c r="C132" s="11" t="s">
        <v>258</v>
      </c>
      <c r="D132" s="11"/>
      <c r="E132" s="11" t="s">
        <v>259</v>
      </c>
      <c r="F132" s="11">
        <v>3</v>
      </c>
      <c r="G132" s="11"/>
      <c r="H132" s="11"/>
      <c r="I132" s="264"/>
      <c r="K132" s="11"/>
      <c r="L132" s="11"/>
      <c r="M132" s="11"/>
      <c r="O132" s="181"/>
      <c r="P132" s="182"/>
      <c r="Q132" s="182"/>
      <c r="R132" s="183"/>
      <c r="U132" s="4"/>
      <c r="V132" s="4"/>
    </row>
    <row r="133" spans="1:22">
      <c r="A133" s="56"/>
      <c r="B133" s="11"/>
      <c r="C133" s="11" t="s">
        <v>260</v>
      </c>
      <c r="D133" s="11"/>
      <c r="E133" s="11" t="s">
        <v>261</v>
      </c>
      <c r="F133" s="11">
        <v>18</v>
      </c>
      <c r="G133" s="11"/>
      <c r="H133" s="11"/>
      <c r="I133" s="264"/>
      <c r="K133" s="11"/>
      <c r="L133" s="11"/>
      <c r="M133" s="11"/>
      <c r="O133" s="181"/>
      <c r="P133" s="182"/>
      <c r="Q133" s="182"/>
      <c r="R133" s="183"/>
      <c r="U133" s="4"/>
      <c r="V133" s="4"/>
    </row>
    <row r="134" spans="1:22">
      <c r="A134" s="56"/>
      <c r="B134" s="11"/>
      <c r="C134" s="11" t="s">
        <v>262</v>
      </c>
      <c r="D134" s="11"/>
      <c r="E134" s="11" t="s">
        <v>113</v>
      </c>
      <c r="F134" s="11">
        <v>6</v>
      </c>
      <c r="G134" s="11"/>
      <c r="H134" s="11"/>
      <c r="I134" s="264"/>
      <c r="K134" s="11"/>
      <c r="L134" s="11"/>
      <c r="M134" s="11"/>
      <c r="O134" s="181"/>
      <c r="P134" s="182"/>
      <c r="Q134" s="182"/>
      <c r="R134" s="183"/>
      <c r="U134" s="4"/>
      <c r="V134" s="4"/>
    </row>
    <row r="135" spans="1:22">
      <c r="A135" s="56"/>
      <c r="B135" s="11"/>
      <c r="C135" s="11" t="s">
        <v>263</v>
      </c>
      <c r="D135" s="11"/>
      <c r="E135" s="11" t="s">
        <v>264</v>
      </c>
      <c r="F135" s="11">
        <v>42</v>
      </c>
      <c r="G135" s="11"/>
      <c r="H135" s="11">
        <v>0</v>
      </c>
      <c r="I135" s="264"/>
      <c r="K135" s="11"/>
      <c r="L135" s="11"/>
      <c r="M135" s="11"/>
      <c r="O135" s="181"/>
      <c r="P135" s="182"/>
      <c r="Q135" s="182"/>
      <c r="R135" s="183"/>
      <c r="U135" s="4"/>
      <c r="V135" s="4"/>
    </row>
    <row r="136" spans="1:22">
      <c r="A136" s="56"/>
      <c r="B136" s="11"/>
      <c r="C136" s="11" t="s">
        <v>265</v>
      </c>
      <c r="D136" s="11"/>
      <c r="E136" s="11" t="s">
        <v>228</v>
      </c>
      <c r="F136" s="11">
        <v>1</v>
      </c>
      <c r="G136" s="11"/>
      <c r="H136" s="11"/>
      <c r="I136" s="264"/>
      <c r="K136" s="11"/>
      <c r="L136" s="11"/>
      <c r="M136" s="11"/>
      <c r="O136" s="181"/>
      <c r="P136" s="182"/>
      <c r="Q136" s="182"/>
      <c r="R136" s="183"/>
      <c r="U136" s="4"/>
      <c r="V136" s="4"/>
    </row>
    <row r="137" spans="1:22">
      <c r="A137" s="56"/>
      <c r="B137" s="11"/>
      <c r="C137" s="11" t="s">
        <v>266</v>
      </c>
      <c r="D137" s="11"/>
      <c r="E137" s="11" t="s">
        <v>113</v>
      </c>
      <c r="F137" s="11">
        <v>1</v>
      </c>
      <c r="G137" s="11"/>
      <c r="H137" s="11"/>
      <c r="I137" s="264"/>
      <c r="K137" s="11"/>
      <c r="L137" s="11"/>
      <c r="M137" s="11"/>
      <c r="O137" s="181"/>
      <c r="P137" s="182"/>
      <c r="Q137" s="182"/>
      <c r="R137" s="183"/>
      <c r="U137" s="4"/>
      <c r="V137" s="4"/>
    </row>
    <row r="138" spans="1:22">
      <c r="A138" s="56"/>
      <c r="B138" s="11"/>
      <c r="C138" s="11" t="s">
        <v>267</v>
      </c>
      <c r="D138" s="11"/>
      <c r="E138" s="11" t="s">
        <v>113</v>
      </c>
      <c r="F138" s="11">
        <v>1</v>
      </c>
      <c r="G138" s="11"/>
      <c r="H138" s="11"/>
      <c r="I138" s="264"/>
      <c r="K138" s="11"/>
      <c r="L138" s="11"/>
      <c r="M138" s="11"/>
      <c r="O138" s="181"/>
      <c r="P138" s="182"/>
      <c r="Q138" s="182"/>
      <c r="R138" s="183"/>
      <c r="U138" s="4"/>
      <c r="V138" s="4"/>
    </row>
    <row r="139" spans="1:22">
      <c r="A139" s="56"/>
      <c r="B139" s="11"/>
      <c r="C139" s="11" t="s">
        <v>268</v>
      </c>
      <c r="D139" s="11"/>
      <c r="E139" s="11" t="s">
        <v>269</v>
      </c>
      <c r="F139" s="11">
        <v>21</v>
      </c>
      <c r="G139" s="11"/>
      <c r="H139" s="11"/>
      <c r="I139" s="264"/>
      <c r="K139" s="11"/>
      <c r="L139" s="11"/>
      <c r="M139" s="11"/>
      <c r="O139" s="181"/>
      <c r="P139" s="182"/>
      <c r="Q139" s="182"/>
      <c r="R139" s="183"/>
      <c r="U139" s="4"/>
      <c r="V139" s="4"/>
    </row>
    <row r="140" spans="1:22">
      <c r="A140" s="56"/>
      <c r="B140" s="11"/>
      <c r="C140" s="11" t="s">
        <v>270</v>
      </c>
      <c r="D140" s="11"/>
      <c r="E140" s="11" t="s">
        <v>271</v>
      </c>
      <c r="F140" s="11">
        <v>18</v>
      </c>
      <c r="G140" s="11"/>
      <c r="H140" s="11"/>
      <c r="I140" s="264"/>
      <c r="K140" s="11"/>
      <c r="L140" s="11"/>
      <c r="M140" s="11"/>
      <c r="O140" s="181"/>
      <c r="P140" s="182"/>
      <c r="Q140" s="182"/>
      <c r="R140" s="183"/>
      <c r="U140" s="4"/>
      <c r="V140" s="4"/>
    </row>
    <row r="141" spans="1:22">
      <c r="A141" s="56"/>
      <c r="B141" s="11"/>
      <c r="C141" s="11" t="s">
        <v>272</v>
      </c>
      <c r="D141" s="11"/>
      <c r="E141" s="11" t="s">
        <v>143</v>
      </c>
      <c r="F141" s="11">
        <v>47</v>
      </c>
      <c r="G141" s="11"/>
      <c r="H141" s="11"/>
      <c r="I141" s="264"/>
      <c r="K141" s="11"/>
      <c r="L141" s="11"/>
      <c r="M141" s="11"/>
      <c r="O141" s="181"/>
      <c r="P141" s="182"/>
      <c r="Q141" s="182"/>
      <c r="R141" s="183"/>
      <c r="U141" s="4"/>
      <c r="V141" s="4"/>
    </row>
    <row r="142" spans="1:22">
      <c r="A142" s="56"/>
      <c r="B142" s="11"/>
      <c r="C142" s="11" t="s">
        <v>273</v>
      </c>
      <c r="D142" s="11"/>
      <c r="E142" s="11" t="s">
        <v>153</v>
      </c>
      <c r="F142" s="11">
        <v>88</v>
      </c>
      <c r="G142" s="11"/>
      <c r="H142" s="11">
        <v>0</v>
      </c>
      <c r="I142" s="264"/>
      <c r="K142" s="11"/>
      <c r="L142" s="11"/>
      <c r="M142" s="11"/>
      <c r="O142" s="181"/>
      <c r="P142" s="182"/>
      <c r="Q142" s="182"/>
      <c r="R142" s="183"/>
      <c r="U142" s="4"/>
      <c r="V142" s="4"/>
    </row>
    <row r="143" spans="1:22">
      <c r="A143" s="56"/>
      <c r="B143" s="11"/>
      <c r="C143" s="11" t="s">
        <v>274</v>
      </c>
      <c r="D143" s="11"/>
      <c r="E143" s="11" t="s">
        <v>175</v>
      </c>
      <c r="F143" s="11">
        <v>40</v>
      </c>
      <c r="G143" s="11">
        <v>2</v>
      </c>
      <c r="H143" s="11">
        <v>1</v>
      </c>
      <c r="I143" s="264">
        <v>1</v>
      </c>
      <c r="K143" s="11"/>
      <c r="L143" s="11"/>
      <c r="M143" s="11"/>
      <c r="O143" s="181"/>
      <c r="P143" s="182"/>
      <c r="Q143" s="182"/>
      <c r="R143" s="183"/>
      <c r="U143" s="4"/>
      <c r="V143" s="4"/>
    </row>
    <row r="144" spans="1:22">
      <c r="A144" s="56"/>
      <c r="B144" s="11"/>
      <c r="C144" s="11" t="s">
        <v>275</v>
      </c>
      <c r="D144" s="11"/>
      <c r="E144" s="11" t="s">
        <v>276</v>
      </c>
      <c r="F144" s="11">
        <v>7</v>
      </c>
      <c r="G144" s="11"/>
      <c r="H144" s="11">
        <v>0</v>
      </c>
      <c r="I144" s="264"/>
      <c r="K144" s="11"/>
      <c r="L144" s="11"/>
      <c r="M144" s="11"/>
      <c r="O144" s="181"/>
      <c r="P144" s="182"/>
      <c r="Q144" s="182"/>
      <c r="R144" s="183"/>
      <c r="U144" s="4"/>
      <c r="V144" s="4"/>
    </row>
    <row r="145" spans="1:22">
      <c r="A145" s="56"/>
      <c r="B145" s="11"/>
      <c r="C145" s="11" t="s">
        <v>277</v>
      </c>
      <c r="D145" s="11"/>
      <c r="E145" s="11" t="s">
        <v>278</v>
      </c>
      <c r="F145" s="11">
        <v>2</v>
      </c>
      <c r="G145" s="11"/>
      <c r="H145" s="11"/>
      <c r="I145" s="264"/>
      <c r="K145" s="11"/>
      <c r="L145" s="11"/>
      <c r="M145" s="11"/>
      <c r="O145" s="181"/>
      <c r="P145" s="182"/>
      <c r="Q145" s="182"/>
      <c r="R145" s="183"/>
      <c r="U145" s="4"/>
      <c r="V145" s="4"/>
    </row>
    <row r="146" spans="1:22">
      <c r="A146" s="56"/>
      <c r="B146" s="11"/>
      <c r="C146" s="11" t="s">
        <v>279</v>
      </c>
      <c r="D146" s="11"/>
      <c r="E146" s="11" t="s">
        <v>280</v>
      </c>
      <c r="F146" s="11">
        <v>15</v>
      </c>
      <c r="G146" s="11"/>
      <c r="H146" s="11"/>
      <c r="I146" s="264"/>
      <c r="K146" s="11"/>
      <c r="L146" s="11"/>
      <c r="M146" s="11"/>
      <c r="O146" s="181"/>
      <c r="P146" s="182"/>
      <c r="Q146" s="182"/>
      <c r="R146" s="183"/>
      <c r="U146" s="4"/>
      <c r="V146" s="4"/>
    </row>
    <row r="147" spans="1:22">
      <c r="A147" s="56"/>
      <c r="B147" s="11"/>
      <c r="C147" s="11" t="s">
        <v>281</v>
      </c>
      <c r="D147" s="11"/>
      <c r="E147" s="11" t="s">
        <v>175</v>
      </c>
      <c r="F147" s="11">
        <v>641</v>
      </c>
      <c r="G147" s="11">
        <v>15</v>
      </c>
      <c r="H147" s="11">
        <v>10</v>
      </c>
      <c r="I147" s="264">
        <v>0.8</v>
      </c>
      <c r="K147" s="11"/>
      <c r="L147" s="11"/>
      <c r="M147" s="11"/>
      <c r="O147" s="181"/>
      <c r="P147" s="182"/>
      <c r="Q147" s="182"/>
      <c r="R147" s="183"/>
      <c r="U147" s="4"/>
      <c r="V147" s="4"/>
    </row>
    <row r="148" spans="1:22">
      <c r="A148" s="56"/>
      <c r="B148" s="11"/>
      <c r="C148" s="11" t="s">
        <v>282</v>
      </c>
      <c r="D148" s="11"/>
      <c r="E148" s="11" t="s">
        <v>283</v>
      </c>
      <c r="F148" s="11">
        <v>48</v>
      </c>
      <c r="G148" s="11">
        <v>1</v>
      </c>
      <c r="H148" s="11">
        <v>1</v>
      </c>
      <c r="I148" s="264">
        <v>1</v>
      </c>
      <c r="K148" s="11"/>
      <c r="L148" s="11"/>
      <c r="M148" s="11"/>
      <c r="O148" s="181"/>
      <c r="P148" s="182"/>
      <c r="Q148" s="182"/>
      <c r="R148" s="183"/>
      <c r="U148" s="4"/>
      <c r="V148" s="4"/>
    </row>
    <row r="149" spans="1:22">
      <c r="A149" s="56"/>
      <c r="B149" s="11"/>
      <c r="C149" s="11" t="s">
        <v>284</v>
      </c>
      <c r="D149" s="11"/>
      <c r="E149" s="11" t="s">
        <v>285</v>
      </c>
      <c r="F149" s="11">
        <v>7</v>
      </c>
      <c r="G149" s="11"/>
      <c r="H149" s="11"/>
      <c r="I149" s="264"/>
      <c r="K149" s="11"/>
      <c r="L149" s="11"/>
      <c r="M149" s="11"/>
      <c r="O149" s="181"/>
      <c r="P149" s="182"/>
      <c r="Q149" s="182"/>
      <c r="R149" s="183"/>
      <c r="U149" s="4"/>
      <c r="V149" s="4"/>
    </row>
    <row r="150" spans="1:22">
      <c r="A150" s="56"/>
      <c r="B150" s="11"/>
      <c r="C150" s="11" t="s">
        <v>286</v>
      </c>
      <c r="D150" s="11"/>
      <c r="E150" s="11" t="s">
        <v>115</v>
      </c>
      <c r="F150" s="11">
        <v>4</v>
      </c>
      <c r="G150" s="11"/>
      <c r="H150" s="11"/>
      <c r="I150" s="264"/>
      <c r="K150" s="11"/>
      <c r="L150" s="11"/>
      <c r="M150" s="11"/>
      <c r="O150" s="181"/>
      <c r="P150" s="182"/>
      <c r="Q150" s="182"/>
      <c r="R150" s="183"/>
      <c r="U150" s="4"/>
      <c r="V150" s="4"/>
    </row>
    <row r="151" spans="1:22">
      <c r="A151" s="56"/>
      <c r="B151" s="11"/>
      <c r="C151" s="11" t="s">
        <v>287</v>
      </c>
      <c r="D151" s="11"/>
      <c r="E151" s="11" t="s">
        <v>288</v>
      </c>
      <c r="F151" s="11">
        <v>6</v>
      </c>
      <c r="G151" s="11"/>
      <c r="H151" s="11"/>
      <c r="I151" s="264"/>
      <c r="K151" s="11"/>
      <c r="L151" s="11"/>
      <c r="M151" s="11"/>
      <c r="O151" s="181"/>
      <c r="P151" s="182"/>
      <c r="Q151" s="182"/>
      <c r="R151" s="183"/>
      <c r="U151" s="4"/>
      <c r="V151" s="4"/>
    </row>
    <row r="152" spans="1:22">
      <c r="A152" s="56"/>
      <c r="B152" s="11"/>
      <c r="C152" s="11" t="s">
        <v>289</v>
      </c>
      <c r="D152" s="11"/>
      <c r="E152" s="11" t="s">
        <v>115</v>
      </c>
      <c r="F152" s="11">
        <v>8</v>
      </c>
      <c r="G152" s="11"/>
      <c r="H152" s="11"/>
      <c r="I152" s="264"/>
      <c r="K152" s="11"/>
      <c r="L152" s="11"/>
      <c r="M152" s="11"/>
      <c r="O152" s="181"/>
      <c r="P152" s="182"/>
      <c r="Q152" s="182"/>
      <c r="R152" s="183"/>
      <c r="U152" s="4"/>
      <c r="V152" s="4"/>
    </row>
    <row r="153" spans="1:22">
      <c r="A153" s="56"/>
      <c r="B153" s="11"/>
      <c r="C153" s="11" t="s">
        <v>290</v>
      </c>
      <c r="D153" s="11"/>
      <c r="E153" s="11" t="s">
        <v>193</v>
      </c>
      <c r="F153" s="11">
        <v>7</v>
      </c>
      <c r="G153" s="11"/>
      <c r="H153" s="11"/>
      <c r="I153" s="264"/>
      <c r="K153" s="11"/>
      <c r="L153" s="11"/>
      <c r="M153" s="11"/>
      <c r="O153" s="181"/>
      <c r="P153" s="182"/>
      <c r="Q153" s="182"/>
      <c r="R153" s="183"/>
      <c r="U153" s="4"/>
      <c r="V153" s="4"/>
    </row>
    <row r="154" spans="1:22">
      <c r="A154" s="56"/>
      <c r="B154" s="11"/>
      <c r="C154" s="11" t="s">
        <v>291</v>
      </c>
      <c r="D154" s="11"/>
      <c r="E154" s="11" t="s">
        <v>292</v>
      </c>
      <c r="F154" s="11">
        <v>36</v>
      </c>
      <c r="G154" s="11"/>
      <c r="H154" s="11">
        <v>0</v>
      </c>
      <c r="I154" s="264"/>
      <c r="K154" s="11"/>
      <c r="L154" s="11"/>
      <c r="M154" s="11"/>
      <c r="O154" s="181"/>
      <c r="P154" s="182"/>
      <c r="Q154" s="182"/>
      <c r="R154" s="183"/>
      <c r="U154" s="4"/>
      <c r="V154" s="4"/>
    </row>
    <row r="155" spans="1:22">
      <c r="A155" s="56"/>
      <c r="B155" s="11"/>
      <c r="C155" s="11" t="s">
        <v>291</v>
      </c>
      <c r="D155" s="11"/>
      <c r="E155" s="11" t="s">
        <v>229</v>
      </c>
      <c r="F155" s="11">
        <v>1</v>
      </c>
      <c r="G155" s="11"/>
      <c r="H155" s="11"/>
      <c r="I155" s="264"/>
      <c r="K155" s="11"/>
      <c r="L155" s="11"/>
      <c r="M155" s="11"/>
      <c r="O155" s="181"/>
      <c r="P155" s="182"/>
      <c r="Q155" s="182"/>
      <c r="R155" s="183"/>
      <c r="U155" s="4"/>
      <c r="V155" s="4"/>
    </row>
    <row r="156" spans="1:22">
      <c r="A156" s="56"/>
      <c r="B156" s="11"/>
      <c r="C156" s="11" t="s">
        <v>293</v>
      </c>
      <c r="D156" s="11"/>
      <c r="E156" s="11" t="s">
        <v>116</v>
      </c>
      <c r="F156" s="11">
        <v>184</v>
      </c>
      <c r="G156" s="11">
        <v>4</v>
      </c>
      <c r="H156" s="11">
        <v>2</v>
      </c>
      <c r="I156" s="264">
        <v>-140</v>
      </c>
      <c r="K156" s="11"/>
      <c r="L156" s="11"/>
      <c r="M156" s="11"/>
      <c r="O156" s="181"/>
      <c r="P156" s="182"/>
      <c r="Q156" s="182"/>
      <c r="R156" s="183"/>
      <c r="U156" s="4"/>
      <c r="V156" s="4"/>
    </row>
    <row r="157" spans="1:22">
      <c r="A157" s="56"/>
      <c r="B157" s="11"/>
      <c r="C157" s="11" t="s">
        <v>294</v>
      </c>
      <c r="D157" s="11"/>
      <c r="E157" s="11" t="s">
        <v>295</v>
      </c>
      <c r="F157" s="11">
        <v>13</v>
      </c>
      <c r="G157" s="11">
        <v>1</v>
      </c>
      <c r="H157" s="11">
        <v>1</v>
      </c>
      <c r="I157" s="264">
        <v>0</v>
      </c>
      <c r="K157" s="11"/>
      <c r="L157" s="11"/>
      <c r="M157" s="11"/>
      <c r="O157" s="181"/>
      <c r="P157" s="182"/>
      <c r="Q157" s="182"/>
      <c r="R157" s="183"/>
      <c r="U157" s="4"/>
      <c r="V157" s="4"/>
    </row>
    <row r="158" spans="1:22">
      <c r="A158" s="56"/>
      <c r="B158" s="11"/>
      <c r="C158" s="11" t="s">
        <v>296</v>
      </c>
      <c r="D158" s="11"/>
      <c r="E158" s="11" t="s">
        <v>297</v>
      </c>
      <c r="F158" s="11">
        <v>123</v>
      </c>
      <c r="G158" s="11">
        <v>2</v>
      </c>
      <c r="H158" s="11">
        <v>2</v>
      </c>
      <c r="I158" s="264">
        <v>3.5</v>
      </c>
      <c r="K158" s="11"/>
      <c r="L158" s="11"/>
      <c r="M158" s="11"/>
      <c r="O158" s="181"/>
      <c r="P158" s="182"/>
      <c r="Q158" s="182"/>
      <c r="R158" s="183"/>
      <c r="U158" s="4"/>
      <c r="V158" s="4"/>
    </row>
    <row r="159" spans="1:22">
      <c r="A159" s="56"/>
      <c r="B159" s="11"/>
      <c r="C159" s="11" t="s">
        <v>298</v>
      </c>
      <c r="D159" s="11"/>
      <c r="E159" s="11" t="s">
        <v>299</v>
      </c>
      <c r="F159" s="11">
        <v>53</v>
      </c>
      <c r="G159" s="11"/>
      <c r="H159" s="11"/>
      <c r="I159" s="264"/>
      <c r="K159" s="11"/>
      <c r="L159" s="11"/>
      <c r="M159" s="11"/>
      <c r="O159" s="181"/>
      <c r="P159" s="182"/>
      <c r="Q159" s="182"/>
      <c r="R159" s="183"/>
      <c r="U159" s="4"/>
      <c r="V159" s="4"/>
    </row>
    <row r="160" spans="1:22">
      <c r="A160" s="56"/>
      <c r="B160" s="11"/>
      <c r="C160" s="11" t="s">
        <v>300</v>
      </c>
      <c r="D160" s="11"/>
      <c r="E160" s="11" t="s">
        <v>271</v>
      </c>
      <c r="F160" s="11">
        <v>74</v>
      </c>
      <c r="G160" s="11">
        <v>4</v>
      </c>
      <c r="H160" s="11">
        <v>3</v>
      </c>
      <c r="I160" s="264">
        <v>0</v>
      </c>
      <c r="K160" s="11"/>
      <c r="L160" s="11"/>
      <c r="M160" s="11"/>
      <c r="O160" s="181"/>
      <c r="P160" s="182"/>
      <c r="Q160" s="182"/>
      <c r="R160" s="183"/>
      <c r="U160" s="4"/>
      <c r="V160" s="4"/>
    </row>
    <row r="161" spans="1:22">
      <c r="A161" s="56"/>
      <c r="B161" s="11"/>
      <c r="C161" s="11" t="s">
        <v>301</v>
      </c>
      <c r="D161" s="11"/>
      <c r="E161" s="11" t="s">
        <v>119</v>
      </c>
      <c r="F161" s="11">
        <v>21</v>
      </c>
      <c r="G161" s="11"/>
      <c r="H161" s="11">
        <v>0</v>
      </c>
      <c r="I161" s="264"/>
      <c r="K161" s="11"/>
      <c r="L161" s="11"/>
      <c r="M161" s="11"/>
      <c r="O161" s="181"/>
      <c r="P161" s="182"/>
      <c r="Q161" s="182"/>
      <c r="R161" s="183"/>
      <c r="U161" s="4"/>
      <c r="V161" s="4"/>
    </row>
    <row r="162" spans="1:22">
      <c r="A162" s="56"/>
      <c r="B162" s="11"/>
      <c r="C162" s="11" t="s">
        <v>302</v>
      </c>
      <c r="D162" s="11"/>
      <c r="E162" s="11" t="s">
        <v>303</v>
      </c>
      <c r="F162" s="11">
        <v>6</v>
      </c>
      <c r="G162" s="11"/>
      <c r="H162" s="11"/>
      <c r="I162" s="264"/>
      <c r="K162" s="11"/>
      <c r="L162" s="11"/>
      <c r="M162" s="11"/>
      <c r="O162" s="181"/>
      <c r="P162" s="182"/>
      <c r="Q162" s="182"/>
      <c r="R162" s="183"/>
      <c r="U162" s="4"/>
      <c r="V162" s="4"/>
    </row>
    <row r="163" spans="1:22">
      <c r="A163" s="56"/>
      <c r="B163" s="11"/>
      <c r="C163" s="11" t="s">
        <v>304</v>
      </c>
      <c r="D163" s="11"/>
      <c r="E163" s="11" t="s">
        <v>161</v>
      </c>
      <c r="F163" s="11">
        <v>8</v>
      </c>
      <c r="G163" s="11"/>
      <c r="H163" s="11"/>
      <c r="I163" s="264"/>
      <c r="K163" s="11"/>
      <c r="L163" s="11"/>
      <c r="M163" s="11"/>
      <c r="O163" s="181"/>
      <c r="P163" s="182"/>
      <c r="Q163" s="182"/>
      <c r="R163" s="183"/>
      <c r="U163" s="4"/>
      <c r="V163" s="4"/>
    </row>
    <row r="164" spans="1:22">
      <c r="A164" s="56"/>
      <c r="B164" s="11"/>
      <c r="C164" s="11" t="s">
        <v>305</v>
      </c>
      <c r="D164" s="11"/>
      <c r="E164" s="11" t="s">
        <v>121</v>
      </c>
      <c r="F164" s="11">
        <v>468</v>
      </c>
      <c r="G164" s="11">
        <v>4</v>
      </c>
      <c r="H164" s="11">
        <v>3</v>
      </c>
      <c r="I164" s="264">
        <v>0.33333333333333298</v>
      </c>
      <c r="K164" s="11"/>
      <c r="L164" s="11"/>
      <c r="M164" s="11"/>
      <c r="O164" s="181"/>
      <c r="P164" s="182"/>
      <c r="Q164" s="182"/>
      <c r="R164" s="183"/>
      <c r="U164" s="4"/>
      <c r="V164" s="4"/>
    </row>
    <row r="165" spans="1:22">
      <c r="A165" s="56"/>
      <c r="B165" s="11"/>
      <c r="C165" s="11" t="s">
        <v>306</v>
      </c>
      <c r="D165" s="11"/>
      <c r="E165" s="11" t="s">
        <v>146</v>
      </c>
      <c r="F165" s="11">
        <v>6</v>
      </c>
      <c r="G165" s="11"/>
      <c r="H165" s="11"/>
      <c r="I165" s="264"/>
      <c r="K165" s="11"/>
      <c r="L165" s="11"/>
      <c r="M165" s="11"/>
      <c r="O165" s="181"/>
      <c r="P165" s="182"/>
      <c r="Q165" s="182"/>
      <c r="R165" s="183"/>
      <c r="U165" s="4"/>
      <c r="V165" s="4"/>
    </row>
    <row r="166" spans="1:22">
      <c r="A166" s="56"/>
      <c r="B166" s="11"/>
      <c r="C166" s="11" t="s">
        <v>307</v>
      </c>
      <c r="D166" s="11"/>
      <c r="E166" s="11" t="s">
        <v>100</v>
      </c>
      <c r="F166" s="11">
        <v>3</v>
      </c>
      <c r="G166" s="11"/>
      <c r="H166" s="11"/>
      <c r="I166" s="264"/>
      <c r="K166" s="11"/>
      <c r="L166" s="11"/>
      <c r="M166" s="11"/>
      <c r="O166" s="181"/>
      <c r="P166" s="182"/>
      <c r="Q166" s="182"/>
      <c r="R166" s="183"/>
      <c r="U166" s="4"/>
      <c r="V166" s="4"/>
    </row>
    <row r="167" spans="1:22">
      <c r="A167" s="56"/>
      <c r="B167" s="11"/>
      <c r="C167" s="11" t="s">
        <v>307</v>
      </c>
      <c r="D167" s="11"/>
      <c r="E167" s="11" t="s">
        <v>84</v>
      </c>
      <c r="F167" s="11">
        <v>113</v>
      </c>
      <c r="G167" s="11">
        <v>2</v>
      </c>
      <c r="H167" s="11">
        <v>1</v>
      </c>
      <c r="I167" s="264">
        <v>5</v>
      </c>
      <c r="K167" s="11"/>
      <c r="L167" s="11"/>
      <c r="M167" s="11"/>
      <c r="O167" s="181"/>
      <c r="P167" s="182"/>
      <c r="Q167" s="182"/>
      <c r="R167" s="183"/>
      <c r="U167" s="4"/>
      <c r="V167" s="4"/>
    </row>
    <row r="168" spans="1:22">
      <c r="A168" s="56"/>
      <c r="B168" s="11"/>
      <c r="C168" s="11" t="s">
        <v>308</v>
      </c>
      <c r="D168" s="11"/>
      <c r="E168" s="11" t="s">
        <v>309</v>
      </c>
      <c r="F168" s="11">
        <v>34</v>
      </c>
      <c r="G168" s="11">
        <v>1</v>
      </c>
      <c r="H168" s="11">
        <v>0</v>
      </c>
      <c r="I168" s="264"/>
      <c r="K168" s="11"/>
      <c r="L168" s="11"/>
      <c r="M168" s="11"/>
      <c r="O168" s="181"/>
      <c r="P168" s="182"/>
      <c r="Q168" s="182"/>
      <c r="R168" s="183"/>
      <c r="U168" s="4"/>
      <c r="V168" s="4"/>
    </row>
    <row r="169" spans="1:22">
      <c r="A169" s="56"/>
      <c r="B169" s="11"/>
      <c r="C169" s="11" t="s">
        <v>310</v>
      </c>
      <c r="D169" s="11"/>
      <c r="E169" s="11" t="s">
        <v>311</v>
      </c>
      <c r="F169" s="11">
        <v>21</v>
      </c>
      <c r="G169" s="11"/>
      <c r="H169" s="11"/>
      <c r="I169" s="264"/>
      <c r="K169" s="11"/>
      <c r="L169" s="11"/>
      <c r="M169" s="11"/>
      <c r="O169" s="181"/>
      <c r="P169" s="182"/>
      <c r="Q169" s="182"/>
      <c r="R169" s="183"/>
      <c r="U169" s="4"/>
      <c r="V169" s="4"/>
    </row>
    <row r="170" spans="1:22">
      <c r="A170" s="56"/>
      <c r="B170" s="11"/>
      <c r="C170" s="11" t="s">
        <v>312</v>
      </c>
      <c r="D170" s="11"/>
      <c r="E170" s="11" t="s">
        <v>153</v>
      </c>
      <c r="F170" s="11">
        <v>643</v>
      </c>
      <c r="G170" s="11">
        <v>7</v>
      </c>
      <c r="H170" s="11">
        <v>5</v>
      </c>
      <c r="I170" s="264">
        <v>0.4</v>
      </c>
      <c r="K170" s="11"/>
      <c r="L170" s="11"/>
      <c r="M170" s="11"/>
      <c r="O170" s="181"/>
      <c r="P170" s="182"/>
      <c r="Q170" s="182"/>
      <c r="R170" s="183"/>
      <c r="U170" s="4"/>
      <c r="V170" s="4"/>
    </row>
    <row r="171" spans="1:22">
      <c r="A171" s="56"/>
      <c r="B171" s="11"/>
      <c r="C171" s="11" t="s">
        <v>313</v>
      </c>
      <c r="D171" s="11"/>
      <c r="E171" s="11" t="s">
        <v>314</v>
      </c>
      <c r="F171" s="11">
        <v>17</v>
      </c>
      <c r="G171" s="11">
        <v>1</v>
      </c>
      <c r="H171" s="11">
        <v>0</v>
      </c>
      <c r="I171" s="264"/>
      <c r="K171" s="11"/>
      <c r="L171" s="11"/>
      <c r="M171" s="11"/>
      <c r="O171" s="181"/>
      <c r="P171" s="182"/>
      <c r="Q171" s="182"/>
      <c r="R171" s="183"/>
      <c r="U171" s="4"/>
      <c r="V171" s="4"/>
    </row>
    <row r="172" spans="1:22">
      <c r="A172" s="56"/>
      <c r="B172" s="11"/>
      <c r="C172" s="11" t="s">
        <v>315</v>
      </c>
      <c r="D172" s="11"/>
      <c r="E172" s="11" t="s">
        <v>316</v>
      </c>
      <c r="F172" s="11">
        <v>41</v>
      </c>
      <c r="G172" s="11"/>
      <c r="H172" s="11"/>
      <c r="I172" s="264"/>
      <c r="K172" s="11"/>
      <c r="L172" s="11"/>
      <c r="M172" s="11"/>
      <c r="O172" s="181"/>
      <c r="P172" s="182"/>
      <c r="Q172" s="182"/>
      <c r="R172" s="183"/>
      <c r="U172" s="4"/>
      <c r="V172" s="4"/>
    </row>
    <row r="173" spans="1:22">
      <c r="A173" s="56"/>
      <c r="B173" s="11"/>
      <c r="C173" s="11" t="s">
        <v>317</v>
      </c>
      <c r="D173" s="11"/>
      <c r="E173" s="11" t="s">
        <v>318</v>
      </c>
      <c r="F173" s="11">
        <v>22</v>
      </c>
      <c r="G173" s="11"/>
      <c r="H173" s="11">
        <v>0</v>
      </c>
      <c r="I173" s="264"/>
      <c r="K173" s="11"/>
      <c r="L173" s="11"/>
      <c r="M173" s="11"/>
      <c r="O173" s="181"/>
      <c r="P173" s="182"/>
      <c r="Q173" s="182"/>
      <c r="R173" s="183"/>
      <c r="U173" s="4"/>
      <c r="V173" s="4"/>
    </row>
    <row r="174" spans="1:22">
      <c r="A174" s="56"/>
      <c r="B174" s="11"/>
      <c r="C174" s="11" t="s">
        <v>319</v>
      </c>
      <c r="D174" s="11"/>
      <c r="E174" s="11" t="s">
        <v>222</v>
      </c>
      <c r="F174" s="11">
        <v>26</v>
      </c>
      <c r="G174" s="11"/>
      <c r="H174" s="11">
        <v>0</v>
      </c>
      <c r="I174" s="264"/>
      <c r="K174" s="11"/>
      <c r="L174" s="11"/>
      <c r="M174" s="11"/>
      <c r="O174" s="181"/>
      <c r="P174" s="182"/>
      <c r="Q174" s="182"/>
      <c r="R174" s="183"/>
      <c r="U174" s="4"/>
      <c r="V174" s="4"/>
    </row>
    <row r="175" spans="1:22">
      <c r="A175" s="56"/>
      <c r="B175" s="11"/>
      <c r="C175" s="11" t="s">
        <v>320</v>
      </c>
      <c r="D175" s="11"/>
      <c r="E175" s="11" t="s">
        <v>321</v>
      </c>
      <c r="F175" s="11">
        <v>38</v>
      </c>
      <c r="G175" s="11">
        <v>1</v>
      </c>
      <c r="H175" s="11">
        <v>1</v>
      </c>
      <c r="I175" s="264">
        <v>0</v>
      </c>
      <c r="K175" s="11"/>
      <c r="L175" s="11"/>
      <c r="M175" s="11"/>
      <c r="O175" s="181"/>
      <c r="P175" s="182"/>
      <c r="Q175" s="182"/>
      <c r="R175" s="183"/>
      <c r="U175" s="4"/>
      <c r="V175" s="4"/>
    </row>
    <row r="176" spans="1:22">
      <c r="A176" s="56"/>
      <c r="B176" s="11"/>
      <c r="C176" s="11" t="s">
        <v>322</v>
      </c>
      <c r="D176" s="11"/>
      <c r="E176" s="11" t="s">
        <v>323</v>
      </c>
      <c r="F176" s="11">
        <v>84</v>
      </c>
      <c r="G176" s="11">
        <v>1</v>
      </c>
      <c r="H176" s="11">
        <v>1</v>
      </c>
      <c r="I176" s="264">
        <v>30</v>
      </c>
      <c r="K176" s="11"/>
      <c r="L176" s="11"/>
      <c r="M176" s="11"/>
      <c r="O176" s="181"/>
      <c r="P176" s="182"/>
      <c r="Q176" s="182"/>
      <c r="R176" s="183"/>
      <c r="U176" s="4"/>
      <c r="V176" s="4"/>
    </row>
    <row r="177" spans="1:22">
      <c r="A177" s="56"/>
      <c r="B177" s="11"/>
      <c r="C177" s="11" t="s">
        <v>324</v>
      </c>
      <c r="D177" s="11"/>
      <c r="E177" s="11" t="s">
        <v>285</v>
      </c>
      <c r="F177" s="11">
        <v>23</v>
      </c>
      <c r="G177" s="11"/>
      <c r="H177" s="11">
        <v>0</v>
      </c>
      <c r="I177" s="264"/>
      <c r="K177" s="11"/>
      <c r="L177" s="11"/>
      <c r="M177" s="11"/>
      <c r="O177" s="181"/>
      <c r="P177" s="182"/>
      <c r="Q177" s="182"/>
      <c r="R177" s="183"/>
      <c r="U177" s="4"/>
      <c r="V177" s="4"/>
    </row>
    <row r="178" spans="1:22">
      <c r="A178" s="56"/>
      <c r="B178" s="11"/>
      <c r="C178" s="11" t="s">
        <v>325</v>
      </c>
      <c r="D178" s="11"/>
      <c r="E178" s="11" t="s">
        <v>96</v>
      </c>
      <c r="F178" s="11">
        <v>7</v>
      </c>
      <c r="G178" s="11"/>
      <c r="H178" s="11">
        <v>0</v>
      </c>
      <c r="I178" s="264"/>
      <c r="K178" s="11"/>
      <c r="L178" s="11"/>
      <c r="M178" s="11"/>
      <c r="O178" s="181"/>
      <c r="P178" s="182"/>
      <c r="Q178" s="182"/>
      <c r="R178" s="183"/>
      <c r="U178" s="4"/>
      <c r="V178" s="4"/>
    </row>
    <row r="179" spans="1:22">
      <c r="A179" s="56"/>
      <c r="B179" s="11"/>
      <c r="C179" s="11" t="s">
        <v>326</v>
      </c>
      <c r="D179" s="11"/>
      <c r="E179" s="11" t="s">
        <v>278</v>
      </c>
      <c r="F179" s="11">
        <v>20</v>
      </c>
      <c r="G179" s="11"/>
      <c r="H179" s="11"/>
      <c r="I179" s="264"/>
      <c r="K179" s="11"/>
      <c r="L179" s="11"/>
      <c r="M179" s="11"/>
      <c r="O179" s="181"/>
      <c r="P179" s="182"/>
      <c r="Q179" s="182"/>
      <c r="R179" s="183"/>
      <c r="U179" s="4"/>
      <c r="V179" s="4"/>
    </row>
    <row r="180" spans="1:22">
      <c r="A180" s="56"/>
      <c r="B180" s="11"/>
      <c r="C180" s="11" t="s">
        <v>327</v>
      </c>
      <c r="D180" s="11"/>
      <c r="E180" s="11" t="s">
        <v>229</v>
      </c>
      <c r="F180" s="11">
        <v>91</v>
      </c>
      <c r="G180" s="11">
        <v>1</v>
      </c>
      <c r="H180" s="11">
        <v>1</v>
      </c>
      <c r="I180" s="264">
        <v>2</v>
      </c>
      <c r="K180" s="11"/>
      <c r="L180" s="11"/>
      <c r="M180" s="11"/>
      <c r="O180" s="181"/>
      <c r="P180" s="182"/>
      <c r="Q180" s="182"/>
      <c r="R180" s="183"/>
      <c r="U180" s="4"/>
      <c r="V180" s="4"/>
    </row>
    <row r="181" spans="1:22">
      <c r="A181" s="56"/>
      <c r="B181" s="11"/>
      <c r="C181" s="11" t="s">
        <v>328</v>
      </c>
      <c r="D181" s="11"/>
      <c r="E181" s="11" t="s">
        <v>232</v>
      </c>
      <c r="F181" s="11">
        <v>12</v>
      </c>
      <c r="G181" s="11"/>
      <c r="H181" s="11">
        <v>0</v>
      </c>
      <c r="I181" s="264"/>
      <c r="K181" s="11"/>
      <c r="L181" s="11"/>
      <c r="M181" s="11"/>
      <c r="O181" s="181"/>
      <c r="P181" s="182"/>
      <c r="Q181" s="182"/>
      <c r="R181" s="183"/>
      <c r="U181" s="4"/>
      <c r="V181" s="4"/>
    </row>
    <row r="182" spans="1:22">
      <c r="A182" s="56"/>
      <c r="B182" s="11"/>
      <c r="C182" s="11" t="s">
        <v>329</v>
      </c>
      <c r="D182" s="11"/>
      <c r="E182" s="11" t="s">
        <v>330</v>
      </c>
      <c r="F182" s="11">
        <v>29</v>
      </c>
      <c r="G182" s="11">
        <v>1</v>
      </c>
      <c r="H182" s="11">
        <v>1</v>
      </c>
      <c r="I182" s="264">
        <v>1</v>
      </c>
      <c r="K182" s="11"/>
      <c r="L182" s="11"/>
      <c r="M182" s="11"/>
      <c r="O182" s="181"/>
      <c r="P182" s="182"/>
      <c r="Q182" s="182"/>
      <c r="R182" s="183"/>
      <c r="U182" s="4"/>
      <c r="V182" s="4"/>
    </row>
    <row r="183" spans="1:22">
      <c r="A183" s="56"/>
      <c r="B183" s="11"/>
      <c r="C183" s="11" t="s">
        <v>331</v>
      </c>
      <c r="D183" s="11"/>
      <c r="E183" s="11" t="s">
        <v>332</v>
      </c>
      <c r="F183" s="11">
        <v>12</v>
      </c>
      <c r="G183" s="11"/>
      <c r="H183" s="11"/>
      <c r="I183" s="264"/>
      <c r="K183" s="11"/>
      <c r="L183" s="11"/>
      <c r="M183" s="11"/>
      <c r="O183" s="181"/>
      <c r="P183" s="182"/>
      <c r="Q183" s="182"/>
      <c r="R183" s="183"/>
      <c r="U183" s="4"/>
      <c r="V183" s="4"/>
    </row>
    <row r="184" spans="1:22">
      <c r="A184" s="56"/>
      <c r="B184" s="11"/>
      <c r="C184" s="11" t="s">
        <v>333</v>
      </c>
      <c r="D184" s="11"/>
      <c r="E184" s="11" t="s">
        <v>334</v>
      </c>
      <c r="F184" s="11">
        <v>71</v>
      </c>
      <c r="G184" s="11"/>
      <c r="H184" s="11">
        <v>0</v>
      </c>
      <c r="I184" s="264"/>
      <c r="K184" s="11"/>
      <c r="L184" s="11"/>
      <c r="M184" s="11"/>
      <c r="O184" s="181"/>
      <c r="P184" s="182"/>
      <c r="Q184" s="182"/>
      <c r="R184" s="183"/>
      <c r="U184" s="4"/>
      <c r="V184" s="4"/>
    </row>
    <row r="185" spans="1:22">
      <c r="A185" s="56"/>
      <c r="B185" s="11"/>
      <c r="C185" s="11" t="s">
        <v>335</v>
      </c>
      <c r="D185" s="11"/>
      <c r="E185" s="11" t="s">
        <v>336</v>
      </c>
      <c r="F185" s="11">
        <v>100</v>
      </c>
      <c r="G185" s="11">
        <v>1</v>
      </c>
      <c r="H185" s="11">
        <v>0</v>
      </c>
      <c r="I185" s="264"/>
      <c r="K185" s="11"/>
      <c r="L185" s="11"/>
      <c r="M185" s="11"/>
      <c r="O185" s="181"/>
      <c r="P185" s="182"/>
      <c r="Q185" s="182"/>
      <c r="R185" s="183"/>
      <c r="U185" s="4"/>
      <c r="V185" s="4"/>
    </row>
    <row r="186" spans="1:22">
      <c r="A186" s="56"/>
      <c r="B186" s="11"/>
      <c r="C186" s="11" t="s">
        <v>337</v>
      </c>
      <c r="D186" s="11"/>
      <c r="E186" s="11" t="s">
        <v>338</v>
      </c>
      <c r="F186" s="11">
        <v>24</v>
      </c>
      <c r="G186" s="11"/>
      <c r="H186" s="11"/>
      <c r="I186" s="264"/>
      <c r="K186" s="11"/>
      <c r="L186" s="11"/>
      <c r="M186" s="11"/>
      <c r="O186" s="181"/>
      <c r="P186" s="182"/>
      <c r="Q186" s="182"/>
      <c r="R186" s="183"/>
      <c r="U186" s="4"/>
      <c r="V186" s="4"/>
    </row>
    <row r="187" spans="1:22">
      <c r="A187" s="56"/>
      <c r="B187" s="11"/>
      <c r="C187" s="11" t="s">
        <v>339</v>
      </c>
      <c r="D187" s="11"/>
      <c r="E187" s="11" t="s">
        <v>340</v>
      </c>
      <c r="F187" s="11">
        <v>12</v>
      </c>
      <c r="G187" s="11"/>
      <c r="H187" s="11"/>
      <c r="I187" s="264"/>
      <c r="K187" s="11"/>
      <c r="L187" s="11"/>
      <c r="M187" s="11"/>
      <c r="O187" s="181"/>
      <c r="P187" s="182"/>
      <c r="Q187" s="182"/>
      <c r="R187" s="183"/>
      <c r="U187" s="4"/>
      <c r="V187" s="4"/>
    </row>
    <row r="188" spans="1:22">
      <c r="A188" s="56"/>
      <c r="B188" s="11"/>
      <c r="C188" s="11" t="s">
        <v>341</v>
      </c>
      <c r="D188" s="11"/>
      <c r="E188" s="11" t="s">
        <v>119</v>
      </c>
      <c r="F188" s="11">
        <v>13</v>
      </c>
      <c r="G188" s="11"/>
      <c r="H188" s="11">
        <v>0</v>
      </c>
      <c r="I188" s="264"/>
      <c r="K188" s="11"/>
      <c r="L188" s="11"/>
      <c r="M188" s="11"/>
      <c r="O188" s="181"/>
      <c r="P188" s="182"/>
      <c r="Q188" s="182"/>
      <c r="R188" s="183"/>
      <c r="U188" s="4"/>
      <c r="V188" s="4"/>
    </row>
    <row r="189" spans="1:22">
      <c r="A189" s="56"/>
      <c r="B189" s="11"/>
      <c r="C189" s="11" t="s">
        <v>342</v>
      </c>
      <c r="D189" s="11"/>
      <c r="E189" s="11" t="s">
        <v>285</v>
      </c>
      <c r="F189" s="11">
        <v>20</v>
      </c>
      <c r="G189" s="11"/>
      <c r="H189" s="11">
        <v>0</v>
      </c>
      <c r="I189" s="264"/>
      <c r="K189" s="11"/>
      <c r="L189" s="11"/>
      <c r="M189" s="11"/>
      <c r="O189" s="181"/>
      <c r="P189" s="182"/>
      <c r="Q189" s="182"/>
      <c r="R189" s="183"/>
      <c r="U189" s="4"/>
      <c r="V189" s="4"/>
    </row>
    <row r="190" spans="1:22">
      <c r="A190" s="56"/>
      <c r="B190" s="11"/>
      <c r="C190" s="11" t="s">
        <v>343</v>
      </c>
      <c r="D190" s="11"/>
      <c r="E190" s="11" t="s">
        <v>344</v>
      </c>
      <c r="F190" s="11">
        <v>203</v>
      </c>
      <c r="G190" s="11">
        <v>2</v>
      </c>
      <c r="H190" s="11">
        <v>0</v>
      </c>
      <c r="I190" s="264"/>
      <c r="K190" s="11"/>
      <c r="L190" s="11"/>
      <c r="M190" s="11"/>
      <c r="O190" s="181"/>
      <c r="P190" s="182"/>
      <c r="Q190" s="182"/>
      <c r="R190" s="183"/>
      <c r="U190" s="4"/>
      <c r="V190" s="4"/>
    </row>
    <row r="191" spans="1:22">
      <c r="A191" s="56"/>
      <c r="B191" s="11"/>
      <c r="C191" s="11" t="s">
        <v>345</v>
      </c>
      <c r="D191" s="11"/>
      <c r="E191" s="11" t="s">
        <v>346</v>
      </c>
      <c r="F191" s="11">
        <v>19</v>
      </c>
      <c r="G191" s="11">
        <v>1</v>
      </c>
      <c r="H191" s="11">
        <v>1</v>
      </c>
      <c r="I191" s="264">
        <v>0</v>
      </c>
      <c r="K191" s="11"/>
      <c r="L191" s="11"/>
      <c r="M191" s="11"/>
      <c r="O191" s="181"/>
      <c r="P191" s="182"/>
      <c r="Q191" s="182"/>
      <c r="R191" s="183"/>
      <c r="U191" s="4"/>
      <c r="V191" s="4"/>
    </row>
    <row r="192" spans="1:22">
      <c r="A192" s="56"/>
      <c r="B192" s="11"/>
      <c r="C192" s="11" t="s">
        <v>347</v>
      </c>
      <c r="D192" s="11"/>
      <c r="E192" s="11" t="s">
        <v>155</v>
      </c>
      <c r="F192" s="11">
        <v>204</v>
      </c>
      <c r="G192" s="11">
        <v>5</v>
      </c>
      <c r="H192" s="11">
        <v>5</v>
      </c>
      <c r="I192" s="264">
        <v>0.2</v>
      </c>
      <c r="K192" s="11"/>
      <c r="L192" s="11"/>
      <c r="M192" s="11"/>
      <c r="O192" s="181"/>
      <c r="P192" s="182"/>
      <c r="Q192" s="182"/>
      <c r="R192" s="183"/>
      <c r="U192" s="4"/>
      <c r="V192" s="4"/>
    </row>
    <row r="193" spans="1:22">
      <c r="A193" s="56"/>
      <c r="B193" s="11"/>
      <c r="C193" s="11" t="s">
        <v>348</v>
      </c>
      <c r="D193" s="11"/>
      <c r="E193" s="11" t="s">
        <v>349</v>
      </c>
      <c r="F193" s="11">
        <v>198</v>
      </c>
      <c r="G193" s="11">
        <v>2</v>
      </c>
      <c r="H193" s="11">
        <v>1</v>
      </c>
      <c r="I193" s="264">
        <v>0</v>
      </c>
      <c r="K193" s="11"/>
      <c r="L193" s="11"/>
      <c r="M193" s="11"/>
      <c r="O193" s="181"/>
      <c r="P193" s="182"/>
      <c r="Q193" s="182"/>
      <c r="R193" s="183"/>
      <c r="U193" s="4"/>
      <c r="V193" s="4"/>
    </row>
    <row r="194" spans="1:22">
      <c r="A194" s="56"/>
      <c r="B194" s="11"/>
      <c r="C194" s="11" t="s">
        <v>350</v>
      </c>
      <c r="D194" s="11"/>
      <c r="E194" s="11" t="s">
        <v>123</v>
      </c>
      <c r="F194" s="11">
        <v>10</v>
      </c>
      <c r="G194" s="11"/>
      <c r="H194" s="11"/>
      <c r="I194" s="264"/>
      <c r="K194" s="11"/>
      <c r="L194" s="11"/>
      <c r="M194" s="11"/>
      <c r="O194" s="181"/>
      <c r="P194" s="182"/>
      <c r="Q194" s="182"/>
      <c r="R194" s="183"/>
      <c r="U194" s="4"/>
      <c r="V194" s="4"/>
    </row>
    <row r="195" spans="1:22">
      <c r="A195" s="56"/>
      <c r="B195" s="11"/>
      <c r="C195" s="11" t="s">
        <v>351</v>
      </c>
      <c r="D195" s="11"/>
      <c r="E195" s="11" t="s">
        <v>352</v>
      </c>
      <c r="F195" s="11">
        <v>6</v>
      </c>
      <c r="G195" s="11"/>
      <c r="H195" s="11"/>
      <c r="I195" s="264"/>
      <c r="K195" s="11"/>
      <c r="L195" s="11"/>
      <c r="M195" s="11"/>
      <c r="O195" s="181"/>
      <c r="P195" s="182"/>
      <c r="Q195" s="182"/>
      <c r="R195" s="183"/>
      <c r="U195" s="4"/>
      <c r="V195" s="4"/>
    </row>
    <row r="196" spans="1:22">
      <c r="A196" s="56"/>
      <c r="B196" s="11"/>
      <c r="C196" s="11" t="s">
        <v>353</v>
      </c>
      <c r="D196" s="11"/>
      <c r="E196" s="11" t="s">
        <v>175</v>
      </c>
      <c r="F196" s="11">
        <v>275</v>
      </c>
      <c r="G196" s="11">
        <v>4</v>
      </c>
      <c r="H196" s="11">
        <v>4</v>
      </c>
      <c r="I196" s="264">
        <v>1.75</v>
      </c>
      <c r="K196" s="11"/>
      <c r="L196" s="11"/>
      <c r="M196" s="11"/>
      <c r="O196" s="181"/>
      <c r="P196" s="182"/>
      <c r="Q196" s="182"/>
      <c r="R196" s="183"/>
      <c r="U196" s="4"/>
      <c r="V196" s="4"/>
    </row>
    <row r="197" spans="1:22">
      <c r="A197" s="56"/>
      <c r="B197" s="11"/>
      <c r="C197" s="11" t="s">
        <v>354</v>
      </c>
      <c r="D197" s="11"/>
      <c r="E197" s="11" t="s">
        <v>88</v>
      </c>
      <c r="F197" s="11">
        <v>14</v>
      </c>
      <c r="G197" s="11"/>
      <c r="H197" s="11">
        <v>0</v>
      </c>
      <c r="I197" s="264"/>
      <c r="K197" s="11"/>
      <c r="L197" s="11"/>
      <c r="M197" s="11"/>
      <c r="O197" s="181"/>
      <c r="P197" s="182"/>
      <c r="Q197" s="182"/>
      <c r="R197" s="183"/>
      <c r="U197" s="4"/>
      <c r="V197" s="4"/>
    </row>
    <row r="198" spans="1:22">
      <c r="A198" s="56"/>
      <c r="B198" s="11"/>
      <c r="C198" s="11" t="s">
        <v>355</v>
      </c>
      <c r="D198" s="11"/>
      <c r="E198" s="11" t="s">
        <v>356</v>
      </c>
      <c r="F198" s="11">
        <v>77</v>
      </c>
      <c r="G198" s="11"/>
      <c r="H198" s="11">
        <v>0</v>
      </c>
      <c r="I198" s="264"/>
      <c r="K198" s="11"/>
      <c r="L198" s="11"/>
      <c r="M198" s="11"/>
      <c r="O198" s="181"/>
      <c r="P198" s="182"/>
      <c r="Q198" s="182"/>
      <c r="R198" s="183"/>
      <c r="U198" s="4"/>
      <c r="V198" s="4"/>
    </row>
    <row r="199" spans="1:22">
      <c r="A199" s="56"/>
      <c r="B199" s="11"/>
      <c r="C199" s="11" t="s">
        <v>357</v>
      </c>
      <c r="D199" s="11"/>
      <c r="E199" s="11" t="s">
        <v>165</v>
      </c>
      <c r="F199" s="11">
        <v>1</v>
      </c>
      <c r="G199" s="11"/>
      <c r="H199" s="11"/>
      <c r="I199" s="264"/>
      <c r="K199" s="11"/>
      <c r="L199" s="11"/>
      <c r="M199" s="11"/>
      <c r="O199" s="181"/>
      <c r="P199" s="182"/>
      <c r="Q199" s="182"/>
      <c r="R199" s="183"/>
      <c r="U199" s="4"/>
      <c r="V199" s="4"/>
    </row>
    <row r="200" spans="1:22">
      <c r="A200" s="56"/>
      <c r="B200" s="11"/>
      <c r="C200" s="11" t="s">
        <v>358</v>
      </c>
      <c r="D200" s="11"/>
      <c r="E200" s="11" t="s">
        <v>100</v>
      </c>
      <c r="F200" s="11">
        <v>564</v>
      </c>
      <c r="G200" s="11">
        <v>2</v>
      </c>
      <c r="H200" s="11">
        <v>1</v>
      </c>
      <c r="I200" s="264">
        <v>0</v>
      </c>
      <c r="K200" s="11"/>
      <c r="L200" s="11"/>
      <c r="M200" s="11"/>
      <c r="O200" s="181"/>
      <c r="P200" s="182"/>
      <c r="Q200" s="182"/>
      <c r="R200" s="183"/>
      <c r="U200" s="4"/>
      <c r="V200" s="4"/>
    </row>
    <row r="201" spans="1:22">
      <c r="A201" s="56"/>
      <c r="B201" s="11"/>
      <c r="C201" s="11" t="s">
        <v>359</v>
      </c>
      <c r="D201" s="11"/>
      <c r="E201" s="11" t="s">
        <v>360</v>
      </c>
      <c r="F201" s="11">
        <v>31</v>
      </c>
      <c r="G201" s="11"/>
      <c r="H201" s="11">
        <v>0</v>
      </c>
      <c r="I201" s="264"/>
      <c r="K201" s="11"/>
      <c r="L201" s="11"/>
      <c r="M201" s="11"/>
      <c r="O201" s="181"/>
      <c r="P201" s="182"/>
      <c r="Q201" s="182"/>
      <c r="R201" s="183"/>
      <c r="U201" s="4"/>
      <c r="V201" s="4"/>
    </row>
    <row r="202" spans="1:22">
      <c r="A202" s="56"/>
      <c r="B202" s="11"/>
      <c r="C202" s="11" t="s">
        <v>361</v>
      </c>
      <c r="D202" s="11"/>
      <c r="E202" s="11" t="s">
        <v>229</v>
      </c>
      <c r="F202" s="11">
        <v>2</v>
      </c>
      <c r="G202" s="11"/>
      <c r="H202" s="11"/>
      <c r="I202" s="264"/>
      <c r="K202" s="11"/>
      <c r="L202" s="11"/>
      <c r="M202" s="11"/>
      <c r="O202" s="181"/>
      <c r="P202" s="182"/>
      <c r="Q202" s="182"/>
      <c r="R202" s="183"/>
      <c r="U202" s="4"/>
      <c r="V202" s="4"/>
    </row>
    <row r="203" spans="1:22">
      <c r="A203" s="56"/>
      <c r="B203" s="11"/>
      <c r="C203" s="11" t="s">
        <v>362</v>
      </c>
      <c r="D203" s="11"/>
      <c r="E203" s="11" t="s">
        <v>363</v>
      </c>
      <c r="F203" s="11">
        <v>12</v>
      </c>
      <c r="G203" s="11">
        <v>1</v>
      </c>
      <c r="H203" s="11">
        <v>0</v>
      </c>
      <c r="I203" s="264"/>
      <c r="K203" s="11"/>
      <c r="L203" s="11"/>
      <c r="M203" s="11"/>
      <c r="O203" s="181"/>
      <c r="P203" s="182"/>
      <c r="Q203" s="182"/>
      <c r="R203" s="183"/>
      <c r="U203" s="4"/>
      <c r="V203" s="4"/>
    </row>
    <row r="204" spans="1:22">
      <c r="A204" s="56"/>
      <c r="B204" s="11"/>
      <c r="C204" s="11" t="s">
        <v>364</v>
      </c>
      <c r="D204" s="11"/>
      <c r="E204" s="11" t="s">
        <v>365</v>
      </c>
      <c r="F204" s="11">
        <v>38</v>
      </c>
      <c r="G204" s="11"/>
      <c r="H204" s="11">
        <v>0</v>
      </c>
      <c r="I204" s="264"/>
      <c r="K204" s="11"/>
      <c r="L204" s="11"/>
      <c r="M204" s="11"/>
      <c r="O204" s="181"/>
      <c r="P204" s="182"/>
      <c r="Q204" s="182"/>
      <c r="R204" s="183"/>
      <c r="U204" s="4"/>
      <c r="V204" s="4"/>
    </row>
    <row r="205" spans="1:22">
      <c r="A205" s="56"/>
      <c r="B205" s="11"/>
      <c r="C205" s="11" t="s">
        <v>366</v>
      </c>
      <c r="D205" s="11"/>
      <c r="E205" s="11" t="s">
        <v>367</v>
      </c>
      <c r="F205" s="11">
        <v>8</v>
      </c>
      <c r="G205" s="11"/>
      <c r="H205" s="11"/>
      <c r="I205" s="264"/>
      <c r="K205" s="11"/>
      <c r="L205" s="11"/>
      <c r="M205" s="11"/>
      <c r="O205" s="181"/>
      <c r="P205" s="182"/>
      <c r="Q205" s="182"/>
      <c r="R205" s="183"/>
      <c r="U205" s="4"/>
      <c r="V205" s="4"/>
    </row>
    <row r="206" spans="1:22">
      <c r="A206" s="56"/>
      <c r="B206" s="11"/>
      <c r="C206" s="11" t="s">
        <v>368</v>
      </c>
      <c r="D206" s="11"/>
      <c r="E206" s="11" t="s">
        <v>369</v>
      </c>
      <c r="F206" s="11">
        <v>4</v>
      </c>
      <c r="G206" s="11"/>
      <c r="H206" s="11"/>
      <c r="I206" s="264"/>
      <c r="K206" s="11"/>
      <c r="L206" s="11"/>
      <c r="M206" s="11"/>
      <c r="O206" s="181"/>
      <c r="P206" s="182"/>
      <c r="Q206" s="182"/>
      <c r="R206" s="183"/>
      <c r="U206" s="4"/>
      <c r="V206" s="4"/>
    </row>
    <row r="207" spans="1:22">
      <c r="A207" s="56"/>
      <c r="B207" s="11"/>
      <c r="C207" s="11" t="s">
        <v>370</v>
      </c>
      <c r="D207" s="11"/>
      <c r="E207" s="11" t="s">
        <v>369</v>
      </c>
      <c r="F207" s="11">
        <v>21</v>
      </c>
      <c r="G207" s="11"/>
      <c r="H207" s="11">
        <v>0</v>
      </c>
      <c r="I207" s="264"/>
      <c r="K207" s="11"/>
      <c r="L207" s="11"/>
      <c r="M207" s="11"/>
      <c r="O207" s="181"/>
      <c r="P207" s="182"/>
      <c r="Q207" s="182"/>
      <c r="R207" s="183"/>
      <c r="U207" s="4"/>
      <c r="V207" s="4"/>
    </row>
    <row r="208" spans="1:22">
      <c r="A208" s="56"/>
      <c r="B208" s="11"/>
      <c r="C208" s="11" t="s">
        <v>371</v>
      </c>
      <c r="D208" s="11"/>
      <c r="E208" s="11" t="s">
        <v>372</v>
      </c>
      <c r="F208" s="11">
        <v>14</v>
      </c>
      <c r="G208" s="11"/>
      <c r="H208" s="11"/>
      <c r="I208" s="264"/>
      <c r="K208" s="11"/>
      <c r="L208" s="11"/>
      <c r="M208" s="11"/>
      <c r="O208" s="181"/>
      <c r="P208" s="182"/>
      <c r="Q208" s="182"/>
      <c r="R208" s="183"/>
      <c r="U208" s="4"/>
      <c r="V208" s="4"/>
    </row>
    <row r="209" spans="1:22">
      <c r="A209" s="56"/>
      <c r="B209" s="11"/>
      <c r="C209" s="11" t="s">
        <v>373</v>
      </c>
      <c r="D209" s="11"/>
      <c r="E209" s="11" t="s">
        <v>374</v>
      </c>
      <c r="F209" s="11">
        <v>8</v>
      </c>
      <c r="G209" s="11"/>
      <c r="H209" s="11"/>
      <c r="I209" s="264"/>
      <c r="K209" s="11"/>
      <c r="L209" s="11"/>
      <c r="M209" s="11"/>
      <c r="O209" s="181"/>
      <c r="P209" s="182"/>
      <c r="Q209" s="182"/>
      <c r="R209" s="183"/>
      <c r="U209" s="4"/>
      <c r="V209" s="4"/>
    </row>
    <row r="210" spans="1:22">
      <c r="A210" s="56"/>
      <c r="B210" s="11"/>
      <c r="C210" s="11" t="s">
        <v>375</v>
      </c>
      <c r="D210" s="11"/>
      <c r="E210" s="11" t="s">
        <v>376</v>
      </c>
      <c r="F210" s="11">
        <v>46</v>
      </c>
      <c r="G210" s="11">
        <v>1</v>
      </c>
      <c r="H210" s="11">
        <v>1</v>
      </c>
      <c r="I210" s="264">
        <v>0</v>
      </c>
      <c r="K210" s="11"/>
      <c r="L210" s="11"/>
      <c r="M210" s="11"/>
      <c r="O210" s="181"/>
      <c r="P210" s="182"/>
      <c r="Q210" s="182"/>
      <c r="R210" s="183"/>
      <c r="U210" s="4"/>
      <c r="V210" s="4"/>
    </row>
    <row r="211" spans="1:22">
      <c r="A211" s="56"/>
      <c r="B211" s="11"/>
      <c r="C211" s="11" t="s">
        <v>377</v>
      </c>
      <c r="D211" s="11"/>
      <c r="E211" s="11" t="s">
        <v>96</v>
      </c>
      <c r="F211" s="11">
        <v>6</v>
      </c>
      <c r="G211" s="11"/>
      <c r="H211" s="11">
        <v>0</v>
      </c>
      <c r="I211" s="264"/>
      <c r="K211" s="11"/>
      <c r="L211" s="11"/>
      <c r="M211" s="11"/>
      <c r="O211" s="181"/>
      <c r="P211" s="182"/>
      <c r="Q211" s="182"/>
      <c r="R211" s="183"/>
      <c r="U211" s="4"/>
      <c r="V211" s="4"/>
    </row>
    <row r="212" spans="1:22">
      <c r="A212" s="56"/>
      <c r="B212" s="11"/>
      <c r="C212" s="11" t="s">
        <v>378</v>
      </c>
      <c r="D212" s="11"/>
      <c r="E212" s="11" t="s">
        <v>379</v>
      </c>
      <c r="F212" s="11">
        <v>15</v>
      </c>
      <c r="G212" s="11"/>
      <c r="H212" s="11"/>
      <c r="I212" s="264"/>
      <c r="K212" s="11"/>
      <c r="L212" s="11"/>
      <c r="M212" s="11"/>
      <c r="O212" s="181"/>
      <c r="P212" s="182"/>
      <c r="Q212" s="182"/>
      <c r="R212" s="183"/>
      <c r="U212" s="4"/>
      <c r="V212" s="4"/>
    </row>
    <row r="213" spans="1:22">
      <c r="A213" s="56"/>
      <c r="B213" s="11"/>
      <c r="C213" s="11" t="s">
        <v>380</v>
      </c>
      <c r="D213" s="11"/>
      <c r="E213" s="11" t="s">
        <v>295</v>
      </c>
      <c r="F213" s="11">
        <v>246</v>
      </c>
      <c r="G213" s="11">
        <v>5</v>
      </c>
      <c r="H213" s="11">
        <v>3</v>
      </c>
      <c r="I213" s="264">
        <v>1.3333333333333299</v>
      </c>
      <c r="K213" s="11"/>
      <c r="L213" s="11"/>
      <c r="M213" s="11"/>
      <c r="O213" s="181"/>
      <c r="P213" s="182"/>
      <c r="Q213" s="182"/>
      <c r="R213" s="183"/>
      <c r="U213" s="4"/>
      <c r="V213" s="4"/>
    </row>
    <row r="214" spans="1:22">
      <c r="A214" s="56"/>
      <c r="B214" s="11"/>
      <c r="C214" s="11" t="s">
        <v>381</v>
      </c>
      <c r="D214" s="11"/>
      <c r="E214" s="11" t="s">
        <v>84</v>
      </c>
      <c r="F214" s="11">
        <v>1</v>
      </c>
      <c r="G214" s="11"/>
      <c r="H214" s="11"/>
      <c r="I214" s="264"/>
      <c r="K214" s="11"/>
      <c r="L214" s="11"/>
      <c r="M214" s="11"/>
      <c r="O214" s="181"/>
      <c r="P214" s="182"/>
      <c r="Q214" s="182"/>
      <c r="R214" s="183"/>
      <c r="U214" s="4"/>
      <c r="V214" s="4"/>
    </row>
    <row r="215" spans="1:22">
      <c r="A215" s="56"/>
      <c r="B215" s="11"/>
      <c r="C215" s="11" t="s">
        <v>381</v>
      </c>
      <c r="D215" s="11"/>
      <c r="E215" s="11" t="s">
        <v>382</v>
      </c>
      <c r="F215" s="11">
        <v>5</v>
      </c>
      <c r="G215" s="11"/>
      <c r="H215" s="11"/>
      <c r="I215" s="264"/>
      <c r="K215" s="11"/>
      <c r="L215" s="11"/>
      <c r="M215" s="11"/>
      <c r="O215" s="181"/>
      <c r="P215" s="182"/>
      <c r="Q215" s="182"/>
      <c r="R215" s="183"/>
      <c r="U215" s="4"/>
      <c r="V215" s="4"/>
    </row>
    <row r="216" spans="1:22">
      <c r="A216" s="56"/>
      <c r="B216" s="11"/>
      <c r="C216" s="11" t="s">
        <v>381</v>
      </c>
      <c r="D216" s="11"/>
      <c r="E216" s="11" t="s">
        <v>121</v>
      </c>
      <c r="F216" s="11">
        <v>5</v>
      </c>
      <c r="G216" s="11"/>
      <c r="H216" s="11">
        <v>0</v>
      </c>
      <c r="I216" s="264"/>
      <c r="K216" s="11"/>
      <c r="L216" s="11"/>
      <c r="M216" s="11"/>
      <c r="O216" s="181"/>
      <c r="P216" s="182"/>
      <c r="Q216" s="182"/>
      <c r="R216" s="183"/>
      <c r="U216" s="4"/>
      <c r="V216" s="4"/>
    </row>
    <row r="217" spans="1:22">
      <c r="A217" s="56"/>
      <c r="B217" s="11"/>
      <c r="C217" s="11" t="s">
        <v>383</v>
      </c>
      <c r="D217" s="11"/>
      <c r="E217" s="11" t="s">
        <v>384</v>
      </c>
      <c r="F217" s="11">
        <v>27</v>
      </c>
      <c r="G217" s="11">
        <v>1</v>
      </c>
      <c r="H217" s="11">
        <v>1</v>
      </c>
      <c r="I217" s="264">
        <v>0</v>
      </c>
      <c r="K217" s="11"/>
      <c r="L217" s="11"/>
      <c r="M217" s="11"/>
      <c r="O217" s="181"/>
      <c r="P217" s="182"/>
      <c r="Q217" s="182"/>
      <c r="R217" s="183"/>
      <c r="U217" s="4"/>
      <c r="V217" s="4"/>
    </row>
    <row r="218" spans="1:22">
      <c r="A218" s="56"/>
      <c r="B218" s="11"/>
      <c r="C218" s="11" t="s">
        <v>385</v>
      </c>
      <c r="D218" s="11"/>
      <c r="E218" s="11" t="s">
        <v>338</v>
      </c>
      <c r="F218" s="11">
        <v>27</v>
      </c>
      <c r="G218" s="11"/>
      <c r="H218" s="11">
        <v>0</v>
      </c>
      <c r="I218" s="264"/>
      <c r="K218" s="11"/>
      <c r="L218" s="11"/>
      <c r="M218" s="11"/>
      <c r="O218" s="181"/>
      <c r="P218" s="182"/>
      <c r="Q218" s="182"/>
      <c r="R218" s="183"/>
      <c r="U218" s="4"/>
      <c r="V218" s="4"/>
    </row>
    <row r="219" spans="1:22">
      <c r="A219" s="56"/>
      <c r="B219" s="11"/>
      <c r="C219" s="11" t="s">
        <v>386</v>
      </c>
      <c r="D219" s="11"/>
      <c r="E219" s="11" t="s">
        <v>113</v>
      </c>
      <c r="F219" s="11">
        <v>227</v>
      </c>
      <c r="G219" s="11">
        <v>3</v>
      </c>
      <c r="H219" s="11">
        <v>2</v>
      </c>
      <c r="I219" s="264">
        <v>0.5</v>
      </c>
      <c r="K219" s="11"/>
      <c r="L219" s="11"/>
      <c r="M219" s="11"/>
      <c r="O219" s="181"/>
      <c r="P219" s="182"/>
      <c r="Q219" s="182"/>
      <c r="R219" s="183"/>
      <c r="U219" s="4"/>
      <c r="V219" s="4"/>
    </row>
    <row r="220" spans="1:22">
      <c r="A220" s="56"/>
      <c r="B220" s="11"/>
      <c r="C220" s="11" t="s">
        <v>387</v>
      </c>
      <c r="D220" s="11"/>
      <c r="E220" s="11" t="s">
        <v>352</v>
      </c>
      <c r="F220" s="11">
        <v>3</v>
      </c>
      <c r="G220" s="11"/>
      <c r="H220" s="11"/>
      <c r="I220" s="264"/>
      <c r="K220" s="11"/>
      <c r="L220" s="11"/>
      <c r="M220" s="11"/>
      <c r="O220" s="181"/>
      <c r="P220" s="182"/>
      <c r="Q220" s="182"/>
      <c r="R220" s="183"/>
      <c r="U220" s="4"/>
      <c r="V220" s="4"/>
    </row>
    <row r="221" spans="1:22">
      <c r="A221" s="56"/>
      <c r="B221" s="11"/>
      <c r="C221" s="11" t="s">
        <v>388</v>
      </c>
      <c r="D221" s="11"/>
      <c r="E221" s="11" t="s">
        <v>389</v>
      </c>
      <c r="F221" s="11">
        <v>6</v>
      </c>
      <c r="G221" s="11">
        <v>1</v>
      </c>
      <c r="H221" s="11">
        <v>1</v>
      </c>
      <c r="I221" s="264">
        <v>0</v>
      </c>
      <c r="K221" s="11"/>
      <c r="L221" s="11"/>
      <c r="M221" s="11"/>
      <c r="O221" s="181"/>
      <c r="P221" s="182"/>
      <c r="Q221" s="182"/>
      <c r="R221" s="183"/>
      <c r="U221" s="4"/>
      <c r="V221" s="4"/>
    </row>
    <row r="222" spans="1:22">
      <c r="A222" s="56"/>
      <c r="B222" s="11"/>
      <c r="C222" s="11" t="s">
        <v>390</v>
      </c>
      <c r="D222" s="11"/>
      <c r="E222" s="11" t="s">
        <v>115</v>
      </c>
      <c r="F222" s="11">
        <v>11</v>
      </c>
      <c r="G222" s="11"/>
      <c r="H222" s="11"/>
      <c r="I222" s="264"/>
      <c r="K222" s="11"/>
      <c r="L222" s="11"/>
      <c r="M222" s="11"/>
      <c r="O222" s="181"/>
      <c r="P222" s="182"/>
      <c r="Q222" s="182"/>
      <c r="R222" s="183"/>
      <c r="U222" s="4"/>
      <c r="V222" s="4"/>
    </row>
    <row r="223" spans="1:22">
      <c r="A223" s="56"/>
      <c r="B223" s="11"/>
      <c r="C223" s="11" t="s">
        <v>391</v>
      </c>
      <c r="D223" s="11"/>
      <c r="E223" s="11" t="s">
        <v>392</v>
      </c>
      <c r="F223" s="11">
        <v>1</v>
      </c>
      <c r="G223" s="11"/>
      <c r="H223" s="11"/>
      <c r="I223" s="264"/>
      <c r="K223" s="11"/>
      <c r="L223" s="11"/>
      <c r="M223" s="11"/>
      <c r="O223" s="181"/>
      <c r="P223" s="182"/>
      <c r="Q223" s="182"/>
      <c r="R223" s="183"/>
      <c r="U223" s="4"/>
      <c r="V223" s="4"/>
    </row>
    <row r="224" spans="1:22">
      <c r="A224" s="56"/>
      <c r="B224" s="11"/>
      <c r="C224" s="11" t="s">
        <v>391</v>
      </c>
      <c r="D224" s="11"/>
      <c r="E224" s="11" t="s">
        <v>210</v>
      </c>
      <c r="F224" s="11">
        <v>585</v>
      </c>
      <c r="G224" s="11">
        <v>14</v>
      </c>
      <c r="H224" s="11">
        <v>10</v>
      </c>
      <c r="I224" s="264">
        <v>0.4</v>
      </c>
      <c r="K224" s="11"/>
      <c r="L224" s="11"/>
      <c r="M224" s="11"/>
      <c r="O224" s="181"/>
      <c r="P224" s="182"/>
      <c r="Q224" s="182"/>
      <c r="R224" s="183"/>
      <c r="U224" s="4"/>
      <c r="V224" s="4"/>
    </row>
    <row r="225" spans="1:22">
      <c r="A225" s="56"/>
      <c r="B225" s="11"/>
      <c r="C225" s="11" t="s">
        <v>393</v>
      </c>
      <c r="D225" s="11"/>
      <c r="E225" s="11" t="s">
        <v>89</v>
      </c>
      <c r="F225" s="11">
        <v>38</v>
      </c>
      <c r="G225" s="11"/>
      <c r="H225" s="11">
        <v>0</v>
      </c>
      <c r="I225" s="264"/>
      <c r="K225" s="11"/>
      <c r="L225" s="11"/>
      <c r="M225" s="11"/>
      <c r="O225" s="181"/>
      <c r="P225" s="182"/>
      <c r="Q225" s="182"/>
      <c r="R225" s="183"/>
      <c r="U225" s="4"/>
      <c r="V225" s="4"/>
    </row>
    <row r="226" spans="1:22">
      <c r="A226" s="56"/>
      <c r="B226" s="11"/>
      <c r="C226" s="11" t="s">
        <v>394</v>
      </c>
      <c r="D226" s="11"/>
      <c r="E226" s="11" t="s">
        <v>261</v>
      </c>
      <c r="F226" s="11">
        <v>7</v>
      </c>
      <c r="G226" s="11"/>
      <c r="H226" s="11">
        <v>0</v>
      </c>
      <c r="I226" s="264"/>
      <c r="K226" s="11"/>
      <c r="L226" s="11"/>
      <c r="M226" s="11"/>
      <c r="O226" s="181"/>
      <c r="P226" s="182"/>
      <c r="Q226" s="182"/>
      <c r="R226" s="183"/>
      <c r="U226" s="4"/>
      <c r="V226" s="4"/>
    </row>
    <row r="227" spans="1:22">
      <c r="A227" s="56"/>
      <c r="B227" s="11"/>
      <c r="C227" s="11" t="s">
        <v>395</v>
      </c>
      <c r="D227" s="11"/>
      <c r="E227" s="11" t="s">
        <v>396</v>
      </c>
      <c r="F227" s="11">
        <v>150</v>
      </c>
      <c r="G227" s="11"/>
      <c r="H227" s="11">
        <v>0</v>
      </c>
      <c r="I227" s="264"/>
      <c r="K227" s="11"/>
      <c r="L227" s="11"/>
      <c r="M227" s="11"/>
      <c r="O227" s="181"/>
      <c r="P227" s="182"/>
      <c r="Q227" s="182"/>
      <c r="R227" s="183"/>
      <c r="U227" s="4"/>
      <c r="V227" s="4"/>
    </row>
    <row r="228" spans="1:22">
      <c r="A228" s="56"/>
      <c r="B228" s="11"/>
      <c r="C228" s="11" t="s">
        <v>397</v>
      </c>
      <c r="D228" s="11"/>
      <c r="E228" s="11" t="s">
        <v>398</v>
      </c>
      <c r="F228" s="11">
        <v>9</v>
      </c>
      <c r="G228" s="11"/>
      <c r="H228" s="11">
        <v>0</v>
      </c>
      <c r="I228" s="264"/>
      <c r="K228" s="11"/>
      <c r="L228" s="11"/>
      <c r="M228" s="11"/>
      <c r="O228" s="181"/>
      <c r="P228" s="182"/>
      <c r="Q228" s="182"/>
      <c r="R228" s="183"/>
      <c r="U228" s="4"/>
      <c r="V228" s="4"/>
    </row>
    <row r="229" spans="1:22">
      <c r="A229" s="56"/>
      <c r="B229" s="11"/>
      <c r="C229" s="11" t="s">
        <v>399</v>
      </c>
      <c r="D229" s="11"/>
      <c r="E229" s="11" t="s">
        <v>400</v>
      </c>
      <c r="F229" s="11">
        <v>5</v>
      </c>
      <c r="G229" s="11"/>
      <c r="H229" s="11"/>
      <c r="I229" s="264"/>
      <c r="K229" s="11"/>
      <c r="L229" s="11"/>
      <c r="M229" s="11"/>
      <c r="O229" s="181"/>
      <c r="P229" s="182"/>
      <c r="Q229" s="182"/>
      <c r="R229" s="183"/>
      <c r="U229" s="4"/>
      <c r="V229" s="4"/>
    </row>
    <row r="230" spans="1:22">
      <c r="A230" s="56"/>
      <c r="B230" s="11"/>
      <c r="C230" s="11" t="s">
        <v>401</v>
      </c>
      <c r="D230" s="11"/>
      <c r="E230" s="11" t="s">
        <v>264</v>
      </c>
      <c r="F230" s="11">
        <v>4</v>
      </c>
      <c r="G230" s="11"/>
      <c r="H230" s="11">
        <v>0</v>
      </c>
      <c r="I230" s="264"/>
      <c r="K230" s="11"/>
      <c r="L230" s="11"/>
      <c r="M230" s="11"/>
      <c r="O230" s="181"/>
      <c r="P230" s="182"/>
      <c r="Q230" s="182"/>
      <c r="R230" s="183"/>
      <c r="U230" s="4"/>
      <c r="V230" s="4"/>
    </row>
    <row r="231" spans="1:22">
      <c r="A231" s="56"/>
      <c r="B231" s="11"/>
      <c r="C231" s="11" t="s">
        <v>402</v>
      </c>
      <c r="D231" s="11"/>
      <c r="E231" s="11" t="s">
        <v>116</v>
      </c>
      <c r="F231" s="11">
        <v>1</v>
      </c>
      <c r="G231" s="11"/>
      <c r="H231" s="11"/>
      <c r="I231" s="264"/>
      <c r="K231" s="11"/>
      <c r="L231" s="11"/>
      <c r="M231" s="11"/>
      <c r="O231" s="181"/>
      <c r="P231" s="182"/>
      <c r="Q231" s="182"/>
      <c r="R231" s="183"/>
      <c r="U231" s="4"/>
      <c r="V231" s="4"/>
    </row>
    <row r="232" spans="1:22">
      <c r="A232" s="56"/>
      <c r="B232" s="11"/>
      <c r="C232" s="11" t="s">
        <v>403</v>
      </c>
      <c r="D232" s="11"/>
      <c r="E232" s="11" t="s">
        <v>123</v>
      </c>
      <c r="F232" s="11">
        <v>1</v>
      </c>
      <c r="G232" s="11"/>
      <c r="H232" s="11"/>
      <c r="I232" s="264"/>
      <c r="K232" s="11"/>
      <c r="L232" s="11"/>
      <c r="M232" s="11"/>
      <c r="O232" s="181"/>
      <c r="P232" s="182"/>
      <c r="Q232" s="182"/>
      <c r="R232" s="183"/>
      <c r="U232" s="4"/>
      <c r="V232" s="4"/>
    </row>
    <row r="233" spans="1:22">
      <c r="A233" s="56"/>
      <c r="B233" s="11"/>
      <c r="C233" s="11" t="s">
        <v>404</v>
      </c>
      <c r="D233" s="11"/>
      <c r="E233" s="11" t="s">
        <v>84</v>
      </c>
      <c r="F233" s="11">
        <v>12</v>
      </c>
      <c r="G233" s="11"/>
      <c r="H233" s="11">
        <v>0</v>
      </c>
      <c r="I233" s="264"/>
      <c r="K233" s="11"/>
      <c r="L233" s="11"/>
      <c r="M233" s="11"/>
      <c r="O233" s="181"/>
      <c r="P233" s="182"/>
      <c r="Q233" s="182"/>
      <c r="R233" s="183"/>
      <c r="U233" s="4"/>
      <c r="V233" s="4"/>
    </row>
    <row r="234" spans="1:22">
      <c r="A234" s="56"/>
      <c r="B234" s="11"/>
      <c r="C234" s="11" t="s">
        <v>405</v>
      </c>
      <c r="D234" s="11"/>
      <c r="E234" s="11" t="s">
        <v>406</v>
      </c>
      <c r="F234" s="11">
        <v>13</v>
      </c>
      <c r="G234" s="11"/>
      <c r="H234" s="11"/>
      <c r="I234" s="264"/>
      <c r="K234" s="11"/>
      <c r="L234" s="11"/>
      <c r="M234" s="11"/>
      <c r="O234" s="181"/>
      <c r="P234" s="182"/>
      <c r="Q234" s="182"/>
      <c r="R234" s="183"/>
      <c r="U234" s="4"/>
      <c r="V234" s="4"/>
    </row>
    <row r="235" spans="1:22">
      <c r="A235" s="56"/>
      <c r="B235" s="11"/>
      <c r="C235" s="11" t="s">
        <v>407</v>
      </c>
      <c r="D235" s="11"/>
      <c r="E235" s="11" t="s">
        <v>136</v>
      </c>
      <c r="F235" s="11">
        <v>2</v>
      </c>
      <c r="G235" s="11"/>
      <c r="H235" s="11"/>
      <c r="I235" s="264"/>
      <c r="K235" s="11"/>
      <c r="L235" s="11"/>
      <c r="M235" s="11"/>
      <c r="O235" s="181"/>
      <c r="P235" s="182"/>
      <c r="Q235" s="182"/>
      <c r="R235" s="183"/>
      <c r="U235" s="4"/>
      <c r="V235" s="4"/>
    </row>
    <row r="236" spans="1:22">
      <c r="A236" s="56"/>
      <c r="B236" s="11"/>
      <c r="C236" s="11" t="s">
        <v>408</v>
      </c>
      <c r="D236" s="11"/>
      <c r="E236" s="11" t="s">
        <v>409</v>
      </c>
      <c r="F236" s="11">
        <v>93</v>
      </c>
      <c r="G236" s="11">
        <v>3</v>
      </c>
      <c r="H236" s="11">
        <v>2</v>
      </c>
      <c r="I236" s="264">
        <v>0</v>
      </c>
      <c r="K236" s="11"/>
      <c r="L236" s="11"/>
      <c r="M236" s="11"/>
      <c r="O236" s="181"/>
      <c r="P236" s="182"/>
      <c r="Q236" s="182"/>
      <c r="R236" s="183"/>
      <c r="U236" s="4"/>
      <c r="V236" s="4"/>
    </row>
    <row r="237" spans="1:22">
      <c r="A237" s="56"/>
      <c r="B237" s="11"/>
      <c r="C237" s="11" t="s">
        <v>410</v>
      </c>
      <c r="D237" s="11"/>
      <c r="E237" s="11" t="s">
        <v>411</v>
      </c>
      <c r="F237" s="11">
        <v>1</v>
      </c>
      <c r="G237" s="11"/>
      <c r="H237" s="11"/>
      <c r="I237" s="264"/>
      <c r="K237" s="11"/>
      <c r="L237" s="11"/>
      <c r="M237" s="11"/>
      <c r="O237" s="181"/>
      <c r="P237" s="182"/>
      <c r="Q237" s="182"/>
      <c r="R237" s="183"/>
      <c r="U237" s="4"/>
      <c r="V237" s="4"/>
    </row>
    <row r="238" spans="1:22">
      <c r="A238" s="56"/>
      <c r="B238" s="11"/>
      <c r="C238" s="11" t="s">
        <v>412</v>
      </c>
      <c r="D238" s="11"/>
      <c r="E238" s="11" t="s">
        <v>115</v>
      </c>
      <c r="F238" s="11">
        <v>5</v>
      </c>
      <c r="G238" s="11"/>
      <c r="H238" s="11"/>
      <c r="I238" s="264"/>
      <c r="K238" s="11"/>
      <c r="L238" s="11"/>
      <c r="M238" s="11"/>
      <c r="O238" s="181"/>
      <c r="P238" s="182"/>
      <c r="Q238" s="182"/>
      <c r="R238" s="183"/>
      <c r="U238" s="4"/>
      <c r="V238" s="4"/>
    </row>
    <row r="239" spans="1:22">
      <c r="A239" s="56"/>
      <c r="B239" s="11"/>
      <c r="C239" s="11" t="s">
        <v>413</v>
      </c>
      <c r="D239" s="11"/>
      <c r="E239" s="11" t="s">
        <v>146</v>
      </c>
      <c r="F239" s="11">
        <v>8</v>
      </c>
      <c r="G239" s="11"/>
      <c r="H239" s="11">
        <v>0</v>
      </c>
      <c r="I239" s="264"/>
      <c r="K239" s="11"/>
      <c r="L239" s="11"/>
      <c r="M239" s="11"/>
      <c r="O239" s="181"/>
      <c r="P239" s="182"/>
      <c r="Q239" s="182"/>
      <c r="R239" s="183"/>
      <c r="U239" s="4"/>
      <c r="V239" s="4"/>
    </row>
    <row r="240" spans="1:22">
      <c r="A240" s="56"/>
      <c r="B240" s="11"/>
      <c r="C240" s="11" t="s">
        <v>414</v>
      </c>
      <c r="D240" s="11"/>
      <c r="E240" s="11" t="s">
        <v>103</v>
      </c>
      <c r="F240" s="11">
        <v>181</v>
      </c>
      <c r="G240" s="11">
        <v>2</v>
      </c>
      <c r="H240" s="11">
        <v>2</v>
      </c>
      <c r="I240" s="264">
        <v>0.5</v>
      </c>
      <c r="K240" s="11"/>
      <c r="L240" s="11"/>
      <c r="M240" s="11"/>
      <c r="O240" s="181"/>
      <c r="P240" s="182"/>
      <c r="Q240" s="182"/>
      <c r="R240" s="183"/>
      <c r="U240" s="4"/>
      <c r="V240" s="4"/>
    </row>
    <row r="241" spans="1:22">
      <c r="A241" s="56"/>
      <c r="B241" s="11"/>
      <c r="C241" s="11" t="s">
        <v>415</v>
      </c>
      <c r="D241" s="11"/>
      <c r="E241" s="11" t="s">
        <v>96</v>
      </c>
      <c r="F241" s="11">
        <v>10</v>
      </c>
      <c r="G241" s="11">
        <v>2</v>
      </c>
      <c r="H241" s="11">
        <v>1</v>
      </c>
      <c r="I241" s="264">
        <v>0</v>
      </c>
      <c r="K241" s="11"/>
      <c r="L241" s="11"/>
      <c r="M241" s="11"/>
      <c r="O241" s="181"/>
      <c r="P241" s="182"/>
      <c r="Q241" s="182"/>
      <c r="R241" s="183"/>
      <c r="U241" s="4"/>
      <c r="V241" s="4"/>
    </row>
    <row r="242" spans="1:22">
      <c r="A242" s="56"/>
      <c r="B242" s="11"/>
      <c r="C242" s="11" t="s">
        <v>416</v>
      </c>
      <c r="D242" s="11"/>
      <c r="E242" s="11" t="s">
        <v>264</v>
      </c>
      <c r="F242" s="11">
        <v>8</v>
      </c>
      <c r="G242" s="11"/>
      <c r="H242" s="11"/>
      <c r="I242" s="264"/>
      <c r="K242" s="11"/>
      <c r="L242" s="11"/>
      <c r="M242" s="11"/>
      <c r="O242" s="181"/>
      <c r="P242" s="182"/>
      <c r="Q242" s="182"/>
      <c r="R242" s="183"/>
      <c r="U242" s="4"/>
      <c r="V242" s="4"/>
    </row>
    <row r="243" spans="1:22">
      <c r="A243" s="56"/>
      <c r="B243" s="11"/>
      <c r="C243" s="11" t="s">
        <v>417</v>
      </c>
      <c r="D243" s="11"/>
      <c r="E243" s="11" t="s">
        <v>92</v>
      </c>
      <c r="F243" s="11">
        <v>51</v>
      </c>
      <c r="G243" s="11"/>
      <c r="H243" s="11">
        <v>0</v>
      </c>
      <c r="I243" s="264"/>
      <c r="K243" s="11"/>
      <c r="L243" s="11"/>
      <c r="M243" s="11"/>
      <c r="O243" s="181"/>
      <c r="P243" s="182"/>
      <c r="Q243" s="182"/>
      <c r="R243" s="183"/>
      <c r="U243" s="4"/>
      <c r="V243" s="4"/>
    </row>
    <row r="244" spans="1:22">
      <c r="A244" s="56"/>
      <c r="B244" s="11"/>
      <c r="C244" s="11" t="s">
        <v>418</v>
      </c>
      <c r="D244" s="11"/>
      <c r="E244" s="11" t="s">
        <v>148</v>
      </c>
      <c r="F244" s="11">
        <v>1</v>
      </c>
      <c r="G244" s="11"/>
      <c r="H244" s="11"/>
      <c r="I244" s="264"/>
      <c r="K244" s="11"/>
      <c r="L244" s="11"/>
      <c r="M244" s="11"/>
      <c r="O244" s="181"/>
      <c r="P244" s="182"/>
      <c r="Q244" s="182"/>
      <c r="R244" s="183"/>
      <c r="U244" s="4"/>
      <c r="V244" s="4"/>
    </row>
    <row r="245" spans="1:22">
      <c r="A245" s="56"/>
      <c r="B245" s="11"/>
      <c r="C245" s="11" t="s">
        <v>419</v>
      </c>
      <c r="D245" s="11"/>
      <c r="E245" s="11" t="s">
        <v>420</v>
      </c>
      <c r="F245" s="11">
        <v>7</v>
      </c>
      <c r="G245" s="11"/>
      <c r="H245" s="11"/>
      <c r="I245" s="264"/>
      <c r="K245" s="11"/>
      <c r="L245" s="11"/>
      <c r="M245" s="11"/>
      <c r="O245" s="181"/>
      <c r="P245" s="182"/>
      <c r="Q245" s="182"/>
      <c r="R245" s="183"/>
      <c r="U245" s="4"/>
      <c r="V245" s="4"/>
    </row>
    <row r="246" spans="1:22">
      <c r="A246" s="56"/>
      <c r="B246" s="11"/>
      <c r="C246" s="11" t="s">
        <v>421</v>
      </c>
      <c r="D246" s="11"/>
      <c r="E246" s="11" t="s">
        <v>285</v>
      </c>
      <c r="F246" s="11">
        <v>266</v>
      </c>
      <c r="G246" s="11">
        <v>8</v>
      </c>
      <c r="H246" s="11">
        <v>4</v>
      </c>
      <c r="I246" s="264">
        <v>0</v>
      </c>
      <c r="K246" s="11"/>
      <c r="L246" s="11"/>
      <c r="M246" s="11"/>
      <c r="O246" s="181"/>
      <c r="P246" s="182"/>
      <c r="Q246" s="182"/>
      <c r="R246" s="183"/>
      <c r="U246" s="4"/>
      <c r="V246" s="4"/>
    </row>
    <row r="247" spans="1:22">
      <c r="A247" s="56"/>
      <c r="B247" s="11"/>
      <c r="C247" s="11" t="s">
        <v>422</v>
      </c>
      <c r="D247" s="11"/>
      <c r="E247" s="11" t="s">
        <v>127</v>
      </c>
      <c r="F247" s="11">
        <v>240</v>
      </c>
      <c r="G247" s="11">
        <v>6</v>
      </c>
      <c r="H247" s="11">
        <v>6</v>
      </c>
      <c r="I247" s="264">
        <v>2.1666666666666701</v>
      </c>
      <c r="K247" s="11"/>
      <c r="L247" s="11"/>
      <c r="M247" s="11"/>
      <c r="O247" s="181"/>
      <c r="P247" s="182"/>
      <c r="Q247" s="182"/>
      <c r="R247" s="183"/>
      <c r="U247" s="4"/>
      <c r="V247" s="4"/>
    </row>
    <row r="248" spans="1:22">
      <c r="A248" s="56"/>
      <c r="B248" s="11"/>
      <c r="C248" s="11" t="s">
        <v>423</v>
      </c>
      <c r="D248" s="11"/>
      <c r="E248" s="11" t="s">
        <v>136</v>
      </c>
      <c r="F248" s="11">
        <v>5</v>
      </c>
      <c r="G248" s="11"/>
      <c r="H248" s="11"/>
      <c r="I248" s="264"/>
      <c r="K248" s="11"/>
      <c r="L248" s="11"/>
      <c r="M248" s="11"/>
      <c r="O248" s="181"/>
      <c r="P248" s="182"/>
      <c r="Q248" s="182"/>
      <c r="R248" s="183"/>
      <c r="U248" s="4"/>
      <c r="V248" s="4"/>
    </row>
    <row r="249" spans="1:22">
      <c r="A249" s="56"/>
      <c r="B249" s="11"/>
      <c r="C249" s="11" t="s">
        <v>424</v>
      </c>
      <c r="D249" s="11"/>
      <c r="E249" s="11" t="s">
        <v>425</v>
      </c>
      <c r="F249" s="11">
        <v>3</v>
      </c>
      <c r="G249" s="11"/>
      <c r="H249" s="11"/>
      <c r="I249" s="264"/>
      <c r="K249" s="11"/>
      <c r="L249" s="11"/>
      <c r="M249" s="11"/>
      <c r="O249" s="181"/>
      <c r="P249" s="182"/>
      <c r="Q249" s="182"/>
      <c r="R249" s="183"/>
      <c r="U249" s="4"/>
      <c r="V249" s="4"/>
    </row>
    <row r="250" spans="1:22">
      <c r="A250" s="56"/>
      <c r="B250" s="11"/>
      <c r="C250" s="11" t="s">
        <v>426</v>
      </c>
      <c r="D250" s="11"/>
      <c r="E250" s="11" t="s">
        <v>425</v>
      </c>
      <c r="F250" s="11">
        <v>146</v>
      </c>
      <c r="G250" s="11">
        <v>2</v>
      </c>
      <c r="H250" s="11">
        <v>1</v>
      </c>
      <c r="I250" s="264">
        <v>0</v>
      </c>
      <c r="K250" s="11"/>
      <c r="L250" s="11"/>
      <c r="M250" s="11"/>
      <c r="O250" s="181"/>
      <c r="P250" s="182"/>
      <c r="Q250" s="182"/>
      <c r="R250" s="183"/>
      <c r="U250" s="4"/>
      <c r="V250" s="4"/>
    </row>
    <row r="251" spans="1:22">
      <c r="A251" s="56"/>
      <c r="B251" s="11"/>
      <c r="C251" s="11" t="s">
        <v>427</v>
      </c>
      <c r="D251" s="11"/>
      <c r="E251" s="11" t="s">
        <v>187</v>
      </c>
      <c r="F251" s="11">
        <v>75</v>
      </c>
      <c r="G251" s="11">
        <v>4</v>
      </c>
      <c r="H251" s="11">
        <v>3</v>
      </c>
      <c r="I251" s="264">
        <v>0</v>
      </c>
      <c r="K251" s="11"/>
      <c r="L251" s="11"/>
      <c r="M251" s="11"/>
      <c r="O251" s="181"/>
      <c r="P251" s="182"/>
      <c r="Q251" s="182"/>
      <c r="R251" s="183"/>
      <c r="U251" s="4"/>
      <c r="V251" s="4"/>
    </row>
    <row r="252" spans="1:22">
      <c r="A252" s="56"/>
      <c r="B252" s="11"/>
      <c r="C252" s="11" t="s">
        <v>428</v>
      </c>
      <c r="D252" s="11"/>
      <c r="E252" s="11" t="s">
        <v>264</v>
      </c>
      <c r="F252" s="11">
        <v>43</v>
      </c>
      <c r="G252" s="11">
        <v>3</v>
      </c>
      <c r="H252" s="11">
        <v>4</v>
      </c>
      <c r="I252" s="264">
        <v>1.5</v>
      </c>
      <c r="K252" s="11"/>
      <c r="L252" s="11"/>
      <c r="M252" s="11"/>
      <c r="O252" s="181"/>
      <c r="P252" s="182"/>
      <c r="Q252" s="182"/>
      <c r="R252" s="183"/>
      <c r="U252" s="4"/>
      <c r="V252" s="4"/>
    </row>
    <row r="253" spans="1:22">
      <c r="A253" s="56"/>
      <c r="B253" s="11"/>
      <c r="C253" s="11" t="s">
        <v>429</v>
      </c>
      <c r="D253" s="11"/>
      <c r="E253" s="11" t="s">
        <v>430</v>
      </c>
      <c r="F253" s="11">
        <v>30</v>
      </c>
      <c r="G253" s="11">
        <v>1</v>
      </c>
      <c r="H253" s="11">
        <v>1</v>
      </c>
      <c r="I253" s="264">
        <v>0</v>
      </c>
      <c r="K253" s="11"/>
      <c r="L253" s="11"/>
      <c r="M253" s="11"/>
      <c r="O253" s="181"/>
      <c r="P253" s="182"/>
      <c r="Q253" s="182"/>
      <c r="R253" s="183"/>
      <c r="U253" s="4"/>
      <c r="V253" s="4"/>
    </row>
    <row r="254" spans="1:22">
      <c r="A254" s="56"/>
      <c r="B254" s="11"/>
      <c r="C254" s="11" t="s">
        <v>431</v>
      </c>
      <c r="D254" s="11"/>
      <c r="E254" s="11" t="s">
        <v>269</v>
      </c>
      <c r="F254" s="11">
        <v>3</v>
      </c>
      <c r="G254" s="11"/>
      <c r="H254" s="11"/>
      <c r="I254" s="264"/>
      <c r="K254" s="11"/>
      <c r="L254" s="11"/>
      <c r="M254" s="11"/>
      <c r="O254" s="181"/>
      <c r="P254" s="182"/>
      <c r="Q254" s="182"/>
      <c r="R254" s="183"/>
      <c r="U254" s="4"/>
      <c r="V254" s="4"/>
    </row>
    <row r="255" spans="1:22">
      <c r="A255" s="56"/>
      <c r="B255" s="11"/>
      <c r="C255" s="11" t="s">
        <v>432</v>
      </c>
      <c r="D255" s="11"/>
      <c r="E255" s="11" t="s">
        <v>433</v>
      </c>
      <c r="F255" s="11">
        <v>1</v>
      </c>
      <c r="G255" s="11"/>
      <c r="H255" s="11"/>
      <c r="I255" s="264"/>
      <c r="K255" s="11"/>
      <c r="L255" s="11"/>
      <c r="M255" s="11"/>
      <c r="O255" s="181"/>
      <c r="P255" s="182"/>
      <c r="Q255" s="182"/>
      <c r="R255" s="183"/>
      <c r="U255" s="4"/>
      <c r="V255" s="4"/>
    </row>
    <row r="256" spans="1:22">
      <c r="A256" s="56"/>
      <c r="B256" s="11"/>
      <c r="C256" s="11" t="s">
        <v>432</v>
      </c>
      <c r="D256" s="11"/>
      <c r="E256" s="11" t="s">
        <v>269</v>
      </c>
      <c r="F256" s="11">
        <v>5</v>
      </c>
      <c r="G256" s="11"/>
      <c r="H256" s="11"/>
      <c r="I256" s="264"/>
      <c r="K256" s="11"/>
      <c r="L256" s="11"/>
      <c r="M256" s="11"/>
      <c r="O256" s="181"/>
      <c r="P256" s="182"/>
      <c r="Q256" s="182"/>
      <c r="R256" s="183"/>
      <c r="U256" s="4"/>
      <c r="V256" s="4"/>
    </row>
    <row r="257" spans="1:22">
      <c r="A257" s="56"/>
      <c r="B257" s="11"/>
      <c r="C257" s="11" t="s">
        <v>434</v>
      </c>
      <c r="D257" s="11"/>
      <c r="E257" s="11" t="s">
        <v>110</v>
      </c>
      <c r="F257" s="11">
        <v>2</v>
      </c>
      <c r="G257" s="11"/>
      <c r="H257" s="11"/>
      <c r="I257" s="264"/>
      <c r="K257" s="11"/>
      <c r="L257" s="11"/>
      <c r="M257" s="11"/>
      <c r="O257" s="181"/>
      <c r="P257" s="182"/>
      <c r="Q257" s="182"/>
      <c r="R257" s="183"/>
      <c r="U257" s="4"/>
      <c r="V257" s="4"/>
    </row>
    <row r="258" spans="1:22">
      <c r="A258" s="56"/>
      <c r="B258" s="11"/>
      <c r="C258" s="11" t="s">
        <v>435</v>
      </c>
      <c r="D258" s="11"/>
      <c r="E258" s="11" t="s">
        <v>113</v>
      </c>
      <c r="F258" s="11">
        <v>1</v>
      </c>
      <c r="G258" s="11"/>
      <c r="H258" s="11"/>
      <c r="I258" s="264"/>
      <c r="K258" s="11"/>
      <c r="L258" s="11"/>
      <c r="M258" s="11"/>
      <c r="O258" s="181"/>
      <c r="P258" s="182"/>
      <c r="Q258" s="182"/>
      <c r="R258" s="183"/>
      <c r="U258" s="4"/>
      <c r="V258" s="4"/>
    </row>
    <row r="259" spans="1:22">
      <c r="A259" s="56"/>
      <c r="B259" s="11"/>
      <c r="C259" s="11" t="s">
        <v>436</v>
      </c>
      <c r="D259" s="11"/>
      <c r="E259" s="11" t="s">
        <v>169</v>
      </c>
      <c r="F259" s="11">
        <v>35</v>
      </c>
      <c r="G259" s="11">
        <v>1</v>
      </c>
      <c r="H259" s="11">
        <v>0</v>
      </c>
      <c r="I259" s="264"/>
      <c r="K259" s="11"/>
      <c r="L259" s="11"/>
      <c r="M259" s="11"/>
      <c r="O259" s="181"/>
      <c r="P259" s="182"/>
      <c r="Q259" s="182"/>
      <c r="R259" s="183"/>
      <c r="U259" s="4"/>
      <c r="V259" s="4"/>
    </row>
    <row r="260" spans="1:22">
      <c r="A260" s="56"/>
      <c r="B260" s="11"/>
      <c r="C260" s="11" t="s">
        <v>437</v>
      </c>
      <c r="D260" s="11"/>
      <c r="E260" s="11" t="s">
        <v>193</v>
      </c>
      <c r="F260" s="11">
        <v>3</v>
      </c>
      <c r="G260" s="11"/>
      <c r="H260" s="11"/>
      <c r="I260" s="264"/>
      <c r="K260" s="11"/>
      <c r="L260" s="11"/>
      <c r="M260" s="11"/>
      <c r="O260" s="181"/>
      <c r="P260" s="182"/>
      <c r="Q260" s="182"/>
      <c r="R260" s="183"/>
      <c r="U260" s="4"/>
      <c r="V260" s="4"/>
    </row>
    <row r="261" spans="1:22">
      <c r="A261" s="56"/>
      <c r="B261" s="11"/>
      <c r="C261" s="11" t="s">
        <v>438</v>
      </c>
      <c r="D261" s="11"/>
      <c r="E261" s="11" t="s">
        <v>439</v>
      </c>
      <c r="F261" s="11">
        <v>62</v>
      </c>
      <c r="G261" s="11"/>
      <c r="H261" s="11"/>
      <c r="I261" s="264"/>
      <c r="K261" s="11"/>
      <c r="L261" s="11"/>
      <c r="M261" s="11"/>
      <c r="O261" s="181"/>
      <c r="P261" s="182"/>
      <c r="Q261" s="182"/>
      <c r="R261" s="183"/>
      <c r="U261" s="4"/>
      <c r="V261" s="4"/>
    </row>
    <row r="262" spans="1:22">
      <c r="A262" s="56"/>
      <c r="B262" s="11"/>
      <c r="C262" s="11" t="s">
        <v>440</v>
      </c>
      <c r="D262" s="11"/>
      <c r="E262" s="11" t="s">
        <v>441</v>
      </c>
      <c r="F262" s="11">
        <v>75</v>
      </c>
      <c r="G262" s="11">
        <v>2</v>
      </c>
      <c r="H262" s="11">
        <v>1</v>
      </c>
      <c r="I262" s="264">
        <v>0</v>
      </c>
      <c r="K262" s="11"/>
      <c r="L262" s="11"/>
      <c r="M262" s="11"/>
      <c r="O262" s="181"/>
      <c r="P262" s="182"/>
      <c r="Q262" s="182"/>
      <c r="R262" s="183"/>
      <c r="U262" s="4"/>
      <c r="V262" s="4"/>
    </row>
    <row r="263" spans="1:22">
      <c r="A263" s="56"/>
      <c r="B263" s="11"/>
      <c r="C263" s="11" t="s">
        <v>442</v>
      </c>
      <c r="D263" s="11"/>
      <c r="E263" s="11" t="s">
        <v>148</v>
      </c>
      <c r="F263" s="11">
        <v>1</v>
      </c>
      <c r="G263" s="11"/>
      <c r="H263" s="11"/>
      <c r="I263" s="264"/>
      <c r="K263" s="11"/>
      <c r="L263" s="11"/>
      <c r="M263" s="11"/>
      <c r="O263" s="181"/>
      <c r="P263" s="182"/>
      <c r="Q263" s="182"/>
      <c r="R263" s="183"/>
      <c r="U263" s="4"/>
      <c r="V263" s="4"/>
    </row>
    <row r="264" spans="1:22">
      <c r="A264" s="56"/>
      <c r="B264" s="11"/>
      <c r="C264" s="11" t="s">
        <v>443</v>
      </c>
      <c r="D264" s="11"/>
      <c r="E264" s="11" t="s">
        <v>161</v>
      </c>
      <c r="F264" s="11">
        <v>23</v>
      </c>
      <c r="G264" s="11"/>
      <c r="H264" s="11">
        <v>0</v>
      </c>
      <c r="I264" s="264"/>
      <c r="K264" s="11"/>
      <c r="L264" s="11"/>
      <c r="M264" s="11"/>
      <c r="O264" s="181"/>
      <c r="P264" s="182"/>
      <c r="Q264" s="182"/>
      <c r="R264" s="183"/>
      <c r="U264" s="4"/>
      <c r="V264" s="4"/>
    </row>
    <row r="265" spans="1:22">
      <c r="A265" s="56"/>
      <c r="B265" s="11"/>
      <c r="C265" s="11" t="s">
        <v>444</v>
      </c>
      <c r="D265" s="11"/>
      <c r="E265" s="11" t="s">
        <v>285</v>
      </c>
      <c r="F265" s="11">
        <v>2</v>
      </c>
      <c r="G265" s="11"/>
      <c r="H265" s="11">
        <v>0</v>
      </c>
      <c r="I265" s="264"/>
      <c r="K265" s="11"/>
      <c r="L265" s="11"/>
      <c r="M265" s="11"/>
      <c r="O265" s="181"/>
      <c r="P265" s="182"/>
      <c r="Q265" s="182"/>
      <c r="R265" s="183"/>
      <c r="U265" s="4"/>
      <c r="V265" s="4"/>
    </row>
    <row r="266" spans="1:22">
      <c r="A266" s="56"/>
      <c r="B266" s="11"/>
      <c r="C266" s="11" t="s">
        <v>445</v>
      </c>
      <c r="D266" s="11"/>
      <c r="E266" s="11" t="s">
        <v>121</v>
      </c>
      <c r="F266" s="11">
        <v>15</v>
      </c>
      <c r="G266" s="11"/>
      <c r="H266" s="11"/>
      <c r="I266" s="264"/>
      <c r="K266" s="11"/>
      <c r="L266" s="11"/>
      <c r="M266" s="11"/>
      <c r="O266" s="181"/>
      <c r="P266" s="182"/>
      <c r="Q266" s="182"/>
      <c r="R266" s="183"/>
      <c r="U266" s="4"/>
      <c r="V266" s="4"/>
    </row>
    <row r="267" spans="1:22">
      <c r="A267" s="56"/>
      <c r="B267" s="11"/>
      <c r="C267" s="11" t="s">
        <v>446</v>
      </c>
      <c r="D267" s="11"/>
      <c r="E267" s="11" t="s">
        <v>447</v>
      </c>
      <c r="F267" s="11">
        <v>11</v>
      </c>
      <c r="G267" s="11"/>
      <c r="H267" s="11">
        <v>0</v>
      </c>
      <c r="I267" s="264"/>
      <c r="K267" s="11"/>
      <c r="L267" s="11"/>
      <c r="M267" s="11"/>
      <c r="O267" s="181"/>
      <c r="P267" s="182"/>
      <c r="Q267" s="182"/>
      <c r="R267" s="183"/>
      <c r="U267" s="4"/>
      <c r="V267" s="4"/>
    </row>
    <row r="268" spans="1:22">
      <c r="A268" s="56"/>
      <c r="B268" s="11"/>
      <c r="C268" s="11" t="s">
        <v>448</v>
      </c>
      <c r="D268" s="11"/>
      <c r="E268" s="11" t="s">
        <v>242</v>
      </c>
      <c r="F268" s="11">
        <v>162</v>
      </c>
      <c r="G268" s="11">
        <v>5</v>
      </c>
      <c r="H268" s="11">
        <v>4</v>
      </c>
      <c r="I268" s="264">
        <v>1.5</v>
      </c>
      <c r="K268" s="11"/>
      <c r="L268" s="11"/>
      <c r="M268" s="11"/>
      <c r="O268" s="181"/>
      <c r="P268" s="182"/>
      <c r="Q268" s="182"/>
      <c r="R268" s="183"/>
      <c r="U268" s="4"/>
      <c r="V268" s="4"/>
    </row>
    <row r="269" spans="1:22">
      <c r="A269" s="56"/>
      <c r="B269" s="11"/>
      <c r="C269" s="11" t="s">
        <v>449</v>
      </c>
      <c r="D269" s="11"/>
      <c r="E269" s="11" t="s">
        <v>242</v>
      </c>
      <c r="F269" s="11">
        <v>17</v>
      </c>
      <c r="G269" s="11"/>
      <c r="H269" s="11"/>
      <c r="I269" s="264"/>
      <c r="K269" s="11"/>
      <c r="L269" s="11"/>
      <c r="M269" s="11"/>
      <c r="O269" s="181"/>
      <c r="P269" s="182"/>
      <c r="Q269" s="182"/>
      <c r="R269" s="183"/>
      <c r="U269" s="4"/>
      <c r="V269" s="4"/>
    </row>
    <row r="270" spans="1:22">
      <c r="A270" s="56"/>
      <c r="B270" s="11"/>
      <c r="C270" s="11" t="s">
        <v>450</v>
      </c>
      <c r="D270" s="11"/>
      <c r="E270" s="11" t="s">
        <v>157</v>
      </c>
      <c r="F270" s="11">
        <v>587</v>
      </c>
      <c r="G270" s="11">
        <v>6</v>
      </c>
      <c r="H270" s="11">
        <v>4</v>
      </c>
      <c r="I270" s="264">
        <v>0.75</v>
      </c>
      <c r="K270" s="11"/>
      <c r="L270" s="11"/>
      <c r="M270" s="11"/>
      <c r="O270" s="181"/>
      <c r="P270" s="182"/>
      <c r="Q270" s="182"/>
      <c r="R270" s="183"/>
      <c r="U270" s="4"/>
      <c r="V270" s="4"/>
    </row>
    <row r="271" spans="1:22">
      <c r="A271" s="56"/>
      <c r="B271" s="11"/>
      <c r="C271" s="11" t="s">
        <v>451</v>
      </c>
      <c r="D271" s="11"/>
      <c r="E271" s="11" t="s">
        <v>229</v>
      </c>
      <c r="F271" s="11">
        <v>5</v>
      </c>
      <c r="G271" s="11">
        <v>1</v>
      </c>
      <c r="H271" s="11">
        <v>1</v>
      </c>
      <c r="I271" s="264">
        <v>0</v>
      </c>
      <c r="K271" s="11"/>
      <c r="L271" s="11"/>
      <c r="M271" s="11"/>
      <c r="O271" s="181"/>
      <c r="P271" s="182"/>
      <c r="Q271" s="182"/>
      <c r="R271" s="183"/>
      <c r="U271" s="4"/>
      <c r="V271" s="4"/>
    </row>
    <row r="272" spans="1:22">
      <c r="A272" s="56"/>
      <c r="B272" s="11"/>
      <c r="C272" s="11" t="s">
        <v>452</v>
      </c>
      <c r="D272" s="11"/>
      <c r="E272" s="11" t="s">
        <v>453</v>
      </c>
      <c r="F272" s="11">
        <v>13</v>
      </c>
      <c r="G272" s="11"/>
      <c r="H272" s="11"/>
      <c r="I272" s="264"/>
      <c r="K272" s="11"/>
      <c r="L272" s="11"/>
      <c r="M272" s="11"/>
      <c r="O272" s="181"/>
      <c r="P272" s="182"/>
      <c r="Q272" s="182"/>
      <c r="R272" s="183"/>
      <c r="U272" s="4"/>
      <c r="V272" s="4"/>
    </row>
    <row r="273" spans="1:22">
      <c r="A273" s="56"/>
      <c r="B273" s="11"/>
      <c r="C273" s="11" t="s">
        <v>454</v>
      </c>
      <c r="D273" s="11"/>
      <c r="E273" s="11" t="s">
        <v>242</v>
      </c>
      <c r="F273" s="11">
        <v>1</v>
      </c>
      <c r="G273" s="11"/>
      <c r="H273" s="11"/>
      <c r="I273" s="264"/>
      <c r="K273" s="11"/>
      <c r="L273" s="11"/>
      <c r="M273" s="11"/>
      <c r="O273" s="181"/>
      <c r="P273" s="182"/>
      <c r="Q273" s="182"/>
      <c r="R273" s="183"/>
      <c r="U273" s="4"/>
      <c r="V273" s="4"/>
    </row>
    <row r="274" spans="1:22">
      <c r="A274" s="56"/>
      <c r="B274" s="11"/>
      <c r="C274" s="11" t="s">
        <v>454</v>
      </c>
      <c r="D274" s="11"/>
      <c r="E274" s="11" t="s">
        <v>123</v>
      </c>
      <c r="F274" s="11">
        <v>37</v>
      </c>
      <c r="G274" s="11">
        <v>1</v>
      </c>
      <c r="H274" s="11">
        <v>1</v>
      </c>
      <c r="I274" s="264">
        <v>1</v>
      </c>
      <c r="K274" s="11"/>
      <c r="L274" s="11"/>
      <c r="M274" s="11"/>
      <c r="O274" s="181"/>
      <c r="P274" s="182"/>
      <c r="Q274" s="182"/>
      <c r="R274" s="183"/>
      <c r="U274" s="4"/>
      <c r="V274" s="4"/>
    </row>
    <row r="275" spans="1:22">
      <c r="A275" s="56"/>
      <c r="B275" s="11"/>
      <c r="C275" s="11" t="s">
        <v>455</v>
      </c>
      <c r="D275" s="11"/>
      <c r="E275" s="11" t="s">
        <v>352</v>
      </c>
      <c r="F275" s="11">
        <v>85</v>
      </c>
      <c r="G275" s="11">
        <v>1</v>
      </c>
      <c r="H275" s="11">
        <v>1</v>
      </c>
      <c r="I275" s="264">
        <v>0</v>
      </c>
      <c r="K275" s="11"/>
      <c r="L275" s="11"/>
      <c r="M275" s="11"/>
      <c r="O275" s="181"/>
      <c r="P275" s="182"/>
      <c r="Q275" s="182"/>
      <c r="R275" s="183"/>
      <c r="U275" s="4"/>
      <c r="V275" s="4"/>
    </row>
    <row r="276" spans="1:22">
      <c r="A276" s="56"/>
      <c r="B276" s="11"/>
      <c r="C276" s="11" t="s">
        <v>456</v>
      </c>
      <c r="D276" s="11"/>
      <c r="E276" s="11" t="s">
        <v>352</v>
      </c>
      <c r="F276" s="11">
        <v>2</v>
      </c>
      <c r="G276" s="11"/>
      <c r="H276" s="11"/>
      <c r="I276" s="264"/>
      <c r="K276" s="11"/>
      <c r="L276" s="11"/>
      <c r="M276" s="11"/>
      <c r="O276" s="181"/>
      <c r="P276" s="182"/>
      <c r="Q276" s="182"/>
      <c r="R276" s="183"/>
      <c r="U276" s="4"/>
      <c r="V276" s="4"/>
    </row>
    <row r="277" spans="1:22" ht="13.8" thickBot="1">
      <c r="A277" s="56"/>
      <c r="B277" s="93"/>
      <c r="C277" s="93"/>
      <c r="D277" s="93"/>
      <c r="E277" s="93"/>
      <c r="F277" s="93"/>
      <c r="G277" s="93"/>
      <c r="H277" s="93"/>
      <c r="I277" s="265"/>
      <c r="K277" s="93"/>
      <c r="L277" s="93"/>
      <c r="M277" s="93"/>
      <c r="O277" s="485"/>
      <c r="P277" s="486"/>
      <c r="Q277" s="486"/>
      <c r="R277" s="487"/>
      <c r="U277" s="4"/>
      <c r="V277" s="4"/>
    </row>
    <row r="278" spans="1:22" ht="13.8" thickBot="1">
      <c r="A278" s="56"/>
      <c r="B278" s="94" t="s">
        <v>50</v>
      </c>
      <c r="C278" s="95"/>
      <c r="D278" s="95"/>
      <c r="E278" s="95"/>
      <c r="F278" s="185">
        <f>SUM(F17:F277)</f>
        <v>15573</v>
      </c>
      <c r="G278" s="185">
        <f>SUM(G17:G277)</f>
        <v>236</v>
      </c>
      <c r="H278" s="185">
        <f>SUM(H17:H277)</f>
        <v>159</v>
      </c>
      <c r="I278" s="270">
        <f>AVERAGE(I17:I277)</f>
        <v>-1.0065254417713434</v>
      </c>
      <c r="K278" s="98"/>
      <c r="L278" s="96"/>
      <c r="M278" s="97"/>
      <c r="O278" s="488"/>
      <c r="P278" s="489"/>
      <c r="Q278" s="489"/>
      <c r="R278" s="490"/>
      <c r="U278" s="4"/>
      <c r="V278" s="4"/>
    </row>
    <row r="279" spans="1:22" s="4" customFormat="1">
      <c r="A279" s="56"/>
      <c r="K279" s="51"/>
    </row>
    <row r="280" spans="1:22" ht="66">
      <c r="A280" s="56" t="s">
        <v>457</v>
      </c>
      <c r="B280" s="3" t="s">
        <v>32</v>
      </c>
      <c r="C280" s="3" t="s">
        <v>33</v>
      </c>
      <c r="D280" s="3" t="s">
        <v>34</v>
      </c>
      <c r="E280" s="3" t="s">
        <v>35</v>
      </c>
      <c r="F280" s="2" t="s">
        <v>75</v>
      </c>
      <c r="G280" s="2" t="s">
        <v>76</v>
      </c>
      <c r="H280" s="2" t="s">
        <v>77</v>
      </c>
      <c r="I280" s="263" t="s">
        <v>78</v>
      </c>
      <c r="J280" s="72"/>
      <c r="K280" s="50" t="s">
        <v>79</v>
      </c>
      <c r="L280" s="92" t="s">
        <v>80</v>
      </c>
      <c r="M280" s="99" t="s">
        <v>81</v>
      </c>
      <c r="N280" s="72"/>
      <c r="O280" s="493" t="s">
        <v>82</v>
      </c>
      <c r="P280" s="494"/>
      <c r="Q280" s="494"/>
      <c r="R280" s="495"/>
      <c r="U280" s="4"/>
      <c r="V280" s="4"/>
    </row>
    <row r="281" spans="1:22">
      <c r="A281" s="56"/>
      <c r="B281" s="11"/>
      <c r="C281" s="11" t="s">
        <v>87</v>
      </c>
      <c r="D281" s="11"/>
      <c r="E281" s="11" t="s">
        <v>88</v>
      </c>
      <c r="F281" s="11">
        <v>160</v>
      </c>
      <c r="G281" s="11">
        <v>3</v>
      </c>
      <c r="H281" s="11">
        <v>3</v>
      </c>
      <c r="I281" s="264">
        <v>1.3333333333333299</v>
      </c>
      <c r="K281" s="11"/>
      <c r="L281" s="11"/>
      <c r="M281" s="11"/>
      <c r="O281" s="479"/>
      <c r="P281" s="480"/>
      <c r="Q281" s="480"/>
      <c r="R281" s="481"/>
      <c r="U281" s="4"/>
      <c r="V281" s="4"/>
    </row>
    <row r="282" spans="1:22">
      <c r="A282" s="56"/>
      <c r="B282" s="11"/>
      <c r="C282" s="11" t="s">
        <v>87</v>
      </c>
      <c r="D282" s="11"/>
      <c r="E282" s="11" t="s">
        <v>148</v>
      </c>
      <c r="F282" s="11">
        <v>1</v>
      </c>
      <c r="G282" s="11"/>
      <c r="H282" s="11"/>
      <c r="I282" s="264"/>
      <c r="K282" s="11"/>
      <c r="L282" s="11"/>
      <c r="M282" s="11"/>
      <c r="O282" s="181"/>
      <c r="P282" s="182"/>
      <c r="Q282" s="182"/>
      <c r="R282" s="183"/>
      <c r="U282" s="4"/>
      <c r="V282" s="4"/>
    </row>
    <row r="283" spans="1:22">
      <c r="A283" s="56"/>
      <c r="B283" s="11"/>
      <c r="C283" s="11" t="s">
        <v>87</v>
      </c>
      <c r="D283" s="11"/>
      <c r="E283" s="11" t="s">
        <v>89</v>
      </c>
      <c r="F283" s="11">
        <v>183</v>
      </c>
      <c r="G283" s="11">
        <v>3</v>
      </c>
      <c r="H283" s="11">
        <v>2</v>
      </c>
      <c r="I283" s="264">
        <v>1</v>
      </c>
      <c r="K283" s="11"/>
      <c r="L283" s="11"/>
      <c r="M283" s="11"/>
      <c r="O283" s="181"/>
      <c r="P283" s="182"/>
      <c r="Q283" s="182"/>
      <c r="R283" s="183"/>
      <c r="U283" s="4"/>
      <c r="V283" s="4"/>
    </row>
    <row r="284" spans="1:22">
      <c r="A284" s="56"/>
      <c r="B284" s="11"/>
      <c r="C284" s="11" t="s">
        <v>90</v>
      </c>
      <c r="D284" s="11"/>
      <c r="E284" s="11" t="s">
        <v>88</v>
      </c>
      <c r="F284" s="11">
        <v>32</v>
      </c>
      <c r="G284" s="11">
        <v>1</v>
      </c>
      <c r="H284" s="11">
        <v>1</v>
      </c>
      <c r="I284" s="264">
        <v>1</v>
      </c>
      <c r="K284" s="11"/>
      <c r="L284" s="11"/>
      <c r="M284" s="11"/>
      <c r="O284" s="181"/>
      <c r="P284" s="182"/>
      <c r="Q284" s="182"/>
      <c r="R284" s="183"/>
      <c r="U284" s="4"/>
      <c r="V284" s="4"/>
    </row>
    <row r="285" spans="1:22">
      <c r="A285" s="56"/>
      <c r="B285" s="11"/>
      <c r="C285" s="11" t="s">
        <v>91</v>
      </c>
      <c r="D285" s="11"/>
      <c r="E285" s="11" t="s">
        <v>92</v>
      </c>
      <c r="F285" s="11">
        <v>13</v>
      </c>
      <c r="G285" s="11"/>
      <c r="H285" s="11"/>
      <c r="I285" s="264"/>
      <c r="K285" s="11"/>
      <c r="L285" s="11"/>
      <c r="M285" s="11"/>
      <c r="O285" s="181"/>
      <c r="P285" s="182"/>
      <c r="Q285" s="182"/>
      <c r="R285" s="183"/>
      <c r="U285" s="4"/>
      <c r="V285" s="4"/>
    </row>
    <row r="286" spans="1:22">
      <c r="A286" s="56"/>
      <c r="B286" s="11"/>
      <c r="C286" s="11" t="s">
        <v>93</v>
      </c>
      <c r="D286" s="11"/>
      <c r="E286" s="11" t="s">
        <v>94</v>
      </c>
      <c r="F286" s="11">
        <v>29</v>
      </c>
      <c r="G286" s="11"/>
      <c r="H286" s="11">
        <v>0</v>
      </c>
      <c r="I286" s="264"/>
      <c r="K286" s="11"/>
      <c r="L286" s="11"/>
      <c r="M286" s="11"/>
      <c r="O286" s="181"/>
      <c r="P286" s="182"/>
      <c r="Q286" s="182"/>
      <c r="R286" s="183"/>
      <c r="U286" s="4"/>
      <c r="V286" s="4"/>
    </row>
    <row r="287" spans="1:22">
      <c r="A287" s="56"/>
      <c r="B287" s="11"/>
      <c r="C287" s="11" t="s">
        <v>95</v>
      </c>
      <c r="D287" s="11"/>
      <c r="E287" s="11" t="s">
        <v>96</v>
      </c>
      <c r="F287" s="11">
        <v>4</v>
      </c>
      <c r="G287" s="11">
        <v>1</v>
      </c>
      <c r="H287" s="11">
        <v>1</v>
      </c>
      <c r="I287" s="264">
        <v>0</v>
      </c>
      <c r="K287" s="11"/>
      <c r="L287" s="11"/>
      <c r="M287" s="11"/>
      <c r="O287" s="181"/>
      <c r="P287" s="182"/>
      <c r="Q287" s="182"/>
      <c r="R287" s="183"/>
      <c r="U287" s="4"/>
      <c r="V287" s="4"/>
    </row>
    <row r="288" spans="1:22">
      <c r="A288" s="56"/>
      <c r="B288" s="11"/>
      <c r="C288" s="11" t="s">
        <v>97</v>
      </c>
      <c r="D288" s="11"/>
      <c r="E288" s="11" t="s">
        <v>98</v>
      </c>
      <c r="F288" s="11">
        <v>159</v>
      </c>
      <c r="G288" s="11">
        <v>4</v>
      </c>
      <c r="H288" s="11">
        <v>3</v>
      </c>
      <c r="I288" s="264">
        <v>0</v>
      </c>
      <c r="K288" s="11"/>
      <c r="L288" s="11"/>
      <c r="M288" s="11"/>
      <c r="O288" s="181"/>
      <c r="P288" s="182"/>
      <c r="Q288" s="182"/>
      <c r="R288" s="183"/>
      <c r="U288" s="4"/>
      <c r="V288" s="4"/>
    </row>
    <row r="289" spans="1:22">
      <c r="A289" s="56"/>
      <c r="B289" s="11"/>
      <c r="C289" s="11" t="s">
        <v>99</v>
      </c>
      <c r="D289" s="11"/>
      <c r="E289" s="11" t="s">
        <v>100</v>
      </c>
      <c r="F289" s="11">
        <v>4</v>
      </c>
      <c r="G289" s="11"/>
      <c r="H289" s="11"/>
      <c r="I289" s="264"/>
      <c r="K289" s="11"/>
      <c r="L289" s="11"/>
      <c r="M289" s="11"/>
      <c r="O289" s="181"/>
      <c r="P289" s="182"/>
      <c r="Q289" s="182"/>
      <c r="R289" s="183"/>
      <c r="U289" s="4"/>
      <c r="V289" s="4"/>
    </row>
    <row r="290" spans="1:22">
      <c r="A290" s="56"/>
      <c r="B290" s="11"/>
      <c r="C290" s="11" t="s">
        <v>99</v>
      </c>
      <c r="D290" s="11"/>
      <c r="E290" s="11" t="s">
        <v>101</v>
      </c>
      <c r="F290" s="11">
        <v>1236</v>
      </c>
      <c r="G290" s="11">
        <v>15</v>
      </c>
      <c r="H290" s="11">
        <v>13</v>
      </c>
      <c r="I290" s="264">
        <v>41.153846153846203</v>
      </c>
      <c r="K290" s="11"/>
      <c r="L290" s="11"/>
      <c r="M290" s="11"/>
      <c r="O290" s="181"/>
      <c r="P290" s="182"/>
      <c r="Q290" s="182"/>
      <c r="R290" s="183"/>
      <c r="U290" s="4"/>
      <c r="V290" s="4"/>
    </row>
    <row r="291" spans="1:22">
      <c r="A291" s="56"/>
      <c r="B291" s="11"/>
      <c r="C291" s="11" t="s">
        <v>102</v>
      </c>
      <c r="D291" s="11"/>
      <c r="E291" s="11" t="s">
        <v>103</v>
      </c>
      <c r="F291" s="11">
        <v>2</v>
      </c>
      <c r="G291" s="11"/>
      <c r="H291" s="11"/>
      <c r="I291" s="264"/>
      <c r="K291" s="11"/>
      <c r="L291" s="11"/>
      <c r="M291" s="11"/>
      <c r="O291" s="181"/>
      <c r="P291" s="182"/>
      <c r="Q291" s="182"/>
      <c r="R291" s="183"/>
      <c r="U291" s="4"/>
      <c r="V291" s="4"/>
    </row>
    <row r="292" spans="1:22">
      <c r="A292" s="56"/>
      <c r="B292" s="11"/>
      <c r="C292" s="11" t="s">
        <v>104</v>
      </c>
      <c r="D292" s="11"/>
      <c r="E292" s="11" t="s">
        <v>105</v>
      </c>
      <c r="F292" s="11">
        <v>6</v>
      </c>
      <c r="G292" s="11"/>
      <c r="H292" s="11"/>
      <c r="I292" s="264"/>
      <c r="K292" s="11"/>
      <c r="L292" s="11"/>
      <c r="M292" s="11"/>
      <c r="O292" s="181"/>
      <c r="P292" s="182"/>
      <c r="Q292" s="182"/>
      <c r="R292" s="183"/>
      <c r="U292" s="4"/>
      <c r="V292" s="4"/>
    </row>
    <row r="293" spans="1:22">
      <c r="A293" s="56"/>
      <c r="B293" s="11"/>
      <c r="C293" s="11" t="s">
        <v>104</v>
      </c>
      <c r="D293" s="11"/>
      <c r="E293" s="11" t="s">
        <v>222</v>
      </c>
      <c r="F293" s="11">
        <v>1</v>
      </c>
      <c r="G293" s="11"/>
      <c r="H293" s="11"/>
      <c r="I293" s="264"/>
      <c r="K293" s="11"/>
      <c r="L293" s="11"/>
      <c r="M293" s="11"/>
      <c r="O293" s="181"/>
      <c r="P293" s="182"/>
      <c r="Q293" s="182"/>
      <c r="R293" s="183"/>
      <c r="U293" s="4"/>
      <c r="V293" s="4"/>
    </row>
    <row r="294" spans="1:22">
      <c r="A294" s="56"/>
      <c r="B294" s="11"/>
      <c r="C294" s="11" t="s">
        <v>106</v>
      </c>
      <c r="D294" s="11"/>
      <c r="E294" s="11" t="s">
        <v>107</v>
      </c>
      <c r="F294" s="11">
        <v>19</v>
      </c>
      <c r="G294" s="11"/>
      <c r="H294" s="11"/>
      <c r="I294" s="264"/>
      <c r="K294" s="11"/>
      <c r="L294" s="11"/>
      <c r="M294" s="11"/>
      <c r="O294" s="181"/>
      <c r="P294" s="182"/>
      <c r="Q294" s="182"/>
      <c r="R294" s="183"/>
      <c r="U294" s="4"/>
      <c r="V294" s="4"/>
    </row>
    <row r="295" spans="1:22">
      <c r="A295" s="56"/>
      <c r="B295" s="11"/>
      <c r="C295" s="11" t="s">
        <v>108</v>
      </c>
      <c r="D295" s="11"/>
      <c r="E295" s="11" t="s">
        <v>84</v>
      </c>
      <c r="F295" s="11">
        <v>97</v>
      </c>
      <c r="G295" s="11">
        <v>1</v>
      </c>
      <c r="H295" s="11">
        <v>0</v>
      </c>
      <c r="I295" s="264"/>
      <c r="K295" s="11"/>
      <c r="L295" s="11"/>
      <c r="M295" s="11"/>
      <c r="O295" s="181"/>
      <c r="P295" s="182"/>
      <c r="Q295" s="182"/>
      <c r="R295" s="183"/>
      <c r="U295" s="4"/>
      <c r="V295" s="4"/>
    </row>
    <row r="296" spans="1:22">
      <c r="A296" s="56"/>
      <c r="B296" s="11"/>
      <c r="C296" s="11" t="s">
        <v>109</v>
      </c>
      <c r="D296" s="11"/>
      <c r="E296" s="11" t="s">
        <v>110</v>
      </c>
      <c r="F296" s="11">
        <v>36</v>
      </c>
      <c r="G296" s="11">
        <v>1</v>
      </c>
      <c r="H296" s="11">
        <v>1</v>
      </c>
      <c r="I296" s="264">
        <v>0</v>
      </c>
      <c r="K296" s="11"/>
      <c r="L296" s="11"/>
      <c r="M296" s="11"/>
      <c r="O296" s="181"/>
      <c r="P296" s="182"/>
      <c r="Q296" s="182"/>
      <c r="R296" s="183"/>
      <c r="U296" s="4"/>
      <c r="V296" s="4"/>
    </row>
    <row r="297" spans="1:22">
      <c r="A297" s="56"/>
      <c r="B297" s="11"/>
      <c r="C297" s="11" t="s">
        <v>109</v>
      </c>
      <c r="D297" s="11"/>
      <c r="E297" s="11" t="s">
        <v>111</v>
      </c>
      <c r="F297" s="11">
        <v>6</v>
      </c>
      <c r="G297" s="11"/>
      <c r="H297" s="11">
        <v>0</v>
      </c>
      <c r="I297" s="264"/>
      <c r="K297" s="11"/>
      <c r="L297" s="11"/>
      <c r="M297" s="11"/>
      <c r="O297" s="181"/>
      <c r="P297" s="182"/>
      <c r="Q297" s="182"/>
      <c r="R297" s="183"/>
      <c r="U297" s="4"/>
      <c r="V297" s="4"/>
    </row>
    <row r="298" spans="1:22">
      <c r="A298" s="56"/>
      <c r="B298" s="11"/>
      <c r="C298" s="11" t="s">
        <v>112</v>
      </c>
      <c r="D298" s="11"/>
      <c r="E298" s="11" t="s">
        <v>113</v>
      </c>
      <c r="F298" s="11">
        <v>13</v>
      </c>
      <c r="G298" s="11"/>
      <c r="H298" s="11"/>
      <c r="I298" s="264"/>
      <c r="K298" s="11"/>
      <c r="L298" s="11"/>
      <c r="M298" s="11"/>
      <c r="O298" s="181"/>
      <c r="P298" s="182"/>
      <c r="Q298" s="182"/>
      <c r="R298" s="183"/>
      <c r="U298" s="4"/>
      <c r="V298" s="4"/>
    </row>
    <row r="299" spans="1:22">
      <c r="A299" s="56"/>
      <c r="B299" s="11"/>
      <c r="C299" s="11" t="s">
        <v>114</v>
      </c>
      <c r="D299" s="11"/>
      <c r="E299" s="11" t="s">
        <v>115</v>
      </c>
      <c r="F299" s="11">
        <v>47</v>
      </c>
      <c r="G299" s="11"/>
      <c r="H299" s="11">
        <v>0</v>
      </c>
      <c r="I299" s="264"/>
      <c r="K299" s="11"/>
      <c r="L299" s="11"/>
      <c r="M299" s="11"/>
      <c r="O299" s="181"/>
      <c r="P299" s="182"/>
      <c r="Q299" s="182"/>
      <c r="R299" s="183"/>
      <c r="U299" s="4"/>
      <c r="V299" s="4"/>
    </row>
    <row r="300" spans="1:22">
      <c r="A300" s="56"/>
      <c r="B300" s="11"/>
      <c r="C300" s="11" t="s">
        <v>114</v>
      </c>
      <c r="D300" s="11"/>
      <c r="E300" s="11" t="s">
        <v>116</v>
      </c>
      <c r="F300" s="11">
        <v>28</v>
      </c>
      <c r="G300" s="11">
        <v>1</v>
      </c>
      <c r="H300" s="11">
        <v>1</v>
      </c>
      <c r="I300" s="264">
        <v>2</v>
      </c>
      <c r="K300" s="11"/>
      <c r="L300" s="11"/>
      <c r="M300" s="11"/>
      <c r="O300" s="181"/>
      <c r="P300" s="182"/>
      <c r="Q300" s="182"/>
      <c r="R300" s="183"/>
      <c r="U300" s="4"/>
      <c r="V300" s="4"/>
    </row>
    <row r="301" spans="1:22">
      <c r="A301" s="56"/>
      <c r="B301" s="11"/>
      <c r="C301" s="11" t="s">
        <v>118</v>
      </c>
      <c r="D301" s="11"/>
      <c r="E301" s="11" t="s">
        <v>119</v>
      </c>
      <c r="F301" s="11">
        <v>2</v>
      </c>
      <c r="G301" s="11"/>
      <c r="H301" s="11"/>
      <c r="I301" s="264"/>
      <c r="K301" s="11"/>
      <c r="L301" s="11"/>
      <c r="M301" s="11"/>
      <c r="O301" s="181"/>
      <c r="P301" s="182"/>
      <c r="Q301" s="182"/>
      <c r="R301" s="183"/>
      <c r="U301" s="4"/>
      <c r="V301" s="4"/>
    </row>
    <row r="302" spans="1:22">
      <c r="A302" s="56"/>
      <c r="B302" s="11"/>
      <c r="C302" s="11" t="s">
        <v>120</v>
      </c>
      <c r="D302" s="11"/>
      <c r="E302" s="11" t="s">
        <v>121</v>
      </c>
      <c r="F302" s="11">
        <v>10</v>
      </c>
      <c r="G302" s="11"/>
      <c r="H302" s="11"/>
      <c r="I302" s="264"/>
      <c r="K302" s="11"/>
      <c r="L302" s="11"/>
      <c r="M302" s="11"/>
      <c r="O302" s="181"/>
      <c r="P302" s="182"/>
      <c r="Q302" s="182"/>
      <c r="R302" s="183"/>
      <c r="U302" s="4"/>
      <c r="V302" s="4"/>
    </row>
    <row r="303" spans="1:22">
      <c r="A303" s="56"/>
      <c r="B303" s="11"/>
      <c r="C303" s="11" t="s">
        <v>124</v>
      </c>
      <c r="D303" s="11"/>
      <c r="E303" s="11" t="s">
        <v>123</v>
      </c>
      <c r="F303" s="11">
        <v>5</v>
      </c>
      <c r="G303" s="11"/>
      <c r="H303" s="11"/>
      <c r="I303" s="264"/>
      <c r="K303" s="11"/>
      <c r="L303" s="11"/>
      <c r="M303" s="11"/>
      <c r="O303" s="181"/>
      <c r="P303" s="182"/>
      <c r="Q303" s="182"/>
      <c r="R303" s="183"/>
      <c r="U303" s="4"/>
      <c r="V303" s="4"/>
    </row>
    <row r="304" spans="1:22">
      <c r="A304" s="56"/>
      <c r="B304" s="11"/>
      <c r="C304" s="11" t="s">
        <v>125</v>
      </c>
      <c r="D304" s="11"/>
      <c r="E304" s="11" t="s">
        <v>92</v>
      </c>
      <c r="F304" s="11">
        <v>145</v>
      </c>
      <c r="G304" s="11">
        <v>1</v>
      </c>
      <c r="H304" s="11">
        <v>0</v>
      </c>
      <c r="I304" s="264"/>
      <c r="K304" s="11"/>
      <c r="L304" s="11"/>
      <c r="M304" s="11"/>
      <c r="O304" s="181"/>
      <c r="P304" s="182"/>
      <c r="Q304" s="182"/>
      <c r="R304" s="183"/>
      <c r="U304" s="4"/>
      <c r="V304" s="4"/>
    </row>
    <row r="305" spans="1:22">
      <c r="A305" s="56"/>
      <c r="B305" s="11"/>
      <c r="C305" s="11" t="s">
        <v>126</v>
      </c>
      <c r="D305" s="11"/>
      <c r="E305" s="11" t="s">
        <v>127</v>
      </c>
      <c r="F305" s="11">
        <v>106</v>
      </c>
      <c r="G305" s="11"/>
      <c r="H305" s="11"/>
      <c r="I305" s="264"/>
      <c r="K305" s="11"/>
      <c r="L305" s="11"/>
      <c r="M305" s="11"/>
      <c r="O305" s="181"/>
      <c r="P305" s="182"/>
      <c r="Q305" s="182"/>
      <c r="R305" s="183"/>
      <c r="U305" s="4"/>
      <c r="V305" s="4"/>
    </row>
    <row r="306" spans="1:22">
      <c r="A306" s="56"/>
      <c r="B306" s="11"/>
      <c r="C306" s="11" t="s">
        <v>128</v>
      </c>
      <c r="D306" s="11"/>
      <c r="E306" s="11" t="s">
        <v>96</v>
      </c>
      <c r="F306" s="11">
        <v>17</v>
      </c>
      <c r="G306" s="11"/>
      <c r="H306" s="11"/>
      <c r="I306" s="264"/>
      <c r="K306" s="11"/>
      <c r="L306" s="11"/>
      <c r="M306" s="11"/>
      <c r="O306" s="181"/>
      <c r="P306" s="182"/>
      <c r="Q306" s="182"/>
      <c r="R306" s="183"/>
      <c r="U306" s="4"/>
      <c r="V306" s="4"/>
    </row>
    <row r="307" spans="1:22">
      <c r="A307" s="56"/>
      <c r="B307" s="11"/>
      <c r="C307" s="11" t="s">
        <v>129</v>
      </c>
      <c r="D307" s="11"/>
      <c r="E307" s="11" t="s">
        <v>96</v>
      </c>
      <c r="F307" s="11">
        <v>9</v>
      </c>
      <c r="G307" s="11">
        <v>1</v>
      </c>
      <c r="H307" s="11">
        <v>1</v>
      </c>
      <c r="I307" s="264">
        <v>0</v>
      </c>
      <c r="K307" s="11"/>
      <c r="L307" s="11"/>
      <c r="M307" s="11"/>
      <c r="O307" s="181"/>
      <c r="P307" s="182"/>
      <c r="Q307" s="182"/>
      <c r="R307" s="183"/>
      <c r="U307" s="4"/>
      <c r="V307" s="4"/>
    </row>
    <row r="308" spans="1:22">
      <c r="A308" s="56"/>
      <c r="B308" s="11"/>
      <c r="C308" s="11" t="s">
        <v>132</v>
      </c>
      <c r="D308" s="11"/>
      <c r="E308" s="11" t="s">
        <v>115</v>
      </c>
      <c r="F308" s="11">
        <v>2</v>
      </c>
      <c r="G308" s="11"/>
      <c r="H308" s="11"/>
      <c r="I308" s="264"/>
      <c r="K308" s="11"/>
      <c r="L308" s="11"/>
      <c r="M308" s="11"/>
      <c r="O308" s="181"/>
      <c r="P308" s="182"/>
      <c r="Q308" s="182"/>
      <c r="R308" s="183"/>
      <c r="U308" s="4"/>
      <c r="V308" s="4"/>
    </row>
    <row r="309" spans="1:22">
      <c r="A309" s="56"/>
      <c r="B309" s="11"/>
      <c r="C309" s="11" t="s">
        <v>133</v>
      </c>
      <c r="D309" s="11"/>
      <c r="E309" s="11" t="s">
        <v>134</v>
      </c>
      <c r="F309" s="11">
        <v>8</v>
      </c>
      <c r="G309" s="11"/>
      <c r="H309" s="11"/>
      <c r="I309" s="264"/>
      <c r="K309" s="11"/>
      <c r="L309" s="11"/>
      <c r="M309" s="11"/>
      <c r="O309" s="181"/>
      <c r="P309" s="182"/>
      <c r="Q309" s="182"/>
      <c r="R309" s="183"/>
      <c r="U309" s="4"/>
      <c r="V309" s="4"/>
    </row>
    <row r="310" spans="1:22">
      <c r="A310" s="56"/>
      <c r="B310" s="11"/>
      <c r="C310" s="11" t="s">
        <v>135</v>
      </c>
      <c r="D310" s="11"/>
      <c r="E310" s="11" t="s">
        <v>136</v>
      </c>
      <c r="F310" s="11">
        <v>648</v>
      </c>
      <c r="G310" s="11">
        <v>8</v>
      </c>
      <c r="H310" s="11">
        <v>5</v>
      </c>
      <c r="I310" s="264">
        <v>0</v>
      </c>
      <c r="K310" s="11"/>
      <c r="L310" s="11"/>
      <c r="M310" s="11"/>
      <c r="O310" s="181"/>
      <c r="P310" s="182"/>
      <c r="Q310" s="182"/>
      <c r="R310" s="183"/>
      <c r="U310" s="4"/>
      <c r="V310" s="4"/>
    </row>
    <row r="311" spans="1:22">
      <c r="A311" s="56"/>
      <c r="B311" s="11"/>
      <c r="C311" s="11" t="s">
        <v>138</v>
      </c>
      <c r="D311" s="11"/>
      <c r="E311" s="11" t="s">
        <v>139</v>
      </c>
      <c r="F311" s="11">
        <v>79</v>
      </c>
      <c r="G311" s="11">
        <v>1</v>
      </c>
      <c r="H311" s="11">
        <v>1</v>
      </c>
      <c r="I311" s="264">
        <v>1</v>
      </c>
      <c r="K311" s="11"/>
      <c r="L311" s="11"/>
      <c r="M311" s="11"/>
      <c r="O311" s="181"/>
      <c r="P311" s="182"/>
      <c r="Q311" s="182"/>
      <c r="R311" s="183"/>
      <c r="U311" s="4"/>
      <c r="V311" s="4"/>
    </row>
    <row r="312" spans="1:22">
      <c r="A312" s="56"/>
      <c r="B312" s="11"/>
      <c r="C312" s="11" t="s">
        <v>141</v>
      </c>
      <c r="D312" s="11"/>
      <c r="E312" s="11" t="s">
        <v>142</v>
      </c>
      <c r="F312" s="11">
        <v>34</v>
      </c>
      <c r="G312" s="11"/>
      <c r="H312" s="11"/>
      <c r="I312" s="264"/>
      <c r="K312" s="11"/>
      <c r="L312" s="11"/>
      <c r="M312" s="11"/>
      <c r="O312" s="181"/>
      <c r="P312" s="182"/>
      <c r="Q312" s="182"/>
      <c r="R312" s="183"/>
      <c r="U312" s="4"/>
      <c r="V312" s="4"/>
    </row>
    <row r="313" spans="1:22">
      <c r="A313" s="56"/>
      <c r="B313" s="11"/>
      <c r="C313" s="11" t="s">
        <v>144</v>
      </c>
      <c r="D313" s="11"/>
      <c r="E313" s="11" t="s">
        <v>142</v>
      </c>
      <c r="F313" s="11">
        <v>1</v>
      </c>
      <c r="G313" s="11"/>
      <c r="H313" s="11"/>
      <c r="I313" s="264"/>
      <c r="K313" s="11"/>
      <c r="L313" s="11"/>
      <c r="M313" s="11"/>
      <c r="O313" s="181"/>
      <c r="P313" s="182"/>
      <c r="Q313" s="182"/>
      <c r="R313" s="183"/>
      <c r="U313" s="4"/>
      <c r="V313" s="4"/>
    </row>
    <row r="314" spans="1:22">
      <c r="A314" s="56"/>
      <c r="B314" s="11"/>
      <c r="C314" s="11" t="s">
        <v>145</v>
      </c>
      <c r="D314" s="11"/>
      <c r="E314" s="11" t="s">
        <v>146</v>
      </c>
      <c r="F314" s="11">
        <v>22</v>
      </c>
      <c r="G314" s="11"/>
      <c r="H314" s="11">
        <v>0</v>
      </c>
      <c r="I314" s="264"/>
      <c r="K314" s="11"/>
      <c r="L314" s="11"/>
      <c r="M314" s="11"/>
      <c r="O314" s="181"/>
      <c r="P314" s="182"/>
      <c r="Q314" s="182"/>
      <c r="R314" s="183"/>
      <c r="U314" s="4"/>
      <c r="V314" s="4"/>
    </row>
    <row r="315" spans="1:22">
      <c r="A315" s="56"/>
      <c r="B315" s="11"/>
      <c r="C315" s="11" t="s">
        <v>147</v>
      </c>
      <c r="D315" s="11"/>
      <c r="E315" s="11" t="s">
        <v>148</v>
      </c>
      <c r="F315" s="11">
        <v>61</v>
      </c>
      <c r="G315" s="11">
        <v>2</v>
      </c>
      <c r="H315" s="11">
        <v>1</v>
      </c>
      <c r="I315" s="264">
        <v>0</v>
      </c>
      <c r="K315" s="11"/>
      <c r="L315" s="11"/>
      <c r="M315" s="11"/>
      <c r="O315" s="181"/>
      <c r="P315" s="182"/>
      <c r="Q315" s="182"/>
      <c r="R315" s="183"/>
      <c r="U315" s="4"/>
      <c r="V315" s="4"/>
    </row>
    <row r="316" spans="1:22">
      <c r="A316" s="56"/>
      <c r="B316" s="11"/>
      <c r="C316" s="11" t="s">
        <v>149</v>
      </c>
      <c r="D316" s="11"/>
      <c r="E316" s="11" t="s">
        <v>146</v>
      </c>
      <c r="F316" s="11">
        <v>59</v>
      </c>
      <c r="G316" s="11">
        <v>1</v>
      </c>
      <c r="H316" s="11">
        <v>2</v>
      </c>
      <c r="I316" s="264">
        <v>2.5</v>
      </c>
      <c r="K316" s="11"/>
      <c r="L316" s="11"/>
      <c r="M316" s="11"/>
      <c r="O316" s="181"/>
      <c r="P316" s="182"/>
      <c r="Q316" s="182"/>
      <c r="R316" s="183"/>
      <c r="U316" s="4"/>
      <c r="V316" s="4"/>
    </row>
    <row r="317" spans="1:22">
      <c r="A317" s="56"/>
      <c r="B317" s="11"/>
      <c r="C317" s="11" t="s">
        <v>458</v>
      </c>
      <c r="D317" s="11"/>
      <c r="E317" s="11" t="s">
        <v>150</v>
      </c>
      <c r="F317" s="11">
        <v>1</v>
      </c>
      <c r="G317" s="11"/>
      <c r="H317" s="11"/>
      <c r="I317" s="264"/>
      <c r="K317" s="11"/>
      <c r="L317" s="11"/>
      <c r="M317" s="11"/>
      <c r="O317" s="181"/>
      <c r="P317" s="182"/>
      <c r="Q317" s="182"/>
      <c r="R317" s="183"/>
      <c r="U317" s="4"/>
      <c r="V317" s="4"/>
    </row>
    <row r="318" spans="1:22">
      <c r="A318" s="56"/>
      <c r="B318" s="11"/>
      <c r="C318" s="11" t="s">
        <v>151</v>
      </c>
      <c r="D318" s="11"/>
      <c r="E318" s="11" t="s">
        <v>100</v>
      </c>
      <c r="F318" s="11">
        <v>8</v>
      </c>
      <c r="G318" s="11"/>
      <c r="H318" s="11"/>
      <c r="I318" s="264"/>
      <c r="K318" s="11"/>
      <c r="L318" s="11"/>
      <c r="M318" s="11"/>
      <c r="O318" s="181"/>
      <c r="P318" s="182"/>
      <c r="Q318" s="182"/>
      <c r="R318" s="183"/>
      <c r="U318" s="4"/>
      <c r="V318" s="4"/>
    </row>
    <row r="319" spans="1:22">
      <c r="A319" s="56"/>
      <c r="B319" s="11"/>
      <c r="C319" s="11" t="s">
        <v>151</v>
      </c>
      <c r="D319" s="11"/>
      <c r="E319" s="11" t="s">
        <v>84</v>
      </c>
      <c r="F319" s="11">
        <v>14</v>
      </c>
      <c r="G319" s="11"/>
      <c r="H319" s="11"/>
      <c r="I319" s="264"/>
      <c r="K319" s="11"/>
      <c r="L319" s="11"/>
      <c r="M319" s="11"/>
      <c r="O319" s="181"/>
      <c r="P319" s="182"/>
      <c r="Q319" s="182"/>
      <c r="R319" s="183"/>
      <c r="U319" s="4"/>
      <c r="V319" s="4"/>
    </row>
    <row r="320" spans="1:22">
      <c r="A320" s="56"/>
      <c r="B320" s="11"/>
      <c r="C320" s="11" t="s">
        <v>152</v>
      </c>
      <c r="D320" s="11"/>
      <c r="E320" s="11" t="s">
        <v>153</v>
      </c>
      <c r="F320" s="11">
        <v>4</v>
      </c>
      <c r="G320" s="11"/>
      <c r="H320" s="11"/>
      <c r="I320" s="264"/>
      <c r="K320" s="11"/>
      <c r="L320" s="11"/>
      <c r="M320" s="11"/>
      <c r="O320" s="181"/>
      <c r="P320" s="182"/>
      <c r="Q320" s="182"/>
      <c r="R320" s="183"/>
      <c r="U320" s="4"/>
      <c r="V320" s="4"/>
    </row>
    <row r="321" spans="1:22">
      <c r="A321" s="56"/>
      <c r="B321" s="11"/>
      <c r="C321" s="11" t="s">
        <v>154</v>
      </c>
      <c r="D321" s="11"/>
      <c r="E321" s="11" t="s">
        <v>155</v>
      </c>
      <c r="F321" s="11">
        <v>100</v>
      </c>
      <c r="G321" s="11">
        <v>1</v>
      </c>
      <c r="H321" s="11">
        <v>1</v>
      </c>
      <c r="I321" s="264">
        <v>1</v>
      </c>
      <c r="K321" s="11"/>
      <c r="L321" s="11"/>
      <c r="M321" s="11"/>
      <c r="O321" s="181"/>
      <c r="P321" s="182"/>
      <c r="Q321" s="182"/>
      <c r="R321" s="183"/>
      <c r="U321" s="4"/>
      <c r="V321" s="4"/>
    </row>
    <row r="322" spans="1:22">
      <c r="A322" s="56"/>
      <c r="B322" s="11"/>
      <c r="C322" s="11" t="s">
        <v>156</v>
      </c>
      <c r="D322" s="11"/>
      <c r="E322" s="11" t="s">
        <v>157</v>
      </c>
      <c r="F322" s="11">
        <v>31</v>
      </c>
      <c r="G322" s="11"/>
      <c r="H322" s="11">
        <v>0</v>
      </c>
      <c r="I322" s="264"/>
      <c r="K322" s="11"/>
      <c r="L322" s="11"/>
      <c r="M322" s="11"/>
      <c r="O322" s="181"/>
      <c r="P322" s="182"/>
      <c r="Q322" s="182"/>
      <c r="R322" s="183"/>
      <c r="U322" s="4"/>
      <c r="V322" s="4"/>
    </row>
    <row r="323" spans="1:22">
      <c r="A323" s="56"/>
      <c r="B323" s="11"/>
      <c r="C323" s="11" t="s">
        <v>158</v>
      </c>
      <c r="D323" s="11"/>
      <c r="E323" s="11" t="s">
        <v>159</v>
      </c>
      <c r="F323" s="11">
        <v>52</v>
      </c>
      <c r="G323" s="11">
        <v>2</v>
      </c>
      <c r="H323" s="11">
        <v>2</v>
      </c>
      <c r="I323" s="264">
        <v>0.5</v>
      </c>
      <c r="K323" s="11"/>
      <c r="L323" s="11"/>
      <c r="M323" s="11"/>
      <c r="O323" s="181"/>
      <c r="P323" s="182"/>
      <c r="Q323" s="182"/>
      <c r="R323" s="183"/>
      <c r="U323" s="4"/>
      <c r="V323" s="4"/>
    </row>
    <row r="324" spans="1:22">
      <c r="A324" s="56"/>
      <c r="B324" s="11"/>
      <c r="C324" s="11" t="s">
        <v>160</v>
      </c>
      <c r="D324" s="11"/>
      <c r="E324" s="11" t="s">
        <v>161</v>
      </c>
      <c r="F324" s="11">
        <v>10</v>
      </c>
      <c r="G324" s="11"/>
      <c r="H324" s="11">
        <v>0</v>
      </c>
      <c r="I324" s="264"/>
      <c r="K324" s="11"/>
      <c r="L324" s="11"/>
      <c r="M324" s="11"/>
      <c r="O324" s="181"/>
      <c r="P324" s="182"/>
      <c r="Q324" s="182"/>
      <c r="R324" s="183"/>
      <c r="U324" s="4"/>
      <c r="V324" s="4"/>
    </row>
    <row r="325" spans="1:22">
      <c r="A325" s="56"/>
      <c r="B325" s="11"/>
      <c r="C325" s="11" t="s">
        <v>162</v>
      </c>
      <c r="D325" s="11"/>
      <c r="E325" s="11" t="s">
        <v>163</v>
      </c>
      <c r="F325" s="11">
        <v>33</v>
      </c>
      <c r="G325" s="11"/>
      <c r="H325" s="11">
        <v>0</v>
      </c>
      <c r="I325" s="264"/>
      <c r="K325" s="11"/>
      <c r="L325" s="11"/>
      <c r="M325" s="11"/>
      <c r="O325" s="181"/>
      <c r="P325" s="182"/>
      <c r="Q325" s="182"/>
      <c r="R325" s="183"/>
      <c r="U325" s="4"/>
      <c r="V325" s="4"/>
    </row>
    <row r="326" spans="1:22">
      <c r="A326" s="56"/>
      <c r="B326" s="11"/>
      <c r="C326" s="11" t="s">
        <v>164</v>
      </c>
      <c r="D326" s="11"/>
      <c r="E326" s="11" t="s">
        <v>165</v>
      </c>
      <c r="F326" s="11">
        <v>8</v>
      </c>
      <c r="G326" s="11"/>
      <c r="H326" s="11"/>
      <c r="I326" s="264"/>
      <c r="K326" s="11"/>
      <c r="L326" s="11"/>
      <c r="M326" s="11"/>
      <c r="O326" s="181"/>
      <c r="P326" s="182"/>
      <c r="Q326" s="182"/>
      <c r="R326" s="183"/>
      <c r="U326" s="4"/>
      <c r="V326" s="4"/>
    </row>
    <row r="327" spans="1:22">
      <c r="A327" s="56"/>
      <c r="B327" s="11"/>
      <c r="C327" s="11" t="s">
        <v>166</v>
      </c>
      <c r="D327" s="11"/>
      <c r="E327" s="11" t="s">
        <v>167</v>
      </c>
      <c r="F327" s="11">
        <v>13</v>
      </c>
      <c r="G327" s="11"/>
      <c r="H327" s="11"/>
      <c r="I327" s="264"/>
      <c r="K327" s="11"/>
      <c r="L327" s="11"/>
      <c r="M327" s="11"/>
      <c r="O327" s="181"/>
      <c r="P327" s="182"/>
      <c r="Q327" s="182"/>
      <c r="R327" s="183"/>
      <c r="U327" s="4"/>
      <c r="V327" s="4"/>
    </row>
    <row r="328" spans="1:22">
      <c r="A328" s="56"/>
      <c r="B328" s="11"/>
      <c r="C328" s="11" t="s">
        <v>168</v>
      </c>
      <c r="D328" s="11"/>
      <c r="E328" s="11" t="s">
        <v>169</v>
      </c>
      <c r="F328" s="11">
        <v>26</v>
      </c>
      <c r="G328" s="11">
        <v>2</v>
      </c>
      <c r="H328" s="11">
        <v>1</v>
      </c>
      <c r="I328" s="264">
        <v>0</v>
      </c>
      <c r="K328" s="11"/>
      <c r="L328" s="11"/>
      <c r="M328" s="11"/>
      <c r="O328" s="181"/>
      <c r="P328" s="182"/>
      <c r="Q328" s="182"/>
      <c r="R328" s="183"/>
      <c r="U328" s="4"/>
      <c r="V328" s="4"/>
    </row>
    <row r="329" spans="1:22">
      <c r="A329" s="56"/>
      <c r="B329" s="11"/>
      <c r="C329" s="11" t="s">
        <v>170</v>
      </c>
      <c r="D329" s="11"/>
      <c r="E329" s="11" t="s">
        <v>171</v>
      </c>
      <c r="F329" s="11">
        <v>9</v>
      </c>
      <c r="G329" s="11"/>
      <c r="H329" s="11">
        <v>0</v>
      </c>
      <c r="I329" s="264"/>
      <c r="K329" s="11"/>
      <c r="L329" s="11"/>
      <c r="M329" s="11"/>
      <c r="O329" s="181"/>
      <c r="P329" s="182"/>
      <c r="Q329" s="182"/>
      <c r="R329" s="183"/>
      <c r="U329" s="4"/>
      <c r="V329" s="4"/>
    </row>
    <row r="330" spans="1:22">
      <c r="A330" s="56"/>
      <c r="B330" s="11"/>
      <c r="C330" s="11" t="s">
        <v>172</v>
      </c>
      <c r="D330" s="11"/>
      <c r="E330" s="11" t="s">
        <v>173</v>
      </c>
      <c r="F330" s="11">
        <v>133</v>
      </c>
      <c r="G330" s="11"/>
      <c r="H330" s="11">
        <v>0</v>
      </c>
      <c r="I330" s="264"/>
      <c r="K330" s="11"/>
      <c r="L330" s="11"/>
      <c r="M330" s="11"/>
      <c r="O330" s="181"/>
      <c r="P330" s="182"/>
      <c r="Q330" s="182"/>
      <c r="R330" s="183"/>
      <c r="U330" s="4"/>
      <c r="V330" s="4"/>
    </row>
    <row r="331" spans="1:22">
      <c r="A331" s="56"/>
      <c r="B331" s="11"/>
      <c r="C331" s="11" t="s">
        <v>174</v>
      </c>
      <c r="D331" s="11"/>
      <c r="E331" s="11" t="s">
        <v>175</v>
      </c>
      <c r="F331" s="11">
        <v>428</v>
      </c>
      <c r="G331" s="11">
        <v>2</v>
      </c>
      <c r="H331" s="11">
        <v>2</v>
      </c>
      <c r="I331" s="264">
        <v>0.5</v>
      </c>
      <c r="K331" s="11"/>
      <c r="L331" s="11"/>
      <c r="M331" s="11"/>
      <c r="O331" s="181"/>
      <c r="P331" s="182"/>
      <c r="Q331" s="182"/>
      <c r="R331" s="183"/>
      <c r="U331" s="4"/>
      <c r="V331" s="4"/>
    </row>
    <row r="332" spans="1:22">
      <c r="A332" s="56"/>
      <c r="B332" s="11"/>
      <c r="C332" s="11" t="s">
        <v>176</v>
      </c>
      <c r="D332" s="11"/>
      <c r="E332" s="11" t="s">
        <v>146</v>
      </c>
      <c r="F332" s="11">
        <v>9</v>
      </c>
      <c r="G332" s="11">
        <v>1</v>
      </c>
      <c r="H332" s="11">
        <v>0</v>
      </c>
      <c r="I332" s="264"/>
      <c r="K332" s="11"/>
      <c r="L332" s="11"/>
      <c r="M332" s="11"/>
      <c r="O332" s="181"/>
      <c r="P332" s="182"/>
      <c r="Q332" s="182"/>
      <c r="R332" s="183"/>
      <c r="U332" s="4"/>
      <c r="V332" s="4"/>
    </row>
    <row r="333" spans="1:22">
      <c r="A333" s="56"/>
      <c r="B333" s="11"/>
      <c r="C333" s="11" t="s">
        <v>177</v>
      </c>
      <c r="D333" s="11"/>
      <c r="E333" s="11" t="s">
        <v>148</v>
      </c>
      <c r="F333" s="11">
        <v>14</v>
      </c>
      <c r="G333" s="11"/>
      <c r="H333" s="11"/>
      <c r="I333" s="264"/>
      <c r="K333" s="11"/>
      <c r="L333" s="11"/>
      <c r="M333" s="11"/>
      <c r="O333" s="181"/>
      <c r="P333" s="182"/>
      <c r="Q333" s="182"/>
      <c r="R333" s="183"/>
      <c r="U333" s="4"/>
      <c r="V333" s="4"/>
    </row>
    <row r="334" spans="1:22">
      <c r="A334" s="56"/>
      <c r="B334" s="11"/>
      <c r="C334" s="11" t="s">
        <v>178</v>
      </c>
      <c r="D334" s="11"/>
      <c r="E334" s="11" t="s">
        <v>157</v>
      </c>
      <c r="F334" s="11">
        <v>39</v>
      </c>
      <c r="G334" s="11"/>
      <c r="H334" s="11"/>
      <c r="I334" s="264"/>
      <c r="K334" s="11"/>
      <c r="L334" s="11"/>
      <c r="M334" s="11"/>
      <c r="O334" s="181"/>
      <c r="P334" s="182"/>
      <c r="Q334" s="182"/>
      <c r="R334" s="183"/>
      <c r="U334" s="4"/>
      <c r="V334" s="4"/>
    </row>
    <row r="335" spans="1:22">
      <c r="A335" s="56"/>
      <c r="B335" s="11"/>
      <c r="C335" s="11" t="s">
        <v>179</v>
      </c>
      <c r="D335" s="11"/>
      <c r="E335" s="11" t="s">
        <v>180</v>
      </c>
      <c r="F335" s="11">
        <v>13</v>
      </c>
      <c r="G335" s="11"/>
      <c r="H335" s="11">
        <v>0</v>
      </c>
      <c r="I335" s="264"/>
      <c r="K335" s="11"/>
      <c r="L335" s="11"/>
      <c r="M335" s="11"/>
      <c r="O335" s="181"/>
      <c r="P335" s="182"/>
      <c r="Q335" s="182"/>
      <c r="R335" s="183"/>
      <c r="U335" s="4"/>
      <c r="V335" s="4"/>
    </row>
    <row r="336" spans="1:22">
      <c r="A336" s="56"/>
      <c r="B336" s="11"/>
      <c r="C336" s="11" t="s">
        <v>181</v>
      </c>
      <c r="D336" s="11"/>
      <c r="E336" s="11" t="s">
        <v>123</v>
      </c>
      <c r="F336" s="11">
        <v>3</v>
      </c>
      <c r="G336" s="11"/>
      <c r="H336" s="11"/>
      <c r="I336" s="264"/>
      <c r="K336" s="11"/>
      <c r="L336" s="11"/>
      <c r="M336" s="11"/>
      <c r="O336" s="181"/>
      <c r="P336" s="182"/>
      <c r="Q336" s="182"/>
      <c r="R336" s="183"/>
      <c r="U336" s="4"/>
      <c r="V336" s="4"/>
    </row>
    <row r="337" spans="1:22">
      <c r="A337" s="56"/>
      <c r="B337" s="11"/>
      <c r="C337" s="11" t="s">
        <v>182</v>
      </c>
      <c r="D337" s="11"/>
      <c r="E337" s="11" t="s">
        <v>183</v>
      </c>
      <c r="F337" s="11">
        <v>13</v>
      </c>
      <c r="G337" s="11"/>
      <c r="H337" s="11">
        <v>0</v>
      </c>
      <c r="I337" s="264"/>
      <c r="K337" s="11"/>
      <c r="L337" s="11"/>
      <c r="M337" s="11"/>
      <c r="O337" s="181"/>
      <c r="P337" s="182"/>
      <c r="Q337" s="182"/>
      <c r="R337" s="183"/>
      <c r="U337" s="4"/>
      <c r="V337" s="4"/>
    </row>
    <row r="338" spans="1:22">
      <c r="A338" s="56"/>
      <c r="B338" s="11"/>
      <c r="C338" s="11" t="s">
        <v>184</v>
      </c>
      <c r="D338" s="11"/>
      <c r="E338" s="11" t="s">
        <v>185</v>
      </c>
      <c r="F338" s="11">
        <v>8</v>
      </c>
      <c r="G338" s="11"/>
      <c r="H338" s="11"/>
      <c r="I338" s="264"/>
      <c r="K338" s="11"/>
      <c r="L338" s="11"/>
      <c r="M338" s="11"/>
      <c r="O338" s="181"/>
      <c r="P338" s="182"/>
      <c r="Q338" s="182"/>
      <c r="R338" s="183"/>
      <c r="U338" s="4"/>
      <c r="V338" s="4"/>
    </row>
    <row r="339" spans="1:22">
      <c r="A339" s="56"/>
      <c r="B339" s="11"/>
      <c r="C339" s="11" t="s">
        <v>186</v>
      </c>
      <c r="D339" s="11"/>
      <c r="E339" s="11" t="s">
        <v>187</v>
      </c>
      <c r="F339" s="11">
        <v>11</v>
      </c>
      <c r="G339" s="11"/>
      <c r="H339" s="11"/>
      <c r="I339" s="264"/>
      <c r="K339" s="11"/>
      <c r="L339" s="11"/>
      <c r="M339" s="11"/>
      <c r="O339" s="181"/>
      <c r="P339" s="182"/>
      <c r="Q339" s="182"/>
      <c r="R339" s="183"/>
      <c r="U339" s="4"/>
      <c r="V339" s="4"/>
    </row>
    <row r="340" spans="1:22">
      <c r="A340" s="56"/>
      <c r="B340" s="11"/>
      <c r="C340" s="11" t="s">
        <v>188</v>
      </c>
      <c r="D340" s="11"/>
      <c r="E340" s="11" t="s">
        <v>189</v>
      </c>
      <c r="F340" s="11">
        <v>7</v>
      </c>
      <c r="G340" s="11"/>
      <c r="H340" s="11"/>
      <c r="I340" s="264"/>
      <c r="K340" s="11"/>
      <c r="L340" s="11"/>
      <c r="M340" s="11"/>
      <c r="O340" s="181"/>
      <c r="P340" s="182"/>
      <c r="Q340" s="182"/>
      <c r="R340" s="183"/>
      <c r="U340" s="4"/>
      <c r="V340" s="4"/>
    </row>
    <row r="341" spans="1:22">
      <c r="A341" s="56"/>
      <c r="B341" s="11"/>
      <c r="C341" s="11" t="s">
        <v>190</v>
      </c>
      <c r="D341" s="11"/>
      <c r="E341" s="11" t="s">
        <v>191</v>
      </c>
      <c r="F341" s="11">
        <v>14</v>
      </c>
      <c r="G341" s="11"/>
      <c r="H341" s="11"/>
      <c r="I341" s="264"/>
      <c r="K341" s="11"/>
      <c r="L341" s="11"/>
      <c r="M341" s="11"/>
      <c r="O341" s="181"/>
      <c r="P341" s="182"/>
      <c r="Q341" s="182"/>
      <c r="R341" s="183"/>
      <c r="U341" s="4"/>
      <c r="V341" s="4"/>
    </row>
    <row r="342" spans="1:22">
      <c r="A342" s="56"/>
      <c r="B342" s="11"/>
      <c r="C342" s="11" t="s">
        <v>192</v>
      </c>
      <c r="D342" s="11"/>
      <c r="E342" s="11" t="s">
        <v>193</v>
      </c>
      <c r="F342" s="11">
        <v>6</v>
      </c>
      <c r="G342" s="11"/>
      <c r="H342" s="11"/>
      <c r="I342" s="264"/>
      <c r="K342" s="11"/>
      <c r="L342" s="11"/>
      <c r="M342" s="11"/>
      <c r="O342" s="181"/>
      <c r="P342" s="182"/>
      <c r="Q342" s="182"/>
      <c r="R342" s="183"/>
      <c r="U342" s="4"/>
      <c r="V342" s="4"/>
    </row>
    <row r="343" spans="1:22">
      <c r="A343" s="56"/>
      <c r="B343" s="11"/>
      <c r="C343" s="11" t="s">
        <v>459</v>
      </c>
      <c r="D343" s="11"/>
      <c r="E343" s="11" t="s">
        <v>146</v>
      </c>
      <c r="F343" s="11">
        <v>1</v>
      </c>
      <c r="G343" s="11"/>
      <c r="H343" s="11"/>
      <c r="I343" s="264"/>
      <c r="K343" s="11"/>
      <c r="L343" s="11"/>
      <c r="M343" s="11"/>
      <c r="O343" s="181"/>
      <c r="P343" s="182"/>
      <c r="Q343" s="182"/>
      <c r="R343" s="183"/>
      <c r="U343" s="4"/>
      <c r="V343" s="4"/>
    </row>
    <row r="344" spans="1:22">
      <c r="A344" s="56"/>
      <c r="B344" s="11"/>
      <c r="C344" s="11" t="s">
        <v>194</v>
      </c>
      <c r="D344" s="11"/>
      <c r="E344" s="11" t="s">
        <v>195</v>
      </c>
      <c r="F344" s="11">
        <v>16</v>
      </c>
      <c r="G344" s="11"/>
      <c r="H344" s="11"/>
      <c r="I344" s="264"/>
      <c r="K344" s="11"/>
      <c r="L344" s="11"/>
      <c r="M344" s="11"/>
      <c r="O344" s="181"/>
      <c r="P344" s="182"/>
      <c r="Q344" s="182"/>
      <c r="R344" s="183"/>
      <c r="U344" s="4"/>
      <c r="V344" s="4"/>
    </row>
    <row r="345" spans="1:22">
      <c r="A345" s="56"/>
      <c r="B345" s="11"/>
      <c r="C345" s="11" t="s">
        <v>196</v>
      </c>
      <c r="D345" s="11"/>
      <c r="E345" s="11" t="s">
        <v>197</v>
      </c>
      <c r="F345" s="11">
        <v>15</v>
      </c>
      <c r="G345" s="11"/>
      <c r="H345" s="11"/>
      <c r="I345" s="264"/>
      <c r="K345" s="11"/>
      <c r="L345" s="11"/>
      <c r="M345" s="11"/>
      <c r="O345" s="181"/>
      <c r="P345" s="182"/>
      <c r="Q345" s="182"/>
      <c r="R345" s="183"/>
      <c r="U345" s="4"/>
      <c r="V345" s="4"/>
    </row>
    <row r="346" spans="1:22">
      <c r="A346" s="56"/>
      <c r="B346" s="11"/>
      <c r="C346" s="11" t="s">
        <v>198</v>
      </c>
      <c r="D346" s="11"/>
      <c r="E346" s="11" t="s">
        <v>199</v>
      </c>
      <c r="F346" s="11">
        <v>12</v>
      </c>
      <c r="G346" s="11"/>
      <c r="H346" s="11"/>
      <c r="I346" s="264"/>
      <c r="K346" s="11"/>
      <c r="L346" s="11"/>
      <c r="M346" s="11"/>
      <c r="O346" s="181"/>
      <c r="P346" s="182"/>
      <c r="Q346" s="182"/>
      <c r="R346" s="183"/>
      <c r="U346" s="4"/>
      <c r="V346" s="4"/>
    </row>
    <row r="347" spans="1:22">
      <c r="A347" s="56"/>
      <c r="B347" s="11"/>
      <c r="C347" s="11" t="s">
        <v>460</v>
      </c>
      <c r="D347" s="11"/>
      <c r="E347" s="11" t="s">
        <v>193</v>
      </c>
      <c r="F347" s="11">
        <v>34</v>
      </c>
      <c r="G347" s="11"/>
      <c r="H347" s="11"/>
      <c r="I347" s="264"/>
      <c r="K347" s="11"/>
      <c r="L347" s="11"/>
      <c r="M347" s="11"/>
      <c r="O347" s="181"/>
      <c r="P347" s="182"/>
      <c r="Q347" s="182"/>
      <c r="R347" s="183"/>
      <c r="U347" s="4"/>
      <c r="V347" s="4"/>
    </row>
    <row r="348" spans="1:22">
      <c r="A348" s="56"/>
      <c r="B348" s="11"/>
      <c r="C348" s="11" t="s">
        <v>460</v>
      </c>
      <c r="D348" s="11"/>
      <c r="E348" s="11" t="s">
        <v>84</v>
      </c>
      <c r="F348" s="11">
        <v>45</v>
      </c>
      <c r="G348" s="11"/>
      <c r="H348" s="11"/>
      <c r="I348" s="264"/>
      <c r="K348" s="11"/>
      <c r="L348" s="11"/>
      <c r="M348" s="11"/>
      <c r="O348" s="181"/>
      <c r="P348" s="182"/>
      <c r="Q348" s="182"/>
      <c r="R348" s="183"/>
      <c r="U348" s="4"/>
      <c r="V348" s="4"/>
    </row>
    <row r="349" spans="1:22">
      <c r="A349" s="56"/>
      <c r="B349" s="11"/>
      <c r="C349" s="11" t="s">
        <v>461</v>
      </c>
      <c r="D349" s="11"/>
      <c r="E349" s="11" t="s">
        <v>193</v>
      </c>
      <c r="F349" s="11">
        <v>115</v>
      </c>
      <c r="G349" s="11">
        <v>3</v>
      </c>
      <c r="H349" s="11">
        <v>3</v>
      </c>
      <c r="I349" s="264">
        <v>0.66666666666666696</v>
      </c>
      <c r="K349" s="11"/>
      <c r="L349" s="11"/>
      <c r="M349" s="11"/>
      <c r="O349" s="181"/>
      <c r="P349" s="182"/>
      <c r="Q349" s="182"/>
      <c r="R349" s="183"/>
      <c r="U349" s="4"/>
      <c r="V349" s="4"/>
    </row>
    <row r="350" spans="1:22">
      <c r="A350" s="56"/>
      <c r="B350" s="11"/>
      <c r="C350" s="11" t="s">
        <v>462</v>
      </c>
      <c r="D350" s="11"/>
      <c r="E350" s="11" t="s">
        <v>84</v>
      </c>
      <c r="F350" s="11">
        <v>207</v>
      </c>
      <c r="G350" s="11">
        <v>2</v>
      </c>
      <c r="H350" s="11">
        <v>2</v>
      </c>
      <c r="I350" s="264">
        <v>0</v>
      </c>
      <c r="K350" s="11"/>
      <c r="L350" s="11"/>
      <c r="M350" s="11"/>
      <c r="O350" s="181"/>
      <c r="P350" s="182"/>
      <c r="Q350" s="182"/>
      <c r="R350" s="183"/>
      <c r="U350" s="4"/>
      <c r="V350" s="4"/>
    </row>
    <row r="351" spans="1:22">
      <c r="A351" s="56"/>
      <c r="B351" s="11"/>
      <c r="C351" s="11" t="s">
        <v>463</v>
      </c>
      <c r="D351" s="11"/>
      <c r="E351" s="11" t="s">
        <v>84</v>
      </c>
      <c r="F351" s="11">
        <v>3</v>
      </c>
      <c r="G351" s="11"/>
      <c r="H351" s="11"/>
      <c r="I351" s="264"/>
      <c r="K351" s="11"/>
      <c r="L351" s="11"/>
      <c r="M351" s="11"/>
      <c r="O351" s="181"/>
      <c r="P351" s="182"/>
      <c r="Q351" s="182"/>
      <c r="R351" s="183"/>
      <c r="U351" s="4"/>
      <c r="V351" s="4"/>
    </row>
    <row r="352" spans="1:22">
      <c r="A352" s="56"/>
      <c r="B352" s="11"/>
      <c r="C352" s="11" t="s">
        <v>203</v>
      </c>
      <c r="D352" s="11"/>
      <c r="E352" s="11" t="s">
        <v>123</v>
      </c>
      <c r="F352" s="11">
        <v>5</v>
      </c>
      <c r="G352" s="11"/>
      <c r="H352" s="11"/>
      <c r="I352" s="264"/>
      <c r="K352" s="11"/>
      <c r="L352" s="11"/>
      <c r="M352" s="11"/>
      <c r="O352" s="181"/>
      <c r="P352" s="182"/>
      <c r="Q352" s="182"/>
      <c r="R352" s="183"/>
      <c r="U352" s="4"/>
      <c r="V352" s="4"/>
    </row>
    <row r="353" spans="1:22">
      <c r="A353" s="56"/>
      <c r="B353" s="11"/>
      <c r="C353" s="11" t="s">
        <v>204</v>
      </c>
      <c r="D353" s="11"/>
      <c r="E353" s="11" t="s">
        <v>96</v>
      </c>
      <c r="F353" s="11">
        <v>6</v>
      </c>
      <c r="G353" s="11"/>
      <c r="H353" s="11"/>
      <c r="I353" s="264"/>
      <c r="K353" s="11"/>
      <c r="L353" s="11"/>
      <c r="M353" s="11"/>
      <c r="O353" s="181"/>
      <c r="P353" s="182"/>
      <c r="Q353" s="182"/>
      <c r="R353" s="183"/>
      <c r="U353" s="4"/>
      <c r="V353" s="4"/>
    </row>
    <row r="354" spans="1:22">
      <c r="A354" s="56"/>
      <c r="B354" s="11"/>
      <c r="C354" s="11" t="s">
        <v>205</v>
      </c>
      <c r="D354" s="11"/>
      <c r="E354" s="11" t="s">
        <v>165</v>
      </c>
      <c r="F354" s="11">
        <v>94</v>
      </c>
      <c r="G354" s="11">
        <v>1</v>
      </c>
      <c r="H354" s="11">
        <v>1</v>
      </c>
      <c r="I354" s="264">
        <v>1</v>
      </c>
      <c r="K354" s="11"/>
      <c r="L354" s="11"/>
      <c r="M354" s="11"/>
      <c r="O354" s="181"/>
      <c r="P354" s="182"/>
      <c r="Q354" s="182"/>
      <c r="R354" s="183"/>
      <c r="U354" s="4"/>
      <c r="V354" s="4"/>
    </row>
    <row r="355" spans="1:22">
      <c r="A355" s="56"/>
      <c r="B355" s="11"/>
      <c r="C355" s="11" t="s">
        <v>206</v>
      </c>
      <c r="D355" s="11"/>
      <c r="E355" s="11" t="s">
        <v>207</v>
      </c>
      <c r="F355" s="11">
        <v>34</v>
      </c>
      <c r="G355" s="11"/>
      <c r="H355" s="11"/>
      <c r="I355" s="264"/>
      <c r="K355" s="11"/>
      <c r="L355" s="11"/>
      <c r="M355" s="11"/>
      <c r="O355" s="181"/>
      <c r="P355" s="182"/>
      <c r="Q355" s="182"/>
      <c r="R355" s="183"/>
      <c r="U355" s="4"/>
      <c r="V355" s="4"/>
    </row>
    <row r="356" spans="1:22">
      <c r="A356" s="56"/>
      <c r="B356" s="11"/>
      <c r="C356" s="11" t="s">
        <v>208</v>
      </c>
      <c r="D356" s="11"/>
      <c r="E356" s="11" t="s">
        <v>84</v>
      </c>
      <c r="F356" s="11">
        <v>2</v>
      </c>
      <c r="G356" s="11"/>
      <c r="H356" s="11"/>
      <c r="I356" s="264"/>
      <c r="K356" s="11"/>
      <c r="L356" s="11"/>
      <c r="M356" s="11"/>
      <c r="O356" s="181"/>
      <c r="P356" s="182"/>
      <c r="Q356" s="182"/>
      <c r="R356" s="183"/>
      <c r="U356" s="4"/>
      <c r="V356" s="4"/>
    </row>
    <row r="357" spans="1:22">
      <c r="A357" s="56"/>
      <c r="B357" s="11"/>
      <c r="C357" s="11" t="s">
        <v>208</v>
      </c>
      <c r="D357" s="11"/>
      <c r="E357" s="11" t="s">
        <v>121</v>
      </c>
      <c r="F357" s="11">
        <v>6</v>
      </c>
      <c r="G357" s="11"/>
      <c r="H357" s="11"/>
      <c r="I357" s="264"/>
      <c r="K357" s="11"/>
      <c r="L357" s="11"/>
      <c r="M357" s="11"/>
      <c r="O357" s="181"/>
      <c r="P357" s="182"/>
      <c r="Q357" s="182"/>
      <c r="R357" s="183"/>
      <c r="U357" s="4"/>
      <c r="V357" s="4"/>
    </row>
    <row r="358" spans="1:22">
      <c r="A358" s="56"/>
      <c r="B358" s="11"/>
      <c r="C358" s="11" t="s">
        <v>209</v>
      </c>
      <c r="D358" s="11"/>
      <c r="E358" s="11" t="s">
        <v>210</v>
      </c>
      <c r="F358" s="11">
        <v>213</v>
      </c>
      <c r="G358" s="11">
        <v>3</v>
      </c>
      <c r="H358" s="11">
        <v>3</v>
      </c>
      <c r="I358" s="264">
        <v>0</v>
      </c>
      <c r="K358" s="11"/>
      <c r="L358" s="11"/>
      <c r="M358" s="11"/>
      <c r="O358" s="181"/>
      <c r="P358" s="182"/>
      <c r="Q358" s="182"/>
      <c r="R358" s="183"/>
      <c r="U358" s="4"/>
      <c r="V358" s="4"/>
    </row>
    <row r="359" spans="1:22">
      <c r="A359" s="56"/>
      <c r="B359" s="11"/>
      <c r="C359" s="11" t="s">
        <v>211</v>
      </c>
      <c r="D359" s="11"/>
      <c r="E359" s="11" t="s">
        <v>148</v>
      </c>
      <c r="F359" s="11">
        <v>28</v>
      </c>
      <c r="G359" s="11"/>
      <c r="H359" s="11">
        <v>0</v>
      </c>
      <c r="I359" s="264"/>
      <c r="K359" s="11"/>
      <c r="L359" s="11"/>
      <c r="M359" s="11"/>
      <c r="O359" s="181"/>
      <c r="P359" s="182"/>
      <c r="Q359" s="182"/>
      <c r="R359" s="183"/>
      <c r="U359" s="4"/>
      <c r="V359" s="4"/>
    </row>
    <row r="360" spans="1:22">
      <c r="A360" s="56"/>
      <c r="B360" s="11"/>
      <c r="C360" s="11" t="s">
        <v>212</v>
      </c>
      <c r="D360" s="11"/>
      <c r="E360" s="11" t="s">
        <v>213</v>
      </c>
      <c r="F360" s="11">
        <v>16</v>
      </c>
      <c r="G360" s="11"/>
      <c r="H360" s="11"/>
      <c r="I360" s="264"/>
      <c r="K360" s="11"/>
      <c r="L360" s="11"/>
      <c r="M360" s="11"/>
      <c r="O360" s="181"/>
      <c r="P360" s="182"/>
      <c r="Q360" s="182"/>
      <c r="R360" s="183"/>
      <c r="U360" s="4"/>
      <c r="V360" s="4"/>
    </row>
    <row r="361" spans="1:22">
      <c r="A361" s="56"/>
      <c r="B361" s="11"/>
      <c r="C361" s="11" t="s">
        <v>212</v>
      </c>
      <c r="D361" s="11"/>
      <c r="E361" s="11" t="s">
        <v>121</v>
      </c>
      <c r="F361" s="11">
        <v>1</v>
      </c>
      <c r="G361" s="11"/>
      <c r="H361" s="11"/>
      <c r="I361" s="264"/>
      <c r="K361" s="11"/>
      <c r="L361" s="11"/>
      <c r="M361" s="11"/>
      <c r="O361" s="181"/>
      <c r="P361" s="182"/>
      <c r="Q361" s="182"/>
      <c r="R361" s="183"/>
      <c r="U361" s="4"/>
      <c r="V361" s="4"/>
    </row>
    <row r="362" spans="1:22">
      <c r="A362" s="56"/>
      <c r="B362" s="11"/>
      <c r="C362" s="11" t="s">
        <v>214</v>
      </c>
      <c r="D362" s="11"/>
      <c r="E362" s="11" t="s">
        <v>215</v>
      </c>
      <c r="F362" s="11">
        <v>2</v>
      </c>
      <c r="G362" s="11"/>
      <c r="H362" s="11"/>
      <c r="I362" s="264"/>
      <c r="K362" s="11"/>
      <c r="L362" s="11"/>
      <c r="M362" s="11"/>
      <c r="O362" s="181"/>
      <c r="P362" s="182"/>
      <c r="Q362" s="182"/>
      <c r="R362" s="183"/>
      <c r="U362" s="4"/>
      <c r="V362" s="4"/>
    </row>
    <row r="363" spans="1:22">
      <c r="A363" s="56"/>
      <c r="B363" s="11"/>
      <c r="C363" s="11" t="s">
        <v>216</v>
      </c>
      <c r="D363" s="11"/>
      <c r="E363" s="11" t="s">
        <v>136</v>
      </c>
      <c r="F363" s="11">
        <v>6</v>
      </c>
      <c r="G363" s="11"/>
      <c r="H363" s="11">
        <v>0</v>
      </c>
      <c r="I363" s="264"/>
      <c r="K363" s="11"/>
      <c r="L363" s="11"/>
      <c r="M363" s="11"/>
      <c r="O363" s="181"/>
      <c r="P363" s="182"/>
      <c r="Q363" s="182"/>
      <c r="R363" s="183"/>
      <c r="U363" s="4"/>
      <c r="V363" s="4"/>
    </row>
    <row r="364" spans="1:22">
      <c r="A364" s="56"/>
      <c r="B364" s="11"/>
      <c r="C364" s="11" t="s">
        <v>217</v>
      </c>
      <c r="D364" s="11"/>
      <c r="E364" s="11" t="s">
        <v>218</v>
      </c>
      <c r="F364" s="11">
        <v>14</v>
      </c>
      <c r="G364" s="11"/>
      <c r="H364" s="11"/>
      <c r="I364" s="264"/>
      <c r="K364" s="11"/>
      <c r="L364" s="11"/>
      <c r="M364" s="11"/>
      <c r="O364" s="181"/>
      <c r="P364" s="182"/>
      <c r="Q364" s="182"/>
      <c r="R364" s="183"/>
      <c r="U364" s="4"/>
      <c r="V364" s="4"/>
    </row>
    <row r="365" spans="1:22">
      <c r="A365" s="56"/>
      <c r="B365" s="11"/>
      <c r="C365" s="11" t="s">
        <v>219</v>
      </c>
      <c r="D365" s="11"/>
      <c r="E365" s="11" t="s">
        <v>100</v>
      </c>
      <c r="F365" s="11">
        <v>1</v>
      </c>
      <c r="G365" s="11"/>
      <c r="H365" s="11"/>
      <c r="I365" s="264"/>
      <c r="K365" s="11"/>
      <c r="L365" s="11"/>
      <c r="M365" s="11"/>
      <c r="O365" s="181"/>
      <c r="P365" s="182"/>
      <c r="Q365" s="182"/>
      <c r="R365" s="183"/>
      <c r="U365" s="4"/>
      <c r="V365" s="4"/>
    </row>
    <row r="366" spans="1:22">
      <c r="A366" s="56"/>
      <c r="B366" s="11"/>
      <c r="C366" s="11" t="s">
        <v>221</v>
      </c>
      <c r="D366" s="11"/>
      <c r="E366" s="11" t="s">
        <v>222</v>
      </c>
      <c r="F366" s="11">
        <v>4</v>
      </c>
      <c r="G366" s="11"/>
      <c r="H366" s="11"/>
      <c r="I366" s="264"/>
      <c r="K366" s="11"/>
      <c r="L366" s="11"/>
      <c r="M366" s="11"/>
      <c r="O366" s="181"/>
      <c r="P366" s="182"/>
      <c r="Q366" s="182"/>
      <c r="R366" s="183"/>
      <c r="U366" s="4"/>
      <c r="V366" s="4"/>
    </row>
    <row r="367" spans="1:22">
      <c r="A367" s="56"/>
      <c r="B367" s="11"/>
      <c r="C367" s="11" t="s">
        <v>223</v>
      </c>
      <c r="D367" s="11"/>
      <c r="E367" s="11" t="s">
        <v>148</v>
      </c>
      <c r="F367" s="11">
        <v>14</v>
      </c>
      <c r="G367" s="11"/>
      <c r="H367" s="11">
        <v>0</v>
      </c>
      <c r="I367" s="264"/>
      <c r="K367" s="11"/>
      <c r="L367" s="11"/>
      <c r="M367" s="11"/>
      <c r="O367" s="181"/>
      <c r="P367" s="182"/>
      <c r="Q367" s="182"/>
      <c r="R367" s="183"/>
      <c r="U367" s="4"/>
      <c r="V367" s="4"/>
    </row>
    <row r="368" spans="1:22">
      <c r="A368" s="56"/>
      <c r="B368" s="11"/>
      <c r="C368" s="11" t="s">
        <v>224</v>
      </c>
      <c r="D368" s="11"/>
      <c r="E368" s="11" t="s">
        <v>96</v>
      </c>
      <c r="F368" s="11">
        <v>6</v>
      </c>
      <c r="G368" s="11"/>
      <c r="H368" s="11">
        <v>0</v>
      </c>
      <c r="I368" s="264"/>
      <c r="K368" s="11"/>
      <c r="L368" s="11"/>
      <c r="M368" s="11"/>
      <c r="O368" s="181"/>
      <c r="P368" s="182"/>
      <c r="Q368" s="182"/>
      <c r="R368" s="183"/>
      <c r="U368" s="4"/>
      <c r="V368" s="4"/>
    </row>
    <row r="369" spans="1:22">
      <c r="A369" s="56"/>
      <c r="B369" s="11"/>
      <c r="C369" s="11" t="s">
        <v>225</v>
      </c>
      <c r="D369" s="11"/>
      <c r="E369" s="11" t="s">
        <v>226</v>
      </c>
      <c r="F369" s="11">
        <v>12</v>
      </c>
      <c r="G369" s="11"/>
      <c r="H369" s="11"/>
      <c r="I369" s="264"/>
      <c r="K369" s="11"/>
      <c r="L369" s="11"/>
      <c r="M369" s="11"/>
      <c r="O369" s="181"/>
      <c r="P369" s="182"/>
      <c r="Q369" s="182"/>
      <c r="R369" s="183"/>
      <c r="U369" s="4"/>
      <c r="V369" s="4"/>
    </row>
    <row r="370" spans="1:22">
      <c r="A370" s="56"/>
      <c r="B370" s="11"/>
      <c r="C370" s="11" t="s">
        <v>227</v>
      </c>
      <c r="D370" s="11"/>
      <c r="E370" s="11" t="s">
        <v>228</v>
      </c>
      <c r="F370" s="11">
        <v>131</v>
      </c>
      <c r="G370" s="11"/>
      <c r="H370" s="11">
        <v>0</v>
      </c>
      <c r="I370" s="264"/>
      <c r="K370" s="11"/>
      <c r="L370" s="11"/>
      <c r="M370" s="11"/>
      <c r="O370" s="181"/>
      <c r="P370" s="182"/>
      <c r="Q370" s="182"/>
      <c r="R370" s="183"/>
      <c r="U370" s="4"/>
      <c r="V370" s="4"/>
    </row>
    <row r="371" spans="1:22">
      <c r="A371" s="56"/>
      <c r="B371" s="11"/>
      <c r="C371" s="11" t="s">
        <v>464</v>
      </c>
      <c r="D371" s="11"/>
      <c r="E371" s="11" t="s">
        <v>228</v>
      </c>
      <c r="F371" s="11">
        <v>1</v>
      </c>
      <c r="G371" s="11"/>
      <c r="H371" s="11"/>
      <c r="I371" s="264"/>
      <c r="K371" s="11"/>
      <c r="L371" s="11"/>
      <c r="M371" s="11"/>
      <c r="O371" s="181"/>
      <c r="P371" s="182"/>
      <c r="Q371" s="182"/>
      <c r="R371" s="183"/>
      <c r="U371" s="4"/>
      <c r="V371" s="4"/>
    </row>
    <row r="372" spans="1:22">
      <c r="A372" s="56"/>
      <c r="B372" s="11"/>
      <c r="C372" s="11" t="s">
        <v>230</v>
      </c>
      <c r="D372" s="11"/>
      <c r="E372" s="11" t="s">
        <v>88</v>
      </c>
      <c r="F372" s="11">
        <v>1</v>
      </c>
      <c r="G372" s="11"/>
      <c r="H372" s="11"/>
      <c r="I372" s="264"/>
      <c r="K372" s="11"/>
      <c r="L372" s="11"/>
      <c r="M372" s="11"/>
      <c r="O372" s="181"/>
      <c r="P372" s="182"/>
      <c r="Q372" s="182"/>
      <c r="R372" s="183"/>
      <c r="U372" s="4"/>
      <c r="V372" s="4"/>
    </row>
    <row r="373" spans="1:22">
      <c r="A373" s="56"/>
      <c r="B373" s="11"/>
      <c r="C373" s="11" t="s">
        <v>230</v>
      </c>
      <c r="D373" s="11"/>
      <c r="E373" s="11" t="s">
        <v>89</v>
      </c>
      <c r="F373" s="11">
        <v>22</v>
      </c>
      <c r="G373" s="11"/>
      <c r="H373" s="11"/>
      <c r="I373" s="264"/>
      <c r="K373" s="11"/>
      <c r="L373" s="11"/>
      <c r="M373" s="11"/>
      <c r="O373" s="181"/>
      <c r="P373" s="182"/>
      <c r="Q373" s="182"/>
      <c r="R373" s="183"/>
      <c r="U373" s="4"/>
      <c r="V373" s="4"/>
    </row>
    <row r="374" spans="1:22">
      <c r="A374" s="56"/>
      <c r="B374" s="11"/>
      <c r="C374" s="11" t="s">
        <v>231</v>
      </c>
      <c r="D374" s="11"/>
      <c r="E374" s="11" t="s">
        <v>232</v>
      </c>
      <c r="F374" s="11">
        <v>1</v>
      </c>
      <c r="G374" s="11"/>
      <c r="H374" s="11"/>
      <c r="I374" s="264"/>
      <c r="K374" s="11"/>
      <c r="L374" s="11"/>
      <c r="M374" s="11"/>
      <c r="O374" s="181"/>
      <c r="P374" s="182"/>
      <c r="Q374" s="182"/>
      <c r="R374" s="183"/>
      <c r="U374" s="4"/>
      <c r="V374" s="4"/>
    </row>
    <row r="375" spans="1:22">
      <c r="A375" s="56"/>
      <c r="B375" s="11"/>
      <c r="C375" s="11" t="s">
        <v>233</v>
      </c>
      <c r="D375" s="11"/>
      <c r="E375" s="11" t="s">
        <v>193</v>
      </c>
      <c r="F375" s="11">
        <v>18</v>
      </c>
      <c r="G375" s="11">
        <v>1</v>
      </c>
      <c r="H375" s="11">
        <v>1</v>
      </c>
      <c r="I375" s="264">
        <v>0</v>
      </c>
      <c r="K375" s="11"/>
      <c r="L375" s="11"/>
      <c r="M375" s="11"/>
      <c r="O375" s="181"/>
      <c r="P375" s="182"/>
      <c r="Q375" s="182"/>
      <c r="R375" s="183"/>
      <c r="U375" s="4"/>
      <c r="V375" s="4"/>
    </row>
    <row r="376" spans="1:22">
      <c r="A376" s="56"/>
      <c r="B376" s="11"/>
      <c r="C376" s="11" t="s">
        <v>234</v>
      </c>
      <c r="D376" s="11"/>
      <c r="E376" s="11" t="s">
        <v>235</v>
      </c>
      <c r="F376" s="11">
        <v>30</v>
      </c>
      <c r="G376" s="11"/>
      <c r="H376" s="11">
        <v>0</v>
      </c>
      <c r="I376" s="264"/>
      <c r="K376" s="11"/>
      <c r="L376" s="11"/>
      <c r="M376" s="11"/>
      <c r="O376" s="181"/>
      <c r="P376" s="182"/>
      <c r="Q376" s="182"/>
      <c r="R376" s="183"/>
      <c r="U376" s="4"/>
      <c r="V376" s="4"/>
    </row>
    <row r="377" spans="1:22">
      <c r="A377" s="56"/>
      <c r="B377" s="11"/>
      <c r="C377" s="11" t="s">
        <v>236</v>
      </c>
      <c r="D377" s="11"/>
      <c r="E377" s="11" t="s">
        <v>237</v>
      </c>
      <c r="F377" s="11">
        <v>45</v>
      </c>
      <c r="G377" s="11"/>
      <c r="H377" s="11">
        <v>0</v>
      </c>
      <c r="I377" s="264"/>
      <c r="K377" s="11"/>
      <c r="L377" s="11"/>
      <c r="M377" s="11"/>
      <c r="O377" s="181"/>
      <c r="P377" s="182"/>
      <c r="Q377" s="182"/>
      <c r="R377" s="183"/>
      <c r="U377" s="4"/>
      <c r="V377" s="4"/>
    </row>
    <row r="378" spans="1:22">
      <c r="A378" s="56"/>
      <c r="B378" s="11"/>
      <c r="C378" s="11" t="s">
        <v>238</v>
      </c>
      <c r="D378" s="11"/>
      <c r="E378" s="11" t="s">
        <v>105</v>
      </c>
      <c r="F378" s="11">
        <v>295</v>
      </c>
      <c r="G378" s="11">
        <v>2</v>
      </c>
      <c r="H378" s="11">
        <v>2</v>
      </c>
      <c r="I378" s="264">
        <v>1</v>
      </c>
      <c r="K378" s="11"/>
      <c r="L378" s="11"/>
      <c r="M378" s="11"/>
      <c r="O378" s="181"/>
      <c r="P378" s="182"/>
      <c r="Q378" s="182"/>
      <c r="R378" s="183"/>
      <c r="U378" s="4"/>
      <c r="V378" s="4"/>
    </row>
    <row r="379" spans="1:22">
      <c r="A379" s="56"/>
      <c r="B379" s="11"/>
      <c r="C379" s="11" t="s">
        <v>239</v>
      </c>
      <c r="D379" s="11"/>
      <c r="E379" s="11" t="s">
        <v>240</v>
      </c>
      <c r="F379" s="11">
        <v>5</v>
      </c>
      <c r="G379" s="11"/>
      <c r="H379" s="11">
        <v>0</v>
      </c>
      <c r="I379" s="264"/>
      <c r="K379" s="11"/>
      <c r="L379" s="11"/>
      <c r="M379" s="11"/>
      <c r="O379" s="181"/>
      <c r="P379" s="182"/>
      <c r="Q379" s="182"/>
      <c r="R379" s="183"/>
      <c r="U379" s="4"/>
      <c r="V379" s="4"/>
    </row>
    <row r="380" spans="1:22">
      <c r="A380" s="56"/>
      <c r="B380" s="11"/>
      <c r="C380" s="11" t="s">
        <v>465</v>
      </c>
      <c r="D380" s="11"/>
      <c r="E380" s="11" t="s">
        <v>242</v>
      </c>
      <c r="F380" s="11">
        <v>1</v>
      </c>
      <c r="G380" s="11"/>
      <c r="H380" s="11">
        <v>0</v>
      </c>
      <c r="I380" s="264"/>
      <c r="K380" s="11"/>
      <c r="L380" s="11"/>
      <c r="M380" s="11"/>
      <c r="O380" s="181"/>
      <c r="P380" s="182"/>
      <c r="Q380" s="182"/>
      <c r="R380" s="183"/>
      <c r="U380" s="4"/>
      <c r="V380" s="4"/>
    </row>
    <row r="381" spans="1:22">
      <c r="A381" s="56"/>
      <c r="B381" s="11"/>
      <c r="C381" s="11" t="s">
        <v>244</v>
      </c>
      <c r="D381" s="11"/>
      <c r="E381" s="11" t="s">
        <v>193</v>
      </c>
      <c r="F381" s="11">
        <v>7</v>
      </c>
      <c r="G381" s="11"/>
      <c r="H381" s="11"/>
      <c r="I381" s="264"/>
      <c r="K381" s="11"/>
      <c r="L381" s="11"/>
      <c r="M381" s="11"/>
      <c r="O381" s="181"/>
      <c r="P381" s="182"/>
      <c r="Q381" s="182"/>
      <c r="R381" s="183"/>
      <c r="U381" s="4"/>
      <c r="V381" s="4"/>
    </row>
    <row r="382" spans="1:22">
      <c r="A382" s="56"/>
      <c r="B382" s="11"/>
      <c r="C382" s="11" t="s">
        <v>245</v>
      </c>
      <c r="D382" s="11"/>
      <c r="E382" s="11" t="s">
        <v>246</v>
      </c>
      <c r="F382" s="11">
        <v>7</v>
      </c>
      <c r="G382" s="11"/>
      <c r="H382" s="11">
        <v>0</v>
      </c>
      <c r="I382" s="264"/>
      <c r="K382" s="11"/>
      <c r="L382" s="11"/>
      <c r="M382" s="11"/>
      <c r="O382" s="181"/>
      <c r="P382" s="182"/>
      <c r="Q382" s="182"/>
      <c r="R382" s="183"/>
      <c r="U382" s="4"/>
      <c r="V382" s="4"/>
    </row>
    <row r="383" spans="1:22">
      <c r="A383" s="56"/>
      <c r="B383" s="11"/>
      <c r="C383" s="11" t="s">
        <v>247</v>
      </c>
      <c r="D383" s="11"/>
      <c r="E383" s="11" t="s">
        <v>248</v>
      </c>
      <c r="F383" s="11">
        <v>11</v>
      </c>
      <c r="G383" s="11"/>
      <c r="H383" s="11"/>
      <c r="I383" s="264"/>
      <c r="K383" s="11"/>
      <c r="L383" s="11"/>
      <c r="M383" s="11"/>
      <c r="O383" s="181"/>
      <c r="P383" s="182"/>
      <c r="Q383" s="182"/>
      <c r="R383" s="183"/>
      <c r="U383" s="4"/>
      <c r="V383" s="4"/>
    </row>
    <row r="384" spans="1:22">
      <c r="A384" s="56"/>
      <c r="B384" s="11"/>
      <c r="C384" s="11" t="s">
        <v>249</v>
      </c>
      <c r="D384" s="11"/>
      <c r="E384" s="11" t="s">
        <v>250</v>
      </c>
      <c r="F384" s="11">
        <v>8</v>
      </c>
      <c r="G384" s="11"/>
      <c r="H384" s="11"/>
      <c r="I384" s="264"/>
      <c r="K384" s="11"/>
      <c r="L384" s="11"/>
      <c r="M384" s="11"/>
      <c r="O384" s="181"/>
      <c r="P384" s="182"/>
      <c r="Q384" s="182"/>
      <c r="R384" s="183"/>
      <c r="U384" s="4"/>
      <c r="V384" s="4"/>
    </row>
    <row r="385" spans="1:22">
      <c r="A385" s="56"/>
      <c r="B385" s="11"/>
      <c r="C385" s="11" t="s">
        <v>466</v>
      </c>
      <c r="D385" s="11"/>
      <c r="E385" s="11" t="s">
        <v>365</v>
      </c>
      <c r="F385" s="11">
        <v>1</v>
      </c>
      <c r="G385" s="11"/>
      <c r="H385" s="11"/>
      <c r="I385" s="264"/>
      <c r="K385" s="11"/>
      <c r="L385" s="11"/>
      <c r="M385" s="11"/>
      <c r="O385" s="181"/>
      <c r="P385" s="182"/>
      <c r="Q385" s="182"/>
      <c r="R385" s="183"/>
      <c r="U385" s="4"/>
      <c r="V385" s="4"/>
    </row>
    <row r="386" spans="1:22">
      <c r="A386" s="56"/>
      <c r="B386" s="11"/>
      <c r="C386" s="11" t="s">
        <v>251</v>
      </c>
      <c r="D386" s="11"/>
      <c r="E386" s="11" t="s">
        <v>96</v>
      </c>
      <c r="F386" s="11">
        <v>192</v>
      </c>
      <c r="G386" s="11">
        <v>1</v>
      </c>
      <c r="H386" s="11">
        <v>1</v>
      </c>
      <c r="I386" s="264">
        <v>1</v>
      </c>
      <c r="K386" s="11"/>
      <c r="L386" s="11"/>
      <c r="M386" s="11"/>
      <c r="O386" s="181"/>
      <c r="P386" s="182"/>
      <c r="Q386" s="182"/>
      <c r="R386" s="183"/>
      <c r="U386" s="4"/>
      <c r="V386" s="4"/>
    </row>
    <row r="387" spans="1:22">
      <c r="A387" s="56"/>
      <c r="B387" s="11"/>
      <c r="C387" s="11" t="s">
        <v>252</v>
      </c>
      <c r="D387" s="11"/>
      <c r="E387" s="11" t="s">
        <v>253</v>
      </c>
      <c r="F387" s="11">
        <v>5</v>
      </c>
      <c r="G387" s="11"/>
      <c r="H387" s="11"/>
      <c r="I387" s="264"/>
      <c r="K387" s="11"/>
      <c r="L387" s="11"/>
      <c r="M387" s="11"/>
      <c r="O387" s="181"/>
      <c r="P387" s="182"/>
      <c r="Q387" s="182"/>
      <c r="R387" s="183"/>
      <c r="U387" s="4"/>
      <c r="V387" s="4"/>
    </row>
    <row r="388" spans="1:22">
      <c r="A388" s="56"/>
      <c r="B388" s="11"/>
      <c r="C388" s="11" t="s">
        <v>254</v>
      </c>
      <c r="D388" s="11"/>
      <c r="E388" s="11" t="s">
        <v>229</v>
      </c>
      <c r="F388" s="11">
        <v>4</v>
      </c>
      <c r="G388" s="11"/>
      <c r="H388" s="11"/>
      <c r="I388" s="264"/>
      <c r="K388" s="11"/>
      <c r="L388" s="11"/>
      <c r="M388" s="11"/>
      <c r="O388" s="181"/>
      <c r="P388" s="182"/>
      <c r="Q388" s="182"/>
      <c r="R388" s="183"/>
      <c r="U388" s="4"/>
      <c r="V388" s="4"/>
    </row>
    <row r="389" spans="1:22">
      <c r="A389" s="56"/>
      <c r="B389" s="11"/>
      <c r="C389" s="11" t="s">
        <v>255</v>
      </c>
      <c r="D389" s="11"/>
      <c r="E389" s="11" t="s">
        <v>256</v>
      </c>
      <c r="F389" s="11">
        <v>6</v>
      </c>
      <c r="G389" s="11"/>
      <c r="H389" s="11">
        <v>0</v>
      </c>
      <c r="I389" s="264"/>
      <c r="K389" s="11"/>
      <c r="L389" s="11"/>
      <c r="M389" s="11"/>
      <c r="O389" s="181"/>
      <c r="P389" s="182"/>
      <c r="Q389" s="182"/>
      <c r="R389" s="183"/>
      <c r="U389" s="4"/>
      <c r="V389" s="4"/>
    </row>
    <row r="390" spans="1:22">
      <c r="A390" s="56"/>
      <c r="B390" s="11"/>
      <c r="C390" s="11" t="s">
        <v>257</v>
      </c>
      <c r="D390" s="11"/>
      <c r="E390" s="11" t="s">
        <v>115</v>
      </c>
      <c r="F390" s="11">
        <v>3</v>
      </c>
      <c r="G390" s="11"/>
      <c r="H390" s="11">
        <v>0</v>
      </c>
      <c r="I390" s="264"/>
      <c r="K390" s="11"/>
      <c r="L390" s="11"/>
      <c r="M390" s="11"/>
      <c r="O390" s="181"/>
      <c r="P390" s="182"/>
      <c r="Q390" s="182"/>
      <c r="R390" s="183"/>
      <c r="U390" s="4"/>
      <c r="V390" s="4"/>
    </row>
    <row r="391" spans="1:22">
      <c r="A391" s="56"/>
      <c r="B391" s="11"/>
      <c r="C391" s="11" t="s">
        <v>258</v>
      </c>
      <c r="D391" s="11"/>
      <c r="E391" s="11" t="s">
        <v>259</v>
      </c>
      <c r="F391" s="11">
        <v>12</v>
      </c>
      <c r="G391" s="11"/>
      <c r="H391" s="11"/>
      <c r="I391" s="264"/>
      <c r="K391" s="11"/>
      <c r="L391" s="11"/>
      <c r="M391" s="11"/>
      <c r="O391" s="181"/>
      <c r="P391" s="182"/>
      <c r="Q391" s="182"/>
      <c r="R391" s="183"/>
      <c r="U391" s="4"/>
      <c r="V391" s="4"/>
    </row>
    <row r="392" spans="1:22">
      <c r="A392" s="56"/>
      <c r="B392" s="11"/>
      <c r="C392" s="11" t="s">
        <v>260</v>
      </c>
      <c r="D392" s="11"/>
      <c r="E392" s="11" t="s">
        <v>261</v>
      </c>
      <c r="F392" s="11">
        <v>13</v>
      </c>
      <c r="G392" s="11"/>
      <c r="H392" s="11">
        <v>0</v>
      </c>
      <c r="I392" s="264"/>
      <c r="K392" s="11"/>
      <c r="L392" s="11"/>
      <c r="M392" s="11"/>
      <c r="O392" s="181"/>
      <c r="P392" s="182"/>
      <c r="Q392" s="182"/>
      <c r="R392" s="183"/>
      <c r="U392" s="4"/>
      <c r="V392" s="4"/>
    </row>
    <row r="393" spans="1:22">
      <c r="A393" s="56"/>
      <c r="B393" s="11"/>
      <c r="C393" s="11" t="s">
        <v>467</v>
      </c>
      <c r="D393" s="11"/>
      <c r="E393" s="11" t="s">
        <v>115</v>
      </c>
      <c r="F393" s="11">
        <v>1</v>
      </c>
      <c r="G393" s="11"/>
      <c r="H393" s="11"/>
      <c r="I393" s="264"/>
      <c r="K393" s="11"/>
      <c r="L393" s="11"/>
      <c r="M393" s="11"/>
      <c r="O393" s="181"/>
      <c r="P393" s="182"/>
      <c r="Q393" s="182"/>
      <c r="R393" s="183"/>
      <c r="U393" s="4"/>
      <c r="V393" s="4"/>
    </row>
    <row r="394" spans="1:22">
      <c r="A394" s="56"/>
      <c r="B394" s="11"/>
      <c r="C394" s="11" t="s">
        <v>262</v>
      </c>
      <c r="D394" s="11"/>
      <c r="E394" s="11" t="s">
        <v>113</v>
      </c>
      <c r="F394" s="11">
        <v>3</v>
      </c>
      <c r="G394" s="11"/>
      <c r="H394" s="11"/>
      <c r="I394" s="264"/>
      <c r="K394" s="11"/>
      <c r="L394" s="11"/>
      <c r="M394" s="11"/>
      <c r="O394" s="181"/>
      <c r="P394" s="182"/>
      <c r="Q394" s="182"/>
      <c r="R394" s="183"/>
      <c r="U394" s="4"/>
      <c r="V394" s="4"/>
    </row>
    <row r="395" spans="1:22">
      <c r="A395" s="56"/>
      <c r="B395" s="11"/>
      <c r="C395" s="11" t="s">
        <v>263</v>
      </c>
      <c r="D395" s="11"/>
      <c r="E395" s="11" t="s">
        <v>264</v>
      </c>
      <c r="F395" s="11">
        <v>37</v>
      </c>
      <c r="G395" s="11"/>
      <c r="H395" s="11">
        <v>0</v>
      </c>
      <c r="I395" s="264"/>
      <c r="K395" s="11"/>
      <c r="L395" s="11"/>
      <c r="M395" s="11"/>
      <c r="O395" s="181"/>
      <c r="P395" s="182"/>
      <c r="Q395" s="182"/>
      <c r="R395" s="183"/>
      <c r="U395" s="4"/>
      <c r="V395" s="4"/>
    </row>
    <row r="396" spans="1:22">
      <c r="A396" s="56"/>
      <c r="B396" s="11"/>
      <c r="C396" s="11" t="s">
        <v>266</v>
      </c>
      <c r="D396" s="11"/>
      <c r="E396" s="11" t="s">
        <v>113</v>
      </c>
      <c r="F396" s="11">
        <v>1</v>
      </c>
      <c r="G396" s="11"/>
      <c r="H396" s="11"/>
      <c r="I396" s="264"/>
      <c r="K396" s="11"/>
      <c r="L396" s="11"/>
      <c r="M396" s="11"/>
      <c r="O396" s="181"/>
      <c r="P396" s="182"/>
      <c r="Q396" s="182"/>
      <c r="R396" s="183"/>
      <c r="U396" s="4"/>
      <c r="V396" s="4"/>
    </row>
    <row r="397" spans="1:22">
      <c r="A397" s="56"/>
      <c r="B397" s="11"/>
      <c r="C397" s="11" t="s">
        <v>267</v>
      </c>
      <c r="D397" s="11"/>
      <c r="E397" s="11" t="s">
        <v>113</v>
      </c>
      <c r="F397" s="11">
        <v>1</v>
      </c>
      <c r="G397" s="11"/>
      <c r="H397" s="11"/>
      <c r="I397" s="264"/>
      <c r="K397" s="11"/>
      <c r="L397" s="11"/>
      <c r="M397" s="11"/>
      <c r="O397" s="181"/>
      <c r="P397" s="182"/>
      <c r="Q397" s="182"/>
      <c r="R397" s="183"/>
      <c r="U397" s="4"/>
      <c r="V397" s="4"/>
    </row>
    <row r="398" spans="1:22">
      <c r="A398" s="56"/>
      <c r="B398" s="11"/>
      <c r="C398" s="11" t="s">
        <v>268</v>
      </c>
      <c r="D398" s="11"/>
      <c r="E398" s="11" t="s">
        <v>269</v>
      </c>
      <c r="F398" s="11">
        <v>19</v>
      </c>
      <c r="G398" s="11">
        <v>1</v>
      </c>
      <c r="H398" s="11">
        <v>0</v>
      </c>
      <c r="I398" s="264"/>
      <c r="K398" s="11"/>
      <c r="L398" s="11"/>
      <c r="M398" s="11"/>
      <c r="O398" s="181"/>
      <c r="P398" s="182"/>
      <c r="Q398" s="182"/>
      <c r="R398" s="183"/>
      <c r="U398" s="4"/>
      <c r="V398" s="4"/>
    </row>
    <row r="399" spans="1:22">
      <c r="A399" s="56"/>
      <c r="B399" s="11"/>
      <c r="C399" s="11" t="s">
        <v>270</v>
      </c>
      <c r="D399" s="11"/>
      <c r="E399" s="11" t="s">
        <v>271</v>
      </c>
      <c r="F399" s="11">
        <v>16</v>
      </c>
      <c r="G399" s="11">
        <v>1</v>
      </c>
      <c r="H399" s="11">
        <v>1</v>
      </c>
      <c r="I399" s="264">
        <v>0</v>
      </c>
      <c r="K399" s="11"/>
      <c r="L399" s="11"/>
      <c r="M399" s="11"/>
      <c r="O399" s="181"/>
      <c r="P399" s="182"/>
      <c r="Q399" s="182"/>
      <c r="R399" s="183"/>
      <c r="U399" s="4"/>
      <c r="V399" s="4"/>
    </row>
    <row r="400" spans="1:22">
      <c r="A400" s="56"/>
      <c r="B400" s="11"/>
      <c r="C400" s="11" t="s">
        <v>272</v>
      </c>
      <c r="D400" s="11"/>
      <c r="E400" s="11" t="s">
        <v>143</v>
      </c>
      <c r="F400" s="11">
        <v>33</v>
      </c>
      <c r="G400" s="11"/>
      <c r="H400" s="11"/>
      <c r="I400" s="264"/>
      <c r="K400" s="11"/>
      <c r="L400" s="11"/>
      <c r="M400" s="11"/>
      <c r="O400" s="181"/>
      <c r="P400" s="182"/>
      <c r="Q400" s="182"/>
      <c r="R400" s="183"/>
      <c r="U400" s="4"/>
      <c r="V400" s="4"/>
    </row>
    <row r="401" spans="1:22">
      <c r="A401" s="56"/>
      <c r="B401" s="11"/>
      <c r="C401" s="11" t="s">
        <v>273</v>
      </c>
      <c r="D401" s="11"/>
      <c r="E401" s="11" t="s">
        <v>153</v>
      </c>
      <c r="F401" s="11">
        <v>94</v>
      </c>
      <c r="G401" s="11">
        <v>1</v>
      </c>
      <c r="H401" s="11">
        <v>1</v>
      </c>
      <c r="I401" s="264">
        <v>0</v>
      </c>
      <c r="K401" s="11"/>
      <c r="L401" s="11"/>
      <c r="M401" s="11"/>
      <c r="O401" s="181"/>
      <c r="P401" s="182"/>
      <c r="Q401" s="182"/>
      <c r="R401" s="183"/>
      <c r="U401" s="4"/>
      <c r="V401" s="4"/>
    </row>
    <row r="402" spans="1:22">
      <c r="A402" s="56"/>
      <c r="B402" s="11"/>
      <c r="C402" s="11" t="s">
        <v>274</v>
      </c>
      <c r="D402" s="11"/>
      <c r="E402" s="11" t="s">
        <v>175</v>
      </c>
      <c r="F402" s="11">
        <v>40</v>
      </c>
      <c r="G402" s="11">
        <v>1</v>
      </c>
      <c r="H402" s="11">
        <v>1</v>
      </c>
      <c r="I402" s="264">
        <v>1</v>
      </c>
      <c r="K402" s="11"/>
      <c r="L402" s="11"/>
      <c r="M402" s="11"/>
      <c r="O402" s="181"/>
      <c r="P402" s="182"/>
      <c r="Q402" s="182"/>
      <c r="R402" s="183"/>
      <c r="U402" s="4"/>
      <c r="V402" s="4"/>
    </row>
    <row r="403" spans="1:22">
      <c r="A403" s="56"/>
      <c r="B403" s="11"/>
      <c r="C403" s="11" t="s">
        <v>275</v>
      </c>
      <c r="D403" s="11"/>
      <c r="E403" s="11" t="s">
        <v>276</v>
      </c>
      <c r="F403" s="11">
        <v>5</v>
      </c>
      <c r="G403" s="11"/>
      <c r="H403" s="11"/>
      <c r="I403" s="264"/>
      <c r="K403" s="11"/>
      <c r="L403" s="11"/>
      <c r="M403" s="11"/>
      <c r="O403" s="181"/>
      <c r="P403" s="182"/>
      <c r="Q403" s="182"/>
      <c r="R403" s="183"/>
      <c r="U403" s="4"/>
      <c r="V403" s="4"/>
    </row>
    <row r="404" spans="1:22">
      <c r="A404" s="56"/>
      <c r="B404" s="11"/>
      <c r="C404" s="11" t="s">
        <v>279</v>
      </c>
      <c r="D404" s="11"/>
      <c r="E404" s="11" t="s">
        <v>280</v>
      </c>
      <c r="F404" s="11">
        <v>10</v>
      </c>
      <c r="G404" s="11"/>
      <c r="H404" s="11"/>
      <c r="I404" s="264"/>
      <c r="K404" s="11"/>
      <c r="L404" s="11"/>
      <c r="M404" s="11"/>
      <c r="O404" s="181"/>
      <c r="P404" s="182"/>
      <c r="Q404" s="182"/>
      <c r="R404" s="183"/>
      <c r="U404" s="4"/>
      <c r="V404" s="4"/>
    </row>
    <row r="405" spans="1:22">
      <c r="A405" s="56"/>
      <c r="B405" s="11"/>
      <c r="C405" s="11" t="s">
        <v>281</v>
      </c>
      <c r="D405" s="11"/>
      <c r="E405" s="11" t="s">
        <v>175</v>
      </c>
      <c r="F405" s="11">
        <v>688</v>
      </c>
      <c r="G405" s="11">
        <v>4</v>
      </c>
      <c r="H405" s="11">
        <v>3</v>
      </c>
      <c r="I405" s="264">
        <v>1.3333333333333299</v>
      </c>
      <c r="K405" s="11"/>
      <c r="L405" s="11"/>
      <c r="M405" s="11"/>
      <c r="O405" s="181"/>
      <c r="P405" s="182"/>
      <c r="Q405" s="182"/>
      <c r="R405" s="183"/>
      <c r="U405" s="4"/>
      <c r="V405" s="4"/>
    </row>
    <row r="406" spans="1:22">
      <c r="A406" s="56"/>
      <c r="B406" s="11"/>
      <c r="C406" s="11" t="s">
        <v>282</v>
      </c>
      <c r="D406" s="11"/>
      <c r="E406" s="11" t="s">
        <v>283</v>
      </c>
      <c r="F406" s="11">
        <v>35</v>
      </c>
      <c r="G406" s="11"/>
      <c r="H406" s="11">
        <v>0</v>
      </c>
      <c r="I406" s="264"/>
      <c r="K406" s="11"/>
      <c r="L406" s="11"/>
      <c r="M406" s="11"/>
      <c r="O406" s="181"/>
      <c r="P406" s="182"/>
      <c r="Q406" s="182"/>
      <c r="R406" s="183"/>
      <c r="U406" s="4"/>
      <c r="V406" s="4"/>
    </row>
    <row r="407" spans="1:22">
      <c r="A407" s="56"/>
      <c r="B407" s="11"/>
      <c r="C407" s="11" t="s">
        <v>468</v>
      </c>
      <c r="D407" s="11"/>
      <c r="E407" s="11" t="s">
        <v>285</v>
      </c>
      <c r="F407" s="11">
        <v>3</v>
      </c>
      <c r="G407" s="11"/>
      <c r="H407" s="11"/>
      <c r="I407" s="264"/>
      <c r="K407" s="11"/>
      <c r="L407" s="11"/>
      <c r="M407" s="11"/>
      <c r="O407" s="181"/>
      <c r="P407" s="182"/>
      <c r="Q407" s="182"/>
      <c r="R407" s="183"/>
      <c r="U407" s="4"/>
      <c r="V407" s="4"/>
    </row>
    <row r="408" spans="1:22">
      <c r="A408" s="56"/>
      <c r="B408" s="11"/>
      <c r="C408" s="11" t="s">
        <v>286</v>
      </c>
      <c r="D408" s="11"/>
      <c r="E408" s="11" t="s">
        <v>115</v>
      </c>
      <c r="F408" s="11">
        <v>4</v>
      </c>
      <c r="G408" s="11"/>
      <c r="H408" s="11"/>
      <c r="I408" s="264"/>
      <c r="K408" s="11"/>
      <c r="L408" s="11"/>
      <c r="M408" s="11"/>
      <c r="O408" s="181"/>
      <c r="P408" s="182"/>
      <c r="Q408" s="182"/>
      <c r="R408" s="183"/>
      <c r="U408" s="4"/>
      <c r="V408" s="4"/>
    </row>
    <row r="409" spans="1:22">
      <c r="A409" s="56"/>
      <c r="B409" s="11"/>
      <c r="C409" s="11" t="s">
        <v>287</v>
      </c>
      <c r="D409" s="11"/>
      <c r="E409" s="11" t="s">
        <v>288</v>
      </c>
      <c r="F409" s="11">
        <v>8</v>
      </c>
      <c r="G409" s="11"/>
      <c r="H409" s="11">
        <v>0</v>
      </c>
      <c r="I409" s="264"/>
      <c r="K409" s="11"/>
      <c r="L409" s="11"/>
      <c r="M409" s="11"/>
      <c r="O409" s="181"/>
      <c r="P409" s="182"/>
      <c r="Q409" s="182"/>
      <c r="R409" s="183"/>
      <c r="U409" s="4"/>
      <c r="V409" s="4"/>
    </row>
    <row r="410" spans="1:22">
      <c r="A410" s="56"/>
      <c r="B410" s="11"/>
      <c r="C410" s="11" t="s">
        <v>289</v>
      </c>
      <c r="D410" s="11"/>
      <c r="E410" s="11" t="s">
        <v>115</v>
      </c>
      <c r="F410" s="11">
        <v>2</v>
      </c>
      <c r="G410" s="11"/>
      <c r="H410" s="11"/>
      <c r="I410" s="264"/>
      <c r="K410" s="11"/>
      <c r="L410" s="11"/>
      <c r="M410" s="11"/>
      <c r="O410" s="181"/>
      <c r="P410" s="182"/>
      <c r="Q410" s="182"/>
      <c r="R410" s="183"/>
      <c r="U410" s="4"/>
      <c r="V410" s="4"/>
    </row>
    <row r="411" spans="1:22">
      <c r="A411" s="56"/>
      <c r="B411" s="11"/>
      <c r="C411" s="11" t="s">
        <v>290</v>
      </c>
      <c r="D411" s="11"/>
      <c r="E411" s="11" t="s">
        <v>193</v>
      </c>
      <c r="F411" s="11">
        <v>5</v>
      </c>
      <c r="G411" s="11"/>
      <c r="H411" s="11">
        <v>0</v>
      </c>
      <c r="I411" s="264"/>
      <c r="K411" s="11"/>
      <c r="L411" s="11"/>
      <c r="M411" s="11"/>
      <c r="O411" s="181"/>
      <c r="P411" s="182"/>
      <c r="Q411" s="182"/>
      <c r="R411" s="183"/>
      <c r="U411" s="4"/>
      <c r="V411" s="4"/>
    </row>
    <row r="412" spans="1:22">
      <c r="A412" s="56"/>
      <c r="B412" s="11"/>
      <c r="C412" s="11" t="s">
        <v>291</v>
      </c>
      <c r="D412" s="11"/>
      <c r="E412" s="11" t="s">
        <v>292</v>
      </c>
      <c r="F412" s="11">
        <v>35</v>
      </c>
      <c r="G412" s="11"/>
      <c r="H412" s="11">
        <v>0</v>
      </c>
      <c r="I412" s="264"/>
      <c r="K412" s="11"/>
      <c r="L412" s="11"/>
      <c r="M412" s="11"/>
      <c r="O412" s="181"/>
      <c r="P412" s="182"/>
      <c r="Q412" s="182"/>
      <c r="R412" s="183"/>
      <c r="U412" s="4"/>
      <c r="V412" s="4"/>
    </row>
    <row r="413" spans="1:22">
      <c r="A413" s="56"/>
      <c r="B413" s="11"/>
      <c r="C413" s="11" t="s">
        <v>293</v>
      </c>
      <c r="D413" s="11"/>
      <c r="E413" s="11" t="s">
        <v>116</v>
      </c>
      <c r="F413" s="11">
        <v>160</v>
      </c>
      <c r="G413" s="11">
        <v>3</v>
      </c>
      <c r="H413" s="11">
        <v>2</v>
      </c>
      <c r="I413" s="264">
        <v>2</v>
      </c>
      <c r="K413" s="11"/>
      <c r="L413" s="11"/>
      <c r="M413" s="11"/>
      <c r="O413" s="181"/>
      <c r="P413" s="182"/>
      <c r="Q413" s="182"/>
      <c r="R413" s="183"/>
      <c r="U413" s="4"/>
      <c r="V413" s="4"/>
    </row>
    <row r="414" spans="1:22">
      <c r="A414" s="56"/>
      <c r="B414" s="11"/>
      <c r="C414" s="11" t="s">
        <v>294</v>
      </c>
      <c r="D414" s="11"/>
      <c r="E414" s="11" t="s">
        <v>295</v>
      </c>
      <c r="F414" s="11">
        <v>10</v>
      </c>
      <c r="G414" s="11"/>
      <c r="H414" s="11"/>
      <c r="I414" s="264"/>
      <c r="K414" s="11"/>
      <c r="L414" s="11"/>
      <c r="M414" s="11"/>
      <c r="O414" s="181"/>
      <c r="P414" s="182"/>
      <c r="Q414" s="182"/>
      <c r="R414" s="183"/>
      <c r="U414" s="4"/>
      <c r="V414" s="4"/>
    </row>
    <row r="415" spans="1:22">
      <c r="A415" s="56"/>
      <c r="B415" s="11"/>
      <c r="C415" s="11" t="s">
        <v>296</v>
      </c>
      <c r="D415" s="11"/>
      <c r="E415" s="11" t="s">
        <v>297</v>
      </c>
      <c r="F415" s="11">
        <v>92</v>
      </c>
      <c r="G415" s="11">
        <v>1</v>
      </c>
      <c r="H415" s="11">
        <v>0</v>
      </c>
      <c r="I415" s="264"/>
      <c r="K415" s="11"/>
      <c r="L415" s="11"/>
      <c r="M415" s="11"/>
      <c r="O415" s="181"/>
      <c r="P415" s="182"/>
      <c r="Q415" s="182"/>
      <c r="R415" s="183"/>
      <c r="U415" s="4"/>
      <c r="V415" s="4"/>
    </row>
    <row r="416" spans="1:22">
      <c r="A416" s="56"/>
      <c r="B416" s="11"/>
      <c r="C416" s="11" t="s">
        <v>296</v>
      </c>
      <c r="D416" s="11"/>
      <c r="E416" s="11" t="s">
        <v>311</v>
      </c>
      <c r="F416" s="11">
        <v>1</v>
      </c>
      <c r="G416" s="11"/>
      <c r="H416" s="11"/>
      <c r="I416" s="264"/>
      <c r="K416" s="11"/>
      <c r="L416" s="11"/>
      <c r="M416" s="11"/>
      <c r="O416" s="181"/>
      <c r="P416" s="182"/>
      <c r="Q416" s="182"/>
      <c r="R416" s="183"/>
      <c r="U416" s="4"/>
      <c r="V416" s="4"/>
    </row>
    <row r="417" spans="1:22">
      <c r="A417" s="56"/>
      <c r="B417" s="11"/>
      <c r="C417" s="11" t="s">
        <v>469</v>
      </c>
      <c r="D417" s="11"/>
      <c r="E417" s="11" t="s">
        <v>299</v>
      </c>
      <c r="F417" s="11">
        <v>39</v>
      </c>
      <c r="G417" s="11"/>
      <c r="H417" s="11"/>
      <c r="I417" s="264"/>
      <c r="K417" s="11"/>
      <c r="L417" s="11"/>
      <c r="M417" s="11"/>
      <c r="O417" s="181"/>
      <c r="P417" s="182"/>
      <c r="Q417" s="182"/>
      <c r="R417" s="183"/>
      <c r="U417" s="4"/>
      <c r="V417" s="4"/>
    </row>
    <row r="418" spans="1:22">
      <c r="A418" s="56"/>
      <c r="B418" s="11"/>
      <c r="C418" s="11" t="s">
        <v>300</v>
      </c>
      <c r="D418" s="11"/>
      <c r="E418" s="11" t="s">
        <v>271</v>
      </c>
      <c r="F418" s="11">
        <v>49</v>
      </c>
      <c r="G418" s="11">
        <v>2</v>
      </c>
      <c r="H418" s="11">
        <v>0</v>
      </c>
      <c r="I418" s="264"/>
      <c r="K418" s="11"/>
      <c r="L418" s="11"/>
      <c r="M418" s="11"/>
      <c r="O418" s="181"/>
      <c r="P418" s="182"/>
      <c r="Q418" s="182"/>
      <c r="R418" s="183"/>
      <c r="U418" s="4"/>
      <c r="V418" s="4"/>
    </row>
    <row r="419" spans="1:22">
      <c r="A419" s="56"/>
      <c r="B419" s="11"/>
      <c r="C419" s="11" t="s">
        <v>301</v>
      </c>
      <c r="D419" s="11"/>
      <c r="E419" s="11" t="s">
        <v>119</v>
      </c>
      <c r="F419" s="11">
        <v>21</v>
      </c>
      <c r="G419" s="11"/>
      <c r="H419" s="11">
        <v>0</v>
      </c>
      <c r="I419" s="264"/>
      <c r="K419" s="11"/>
      <c r="L419" s="11"/>
      <c r="M419" s="11"/>
      <c r="O419" s="181"/>
      <c r="P419" s="182"/>
      <c r="Q419" s="182"/>
      <c r="R419" s="183"/>
      <c r="U419" s="4"/>
      <c r="V419" s="4"/>
    </row>
    <row r="420" spans="1:22">
      <c r="A420" s="56"/>
      <c r="B420" s="11"/>
      <c r="C420" s="11" t="s">
        <v>302</v>
      </c>
      <c r="D420" s="11"/>
      <c r="E420" s="11" t="s">
        <v>303</v>
      </c>
      <c r="F420" s="11">
        <v>6</v>
      </c>
      <c r="G420" s="11"/>
      <c r="H420" s="11"/>
      <c r="I420" s="264"/>
      <c r="K420" s="11"/>
      <c r="L420" s="11"/>
      <c r="M420" s="11"/>
      <c r="O420" s="181"/>
      <c r="P420" s="182"/>
      <c r="Q420" s="182"/>
      <c r="R420" s="183"/>
      <c r="U420" s="4"/>
      <c r="V420" s="4"/>
    </row>
    <row r="421" spans="1:22">
      <c r="A421" s="56"/>
      <c r="B421" s="11"/>
      <c r="C421" s="11" t="s">
        <v>304</v>
      </c>
      <c r="D421" s="11"/>
      <c r="E421" s="11" t="s">
        <v>161</v>
      </c>
      <c r="F421" s="11">
        <v>3</v>
      </c>
      <c r="G421" s="11"/>
      <c r="H421" s="11"/>
      <c r="I421" s="264"/>
      <c r="K421" s="11"/>
      <c r="L421" s="11"/>
      <c r="M421" s="11"/>
      <c r="O421" s="181"/>
      <c r="P421" s="182"/>
      <c r="Q421" s="182"/>
      <c r="R421" s="183"/>
      <c r="U421" s="4"/>
      <c r="V421" s="4"/>
    </row>
    <row r="422" spans="1:22">
      <c r="A422" s="56"/>
      <c r="B422" s="11"/>
      <c r="C422" s="11" t="s">
        <v>305</v>
      </c>
      <c r="D422" s="11"/>
      <c r="E422" s="11" t="s">
        <v>89</v>
      </c>
      <c r="F422" s="11">
        <v>1</v>
      </c>
      <c r="G422" s="11"/>
      <c r="H422" s="11"/>
      <c r="I422" s="264"/>
      <c r="K422" s="11"/>
      <c r="L422" s="11"/>
      <c r="M422" s="11"/>
      <c r="O422" s="181"/>
      <c r="P422" s="182"/>
      <c r="Q422" s="182"/>
      <c r="R422" s="183"/>
      <c r="U422" s="4"/>
      <c r="V422" s="4"/>
    </row>
    <row r="423" spans="1:22">
      <c r="A423" s="56"/>
      <c r="B423" s="11"/>
      <c r="C423" s="11" t="s">
        <v>305</v>
      </c>
      <c r="D423" s="11"/>
      <c r="E423" s="11" t="s">
        <v>121</v>
      </c>
      <c r="F423" s="11">
        <v>405</v>
      </c>
      <c r="G423" s="11">
        <v>3</v>
      </c>
      <c r="H423" s="11">
        <v>2</v>
      </c>
      <c r="I423" s="264">
        <v>1</v>
      </c>
      <c r="K423" s="11"/>
      <c r="L423" s="11"/>
      <c r="M423" s="11"/>
      <c r="O423" s="181"/>
      <c r="P423" s="182"/>
      <c r="Q423" s="182"/>
      <c r="R423" s="183"/>
      <c r="U423" s="4"/>
      <c r="V423" s="4"/>
    </row>
    <row r="424" spans="1:22">
      <c r="A424" s="56"/>
      <c r="B424" s="11"/>
      <c r="C424" s="11" t="s">
        <v>306</v>
      </c>
      <c r="D424" s="11"/>
      <c r="E424" s="11" t="s">
        <v>146</v>
      </c>
      <c r="F424" s="11">
        <v>4</v>
      </c>
      <c r="G424" s="11"/>
      <c r="H424" s="11">
        <v>0</v>
      </c>
      <c r="I424" s="264"/>
      <c r="K424" s="11"/>
      <c r="L424" s="11"/>
      <c r="M424" s="11"/>
      <c r="O424" s="181"/>
      <c r="P424" s="182"/>
      <c r="Q424" s="182"/>
      <c r="R424" s="183"/>
      <c r="U424" s="4"/>
      <c r="V424" s="4"/>
    </row>
    <row r="425" spans="1:22">
      <c r="A425" s="56"/>
      <c r="B425" s="11"/>
      <c r="C425" s="11" t="s">
        <v>307</v>
      </c>
      <c r="D425" s="11"/>
      <c r="E425" s="11" t="s">
        <v>100</v>
      </c>
      <c r="F425" s="11">
        <v>1</v>
      </c>
      <c r="G425" s="11"/>
      <c r="H425" s="11"/>
      <c r="I425" s="264"/>
      <c r="K425" s="11"/>
      <c r="L425" s="11"/>
      <c r="M425" s="11"/>
      <c r="O425" s="181"/>
      <c r="P425" s="182"/>
      <c r="Q425" s="182"/>
      <c r="R425" s="183"/>
      <c r="U425" s="4"/>
      <c r="V425" s="4"/>
    </row>
    <row r="426" spans="1:22">
      <c r="A426" s="56"/>
      <c r="B426" s="11"/>
      <c r="C426" s="11" t="s">
        <v>307</v>
      </c>
      <c r="D426" s="11"/>
      <c r="E426" s="11" t="s">
        <v>84</v>
      </c>
      <c r="F426" s="11">
        <v>105</v>
      </c>
      <c r="G426" s="11">
        <v>2</v>
      </c>
      <c r="H426" s="11">
        <v>2</v>
      </c>
      <c r="I426" s="264">
        <v>0.5</v>
      </c>
      <c r="K426" s="11"/>
      <c r="L426" s="11"/>
      <c r="M426" s="11"/>
      <c r="O426" s="181"/>
      <c r="P426" s="182"/>
      <c r="Q426" s="182"/>
      <c r="R426" s="183"/>
      <c r="U426" s="4"/>
      <c r="V426" s="4"/>
    </row>
    <row r="427" spans="1:22">
      <c r="A427" s="56"/>
      <c r="B427" s="11"/>
      <c r="C427" s="11" t="s">
        <v>308</v>
      </c>
      <c r="D427" s="11"/>
      <c r="E427" s="11" t="s">
        <v>309</v>
      </c>
      <c r="F427" s="11">
        <v>25</v>
      </c>
      <c r="G427" s="11"/>
      <c r="H427" s="11"/>
      <c r="I427" s="264"/>
      <c r="K427" s="11"/>
      <c r="L427" s="11"/>
      <c r="M427" s="11"/>
      <c r="O427" s="181"/>
      <c r="P427" s="182"/>
      <c r="Q427" s="182"/>
      <c r="R427" s="183"/>
      <c r="U427" s="4"/>
      <c r="V427" s="4"/>
    </row>
    <row r="428" spans="1:22">
      <c r="A428" s="56"/>
      <c r="B428" s="11"/>
      <c r="C428" s="11" t="s">
        <v>310</v>
      </c>
      <c r="D428" s="11"/>
      <c r="E428" s="11" t="s">
        <v>311</v>
      </c>
      <c r="F428" s="11">
        <v>7</v>
      </c>
      <c r="G428" s="11"/>
      <c r="H428" s="11"/>
      <c r="I428" s="264"/>
      <c r="K428" s="11"/>
      <c r="L428" s="11"/>
      <c r="M428" s="11"/>
      <c r="O428" s="181"/>
      <c r="P428" s="182"/>
      <c r="Q428" s="182"/>
      <c r="R428" s="183"/>
      <c r="U428" s="4"/>
      <c r="V428" s="4"/>
    </row>
    <row r="429" spans="1:22">
      <c r="A429" s="56"/>
      <c r="B429" s="11"/>
      <c r="C429" s="11" t="s">
        <v>312</v>
      </c>
      <c r="D429" s="11"/>
      <c r="E429" s="11" t="s">
        <v>153</v>
      </c>
      <c r="F429" s="11">
        <v>636</v>
      </c>
      <c r="G429" s="11">
        <v>10</v>
      </c>
      <c r="H429" s="11">
        <v>8</v>
      </c>
      <c r="I429" s="264">
        <v>0.75</v>
      </c>
      <c r="K429" s="11"/>
      <c r="L429" s="11"/>
      <c r="M429" s="11"/>
      <c r="O429" s="181"/>
      <c r="P429" s="182"/>
      <c r="Q429" s="182"/>
      <c r="R429" s="183"/>
      <c r="U429" s="4"/>
      <c r="V429" s="4"/>
    </row>
    <row r="430" spans="1:22">
      <c r="A430" s="56"/>
      <c r="B430" s="11"/>
      <c r="C430" s="11" t="s">
        <v>313</v>
      </c>
      <c r="D430" s="11"/>
      <c r="E430" s="11" t="s">
        <v>314</v>
      </c>
      <c r="F430" s="11">
        <v>10</v>
      </c>
      <c r="G430" s="11"/>
      <c r="H430" s="11"/>
      <c r="I430" s="264"/>
      <c r="K430" s="11"/>
      <c r="L430" s="11"/>
      <c r="M430" s="11"/>
      <c r="O430" s="181"/>
      <c r="P430" s="182"/>
      <c r="Q430" s="182"/>
      <c r="R430" s="183"/>
      <c r="U430" s="4"/>
      <c r="V430" s="4"/>
    </row>
    <row r="431" spans="1:22">
      <c r="A431" s="56"/>
      <c r="B431" s="11"/>
      <c r="C431" s="11" t="s">
        <v>315</v>
      </c>
      <c r="D431" s="11"/>
      <c r="E431" s="11" t="s">
        <v>316</v>
      </c>
      <c r="F431" s="11">
        <v>40</v>
      </c>
      <c r="G431" s="11">
        <v>1</v>
      </c>
      <c r="H431" s="11">
        <v>1</v>
      </c>
      <c r="I431" s="264">
        <v>0</v>
      </c>
      <c r="K431" s="11"/>
      <c r="L431" s="11"/>
      <c r="M431" s="11"/>
      <c r="O431" s="181"/>
      <c r="P431" s="182"/>
      <c r="Q431" s="182"/>
      <c r="R431" s="183"/>
      <c r="U431" s="4"/>
      <c r="V431" s="4"/>
    </row>
    <row r="432" spans="1:22">
      <c r="A432" s="56"/>
      <c r="B432" s="11"/>
      <c r="C432" s="11" t="s">
        <v>317</v>
      </c>
      <c r="D432" s="11"/>
      <c r="E432" s="11" t="s">
        <v>318</v>
      </c>
      <c r="F432" s="11">
        <v>25</v>
      </c>
      <c r="G432" s="11">
        <v>1</v>
      </c>
      <c r="H432" s="11">
        <v>1</v>
      </c>
      <c r="I432" s="264">
        <v>0</v>
      </c>
      <c r="K432" s="11"/>
      <c r="L432" s="11"/>
      <c r="M432" s="11"/>
      <c r="O432" s="181"/>
      <c r="P432" s="182"/>
      <c r="Q432" s="182"/>
      <c r="R432" s="183"/>
      <c r="U432" s="4"/>
      <c r="V432" s="4"/>
    </row>
    <row r="433" spans="1:22">
      <c r="A433" s="56"/>
      <c r="B433" s="11"/>
      <c r="C433" s="11" t="s">
        <v>319</v>
      </c>
      <c r="D433" s="11"/>
      <c r="E433" s="11" t="s">
        <v>222</v>
      </c>
      <c r="F433" s="11">
        <v>22</v>
      </c>
      <c r="G433" s="11"/>
      <c r="H433" s="11">
        <v>0</v>
      </c>
      <c r="I433" s="264"/>
      <c r="K433" s="11"/>
      <c r="L433" s="11"/>
      <c r="M433" s="11"/>
      <c r="O433" s="181"/>
      <c r="P433" s="182"/>
      <c r="Q433" s="182"/>
      <c r="R433" s="183"/>
      <c r="U433" s="4"/>
      <c r="V433" s="4"/>
    </row>
    <row r="434" spans="1:22">
      <c r="A434" s="56"/>
      <c r="B434" s="11"/>
      <c r="C434" s="11" t="s">
        <v>320</v>
      </c>
      <c r="D434" s="11"/>
      <c r="E434" s="11" t="s">
        <v>321</v>
      </c>
      <c r="F434" s="11">
        <v>18</v>
      </c>
      <c r="G434" s="11">
        <v>1</v>
      </c>
      <c r="H434" s="11">
        <v>1</v>
      </c>
      <c r="I434" s="264">
        <v>0</v>
      </c>
      <c r="K434" s="11"/>
      <c r="L434" s="11"/>
      <c r="M434" s="11"/>
      <c r="O434" s="181"/>
      <c r="P434" s="182"/>
      <c r="Q434" s="182"/>
      <c r="R434" s="183"/>
      <c r="U434" s="4"/>
      <c r="V434" s="4"/>
    </row>
    <row r="435" spans="1:22">
      <c r="A435" s="56"/>
      <c r="B435" s="11"/>
      <c r="C435" s="11" t="s">
        <v>470</v>
      </c>
      <c r="D435" s="11"/>
      <c r="E435" s="11" t="s">
        <v>321</v>
      </c>
      <c r="F435" s="11">
        <v>7</v>
      </c>
      <c r="G435" s="11"/>
      <c r="H435" s="11"/>
      <c r="I435" s="264"/>
      <c r="K435" s="11"/>
      <c r="L435" s="11"/>
      <c r="M435" s="11"/>
      <c r="O435" s="181"/>
      <c r="P435" s="182"/>
      <c r="Q435" s="182"/>
      <c r="R435" s="183"/>
      <c r="U435" s="4"/>
      <c r="V435" s="4"/>
    </row>
    <row r="436" spans="1:22">
      <c r="A436" s="56"/>
      <c r="B436" s="11"/>
      <c r="C436" s="11" t="s">
        <v>322</v>
      </c>
      <c r="D436" s="11"/>
      <c r="E436" s="11" t="s">
        <v>323</v>
      </c>
      <c r="F436" s="11">
        <v>69</v>
      </c>
      <c r="G436" s="11">
        <v>1</v>
      </c>
      <c r="H436" s="11">
        <v>0</v>
      </c>
      <c r="I436" s="264"/>
      <c r="K436" s="11"/>
      <c r="L436" s="11"/>
      <c r="M436" s="11"/>
      <c r="O436" s="181"/>
      <c r="P436" s="182"/>
      <c r="Q436" s="182"/>
      <c r="R436" s="183"/>
      <c r="U436" s="4"/>
      <c r="V436" s="4"/>
    </row>
    <row r="437" spans="1:22">
      <c r="A437" s="56"/>
      <c r="B437" s="11"/>
      <c r="C437" s="11" t="s">
        <v>324</v>
      </c>
      <c r="D437" s="11"/>
      <c r="E437" s="11" t="s">
        <v>285</v>
      </c>
      <c r="F437" s="11">
        <v>19</v>
      </c>
      <c r="G437" s="11"/>
      <c r="H437" s="11">
        <v>0</v>
      </c>
      <c r="I437" s="264"/>
      <c r="K437" s="11"/>
      <c r="L437" s="11"/>
      <c r="M437" s="11"/>
      <c r="O437" s="181"/>
      <c r="P437" s="182"/>
      <c r="Q437" s="182"/>
      <c r="R437" s="183"/>
      <c r="U437" s="4"/>
      <c r="V437" s="4"/>
    </row>
    <row r="438" spans="1:22">
      <c r="A438" s="56"/>
      <c r="B438" s="11"/>
      <c r="C438" s="11" t="s">
        <v>325</v>
      </c>
      <c r="D438" s="11"/>
      <c r="E438" s="11" t="s">
        <v>96</v>
      </c>
      <c r="F438" s="11">
        <v>5</v>
      </c>
      <c r="G438" s="11">
        <v>1</v>
      </c>
      <c r="H438" s="11">
        <v>0</v>
      </c>
      <c r="I438" s="264"/>
      <c r="K438" s="11"/>
      <c r="L438" s="11"/>
      <c r="M438" s="11"/>
      <c r="O438" s="181"/>
      <c r="P438" s="182"/>
      <c r="Q438" s="182"/>
      <c r="R438" s="183"/>
      <c r="U438" s="4"/>
      <c r="V438" s="4"/>
    </row>
    <row r="439" spans="1:22">
      <c r="A439" s="56"/>
      <c r="B439" s="11"/>
      <c r="C439" s="11" t="s">
        <v>326</v>
      </c>
      <c r="D439" s="11"/>
      <c r="E439" s="11" t="s">
        <v>278</v>
      </c>
      <c r="F439" s="11">
        <v>27</v>
      </c>
      <c r="G439" s="11"/>
      <c r="H439" s="11">
        <v>0</v>
      </c>
      <c r="I439" s="264"/>
      <c r="K439" s="11"/>
      <c r="L439" s="11"/>
      <c r="M439" s="11"/>
      <c r="O439" s="181"/>
      <c r="P439" s="182"/>
      <c r="Q439" s="182"/>
      <c r="R439" s="183"/>
      <c r="U439" s="4"/>
      <c r="V439" s="4"/>
    </row>
    <row r="440" spans="1:22">
      <c r="A440" s="56"/>
      <c r="B440" s="11"/>
      <c r="C440" s="11" t="s">
        <v>327</v>
      </c>
      <c r="D440" s="11"/>
      <c r="E440" s="11" t="s">
        <v>229</v>
      </c>
      <c r="F440" s="11">
        <v>86</v>
      </c>
      <c r="G440" s="11">
        <v>2</v>
      </c>
      <c r="H440" s="11">
        <v>1</v>
      </c>
      <c r="I440" s="264">
        <v>2</v>
      </c>
      <c r="K440" s="11"/>
      <c r="L440" s="11"/>
      <c r="M440" s="11"/>
      <c r="O440" s="181"/>
      <c r="P440" s="182"/>
      <c r="Q440" s="182"/>
      <c r="R440" s="183"/>
      <c r="U440" s="4"/>
      <c r="V440" s="4"/>
    </row>
    <row r="441" spans="1:22">
      <c r="A441" s="56"/>
      <c r="B441" s="11"/>
      <c r="C441" s="11" t="s">
        <v>328</v>
      </c>
      <c r="D441" s="11"/>
      <c r="E441" s="11" t="s">
        <v>232</v>
      </c>
      <c r="F441" s="11">
        <v>16</v>
      </c>
      <c r="G441" s="11"/>
      <c r="H441" s="11">
        <v>0</v>
      </c>
      <c r="I441" s="264"/>
      <c r="K441" s="11"/>
      <c r="L441" s="11"/>
      <c r="M441" s="11"/>
      <c r="O441" s="181"/>
      <c r="P441" s="182"/>
      <c r="Q441" s="182"/>
      <c r="R441" s="183"/>
      <c r="U441" s="4"/>
      <c r="V441" s="4"/>
    </row>
    <row r="442" spans="1:22">
      <c r="A442" s="56"/>
      <c r="B442" s="11"/>
      <c r="C442" s="11" t="s">
        <v>329</v>
      </c>
      <c r="D442" s="11"/>
      <c r="E442" s="11" t="s">
        <v>330</v>
      </c>
      <c r="F442" s="11">
        <v>22</v>
      </c>
      <c r="G442" s="11">
        <v>1</v>
      </c>
      <c r="H442" s="11">
        <v>1</v>
      </c>
      <c r="I442" s="264">
        <v>1</v>
      </c>
      <c r="K442" s="11"/>
      <c r="L442" s="11"/>
      <c r="M442" s="11"/>
      <c r="O442" s="181"/>
      <c r="P442" s="182"/>
      <c r="Q442" s="182"/>
      <c r="R442" s="183"/>
      <c r="U442" s="4"/>
      <c r="V442" s="4"/>
    </row>
    <row r="443" spans="1:22">
      <c r="A443" s="56"/>
      <c r="B443" s="11"/>
      <c r="C443" s="11" t="s">
        <v>331</v>
      </c>
      <c r="D443" s="11"/>
      <c r="E443" s="11" t="s">
        <v>332</v>
      </c>
      <c r="F443" s="11">
        <v>11</v>
      </c>
      <c r="G443" s="11"/>
      <c r="H443" s="11"/>
      <c r="I443" s="264"/>
      <c r="K443" s="11"/>
      <c r="L443" s="11"/>
      <c r="M443" s="11"/>
      <c r="O443" s="181"/>
      <c r="P443" s="182"/>
      <c r="Q443" s="182"/>
      <c r="R443" s="183"/>
      <c r="U443" s="4"/>
      <c r="V443" s="4"/>
    </row>
    <row r="444" spans="1:22">
      <c r="A444" s="56"/>
      <c r="B444" s="11"/>
      <c r="C444" s="11" t="s">
        <v>471</v>
      </c>
      <c r="D444" s="11"/>
      <c r="E444" s="11" t="s">
        <v>242</v>
      </c>
      <c r="F444" s="11">
        <v>1</v>
      </c>
      <c r="G444" s="11"/>
      <c r="H444" s="11"/>
      <c r="I444" s="264"/>
      <c r="K444" s="11"/>
      <c r="L444" s="11"/>
      <c r="M444" s="11"/>
      <c r="O444" s="181"/>
      <c r="P444" s="182"/>
      <c r="Q444" s="182"/>
      <c r="R444" s="183"/>
      <c r="U444" s="4"/>
      <c r="V444" s="4"/>
    </row>
    <row r="445" spans="1:22">
      <c r="A445" s="56"/>
      <c r="B445" s="11"/>
      <c r="C445" s="11" t="s">
        <v>333</v>
      </c>
      <c r="D445" s="11"/>
      <c r="E445" s="11" t="s">
        <v>334</v>
      </c>
      <c r="F445" s="11">
        <v>66</v>
      </c>
      <c r="G445" s="11">
        <v>1</v>
      </c>
      <c r="H445" s="11">
        <v>0</v>
      </c>
      <c r="I445" s="264"/>
      <c r="K445" s="11"/>
      <c r="L445" s="11"/>
      <c r="M445" s="11"/>
      <c r="O445" s="181"/>
      <c r="P445" s="182"/>
      <c r="Q445" s="182"/>
      <c r="R445" s="183"/>
      <c r="U445" s="4"/>
      <c r="V445" s="4"/>
    </row>
    <row r="446" spans="1:22">
      <c r="A446" s="56"/>
      <c r="B446" s="11"/>
      <c r="C446" s="11" t="s">
        <v>472</v>
      </c>
      <c r="D446" s="11"/>
      <c r="E446" s="11" t="s">
        <v>103</v>
      </c>
      <c r="F446" s="11">
        <v>1</v>
      </c>
      <c r="G446" s="11"/>
      <c r="H446" s="11"/>
      <c r="I446" s="264"/>
      <c r="K446" s="11"/>
      <c r="L446" s="11"/>
      <c r="M446" s="11"/>
      <c r="O446" s="181"/>
      <c r="P446" s="182"/>
      <c r="Q446" s="182"/>
      <c r="R446" s="183"/>
      <c r="U446" s="4"/>
      <c r="V446" s="4"/>
    </row>
    <row r="447" spans="1:22">
      <c r="A447" s="56"/>
      <c r="B447" s="11"/>
      <c r="C447" s="11" t="s">
        <v>473</v>
      </c>
      <c r="D447" s="11"/>
      <c r="E447" s="11" t="s">
        <v>86</v>
      </c>
      <c r="F447" s="11">
        <v>1</v>
      </c>
      <c r="G447" s="11"/>
      <c r="H447" s="11"/>
      <c r="I447" s="264"/>
      <c r="K447" s="11"/>
      <c r="L447" s="11"/>
      <c r="M447" s="11"/>
      <c r="O447" s="181"/>
      <c r="P447" s="182"/>
      <c r="Q447" s="182"/>
      <c r="R447" s="183"/>
      <c r="U447" s="4"/>
      <c r="V447" s="4"/>
    </row>
    <row r="448" spans="1:22">
      <c r="A448" s="56"/>
      <c r="B448" s="11"/>
      <c r="C448" s="11" t="s">
        <v>335</v>
      </c>
      <c r="D448" s="11"/>
      <c r="E448" s="11" t="s">
        <v>336</v>
      </c>
      <c r="F448" s="11">
        <v>95</v>
      </c>
      <c r="G448" s="11">
        <v>1</v>
      </c>
      <c r="H448" s="11">
        <v>1</v>
      </c>
      <c r="I448" s="264">
        <v>7</v>
      </c>
      <c r="K448" s="11"/>
      <c r="L448" s="11"/>
      <c r="M448" s="11"/>
      <c r="O448" s="181"/>
      <c r="P448" s="182"/>
      <c r="Q448" s="182"/>
      <c r="R448" s="183"/>
      <c r="U448" s="4"/>
      <c r="V448" s="4"/>
    </row>
    <row r="449" spans="1:22">
      <c r="A449" s="56"/>
      <c r="B449" s="11"/>
      <c r="C449" s="11" t="s">
        <v>337</v>
      </c>
      <c r="D449" s="11"/>
      <c r="E449" s="11" t="s">
        <v>338</v>
      </c>
      <c r="F449" s="11">
        <v>13</v>
      </c>
      <c r="G449" s="11"/>
      <c r="H449" s="11">
        <v>0</v>
      </c>
      <c r="I449" s="264"/>
      <c r="K449" s="11"/>
      <c r="L449" s="11"/>
      <c r="M449" s="11"/>
      <c r="O449" s="181"/>
      <c r="P449" s="182"/>
      <c r="Q449" s="182"/>
      <c r="R449" s="183"/>
      <c r="U449" s="4"/>
      <c r="V449" s="4"/>
    </row>
    <row r="450" spans="1:22">
      <c r="A450" s="56"/>
      <c r="B450" s="11"/>
      <c r="C450" s="11" t="s">
        <v>339</v>
      </c>
      <c r="D450" s="11"/>
      <c r="E450" s="11" t="s">
        <v>340</v>
      </c>
      <c r="F450" s="11">
        <v>13</v>
      </c>
      <c r="G450" s="11"/>
      <c r="H450" s="11"/>
      <c r="I450" s="264"/>
      <c r="K450" s="11"/>
      <c r="L450" s="11"/>
      <c r="M450" s="11"/>
      <c r="O450" s="181"/>
      <c r="P450" s="182"/>
      <c r="Q450" s="182"/>
      <c r="R450" s="183"/>
      <c r="U450" s="4"/>
      <c r="V450" s="4"/>
    </row>
    <row r="451" spans="1:22">
      <c r="A451" s="56"/>
      <c r="B451" s="11"/>
      <c r="C451" s="11" t="s">
        <v>341</v>
      </c>
      <c r="D451" s="11"/>
      <c r="E451" s="11" t="s">
        <v>119</v>
      </c>
      <c r="F451" s="11">
        <v>11</v>
      </c>
      <c r="G451" s="11"/>
      <c r="H451" s="11">
        <v>0</v>
      </c>
      <c r="I451" s="264"/>
      <c r="K451" s="11"/>
      <c r="L451" s="11"/>
      <c r="M451" s="11"/>
      <c r="O451" s="181"/>
      <c r="P451" s="182"/>
      <c r="Q451" s="182"/>
      <c r="R451" s="183"/>
      <c r="U451" s="4"/>
      <c r="V451" s="4"/>
    </row>
    <row r="452" spans="1:22">
      <c r="A452" s="56"/>
      <c r="B452" s="11"/>
      <c r="C452" s="11" t="s">
        <v>342</v>
      </c>
      <c r="D452" s="11"/>
      <c r="E452" s="11" t="s">
        <v>285</v>
      </c>
      <c r="F452" s="11">
        <v>13</v>
      </c>
      <c r="G452" s="11"/>
      <c r="H452" s="11">
        <v>0</v>
      </c>
      <c r="I452" s="264"/>
      <c r="K452" s="11"/>
      <c r="L452" s="11"/>
      <c r="M452" s="11"/>
      <c r="O452" s="181"/>
      <c r="P452" s="182"/>
      <c r="Q452" s="182"/>
      <c r="R452" s="183"/>
      <c r="U452" s="4"/>
      <c r="V452" s="4"/>
    </row>
    <row r="453" spans="1:22">
      <c r="A453" s="56"/>
      <c r="B453" s="11"/>
      <c r="C453" s="11" t="s">
        <v>343</v>
      </c>
      <c r="D453" s="11"/>
      <c r="E453" s="11" t="s">
        <v>344</v>
      </c>
      <c r="F453" s="11">
        <v>173</v>
      </c>
      <c r="G453" s="11"/>
      <c r="H453" s="11">
        <v>0</v>
      </c>
      <c r="I453" s="264"/>
      <c r="K453" s="11"/>
      <c r="L453" s="11"/>
      <c r="M453" s="11"/>
      <c r="O453" s="181"/>
      <c r="P453" s="182"/>
      <c r="Q453" s="182"/>
      <c r="R453" s="183"/>
      <c r="U453" s="4"/>
      <c r="V453" s="4"/>
    </row>
    <row r="454" spans="1:22">
      <c r="A454" s="56"/>
      <c r="B454" s="11"/>
      <c r="C454" s="11" t="s">
        <v>345</v>
      </c>
      <c r="D454" s="11"/>
      <c r="E454" s="11" t="s">
        <v>346</v>
      </c>
      <c r="F454" s="11">
        <v>18</v>
      </c>
      <c r="G454" s="11">
        <v>2</v>
      </c>
      <c r="H454" s="11">
        <v>2</v>
      </c>
      <c r="I454" s="264">
        <v>0</v>
      </c>
      <c r="K454" s="11"/>
      <c r="L454" s="11"/>
      <c r="M454" s="11"/>
      <c r="O454" s="181"/>
      <c r="P454" s="182"/>
      <c r="Q454" s="182"/>
      <c r="R454" s="183"/>
      <c r="U454" s="4"/>
      <c r="V454" s="4"/>
    </row>
    <row r="455" spans="1:22">
      <c r="A455" s="56"/>
      <c r="B455" s="11"/>
      <c r="C455" s="11" t="s">
        <v>347</v>
      </c>
      <c r="D455" s="11"/>
      <c r="E455" s="11" t="s">
        <v>155</v>
      </c>
      <c r="F455" s="11">
        <v>206</v>
      </c>
      <c r="G455" s="11">
        <v>1</v>
      </c>
      <c r="H455" s="11">
        <v>1</v>
      </c>
      <c r="I455" s="264">
        <v>7</v>
      </c>
      <c r="K455" s="11"/>
      <c r="L455" s="11"/>
      <c r="M455" s="11"/>
      <c r="O455" s="181"/>
      <c r="P455" s="182"/>
      <c r="Q455" s="182"/>
      <c r="R455" s="183"/>
      <c r="U455" s="4"/>
      <c r="V455" s="4"/>
    </row>
    <row r="456" spans="1:22">
      <c r="A456" s="56"/>
      <c r="B456" s="11"/>
      <c r="C456" s="11" t="s">
        <v>348</v>
      </c>
      <c r="D456" s="11"/>
      <c r="E456" s="11" t="s">
        <v>349</v>
      </c>
      <c r="F456" s="11">
        <v>179</v>
      </c>
      <c r="G456" s="11">
        <v>2</v>
      </c>
      <c r="H456" s="11">
        <v>2</v>
      </c>
      <c r="I456" s="264">
        <v>0</v>
      </c>
      <c r="K456" s="11"/>
      <c r="L456" s="11"/>
      <c r="M456" s="11"/>
      <c r="O456" s="181"/>
      <c r="P456" s="182"/>
      <c r="Q456" s="182"/>
      <c r="R456" s="183"/>
      <c r="U456" s="4"/>
      <c r="V456" s="4"/>
    </row>
    <row r="457" spans="1:22">
      <c r="A457" s="56"/>
      <c r="B457" s="11"/>
      <c r="C457" s="11" t="s">
        <v>350</v>
      </c>
      <c r="D457" s="11"/>
      <c r="E457" s="11" t="s">
        <v>123</v>
      </c>
      <c r="F457" s="11">
        <v>9</v>
      </c>
      <c r="G457" s="11">
        <v>1</v>
      </c>
      <c r="H457" s="11">
        <v>1</v>
      </c>
      <c r="I457" s="264">
        <v>0</v>
      </c>
      <c r="K457" s="11"/>
      <c r="L457" s="11"/>
      <c r="M457" s="11"/>
      <c r="O457" s="181"/>
      <c r="P457" s="182"/>
      <c r="Q457" s="182"/>
      <c r="R457" s="183"/>
      <c r="U457" s="4"/>
      <c r="V457" s="4"/>
    </row>
    <row r="458" spans="1:22">
      <c r="A458" s="56"/>
      <c r="B458" s="11"/>
      <c r="C458" s="11" t="s">
        <v>351</v>
      </c>
      <c r="D458" s="11"/>
      <c r="E458" s="11" t="s">
        <v>352</v>
      </c>
      <c r="F458" s="11">
        <v>8</v>
      </c>
      <c r="G458" s="11"/>
      <c r="H458" s="11"/>
      <c r="I458" s="264"/>
      <c r="K458" s="11"/>
      <c r="L458" s="11"/>
      <c r="M458" s="11"/>
      <c r="O458" s="181"/>
      <c r="P458" s="182"/>
      <c r="Q458" s="182"/>
      <c r="R458" s="183"/>
      <c r="U458" s="4"/>
      <c r="V458" s="4"/>
    </row>
    <row r="459" spans="1:22">
      <c r="A459" s="56"/>
      <c r="B459" s="11"/>
      <c r="C459" s="11" t="s">
        <v>353</v>
      </c>
      <c r="D459" s="11"/>
      <c r="E459" s="11" t="s">
        <v>175</v>
      </c>
      <c r="F459" s="11">
        <v>247</v>
      </c>
      <c r="G459" s="11">
        <v>2</v>
      </c>
      <c r="H459" s="11">
        <v>2</v>
      </c>
      <c r="I459" s="264">
        <v>2</v>
      </c>
      <c r="K459" s="11"/>
      <c r="L459" s="11"/>
      <c r="M459" s="11"/>
      <c r="O459" s="181"/>
      <c r="P459" s="182"/>
      <c r="Q459" s="182"/>
      <c r="R459" s="183"/>
      <c r="U459" s="4"/>
      <c r="V459" s="4"/>
    </row>
    <row r="460" spans="1:22">
      <c r="A460" s="56"/>
      <c r="B460" s="11"/>
      <c r="C460" s="11" t="s">
        <v>354</v>
      </c>
      <c r="D460" s="11"/>
      <c r="E460" s="11" t="s">
        <v>88</v>
      </c>
      <c r="F460" s="11">
        <v>14</v>
      </c>
      <c r="G460" s="11"/>
      <c r="H460" s="11">
        <v>0</v>
      </c>
      <c r="I460" s="264"/>
      <c r="K460" s="11"/>
      <c r="L460" s="11"/>
      <c r="M460" s="11"/>
      <c r="O460" s="181"/>
      <c r="P460" s="182"/>
      <c r="Q460" s="182"/>
      <c r="R460" s="183"/>
      <c r="U460" s="4"/>
      <c r="V460" s="4"/>
    </row>
    <row r="461" spans="1:22">
      <c r="A461" s="56"/>
      <c r="B461" s="11"/>
      <c r="C461" s="11" t="s">
        <v>355</v>
      </c>
      <c r="D461" s="11"/>
      <c r="E461" s="11" t="s">
        <v>356</v>
      </c>
      <c r="F461" s="11">
        <v>86</v>
      </c>
      <c r="G461" s="11">
        <v>1</v>
      </c>
      <c r="H461" s="11">
        <v>1</v>
      </c>
      <c r="I461" s="264">
        <v>0</v>
      </c>
      <c r="K461" s="11"/>
      <c r="L461" s="11"/>
      <c r="M461" s="11"/>
      <c r="O461" s="181"/>
      <c r="P461" s="182"/>
      <c r="Q461" s="182"/>
      <c r="R461" s="183"/>
      <c r="U461" s="4"/>
      <c r="V461" s="4"/>
    </row>
    <row r="462" spans="1:22">
      <c r="A462" s="56"/>
      <c r="B462" s="11"/>
      <c r="C462" s="11" t="s">
        <v>358</v>
      </c>
      <c r="D462" s="11"/>
      <c r="E462" s="11" t="s">
        <v>100</v>
      </c>
      <c r="F462" s="11">
        <v>569</v>
      </c>
      <c r="G462" s="11">
        <v>5</v>
      </c>
      <c r="H462" s="11">
        <v>4</v>
      </c>
      <c r="I462" s="264">
        <v>1.5</v>
      </c>
      <c r="K462" s="11"/>
      <c r="L462" s="11"/>
      <c r="M462" s="11"/>
      <c r="O462" s="181"/>
      <c r="P462" s="182"/>
      <c r="Q462" s="182"/>
      <c r="R462" s="183"/>
      <c r="U462" s="4"/>
      <c r="V462" s="4"/>
    </row>
    <row r="463" spans="1:22">
      <c r="A463" s="56"/>
      <c r="B463" s="11"/>
      <c r="C463" s="11" t="s">
        <v>359</v>
      </c>
      <c r="D463" s="11"/>
      <c r="E463" s="11" t="s">
        <v>360</v>
      </c>
      <c r="F463" s="11">
        <v>25</v>
      </c>
      <c r="G463" s="11"/>
      <c r="H463" s="11">
        <v>0</v>
      </c>
      <c r="I463" s="264"/>
      <c r="K463" s="11"/>
      <c r="L463" s="11"/>
      <c r="M463" s="11"/>
      <c r="O463" s="181"/>
      <c r="P463" s="182"/>
      <c r="Q463" s="182"/>
      <c r="R463" s="183"/>
      <c r="U463" s="4"/>
      <c r="V463" s="4"/>
    </row>
    <row r="464" spans="1:22">
      <c r="A464" s="56"/>
      <c r="B464" s="11"/>
      <c r="C464" s="11" t="s">
        <v>361</v>
      </c>
      <c r="D464" s="11"/>
      <c r="E464" s="11" t="s">
        <v>229</v>
      </c>
      <c r="F464" s="11">
        <v>1</v>
      </c>
      <c r="G464" s="11"/>
      <c r="H464" s="11"/>
      <c r="I464" s="264"/>
      <c r="K464" s="11"/>
      <c r="L464" s="11"/>
      <c r="M464" s="11"/>
      <c r="O464" s="181"/>
      <c r="P464" s="182"/>
      <c r="Q464" s="182"/>
      <c r="R464" s="183"/>
      <c r="U464" s="4"/>
      <c r="V464" s="4"/>
    </row>
    <row r="465" spans="1:22">
      <c r="A465" s="56"/>
      <c r="B465" s="11"/>
      <c r="C465" s="11" t="s">
        <v>362</v>
      </c>
      <c r="D465" s="11"/>
      <c r="E465" s="11" t="s">
        <v>363</v>
      </c>
      <c r="F465" s="11">
        <v>8</v>
      </c>
      <c r="G465" s="11"/>
      <c r="H465" s="11"/>
      <c r="I465" s="264"/>
      <c r="K465" s="11"/>
      <c r="L465" s="11"/>
      <c r="M465" s="11"/>
      <c r="O465" s="181"/>
      <c r="P465" s="182"/>
      <c r="Q465" s="182"/>
      <c r="R465" s="183"/>
      <c r="U465" s="4"/>
      <c r="V465" s="4"/>
    </row>
    <row r="466" spans="1:22">
      <c r="A466" s="56"/>
      <c r="B466" s="11"/>
      <c r="C466" s="11" t="s">
        <v>364</v>
      </c>
      <c r="D466" s="11"/>
      <c r="E466" s="11" t="s">
        <v>365</v>
      </c>
      <c r="F466" s="11">
        <v>34</v>
      </c>
      <c r="G466" s="11">
        <v>1</v>
      </c>
      <c r="H466" s="11">
        <v>1</v>
      </c>
      <c r="I466" s="264">
        <v>0</v>
      </c>
      <c r="K466" s="11"/>
      <c r="L466" s="11"/>
      <c r="M466" s="11"/>
      <c r="O466" s="181"/>
      <c r="P466" s="182"/>
      <c r="Q466" s="182"/>
      <c r="R466" s="183"/>
      <c r="U466" s="4"/>
      <c r="V466" s="4"/>
    </row>
    <row r="467" spans="1:22">
      <c r="A467" s="56"/>
      <c r="B467" s="11"/>
      <c r="C467" s="11" t="s">
        <v>366</v>
      </c>
      <c r="D467" s="11"/>
      <c r="E467" s="11" t="s">
        <v>367</v>
      </c>
      <c r="F467" s="11">
        <v>8</v>
      </c>
      <c r="G467" s="11"/>
      <c r="H467" s="11">
        <v>0</v>
      </c>
      <c r="I467" s="264"/>
      <c r="K467" s="11"/>
      <c r="L467" s="11"/>
      <c r="M467" s="11"/>
      <c r="O467" s="181"/>
      <c r="P467" s="182"/>
      <c r="Q467" s="182"/>
      <c r="R467" s="183"/>
      <c r="U467" s="4"/>
      <c r="V467" s="4"/>
    </row>
    <row r="468" spans="1:22">
      <c r="A468" s="56"/>
      <c r="B468" s="11"/>
      <c r="C468" s="11" t="s">
        <v>368</v>
      </c>
      <c r="D468" s="11"/>
      <c r="E468" s="11" t="s">
        <v>369</v>
      </c>
      <c r="F468" s="11">
        <v>2</v>
      </c>
      <c r="G468" s="11"/>
      <c r="H468" s="11"/>
      <c r="I468" s="264"/>
      <c r="K468" s="11"/>
      <c r="L468" s="11"/>
      <c r="M468" s="11"/>
      <c r="O468" s="181"/>
      <c r="P468" s="182"/>
      <c r="Q468" s="182"/>
      <c r="R468" s="183"/>
      <c r="U468" s="4"/>
      <c r="V468" s="4"/>
    </row>
    <row r="469" spans="1:22">
      <c r="A469" s="56"/>
      <c r="B469" s="11"/>
      <c r="C469" s="11" t="s">
        <v>370</v>
      </c>
      <c r="D469" s="11"/>
      <c r="E469" s="11" t="s">
        <v>369</v>
      </c>
      <c r="F469" s="11">
        <v>22</v>
      </c>
      <c r="G469" s="11"/>
      <c r="H469" s="11">
        <v>0</v>
      </c>
      <c r="I469" s="264"/>
      <c r="K469" s="11"/>
      <c r="L469" s="11"/>
      <c r="M469" s="11"/>
      <c r="O469" s="181"/>
      <c r="P469" s="182"/>
      <c r="Q469" s="182"/>
      <c r="R469" s="183"/>
      <c r="U469" s="4"/>
      <c r="V469" s="4"/>
    </row>
    <row r="470" spans="1:22">
      <c r="A470" s="56"/>
      <c r="B470" s="11"/>
      <c r="C470" s="11" t="s">
        <v>474</v>
      </c>
      <c r="D470" s="11"/>
      <c r="E470" s="11" t="s">
        <v>136</v>
      </c>
      <c r="F470" s="11">
        <v>1</v>
      </c>
      <c r="G470" s="11"/>
      <c r="H470" s="11"/>
      <c r="I470" s="264"/>
      <c r="K470" s="11"/>
      <c r="L470" s="11"/>
      <c r="M470" s="11"/>
      <c r="O470" s="181"/>
      <c r="P470" s="182"/>
      <c r="Q470" s="182"/>
      <c r="R470" s="183"/>
      <c r="U470" s="4"/>
      <c r="V470" s="4"/>
    </row>
    <row r="471" spans="1:22">
      <c r="A471" s="56"/>
      <c r="B471" s="11"/>
      <c r="C471" s="11" t="s">
        <v>371</v>
      </c>
      <c r="D471" s="11"/>
      <c r="E471" s="11" t="s">
        <v>372</v>
      </c>
      <c r="F471" s="11">
        <v>13</v>
      </c>
      <c r="G471" s="11"/>
      <c r="H471" s="11"/>
      <c r="I471" s="264"/>
      <c r="K471" s="11"/>
      <c r="L471" s="11"/>
      <c r="M471" s="11"/>
      <c r="O471" s="181"/>
      <c r="P471" s="182"/>
      <c r="Q471" s="182"/>
      <c r="R471" s="183"/>
      <c r="U471" s="4"/>
      <c r="V471" s="4"/>
    </row>
    <row r="472" spans="1:22">
      <c r="A472" s="56"/>
      <c r="B472" s="11"/>
      <c r="C472" s="11" t="s">
        <v>373</v>
      </c>
      <c r="D472" s="11"/>
      <c r="E472" s="11" t="s">
        <v>374</v>
      </c>
      <c r="F472" s="11">
        <v>4</v>
      </c>
      <c r="G472" s="11"/>
      <c r="H472" s="11"/>
      <c r="I472" s="264"/>
      <c r="K472" s="11"/>
      <c r="L472" s="11"/>
      <c r="M472" s="11"/>
      <c r="O472" s="181"/>
      <c r="P472" s="182"/>
      <c r="Q472" s="182"/>
      <c r="R472" s="183"/>
      <c r="U472" s="4"/>
      <c r="V472" s="4"/>
    </row>
    <row r="473" spans="1:22">
      <c r="A473" s="56"/>
      <c r="B473" s="11"/>
      <c r="C473" s="11" t="s">
        <v>375</v>
      </c>
      <c r="D473" s="11"/>
      <c r="E473" s="11" t="s">
        <v>376</v>
      </c>
      <c r="F473" s="11">
        <v>39</v>
      </c>
      <c r="G473" s="11">
        <v>2</v>
      </c>
      <c r="H473" s="11">
        <v>2</v>
      </c>
      <c r="I473" s="264">
        <v>2</v>
      </c>
      <c r="K473" s="11"/>
      <c r="L473" s="11"/>
      <c r="M473" s="11"/>
      <c r="O473" s="181"/>
      <c r="P473" s="182"/>
      <c r="Q473" s="182"/>
      <c r="R473" s="183"/>
      <c r="U473" s="4"/>
      <c r="V473" s="4"/>
    </row>
    <row r="474" spans="1:22">
      <c r="A474" s="56"/>
      <c r="B474" s="11"/>
      <c r="C474" s="11" t="s">
        <v>377</v>
      </c>
      <c r="D474" s="11"/>
      <c r="E474" s="11" t="s">
        <v>96</v>
      </c>
      <c r="F474" s="11">
        <v>5</v>
      </c>
      <c r="G474" s="11"/>
      <c r="H474" s="11"/>
      <c r="I474" s="264"/>
      <c r="K474" s="11"/>
      <c r="L474" s="11"/>
      <c r="M474" s="11"/>
      <c r="O474" s="181"/>
      <c r="P474" s="182"/>
      <c r="Q474" s="182"/>
      <c r="R474" s="183"/>
      <c r="U474" s="4"/>
      <c r="V474" s="4"/>
    </row>
    <row r="475" spans="1:22">
      <c r="A475" s="56"/>
      <c r="B475" s="11"/>
      <c r="C475" s="11" t="s">
        <v>378</v>
      </c>
      <c r="D475" s="11"/>
      <c r="E475" s="11" t="s">
        <v>379</v>
      </c>
      <c r="F475" s="11">
        <v>13</v>
      </c>
      <c r="G475" s="11">
        <v>1</v>
      </c>
      <c r="H475" s="11">
        <v>1</v>
      </c>
      <c r="I475" s="264">
        <v>0</v>
      </c>
      <c r="K475" s="11"/>
      <c r="L475" s="11"/>
      <c r="M475" s="11"/>
      <c r="O475" s="181"/>
      <c r="P475" s="182"/>
      <c r="Q475" s="182"/>
      <c r="R475" s="183"/>
      <c r="U475" s="4"/>
      <c r="V475" s="4"/>
    </row>
    <row r="476" spans="1:22">
      <c r="A476" s="56"/>
      <c r="B476" s="11"/>
      <c r="C476" s="11" t="s">
        <v>380</v>
      </c>
      <c r="D476" s="11"/>
      <c r="E476" s="11" t="s">
        <v>295</v>
      </c>
      <c r="F476" s="11">
        <v>245</v>
      </c>
      <c r="G476" s="11">
        <v>11</v>
      </c>
      <c r="H476" s="11">
        <v>9</v>
      </c>
      <c r="I476" s="264">
        <v>1</v>
      </c>
      <c r="K476" s="11"/>
      <c r="L476" s="11"/>
      <c r="M476" s="11"/>
      <c r="O476" s="181"/>
      <c r="P476" s="182"/>
      <c r="Q476" s="182"/>
      <c r="R476" s="183"/>
      <c r="U476" s="4"/>
      <c r="V476" s="4"/>
    </row>
    <row r="477" spans="1:22">
      <c r="A477" s="56"/>
      <c r="B477" s="11"/>
      <c r="C477" s="11" t="s">
        <v>381</v>
      </c>
      <c r="D477" s="11"/>
      <c r="E477" s="11" t="s">
        <v>84</v>
      </c>
      <c r="F477" s="11">
        <v>1</v>
      </c>
      <c r="G477" s="11"/>
      <c r="H477" s="11"/>
      <c r="I477" s="264"/>
      <c r="K477" s="11"/>
      <c r="L477" s="11"/>
      <c r="M477" s="11"/>
      <c r="O477" s="181"/>
      <c r="P477" s="182"/>
      <c r="Q477" s="182"/>
      <c r="R477" s="183"/>
      <c r="U477" s="4"/>
      <c r="V477" s="4"/>
    </row>
    <row r="478" spans="1:22">
      <c r="A478" s="56"/>
      <c r="B478" s="11"/>
      <c r="C478" s="11" t="s">
        <v>381</v>
      </c>
      <c r="D478" s="11"/>
      <c r="E478" s="11" t="s">
        <v>382</v>
      </c>
      <c r="F478" s="11">
        <v>5</v>
      </c>
      <c r="G478" s="11">
        <v>1</v>
      </c>
      <c r="H478" s="11">
        <v>1</v>
      </c>
      <c r="I478" s="264">
        <v>8</v>
      </c>
      <c r="K478" s="11"/>
      <c r="L478" s="11"/>
      <c r="M478" s="11"/>
      <c r="O478" s="181"/>
      <c r="P478" s="182"/>
      <c r="Q478" s="182"/>
      <c r="R478" s="183"/>
      <c r="U478" s="4"/>
      <c r="V478" s="4"/>
    </row>
    <row r="479" spans="1:22">
      <c r="A479" s="56"/>
      <c r="B479" s="11"/>
      <c r="C479" s="11" t="s">
        <v>381</v>
      </c>
      <c r="D479" s="11"/>
      <c r="E479" s="11" t="s">
        <v>121</v>
      </c>
      <c r="F479" s="11">
        <v>3</v>
      </c>
      <c r="G479" s="11"/>
      <c r="H479" s="11"/>
      <c r="I479" s="264"/>
      <c r="K479" s="11"/>
      <c r="L479" s="11"/>
      <c r="M479" s="11"/>
      <c r="O479" s="181"/>
      <c r="P479" s="182"/>
      <c r="Q479" s="182"/>
      <c r="R479" s="183"/>
      <c r="U479" s="4"/>
      <c r="V479" s="4"/>
    </row>
    <row r="480" spans="1:22">
      <c r="A480" s="56"/>
      <c r="B480" s="11"/>
      <c r="C480" s="11" t="s">
        <v>383</v>
      </c>
      <c r="D480" s="11"/>
      <c r="E480" s="11" t="s">
        <v>384</v>
      </c>
      <c r="F480" s="11">
        <v>11</v>
      </c>
      <c r="G480" s="11"/>
      <c r="H480" s="11">
        <v>0</v>
      </c>
      <c r="I480" s="264"/>
      <c r="K480" s="11"/>
      <c r="L480" s="11"/>
      <c r="M480" s="11"/>
      <c r="O480" s="181"/>
      <c r="P480" s="182"/>
      <c r="Q480" s="182"/>
      <c r="R480" s="183"/>
      <c r="U480" s="4"/>
      <c r="V480" s="4"/>
    </row>
    <row r="481" spans="1:22">
      <c r="A481" s="56"/>
      <c r="B481" s="11"/>
      <c r="C481" s="11" t="s">
        <v>475</v>
      </c>
      <c r="D481" s="11"/>
      <c r="E481" s="11" t="s">
        <v>88</v>
      </c>
      <c r="F481" s="11">
        <v>1</v>
      </c>
      <c r="G481" s="11"/>
      <c r="H481" s="11"/>
      <c r="I481" s="264"/>
      <c r="K481" s="11"/>
      <c r="L481" s="11"/>
      <c r="M481" s="11"/>
      <c r="O481" s="181"/>
      <c r="P481" s="182"/>
      <c r="Q481" s="182"/>
      <c r="R481" s="183"/>
      <c r="U481" s="4"/>
      <c r="V481" s="4"/>
    </row>
    <row r="482" spans="1:22">
      <c r="A482" s="56"/>
      <c r="B482" s="11"/>
      <c r="C482" s="11" t="s">
        <v>385</v>
      </c>
      <c r="D482" s="11"/>
      <c r="E482" s="11" t="s">
        <v>338</v>
      </c>
      <c r="F482" s="11">
        <v>26</v>
      </c>
      <c r="G482" s="11"/>
      <c r="H482" s="11">
        <v>0</v>
      </c>
      <c r="I482" s="264"/>
      <c r="K482" s="11"/>
      <c r="L482" s="11"/>
      <c r="M482" s="11"/>
      <c r="O482" s="181"/>
      <c r="P482" s="182"/>
      <c r="Q482" s="182"/>
      <c r="R482" s="183"/>
      <c r="U482" s="4"/>
      <c r="V482" s="4"/>
    </row>
    <row r="483" spans="1:22">
      <c r="A483" s="56"/>
      <c r="B483" s="11"/>
      <c r="C483" s="11" t="s">
        <v>386</v>
      </c>
      <c r="D483" s="11"/>
      <c r="E483" s="11" t="s">
        <v>113</v>
      </c>
      <c r="F483" s="11">
        <v>155</v>
      </c>
      <c r="G483" s="11"/>
      <c r="H483" s="11">
        <v>0</v>
      </c>
      <c r="I483" s="264"/>
      <c r="K483" s="11"/>
      <c r="L483" s="11"/>
      <c r="M483" s="11"/>
      <c r="O483" s="181"/>
      <c r="P483" s="182"/>
      <c r="Q483" s="182"/>
      <c r="R483" s="183"/>
      <c r="U483" s="4"/>
      <c r="V483" s="4"/>
    </row>
    <row r="484" spans="1:22">
      <c r="A484" s="56"/>
      <c r="B484" s="11"/>
      <c r="C484" s="11" t="s">
        <v>387</v>
      </c>
      <c r="D484" s="11"/>
      <c r="E484" s="11" t="s">
        <v>352</v>
      </c>
      <c r="F484" s="11">
        <v>4</v>
      </c>
      <c r="G484" s="11"/>
      <c r="H484" s="11"/>
      <c r="I484" s="264"/>
      <c r="K484" s="11"/>
      <c r="L484" s="11"/>
      <c r="M484" s="11"/>
      <c r="O484" s="181"/>
      <c r="P484" s="182"/>
      <c r="Q484" s="182"/>
      <c r="R484" s="183"/>
      <c r="U484" s="4"/>
      <c r="V484" s="4"/>
    </row>
    <row r="485" spans="1:22">
      <c r="A485" s="56"/>
      <c r="B485" s="11"/>
      <c r="C485" s="11" t="s">
        <v>388</v>
      </c>
      <c r="D485" s="11"/>
      <c r="E485" s="11" t="s">
        <v>389</v>
      </c>
      <c r="F485" s="11">
        <v>1</v>
      </c>
      <c r="G485" s="11"/>
      <c r="H485" s="11"/>
      <c r="I485" s="264"/>
      <c r="K485" s="11"/>
      <c r="L485" s="11"/>
      <c r="M485" s="11"/>
      <c r="O485" s="181"/>
      <c r="P485" s="182"/>
      <c r="Q485" s="182"/>
      <c r="R485" s="183"/>
      <c r="U485" s="4"/>
      <c r="V485" s="4"/>
    </row>
    <row r="486" spans="1:22">
      <c r="A486" s="56"/>
      <c r="B486" s="11"/>
      <c r="C486" s="11" t="s">
        <v>390</v>
      </c>
      <c r="D486" s="11"/>
      <c r="E486" s="11" t="s">
        <v>115</v>
      </c>
      <c r="F486" s="11">
        <v>5</v>
      </c>
      <c r="G486" s="11"/>
      <c r="H486" s="11">
        <v>0</v>
      </c>
      <c r="I486" s="264"/>
      <c r="K486" s="11"/>
      <c r="L486" s="11"/>
      <c r="M486" s="11"/>
      <c r="O486" s="181"/>
      <c r="P486" s="182"/>
      <c r="Q486" s="182"/>
      <c r="R486" s="183"/>
      <c r="U486" s="4"/>
      <c r="V486" s="4"/>
    </row>
    <row r="487" spans="1:22">
      <c r="A487" s="56"/>
      <c r="B487" s="11"/>
      <c r="C487" s="11" t="s">
        <v>391</v>
      </c>
      <c r="D487" s="11"/>
      <c r="E487" s="11" t="s">
        <v>210</v>
      </c>
      <c r="F487" s="11">
        <v>548</v>
      </c>
      <c r="G487" s="11">
        <v>4</v>
      </c>
      <c r="H487" s="11">
        <v>3</v>
      </c>
      <c r="I487" s="264">
        <v>0</v>
      </c>
      <c r="K487" s="11"/>
      <c r="L487" s="11"/>
      <c r="M487" s="11"/>
      <c r="O487" s="181"/>
      <c r="P487" s="182"/>
      <c r="Q487" s="182"/>
      <c r="R487" s="183"/>
      <c r="U487" s="4"/>
      <c r="V487" s="4"/>
    </row>
    <row r="488" spans="1:22">
      <c r="A488" s="56"/>
      <c r="B488" s="11"/>
      <c r="C488" s="11" t="s">
        <v>393</v>
      </c>
      <c r="D488" s="11"/>
      <c r="E488" s="11" t="s">
        <v>89</v>
      </c>
      <c r="F488" s="11">
        <v>38</v>
      </c>
      <c r="G488" s="11"/>
      <c r="H488" s="11">
        <v>0</v>
      </c>
      <c r="I488" s="264"/>
      <c r="K488" s="11"/>
      <c r="L488" s="11"/>
      <c r="M488" s="11"/>
      <c r="O488" s="181"/>
      <c r="P488" s="182"/>
      <c r="Q488" s="182"/>
      <c r="R488" s="183"/>
      <c r="U488" s="4"/>
      <c r="V488" s="4"/>
    </row>
    <row r="489" spans="1:22">
      <c r="A489" s="56"/>
      <c r="B489" s="11"/>
      <c r="C489" s="11" t="s">
        <v>394</v>
      </c>
      <c r="D489" s="11"/>
      <c r="E489" s="11" t="s">
        <v>261</v>
      </c>
      <c r="F489" s="11">
        <v>3</v>
      </c>
      <c r="G489" s="11"/>
      <c r="H489" s="11">
        <v>0</v>
      </c>
      <c r="I489" s="264"/>
      <c r="K489" s="11"/>
      <c r="L489" s="11"/>
      <c r="M489" s="11"/>
      <c r="O489" s="181"/>
      <c r="P489" s="182"/>
      <c r="Q489" s="182"/>
      <c r="R489" s="183"/>
      <c r="U489" s="4"/>
      <c r="V489" s="4"/>
    </row>
    <row r="490" spans="1:22">
      <c r="A490" s="56"/>
      <c r="B490" s="11"/>
      <c r="C490" s="11" t="s">
        <v>395</v>
      </c>
      <c r="D490" s="11"/>
      <c r="E490" s="11" t="s">
        <v>396</v>
      </c>
      <c r="F490" s="11">
        <v>94</v>
      </c>
      <c r="G490" s="11"/>
      <c r="H490" s="11">
        <v>0</v>
      </c>
      <c r="I490" s="264"/>
      <c r="K490" s="11"/>
      <c r="L490" s="11"/>
      <c r="M490" s="11"/>
      <c r="O490" s="181"/>
      <c r="P490" s="182"/>
      <c r="Q490" s="182"/>
      <c r="R490" s="183"/>
      <c r="U490" s="4"/>
      <c r="V490" s="4"/>
    </row>
    <row r="491" spans="1:22">
      <c r="A491" s="56"/>
      <c r="B491" s="11"/>
      <c r="C491" s="11" t="s">
        <v>397</v>
      </c>
      <c r="D491" s="11"/>
      <c r="E491" s="11" t="s">
        <v>398</v>
      </c>
      <c r="F491" s="11">
        <v>6</v>
      </c>
      <c r="G491" s="11">
        <v>1</v>
      </c>
      <c r="H491" s="11">
        <v>0</v>
      </c>
      <c r="I491" s="264"/>
      <c r="K491" s="11"/>
      <c r="L491" s="11"/>
      <c r="M491" s="11"/>
      <c r="O491" s="181"/>
      <c r="P491" s="182"/>
      <c r="Q491" s="182"/>
      <c r="R491" s="183"/>
      <c r="U491" s="4"/>
      <c r="V491" s="4"/>
    </row>
    <row r="492" spans="1:22">
      <c r="A492" s="56"/>
      <c r="B492" s="11"/>
      <c r="C492" s="11" t="s">
        <v>399</v>
      </c>
      <c r="D492" s="11"/>
      <c r="E492" s="11" t="s">
        <v>400</v>
      </c>
      <c r="F492" s="11">
        <v>5</v>
      </c>
      <c r="G492" s="11"/>
      <c r="H492" s="11">
        <v>0</v>
      </c>
      <c r="I492" s="264"/>
      <c r="K492" s="11"/>
      <c r="L492" s="11"/>
      <c r="M492" s="11"/>
      <c r="O492" s="181"/>
      <c r="P492" s="182"/>
      <c r="Q492" s="182"/>
      <c r="R492" s="183"/>
      <c r="U492" s="4"/>
      <c r="V492" s="4"/>
    </row>
    <row r="493" spans="1:22">
      <c r="A493" s="56"/>
      <c r="B493" s="11"/>
      <c r="C493" s="11" t="s">
        <v>401</v>
      </c>
      <c r="D493" s="11"/>
      <c r="E493" s="11" t="s">
        <v>264</v>
      </c>
      <c r="F493" s="11">
        <v>4</v>
      </c>
      <c r="G493" s="11"/>
      <c r="H493" s="11">
        <v>0</v>
      </c>
      <c r="I493" s="264"/>
      <c r="K493" s="11"/>
      <c r="L493" s="11"/>
      <c r="M493" s="11"/>
      <c r="O493" s="181"/>
      <c r="P493" s="182"/>
      <c r="Q493" s="182"/>
      <c r="R493" s="183"/>
      <c r="U493" s="4"/>
      <c r="V493" s="4"/>
    </row>
    <row r="494" spans="1:22">
      <c r="A494" s="56"/>
      <c r="B494" s="11"/>
      <c r="C494" s="11" t="s">
        <v>476</v>
      </c>
      <c r="D494" s="11"/>
      <c r="E494" s="11" t="s">
        <v>161</v>
      </c>
      <c r="F494" s="11">
        <v>4</v>
      </c>
      <c r="G494" s="11"/>
      <c r="H494" s="11">
        <v>0</v>
      </c>
      <c r="I494" s="264"/>
      <c r="K494" s="11"/>
      <c r="L494" s="11"/>
      <c r="M494" s="11"/>
      <c r="O494" s="181"/>
      <c r="P494" s="182"/>
      <c r="Q494" s="182"/>
      <c r="R494" s="183"/>
      <c r="U494" s="4"/>
      <c r="V494" s="4"/>
    </row>
    <row r="495" spans="1:22">
      <c r="A495" s="56"/>
      <c r="B495" s="11"/>
      <c r="C495" s="11" t="s">
        <v>403</v>
      </c>
      <c r="D495" s="11"/>
      <c r="E495" s="11" t="s">
        <v>123</v>
      </c>
      <c r="F495" s="11">
        <v>1</v>
      </c>
      <c r="G495" s="11"/>
      <c r="H495" s="11"/>
      <c r="I495" s="264"/>
      <c r="K495" s="11"/>
      <c r="L495" s="11"/>
      <c r="M495" s="11"/>
      <c r="O495" s="181"/>
      <c r="P495" s="182"/>
      <c r="Q495" s="182"/>
      <c r="R495" s="183"/>
      <c r="U495" s="4"/>
      <c r="V495" s="4"/>
    </row>
    <row r="496" spans="1:22">
      <c r="A496" s="56"/>
      <c r="B496" s="11"/>
      <c r="C496" s="11" t="s">
        <v>404</v>
      </c>
      <c r="D496" s="11"/>
      <c r="E496" s="11" t="s">
        <v>84</v>
      </c>
      <c r="F496" s="11">
        <v>13</v>
      </c>
      <c r="G496" s="11"/>
      <c r="H496" s="11">
        <v>0</v>
      </c>
      <c r="I496" s="264"/>
      <c r="K496" s="11"/>
      <c r="L496" s="11"/>
      <c r="M496" s="11"/>
      <c r="O496" s="181"/>
      <c r="P496" s="182"/>
      <c r="Q496" s="182"/>
      <c r="R496" s="183"/>
      <c r="U496" s="4"/>
      <c r="V496" s="4"/>
    </row>
    <row r="497" spans="1:22">
      <c r="A497" s="56"/>
      <c r="B497" s="11"/>
      <c r="C497" s="11" t="s">
        <v>405</v>
      </c>
      <c r="D497" s="11"/>
      <c r="E497" s="11" t="s">
        <v>406</v>
      </c>
      <c r="F497" s="11">
        <v>5</v>
      </c>
      <c r="G497" s="11"/>
      <c r="H497" s="11"/>
      <c r="I497" s="264"/>
      <c r="K497" s="11"/>
      <c r="L497" s="11"/>
      <c r="M497" s="11"/>
      <c r="O497" s="181"/>
      <c r="P497" s="182"/>
      <c r="Q497" s="182"/>
      <c r="R497" s="183"/>
      <c r="U497" s="4"/>
      <c r="V497" s="4"/>
    </row>
    <row r="498" spans="1:22">
      <c r="A498" s="56"/>
      <c r="B498" s="11"/>
      <c r="C498" s="11" t="s">
        <v>408</v>
      </c>
      <c r="D498" s="11"/>
      <c r="E498" s="11" t="s">
        <v>409</v>
      </c>
      <c r="F498" s="11">
        <v>79</v>
      </c>
      <c r="G498" s="11">
        <v>1</v>
      </c>
      <c r="H498" s="11">
        <v>0</v>
      </c>
      <c r="I498" s="264"/>
      <c r="K498" s="11"/>
      <c r="L498" s="11"/>
      <c r="M498" s="11"/>
      <c r="O498" s="181"/>
      <c r="P498" s="182"/>
      <c r="Q498" s="182"/>
      <c r="R498" s="183"/>
      <c r="U498" s="4"/>
      <c r="V498" s="4"/>
    </row>
    <row r="499" spans="1:22">
      <c r="A499" s="56"/>
      <c r="B499" s="11"/>
      <c r="C499" s="11" t="s">
        <v>410</v>
      </c>
      <c r="D499" s="11"/>
      <c r="E499" s="11" t="s">
        <v>411</v>
      </c>
      <c r="F499" s="11">
        <v>2</v>
      </c>
      <c r="G499" s="11"/>
      <c r="H499" s="11"/>
      <c r="I499" s="264"/>
      <c r="K499" s="11"/>
      <c r="L499" s="11"/>
      <c r="M499" s="11"/>
      <c r="O499" s="181"/>
      <c r="P499" s="182"/>
      <c r="Q499" s="182"/>
      <c r="R499" s="183"/>
      <c r="U499" s="4"/>
      <c r="V499" s="4"/>
    </row>
    <row r="500" spans="1:22">
      <c r="A500" s="56"/>
      <c r="B500" s="11"/>
      <c r="C500" s="11" t="s">
        <v>412</v>
      </c>
      <c r="D500" s="11"/>
      <c r="E500" s="11" t="s">
        <v>115</v>
      </c>
      <c r="F500" s="11">
        <v>3</v>
      </c>
      <c r="G500" s="11"/>
      <c r="H500" s="11">
        <v>0</v>
      </c>
      <c r="I500" s="264"/>
      <c r="K500" s="11"/>
      <c r="L500" s="11"/>
      <c r="M500" s="11"/>
      <c r="O500" s="181"/>
      <c r="P500" s="182"/>
      <c r="Q500" s="182"/>
      <c r="R500" s="183"/>
      <c r="U500" s="4"/>
      <c r="V500" s="4"/>
    </row>
    <row r="501" spans="1:22">
      <c r="A501" s="56"/>
      <c r="B501" s="11"/>
      <c r="C501" s="11" t="s">
        <v>413</v>
      </c>
      <c r="D501" s="11"/>
      <c r="E501" s="11" t="s">
        <v>146</v>
      </c>
      <c r="F501" s="11">
        <v>9</v>
      </c>
      <c r="G501" s="11"/>
      <c r="H501" s="11">
        <v>0</v>
      </c>
      <c r="I501" s="264"/>
      <c r="K501" s="11"/>
      <c r="L501" s="11"/>
      <c r="M501" s="11"/>
      <c r="O501" s="181"/>
      <c r="P501" s="182"/>
      <c r="Q501" s="182"/>
      <c r="R501" s="183"/>
      <c r="U501" s="4"/>
      <c r="V501" s="4"/>
    </row>
    <row r="502" spans="1:22">
      <c r="A502" s="56"/>
      <c r="B502" s="11"/>
      <c r="C502" s="11" t="s">
        <v>414</v>
      </c>
      <c r="D502" s="11"/>
      <c r="E502" s="11" t="s">
        <v>103</v>
      </c>
      <c r="F502" s="11">
        <v>144</v>
      </c>
      <c r="G502" s="11">
        <v>2</v>
      </c>
      <c r="H502" s="11">
        <v>2</v>
      </c>
      <c r="I502" s="264">
        <v>1</v>
      </c>
      <c r="K502" s="11"/>
      <c r="L502" s="11"/>
      <c r="M502" s="11"/>
      <c r="O502" s="181"/>
      <c r="P502" s="182"/>
      <c r="Q502" s="182"/>
      <c r="R502" s="183"/>
      <c r="U502" s="4"/>
      <c r="V502" s="4"/>
    </row>
    <row r="503" spans="1:22">
      <c r="A503" s="56"/>
      <c r="B503" s="11"/>
      <c r="C503" s="11" t="s">
        <v>415</v>
      </c>
      <c r="D503" s="11"/>
      <c r="E503" s="11" t="s">
        <v>96</v>
      </c>
      <c r="F503" s="11">
        <v>7</v>
      </c>
      <c r="G503" s="11">
        <v>1</v>
      </c>
      <c r="H503" s="11">
        <v>1</v>
      </c>
      <c r="I503" s="264">
        <v>1</v>
      </c>
      <c r="K503" s="11"/>
      <c r="L503" s="11"/>
      <c r="M503" s="11"/>
      <c r="O503" s="181"/>
      <c r="P503" s="182"/>
      <c r="Q503" s="182"/>
      <c r="R503" s="183"/>
      <c r="U503" s="4"/>
      <c r="V503" s="4"/>
    </row>
    <row r="504" spans="1:22">
      <c r="A504" s="56"/>
      <c r="B504" s="11"/>
      <c r="C504" s="11" t="s">
        <v>416</v>
      </c>
      <c r="D504" s="11"/>
      <c r="E504" s="11" t="s">
        <v>264</v>
      </c>
      <c r="F504" s="11">
        <v>9</v>
      </c>
      <c r="G504" s="11"/>
      <c r="H504" s="11"/>
      <c r="I504" s="264"/>
      <c r="K504" s="11"/>
      <c r="L504" s="11"/>
      <c r="M504" s="11"/>
      <c r="O504" s="181"/>
      <c r="P504" s="182"/>
      <c r="Q504" s="182"/>
      <c r="R504" s="183"/>
      <c r="U504" s="4"/>
      <c r="V504" s="4"/>
    </row>
    <row r="505" spans="1:22">
      <c r="A505" s="56"/>
      <c r="B505" s="11"/>
      <c r="C505" s="11" t="s">
        <v>417</v>
      </c>
      <c r="D505" s="11"/>
      <c r="E505" s="11" t="s">
        <v>92</v>
      </c>
      <c r="F505" s="11">
        <v>31</v>
      </c>
      <c r="G505" s="11"/>
      <c r="H505" s="11">
        <v>0</v>
      </c>
      <c r="I505" s="264"/>
      <c r="K505" s="11"/>
      <c r="L505" s="11"/>
      <c r="M505" s="11"/>
      <c r="O505" s="181"/>
      <c r="P505" s="182"/>
      <c r="Q505" s="182"/>
      <c r="R505" s="183"/>
      <c r="U505" s="4"/>
      <c r="V505" s="4"/>
    </row>
    <row r="506" spans="1:22">
      <c r="A506" s="56"/>
      <c r="B506" s="11"/>
      <c r="C506" s="11" t="s">
        <v>418</v>
      </c>
      <c r="D506" s="11"/>
      <c r="E506" s="11" t="s">
        <v>148</v>
      </c>
      <c r="F506" s="11">
        <v>1</v>
      </c>
      <c r="G506" s="11"/>
      <c r="H506" s="11"/>
      <c r="I506" s="264"/>
      <c r="K506" s="11"/>
      <c r="L506" s="11"/>
      <c r="M506" s="11"/>
      <c r="O506" s="181"/>
      <c r="P506" s="182"/>
      <c r="Q506" s="182"/>
      <c r="R506" s="183"/>
      <c r="U506" s="4"/>
      <c r="V506" s="4"/>
    </row>
    <row r="507" spans="1:22">
      <c r="A507" s="56"/>
      <c r="B507" s="11"/>
      <c r="C507" s="11" t="s">
        <v>419</v>
      </c>
      <c r="D507" s="11"/>
      <c r="E507" s="11" t="s">
        <v>420</v>
      </c>
      <c r="F507" s="11">
        <v>2</v>
      </c>
      <c r="G507" s="11"/>
      <c r="H507" s="11">
        <v>0</v>
      </c>
      <c r="I507" s="264"/>
      <c r="K507" s="11"/>
      <c r="L507" s="11"/>
      <c r="M507" s="11"/>
      <c r="O507" s="181"/>
      <c r="P507" s="182"/>
      <c r="Q507" s="182"/>
      <c r="R507" s="183"/>
      <c r="U507" s="4"/>
      <c r="V507" s="4"/>
    </row>
    <row r="508" spans="1:22">
      <c r="A508" s="56"/>
      <c r="B508" s="11"/>
      <c r="C508" s="11" t="s">
        <v>421</v>
      </c>
      <c r="D508" s="11"/>
      <c r="E508" s="11" t="s">
        <v>285</v>
      </c>
      <c r="F508" s="11">
        <v>225</v>
      </c>
      <c r="G508" s="11">
        <v>1</v>
      </c>
      <c r="H508" s="11">
        <v>1</v>
      </c>
      <c r="I508" s="264">
        <v>1</v>
      </c>
      <c r="K508" s="11"/>
      <c r="L508" s="11"/>
      <c r="M508" s="11"/>
      <c r="O508" s="181"/>
      <c r="P508" s="182"/>
      <c r="Q508" s="182"/>
      <c r="R508" s="183"/>
      <c r="U508" s="4"/>
      <c r="V508" s="4"/>
    </row>
    <row r="509" spans="1:22">
      <c r="A509" s="56"/>
      <c r="B509" s="11"/>
      <c r="C509" s="11" t="s">
        <v>422</v>
      </c>
      <c r="D509" s="11"/>
      <c r="E509" s="11" t="s">
        <v>127</v>
      </c>
      <c r="F509" s="11">
        <v>176</v>
      </c>
      <c r="G509" s="11">
        <v>3</v>
      </c>
      <c r="H509" s="11">
        <v>3</v>
      </c>
      <c r="I509" s="264">
        <v>1</v>
      </c>
      <c r="K509" s="11"/>
      <c r="L509" s="11"/>
      <c r="M509" s="11"/>
      <c r="O509" s="181"/>
      <c r="P509" s="182"/>
      <c r="Q509" s="182"/>
      <c r="R509" s="183"/>
      <c r="U509" s="4"/>
      <c r="V509" s="4"/>
    </row>
    <row r="510" spans="1:22">
      <c r="A510" s="56"/>
      <c r="B510" s="11"/>
      <c r="C510" s="11" t="s">
        <v>423</v>
      </c>
      <c r="D510" s="11"/>
      <c r="E510" s="11" t="s">
        <v>136</v>
      </c>
      <c r="F510" s="11">
        <v>7</v>
      </c>
      <c r="G510" s="11"/>
      <c r="H510" s="11"/>
      <c r="I510" s="264"/>
      <c r="K510" s="11"/>
      <c r="L510" s="11"/>
      <c r="M510" s="11"/>
      <c r="O510" s="181"/>
      <c r="P510" s="182"/>
      <c r="Q510" s="182"/>
      <c r="R510" s="183"/>
      <c r="U510" s="4"/>
      <c r="V510" s="4"/>
    </row>
    <row r="511" spans="1:22">
      <c r="A511" s="56"/>
      <c r="B511" s="11"/>
      <c r="C511" s="11" t="s">
        <v>426</v>
      </c>
      <c r="D511" s="11"/>
      <c r="E511" s="11" t="s">
        <v>425</v>
      </c>
      <c r="F511" s="11">
        <v>135</v>
      </c>
      <c r="G511" s="11">
        <v>1</v>
      </c>
      <c r="H511" s="11">
        <v>1</v>
      </c>
      <c r="I511" s="264">
        <v>0</v>
      </c>
      <c r="K511" s="11"/>
      <c r="L511" s="11"/>
      <c r="M511" s="11"/>
      <c r="O511" s="181"/>
      <c r="P511" s="182"/>
      <c r="Q511" s="182"/>
      <c r="R511" s="183"/>
      <c r="U511" s="4"/>
      <c r="V511" s="4"/>
    </row>
    <row r="512" spans="1:22">
      <c r="A512" s="56"/>
      <c r="B512" s="11"/>
      <c r="C512" s="11" t="s">
        <v>427</v>
      </c>
      <c r="D512" s="11"/>
      <c r="E512" s="11" t="s">
        <v>187</v>
      </c>
      <c r="F512" s="11">
        <v>83</v>
      </c>
      <c r="G512" s="11">
        <v>5</v>
      </c>
      <c r="H512" s="11">
        <v>4</v>
      </c>
      <c r="I512" s="264">
        <v>0</v>
      </c>
      <c r="K512" s="11"/>
      <c r="L512" s="11"/>
      <c r="M512" s="11"/>
      <c r="O512" s="181"/>
      <c r="P512" s="182"/>
      <c r="Q512" s="182"/>
      <c r="R512" s="183"/>
      <c r="U512" s="4"/>
      <c r="V512" s="4"/>
    </row>
    <row r="513" spans="1:22">
      <c r="A513" s="56"/>
      <c r="B513" s="11"/>
      <c r="C513" s="11" t="s">
        <v>428</v>
      </c>
      <c r="D513" s="11"/>
      <c r="E513" s="11" t="s">
        <v>264</v>
      </c>
      <c r="F513" s="11">
        <v>37</v>
      </c>
      <c r="G513" s="11"/>
      <c r="H513" s="11"/>
      <c r="I513" s="264"/>
      <c r="K513" s="11"/>
      <c r="L513" s="11"/>
      <c r="M513" s="11"/>
      <c r="O513" s="181"/>
      <c r="P513" s="182"/>
      <c r="Q513" s="182"/>
      <c r="R513" s="183"/>
      <c r="U513" s="4"/>
      <c r="V513" s="4"/>
    </row>
    <row r="514" spans="1:22">
      <c r="A514" s="56"/>
      <c r="B514" s="11"/>
      <c r="C514" s="11" t="s">
        <v>429</v>
      </c>
      <c r="D514" s="11"/>
      <c r="E514" s="11" t="s">
        <v>430</v>
      </c>
      <c r="F514" s="11">
        <v>25</v>
      </c>
      <c r="G514" s="11">
        <v>1</v>
      </c>
      <c r="H514" s="11">
        <v>1</v>
      </c>
      <c r="I514" s="264">
        <v>0</v>
      </c>
      <c r="K514" s="11"/>
      <c r="L514" s="11"/>
      <c r="M514" s="11"/>
      <c r="O514" s="181"/>
      <c r="P514" s="182"/>
      <c r="Q514" s="182"/>
      <c r="R514" s="183"/>
      <c r="U514" s="4"/>
      <c r="V514" s="4"/>
    </row>
    <row r="515" spans="1:22">
      <c r="A515" s="56"/>
      <c r="B515" s="11"/>
      <c r="C515" s="11" t="s">
        <v>431</v>
      </c>
      <c r="D515" s="11"/>
      <c r="E515" s="11" t="s">
        <v>269</v>
      </c>
      <c r="F515" s="11">
        <v>4</v>
      </c>
      <c r="G515" s="11"/>
      <c r="H515" s="11"/>
      <c r="I515" s="264"/>
      <c r="K515" s="11"/>
      <c r="L515" s="11"/>
      <c r="M515" s="11"/>
      <c r="O515" s="181"/>
      <c r="P515" s="182"/>
      <c r="Q515" s="182"/>
      <c r="R515" s="183"/>
      <c r="U515" s="4"/>
      <c r="V515" s="4"/>
    </row>
    <row r="516" spans="1:22">
      <c r="A516" s="56"/>
      <c r="B516" s="11"/>
      <c r="C516" s="11" t="s">
        <v>432</v>
      </c>
      <c r="D516" s="11"/>
      <c r="E516" s="11" t="s">
        <v>269</v>
      </c>
      <c r="F516" s="11">
        <v>9</v>
      </c>
      <c r="G516" s="11"/>
      <c r="H516" s="11"/>
      <c r="I516" s="264"/>
      <c r="K516" s="11"/>
      <c r="L516" s="11"/>
      <c r="M516" s="11"/>
      <c r="O516" s="181"/>
      <c r="P516" s="182"/>
      <c r="Q516" s="182"/>
      <c r="R516" s="183"/>
      <c r="U516" s="4"/>
      <c r="V516" s="4"/>
    </row>
    <row r="517" spans="1:22">
      <c r="A517" s="56"/>
      <c r="B517" s="11"/>
      <c r="C517" s="11" t="s">
        <v>434</v>
      </c>
      <c r="D517" s="11"/>
      <c r="E517" s="11" t="s">
        <v>110</v>
      </c>
      <c r="F517" s="11">
        <v>1</v>
      </c>
      <c r="G517" s="11"/>
      <c r="H517" s="11"/>
      <c r="I517" s="264"/>
      <c r="K517" s="11"/>
      <c r="L517" s="11"/>
      <c r="M517" s="11"/>
      <c r="O517" s="181"/>
      <c r="P517" s="182"/>
      <c r="Q517" s="182"/>
      <c r="R517" s="183"/>
      <c r="U517" s="4"/>
      <c r="V517" s="4"/>
    </row>
    <row r="518" spans="1:22">
      <c r="A518" s="56"/>
      <c r="B518" s="11"/>
      <c r="C518" s="11" t="s">
        <v>435</v>
      </c>
      <c r="D518" s="11"/>
      <c r="E518" s="11" t="s">
        <v>113</v>
      </c>
      <c r="F518" s="11">
        <v>1</v>
      </c>
      <c r="G518" s="11"/>
      <c r="H518" s="11"/>
      <c r="I518" s="264"/>
      <c r="K518" s="11"/>
      <c r="L518" s="11"/>
      <c r="M518" s="11"/>
      <c r="O518" s="181"/>
      <c r="P518" s="182"/>
      <c r="Q518" s="182"/>
      <c r="R518" s="183"/>
      <c r="U518" s="4"/>
      <c r="V518" s="4"/>
    </row>
    <row r="519" spans="1:22">
      <c r="A519" s="56"/>
      <c r="B519" s="11"/>
      <c r="C519" s="11" t="s">
        <v>436</v>
      </c>
      <c r="D519" s="11"/>
      <c r="E519" s="11" t="s">
        <v>169</v>
      </c>
      <c r="F519" s="11">
        <v>25</v>
      </c>
      <c r="G519" s="11">
        <v>1</v>
      </c>
      <c r="H519" s="11">
        <v>0</v>
      </c>
      <c r="I519" s="264"/>
      <c r="K519" s="11"/>
      <c r="L519" s="11"/>
      <c r="M519" s="11"/>
      <c r="O519" s="181"/>
      <c r="P519" s="182"/>
      <c r="Q519" s="182"/>
      <c r="R519" s="183"/>
      <c r="U519" s="4"/>
      <c r="V519" s="4"/>
    </row>
    <row r="520" spans="1:22">
      <c r="A520" s="56"/>
      <c r="B520" s="11"/>
      <c r="C520" s="11" t="s">
        <v>437</v>
      </c>
      <c r="D520" s="11"/>
      <c r="E520" s="11" t="s">
        <v>193</v>
      </c>
      <c r="F520" s="11">
        <v>3</v>
      </c>
      <c r="G520" s="11"/>
      <c r="H520" s="11"/>
      <c r="I520" s="264"/>
      <c r="K520" s="11"/>
      <c r="L520" s="11"/>
      <c r="M520" s="11"/>
      <c r="O520" s="181"/>
      <c r="P520" s="182"/>
      <c r="Q520" s="182"/>
      <c r="R520" s="183"/>
      <c r="U520" s="4"/>
      <c r="V520" s="4"/>
    </row>
    <row r="521" spans="1:22">
      <c r="A521" s="56"/>
      <c r="B521" s="11"/>
      <c r="C521" s="11" t="s">
        <v>438</v>
      </c>
      <c r="D521" s="11"/>
      <c r="E521" s="11" t="s">
        <v>439</v>
      </c>
      <c r="F521" s="11">
        <v>65</v>
      </c>
      <c r="G521" s="11"/>
      <c r="H521" s="11">
        <v>0</v>
      </c>
      <c r="I521" s="264"/>
      <c r="K521" s="11"/>
      <c r="L521" s="11"/>
      <c r="M521" s="11"/>
      <c r="O521" s="181"/>
      <c r="P521" s="182"/>
      <c r="Q521" s="182"/>
      <c r="R521" s="183"/>
      <c r="U521" s="4"/>
      <c r="V521" s="4"/>
    </row>
    <row r="522" spans="1:22">
      <c r="A522" s="56"/>
      <c r="B522" s="11"/>
      <c r="C522" s="11" t="s">
        <v>440</v>
      </c>
      <c r="D522" s="11"/>
      <c r="E522" s="11" t="s">
        <v>441</v>
      </c>
      <c r="F522" s="11">
        <v>57</v>
      </c>
      <c r="G522" s="11">
        <v>3</v>
      </c>
      <c r="H522" s="11">
        <v>2</v>
      </c>
      <c r="I522" s="264">
        <v>0.5</v>
      </c>
      <c r="K522" s="11"/>
      <c r="L522" s="11"/>
      <c r="M522" s="11"/>
      <c r="O522" s="181"/>
      <c r="P522" s="182"/>
      <c r="Q522" s="182"/>
      <c r="R522" s="183"/>
      <c r="U522" s="4"/>
      <c r="V522" s="4"/>
    </row>
    <row r="523" spans="1:22">
      <c r="A523" s="56"/>
      <c r="B523" s="11"/>
      <c r="C523" s="11" t="s">
        <v>443</v>
      </c>
      <c r="D523" s="11"/>
      <c r="E523" s="11" t="s">
        <v>161</v>
      </c>
      <c r="F523" s="11">
        <v>16</v>
      </c>
      <c r="G523" s="11">
        <v>1</v>
      </c>
      <c r="H523" s="11">
        <v>1</v>
      </c>
      <c r="I523" s="264">
        <v>1</v>
      </c>
      <c r="K523" s="11"/>
      <c r="L523" s="11"/>
      <c r="M523" s="11"/>
      <c r="O523" s="181"/>
      <c r="P523" s="182"/>
      <c r="Q523" s="182"/>
      <c r="R523" s="183"/>
      <c r="U523" s="4"/>
      <c r="V523" s="4"/>
    </row>
    <row r="524" spans="1:22">
      <c r="A524" s="56"/>
      <c r="B524" s="11"/>
      <c r="C524" s="11" t="s">
        <v>444</v>
      </c>
      <c r="D524" s="11"/>
      <c r="E524" s="11" t="s">
        <v>285</v>
      </c>
      <c r="F524" s="11">
        <v>3</v>
      </c>
      <c r="G524" s="11"/>
      <c r="H524" s="11"/>
      <c r="I524" s="264"/>
      <c r="K524" s="11"/>
      <c r="L524" s="11"/>
      <c r="M524" s="11"/>
      <c r="O524" s="181"/>
      <c r="P524" s="182"/>
      <c r="Q524" s="182"/>
      <c r="R524" s="183"/>
      <c r="U524" s="4"/>
      <c r="V524" s="4"/>
    </row>
    <row r="525" spans="1:22">
      <c r="A525" s="56"/>
      <c r="B525" s="11"/>
      <c r="C525" s="11" t="s">
        <v>477</v>
      </c>
      <c r="D525" s="11"/>
      <c r="E525" s="11" t="s">
        <v>242</v>
      </c>
      <c r="F525" s="11">
        <v>2</v>
      </c>
      <c r="G525" s="11"/>
      <c r="H525" s="11">
        <v>0</v>
      </c>
      <c r="I525" s="264"/>
      <c r="K525" s="11"/>
      <c r="L525" s="11"/>
      <c r="M525" s="11"/>
      <c r="O525" s="181"/>
      <c r="P525" s="182"/>
      <c r="Q525" s="182"/>
      <c r="R525" s="183"/>
      <c r="U525" s="4"/>
      <c r="V525" s="4"/>
    </row>
    <row r="526" spans="1:22">
      <c r="A526" s="56"/>
      <c r="B526" s="11"/>
      <c r="C526" s="11" t="s">
        <v>445</v>
      </c>
      <c r="D526" s="11"/>
      <c r="E526" s="11" t="s">
        <v>121</v>
      </c>
      <c r="F526" s="11">
        <v>16</v>
      </c>
      <c r="G526" s="11"/>
      <c r="H526" s="11">
        <v>0</v>
      </c>
      <c r="I526" s="264"/>
      <c r="K526" s="11"/>
      <c r="L526" s="11"/>
      <c r="M526" s="11"/>
      <c r="O526" s="181"/>
      <c r="P526" s="182"/>
      <c r="Q526" s="182"/>
      <c r="R526" s="183"/>
      <c r="U526" s="4"/>
      <c r="V526" s="4"/>
    </row>
    <row r="527" spans="1:22">
      <c r="A527" s="56"/>
      <c r="B527" s="11"/>
      <c r="C527" s="11" t="s">
        <v>446</v>
      </c>
      <c r="D527" s="11"/>
      <c r="E527" s="11" t="s">
        <v>447</v>
      </c>
      <c r="F527" s="11">
        <v>18</v>
      </c>
      <c r="G527" s="11"/>
      <c r="H527" s="11">
        <v>0</v>
      </c>
      <c r="I527" s="264"/>
      <c r="K527" s="11"/>
      <c r="L527" s="11"/>
      <c r="M527" s="11"/>
      <c r="O527" s="181"/>
      <c r="P527" s="182"/>
      <c r="Q527" s="182"/>
      <c r="R527" s="183"/>
      <c r="U527" s="4"/>
      <c r="V527" s="4"/>
    </row>
    <row r="528" spans="1:22">
      <c r="A528" s="56"/>
      <c r="B528" s="11"/>
      <c r="C528" s="11" t="s">
        <v>448</v>
      </c>
      <c r="D528" s="11"/>
      <c r="E528" s="11" t="s">
        <v>242</v>
      </c>
      <c r="F528" s="11">
        <v>177</v>
      </c>
      <c r="G528" s="11">
        <v>3</v>
      </c>
      <c r="H528" s="11">
        <v>1</v>
      </c>
      <c r="I528" s="264">
        <v>0</v>
      </c>
      <c r="K528" s="11"/>
      <c r="L528" s="11"/>
      <c r="M528" s="11"/>
      <c r="O528" s="181"/>
      <c r="P528" s="182"/>
      <c r="Q528" s="182"/>
      <c r="R528" s="183"/>
      <c r="U528" s="4"/>
      <c r="V528" s="4"/>
    </row>
    <row r="529" spans="1:256">
      <c r="A529" s="56"/>
      <c r="B529" s="11"/>
      <c r="C529" s="11" t="s">
        <v>450</v>
      </c>
      <c r="D529" s="11"/>
      <c r="E529" s="11" t="s">
        <v>157</v>
      </c>
      <c r="F529" s="11">
        <v>517</v>
      </c>
      <c r="G529" s="11">
        <v>2</v>
      </c>
      <c r="H529" s="11">
        <v>2</v>
      </c>
      <c r="I529" s="264">
        <v>0.5</v>
      </c>
      <c r="K529" s="11"/>
      <c r="L529" s="11"/>
      <c r="M529" s="11"/>
      <c r="O529" s="181"/>
      <c r="P529" s="182"/>
      <c r="Q529" s="182"/>
      <c r="R529" s="183"/>
      <c r="U529" s="4"/>
      <c r="V529" s="4"/>
    </row>
    <row r="530" spans="1:256">
      <c r="A530" s="56"/>
      <c r="B530" s="11"/>
      <c r="C530" s="11" t="s">
        <v>451</v>
      </c>
      <c r="D530" s="11"/>
      <c r="E530" s="11" t="s">
        <v>229</v>
      </c>
      <c r="F530" s="11">
        <v>6</v>
      </c>
      <c r="G530" s="11"/>
      <c r="H530" s="11"/>
      <c r="I530" s="264"/>
      <c r="K530" s="11"/>
      <c r="L530" s="11"/>
      <c r="M530" s="11"/>
      <c r="O530" s="181"/>
      <c r="P530" s="182"/>
      <c r="Q530" s="182"/>
      <c r="R530" s="183"/>
      <c r="U530" s="4"/>
      <c r="V530" s="4"/>
    </row>
    <row r="531" spans="1:256">
      <c r="A531" s="56"/>
      <c r="B531" s="11"/>
      <c r="C531" s="11" t="s">
        <v>452</v>
      </c>
      <c r="D531" s="11"/>
      <c r="E531" s="11" t="s">
        <v>453</v>
      </c>
      <c r="F531" s="11">
        <v>11</v>
      </c>
      <c r="G531" s="11"/>
      <c r="H531" s="11"/>
      <c r="I531" s="264"/>
      <c r="K531" s="11"/>
      <c r="L531" s="11"/>
      <c r="M531" s="11"/>
      <c r="O531" s="181"/>
      <c r="P531" s="182"/>
      <c r="Q531" s="182"/>
      <c r="R531" s="183"/>
      <c r="U531" s="4"/>
      <c r="V531" s="4"/>
    </row>
    <row r="532" spans="1:256">
      <c r="A532" s="56"/>
      <c r="B532" s="11"/>
      <c r="C532" s="11" t="s">
        <v>454</v>
      </c>
      <c r="D532" s="11"/>
      <c r="E532" s="11" t="s">
        <v>123</v>
      </c>
      <c r="F532" s="11">
        <v>50</v>
      </c>
      <c r="G532" s="11">
        <v>2</v>
      </c>
      <c r="H532" s="11">
        <v>2</v>
      </c>
      <c r="I532" s="264">
        <v>0.5</v>
      </c>
      <c r="K532" s="11"/>
      <c r="L532" s="11"/>
      <c r="M532" s="11"/>
      <c r="O532" s="181"/>
      <c r="P532" s="182"/>
      <c r="Q532" s="182"/>
      <c r="R532" s="183"/>
      <c r="U532" s="4"/>
      <c r="V532" s="4"/>
    </row>
    <row r="533" spans="1:256">
      <c r="A533" s="56"/>
      <c r="B533" s="11"/>
      <c r="C533" s="11" t="s">
        <v>455</v>
      </c>
      <c r="D533" s="11"/>
      <c r="E533" s="11" t="s">
        <v>352</v>
      </c>
      <c r="F533" s="11">
        <v>83</v>
      </c>
      <c r="G533" s="11">
        <v>1</v>
      </c>
      <c r="H533" s="11">
        <v>1</v>
      </c>
      <c r="I533" s="264">
        <v>0</v>
      </c>
      <c r="K533" s="11"/>
      <c r="L533" s="11"/>
      <c r="M533" s="11"/>
      <c r="O533" s="181"/>
      <c r="P533" s="182"/>
      <c r="Q533" s="182"/>
      <c r="R533" s="183"/>
      <c r="U533" s="4"/>
      <c r="V533" s="4"/>
    </row>
    <row r="534" spans="1:256" ht="13.8" thickBot="1">
      <c r="A534" s="56"/>
      <c r="B534" s="11"/>
      <c r="C534" s="11" t="s">
        <v>456</v>
      </c>
      <c r="D534" s="11"/>
      <c r="E534" s="11" t="s">
        <v>352</v>
      </c>
      <c r="F534" s="11">
        <v>2</v>
      </c>
      <c r="G534" s="11"/>
      <c r="H534" s="11"/>
      <c r="I534" s="264"/>
      <c r="K534" s="11"/>
      <c r="L534" s="11"/>
      <c r="M534" s="11"/>
      <c r="O534" s="181"/>
      <c r="P534" s="182"/>
      <c r="Q534" s="182"/>
      <c r="R534" s="183"/>
      <c r="U534" s="4"/>
      <c r="V534" s="4"/>
    </row>
    <row r="535" spans="1:256" ht="13.8" thickBot="1">
      <c r="A535" s="56"/>
      <c r="B535" s="94" t="s">
        <v>50</v>
      </c>
      <c r="C535" s="95"/>
      <c r="D535" s="95"/>
      <c r="E535" s="95"/>
      <c r="F535" s="96">
        <v>14121</v>
      </c>
      <c r="G535" s="96">
        <v>167</v>
      </c>
      <c r="H535" s="96">
        <v>132</v>
      </c>
      <c r="I535" s="266">
        <v>2.0678819008779183</v>
      </c>
      <c r="K535" s="96"/>
      <c r="L535" s="96"/>
      <c r="M535" s="96"/>
      <c r="O535" s="488"/>
      <c r="P535" s="489"/>
      <c r="Q535" s="489"/>
      <c r="R535" s="490"/>
      <c r="S535" s="491"/>
      <c r="T535" s="491"/>
      <c r="U535" s="491"/>
      <c r="V535" s="491"/>
      <c r="W535" s="492"/>
      <c r="X535" s="492"/>
      <c r="Y535" s="492"/>
      <c r="Z535" s="492"/>
      <c r="AA535" s="492"/>
      <c r="AB535" s="492"/>
      <c r="AC535" s="492"/>
      <c r="AD535" s="492"/>
      <c r="AE535" s="492"/>
      <c r="AF535" s="492"/>
      <c r="AG535" s="492"/>
      <c r="AH535" s="492"/>
      <c r="AI535" s="492"/>
      <c r="AJ535" s="492"/>
      <c r="AK535" s="492"/>
      <c r="AL535" s="492"/>
      <c r="AM535" s="492"/>
      <c r="AN535" s="492"/>
      <c r="AO535" s="492"/>
      <c r="AP535" s="492"/>
      <c r="AQ535" s="492"/>
      <c r="AR535" s="492"/>
      <c r="AS535" s="492"/>
      <c r="AT535" s="492"/>
      <c r="AU535" s="492"/>
      <c r="AV535" s="492"/>
      <c r="AW535" s="492"/>
      <c r="AX535" s="492"/>
      <c r="AY535" s="492"/>
      <c r="AZ535" s="492"/>
      <c r="BA535" s="492"/>
      <c r="BB535" s="492"/>
      <c r="BC535" s="492"/>
      <c r="BD535" s="492"/>
      <c r="BE535" s="492"/>
      <c r="BF535" s="492"/>
      <c r="BG535" s="492"/>
      <c r="BH535" s="492"/>
      <c r="BI535" s="492"/>
      <c r="BJ535" s="492"/>
      <c r="BK535" s="492"/>
      <c r="BL535" s="492"/>
      <c r="BM535" s="492"/>
      <c r="BN535" s="492"/>
      <c r="BO535" s="492"/>
      <c r="BP535" s="492"/>
      <c r="BQ535" s="492"/>
      <c r="BR535" s="492"/>
      <c r="BS535" s="492"/>
      <c r="BT535" s="492"/>
      <c r="BU535" s="492"/>
      <c r="BV535" s="492"/>
      <c r="BW535" s="492"/>
      <c r="BX535" s="492"/>
      <c r="BY535" s="492"/>
      <c r="BZ535" s="492"/>
      <c r="CA535" s="492"/>
      <c r="CB535" s="492"/>
      <c r="CC535" s="492"/>
      <c r="CD535" s="492"/>
      <c r="CE535" s="492"/>
      <c r="CF535" s="492"/>
      <c r="CG535" s="492"/>
      <c r="CH535" s="492"/>
      <c r="CI535" s="492"/>
      <c r="CJ535" s="492"/>
      <c r="CK535" s="492"/>
      <c r="CL535" s="492"/>
      <c r="CM535" s="492"/>
      <c r="CN535" s="492"/>
      <c r="CO535" s="492"/>
      <c r="CP535" s="492"/>
      <c r="CQ535" s="492"/>
      <c r="CR535" s="492"/>
      <c r="CS535" s="492"/>
      <c r="CT535" s="492"/>
      <c r="CU535" s="492"/>
      <c r="CV535" s="492"/>
      <c r="CW535" s="492"/>
      <c r="CX535" s="492"/>
      <c r="CY535" s="492"/>
      <c r="CZ535" s="492"/>
      <c r="DA535" s="492"/>
      <c r="DB535" s="492"/>
      <c r="DC535" s="492"/>
      <c r="DD535" s="492"/>
      <c r="DE535" s="492"/>
      <c r="DF535" s="492"/>
      <c r="DG535" s="492"/>
      <c r="DH535" s="492"/>
      <c r="DI535" s="492"/>
      <c r="DJ535" s="492"/>
      <c r="DK535" s="492"/>
      <c r="DL535" s="492"/>
      <c r="DM535" s="492"/>
      <c r="DN535" s="492"/>
      <c r="DO535" s="492"/>
      <c r="DP535" s="492"/>
      <c r="DQ535" s="492"/>
      <c r="DR535" s="492"/>
      <c r="DS535" s="492"/>
      <c r="DT535" s="492"/>
      <c r="DU535" s="492"/>
      <c r="DV535" s="492"/>
      <c r="DW535" s="492"/>
      <c r="DX535" s="492"/>
      <c r="DY535" s="492"/>
      <c r="DZ535" s="492"/>
      <c r="EA535" s="492"/>
      <c r="EB535" s="492"/>
      <c r="EC535" s="492"/>
      <c r="ED535" s="492"/>
      <c r="EE535" s="492"/>
      <c r="EF535" s="492"/>
      <c r="EG535" s="492"/>
      <c r="EH535" s="492"/>
      <c r="EI535" s="492"/>
      <c r="EJ535" s="492"/>
      <c r="EK535" s="492"/>
      <c r="EL535" s="492"/>
      <c r="EM535" s="492"/>
      <c r="EN535" s="492"/>
      <c r="EO535" s="492"/>
      <c r="EP535" s="492"/>
      <c r="EQ535" s="492"/>
      <c r="ER535" s="492"/>
      <c r="ES535" s="492"/>
      <c r="ET535" s="492"/>
      <c r="EU535" s="492"/>
      <c r="EV535" s="492"/>
      <c r="EW535" s="492"/>
      <c r="EX535" s="492"/>
      <c r="EY535" s="492"/>
      <c r="EZ535" s="492"/>
      <c r="FA535" s="492"/>
      <c r="FB535" s="492"/>
      <c r="FC535" s="492"/>
      <c r="FD535" s="492"/>
      <c r="FE535" s="492"/>
      <c r="FF535" s="492"/>
      <c r="FG535" s="492"/>
      <c r="FH535" s="492"/>
      <c r="FI535" s="492"/>
      <c r="FJ535" s="492"/>
      <c r="FK535" s="492"/>
      <c r="FL535" s="492"/>
      <c r="FM535" s="492"/>
      <c r="FN535" s="492"/>
      <c r="FO535" s="492"/>
      <c r="FP535" s="492"/>
      <c r="FQ535" s="492"/>
      <c r="FR535" s="492"/>
      <c r="FS535" s="492"/>
      <c r="FT535" s="492"/>
      <c r="FU535" s="492"/>
      <c r="FV535" s="492"/>
      <c r="FW535" s="492"/>
      <c r="FX535" s="492"/>
      <c r="FY535" s="492"/>
      <c r="FZ535" s="492"/>
      <c r="GA535" s="492"/>
      <c r="GB535" s="492"/>
      <c r="GC535" s="492"/>
      <c r="GD535" s="492"/>
      <c r="GE535" s="492"/>
      <c r="GF535" s="492"/>
      <c r="GG535" s="492"/>
      <c r="GH535" s="492"/>
      <c r="GI535" s="492"/>
      <c r="GJ535" s="492"/>
      <c r="GK535" s="492"/>
      <c r="GL535" s="492"/>
      <c r="GM535" s="492"/>
      <c r="GN535" s="492"/>
      <c r="GO535" s="492"/>
      <c r="GP535" s="492"/>
      <c r="GQ535" s="492"/>
      <c r="GR535" s="492"/>
      <c r="GS535" s="492"/>
      <c r="GT535" s="492"/>
      <c r="GU535" s="492"/>
      <c r="GV535" s="492"/>
      <c r="GW535" s="492"/>
      <c r="GX535" s="492"/>
      <c r="GY535" s="492"/>
      <c r="GZ535" s="492"/>
      <c r="HA535" s="492"/>
      <c r="HB535" s="492"/>
      <c r="HC535" s="492"/>
      <c r="HD535" s="492"/>
      <c r="HE535" s="492"/>
      <c r="HF535" s="492"/>
      <c r="HG535" s="492"/>
      <c r="HH535" s="492"/>
      <c r="HI535" s="492"/>
      <c r="HJ535" s="492"/>
      <c r="HK535" s="492"/>
      <c r="HL535" s="492"/>
      <c r="HM535" s="492"/>
      <c r="HN535" s="492"/>
      <c r="HO535" s="492"/>
      <c r="HP535" s="492"/>
      <c r="HQ535" s="492"/>
      <c r="HR535" s="492"/>
      <c r="HS535" s="492"/>
      <c r="HT535" s="492"/>
      <c r="HU535" s="492"/>
      <c r="HV535" s="492"/>
      <c r="HW535" s="492"/>
      <c r="HX535" s="492"/>
      <c r="HY535" s="492"/>
      <c r="HZ535" s="492"/>
      <c r="IA535" s="492"/>
      <c r="IB535" s="492"/>
      <c r="IC535" s="492"/>
      <c r="ID535" s="492"/>
      <c r="IE535" s="492"/>
      <c r="IF535" s="492"/>
      <c r="IG535" s="492"/>
      <c r="IH535" s="492"/>
      <c r="II535" s="492"/>
      <c r="IJ535" s="492"/>
      <c r="IK535" s="492"/>
      <c r="IL535" s="492"/>
      <c r="IM535" s="492"/>
      <c r="IN535" s="492"/>
      <c r="IO535" s="492"/>
      <c r="IP535" s="492"/>
      <c r="IQ535" s="492"/>
      <c r="IR535" s="492"/>
      <c r="IS535" s="492"/>
      <c r="IT535" s="492"/>
      <c r="IU535" s="492"/>
      <c r="IV535" s="492"/>
    </row>
    <row r="536" spans="1:256" s="4" customFormat="1">
      <c r="A536" s="56"/>
      <c r="I536" s="260"/>
      <c r="K536" s="51"/>
    </row>
    <row r="537" spans="1:256" ht="66">
      <c r="A537" s="56" t="s">
        <v>478</v>
      </c>
      <c r="B537" s="3" t="s">
        <v>32</v>
      </c>
      <c r="C537" s="3" t="s">
        <v>33</v>
      </c>
      <c r="D537" s="3" t="s">
        <v>34</v>
      </c>
      <c r="E537" s="3" t="s">
        <v>35</v>
      </c>
      <c r="F537" s="2" t="s">
        <v>75</v>
      </c>
      <c r="G537" s="2" t="s">
        <v>76</v>
      </c>
      <c r="H537" s="2" t="s">
        <v>77</v>
      </c>
      <c r="I537" s="263" t="s">
        <v>78</v>
      </c>
      <c r="J537" s="72"/>
      <c r="K537" s="50" t="s">
        <v>79</v>
      </c>
      <c r="L537" s="92" t="s">
        <v>80</v>
      </c>
      <c r="M537" s="99" t="s">
        <v>81</v>
      </c>
      <c r="N537" s="72"/>
      <c r="O537" s="493" t="s">
        <v>82</v>
      </c>
      <c r="P537" s="494"/>
      <c r="Q537" s="494"/>
      <c r="R537" s="495"/>
      <c r="U537" s="4"/>
      <c r="V537" s="4"/>
    </row>
    <row r="538" spans="1:256">
      <c r="A538" s="56"/>
      <c r="B538" s="11"/>
      <c r="C538" s="11" t="s">
        <v>479</v>
      </c>
      <c r="D538" s="11"/>
      <c r="E538" s="11" t="s">
        <v>121</v>
      </c>
      <c r="F538" s="11">
        <v>1</v>
      </c>
      <c r="G538" s="11"/>
      <c r="H538" s="11"/>
      <c r="I538" s="264"/>
      <c r="K538" s="11"/>
      <c r="L538" s="11"/>
      <c r="M538" s="11"/>
      <c r="O538" s="479"/>
      <c r="P538" s="480"/>
      <c r="Q538" s="480"/>
      <c r="R538" s="481"/>
      <c r="U538" s="4"/>
      <c r="V538" s="4"/>
    </row>
    <row r="539" spans="1:256">
      <c r="A539" s="56"/>
      <c r="B539" s="11"/>
      <c r="C539" s="11" t="s">
        <v>87</v>
      </c>
      <c r="D539" s="11"/>
      <c r="E539" s="11" t="s">
        <v>88</v>
      </c>
      <c r="F539" s="11">
        <v>272</v>
      </c>
      <c r="G539" s="11">
        <v>4</v>
      </c>
      <c r="H539" s="11">
        <v>3</v>
      </c>
      <c r="I539" s="264">
        <v>1.6666666666666667</v>
      </c>
      <c r="K539" s="11"/>
      <c r="L539" s="11"/>
      <c r="M539" s="11"/>
      <c r="O539" s="181"/>
      <c r="P539" s="182"/>
      <c r="Q539" s="182"/>
      <c r="R539" s="183"/>
      <c r="U539" s="4"/>
      <c r="V539" s="4"/>
    </row>
    <row r="540" spans="1:256">
      <c r="A540" s="56"/>
      <c r="B540" s="11"/>
      <c r="C540" s="11" t="s">
        <v>87</v>
      </c>
      <c r="D540" s="11"/>
      <c r="E540" s="11" t="s">
        <v>89</v>
      </c>
      <c r="F540" s="11">
        <v>346</v>
      </c>
      <c r="G540" s="11">
        <v>8</v>
      </c>
      <c r="H540" s="11">
        <v>6</v>
      </c>
      <c r="I540" s="264">
        <v>0.33333333333333331</v>
      </c>
      <c r="K540" s="11"/>
      <c r="L540" s="11"/>
      <c r="M540" s="11"/>
      <c r="O540" s="181"/>
      <c r="P540" s="182"/>
      <c r="Q540" s="182"/>
      <c r="R540" s="183"/>
      <c r="U540" s="4"/>
      <c r="V540" s="4"/>
    </row>
    <row r="541" spans="1:256">
      <c r="A541" s="56"/>
      <c r="B541" s="11"/>
      <c r="C541" s="11" t="s">
        <v>90</v>
      </c>
      <c r="D541" s="11"/>
      <c r="E541" s="11" t="s">
        <v>88</v>
      </c>
      <c r="F541" s="11">
        <v>43</v>
      </c>
      <c r="G541" s="11">
        <v>1</v>
      </c>
      <c r="H541" s="11">
        <v>0</v>
      </c>
      <c r="I541" s="264"/>
      <c r="K541" s="11"/>
      <c r="L541" s="11"/>
      <c r="M541" s="11"/>
      <c r="O541" s="181"/>
      <c r="P541" s="182"/>
      <c r="Q541" s="182"/>
      <c r="R541" s="183"/>
      <c r="U541" s="4"/>
      <c r="V541" s="4"/>
    </row>
    <row r="542" spans="1:256">
      <c r="A542" s="56"/>
      <c r="B542" s="11"/>
      <c r="C542" s="11" t="s">
        <v>91</v>
      </c>
      <c r="D542" s="11"/>
      <c r="E542" s="11" t="s">
        <v>92</v>
      </c>
      <c r="F542" s="11">
        <v>27</v>
      </c>
      <c r="G542" s="11"/>
      <c r="H542" s="11">
        <v>0</v>
      </c>
      <c r="I542" s="264"/>
      <c r="K542" s="11"/>
      <c r="L542" s="11"/>
      <c r="M542" s="11"/>
      <c r="O542" s="181"/>
      <c r="P542" s="182"/>
      <c r="Q542" s="182"/>
      <c r="R542" s="183"/>
      <c r="U542" s="4"/>
      <c r="V542" s="4"/>
    </row>
    <row r="543" spans="1:256">
      <c r="A543" s="56"/>
      <c r="B543" s="11"/>
      <c r="C543" s="11" t="s">
        <v>93</v>
      </c>
      <c r="D543" s="11"/>
      <c r="E543" s="11" t="s">
        <v>94</v>
      </c>
      <c r="F543" s="11">
        <v>53</v>
      </c>
      <c r="G543" s="11">
        <v>2</v>
      </c>
      <c r="H543" s="11">
        <v>1</v>
      </c>
      <c r="I543" s="264">
        <v>1</v>
      </c>
      <c r="K543" s="11"/>
      <c r="L543" s="11"/>
      <c r="M543" s="11"/>
      <c r="O543" s="181"/>
      <c r="P543" s="182"/>
      <c r="Q543" s="182"/>
      <c r="R543" s="183"/>
      <c r="U543" s="4"/>
      <c r="V543" s="4"/>
    </row>
    <row r="544" spans="1:256">
      <c r="A544" s="56"/>
      <c r="B544" s="11"/>
      <c r="C544" s="11" t="s">
        <v>480</v>
      </c>
      <c r="D544" s="11"/>
      <c r="E544" s="11" t="s">
        <v>441</v>
      </c>
      <c r="F544" s="11">
        <v>1</v>
      </c>
      <c r="G544" s="11"/>
      <c r="H544" s="11"/>
      <c r="I544" s="264"/>
      <c r="K544" s="11"/>
      <c r="L544" s="11"/>
      <c r="M544" s="11"/>
      <c r="O544" s="181"/>
      <c r="P544" s="182"/>
      <c r="Q544" s="182"/>
      <c r="R544" s="183"/>
      <c r="U544" s="4"/>
      <c r="V544" s="4"/>
    </row>
    <row r="545" spans="1:22">
      <c r="A545" s="56"/>
      <c r="B545" s="11"/>
      <c r="C545" s="11" t="s">
        <v>95</v>
      </c>
      <c r="D545" s="11"/>
      <c r="E545" s="11" t="s">
        <v>96</v>
      </c>
      <c r="F545" s="11">
        <v>4</v>
      </c>
      <c r="G545" s="11">
        <v>1</v>
      </c>
      <c r="H545" s="11">
        <v>1</v>
      </c>
      <c r="I545" s="264">
        <v>0</v>
      </c>
      <c r="K545" s="11"/>
      <c r="L545" s="11"/>
      <c r="M545" s="11"/>
      <c r="O545" s="181"/>
      <c r="P545" s="182"/>
      <c r="Q545" s="182"/>
      <c r="R545" s="183"/>
      <c r="U545" s="4"/>
      <c r="V545" s="4"/>
    </row>
    <row r="546" spans="1:22">
      <c r="A546" s="56"/>
      <c r="B546" s="11"/>
      <c r="C546" s="11" t="s">
        <v>97</v>
      </c>
      <c r="D546" s="11"/>
      <c r="E546" s="11" t="s">
        <v>98</v>
      </c>
      <c r="F546" s="11">
        <v>323</v>
      </c>
      <c r="G546" s="11">
        <v>1</v>
      </c>
      <c r="H546" s="11">
        <v>1</v>
      </c>
      <c r="I546" s="264">
        <v>0</v>
      </c>
      <c r="K546" s="11"/>
      <c r="L546" s="11"/>
      <c r="M546" s="11"/>
      <c r="O546" s="181"/>
      <c r="P546" s="182"/>
      <c r="Q546" s="182"/>
      <c r="R546" s="183"/>
      <c r="U546" s="4"/>
      <c r="V546" s="4"/>
    </row>
    <row r="547" spans="1:22">
      <c r="A547" s="56"/>
      <c r="B547" s="11"/>
      <c r="C547" s="11" t="s">
        <v>99</v>
      </c>
      <c r="D547" s="11"/>
      <c r="E547" s="11" t="s">
        <v>101</v>
      </c>
      <c r="F547" s="11">
        <v>1238</v>
      </c>
      <c r="G547" s="11">
        <v>23</v>
      </c>
      <c r="H547" s="11">
        <v>18</v>
      </c>
      <c r="I547" s="264">
        <v>36.888888888888886</v>
      </c>
      <c r="K547" s="11"/>
      <c r="L547" s="11"/>
      <c r="M547" s="11"/>
      <c r="O547" s="181"/>
      <c r="P547" s="182"/>
      <c r="Q547" s="182"/>
      <c r="R547" s="183"/>
      <c r="U547" s="4"/>
      <c r="V547" s="4"/>
    </row>
    <row r="548" spans="1:22">
      <c r="A548" s="56"/>
      <c r="B548" s="11"/>
      <c r="C548" s="11" t="s">
        <v>102</v>
      </c>
      <c r="D548" s="11"/>
      <c r="E548" s="11" t="s">
        <v>103</v>
      </c>
      <c r="F548" s="11">
        <v>5</v>
      </c>
      <c r="G548" s="11"/>
      <c r="H548" s="11"/>
      <c r="I548" s="264"/>
      <c r="K548" s="11"/>
      <c r="L548" s="11"/>
      <c r="M548" s="11"/>
      <c r="O548" s="181"/>
      <c r="P548" s="182"/>
      <c r="Q548" s="182"/>
      <c r="R548" s="183"/>
      <c r="U548" s="4"/>
      <c r="V548" s="4"/>
    </row>
    <row r="549" spans="1:22">
      <c r="A549" s="56"/>
      <c r="B549" s="11"/>
      <c r="C549" s="11" t="s">
        <v>104</v>
      </c>
      <c r="D549" s="11"/>
      <c r="E549" s="11" t="s">
        <v>105</v>
      </c>
      <c r="F549" s="11">
        <v>12</v>
      </c>
      <c r="G549" s="11"/>
      <c r="H549" s="11"/>
      <c r="I549" s="264"/>
      <c r="K549" s="11"/>
      <c r="L549" s="11"/>
      <c r="M549" s="11"/>
      <c r="O549" s="181"/>
      <c r="P549" s="182"/>
      <c r="Q549" s="182"/>
      <c r="R549" s="183"/>
      <c r="U549" s="4"/>
      <c r="V549" s="4"/>
    </row>
    <row r="550" spans="1:22">
      <c r="A550" s="56"/>
      <c r="B550" s="11"/>
      <c r="C550" s="11" t="s">
        <v>104</v>
      </c>
      <c r="D550" s="11"/>
      <c r="E550" s="11" t="s">
        <v>222</v>
      </c>
      <c r="F550" s="11">
        <v>1</v>
      </c>
      <c r="G550" s="11"/>
      <c r="H550" s="11"/>
      <c r="I550" s="264"/>
      <c r="K550" s="11"/>
      <c r="L550" s="11"/>
      <c r="M550" s="11"/>
      <c r="O550" s="181"/>
      <c r="P550" s="182"/>
      <c r="Q550" s="182"/>
      <c r="R550" s="183"/>
      <c r="U550" s="4"/>
      <c r="V550" s="4"/>
    </row>
    <row r="551" spans="1:22">
      <c r="A551" s="56"/>
      <c r="B551" s="11"/>
      <c r="C551" s="11" t="s">
        <v>106</v>
      </c>
      <c r="D551" s="11"/>
      <c r="E551" s="11" t="s">
        <v>107</v>
      </c>
      <c r="F551" s="11">
        <v>84</v>
      </c>
      <c r="G551" s="11"/>
      <c r="H551" s="11">
        <v>0</v>
      </c>
      <c r="I551" s="264"/>
      <c r="K551" s="11"/>
      <c r="L551" s="11"/>
      <c r="M551" s="11"/>
      <c r="O551" s="181"/>
      <c r="P551" s="182"/>
      <c r="Q551" s="182"/>
      <c r="R551" s="183"/>
      <c r="U551" s="4"/>
      <c r="V551" s="4"/>
    </row>
    <row r="552" spans="1:22">
      <c r="A552" s="56"/>
      <c r="B552" s="11"/>
      <c r="C552" s="11" t="s">
        <v>108</v>
      </c>
      <c r="D552" s="11"/>
      <c r="E552" s="11" t="s">
        <v>84</v>
      </c>
      <c r="F552" s="11">
        <v>286</v>
      </c>
      <c r="G552" s="11">
        <v>2</v>
      </c>
      <c r="H552" s="11">
        <v>1</v>
      </c>
      <c r="I552" s="264">
        <v>0</v>
      </c>
      <c r="K552" s="11"/>
      <c r="L552" s="11"/>
      <c r="M552" s="11"/>
      <c r="O552" s="181"/>
      <c r="P552" s="182"/>
      <c r="Q552" s="182"/>
      <c r="R552" s="183"/>
      <c r="U552" s="4"/>
      <c r="V552" s="4"/>
    </row>
    <row r="553" spans="1:22">
      <c r="A553" s="56"/>
      <c r="B553" s="11"/>
      <c r="C553" s="11" t="s">
        <v>109</v>
      </c>
      <c r="D553" s="11"/>
      <c r="E553" s="11" t="s">
        <v>110</v>
      </c>
      <c r="F553" s="11">
        <v>58</v>
      </c>
      <c r="G553" s="11"/>
      <c r="H553" s="11">
        <v>0</v>
      </c>
      <c r="I553" s="264"/>
      <c r="K553" s="11"/>
      <c r="L553" s="11"/>
      <c r="M553" s="11"/>
      <c r="O553" s="181"/>
      <c r="P553" s="182"/>
      <c r="Q553" s="182"/>
      <c r="R553" s="183"/>
      <c r="U553" s="4"/>
      <c r="V553" s="4"/>
    </row>
    <row r="554" spans="1:22">
      <c r="A554" s="56"/>
      <c r="B554" s="11"/>
      <c r="C554" s="11" t="s">
        <v>109</v>
      </c>
      <c r="D554" s="11"/>
      <c r="E554" s="11" t="s">
        <v>111</v>
      </c>
      <c r="F554" s="11">
        <v>19</v>
      </c>
      <c r="G554" s="11"/>
      <c r="H554" s="11"/>
      <c r="I554" s="264"/>
      <c r="K554" s="11"/>
      <c r="L554" s="11"/>
      <c r="M554" s="11"/>
      <c r="O554" s="181"/>
      <c r="P554" s="182"/>
      <c r="Q554" s="182"/>
      <c r="R554" s="183"/>
      <c r="U554" s="4"/>
      <c r="V554" s="4"/>
    </row>
    <row r="555" spans="1:22">
      <c r="A555" s="56"/>
      <c r="B555" s="11"/>
      <c r="C555" s="11" t="s">
        <v>481</v>
      </c>
      <c r="D555" s="11"/>
      <c r="E555" s="11" t="s">
        <v>111</v>
      </c>
      <c r="F555" s="11">
        <v>1</v>
      </c>
      <c r="G555" s="11"/>
      <c r="H555" s="11"/>
      <c r="I555" s="264"/>
      <c r="K555" s="11"/>
      <c r="L555" s="11"/>
      <c r="M555" s="11"/>
      <c r="O555" s="181"/>
      <c r="P555" s="182"/>
      <c r="Q555" s="182"/>
      <c r="R555" s="183"/>
      <c r="U555" s="4"/>
      <c r="V555" s="4"/>
    </row>
    <row r="556" spans="1:22">
      <c r="A556" s="56"/>
      <c r="B556" s="11"/>
      <c r="C556" s="11" t="s">
        <v>112</v>
      </c>
      <c r="D556" s="11"/>
      <c r="E556" s="11" t="s">
        <v>113</v>
      </c>
      <c r="F556" s="11">
        <v>25</v>
      </c>
      <c r="G556" s="11"/>
      <c r="H556" s="11"/>
      <c r="I556" s="264"/>
      <c r="K556" s="11"/>
      <c r="L556" s="11"/>
      <c r="M556" s="11"/>
      <c r="O556" s="181"/>
      <c r="P556" s="182"/>
      <c r="Q556" s="182"/>
      <c r="R556" s="183"/>
      <c r="U556" s="4"/>
      <c r="V556" s="4"/>
    </row>
    <row r="557" spans="1:22">
      <c r="A557" s="56"/>
      <c r="B557" s="11"/>
      <c r="C557" s="11" t="s">
        <v>114</v>
      </c>
      <c r="D557" s="11"/>
      <c r="E557" s="11" t="s">
        <v>115</v>
      </c>
      <c r="F557" s="11">
        <v>74</v>
      </c>
      <c r="G557" s="11">
        <v>2</v>
      </c>
      <c r="H557" s="11">
        <v>1</v>
      </c>
      <c r="I557" s="264">
        <v>4</v>
      </c>
      <c r="K557" s="11"/>
      <c r="L557" s="11"/>
      <c r="M557" s="11"/>
      <c r="O557" s="181"/>
      <c r="P557" s="182"/>
      <c r="Q557" s="182"/>
      <c r="R557" s="183"/>
      <c r="U557" s="4"/>
      <c r="V557" s="4"/>
    </row>
    <row r="558" spans="1:22">
      <c r="A558" s="56"/>
      <c r="B558" s="11"/>
      <c r="C558" s="11" t="s">
        <v>114</v>
      </c>
      <c r="D558" s="11"/>
      <c r="E558" s="11" t="s">
        <v>116</v>
      </c>
      <c r="F558" s="11">
        <v>60</v>
      </c>
      <c r="G558" s="11">
        <v>1</v>
      </c>
      <c r="H558" s="11">
        <v>2</v>
      </c>
      <c r="I558" s="264">
        <v>2</v>
      </c>
      <c r="K558" s="11"/>
      <c r="L558" s="11"/>
      <c r="M558" s="11"/>
      <c r="O558" s="181"/>
      <c r="P558" s="182"/>
      <c r="Q558" s="182"/>
      <c r="R558" s="183"/>
      <c r="U558" s="4"/>
      <c r="V558" s="4"/>
    </row>
    <row r="559" spans="1:22">
      <c r="A559" s="56"/>
      <c r="B559" s="11"/>
      <c r="C559" s="11" t="s">
        <v>118</v>
      </c>
      <c r="D559" s="11"/>
      <c r="E559" s="11" t="s">
        <v>119</v>
      </c>
      <c r="F559" s="11">
        <v>1</v>
      </c>
      <c r="G559" s="11"/>
      <c r="H559" s="11"/>
      <c r="I559" s="264"/>
      <c r="K559" s="11"/>
      <c r="L559" s="11"/>
      <c r="M559" s="11"/>
      <c r="O559" s="181"/>
      <c r="P559" s="182"/>
      <c r="Q559" s="182"/>
      <c r="R559" s="183"/>
      <c r="U559" s="4"/>
      <c r="V559" s="4"/>
    </row>
    <row r="560" spans="1:22">
      <c r="A560" s="56"/>
      <c r="B560" s="11"/>
      <c r="C560" s="11" t="s">
        <v>120</v>
      </c>
      <c r="D560" s="11"/>
      <c r="E560" s="11" t="s">
        <v>121</v>
      </c>
      <c r="F560" s="11">
        <v>21</v>
      </c>
      <c r="G560" s="11"/>
      <c r="H560" s="11"/>
      <c r="I560" s="264"/>
      <c r="K560" s="11"/>
      <c r="L560" s="11"/>
      <c r="M560" s="11"/>
      <c r="O560" s="181"/>
      <c r="P560" s="182"/>
      <c r="Q560" s="182"/>
      <c r="R560" s="183"/>
      <c r="U560" s="4"/>
      <c r="V560" s="4"/>
    </row>
    <row r="561" spans="1:22">
      <c r="A561" s="56"/>
      <c r="B561" s="11"/>
      <c r="C561" s="11" t="s">
        <v>124</v>
      </c>
      <c r="D561" s="11"/>
      <c r="E561" s="11" t="s">
        <v>123</v>
      </c>
      <c r="F561" s="11">
        <v>18</v>
      </c>
      <c r="G561" s="11"/>
      <c r="H561" s="11"/>
      <c r="I561" s="264"/>
      <c r="K561" s="11"/>
      <c r="L561" s="11"/>
      <c r="M561" s="11"/>
      <c r="O561" s="181"/>
      <c r="P561" s="182"/>
      <c r="Q561" s="182"/>
      <c r="R561" s="183"/>
      <c r="U561" s="4"/>
      <c r="V561" s="4"/>
    </row>
    <row r="562" spans="1:22">
      <c r="A562" s="56"/>
      <c r="B562" s="11"/>
      <c r="C562" s="11" t="s">
        <v>125</v>
      </c>
      <c r="D562" s="11"/>
      <c r="E562" s="11" t="s">
        <v>92</v>
      </c>
      <c r="F562" s="11">
        <v>279</v>
      </c>
      <c r="G562" s="11">
        <v>3</v>
      </c>
      <c r="H562" s="11">
        <v>2</v>
      </c>
      <c r="I562" s="264">
        <v>0</v>
      </c>
      <c r="K562" s="11"/>
      <c r="L562" s="11"/>
      <c r="M562" s="11"/>
      <c r="O562" s="181"/>
      <c r="P562" s="182"/>
      <c r="Q562" s="182"/>
      <c r="R562" s="183"/>
      <c r="U562" s="4"/>
      <c r="V562" s="4"/>
    </row>
    <row r="563" spans="1:22">
      <c r="A563" s="56"/>
      <c r="B563" s="11"/>
      <c r="C563" s="11" t="s">
        <v>482</v>
      </c>
      <c r="D563" s="11"/>
      <c r="E563" s="11" t="s">
        <v>113</v>
      </c>
      <c r="F563" s="11">
        <v>1</v>
      </c>
      <c r="G563" s="11"/>
      <c r="H563" s="11">
        <v>0</v>
      </c>
      <c r="I563" s="264"/>
      <c r="K563" s="11"/>
      <c r="L563" s="11"/>
      <c r="M563" s="11"/>
      <c r="O563" s="181"/>
      <c r="P563" s="182"/>
      <c r="Q563" s="182"/>
      <c r="R563" s="183"/>
      <c r="U563" s="4"/>
      <c r="V563" s="4"/>
    </row>
    <row r="564" spans="1:22">
      <c r="A564" s="56"/>
      <c r="B564" s="11"/>
      <c r="C564" s="11" t="s">
        <v>126</v>
      </c>
      <c r="D564" s="11"/>
      <c r="E564" s="11" t="s">
        <v>127</v>
      </c>
      <c r="F564" s="11">
        <v>127</v>
      </c>
      <c r="G564" s="11">
        <v>4</v>
      </c>
      <c r="H564" s="11">
        <v>4</v>
      </c>
      <c r="I564" s="264">
        <v>0</v>
      </c>
      <c r="K564" s="11"/>
      <c r="L564" s="11"/>
      <c r="M564" s="11"/>
      <c r="O564" s="181"/>
      <c r="P564" s="182"/>
      <c r="Q564" s="182"/>
      <c r="R564" s="183"/>
      <c r="U564" s="4"/>
      <c r="V564" s="4"/>
    </row>
    <row r="565" spans="1:22">
      <c r="A565" s="56"/>
      <c r="B565" s="11"/>
      <c r="C565" s="11" t="s">
        <v>128</v>
      </c>
      <c r="D565" s="11"/>
      <c r="E565" s="11" t="s">
        <v>96</v>
      </c>
      <c r="F565" s="11">
        <v>29</v>
      </c>
      <c r="G565" s="11"/>
      <c r="H565" s="11"/>
      <c r="I565" s="264"/>
      <c r="K565" s="11"/>
      <c r="L565" s="11"/>
      <c r="M565" s="11"/>
      <c r="O565" s="181"/>
      <c r="P565" s="182"/>
      <c r="Q565" s="182"/>
      <c r="R565" s="183"/>
      <c r="U565" s="4"/>
      <c r="V565" s="4"/>
    </row>
    <row r="566" spans="1:22">
      <c r="A566" s="56"/>
      <c r="B566" s="11"/>
      <c r="C566" s="11" t="s">
        <v>129</v>
      </c>
      <c r="D566" s="11"/>
      <c r="E566" s="11" t="s">
        <v>96</v>
      </c>
      <c r="F566" s="11">
        <v>14</v>
      </c>
      <c r="G566" s="11"/>
      <c r="H566" s="11"/>
      <c r="I566" s="264"/>
      <c r="K566" s="11"/>
      <c r="L566" s="11"/>
      <c r="M566" s="11"/>
      <c r="O566" s="181"/>
      <c r="P566" s="182"/>
      <c r="Q566" s="182"/>
      <c r="R566" s="183"/>
      <c r="U566" s="4"/>
      <c r="V566" s="4"/>
    </row>
    <row r="567" spans="1:22">
      <c r="A567" s="56"/>
      <c r="B567" s="11"/>
      <c r="C567" s="11" t="s">
        <v>130</v>
      </c>
      <c r="D567" s="11"/>
      <c r="E567" s="11" t="s">
        <v>131</v>
      </c>
      <c r="F567" s="11">
        <v>1</v>
      </c>
      <c r="G567" s="11"/>
      <c r="H567" s="11"/>
      <c r="I567" s="264"/>
      <c r="K567" s="11"/>
      <c r="L567" s="11"/>
      <c r="M567" s="11"/>
      <c r="O567" s="181"/>
      <c r="P567" s="182"/>
      <c r="Q567" s="182"/>
      <c r="R567" s="183"/>
      <c r="U567" s="4"/>
      <c r="V567" s="4"/>
    </row>
    <row r="568" spans="1:22">
      <c r="A568" s="56"/>
      <c r="B568" s="11"/>
      <c r="C568" s="11" t="s">
        <v>132</v>
      </c>
      <c r="D568" s="11"/>
      <c r="E568" s="11" t="s">
        <v>115</v>
      </c>
      <c r="F568" s="11">
        <v>27</v>
      </c>
      <c r="G568" s="11"/>
      <c r="H568" s="11"/>
      <c r="I568" s="264"/>
      <c r="K568" s="11"/>
      <c r="L568" s="11"/>
      <c r="M568" s="11"/>
      <c r="O568" s="181"/>
      <c r="P568" s="182"/>
      <c r="Q568" s="182"/>
      <c r="R568" s="183"/>
      <c r="U568" s="4"/>
      <c r="V568" s="4"/>
    </row>
    <row r="569" spans="1:22">
      <c r="A569" s="56"/>
      <c r="B569" s="11"/>
      <c r="C569" s="11" t="s">
        <v>133</v>
      </c>
      <c r="D569" s="11"/>
      <c r="E569" s="11" t="s">
        <v>134</v>
      </c>
      <c r="F569" s="11">
        <v>19</v>
      </c>
      <c r="G569" s="11"/>
      <c r="H569" s="11"/>
      <c r="I569" s="264"/>
      <c r="K569" s="11"/>
      <c r="L569" s="11"/>
      <c r="M569" s="11"/>
      <c r="O569" s="181"/>
      <c r="P569" s="182"/>
      <c r="Q569" s="182"/>
      <c r="R569" s="183"/>
      <c r="U569" s="4"/>
      <c r="V569" s="4"/>
    </row>
    <row r="570" spans="1:22">
      <c r="A570" s="56"/>
      <c r="B570" s="11"/>
      <c r="C570" s="11" t="s">
        <v>135</v>
      </c>
      <c r="D570" s="11"/>
      <c r="E570" s="11" t="s">
        <v>136</v>
      </c>
      <c r="F570" s="11">
        <v>1075</v>
      </c>
      <c r="G570" s="11">
        <v>36</v>
      </c>
      <c r="H570" s="11">
        <v>31</v>
      </c>
      <c r="I570" s="264">
        <v>1.3548387096774193</v>
      </c>
      <c r="K570" s="11"/>
      <c r="L570" s="11"/>
      <c r="M570" s="11"/>
      <c r="O570" s="181"/>
      <c r="P570" s="182"/>
      <c r="Q570" s="182"/>
      <c r="R570" s="183"/>
      <c r="U570" s="4"/>
      <c r="V570" s="4"/>
    </row>
    <row r="571" spans="1:22">
      <c r="A571" s="56"/>
      <c r="B571" s="11"/>
      <c r="C571" s="11" t="s">
        <v>135</v>
      </c>
      <c r="D571" s="11"/>
      <c r="E571" s="11" t="s">
        <v>137</v>
      </c>
      <c r="F571" s="11">
        <v>1</v>
      </c>
      <c r="G571" s="11"/>
      <c r="H571" s="11"/>
      <c r="I571" s="264"/>
      <c r="K571" s="11"/>
      <c r="L571" s="11"/>
      <c r="M571" s="11"/>
      <c r="O571" s="181"/>
      <c r="P571" s="182"/>
      <c r="Q571" s="182"/>
      <c r="R571" s="183"/>
      <c r="U571" s="4"/>
      <c r="V571" s="4"/>
    </row>
    <row r="572" spans="1:22">
      <c r="A572" s="56"/>
      <c r="B572" s="11"/>
      <c r="C572" s="11" t="s">
        <v>138</v>
      </c>
      <c r="D572" s="11"/>
      <c r="E572" s="11" t="s">
        <v>139</v>
      </c>
      <c r="F572" s="11">
        <v>172</v>
      </c>
      <c r="G572" s="11">
        <v>2</v>
      </c>
      <c r="H572" s="11">
        <v>2</v>
      </c>
      <c r="I572" s="264">
        <v>8.5</v>
      </c>
      <c r="K572" s="11"/>
      <c r="L572" s="11"/>
      <c r="M572" s="11"/>
      <c r="O572" s="181"/>
      <c r="P572" s="182"/>
      <c r="Q572" s="182"/>
      <c r="R572" s="183"/>
      <c r="U572" s="4"/>
      <c r="V572" s="4"/>
    </row>
    <row r="573" spans="1:22">
      <c r="A573" s="56"/>
      <c r="B573" s="11"/>
      <c r="C573" s="11" t="s">
        <v>141</v>
      </c>
      <c r="D573" s="11"/>
      <c r="E573" s="11" t="s">
        <v>142</v>
      </c>
      <c r="F573" s="11">
        <v>66</v>
      </c>
      <c r="G573" s="11"/>
      <c r="H573" s="11">
        <v>0</v>
      </c>
      <c r="I573" s="264"/>
      <c r="K573" s="11"/>
      <c r="L573" s="11"/>
      <c r="M573" s="11"/>
      <c r="O573" s="181"/>
      <c r="P573" s="182"/>
      <c r="Q573" s="182"/>
      <c r="R573" s="183"/>
      <c r="U573" s="4"/>
      <c r="V573" s="4"/>
    </row>
    <row r="574" spans="1:22">
      <c r="A574" s="56"/>
      <c r="B574" s="11"/>
      <c r="C574" s="11" t="s">
        <v>141</v>
      </c>
      <c r="D574" s="11"/>
      <c r="E574" s="11" t="s">
        <v>143</v>
      </c>
      <c r="F574" s="11">
        <v>1</v>
      </c>
      <c r="G574" s="11"/>
      <c r="H574" s="11"/>
      <c r="I574" s="264"/>
      <c r="K574" s="11"/>
      <c r="L574" s="11"/>
      <c r="M574" s="11"/>
      <c r="O574" s="181"/>
      <c r="P574" s="182"/>
      <c r="Q574" s="182"/>
      <c r="R574" s="183"/>
      <c r="U574" s="4"/>
      <c r="V574" s="4"/>
    </row>
    <row r="575" spans="1:22">
      <c r="A575" s="56"/>
      <c r="B575" s="11"/>
      <c r="C575" s="11" t="s">
        <v>144</v>
      </c>
      <c r="D575" s="11"/>
      <c r="E575" s="11" t="s">
        <v>142</v>
      </c>
      <c r="F575" s="11">
        <v>5</v>
      </c>
      <c r="G575" s="11"/>
      <c r="H575" s="11"/>
      <c r="I575" s="264"/>
      <c r="K575" s="11"/>
      <c r="L575" s="11"/>
      <c r="M575" s="11"/>
      <c r="O575" s="181"/>
      <c r="P575" s="182"/>
      <c r="Q575" s="182"/>
      <c r="R575" s="183"/>
      <c r="U575" s="4"/>
      <c r="V575" s="4"/>
    </row>
    <row r="576" spans="1:22">
      <c r="A576" s="56"/>
      <c r="B576" s="11"/>
      <c r="C576" s="11" t="s">
        <v>145</v>
      </c>
      <c r="D576" s="11"/>
      <c r="E576" s="11" t="s">
        <v>146</v>
      </c>
      <c r="F576" s="11">
        <v>24</v>
      </c>
      <c r="G576" s="11">
        <v>1</v>
      </c>
      <c r="H576" s="11">
        <v>1</v>
      </c>
      <c r="I576" s="264">
        <v>0</v>
      </c>
      <c r="K576" s="11"/>
      <c r="L576" s="11"/>
      <c r="M576" s="11"/>
      <c r="O576" s="181"/>
      <c r="P576" s="182"/>
      <c r="Q576" s="182"/>
      <c r="R576" s="183"/>
      <c r="U576" s="4"/>
      <c r="V576" s="4"/>
    </row>
    <row r="577" spans="1:22">
      <c r="A577" s="56"/>
      <c r="B577" s="11"/>
      <c r="C577" s="11" t="s">
        <v>147</v>
      </c>
      <c r="D577" s="11"/>
      <c r="E577" s="11" t="s">
        <v>148</v>
      </c>
      <c r="F577" s="11">
        <v>138</v>
      </c>
      <c r="G577" s="11">
        <v>2</v>
      </c>
      <c r="H577" s="11">
        <v>2</v>
      </c>
      <c r="I577" s="264">
        <v>9</v>
      </c>
      <c r="K577" s="11"/>
      <c r="L577" s="11"/>
      <c r="M577" s="11"/>
      <c r="O577" s="181"/>
      <c r="P577" s="182"/>
      <c r="Q577" s="182"/>
      <c r="R577" s="183"/>
      <c r="U577" s="4"/>
      <c r="V577" s="4"/>
    </row>
    <row r="578" spans="1:22">
      <c r="A578" s="56"/>
      <c r="B578" s="11"/>
      <c r="C578" s="11" t="s">
        <v>149</v>
      </c>
      <c r="D578" s="11"/>
      <c r="E578" s="11" t="s">
        <v>146</v>
      </c>
      <c r="F578" s="11">
        <v>181</v>
      </c>
      <c r="G578" s="11">
        <v>3</v>
      </c>
      <c r="H578" s="11">
        <v>3</v>
      </c>
      <c r="I578" s="264">
        <v>0.33333333333333331</v>
      </c>
      <c r="K578" s="11"/>
      <c r="L578" s="11"/>
      <c r="M578" s="11"/>
      <c r="O578" s="181"/>
      <c r="P578" s="182"/>
      <c r="Q578" s="182"/>
      <c r="R578" s="183"/>
      <c r="U578" s="4"/>
      <c r="V578" s="4"/>
    </row>
    <row r="579" spans="1:22">
      <c r="A579" s="56"/>
      <c r="B579" s="11"/>
      <c r="C579" s="11" t="s">
        <v>149</v>
      </c>
      <c r="D579" s="11"/>
      <c r="E579" s="11" t="s">
        <v>242</v>
      </c>
      <c r="F579" s="11">
        <v>1</v>
      </c>
      <c r="G579" s="11"/>
      <c r="H579" s="11"/>
      <c r="I579" s="264"/>
      <c r="K579" s="11"/>
      <c r="L579" s="11"/>
      <c r="M579" s="11"/>
      <c r="O579" s="181"/>
      <c r="P579" s="182"/>
      <c r="Q579" s="182"/>
      <c r="R579" s="183"/>
      <c r="U579" s="4"/>
      <c r="V579" s="4"/>
    </row>
    <row r="580" spans="1:22">
      <c r="A580" s="56"/>
      <c r="B580" s="11"/>
      <c r="C580" s="11" t="s">
        <v>458</v>
      </c>
      <c r="D580" s="11"/>
      <c r="E580" s="11" t="s">
        <v>150</v>
      </c>
      <c r="F580" s="11">
        <v>8</v>
      </c>
      <c r="G580" s="11"/>
      <c r="H580" s="11"/>
      <c r="I580" s="264"/>
      <c r="K580" s="11"/>
      <c r="L580" s="11"/>
      <c r="M580" s="11"/>
      <c r="O580" s="181"/>
      <c r="P580" s="182"/>
      <c r="Q580" s="182"/>
      <c r="R580" s="183"/>
      <c r="U580" s="4"/>
      <c r="V580" s="4"/>
    </row>
    <row r="581" spans="1:22">
      <c r="A581" s="56"/>
      <c r="B581" s="11"/>
      <c r="C581" s="11" t="s">
        <v>151</v>
      </c>
      <c r="D581" s="11"/>
      <c r="E581" s="11" t="s">
        <v>100</v>
      </c>
      <c r="F581" s="11">
        <v>7</v>
      </c>
      <c r="G581" s="11"/>
      <c r="H581" s="11"/>
      <c r="I581" s="264"/>
      <c r="K581" s="11"/>
      <c r="L581" s="11"/>
      <c r="M581" s="11"/>
      <c r="O581" s="181"/>
      <c r="P581" s="182"/>
      <c r="Q581" s="182"/>
      <c r="R581" s="183"/>
      <c r="U581" s="4"/>
      <c r="V581" s="4"/>
    </row>
    <row r="582" spans="1:22">
      <c r="A582" s="56"/>
      <c r="B582" s="11"/>
      <c r="C582" s="11" t="s">
        <v>151</v>
      </c>
      <c r="D582" s="11"/>
      <c r="E582" s="11" t="s">
        <v>84</v>
      </c>
      <c r="F582" s="11">
        <v>28</v>
      </c>
      <c r="G582" s="11"/>
      <c r="H582" s="11"/>
      <c r="I582" s="264"/>
      <c r="K582" s="11"/>
      <c r="L582" s="11"/>
      <c r="M582" s="11"/>
      <c r="O582" s="181"/>
      <c r="P582" s="182"/>
      <c r="Q582" s="182"/>
      <c r="R582" s="183"/>
      <c r="U582" s="4"/>
      <c r="V582" s="4"/>
    </row>
    <row r="583" spans="1:22">
      <c r="A583" s="56"/>
      <c r="B583" s="11"/>
      <c r="C583" s="11" t="s">
        <v>152</v>
      </c>
      <c r="D583" s="11"/>
      <c r="E583" s="11" t="s">
        <v>153</v>
      </c>
      <c r="F583" s="11">
        <v>7</v>
      </c>
      <c r="G583" s="11"/>
      <c r="H583" s="11"/>
      <c r="I583" s="264"/>
      <c r="K583" s="11"/>
      <c r="L583" s="11"/>
      <c r="M583" s="11"/>
      <c r="O583" s="181"/>
      <c r="P583" s="182"/>
      <c r="Q583" s="182"/>
      <c r="R583" s="183"/>
      <c r="U583" s="4"/>
      <c r="V583" s="4"/>
    </row>
    <row r="584" spans="1:22">
      <c r="A584" s="56"/>
      <c r="B584" s="11"/>
      <c r="C584" s="11" t="s">
        <v>154</v>
      </c>
      <c r="D584" s="11"/>
      <c r="E584" s="11" t="s">
        <v>155</v>
      </c>
      <c r="F584" s="11">
        <v>196</v>
      </c>
      <c r="G584" s="11">
        <v>3</v>
      </c>
      <c r="H584" s="11">
        <v>4</v>
      </c>
      <c r="I584" s="264">
        <v>0.75</v>
      </c>
      <c r="K584" s="11"/>
      <c r="L584" s="11"/>
      <c r="M584" s="11"/>
      <c r="O584" s="181"/>
      <c r="P584" s="182"/>
      <c r="Q584" s="182"/>
      <c r="R584" s="183"/>
      <c r="U584" s="4"/>
      <c r="V584" s="4"/>
    </row>
    <row r="585" spans="1:22">
      <c r="A585" s="56"/>
      <c r="B585" s="11"/>
      <c r="C585" s="11" t="s">
        <v>156</v>
      </c>
      <c r="D585" s="11"/>
      <c r="E585" s="11" t="s">
        <v>157</v>
      </c>
      <c r="F585" s="11">
        <v>48</v>
      </c>
      <c r="G585" s="11"/>
      <c r="H585" s="11">
        <v>0</v>
      </c>
      <c r="I585" s="264"/>
      <c r="K585" s="11"/>
      <c r="L585" s="11"/>
      <c r="M585" s="11"/>
      <c r="O585" s="181"/>
      <c r="P585" s="182"/>
      <c r="Q585" s="182"/>
      <c r="R585" s="183"/>
      <c r="U585" s="4"/>
      <c r="V585" s="4"/>
    </row>
    <row r="586" spans="1:22">
      <c r="A586" s="56"/>
      <c r="B586" s="11"/>
      <c r="C586" s="11" t="s">
        <v>158</v>
      </c>
      <c r="D586" s="11"/>
      <c r="E586" s="11" t="s">
        <v>159</v>
      </c>
      <c r="F586" s="11">
        <v>109</v>
      </c>
      <c r="G586" s="11">
        <v>2</v>
      </c>
      <c r="H586" s="11">
        <v>1</v>
      </c>
      <c r="I586" s="264">
        <v>1</v>
      </c>
      <c r="K586" s="11"/>
      <c r="L586" s="11"/>
      <c r="M586" s="11"/>
      <c r="O586" s="181"/>
      <c r="P586" s="182"/>
      <c r="Q586" s="182"/>
      <c r="R586" s="183"/>
      <c r="U586" s="4"/>
      <c r="V586" s="4"/>
    </row>
    <row r="587" spans="1:22">
      <c r="A587" s="56"/>
      <c r="B587" s="11"/>
      <c r="C587" s="11" t="s">
        <v>160</v>
      </c>
      <c r="D587" s="11"/>
      <c r="E587" s="11" t="s">
        <v>161</v>
      </c>
      <c r="F587" s="11">
        <v>24</v>
      </c>
      <c r="G587" s="11"/>
      <c r="H587" s="11"/>
      <c r="I587" s="264"/>
      <c r="K587" s="11"/>
      <c r="L587" s="11"/>
      <c r="M587" s="11"/>
      <c r="O587" s="181"/>
      <c r="P587" s="182"/>
      <c r="Q587" s="182"/>
      <c r="R587" s="183"/>
      <c r="U587" s="4"/>
      <c r="V587" s="4"/>
    </row>
    <row r="588" spans="1:22">
      <c r="A588" s="56"/>
      <c r="B588" s="11"/>
      <c r="C588" s="11" t="s">
        <v>162</v>
      </c>
      <c r="D588" s="11"/>
      <c r="E588" s="11" t="s">
        <v>163</v>
      </c>
      <c r="F588" s="11">
        <v>61</v>
      </c>
      <c r="G588" s="11">
        <v>1</v>
      </c>
      <c r="H588" s="11">
        <v>1</v>
      </c>
      <c r="I588" s="264">
        <v>0</v>
      </c>
      <c r="K588" s="11"/>
      <c r="L588" s="11"/>
      <c r="M588" s="11"/>
      <c r="O588" s="181"/>
      <c r="P588" s="182"/>
      <c r="Q588" s="182"/>
      <c r="R588" s="183"/>
      <c r="U588" s="4"/>
      <c r="V588" s="4"/>
    </row>
    <row r="589" spans="1:22">
      <c r="A589" s="56"/>
      <c r="B589" s="11"/>
      <c r="C589" s="11" t="s">
        <v>164</v>
      </c>
      <c r="D589" s="11"/>
      <c r="E589" s="11" t="s">
        <v>165</v>
      </c>
      <c r="F589" s="11">
        <v>21</v>
      </c>
      <c r="G589" s="11"/>
      <c r="H589" s="11"/>
      <c r="I589" s="264"/>
      <c r="K589" s="11"/>
      <c r="L589" s="11"/>
      <c r="M589" s="11"/>
      <c r="O589" s="181"/>
      <c r="P589" s="182"/>
      <c r="Q589" s="182"/>
      <c r="R589" s="183"/>
      <c r="U589" s="4"/>
      <c r="V589" s="4"/>
    </row>
    <row r="590" spans="1:22">
      <c r="A590" s="56"/>
      <c r="B590" s="11"/>
      <c r="C590" s="11" t="s">
        <v>166</v>
      </c>
      <c r="D590" s="11"/>
      <c r="E590" s="11" t="s">
        <v>167</v>
      </c>
      <c r="F590" s="11">
        <v>19</v>
      </c>
      <c r="G590" s="11"/>
      <c r="H590" s="11">
        <v>0</v>
      </c>
      <c r="I590" s="264"/>
      <c r="K590" s="11"/>
      <c r="L590" s="11"/>
      <c r="M590" s="11"/>
      <c r="O590" s="181"/>
      <c r="P590" s="182"/>
      <c r="Q590" s="182"/>
      <c r="R590" s="183"/>
      <c r="U590" s="4"/>
      <c r="V590" s="4"/>
    </row>
    <row r="591" spans="1:22">
      <c r="A591" s="56"/>
      <c r="B591" s="11"/>
      <c r="C591" s="11" t="s">
        <v>168</v>
      </c>
      <c r="D591" s="11"/>
      <c r="E591" s="11" t="s">
        <v>169</v>
      </c>
      <c r="F591" s="11">
        <v>44</v>
      </c>
      <c r="G591" s="11">
        <v>1</v>
      </c>
      <c r="H591" s="11">
        <v>1</v>
      </c>
      <c r="I591" s="264">
        <v>0</v>
      </c>
      <c r="K591" s="11"/>
      <c r="L591" s="11"/>
      <c r="M591" s="11"/>
      <c r="O591" s="181"/>
      <c r="P591" s="182"/>
      <c r="Q591" s="182"/>
      <c r="R591" s="183"/>
      <c r="U591" s="4"/>
      <c r="V591" s="4"/>
    </row>
    <row r="592" spans="1:22">
      <c r="A592" s="56"/>
      <c r="B592" s="11"/>
      <c r="C592" s="11" t="s">
        <v>170</v>
      </c>
      <c r="D592" s="11"/>
      <c r="E592" s="11" t="s">
        <v>171</v>
      </c>
      <c r="F592" s="11">
        <v>31</v>
      </c>
      <c r="G592" s="11">
        <v>1</v>
      </c>
      <c r="H592" s="11">
        <v>1</v>
      </c>
      <c r="I592" s="264">
        <v>0</v>
      </c>
      <c r="K592" s="11"/>
      <c r="L592" s="11"/>
      <c r="M592" s="11"/>
      <c r="O592" s="181"/>
      <c r="P592" s="182"/>
      <c r="Q592" s="182"/>
      <c r="R592" s="183"/>
      <c r="U592" s="4"/>
      <c r="V592" s="4"/>
    </row>
    <row r="593" spans="1:22">
      <c r="A593" s="56"/>
      <c r="B593" s="11"/>
      <c r="C593" s="11" t="s">
        <v>172</v>
      </c>
      <c r="D593" s="11"/>
      <c r="E593" s="11" t="s">
        <v>173</v>
      </c>
      <c r="F593" s="11">
        <v>274</v>
      </c>
      <c r="G593" s="11">
        <v>1</v>
      </c>
      <c r="H593" s="11">
        <v>1</v>
      </c>
      <c r="I593" s="264">
        <v>0</v>
      </c>
      <c r="K593" s="11"/>
      <c r="L593" s="11"/>
      <c r="M593" s="11"/>
      <c r="O593" s="181"/>
      <c r="P593" s="182"/>
      <c r="Q593" s="182"/>
      <c r="R593" s="183"/>
      <c r="U593" s="4"/>
      <c r="V593" s="4"/>
    </row>
    <row r="594" spans="1:22">
      <c r="A594" s="56"/>
      <c r="B594" s="11"/>
      <c r="C594" s="11" t="s">
        <v>174</v>
      </c>
      <c r="D594" s="11"/>
      <c r="E594" s="11" t="s">
        <v>175</v>
      </c>
      <c r="F594" s="11">
        <v>577</v>
      </c>
      <c r="G594" s="11"/>
      <c r="H594" s="11">
        <v>0</v>
      </c>
      <c r="I594" s="264"/>
      <c r="K594" s="11"/>
      <c r="L594" s="11"/>
      <c r="M594" s="11"/>
      <c r="O594" s="181"/>
      <c r="P594" s="182"/>
      <c r="Q594" s="182"/>
      <c r="R594" s="183"/>
      <c r="U594" s="4"/>
      <c r="V594" s="4"/>
    </row>
    <row r="595" spans="1:22">
      <c r="A595" s="56"/>
      <c r="B595" s="11"/>
      <c r="C595" s="11" t="s">
        <v>176</v>
      </c>
      <c r="D595" s="11"/>
      <c r="E595" s="11" t="s">
        <v>146</v>
      </c>
      <c r="F595" s="11">
        <v>19</v>
      </c>
      <c r="G595" s="11">
        <v>1</v>
      </c>
      <c r="H595" s="11">
        <v>0</v>
      </c>
      <c r="I595" s="264"/>
      <c r="K595" s="11"/>
      <c r="L595" s="11"/>
      <c r="M595" s="11"/>
      <c r="O595" s="181"/>
      <c r="P595" s="182"/>
      <c r="Q595" s="182"/>
      <c r="R595" s="183"/>
      <c r="U595" s="4"/>
      <c r="V595" s="4"/>
    </row>
    <row r="596" spans="1:22">
      <c r="A596" s="56"/>
      <c r="B596" s="11"/>
      <c r="C596" s="11" t="s">
        <v>177</v>
      </c>
      <c r="D596" s="11"/>
      <c r="E596" s="11" t="s">
        <v>148</v>
      </c>
      <c r="F596" s="11">
        <v>40</v>
      </c>
      <c r="G596" s="11">
        <v>1</v>
      </c>
      <c r="H596" s="11">
        <v>0</v>
      </c>
      <c r="I596" s="264"/>
      <c r="K596" s="11"/>
      <c r="L596" s="11"/>
      <c r="M596" s="11"/>
      <c r="O596" s="181"/>
      <c r="P596" s="182"/>
      <c r="Q596" s="182"/>
      <c r="R596" s="183"/>
      <c r="U596" s="4"/>
      <c r="V596" s="4"/>
    </row>
    <row r="597" spans="1:22">
      <c r="A597" s="56"/>
      <c r="B597" s="11"/>
      <c r="C597" s="11" t="s">
        <v>178</v>
      </c>
      <c r="D597" s="11"/>
      <c r="E597" s="11" t="s">
        <v>157</v>
      </c>
      <c r="F597" s="11">
        <v>93</v>
      </c>
      <c r="G597" s="11">
        <v>1</v>
      </c>
      <c r="H597" s="11">
        <v>1</v>
      </c>
      <c r="I597" s="264">
        <v>0</v>
      </c>
      <c r="K597" s="11"/>
      <c r="L597" s="11"/>
      <c r="M597" s="11"/>
      <c r="O597" s="181"/>
      <c r="P597" s="182"/>
      <c r="Q597" s="182"/>
      <c r="R597" s="183"/>
      <c r="U597" s="4"/>
      <c r="V597" s="4"/>
    </row>
    <row r="598" spans="1:22">
      <c r="A598" s="56"/>
      <c r="B598" s="11"/>
      <c r="C598" s="11" t="s">
        <v>179</v>
      </c>
      <c r="D598" s="11"/>
      <c r="E598" s="11" t="s">
        <v>180</v>
      </c>
      <c r="F598" s="11">
        <v>23</v>
      </c>
      <c r="G598" s="11"/>
      <c r="H598" s="11">
        <v>0</v>
      </c>
      <c r="I598" s="264"/>
      <c r="K598" s="11"/>
      <c r="L598" s="11"/>
      <c r="M598" s="11"/>
      <c r="O598" s="181"/>
      <c r="P598" s="182"/>
      <c r="Q598" s="182"/>
      <c r="R598" s="183"/>
      <c r="U598" s="4"/>
      <c r="V598" s="4"/>
    </row>
    <row r="599" spans="1:22">
      <c r="A599" s="56"/>
      <c r="B599" s="11"/>
      <c r="C599" s="11" t="s">
        <v>181</v>
      </c>
      <c r="D599" s="11"/>
      <c r="E599" s="11" t="s">
        <v>123</v>
      </c>
      <c r="F599" s="11">
        <v>15</v>
      </c>
      <c r="G599" s="11"/>
      <c r="H599" s="11"/>
      <c r="I599" s="264"/>
      <c r="K599" s="11"/>
      <c r="L599" s="11"/>
      <c r="M599" s="11"/>
      <c r="O599" s="181"/>
      <c r="P599" s="182"/>
      <c r="Q599" s="182"/>
      <c r="R599" s="183"/>
      <c r="U599" s="4"/>
      <c r="V599" s="4"/>
    </row>
    <row r="600" spans="1:22">
      <c r="A600" s="56"/>
      <c r="B600" s="11"/>
      <c r="C600" s="11" t="s">
        <v>483</v>
      </c>
      <c r="D600" s="11"/>
      <c r="E600" s="11" t="s">
        <v>165</v>
      </c>
      <c r="F600" s="11">
        <v>2</v>
      </c>
      <c r="G600" s="11"/>
      <c r="H600" s="11"/>
      <c r="I600" s="264"/>
      <c r="K600" s="11"/>
      <c r="L600" s="11"/>
      <c r="M600" s="11"/>
      <c r="O600" s="181"/>
      <c r="P600" s="182"/>
      <c r="Q600" s="182"/>
      <c r="R600" s="183"/>
      <c r="U600" s="4"/>
      <c r="V600" s="4"/>
    </row>
    <row r="601" spans="1:22">
      <c r="A601" s="56"/>
      <c r="B601" s="11"/>
      <c r="C601" s="11" t="s">
        <v>182</v>
      </c>
      <c r="D601" s="11"/>
      <c r="E601" s="11" t="s">
        <v>183</v>
      </c>
      <c r="F601" s="11">
        <v>16</v>
      </c>
      <c r="G601" s="11"/>
      <c r="H601" s="11">
        <v>0</v>
      </c>
      <c r="I601" s="264"/>
      <c r="K601" s="11"/>
      <c r="L601" s="11"/>
      <c r="M601" s="11"/>
      <c r="O601" s="181"/>
      <c r="P601" s="182"/>
      <c r="Q601" s="182"/>
      <c r="R601" s="183"/>
      <c r="U601" s="4"/>
      <c r="V601" s="4"/>
    </row>
    <row r="602" spans="1:22">
      <c r="A602" s="56"/>
      <c r="B602" s="11"/>
      <c r="C602" s="11" t="s">
        <v>184</v>
      </c>
      <c r="D602" s="11"/>
      <c r="E602" s="11" t="s">
        <v>185</v>
      </c>
      <c r="F602" s="11">
        <v>24</v>
      </c>
      <c r="G602" s="11"/>
      <c r="H602" s="11"/>
      <c r="I602" s="264"/>
      <c r="K602" s="11"/>
      <c r="L602" s="11"/>
      <c r="M602" s="11"/>
      <c r="O602" s="181"/>
      <c r="P602" s="182"/>
      <c r="Q602" s="182"/>
      <c r="R602" s="183"/>
      <c r="U602" s="4"/>
      <c r="V602" s="4"/>
    </row>
    <row r="603" spans="1:22">
      <c r="A603" s="56"/>
      <c r="B603" s="11"/>
      <c r="C603" s="11" t="s">
        <v>186</v>
      </c>
      <c r="D603" s="11"/>
      <c r="E603" s="11" t="s">
        <v>187</v>
      </c>
      <c r="F603" s="11">
        <v>43</v>
      </c>
      <c r="G603" s="11"/>
      <c r="H603" s="11">
        <v>0</v>
      </c>
      <c r="I603" s="264"/>
      <c r="K603" s="11"/>
      <c r="L603" s="11"/>
      <c r="M603" s="11"/>
      <c r="O603" s="181"/>
      <c r="P603" s="182"/>
      <c r="Q603" s="182"/>
      <c r="R603" s="183"/>
      <c r="U603" s="4"/>
      <c r="V603" s="4"/>
    </row>
    <row r="604" spans="1:22">
      <c r="A604" s="56"/>
      <c r="B604" s="11"/>
      <c r="C604" s="11" t="s">
        <v>188</v>
      </c>
      <c r="D604" s="11"/>
      <c r="E604" s="11" t="s">
        <v>189</v>
      </c>
      <c r="F604" s="11">
        <v>8</v>
      </c>
      <c r="G604" s="11"/>
      <c r="H604" s="11"/>
      <c r="I604" s="264"/>
      <c r="K604" s="11"/>
      <c r="L604" s="11"/>
      <c r="M604" s="11"/>
      <c r="O604" s="181"/>
      <c r="P604" s="182"/>
      <c r="Q604" s="182"/>
      <c r="R604" s="183"/>
      <c r="U604" s="4"/>
      <c r="V604" s="4"/>
    </row>
    <row r="605" spans="1:22">
      <c r="A605" s="56"/>
      <c r="B605" s="11"/>
      <c r="C605" s="11" t="s">
        <v>190</v>
      </c>
      <c r="D605" s="11"/>
      <c r="E605" s="11" t="s">
        <v>191</v>
      </c>
      <c r="F605" s="11">
        <v>21</v>
      </c>
      <c r="G605" s="11"/>
      <c r="H605" s="11">
        <v>0</v>
      </c>
      <c r="I605" s="264"/>
      <c r="K605" s="11"/>
      <c r="L605" s="11"/>
      <c r="M605" s="11"/>
      <c r="O605" s="181"/>
      <c r="P605" s="182"/>
      <c r="Q605" s="182"/>
      <c r="R605" s="183"/>
      <c r="U605" s="4"/>
      <c r="V605" s="4"/>
    </row>
    <row r="606" spans="1:22">
      <c r="A606" s="56"/>
      <c r="B606" s="11"/>
      <c r="C606" s="11" t="s">
        <v>192</v>
      </c>
      <c r="D606" s="11"/>
      <c r="E606" s="11" t="s">
        <v>193</v>
      </c>
      <c r="F606" s="11">
        <v>32</v>
      </c>
      <c r="G606" s="11">
        <v>1</v>
      </c>
      <c r="H606" s="11">
        <v>1</v>
      </c>
      <c r="I606" s="264">
        <v>9</v>
      </c>
      <c r="K606" s="11"/>
      <c r="L606" s="11"/>
      <c r="M606" s="11"/>
      <c r="O606" s="181"/>
      <c r="P606" s="182"/>
      <c r="Q606" s="182"/>
      <c r="R606" s="183"/>
      <c r="U606" s="4"/>
      <c r="V606" s="4"/>
    </row>
    <row r="607" spans="1:22">
      <c r="A607" s="56"/>
      <c r="B607" s="11"/>
      <c r="C607" s="11" t="s">
        <v>194</v>
      </c>
      <c r="D607" s="11"/>
      <c r="E607" s="11" t="s">
        <v>195</v>
      </c>
      <c r="F607" s="11">
        <v>13</v>
      </c>
      <c r="G607" s="11"/>
      <c r="H607" s="11"/>
      <c r="I607" s="264"/>
      <c r="K607" s="11"/>
      <c r="L607" s="11"/>
      <c r="M607" s="11"/>
      <c r="O607" s="181"/>
      <c r="P607" s="182"/>
      <c r="Q607" s="182"/>
      <c r="R607" s="183"/>
      <c r="U607" s="4"/>
      <c r="V607" s="4"/>
    </row>
    <row r="608" spans="1:22">
      <c r="A608" s="56"/>
      <c r="B608" s="11"/>
      <c r="C608" s="11" t="s">
        <v>196</v>
      </c>
      <c r="D608" s="11"/>
      <c r="E608" s="11" t="s">
        <v>197</v>
      </c>
      <c r="F608" s="11">
        <v>17</v>
      </c>
      <c r="G608" s="11"/>
      <c r="H608" s="11"/>
      <c r="I608" s="264"/>
      <c r="K608" s="11"/>
      <c r="L608" s="11"/>
      <c r="M608" s="11"/>
      <c r="O608" s="181"/>
      <c r="P608" s="182"/>
      <c r="Q608" s="182"/>
      <c r="R608" s="183"/>
      <c r="U608" s="4"/>
      <c r="V608" s="4"/>
    </row>
    <row r="609" spans="1:22">
      <c r="A609" s="56"/>
      <c r="B609" s="11"/>
      <c r="C609" s="11" t="s">
        <v>196</v>
      </c>
      <c r="D609" s="11"/>
      <c r="E609" s="11" t="s">
        <v>165</v>
      </c>
      <c r="F609" s="11">
        <v>1</v>
      </c>
      <c r="G609" s="11"/>
      <c r="H609" s="11"/>
      <c r="I609" s="264"/>
      <c r="K609" s="11"/>
      <c r="L609" s="11"/>
      <c r="M609" s="11"/>
      <c r="O609" s="181"/>
      <c r="P609" s="182"/>
      <c r="Q609" s="182"/>
      <c r="R609" s="183"/>
      <c r="U609" s="4"/>
      <c r="V609" s="4"/>
    </row>
    <row r="610" spans="1:22">
      <c r="A610" s="56"/>
      <c r="B610" s="11"/>
      <c r="C610" s="11" t="s">
        <v>198</v>
      </c>
      <c r="D610" s="11"/>
      <c r="E610" s="11" t="s">
        <v>199</v>
      </c>
      <c r="F610" s="11">
        <v>35</v>
      </c>
      <c r="G610" s="11">
        <v>1</v>
      </c>
      <c r="H610" s="11">
        <v>0</v>
      </c>
      <c r="I610" s="264"/>
      <c r="K610" s="11"/>
      <c r="L610" s="11"/>
      <c r="M610" s="11"/>
      <c r="O610" s="181"/>
      <c r="P610" s="182"/>
      <c r="Q610" s="182"/>
      <c r="R610" s="183"/>
      <c r="U610" s="4"/>
      <c r="V610" s="4"/>
    </row>
    <row r="611" spans="1:22">
      <c r="A611" s="56"/>
      <c r="B611" s="11"/>
      <c r="C611" s="11" t="s">
        <v>484</v>
      </c>
      <c r="D611" s="11"/>
      <c r="E611" s="11" t="s">
        <v>430</v>
      </c>
      <c r="F611" s="11">
        <v>1</v>
      </c>
      <c r="G611" s="11"/>
      <c r="H611" s="11"/>
      <c r="I611" s="264"/>
      <c r="K611" s="11"/>
      <c r="L611" s="11"/>
      <c r="M611" s="11"/>
      <c r="O611" s="181"/>
      <c r="P611" s="182"/>
      <c r="Q611" s="182"/>
      <c r="R611" s="183"/>
      <c r="U611" s="4"/>
      <c r="V611" s="4"/>
    </row>
    <row r="612" spans="1:22">
      <c r="A612" s="56"/>
      <c r="B612" s="11"/>
      <c r="C612" s="11" t="s">
        <v>461</v>
      </c>
      <c r="D612" s="11"/>
      <c r="E612" s="11" t="s">
        <v>193</v>
      </c>
      <c r="F612" s="11">
        <v>192</v>
      </c>
      <c r="G612" s="11">
        <v>1</v>
      </c>
      <c r="H612" s="11">
        <v>1</v>
      </c>
      <c r="I612" s="264">
        <v>0</v>
      </c>
      <c r="K612" s="11"/>
      <c r="L612" s="11"/>
      <c r="M612" s="11"/>
      <c r="O612" s="181"/>
      <c r="P612" s="182"/>
      <c r="Q612" s="182"/>
      <c r="R612" s="183"/>
      <c r="U612" s="4"/>
      <c r="V612" s="4"/>
    </row>
    <row r="613" spans="1:22">
      <c r="A613" s="56"/>
      <c r="B613" s="11"/>
      <c r="C613" s="11" t="s">
        <v>462</v>
      </c>
      <c r="D613" s="11"/>
      <c r="E613" s="11" t="s">
        <v>84</v>
      </c>
      <c r="F613" s="11">
        <v>413</v>
      </c>
      <c r="G613" s="11">
        <v>3</v>
      </c>
      <c r="H613" s="11">
        <v>2</v>
      </c>
      <c r="I613" s="264">
        <v>16.5</v>
      </c>
      <c r="K613" s="11"/>
      <c r="L613" s="11"/>
      <c r="M613" s="11"/>
      <c r="O613" s="181"/>
      <c r="P613" s="182"/>
      <c r="Q613" s="182"/>
      <c r="R613" s="183"/>
      <c r="U613" s="4"/>
      <c r="V613" s="4"/>
    </row>
    <row r="614" spans="1:22">
      <c r="A614" s="56"/>
      <c r="B614" s="11"/>
      <c r="C614" s="11" t="s">
        <v>485</v>
      </c>
      <c r="D614" s="11"/>
      <c r="E614" s="11" t="s">
        <v>84</v>
      </c>
      <c r="F614" s="11">
        <v>2</v>
      </c>
      <c r="G614" s="11"/>
      <c r="H614" s="11"/>
      <c r="I614" s="264"/>
      <c r="K614" s="11"/>
      <c r="L614" s="11"/>
      <c r="M614" s="11"/>
      <c r="O614" s="181"/>
      <c r="P614" s="182"/>
      <c r="Q614" s="182"/>
      <c r="R614" s="183"/>
      <c r="U614" s="4"/>
      <c r="V614" s="4"/>
    </row>
    <row r="615" spans="1:22">
      <c r="A615" s="56"/>
      <c r="B615" s="11"/>
      <c r="C615" s="11" t="s">
        <v>463</v>
      </c>
      <c r="D615" s="11"/>
      <c r="E615" s="11" t="s">
        <v>84</v>
      </c>
      <c r="F615" s="11">
        <v>7</v>
      </c>
      <c r="G615" s="11"/>
      <c r="H615" s="11">
        <v>0</v>
      </c>
      <c r="I615" s="264"/>
      <c r="K615" s="11"/>
      <c r="L615" s="11"/>
      <c r="M615" s="11"/>
      <c r="O615" s="181"/>
      <c r="P615" s="182"/>
      <c r="Q615" s="182"/>
      <c r="R615" s="183"/>
      <c r="U615" s="4"/>
      <c r="V615" s="4"/>
    </row>
    <row r="616" spans="1:22">
      <c r="A616" s="56"/>
      <c r="B616" s="11"/>
      <c r="C616" s="11" t="s">
        <v>203</v>
      </c>
      <c r="D616" s="11"/>
      <c r="E616" s="11" t="s">
        <v>123</v>
      </c>
      <c r="F616" s="11">
        <v>4</v>
      </c>
      <c r="G616" s="11"/>
      <c r="H616" s="11"/>
      <c r="I616" s="264"/>
      <c r="K616" s="11"/>
      <c r="L616" s="11"/>
      <c r="M616" s="11"/>
      <c r="O616" s="181"/>
      <c r="P616" s="182"/>
      <c r="Q616" s="182"/>
      <c r="R616" s="183"/>
      <c r="U616" s="4"/>
      <c r="V616" s="4"/>
    </row>
    <row r="617" spans="1:22">
      <c r="A617" s="56"/>
      <c r="B617" s="11"/>
      <c r="C617" s="11" t="s">
        <v>204</v>
      </c>
      <c r="D617" s="11"/>
      <c r="E617" s="11" t="s">
        <v>96</v>
      </c>
      <c r="F617" s="11">
        <v>18</v>
      </c>
      <c r="G617" s="11"/>
      <c r="H617" s="11">
        <v>0</v>
      </c>
      <c r="I617" s="264"/>
      <c r="K617" s="11"/>
      <c r="L617" s="11"/>
      <c r="M617" s="11"/>
      <c r="O617" s="181"/>
      <c r="P617" s="182"/>
      <c r="Q617" s="182"/>
      <c r="R617" s="183"/>
      <c r="U617" s="4"/>
      <c r="V617" s="4"/>
    </row>
    <row r="618" spans="1:22">
      <c r="A618" s="56"/>
      <c r="B618" s="11"/>
      <c r="C618" s="11" t="s">
        <v>205</v>
      </c>
      <c r="D618" s="11"/>
      <c r="E618" s="11" t="s">
        <v>165</v>
      </c>
      <c r="F618" s="11">
        <v>160</v>
      </c>
      <c r="G618" s="11">
        <v>1</v>
      </c>
      <c r="H618" s="11">
        <v>1</v>
      </c>
      <c r="I618" s="264">
        <v>0</v>
      </c>
      <c r="K618" s="11"/>
      <c r="L618" s="11"/>
      <c r="M618" s="11"/>
      <c r="O618" s="181"/>
      <c r="P618" s="182"/>
      <c r="Q618" s="182"/>
      <c r="R618" s="183"/>
      <c r="U618" s="4"/>
      <c r="V618" s="4"/>
    </row>
    <row r="619" spans="1:22">
      <c r="A619" s="56"/>
      <c r="B619" s="11"/>
      <c r="C619" s="11" t="s">
        <v>206</v>
      </c>
      <c r="D619" s="11"/>
      <c r="E619" s="11" t="s">
        <v>207</v>
      </c>
      <c r="F619" s="11">
        <v>66</v>
      </c>
      <c r="G619" s="11"/>
      <c r="H619" s="11"/>
      <c r="I619" s="264"/>
      <c r="K619" s="11"/>
      <c r="L619" s="11"/>
      <c r="M619" s="11"/>
      <c r="O619" s="181"/>
      <c r="P619" s="182"/>
      <c r="Q619" s="182"/>
      <c r="R619" s="183"/>
      <c r="U619" s="4"/>
      <c r="V619" s="4"/>
    </row>
    <row r="620" spans="1:22">
      <c r="A620" s="56"/>
      <c r="B620" s="11"/>
      <c r="C620" s="11" t="s">
        <v>486</v>
      </c>
      <c r="D620" s="11"/>
      <c r="E620" s="11" t="s">
        <v>487</v>
      </c>
      <c r="F620" s="11">
        <v>1</v>
      </c>
      <c r="G620" s="11"/>
      <c r="H620" s="11"/>
      <c r="I620" s="264"/>
      <c r="K620" s="11"/>
      <c r="L620" s="11"/>
      <c r="M620" s="11"/>
      <c r="O620" s="181"/>
      <c r="P620" s="182"/>
      <c r="Q620" s="182"/>
      <c r="R620" s="183"/>
      <c r="U620" s="4"/>
      <c r="V620" s="4"/>
    </row>
    <row r="621" spans="1:22">
      <c r="A621" s="56"/>
      <c r="B621" s="11"/>
      <c r="C621" s="11" t="s">
        <v>208</v>
      </c>
      <c r="D621" s="11"/>
      <c r="E621" s="11" t="s">
        <v>84</v>
      </c>
      <c r="F621" s="11">
        <v>6</v>
      </c>
      <c r="G621" s="11"/>
      <c r="H621" s="11"/>
      <c r="I621" s="264"/>
      <c r="K621" s="11"/>
      <c r="L621" s="11"/>
      <c r="M621" s="11"/>
      <c r="O621" s="181"/>
      <c r="P621" s="182"/>
      <c r="Q621" s="182"/>
      <c r="R621" s="183"/>
      <c r="U621" s="4"/>
      <c r="V621" s="4"/>
    </row>
    <row r="622" spans="1:22">
      <c r="A622" s="56"/>
      <c r="B622" s="11"/>
      <c r="C622" s="11" t="s">
        <v>208</v>
      </c>
      <c r="D622" s="11"/>
      <c r="E622" s="11" t="s">
        <v>121</v>
      </c>
      <c r="F622" s="11">
        <v>16</v>
      </c>
      <c r="G622" s="11"/>
      <c r="H622" s="11">
        <v>0</v>
      </c>
      <c r="I622" s="264"/>
      <c r="K622" s="11"/>
      <c r="L622" s="11"/>
      <c r="M622" s="11"/>
      <c r="O622" s="181"/>
      <c r="P622" s="182"/>
      <c r="Q622" s="182"/>
      <c r="R622" s="183"/>
      <c r="U622" s="4"/>
      <c r="V622" s="4"/>
    </row>
    <row r="623" spans="1:22">
      <c r="A623" s="56"/>
      <c r="B623" s="11"/>
      <c r="C623" s="11" t="s">
        <v>209</v>
      </c>
      <c r="D623" s="11"/>
      <c r="E623" s="11" t="s">
        <v>210</v>
      </c>
      <c r="F623" s="11">
        <v>460</v>
      </c>
      <c r="G623" s="11">
        <v>1</v>
      </c>
      <c r="H623" s="11">
        <v>2</v>
      </c>
      <c r="I623" s="264">
        <v>13.5</v>
      </c>
      <c r="K623" s="11"/>
      <c r="L623" s="11"/>
      <c r="M623" s="11"/>
      <c r="O623" s="181"/>
      <c r="P623" s="182"/>
      <c r="Q623" s="182"/>
      <c r="R623" s="183"/>
      <c r="U623" s="4"/>
      <c r="V623" s="4"/>
    </row>
    <row r="624" spans="1:22">
      <c r="A624" s="56"/>
      <c r="B624" s="11"/>
      <c r="C624" s="11" t="s">
        <v>211</v>
      </c>
      <c r="D624" s="11"/>
      <c r="E624" s="11" t="s">
        <v>148</v>
      </c>
      <c r="F624" s="11">
        <v>71</v>
      </c>
      <c r="G624" s="11"/>
      <c r="H624" s="11">
        <v>0</v>
      </c>
      <c r="I624" s="264"/>
      <c r="K624" s="11"/>
      <c r="L624" s="11"/>
      <c r="M624" s="11"/>
      <c r="O624" s="181"/>
      <c r="P624" s="182"/>
      <c r="Q624" s="182"/>
      <c r="R624" s="183"/>
      <c r="U624" s="4"/>
      <c r="V624" s="4"/>
    </row>
    <row r="625" spans="1:22">
      <c r="A625" s="56"/>
      <c r="B625" s="11"/>
      <c r="C625" s="11" t="s">
        <v>212</v>
      </c>
      <c r="D625" s="11"/>
      <c r="E625" s="11" t="s">
        <v>213</v>
      </c>
      <c r="F625" s="11">
        <v>32</v>
      </c>
      <c r="G625" s="11">
        <v>1</v>
      </c>
      <c r="H625" s="11">
        <v>1</v>
      </c>
      <c r="I625" s="264">
        <v>0</v>
      </c>
      <c r="K625" s="11"/>
      <c r="L625" s="11"/>
      <c r="M625" s="11"/>
      <c r="O625" s="181"/>
      <c r="P625" s="182"/>
      <c r="Q625" s="182"/>
      <c r="R625" s="183"/>
      <c r="U625" s="4"/>
      <c r="V625" s="4"/>
    </row>
    <row r="626" spans="1:22">
      <c r="A626" s="56"/>
      <c r="B626" s="11"/>
      <c r="C626" s="11" t="s">
        <v>214</v>
      </c>
      <c r="D626" s="11"/>
      <c r="E626" s="11" t="s">
        <v>215</v>
      </c>
      <c r="F626" s="11">
        <v>15</v>
      </c>
      <c r="G626" s="11"/>
      <c r="H626" s="11">
        <v>0</v>
      </c>
      <c r="I626" s="264"/>
      <c r="K626" s="11"/>
      <c r="L626" s="11"/>
      <c r="M626" s="11"/>
      <c r="O626" s="181"/>
      <c r="P626" s="182"/>
      <c r="Q626" s="182"/>
      <c r="R626" s="183"/>
      <c r="U626" s="4"/>
      <c r="V626" s="4"/>
    </row>
    <row r="627" spans="1:22">
      <c r="A627" s="56"/>
      <c r="B627" s="11"/>
      <c r="C627" s="11" t="s">
        <v>216</v>
      </c>
      <c r="D627" s="11"/>
      <c r="E627" s="11" t="s">
        <v>136</v>
      </c>
      <c r="F627" s="11">
        <v>6</v>
      </c>
      <c r="G627" s="11"/>
      <c r="H627" s="11">
        <v>0</v>
      </c>
      <c r="I627" s="264"/>
      <c r="K627" s="11"/>
      <c r="L627" s="11"/>
      <c r="M627" s="11"/>
      <c r="O627" s="181"/>
      <c r="P627" s="182"/>
      <c r="Q627" s="182"/>
      <c r="R627" s="183"/>
      <c r="U627" s="4"/>
      <c r="V627" s="4"/>
    </row>
    <row r="628" spans="1:22">
      <c r="A628" s="56"/>
      <c r="B628" s="11"/>
      <c r="C628" s="11" t="s">
        <v>216</v>
      </c>
      <c r="D628" s="11"/>
      <c r="E628" s="11" t="s">
        <v>218</v>
      </c>
      <c r="F628" s="11">
        <v>1</v>
      </c>
      <c r="G628" s="11"/>
      <c r="H628" s="11"/>
      <c r="I628" s="264"/>
      <c r="K628" s="11"/>
      <c r="L628" s="11"/>
      <c r="M628" s="11"/>
      <c r="O628" s="181"/>
      <c r="P628" s="182"/>
      <c r="Q628" s="182"/>
      <c r="R628" s="183"/>
      <c r="U628" s="4"/>
      <c r="V628" s="4"/>
    </row>
    <row r="629" spans="1:22">
      <c r="A629" s="56"/>
      <c r="B629" s="11"/>
      <c r="C629" s="11" t="s">
        <v>217</v>
      </c>
      <c r="D629" s="11"/>
      <c r="E629" s="11" t="s">
        <v>218</v>
      </c>
      <c r="F629" s="11">
        <v>22</v>
      </c>
      <c r="G629" s="11"/>
      <c r="H629" s="11"/>
      <c r="I629" s="264"/>
      <c r="K629" s="11"/>
      <c r="L629" s="11"/>
      <c r="M629" s="11"/>
      <c r="O629" s="181"/>
      <c r="P629" s="182"/>
      <c r="Q629" s="182"/>
      <c r="R629" s="183"/>
      <c r="U629" s="4"/>
      <c r="V629" s="4"/>
    </row>
    <row r="630" spans="1:22">
      <c r="A630" s="56"/>
      <c r="B630" s="11"/>
      <c r="C630" s="11" t="s">
        <v>221</v>
      </c>
      <c r="D630" s="11"/>
      <c r="E630" s="11" t="s">
        <v>222</v>
      </c>
      <c r="F630" s="11">
        <v>7</v>
      </c>
      <c r="G630" s="11">
        <v>1</v>
      </c>
      <c r="H630" s="11">
        <v>1</v>
      </c>
      <c r="I630" s="264">
        <v>0</v>
      </c>
      <c r="K630" s="11"/>
      <c r="L630" s="11"/>
      <c r="M630" s="11"/>
      <c r="O630" s="181"/>
      <c r="P630" s="182"/>
      <c r="Q630" s="182"/>
      <c r="R630" s="183"/>
      <c r="U630" s="4"/>
      <c r="V630" s="4"/>
    </row>
    <row r="631" spans="1:22">
      <c r="A631" s="56"/>
      <c r="B631" s="11"/>
      <c r="C631" s="11" t="s">
        <v>223</v>
      </c>
      <c r="D631" s="11"/>
      <c r="E631" s="11" t="s">
        <v>148</v>
      </c>
      <c r="F631" s="11">
        <v>31</v>
      </c>
      <c r="G631" s="11">
        <v>1</v>
      </c>
      <c r="H631" s="11">
        <v>1</v>
      </c>
      <c r="I631" s="264">
        <v>0</v>
      </c>
      <c r="K631" s="11"/>
      <c r="L631" s="11"/>
      <c r="M631" s="11"/>
      <c r="O631" s="181"/>
      <c r="P631" s="182"/>
      <c r="Q631" s="182"/>
      <c r="R631" s="183"/>
      <c r="U631" s="4"/>
      <c r="V631" s="4"/>
    </row>
    <row r="632" spans="1:22">
      <c r="A632" s="56"/>
      <c r="B632" s="11"/>
      <c r="C632" s="11" t="s">
        <v>488</v>
      </c>
      <c r="D632" s="11"/>
      <c r="E632" s="11" t="s">
        <v>92</v>
      </c>
      <c r="F632" s="11">
        <v>1</v>
      </c>
      <c r="G632" s="11"/>
      <c r="H632" s="11"/>
      <c r="I632" s="264"/>
      <c r="K632" s="11"/>
      <c r="L632" s="11"/>
      <c r="M632" s="11"/>
      <c r="O632" s="181"/>
      <c r="P632" s="182"/>
      <c r="Q632" s="182"/>
      <c r="R632" s="183"/>
      <c r="U632" s="4"/>
      <c r="V632" s="4"/>
    </row>
    <row r="633" spans="1:22">
      <c r="A633" s="56"/>
      <c r="B633" s="11"/>
      <c r="C633" s="11" t="s">
        <v>224</v>
      </c>
      <c r="D633" s="11"/>
      <c r="E633" s="11" t="s">
        <v>96</v>
      </c>
      <c r="F633" s="11">
        <v>19</v>
      </c>
      <c r="G633" s="11"/>
      <c r="H633" s="11">
        <v>0</v>
      </c>
      <c r="I633" s="264"/>
      <c r="K633" s="11"/>
      <c r="L633" s="11"/>
      <c r="M633" s="11"/>
      <c r="O633" s="181"/>
      <c r="P633" s="182"/>
      <c r="Q633" s="182"/>
      <c r="R633" s="183"/>
      <c r="U633" s="4"/>
      <c r="V633" s="4"/>
    </row>
    <row r="634" spans="1:22">
      <c r="A634" s="56"/>
      <c r="B634" s="11"/>
      <c r="C634" s="11" t="s">
        <v>225</v>
      </c>
      <c r="D634" s="11"/>
      <c r="E634" s="11" t="s">
        <v>226</v>
      </c>
      <c r="F634" s="11">
        <v>7</v>
      </c>
      <c r="G634" s="11"/>
      <c r="H634" s="11"/>
      <c r="I634" s="264"/>
      <c r="K634" s="11"/>
      <c r="L634" s="11"/>
      <c r="M634" s="11"/>
      <c r="O634" s="181"/>
      <c r="P634" s="182"/>
      <c r="Q634" s="182"/>
      <c r="R634" s="183"/>
      <c r="U634" s="4"/>
      <c r="V634" s="4"/>
    </row>
    <row r="635" spans="1:22">
      <c r="A635" s="56"/>
      <c r="B635" s="11"/>
      <c r="C635" s="11" t="s">
        <v>227</v>
      </c>
      <c r="D635" s="11"/>
      <c r="E635" s="11" t="s">
        <v>228</v>
      </c>
      <c r="F635" s="11">
        <v>286</v>
      </c>
      <c r="G635" s="11">
        <v>3</v>
      </c>
      <c r="H635" s="11">
        <v>3</v>
      </c>
      <c r="I635" s="264">
        <v>0.66666666666666663</v>
      </c>
      <c r="K635" s="11"/>
      <c r="L635" s="11"/>
      <c r="M635" s="11"/>
      <c r="O635" s="181"/>
      <c r="P635" s="182"/>
      <c r="Q635" s="182"/>
      <c r="R635" s="183"/>
      <c r="U635" s="4"/>
      <c r="V635" s="4"/>
    </row>
    <row r="636" spans="1:22">
      <c r="A636" s="56"/>
      <c r="B636" s="11"/>
      <c r="C636" s="11" t="s">
        <v>227</v>
      </c>
      <c r="D636" s="11"/>
      <c r="E636" s="11" t="s">
        <v>489</v>
      </c>
      <c r="F636" s="11">
        <v>1</v>
      </c>
      <c r="G636" s="11"/>
      <c r="H636" s="11"/>
      <c r="I636" s="264"/>
      <c r="K636" s="11"/>
      <c r="L636" s="11"/>
      <c r="M636" s="11"/>
      <c r="O636" s="181"/>
      <c r="P636" s="182"/>
      <c r="Q636" s="182"/>
      <c r="R636" s="183"/>
      <c r="U636" s="4"/>
      <c r="V636" s="4"/>
    </row>
    <row r="637" spans="1:22">
      <c r="A637" s="56"/>
      <c r="B637" s="11"/>
      <c r="C637" s="11" t="s">
        <v>230</v>
      </c>
      <c r="D637" s="11"/>
      <c r="E637" s="11" t="s">
        <v>89</v>
      </c>
      <c r="F637" s="11">
        <v>32</v>
      </c>
      <c r="G637" s="11">
        <v>3</v>
      </c>
      <c r="H637" s="11">
        <v>2</v>
      </c>
      <c r="I637" s="264">
        <v>2.5</v>
      </c>
      <c r="K637" s="11"/>
      <c r="L637" s="11"/>
      <c r="M637" s="11"/>
      <c r="O637" s="181"/>
      <c r="P637" s="182"/>
      <c r="Q637" s="182"/>
      <c r="R637" s="183"/>
      <c r="U637" s="4"/>
      <c r="V637" s="4"/>
    </row>
    <row r="638" spans="1:22">
      <c r="A638" s="56"/>
      <c r="B638" s="11"/>
      <c r="C638" s="11" t="s">
        <v>233</v>
      </c>
      <c r="D638" s="11"/>
      <c r="E638" s="11" t="s">
        <v>89</v>
      </c>
      <c r="F638" s="11">
        <v>1</v>
      </c>
      <c r="G638" s="11"/>
      <c r="H638" s="11"/>
      <c r="I638" s="264"/>
      <c r="K638" s="11"/>
      <c r="L638" s="11"/>
      <c r="M638" s="11"/>
      <c r="O638" s="181"/>
      <c r="P638" s="182"/>
      <c r="Q638" s="182"/>
      <c r="R638" s="183"/>
      <c r="U638" s="4"/>
      <c r="V638" s="4"/>
    </row>
    <row r="639" spans="1:22">
      <c r="A639" s="56"/>
      <c r="B639" s="11"/>
      <c r="C639" s="11" t="s">
        <v>233</v>
      </c>
      <c r="D639" s="11"/>
      <c r="E639" s="11" t="s">
        <v>193</v>
      </c>
      <c r="F639" s="11">
        <v>38</v>
      </c>
      <c r="G639" s="11">
        <v>1</v>
      </c>
      <c r="H639" s="11">
        <v>1</v>
      </c>
      <c r="I639" s="264">
        <v>0</v>
      </c>
      <c r="K639" s="11"/>
      <c r="L639" s="11"/>
      <c r="M639" s="11"/>
      <c r="O639" s="181"/>
      <c r="P639" s="182"/>
      <c r="Q639" s="182"/>
      <c r="R639" s="183"/>
      <c r="U639" s="4"/>
      <c r="V639" s="4"/>
    </row>
    <row r="640" spans="1:22">
      <c r="A640" s="56"/>
      <c r="B640" s="11"/>
      <c r="C640" s="11" t="s">
        <v>234</v>
      </c>
      <c r="D640" s="11"/>
      <c r="E640" s="11" t="s">
        <v>235</v>
      </c>
      <c r="F640" s="11">
        <v>52</v>
      </c>
      <c r="G640" s="11"/>
      <c r="H640" s="11"/>
      <c r="I640" s="264"/>
      <c r="K640" s="11"/>
      <c r="L640" s="11"/>
      <c r="M640" s="11"/>
      <c r="O640" s="181"/>
      <c r="P640" s="182"/>
      <c r="Q640" s="182"/>
      <c r="R640" s="183"/>
      <c r="U640" s="4"/>
      <c r="V640" s="4"/>
    </row>
    <row r="641" spans="1:22">
      <c r="A641" s="56"/>
      <c r="B641" s="11"/>
      <c r="C641" s="11" t="s">
        <v>236</v>
      </c>
      <c r="D641" s="11"/>
      <c r="E641" s="11" t="s">
        <v>237</v>
      </c>
      <c r="F641" s="11">
        <v>108</v>
      </c>
      <c r="G641" s="11">
        <v>1</v>
      </c>
      <c r="H641" s="11">
        <v>1</v>
      </c>
      <c r="I641" s="264">
        <v>0</v>
      </c>
      <c r="K641" s="11"/>
      <c r="L641" s="11"/>
      <c r="M641" s="11"/>
      <c r="O641" s="181"/>
      <c r="P641" s="182"/>
      <c r="Q641" s="182"/>
      <c r="R641" s="183"/>
      <c r="U641" s="4"/>
      <c r="V641" s="4"/>
    </row>
    <row r="642" spans="1:22">
      <c r="A642" s="56"/>
      <c r="B642" s="11"/>
      <c r="C642" s="11" t="s">
        <v>238</v>
      </c>
      <c r="D642" s="11"/>
      <c r="E642" s="11" t="s">
        <v>105</v>
      </c>
      <c r="F642" s="11">
        <v>429</v>
      </c>
      <c r="G642" s="11">
        <v>3</v>
      </c>
      <c r="H642" s="11">
        <v>4</v>
      </c>
      <c r="I642" s="264">
        <v>1.5</v>
      </c>
      <c r="K642" s="11"/>
      <c r="L642" s="11"/>
      <c r="M642" s="11"/>
      <c r="O642" s="181"/>
      <c r="P642" s="182"/>
      <c r="Q642" s="182"/>
      <c r="R642" s="183"/>
      <c r="U642" s="4"/>
      <c r="V642" s="4"/>
    </row>
    <row r="643" spans="1:22">
      <c r="A643" s="56"/>
      <c r="B643" s="11"/>
      <c r="C643" s="11" t="s">
        <v>238</v>
      </c>
      <c r="D643" s="11"/>
      <c r="E643" s="11" t="s">
        <v>222</v>
      </c>
      <c r="F643" s="11">
        <v>1</v>
      </c>
      <c r="G643" s="11"/>
      <c r="H643" s="11"/>
      <c r="I643" s="264"/>
      <c r="K643" s="11"/>
      <c r="L643" s="11"/>
      <c r="M643" s="11"/>
      <c r="O643" s="181"/>
      <c r="P643" s="182"/>
      <c r="Q643" s="182"/>
      <c r="R643" s="183"/>
      <c r="U643" s="4"/>
      <c r="V643" s="4"/>
    </row>
    <row r="644" spans="1:22">
      <c r="A644" s="56"/>
      <c r="B644" s="11"/>
      <c r="C644" s="11" t="s">
        <v>239</v>
      </c>
      <c r="D644" s="11"/>
      <c r="E644" s="11" t="s">
        <v>240</v>
      </c>
      <c r="F644" s="11">
        <v>13</v>
      </c>
      <c r="G644" s="11"/>
      <c r="H644" s="11">
        <v>0</v>
      </c>
      <c r="I644" s="264"/>
      <c r="K644" s="11"/>
      <c r="L644" s="11"/>
      <c r="M644" s="11"/>
      <c r="O644" s="181"/>
      <c r="P644" s="182"/>
      <c r="Q644" s="182"/>
      <c r="R644" s="183"/>
      <c r="U644" s="4"/>
      <c r="V644" s="4"/>
    </row>
    <row r="645" spans="1:22">
      <c r="A645" s="56"/>
      <c r="B645" s="11"/>
      <c r="C645" s="11" t="s">
        <v>243</v>
      </c>
      <c r="D645" s="11"/>
      <c r="E645" s="11" t="s">
        <v>242</v>
      </c>
      <c r="F645" s="11">
        <v>1</v>
      </c>
      <c r="G645" s="11"/>
      <c r="H645" s="11"/>
      <c r="I645" s="264"/>
      <c r="K645" s="11"/>
      <c r="L645" s="11"/>
      <c r="M645" s="11"/>
      <c r="O645" s="181"/>
      <c r="P645" s="182"/>
      <c r="Q645" s="182"/>
      <c r="R645" s="183"/>
      <c r="U645" s="4"/>
      <c r="V645" s="4"/>
    </row>
    <row r="646" spans="1:22">
      <c r="A646" s="56"/>
      <c r="B646" s="11"/>
      <c r="C646" s="11" t="s">
        <v>244</v>
      </c>
      <c r="D646" s="11"/>
      <c r="E646" s="11" t="s">
        <v>193</v>
      </c>
      <c r="F646" s="11">
        <v>11</v>
      </c>
      <c r="G646" s="11"/>
      <c r="H646" s="11"/>
      <c r="I646" s="264"/>
      <c r="K646" s="11"/>
      <c r="L646" s="11"/>
      <c r="M646" s="11"/>
      <c r="O646" s="181"/>
      <c r="P646" s="182"/>
      <c r="Q646" s="182"/>
      <c r="R646" s="183"/>
      <c r="U646" s="4"/>
      <c r="V646" s="4"/>
    </row>
    <row r="647" spans="1:22">
      <c r="A647" s="56"/>
      <c r="B647" s="11"/>
      <c r="C647" s="11" t="s">
        <v>245</v>
      </c>
      <c r="D647" s="11"/>
      <c r="E647" s="11" t="s">
        <v>246</v>
      </c>
      <c r="F647" s="11">
        <v>25</v>
      </c>
      <c r="G647" s="11"/>
      <c r="H647" s="11"/>
      <c r="I647" s="264"/>
      <c r="K647" s="11"/>
      <c r="L647" s="11"/>
      <c r="M647" s="11"/>
      <c r="O647" s="181"/>
      <c r="P647" s="182"/>
      <c r="Q647" s="182"/>
      <c r="R647" s="183"/>
      <c r="U647" s="4"/>
      <c r="V647" s="4"/>
    </row>
    <row r="648" spans="1:22">
      <c r="A648" s="56"/>
      <c r="B648" s="11"/>
      <c r="C648" s="11" t="s">
        <v>247</v>
      </c>
      <c r="D648" s="11"/>
      <c r="E648" s="11" t="s">
        <v>248</v>
      </c>
      <c r="F648" s="11">
        <v>20</v>
      </c>
      <c r="G648" s="11"/>
      <c r="H648" s="11">
        <v>0</v>
      </c>
      <c r="I648" s="264"/>
      <c r="K648" s="11"/>
      <c r="L648" s="11"/>
      <c r="M648" s="11"/>
      <c r="O648" s="181"/>
      <c r="P648" s="182"/>
      <c r="Q648" s="182"/>
      <c r="R648" s="183"/>
      <c r="U648" s="4"/>
      <c r="V648" s="4"/>
    </row>
    <row r="649" spans="1:22">
      <c r="A649" s="56"/>
      <c r="B649" s="11"/>
      <c r="C649" s="11" t="s">
        <v>249</v>
      </c>
      <c r="D649" s="11"/>
      <c r="E649" s="11" t="s">
        <v>250</v>
      </c>
      <c r="F649" s="11">
        <v>16</v>
      </c>
      <c r="G649" s="11"/>
      <c r="H649" s="11"/>
      <c r="I649" s="264"/>
      <c r="K649" s="11"/>
      <c r="L649" s="11"/>
      <c r="M649" s="11"/>
      <c r="O649" s="181"/>
      <c r="P649" s="182"/>
      <c r="Q649" s="182"/>
      <c r="R649" s="183"/>
      <c r="U649" s="4"/>
      <c r="V649" s="4"/>
    </row>
    <row r="650" spans="1:22">
      <c r="A650" s="56"/>
      <c r="B650" s="11"/>
      <c r="C650" s="11" t="s">
        <v>249</v>
      </c>
      <c r="D650" s="11"/>
      <c r="E650" s="11" t="s">
        <v>264</v>
      </c>
      <c r="F650" s="11">
        <v>4</v>
      </c>
      <c r="G650" s="11"/>
      <c r="H650" s="11"/>
      <c r="I650" s="264"/>
      <c r="K650" s="11"/>
      <c r="L650" s="11"/>
      <c r="M650" s="11"/>
      <c r="O650" s="181"/>
      <c r="P650" s="182"/>
      <c r="Q650" s="182"/>
      <c r="R650" s="183"/>
      <c r="U650" s="4"/>
      <c r="V650" s="4"/>
    </row>
    <row r="651" spans="1:22">
      <c r="A651" s="56"/>
      <c r="B651" s="11"/>
      <c r="C651" s="11" t="s">
        <v>466</v>
      </c>
      <c r="D651" s="11"/>
      <c r="E651" s="11" t="s">
        <v>365</v>
      </c>
      <c r="F651" s="11">
        <v>1</v>
      </c>
      <c r="G651" s="11"/>
      <c r="H651" s="11"/>
      <c r="I651" s="264"/>
      <c r="K651" s="11"/>
      <c r="L651" s="11"/>
      <c r="M651" s="11"/>
      <c r="O651" s="181"/>
      <c r="P651" s="182"/>
      <c r="Q651" s="182"/>
      <c r="R651" s="183"/>
      <c r="U651" s="4"/>
      <c r="V651" s="4"/>
    </row>
    <row r="652" spans="1:22">
      <c r="A652" s="56"/>
      <c r="B652" s="11"/>
      <c r="C652" s="11" t="s">
        <v>251</v>
      </c>
      <c r="D652" s="11"/>
      <c r="E652" s="11" t="s">
        <v>96</v>
      </c>
      <c r="F652" s="11">
        <v>375</v>
      </c>
      <c r="G652" s="11">
        <v>5</v>
      </c>
      <c r="H652" s="11">
        <v>4</v>
      </c>
      <c r="I652" s="264">
        <v>1.75</v>
      </c>
      <c r="K652" s="11"/>
      <c r="L652" s="11"/>
      <c r="M652" s="11"/>
      <c r="O652" s="181"/>
      <c r="P652" s="182"/>
      <c r="Q652" s="182"/>
      <c r="R652" s="183"/>
      <c r="U652" s="4"/>
      <c r="V652" s="4"/>
    </row>
    <row r="653" spans="1:22">
      <c r="A653" s="56"/>
      <c r="B653" s="11"/>
      <c r="C653" s="11" t="s">
        <v>252</v>
      </c>
      <c r="D653" s="11"/>
      <c r="E653" s="11" t="s">
        <v>253</v>
      </c>
      <c r="F653" s="11">
        <v>7</v>
      </c>
      <c r="G653" s="11"/>
      <c r="H653" s="11">
        <v>0</v>
      </c>
      <c r="I653" s="264"/>
      <c r="K653" s="11"/>
      <c r="L653" s="11"/>
      <c r="M653" s="11"/>
      <c r="O653" s="181"/>
      <c r="P653" s="182"/>
      <c r="Q653" s="182"/>
      <c r="R653" s="183"/>
      <c r="U653" s="4"/>
      <c r="V653" s="4"/>
    </row>
    <row r="654" spans="1:22">
      <c r="A654" s="56"/>
      <c r="B654" s="11"/>
      <c r="C654" s="11" t="s">
        <v>255</v>
      </c>
      <c r="D654" s="11"/>
      <c r="E654" s="11" t="s">
        <v>256</v>
      </c>
      <c r="F654" s="11">
        <v>19</v>
      </c>
      <c r="G654" s="11"/>
      <c r="H654" s="11">
        <v>0</v>
      </c>
      <c r="I654" s="264"/>
      <c r="K654" s="11"/>
      <c r="L654" s="11"/>
      <c r="M654" s="11"/>
      <c r="O654" s="181"/>
      <c r="P654" s="182"/>
      <c r="Q654" s="182"/>
      <c r="R654" s="183"/>
      <c r="U654" s="4"/>
      <c r="V654" s="4"/>
    </row>
    <row r="655" spans="1:22">
      <c r="A655" s="56"/>
      <c r="B655" s="11"/>
      <c r="C655" s="11" t="s">
        <v>257</v>
      </c>
      <c r="D655" s="11"/>
      <c r="E655" s="11" t="s">
        <v>115</v>
      </c>
      <c r="F655" s="11">
        <v>15</v>
      </c>
      <c r="G655" s="11"/>
      <c r="H655" s="11">
        <v>0</v>
      </c>
      <c r="I655" s="264"/>
      <c r="K655" s="11"/>
      <c r="L655" s="11"/>
      <c r="M655" s="11"/>
      <c r="O655" s="181"/>
      <c r="P655" s="182"/>
      <c r="Q655" s="182"/>
      <c r="R655" s="183"/>
      <c r="U655" s="4"/>
      <c r="V655" s="4"/>
    </row>
    <row r="656" spans="1:22">
      <c r="A656" s="56"/>
      <c r="B656" s="11"/>
      <c r="C656" s="11" t="s">
        <v>258</v>
      </c>
      <c r="D656" s="11"/>
      <c r="E656" s="11" t="s">
        <v>259</v>
      </c>
      <c r="F656" s="11">
        <v>13</v>
      </c>
      <c r="G656" s="11">
        <v>1</v>
      </c>
      <c r="H656" s="11">
        <v>1</v>
      </c>
      <c r="I656" s="264">
        <v>0</v>
      </c>
      <c r="K656" s="11"/>
      <c r="L656" s="11"/>
      <c r="M656" s="11"/>
      <c r="O656" s="181"/>
      <c r="P656" s="182"/>
      <c r="Q656" s="182"/>
      <c r="R656" s="183"/>
      <c r="U656" s="4"/>
      <c r="V656" s="4"/>
    </row>
    <row r="657" spans="1:22">
      <c r="A657" s="56"/>
      <c r="B657" s="11"/>
      <c r="C657" s="11" t="s">
        <v>260</v>
      </c>
      <c r="D657" s="11"/>
      <c r="E657" s="11" t="s">
        <v>261</v>
      </c>
      <c r="F657" s="11">
        <v>14</v>
      </c>
      <c r="G657" s="11"/>
      <c r="H657" s="11">
        <v>0</v>
      </c>
      <c r="I657" s="264"/>
      <c r="K657" s="11"/>
      <c r="L657" s="11"/>
      <c r="M657" s="11"/>
      <c r="O657" s="181"/>
      <c r="P657" s="182"/>
      <c r="Q657" s="182"/>
      <c r="R657" s="183"/>
      <c r="U657" s="4"/>
      <c r="V657" s="4"/>
    </row>
    <row r="658" spans="1:22">
      <c r="A658" s="56"/>
      <c r="B658" s="11"/>
      <c r="C658" s="11" t="s">
        <v>467</v>
      </c>
      <c r="D658" s="11"/>
      <c r="E658" s="11" t="s">
        <v>115</v>
      </c>
      <c r="F658" s="11">
        <v>8</v>
      </c>
      <c r="G658" s="11"/>
      <c r="H658" s="11"/>
      <c r="I658" s="264"/>
      <c r="K658" s="11"/>
      <c r="L658" s="11"/>
      <c r="M658" s="11"/>
      <c r="O658" s="181"/>
      <c r="P658" s="182"/>
      <c r="Q658" s="182"/>
      <c r="R658" s="183"/>
      <c r="U658" s="4"/>
      <c r="V658" s="4"/>
    </row>
    <row r="659" spans="1:22">
      <c r="A659" s="56"/>
      <c r="B659" s="11"/>
      <c r="C659" s="11" t="s">
        <v>490</v>
      </c>
      <c r="D659" s="11"/>
      <c r="E659" s="11" t="s">
        <v>113</v>
      </c>
      <c r="F659" s="11">
        <v>1</v>
      </c>
      <c r="G659" s="11"/>
      <c r="H659" s="11"/>
      <c r="I659" s="264"/>
      <c r="K659" s="11"/>
      <c r="L659" s="11"/>
      <c r="M659" s="11"/>
      <c r="O659" s="181"/>
      <c r="P659" s="182"/>
      <c r="Q659" s="182"/>
      <c r="R659" s="183"/>
      <c r="U659" s="4"/>
      <c r="V659" s="4"/>
    </row>
    <row r="660" spans="1:22">
      <c r="A660" s="56"/>
      <c r="B660" s="11"/>
      <c r="C660" s="11" t="s">
        <v>263</v>
      </c>
      <c r="D660" s="11"/>
      <c r="E660" s="11" t="s">
        <v>264</v>
      </c>
      <c r="F660" s="11">
        <v>122</v>
      </c>
      <c r="G660" s="11">
        <v>1</v>
      </c>
      <c r="H660" s="11">
        <v>0</v>
      </c>
      <c r="I660" s="264"/>
      <c r="K660" s="11"/>
      <c r="L660" s="11"/>
      <c r="M660" s="11"/>
      <c r="O660" s="181"/>
      <c r="P660" s="182"/>
      <c r="Q660" s="182"/>
      <c r="R660" s="183"/>
      <c r="U660" s="4"/>
      <c r="V660" s="4"/>
    </row>
    <row r="661" spans="1:22">
      <c r="A661" s="56"/>
      <c r="B661" s="11"/>
      <c r="C661" s="11" t="s">
        <v>266</v>
      </c>
      <c r="D661" s="11"/>
      <c r="E661" s="11" t="s">
        <v>113</v>
      </c>
      <c r="F661" s="11">
        <v>3</v>
      </c>
      <c r="G661" s="11"/>
      <c r="H661" s="11"/>
      <c r="I661" s="264"/>
      <c r="K661" s="11"/>
      <c r="L661" s="11"/>
      <c r="M661" s="11"/>
      <c r="O661" s="181"/>
      <c r="P661" s="182"/>
      <c r="Q661" s="182"/>
      <c r="R661" s="183"/>
      <c r="U661" s="4"/>
      <c r="V661" s="4"/>
    </row>
    <row r="662" spans="1:22">
      <c r="A662" s="56"/>
      <c r="B662" s="11"/>
      <c r="C662" s="11" t="s">
        <v>267</v>
      </c>
      <c r="D662" s="11"/>
      <c r="E662" s="11" t="s">
        <v>113</v>
      </c>
      <c r="F662" s="11">
        <v>2</v>
      </c>
      <c r="G662" s="11"/>
      <c r="H662" s="11"/>
      <c r="I662" s="264"/>
      <c r="K662" s="11"/>
      <c r="L662" s="11"/>
      <c r="M662" s="11"/>
      <c r="O662" s="181"/>
      <c r="P662" s="182"/>
      <c r="Q662" s="182"/>
      <c r="R662" s="183"/>
      <c r="U662" s="4"/>
      <c r="V662" s="4"/>
    </row>
    <row r="663" spans="1:22">
      <c r="A663" s="56"/>
      <c r="B663" s="11"/>
      <c r="C663" s="11" t="s">
        <v>268</v>
      </c>
      <c r="D663" s="11"/>
      <c r="E663" s="11" t="s">
        <v>269</v>
      </c>
      <c r="F663" s="11">
        <v>24</v>
      </c>
      <c r="G663" s="11"/>
      <c r="H663" s="11"/>
      <c r="I663" s="264"/>
      <c r="K663" s="11"/>
      <c r="L663" s="11"/>
      <c r="M663" s="11"/>
      <c r="O663" s="181"/>
      <c r="P663" s="182"/>
      <c r="Q663" s="182"/>
      <c r="R663" s="183"/>
      <c r="U663" s="4"/>
      <c r="V663" s="4"/>
    </row>
    <row r="664" spans="1:22">
      <c r="A664" s="56"/>
      <c r="B664" s="11"/>
      <c r="C664" s="11" t="s">
        <v>270</v>
      </c>
      <c r="D664" s="11"/>
      <c r="E664" s="11" t="s">
        <v>269</v>
      </c>
      <c r="F664" s="11">
        <v>1</v>
      </c>
      <c r="G664" s="11"/>
      <c r="H664" s="11"/>
      <c r="I664" s="264"/>
      <c r="K664" s="11"/>
      <c r="L664" s="11"/>
      <c r="M664" s="11"/>
      <c r="O664" s="181"/>
      <c r="P664" s="182"/>
      <c r="Q664" s="182"/>
      <c r="R664" s="183"/>
      <c r="U664" s="4"/>
      <c r="V664" s="4"/>
    </row>
    <row r="665" spans="1:22">
      <c r="A665" s="56"/>
      <c r="B665" s="11"/>
      <c r="C665" s="11" t="s">
        <v>270</v>
      </c>
      <c r="D665" s="11"/>
      <c r="E665" s="11" t="s">
        <v>271</v>
      </c>
      <c r="F665" s="11">
        <v>66</v>
      </c>
      <c r="G665" s="11"/>
      <c r="H665" s="11">
        <v>0</v>
      </c>
      <c r="I665" s="264"/>
      <c r="K665" s="11"/>
      <c r="L665" s="11"/>
      <c r="M665" s="11"/>
      <c r="O665" s="181"/>
      <c r="P665" s="182"/>
      <c r="Q665" s="182"/>
      <c r="R665" s="183"/>
      <c r="U665" s="4"/>
      <c r="V665" s="4"/>
    </row>
    <row r="666" spans="1:22">
      <c r="A666" s="56"/>
      <c r="B666" s="11"/>
      <c r="C666" s="11" t="s">
        <v>272</v>
      </c>
      <c r="D666" s="11"/>
      <c r="E666" s="11" t="s">
        <v>143</v>
      </c>
      <c r="F666" s="11">
        <v>59</v>
      </c>
      <c r="G666" s="11">
        <v>3</v>
      </c>
      <c r="H666" s="11">
        <v>3</v>
      </c>
      <c r="I666" s="264">
        <v>2.6666666666666665</v>
      </c>
      <c r="K666" s="11"/>
      <c r="L666" s="11"/>
      <c r="M666" s="11"/>
      <c r="O666" s="181"/>
      <c r="P666" s="182"/>
      <c r="Q666" s="182"/>
      <c r="R666" s="183"/>
      <c r="U666" s="4"/>
      <c r="V666" s="4"/>
    </row>
    <row r="667" spans="1:22">
      <c r="A667" s="56"/>
      <c r="B667" s="11"/>
      <c r="C667" s="11" t="s">
        <v>273</v>
      </c>
      <c r="D667" s="11"/>
      <c r="E667" s="11" t="s">
        <v>153</v>
      </c>
      <c r="F667" s="11">
        <v>115</v>
      </c>
      <c r="G667" s="11">
        <v>2</v>
      </c>
      <c r="H667" s="11">
        <v>2</v>
      </c>
      <c r="I667" s="264">
        <v>28.5</v>
      </c>
      <c r="K667" s="11"/>
      <c r="L667" s="11"/>
      <c r="M667" s="11"/>
      <c r="O667" s="181"/>
      <c r="P667" s="182"/>
      <c r="Q667" s="182"/>
      <c r="R667" s="183"/>
      <c r="U667" s="4"/>
      <c r="V667" s="4"/>
    </row>
    <row r="668" spans="1:22">
      <c r="A668" s="56"/>
      <c r="B668" s="11"/>
      <c r="C668" s="11" t="s">
        <v>274</v>
      </c>
      <c r="D668" s="11"/>
      <c r="E668" s="11" t="s">
        <v>175</v>
      </c>
      <c r="F668" s="11">
        <v>86</v>
      </c>
      <c r="G668" s="11">
        <v>2</v>
      </c>
      <c r="H668" s="11">
        <v>1</v>
      </c>
      <c r="I668" s="264">
        <v>1</v>
      </c>
      <c r="K668" s="11"/>
      <c r="L668" s="11"/>
      <c r="M668" s="11"/>
      <c r="O668" s="181"/>
      <c r="P668" s="182"/>
      <c r="Q668" s="182"/>
      <c r="R668" s="183"/>
      <c r="U668" s="4"/>
      <c r="V668" s="4"/>
    </row>
    <row r="669" spans="1:22">
      <c r="A669" s="56"/>
      <c r="B669" s="11"/>
      <c r="C669" s="11" t="s">
        <v>491</v>
      </c>
      <c r="D669" s="11"/>
      <c r="E669" s="11" t="s">
        <v>121</v>
      </c>
      <c r="F669" s="11">
        <v>1</v>
      </c>
      <c r="G669" s="11"/>
      <c r="H669" s="11"/>
      <c r="I669" s="264"/>
      <c r="K669" s="11"/>
      <c r="L669" s="11"/>
      <c r="M669" s="11"/>
      <c r="O669" s="181"/>
      <c r="P669" s="182"/>
      <c r="Q669" s="182"/>
      <c r="R669" s="183"/>
      <c r="U669" s="4"/>
      <c r="V669" s="4"/>
    </row>
    <row r="670" spans="1:22">
      <c r="A670" s="56"/>
      <c r="B670" s="11"/>
      <c r="C670" s="11" t="s">
        <v>275</v>
      </c>
      <c r="D670" s="11"/>
      <c r="E670" s="11" t="s">
        <v>276</v>
      </c>
      <c r="F670" s="11">
        <v>12</v>
      </c>
      <c r="G670" s="11"/>
      <c r="H670" s="11"/>
      <c r="I670" s="264"/>
      <c r="K670" s="11"/>
      <c r="L670" s="11"/>
      <c r="M670" s="11"/>
      <c r="O670" s="181"/>
      <c r="P670" s="182"/>
      <c r="Q670" s="182"/>
      <c r="R670" s="183"/>
      <c r="U670" s="4"/>
      <c r="V670" s="4"/>
    </row>
    <row r="671" spans="1:22">
      <c r="A671" s="56"/>
      <c r="B671" s="11"/>
      <c r="C671" s="11" t="s">
        <v>279</v>
      </c>
      <c r="D671" s="11"/>
      <c r="E671" s="11" t="s">
        <v>280</v>
      </c>
      <c r="F671" s="11">
        <v>18</v>
      </c>
      <c r="G671" s="11"/>
      <c r="H671" s="11"/>
      <c r="I671" s="264"/>
      <c r="K671" s="11"/>
      <c r="L671" s="11"/>
      <c r="M671" s="11"/>
      <c r="O671" s="181"/>
      <c r="P671" s="182"/>
      <c r="Q671" s="182"/>
      <c r="R671" s="183"/>
      <c r="U671" s="4"/>
      <c r="V671" s="4"/>
    </row>
    <row r="672" spans="1:22">
      <c r="A672" s="56"/>
      <c r="B672" s="11"/>
      <c r="C672" s="11" t="s">
        <v>281</v>
      </c>
      <c r="D672" s="11"/>
      <c r="E672" s="11" t="s">
        <v>175</v>
      </c>
      <c r="F672" s="11">
        <v>764</v>
      </c>
      <c r="G672" s="11">
        <v>19</v>
      </c>
      <c r="H672" s="11">
        <v>14</v>
      </c>
      <c r="I672" s="264">
        <v>2.0714285714285716</v>
      </c>
      <c r="K672" s="11"/>
      <c r="L672" s="11"/>
      <c r="M672" s="11"/>
      <c r="O672" s="181"/>
      <c r="P672" s="182"/>
      <c r="Q672" s="182"/>
      <c r="R672" s="183"/>
      <c r="U672" s="4"/>
      <c r="V672" s="4"/>
    </row>
    <row r="673" spans="1:22">
      <c r="A673" s="56"/>
      <c r="B673" s="11"/>
      <c r="C673" s="11" t="s">
        <v>282</v>
      </c>
      <c r="D673" s="11"/>
      <c r="E673" s="11" t="s">
        <v>283</v>
      </c>
      <c r="F673" s="11">
        <v>126</v>
      </c>
      <c r="G673" s="11">
        <v>1</v>
      </c>
      <c r="H673" s="11">
        <v>1</v>
      </c>
      <c r="I673" s="264">
        <v>1</v>
      </c>
      <c r="K673" s="11"/>
      <c r="L673" s="11"/>
      <c r="M673" s="11"/>
      <c r="O673" s="181"/>
      <c r="P673" s="182"/>
      <c r="Q673" s="182"/>
      <c r="R673" s="183"/>
      <c r="U673" s="4"/>
      <c r="V673" s="4"/>
    </row>
    <row r="674" spans="1:22">
      <c r="A674" s="56"/>
      <c r="B674" s="11"/>
      <c r="C674" s="11" t="s">
        <v>492</v>
      </c>
      <c r="D674" s="11"/>
      <c r="E674" s="11" t="s">
        <v>285</v>
      </c>
      <c r="F674" s="11">
        <v>9</v>
      </c>
      <c r="G674" s="11"/>
      <c r="H674" s="11">
        <v>0</v>
      </c>
      <c r="I674" s="264"/>
      <c r="K674" s="11"/>
      <c r="L674" s="11"/>
      <c r="M674" s="11"/>
      <c r="O674" s="181"/>
      <c r="P674" s="182"/>
      <c r="Q674" s="182"/>
      <c r="R674" s="183"/>
      <c r="U674" s="4"/>
      <c r="V674" s="4"/>
    </row>
    <row r="675" spans="1:22">
      <c r="A675" s="56"/>
      <c r="B675" s="11"/>
      <c r="C675" s="11" t="s">
        <v>493</v>
      </c>
      <c r="D675" s="11"/>
      <c r="E675" s="11" t="s">
        <v>285</v>
      </c>
      <c r="F675" s="11">
        <v>1</v>
      </c>
      <c r="G675" s="11"/>
      <c r="H675" s="11"/>
      <c r="I675" s="264"/>
      <c r="K675" s="11"/>
      <c r="L675" s="11"/>
      <c r="M675" s="11"/>
      <c r="O675" s="181"/>
      <c r="P675" s="182"/>
      <c r="Q675" s="182"/>
      <c r="R675" s="183"/>
      <c r="U675" s="4"/>
      <c r="V675" s="4"/>
    </row>
    <row r="676" spans="1:22">
      <c r="A676" s="56"/>
      <c r="B676" s="11"/>
      <c r="C676" s="11" t="s">
        <v>286</v>
      </c>
      <c r="D676" s="11"/>
      <c r="E676" s="11" t="s">
        <v>115</v>
      </c>
      <c r="F676" s="11">
        <v>29</v>
      </c>
      <c r="G676" s="11"/>
      <c r="H676" s="11"/>
      <c r="I676" s="264"/>
      <c r="K676" s="11"/>
      <c r="L676" s="11"/>
      <c r="M676" s="11"/>
      <c r="O676" s="181"/>
      <c r="P676" s="182"/>
      <c r="Q676" s="182"/>
      <c r="R676" s="183"/>
      <c r="U676" s="4"/>
      <c r="V676" s="4"/>
    </row>
    <row r="677" spans="1:22">
      <c r="A677" s="56"/>
      <c r="B677" s="11"/>
      <c r="C677" s="11" t="s">
        <v>287</v>
      </c>
      <c r="D677" s="11"/>
      <c r="E677" s="11" t="s">
        <v>288</v>
      </c>
      <c r="F677" s="11">
        <v>35</v>
      </c>
      <c r="G677" s="11"/>
      <c r="H677" s="11"/>
      <c r="I677" s="264"/>
      <c r="K677" s="11"/>
      <c r="L677" s="11"/>
      <c r="M677" s="11"/>
      <c r="O677" s="181"/>
      <c r="P677" s="182"/>
      <c r="Q677" s="182"/>
      <c r="R677" s="183"/>
      <c r="U677" s="4"/>
      <c r="V677" s="4"/>
    </row>
    <row r="678" spans="1:22">
      <c r="A678" s="56"/>
      <c r="B678" s="11"/>
      <c r="C678" s="11" t="s">
        <v>289</v>
      </c>
      <c r="D678" s="11"/>
      <c r="E678" s="11" t="s">
        <v>115</v>
      </c>
      <c r="F678" s="11">
        <v>25</v>
      </c>
      <c r="G678" s="11"/>
      <c r="H678" s="11"/>
      <c r="I678" s="264"/>
      <c r="K678" s="11"/>
      <c r="L678" s="11"/>
      <c r="M678" s="11"/>
      <c r="O678" s="181"/>
      <c r="P678" s="182"/>
      <c r="Q678" s="182"/>
      <c r="R678" s="183"/>
      <c r="U678" s="4"/>
      <c r="V678" s="4"/>
    </row>
    <row r="679" spans="1:22">
      <c r="A679" s="56"/>
      <c r="B679" s="11"/>
      <c r="C679" s="11" t="s">
        <v>290</v>
      </c>
      <c r="D679" s="11"/>
      <c r="E679" s="11" t="s">
        <v>193</v>
      </c>
      <c r="F679" s="11">
        <v>7</v>
      </c>
      <c r="G679" s="11"/>
      <c r="H679" s="11"/>
      <c r="I679" s="264"/>
      <c r="K679" s="11"/>
      <c r="L679" s="11"/>
      <c r="M679" s="11"/>
      <c r="O679" s="181"/>
      <c r="P679" s="182"/>
      <c r="Q679" s="182"/>
      <c r="R679" s="183"/>
      <c r="U679" s="4"/>
      <c r="V679" s="4"/>
    </row>
    <row r="680" spans="1:22">
      <c r="A680" s="56"/>
      <c r="B680" s="11"/>
      <c r="C680" s="11" t="s">
        <v>291</v>
      </c>
      <c r="D680" s="11"/>
      <c r="E680" s="11" t="s">
        <v>292</v>
      </c>
      <c r="F680" s="11">
        <v>48</v>
      </c>
      <c r="G680" s="11">
        <v>1</v>
      </c>
      <c r="H680" s="11">
        <v>1</v>
      </c>
      <c r="I680" s="264">
        <v>3</v>
      </c>
      <c r="K680" s="11"/>
      <c r="L680" s="11"/>
      <c r="M680" s="11"/>
      <c r="O680" s="181"/>
      <c r="P680" s="182"/>
      <c r="Q680" s="182"/>
      <c r="R680" s="183"/>
      <c r="U680" s="4"/>
      <c r="V680" s="4"/>
    </row>
    <row r="681" spans="1:22">
      <c r="A681" s="56"/>
      <c r="B681" s="11"/>
      <c r="C681" s="11" t="s">
        <v>293</v>
      </c>
      <c r="D681" s="11"/>
      <c r="E681" s="11" t="s">
        <v>116</v>
      </c>
      <c r="F681" s="11">
        <v>423</v>
      </c>
      <c r="G681" s="11">
        <v>3</v>
      </c>
      <c r="H681" s="11">
        <v>3</v>
      </c>
      <c r="I681" s="264">
        <v>0</v>
      </c>
      <c r="K681" s="11"/>
      <c r="L681" s="11"/>
      <c r="M681" s="11"/>
      <c r="O681" s="181"/>
      <c r="P681" s="182"/>
      <c r="Q681" s="182"/>
      <c r="R681" s="183"/>
      <c r="U681" s="4"/>
      <c r="V681" s="4"/>
    </row>
    <row r="682" spans="1:22">
      <c r="A682" s="56"/>
      <c r="B682" s="11"/>
      <c r="C682" s="11" t="s">
        <v>294</v>
      </c>
      <c r="D682" s="11"/>
      <c r="E682" s="11" t="s">
        <v>295</v>
      </c>
      <c r="F682" s="11">
        <v>24</v>
      </c>
      <c r="G682" s="11">
        <v>2</v>
      </c>
      <c r="H682" s="11">
        <v>1</v>
      </c>
      <c r="I682" s="264">
        <v>0</v>
      </c>
      <c r="K682" s="11"/>
      <c r="L682" s="11"/>
      <c r="M682" s="11"/>
      <c r="O682" s="181"/>
      <c r="P682" s="182"/>
      <c r="Q682" s="182"/>
      <c r="R682" s="183"/>
      <c r="U682" s="4"/>
      <c r="V682" s="4"/>
    </row>
    <row r="683" spans="1:22">
      <c r="A683" s="56"/>
      <c r="B683" s="11"/>
      <c r="C683" s="11" t="s">
        <v>296</v>
      </c>
      <c r="D683" s="11"/>
      <c r="E683" s="11" t="s">
        <v>297</v>
      </c>
      <c r="F683" s="11">
        <v>259</v>
      </c>
      <c r="G683" s="11">
        <v>8</v>
      </c>
      <c r="H683" s="11">
        <v>7</v>
      </c>
      <c r="I683" s="264">
        <v>8</v>
      </c>
      <c r="K683" s="11"/>
      <c r="L683" s="11"/>
      <c r="M683" s="11"/>
      <c r="O683" s="181"/>
      <c r="P683" s="182"/>
      <c r="Q683" s="182"/>
      <c r="R683" s="183"/>
      <c r="U683" s="4"/>
      <c r="V683" s="4"/>
    </row>
    <row r="684" spans="1:22">
      <c r="A684" s="56"/>
      <c r="B684" s="11"/>
      <c r="C684" s="11" t="s">
        <v>296</v>
      </c>
      <c r="D684" s="11"/>
      <c r="E684" s="11" t="s">
        <v>311</v>
      </c>
      <c r="F684" s="11">
        <v>2</v>
      </c>
      <c r="G684" s="11"/>
      <c r="H684" s="11"/>
      <c r="I684" s="264"/>
      <c r="K684" s="11"/>
      <c r="L684" s="11"/>
      <c r="M684" s="11"/>
      <c r="O684" s="181"/>
      <c r="P684" s="182"/>
      <c r="Q684" s="182"/>
      <c r="R684" s="183"/>
      <c r="U684" s="4"/>
      <c r="V684" s="4"/>
    </row>
    <row r="685" spans="1:22">
      <c r="A685" s="56"/>
      <c r="B685" s="11"/>
      <c r="C685" s="11" t="s">
        <v>469</v>
      </c>
      <c r="D685" s="11"/>
      <c r="E685" s="11" t="s">
        <v>299</v>
      </c>
      <c r="F685" s="11">
        <v>99</v>
      </c>
      <c r="G685" s="11"/>
      <c r="H685" s="11">
        <v>0</v>
      </c>
      <c r="I685" s="264"/>
      <c r="K685" s="11"/>
      <c r="L685" s="11"/>
      <c r="M685" s="11"/>
      <c r="O685" s="181"/>
      <c r="P685" s="182"/>
      <c r="Q685" s="182"/>
      <c r="R685" s="183"/>
      <c r="U685" s="4"/>
      <c r="V685" s="4"/>
    </row>
    <row r="686" spans="1:22">
      <c r="A686" s="56"/>
      <c r="B686" s="11"/>
      <c r="C686" s="11" t="s">
        <v>494</v>
      </c>
      <c r="D686" s="11"/>
      <c r="E686" s="11" t="s">
        <v>136</v>
      </c>
      <c r="F686" s="11">
        <v>1</v>
      </c>
      <c r="G686" s="11"/>
      <c r="H686" s="11"/>
      <c r="I686" s="264"/>
      <c r="K686" s="11"/>
      <c r="L686" s="11"/>
      <c r="M686" s="11"/>
      <c r="O686" s="181"/>
      <c r="P686" s="182"/>
      <c r="Q686" s="182"/>
      <c r="R686" s="183"/>
      <c r="U686" s="4"/>
      <c r="V686" s="4"/>
    </row>
    <row r="687" spans="1:22">
      <c r="A687" s="56"/>
      <c r="B687" s="11"/>
      <c r="C687" s="11" t="s">
        <v>300</v>
      </c>
      <c r="D687" s="11"/>
      <c r="E687" s="11" t="s">
        <v>271</v>
      </c>
      <c r="F687" s="11">
        <v>164</v>
      </c>
      <c r="G687" s="11">
        <v>6</v>
      </c>
      <c r="H687" s="11">
        <v>4</v>
      </c>
      <c r="I687" s="264">
        <v>0.25</v>
      </c>
      <c r="K687" s="11"/>
      <c r="L687" s="11"/>
      <c r="M687" s="11"/>
      <c r="O687" s="181"/>
      <c r="P687" s="182"/>
      <c r="Q687" s="182"/>
      <c r="R687" s="183"/>
      <c r="U687" s="4"/>
      <c r="V687" s="4"/>
    </row>
    <row r="688" spans="1:22">
      <c r="A688" s="56"/>
      <c r="B688" s="11"/>
      <c r="C688" s="11" t="s">
        <v>300</v>
      </c>
      <c r="D688" s="11"/>
      <c r="E688" s="11" t="s">
        <v>309</v>
      </c>
      <c r="F688" s="11">
        <v>1</v>
      </c>
      <c r="G688" s="11"/>
      <c r="H688" s="11"/>
      <c r="I688" s="264"/>
      <c r="K688" s="11"/>
      <c r="L688" s="11"/>
      <c r="M688" s="11"/>
      <c r="O688" s="181"/>
      <c r="P688" s="182"/>
      <c r="Q688" s="182"/>
      <c r="R688" s="183"/>
      <c r="U688" s="4"/>
      <c r="V688" s="4"/>
    </row>
    <row r="689" spans="1:22">
      <c r="A689" s="56"/>
      <c r="B689" s="11"/>
      <c r="C689" s="11" t="s">
        <v>301</v>
      </c>
      <c r="D689" s="11"/>
      <c r="E689" s="11" t="s">
        <v>119</v>
      </c>
      <c r="F689" s="11">
        <v>58</v>
      </c>
      <c r="G689" s="11">
        <v>1</v>
      </c>
      <c r="H689" s="11">
        <v>1</v>
      </c>
      <c r="I689" s="264">
        <v>0</v>
      </c>
      <c r="K689" s="11"/>
      <c r="L689" s="11"/>
      <c r="M689" s="11"/>
      <c r="O689" s="181"/>
      <c r="P689" s="182"/>
      <c r="Q689" s="182"/>
      <c r="R689" s="183"/>
      <c r="U689" s="4"/>
      <c r="V689" s="4"/>
    </row>
    <row r="690" spans="1:22">
      <c r="A690" s="56"/>
      <c r="B690" s="11"/>
      <c r="C690" s="11" t="s">
        <v>302</v>
      </c>
      <c r="D690" s="11"/>
      <c r="E690" s="11" t="s">
        <v>303</v>
      </c>
      <c r="F690" s="11">
        <v>8</v>
      </c>
      <c r="G690" s="11"/>
      <c r="H690" s="11"/>
      <c r="I690" s="264"/>
      <c r="K690" s="11"/>
      <c r="L690" s="11"/>
      <c r="M690" s="11"/>
      <c r="O690" s="181"/>
      <c r="P690" s="182"/>
      <c r="Q690" s="182"/>
      <c r="R690" s="183"/>
      <c r="U690" s="4"/>
      <c r="V690" s="4"/>
    </row>
    <row r="691" spans="1:22">
      <c r="A691" s="56"/>
      <c r="B691" s="11"/>
      <c r="C691" s="11" t="s">
        <v>304</v>
      </c>
      <c r="D691" s="11"/>
      <c r="E691" s="11" t="s">
        <v>161</v>
      </c>
      <c r="F691" s="11">
        <v>15</v>
      </c>
      <c r="G691" s="11"/>
      <c r="H691" s="11">
        <v>0</v>
      </c>
      <c r="I691" s="264"/>
      <c r="K691" s="11"/>
      <c r="L691" s="11"/>
      <c r="M691" s="11"/>
      <c r="O691" s="181"/>
      <c r="P691" s="182"/>
      <c r="Q691" s="182"/>
      <c r="R691" s="183"/>
      <c r="U691" s="4"/>
      <c r="V691" s="4"/>
    </row>
    <row r="692" spans="1:22">
      <c r="A692" s="56"/>
      <c r="B692" s="11"/>
      <c r="C692" s="11" t="s">
        <v>305</v>
      </c>
      <c r="D692" s="11"/>
      <c r="E692" s="11" t="s">
        <v>121</v>
      </c>
      <c r="F692" s="11">
        <v>725</v>
      </c>
      <c r="G692" s="11">
        <v>5</v>
      </c>
      <c r="H692" s="11">
        <v>6</v>
      </c>
      <c r="I692" s="264">
        <v>12</v>
      </c>
      <c r="K692" s="11"/>
      <c r="L692" s="11"/>
      <c r="M692" s="11"/>
      <c r="O692" s="181"/>
      <c r="P692" s="182"/>
      <c r="Q692" s="182"/>
      <c r="R692" s="183"/>
      <c r="U692" s="4"/>
      <c r="V692" s="4"/>
    </row>
    <row r="693" spans="1:22">
      <c r="A693" s="56"/>
      <c r="B693" s="11"/>
      <c r="C693" s="11" t="s">
        <v>306</v>
      </c>
      <c r="D693" s="11"/>
      <c r="E693" s="11" t="s">
        <v>146</v>
      </c>
      <c r="F693" s="11">
        <v>19</v>
      </c>
      <c r="G693" s="11"/>
      <c r="H693" s="11"/>
      <c r="I693" s="264"/>
      <c r="K693" s="11"/>
      <c r="L693" s="11"/>
      <c r="M693" s="11"/>
      <c r="O693" s="181"/>
      <c r="P693" s="182"/>
      <c r="Q693" s="182"/>
      <c r="R693" s="183"/>
      <c r="U693" s="4"/>
      <c r="V693" s="4"/>
    </row>
    <row r="694" spans="1:22">
      <c r="A694" s="56"/>
      <c r="B694" s="11"/>
      <c r="C694" s="11" t="s">
        <v>307</v>
      </c>
      <c r="D694" s="11"/>
      <c r="E694" s="11" t="s">
        <v>100</v>
      </c>
      <c r="F694" s="11">
        <v>1</v>
      </c>
      <c r="G694" s="11"/>
      <c r="H694" s="11"/>
      <c r="I694" s="264"/>
      <c r="K694" s="11"/>
      <c r="L694" s="11"/>
      <c r="M694" s="11"/>
      <c r="O694" s="181"/>
      <c r="P694" s="182"/>
      <c r="Q694" s="182"/>
      <c r="R694" s="183"/>
      <c r="U694" s="4"/>
      <c r="V694" s="4"/>
    </row>
    <row r="695" spans="1:22">
      <c r="A695" s="56"/>
      <c r="B695" s="11"/>
      <c r="C695" s="11" t="s">
        <v>307</v>
      </c>
      <c r="D695" s="11"/>
      <c r="E695" s="11" t="s">
        <v>84</v>
      </c>
      <c r="F695" s="11">
        <v>253</v>
      </c>
      <c r="G695" s="11">
        <v>3</v>
      </c>
      <c r="H695" s="11">
        <v>3</v>
      </c>
      <c r="I695" s="264">
        <v>7</v>
      </c>
      <c r="K695" s="11"/>
      <c r="L695" s="11"/>
      <c r="M695" s="11"/>
      <c r="O695" s="181"/>
      <c r="P695" s="182"/>
      <c r="Q695" s="182"/>
      <c r="R695" s="183"/>
      <c r="U695" s="4"/>
      <c r="V695" s="4"/>
    </row>
    <row r="696" spans="1:22">
      <c r="A696" s="56"/>
      <c r="B696" s="11"/>
      <c r="C696" s="11" t="s">
        <v>308</v>
      </c>
      <c r="D696" s="11"/>
      <c r="E696" s="11" t="s">
        <v>309</v>
      </c>
      <c r="F696" s="11">
        <v>116</v>
      </c>
      <c r="G696" s="11">
        <v>1</v>
      </c>
      <c r="H696" s="11">
        <v>0</v>
      </c>
      <c r="I696" s="264"/>
      <c r="K696" s="11"/>
      <c r="L696" s="11"/>
      <c r="M696" s="11"/>
      <c r="O696" s="181"/>
      <c r="P696" s="182"/>
      <c r="Q696" s="182"/>
      <c r="R696" s="183"/>
      <c r="U696" s="4"/>
      <c r="V696" s="4"/>
    </row>
    <row r="697" spans="1:22">
      <c r="A697" s="56"/>
      <c r="B697" s="11"/>
      <c r="C697" s="11" t="s">
        <v>310</v>
      </c>
      <c r="D697" s="11"/>
      <c r="E697" s="11" t="s">
        <v>311</v>
      </c>
      <c r="F697" s="11">
        <v>66</v>
      </c>
      <c r="G697" s="11"/>
      <c r="H697" s="11">
        <v>0</v>
      </c>
      <c r="I697" s="264"/>
      <c r="K697" s="11"/>
      <c r="L697" s="11"/>
      <c r="M697" s="11"/>
      <c r="O697" s="181"/>
      <c r="P697" s="182"/>
      <c r="Q697" s="182"/>
      <c r="R697" s="183"/>
      <c r="U697" s="4"/>
      <c r="V697" s="4"/>
    </row>
    <row r="698" spans="1:22">
      <c r="A698" s="56"/>
      <c r="B698" s="11"/>
      <c r="C698" s="11" t="s">
        <v>312</v>
      </c>
      <c r="D698" s="11"/>
      <c r="E698" s="11" t="s">
        <v>153</v>
      </c>
      <c r="F698" s="11">
        <v>927</v>
      </c>
      <c r="G698" s="11">
        <v>25</v>
      </c>
      <c r="H698" s="11">
        <v>20</v>
      </c>
      <c r="I698" s="264">
        <v>1.6</v>
      </c>
      <c r="K698" s="11"/>
      <c r="L698" s="11"/>
      <c r="M698" s="11"/>
      <c r="O698" s="181"/>
      <c r="P698" s="182"/>
      <c r="Q698" s="182"/>
      <c r="R698" s="183"/>
      <c r="U698" s="4"/>
      <c r="V698" s="4"/>
    </row>
    <row r="699" spans="1:22">
      <c r="A699" s="56"/>
      <c r="B699" s="11"/>
      <c r="C699" s="11" t="s">
        <v>313</v>
      </c>
      <c r="D699" s="11"/>
      <c r="E699" s="11" t="s">
        <v>314</v>
      </c>
      <c r="F699" s="11">
        <v>20</v>
      </c>
      <c r="G699" s="11"/>
      <c r="H699" s="11"/>
      <c r="I699" s="264"/>
      <c r="K699" s="11"/>
      <c r="L699" s="11"/>
      <c r="M699" s="11"/>
      <c r="O699" s="181"/>
      <c r="P699" s="182"/>
      <c r="Q699" s="182"/>
      <c r="R699" s="183"/>
      <c r="U699" s="4"/>
      <c r="V699" s="4"/>
    </row>
    <row r="700" spans="1:22">
      <c r="A700" s="56"/>
      <c r="B700" s="11"/>
      <c r="C700" s="11" t="s">
        <v>313</v>
      </c>
      <c r="D700" s="11"/>
      <c r="E700" s="11" t="s">
        <v>316</v>
      </c>
      <c r="F700" s="11">
        <v>1</v>
      </c>
      <c r="G700" s="11"/>
      <c r="H700" s="11"/>
      <c r="I700" s="264"/>
      <c r="K700" s="11"/>
      <c r="L700" s="11"/>
      <c r="M700" s="11"/>
      <c r="O700" s="181"/>
      <c r="P700" s="182"/>
      <c r="Q700" s="182"/>
      <c r="R700" s="183"/>
      <c r="U700" s="4"/>
      <c r="V700" s="4"/>
    </row>
    <row r="701" spans="1:22">
      <c r="A701" s="56"/>
      <c r="B701" s="11"/>
      <c r="C701" s="11" t="s">
        <v>315</v>
      </c>
      <c r="D701" s="11"/>
      <c r="E701" s="11" t="s">
        <v>316</v>
      </c>
      <c r="F701" s="11">
        <v>55</v>
      </c>
      <c r="G701" s="11">
        <v>1</v>
      </c>
      <c r="H701" s="11">
        <v>1</v>
      </c>
      <c r="I701" s="264">
        <v>0</v>
      </c>
      <c r="K701" s="11"/>
      <c r="L701" s="11"/>
      <c r="M701" s="11"/>
      <c r="O701" s="181"/>
      <c r="P701" s="182"/>
      <c r="Q701" s="182"/>
      <c r="R701" s="183"/>
      <c r="U701" s="4"/>
      <c r="V701" s="4"/>
    </row>
    <row r="702" spans="1:22">
      <c r="A702" s="56"/>
      <c r="B702" s="11"/>
      <c r="C702" s="11" t="s">
        <v>317</v>
      </c>
      <c r="D702" s="11"/>
      <c r="E702" s="11" t="s">
        <v>318</v>
      </c>
      <c r="F702" s="11">
        <v>38</v>
      </c>
      <c r="G702" s="11">
        <v>1</v>
      </c>
      <c r="H702" s="11">
        <v>1</v>
      </c>
      <c r="I702" s="264">
        <v>0</v>
      </c>
      <c r="K702" s="11"/>
      <c r="L702" s="11"/>
      <c r="M702" s="11"/>
      <c r="O702" s="181"/>
      <c r="P702" s="182"/>
      <c r="Q702" s="182"/>
      <c r="R702" s="183"/>
      <c r="U702" s="4"/>
      <c r="V702" s="4"/>
    </row>
    <row r="703" spans="1:22">
      <c r="A703" s="56"/>
      <c r="B703" s="11"/>
      <c r="C703" s="11" t="s">
        <v>319</v>
      </c>
      <c r="D703" s="11"/>
      <c r="E703" s="11" t="s">
        <v>222</v>
      </c>
      <c r="F703" s="11">
        <v>84</v>
      </c>
      <c r="G703" s="11">
        <v>1</v>
      </c>
      <c r="H703" s="11">
        <v>0</v>
      </c>
      <c r="I703" s="264"/>
      <c r="K703" s="11"/>
      <c r="L703" s="11"/>
      <c r="M703" s="11"/>
      <c r="O703" s="181"/>
      <c r="P703" s="182"/>
      <c r="Q703" s="182"/>
      <c r="R703" s="183"/>
      <c r="U703" s="4"/>
      <c r="V703" s="4"/>
    </row>
    <row r="704" spans="1:22">
      <c r="A704" s="56"/>
      <c r="B704" s="11"/>
      <c r="C704" s="11" t="s">
        <v>320</v>
      </c>
      <c r="D704" s="11"/>
      <c r="E704" s="11" t="s">
        <v>321</v>
      </c>
      <c r="F704" s="11">
        <v>70</v>
      </c>
      <c r="G704" s="11">
        <v>1</v>
      </c>
      <c r="H704" s="11">
        <v>1</v>
      </c>
      <c r="I704" s="264">
        <v>0</v>
      </c>
      <c r="K704" s="11"/>
      <c r="L704" s="11"/>
      <c r="M704" s="11"/>
      <c r="O704" s="181"/>
      <c r="P704" s="182"/>
      <c r="Q704" s="182"/>
      <c r="R704" s="183"/>
      <c r="U704" s="4"/>
      <c r="V704" s="4"/>
    </row>
    <row r="705" spans="1:22">
      <c r="A705" s="56"/>
      <c r="B705" s="11"/>
      <c r="C705" s="11" t="s">
        <v>320</v>
      </c>
      <c r="D705" s="11"/>
      <c r="E705" s="11" t="s">
        <v>323</v>
      </c>
      <c r="F705" s="11">
        <v>1</v>
      </c>
      <c r="G705" s="11"/>
      <c r="H705" s="11"/>
      <c r="I705" s="264"/>
      <c r="K705" s="11"/>
      <c r="L705" s="11"/>
      <c r="M705" s="11"/>
      <c r="O705" s="181"/>
      <c r="P705" s="182"/>
      <c r="Q705" s="182"/>
      <c r="R705" s="183"/>
      <c r="U705" s="4"/>
      <c r="V705" s="4"/>
    </row>
    <row r="706" spans="1:22">
      <c r="A706" s="56"/>
      <c r="B706" s="11"/>
      <c r="C706" s="11" t="s">
        <v>322</v>
      </c>
      <c r="D706" s="11"/>
      <c r="E706" s="11" t="s">
        <v>323</v>
      </c>
      <c r="F706" s="11">
        <v>265</v>
      </c>
      <c r="G706" s="11">
        <v>1</v>
      </c>
      <c r="H706" s="11">
        <v>0</v>
      </c>
      <c r="I706" s="264"/>
      <c r="K706" s="11"/>
      <c r="L706" s="11"/>
      <c r="M706" s="11"/>
      <c r="O706" s="181"/>
      <c r="P706" s="182"/>
      <c r="Q706" s="182"/>
      <c r="R706" s="183"/>
      <c r="U706" s="4"/>
      <c r="V706" s="4"/>
    </row>
    <row r="707" spans="1:22">
      <c r="A707" s="56"/>
      <c r="B707" s="11"/>
      <c r="C707" s="11" t="s">
        <v>495</v>
      </c>
      <c r="D707" s="11"/>
      <c r="E707" s="11" t="s">
        <v>285</v>
      </c>
      <c r="F707" s="11">
        <v>22</v>
      </c>
      <c r="G707" s="11"/>
      <c r="H707" s="11"/>
      <c r="I707" s="264"/>
      <c r="K707" s="11"/>
      <c r="L707" s="11"/>
      <c r="M707" s="11"/>
      <c r="O707" s="181"/>
      <c r="P707" s="182"/>
      <c r="Q707" s="182"/>
      <c r="R707" s="183"/>
      <c r="U707" s="4"/>
      <c r="V707" s="4"/>
    </row>
    <row r="708" spans="1:22">
      <c r="A708" s="56"/>
      <c r="B708" s="11"/>
      <c r="C708" s="11" t="s">
        <v>325</v>
      </c>
      <c r="D708" s="11"/>
      <c r="E708" s="11" t="s">
        <v>96</v>
      </c>
      <c r="F708" s="11">
        <v>14</v>
      </c>
      <c r="G708" s="11">
        <v>1</v>
      </c>
      <c r="H708" s="11">
        <v>0</v>
      </c>
      <c r="I708" s="264"/>
      <c r="K708" s="11"/>
      <c r="L708" s="11"/>
      <c r="M708" s="11"/>
      <c r="O708" s="181"/>
      <c r="P708" s="182"/>
      <c r="Q708" s="182"/>
      <c r="R708" s="183"/>
      <c r="U708" s="4"/>
      <c r="V708" s="4"/>
    </row>
    <row r="709" spans="1:22">
      <c r="A709" s="56"/>
      <c r="B709" s="11"/>
      <c r="C709" s="11" t="s">
        <v>326</v>
      </c>
      <c r="D709" s="11"/>
      <c r="E709" s="11" t="s">
        <v>278</v>
      </c>
      <c r="F709" s="11">
        <v>30</v>
      </c>
      <c r="G709" s="11"/>
      <c r="H709" s="11">
        <v>0</v>
      </c>
      <c r="I709" s="264"/>
      <c r="K709" s="11"/>
      <c r="L709" s="11"/>
      <c r="M709" s="11"/>
      <c r="O709" s="181"/>
      <c r="P709" s="182"/>
      <c r="Q709" s="182"/>
      <c r="R709" s="183"/>
      <c r="U709" s="4"/>
      <c r="V709" s="4"/>
    </row>
    <row r="710" spans="1:22">
      <c r="A710" s="56"/>
      <c r="B710" s="11"/>
      <c r="C710" s="11" t="s">
        <v>326</v>
      </c>
      <c r="D710" s="11"/>
      <c r="E710" s="11" t="s">
        <v>396</v>
      </c>
      <c r="F710" s="11">
        <v>1</v>
      </c>
      <c r="G710" s="11"/>
      <c r="H710" s="11"/>
      <c r="I710" s="264"/>
      <c r="K710" s="11"/>
      <c r="L710" s="11"/>
      <c r="M710" s="11"/>
      <c r="O710" s="181"/>
      <c r="P710" s="182"/>
      <c r="Q710" s="182"/>
      <c r="R710" s="183"/>
      <c r="U710" s="4"/>
      <c r="V710" s="4"/>
    </row>
    <row r="711" spans="1:22">
      <c r="A711" s="56"/>
      <c r="B711" s="11"/>
      <c r="C711" s="11" t="s">
        <v>327</v>
      </c>
      <c r="D711" s="11"/>
      <c r="E711" s="11" t="s">
        <v>229</v>
      </c>
      <c r="F711" s="11">
        <v>170</v>
      </c>
      <c r="G711" s="11"/>
      <c r="H711" s="11">
        <v>0</v>
      </c>
      <c r="I711" s="264"/>
      <c r="K711" s="11"/>
      <c r="L711" s="11"/>
      <c r="M711" s="11"/>
      <c r="O711" s="181"/>
      <c r="P711" s="182"/>
      <c r="Q711" s="182"/>
      <c r="R711" s="183"/>
      <c r="U711" s="4"/>
      <c r="V711" s="4"/>
    </row>
    <row r="712" spans="1:22">
      <c r="A712" s="56"/>
      <c r="B712" s="11"/>
      <c r="C712" s="11" t="s">
        <v>328</v>
      </c>
      <c r="D712" s="11"/>
      <c r="E712" s="11" t="s">
        <v>232</v>
      </c>
      <c r="F712" s="11">
        <v>21</v>
      </c>
      <c r="G712" s="11"/>
      <c r="H712" s="11">
        <v>0</v>
      </c>
      <c r="I712" s="264"/>
      <c r="K712" s="11"/>
      <c r="L712" s="11"/>
      <c r="M712" s="11"/>
      <c r="O712" s="181"/>
      <c r="P712" s="182"/>
      <c r="Q712" s="182"/>
      <c r="R712" s="183"/>
      <c r="U712" s="4"/>
      <c r="V712" s="4"/>
    </row>
    <row r="713" spans="1:22">
      <c r="A713" s="56"/>
      <c r="B713" s="11"/>
      <c r="C713" s="11" t="s">
        <v>329</v>
      </c>
      <c r="D713" s="11"/>
      <c r="E713" s="11" t="s">
        <v>330</v>
      </c>
      <c r="F713" s="11">
        <v>33</v>
      </c>
      <c r="G713" s="11">
        <v>1</v>
      </c>
      <c r="H713" s="11">
        <v>1</v>
      </c>
      <c r="I713" s="264">
        <v>1</v>
      </c>
      <c r="K713" s="11"/>
      <c r="L713" s="11"/>
      <c r="M713" s="11"/>
      <c r="O713" s="181"/>
      <c r="P713" s="182"/>
      <c r="Q713" s="182"/>
      <c r="R713" s="183"/>
      <c r="U713" s="4"/>
      <c r="V713" s="4"/>
    </row>
    <row r="714" spans="1:22">
      <c r="A714" s="56"/>
      <c r="B714" s="11"/>
      <c r="C714" s="11" t="s">
        <v>331</v>
      </c>
      <c r="D714" s="11"/>
      <c r="E714" s="11" t="s">
        <v>332</v>
      </c>
      <c r="F714" s="11">
        <v>25</v>
      </c>
      <c r="G714" s="11"/>
      <c r="H714" s="11"/>
      <c r="I714" s="264"/>
      <c r="K714" s="11"/>
      <c r="L714" s="11"/>
      <c r="M714" s="11"/>
      <c r="O714" s="181"/>
      <c r="P714" s="182"/>
      <c r="Q714" s="182"/>
      <c r="R714" s="183"/>
      <c r="U714" s="4"/>
      <c r="V714" s="4"/>
    </row>
    <row r="715" spans="1:22">
      <c r="A715" s="56"/>
      <c r="B715" s="11"/>
      <c r="C715" s="11" t="s">
        <v>496</v>
      </c>
      <c r="D715" s="11"/>
      <c r="E715" s="11" t="s">
        <v>115</v>
      </c>
      <c r="F715" s="11">
        <v>1</v>
      </c>
      <c r="G715" s="11"/>
      <c r="H715" s="11"/>
      <c r="I715" s="264"/>
      <c r="K715" s="11"/>
      <c r="L715" s="11"/>
      <c r="M715" s="11"/>
      <c r="O715" s="181"/>
      <c r="P715" s="182"/>
      <c r="Q715" s="182"/>
      <c r="R715" s="183"/>
      <c r="U715" s="4"/>
      <c r="V715" s="4"/>
    </row>
    <row r="716" spans="1:22">
      <c r="A716" s="56"/>
      <c r="B716" s="11"/>
      <c r="C716" s="11" t="s">
        <v>497</v>
      </c>
      <c r="D716" s="11"/>
      <c r="E716" s="11" t="s">
        <v>148</v>
      </c>
      <c r="F716" s="11">
        <v>1</v>
      </c>
      <c r="G716" s="11"/>
      <c r="H716" s="11"/>
      <c r="I716" s="264"/>
      <c r="K716" s="11"/>
      <c r="L716" s="11"/>
      <c r="M716" s="11"/>
      <c r="O716" s="181"/>
      <c r="P716" s="182"/>
      <c r="Q716" s="182"/>
      <c r="R716" s="183"/>
      <c r="U716" s="4"/>
      <c r="V716" s="4"/>
    </row>
    <row r="717" spans="1:22">
      <c r="A717" s="56"/>
      <c r="B717" s="11"/>
      <c r="C717" s="11" t="s">
        <v>471</v>
      </c>
      <c r="D717" s="11"/>
      <c r="E717" s="11" t="s">
        <v>242</v>
      </c>
      <c r="F717" s="11">
        <v>17</v>
      </c>
      <c r="G717" s="11"/>
      <c r="H717" s="11"/>
      <c r="I717" s="264"/>
      <c r="K717" s="11"/>
      <c r="L717" s="11"/>
      <c r="M717" s="11"/>
      <c r="O717" s="181"/>
      <c r="P717" s="182"/>
      <c r="Q717" s="182"/>
      <c r="R717" s="183"/>
      <c r="U717" s="4"/>
      <c r="V717" s="4"/>
    </row>
    <row r="718" spans="1:22">
      <c r="A718" s="56"/>
      <c r="B718" s="11"/>
      <c r="C718" s="11" t="s">
        <v>333</v>
      </c>
      <c r="D718" s="11"/>
      <c r="E718" s="11" t="s">
        <v>334</v>
      </c>
      <c r="F718" s="11">
        <v>175</v>
      </c>
      <c r="G718" s="11"/>
      <c r="H718" s="11">
        <v>0</v>
      </c>
      <c r="I718" s="264"/>
      <c r="K718" s="11"/>
      <c r="L718" s="11"/>
      <c r="M718" s="11"/>
      <c r="O718" s="181"/>
      <c r="P718" s="182"/>
      <c r="Q718" s="182"/>
      <c r="R718" s="183"/>
      <c r="U718" s="4"/>
      <c r="V718" s="4"/>
    </row>
    <row r="719" spans="1:22">
      <c r="A719" s="56"/>
      <c r="B719" s="11"/>
      <c r="C719" s="11" t="s">
        <v>335</v>
      </c>
      <c r="D719" s="11"/>
      <c r="E719" s="11" t="s">
        <v>336</v>
      </c>
      <c r="F719" s="11">
        <v>186</v>
      </c>
      <c r="G719" s="11">
        <v>1</v>
      </c>
      <c r="H719" s="11">
        <v>1</v>
      </c>
      <c r="I719" s="264">
        <v>7</v>
      </c>
      <c r="K719" s="11"/>
      <c r="L719" s="11"/>
      <c r="M719" s="11"/>
      <c r="O719" s="181"/>
      <c r="P719" s="182"/>
      <c r="Q719" s="182"/>
      <c r="R719" s="183"/>
      <c r="U719" s="4"/>
      <c r="V719" s="4"/>
    </row>
    <row r="720" spans="1:22">
      <c r="A720" s="56"/>
      <c r="B720" s="11"/>
      <c r="C720" s="11" t="s">
        <v>337</v>
      </c>
      <c r="D720" s="11"/>
      <c r="E720" s="11" t="s">
        <v>338</v>
      </c>
      <c r="F720" s="11">
        <v>32</v>
      </c>
      <c r="G720" s="11"/>
      <c r="H720" s="11"/>
      <c r="I720" s="264"/>
      <c r="K720" s="11"/>
      <c r="L720" s="11"/>
      <c r="M720" s="11"/>
      <c r="O720" s="181"/>
      <c r="P720" s="182"/>
      <c r="Q720" s="182"/>
      <c r="R720" s="183"/>
      <c r="U720" s="4"/>
      <c r="V720" s="4"/>
    </row>
    <row r="721" spans="1:22">
      <c r="A721" s="56"/>
      <c r="B721" s="11"/>
      <c r="C721" s="11" t="s">
        <v>339</v>
      </c>
      <c r="D721" s="11"/>
      <c r="E721" s="11" t="s">
        <v>340</v>
      </c>
      <c r="F721" s="11">
        <v>28</v>
      </c>
      <c r="G721" s="11"/>
      <c r="H721" s="11">
        <v>0</v>
      </c>
      <c r="I721" s="264"/>
      <c r="K721" s="11"/>
      <c r="L721" s="11"/>
      <c r="M721" s="11"/>
      <c r="O721" s="181"/>
      <c r="P721" s="182"/>
      <c r="Q721" s="182"/>
      <c r="R721" s="183"/>
      <c r="U721" s="4"/>
      <c r="V721" s="4"/>
    </row>
    <row r="722" spans="1:22">
      <c r="A722" s="56"/>
      <c r="B722" s="11"/>
      <c r="C722" s="11" t="s">
        <v>341</v>
      </c>
      <c r="D722" s="11"/>
      <c r="E722" s="11" t="s">
        <v>119</v>
      </c>
      <c r="F722" s="11">
        <v>26</v>
      </c>
      <c r="G722" s="11"/>
      <c r="H722" s="11"/>
      <c r="I722" s="264"/>
      <c r="K722" s="11"/>
      <c r="L722" s="11"/>
      <c r="M722" s="11"/>
      <c r="O722" s="181"/>
      <c r="P722" s="182"/>
      <c r="Q722" s="182"/>
      <c r="R722" s="183"/>
      <c r="U722" s="4"/>
      <c r="V722" s="4"/>
    </row>
    <row r="723" spans="1:22">
      <c r="A723" s="56"/>
      <c r="B723" s="11"/>
      <c r="C723" s="11" t="s">
        <v>342</v>
      </c>
      <c r="D723" s="11"/>
      <c r="E723" s="11" t="s">
        <v>285</v>
      </c>
      <c r="F723" s="11">
        <v>43</v>
      </c>
      <c r="G723" s="11">
        <v>1</v>
      </c>
      <c r="H723" s="11">
        <v>0</v>
      </c>
      <c r="I723" s="264"/>
      <c r="K723" s="11"/>
      <c r="L723" s="11"/>
      <c r="M723" s="11"/>
      <c r="O723" s="181"/>
      <c r="P723" s="182"/>
      <c r="Q723" s="182"/>
      <c r="R723" s="183"/>
      <c r="U723" s="4"/>
      <c r="V723" s="4"/>
    </row>
    <row r="724" spans="1:22">
      <c r="A724" s="56"/>
      <c r="B724" s="11"/>
      <c r="C724" s="11" t="s">
        <v>343</v>
      </c>
      <c r="D724" s="11"/>
      <c r="E724" s="11" t="s">
        <v>344</v>
      </c>
      <c r="F724" s="11">
        <v>284</v>
      </c>
      <c r="G724" s="11">
        <v>5</v>
      </c>
      <c r="H724" s="11">
        <v>4</v>
      </c>
      <c r="I724" s="264">
        <v>1</v>
      </c>
      <c r="K724" s="11"/>
      <c r="L724" s="11"/>
      <c r="M724" s="11"/>
      <c r="O724" s="181"/>
      <c r="P724" s="182"/>
      <c r="Q724" s="182"/>
      <c r="R724" s="183"/>
      <c r="U724" s="4"/>
      <c r="V724" s="4"/>
    </row>
    <row r="725" spans="1:22">
      <c r="A725" s="56"/>
      <c r="B725" s="11"/>
      <c r="C725" s="11" t="s">
        <v>345</v>
      </c>
      <c r="D725" s="11"/>
      <c r="E725" s="11" t="s">
        <v>346</v>
      </c>
      <c r="F725" s="11">
        <v>31</v>
      </c>
      <c r="G725" s="11"/>
      <c r="H725" s="11"/>
      <c r="I725" s="264"/>
      <c r="K725" s="11"/>
      <c r="L725" s="11"/>
      <c r="M725" s="11"/>
      <c r="O725" s="181"/>
      <c r="P725" s="182"/>
      <c r="Q725" s="182"/>
      <c r="R725" s="183"/>
      <c r="U725" s="4"/>
      <c r="V725" s="4"/>
    </row>
    <row r="726" spans="1:22">
      <c r="A726" s="56"/>
      <c r="B726" s="11"/>
      <c r="C726" s="11" t="s">
        <v>347</v>
      </c>
      <c r="D726" s="11"/>
      <c r="E726" s="11" t="s">
        <v>155</v>
      </c>
      <c r="F726" s="11">
        <v>265</v>
      </c>
      <c r="G726" s="11">
        <v>2</v>
      </c>
      <c r="H726" s="11">
        <v>1</v>
      </c>
      <c r="I726" s="264">
        <v>7</v>
      </c>
      <c r="K726" s="11"/>
      <c r="L726" s="11"/>
      <c r="M726" s="11"/>
      <c r="O726" s="181"/>
      <c r="P726" s="182"/>
      <c r="Q726" s="182"/>
      <c r="R726" s="183"/>
      <c r="U726" s="4"/>
      <c r="V726" s="4"/>
    </row>
    <row r="727" spans="1:22">
      <c r="A727" s="56"/>
      <c r="B727" s="11"/>
      <c r="C727" s="11" t="s">
        <v>348</v>
      </c>
      <c r="D727" s="11"/>
      <c r="E727" s="11" t="s">
        <v>349</v>
      </c>
      <c r="F727" s="11">
        <v>316</v>
      </c>
      <c r="G727" s="11">
        <v>10</v>
      </c>
      <c r="H727" s="11">
        <v>6</v>
      </c>
      <c r="I727" s="264">
        <v>1.5</v>
      </c>
      <c r="K727" s="11"/>
      <c r="L727" s="11"/>
      <c r="M727" s="11"/>
      <c r="O727" s="181"/>
      <c r="P727" s="182"/>
      <c r="Q727" s="182"/>
      <c r="R727" s="183"/>
      <c r="U727" s="4"/>
      <c r="V727" s="4"/>
    </row>
    <row r="728" spans="1:22">
      <c r="A728" s="56"/>
      <c r="B728" s="11"/>
      <c r="C728" s="11" t="s">
        <v>350</v>
      </c>
      <c r="D728" s="11"/>
      <c r="E728" s="11" t="s">
        <v>123</v>
      </c>
      <c r="F728" s="11">
        <v>52</v>
      </c>
      <c r="G728" s="11"/>
      <c r="H728" s="11">
        <v>0</v>
      </c>
      <c r="I728" s="264"/>
      <c r="K728" s="11"/>
      <c r="L728" s="11"/>
      <c r="M728" s="11"/>
      <c r="O728" s="181"/>
      <c r="P728" s="182"/>
      <c r="Q728" s="182"/>
      <c r="R728" s="183"/>
      <c r="U728" s="4"/>
      <c r="V728" s="4"/>
    </row>
    <row r="729" spans="1:22">
      <c r="A729" s="56"/>
      <c r="B729" s="11"/>
      <c r="C729" s="11" t="s">
        <v>351</v>
      </c>
      <c r="D729" s="11"/>
      <c r="E729" s="11" t="s">
        <v>352</v>
      </c>
      <c r="F729" s="11">
        <v>10</v>
      </c>
      <c r="G729" s="11"/>
      <c r="H729" s="11"/>
      <c r="I729" s="264"/>
      <c r="K729" s="11"/>
      <c r="L729" s="11"/>
      <c r="M729" s="11"/>
      <c r="O729" s="181"/>
      <c r="P729" s="182"/>
      <c r="Q729" s="182"/>
      <c r="R729" s="183"/>
      <c r="U729" s="4"/>
      <c r="V729" s="4"/>
    </row>
    <row r="730" spans="1:22">
      <c r="A730" s="56"/>
      <c r="B730" s="11"/>
      <c r="C730" s="11" t="s">
        <v>353</v>
      </c>
      <c r="D730" s="11"/>
      <c r="E730" s="11" t="s">
        <v>175</v>
      </c>
      <c r="F730" s="11">
        <v>405</v>
      </c>
      <c r="G730" s="11">
        <v>10</v>
      </c>
      <c r="H730" s="11">
        <v>9</v>
      </c>
      <c r="I730" s="264">
        <v>0.77777777777777779</v>
      </c>
      <c r="K730" s="11"/>
      <c r="L730" s="11"/>
      <c r="M730" s="11"/>
      <c r="O730" s="181"/>
      <c r="P730" s="182"/>
      <c r="Q730" s="182"/>
      <c r="R730" s="183"/>
      <c r="U730" s="4"/>
      <c r="V730" s="4"/>
    </row>
    <row r="731" spans="1:22">
      <c r="A731" s="56"/>
      <c r="B731" s="11"/>
      <c r="C731" s="11" t="s">
        <v>354</v>
      </c>
      <c r="D731" s="11"/>
      <c r="E731" s="11" t="s">
        <v>88</v>
      </c>
      <c r="F731" s="11">
        <v>20</v>
      </c>
      <c r="G731" s="11"/>
      <c r="H731" s="11">
        <v>0</v>
      </c>
      <c r="I731" s="264"/>
      <c r="K731" s="11"/>
      <c r="L731" s="11"/>
      <c r="M731" s="11"/>
      <c r="O731" s="181"/>
      <c r="P731" s="182"/>
      <c r="Q731" s="182"/>
      <c r="R731" s="183"/>
      <c r="U731" s="4"/>
      <c r="V731" s="4"/>
    </row>
    <row r="732" spans="1:22">
      <c r="A732" s="56"/>
      <c r="B732" s="11"/>
      <c r="C732" s="11" t="s">
        <v>355</v>
      </c>
      <c r="D732" s="11"/>
      <c r="E732" s="11" t="s">
        <v>356</v>
      </c>
      <c r="F732" s="11">
        <v>185</v>
      </c>
      <c r="G732" s="11">
        <v>2</v>
      </c>
      <c r="H732" s="11">
        <v>2</v>
      </c>
      <c r="I732" s="264">
        <v>0.5</v>
      </c>
      <c r="K732" s="11"/>
      <c r="L732" s="11"/>
      <c r="M732" s="11"/>
      <c r="O732" s="181"/>
      <c r="P732" s="182"/>
      <c r="Q732" s="182"/>
      <c r="R732" s="183"/>
      <c r="U732" s="4"/>
      <c r="V732" s="4"/>
    </row>
    <row r="733" spans="1:22">
      <c r="A733" s="56"/>
      <c r="B733" s="11"/>
      <c r="C733" s="11" t="s">
        <v>357</v>
      </c>
      <c r="D733" s="11"/>
      <c r="E733" s="11" t="s">
        <v>165</v>
      </c>
      <c r="F733" s="11">
        <v>1</v>
      </c>
      <c r="G733" s="11"/>
      <c r="H733" s="11"/>
      <c r="I733" s="264"/>
      <c r="K733" s="11"/>
      <c r="L733" s="11"/>
      <c r="M733" s="11"/>
      <c r="O733" s="181"/>
      <c r="P733" s="182"/>
      <c r="Q733" s="182"/>
      <c r="R733" s="183"/>
      <c r="U733" s="4"/>
      <c r="V733" s="4"/>
    </row>
    <row r="734" spans="1:22">
      <c r="A734" s="56"/>
      <c r="B734" s="11"/>
      <c r="C734" s="11" t="s">
        <v>358</v>
      </c>
      <c r="D734" s="11"/>
      <c r="E734" s="11" t="s">
        <v>100</v>
      </c>
      <c r="F734" s="11">
        <v>695</v>
      </c>
      <c r="G734" s="11">
        <v>5</v>
      </c>
      <c r="H734" s="11">
        <v>4</v>
      </c>
      <c r="I734" s="264">
        <v>137</v>
      </c>
      <c r="K734" s="11"/>
      <c r="L734" s="11"/>
      <c r="M734" s="11"/>
      <c r="O734" s="181"/>
      <c r="P734" s="182"/>
      <c r="Q734" s="182"/>
      <c r="R734" s="183"/>
      <c r="U734" s="4"/>
      <c r="V734" s="4"/>
    </row>
    <row r="735" spans="1:22">
      <c r="A735" s="56"/>
      <c r="B735" s="11"/>
      <c r="C735" s="11" t="s">
        <v>359</v>
      </c>
      <c r="D735" s="11"/>
      <c r="E735" s="11" t="s">
        <v>360</v>
      </c>
      <c r="F735" s="11">
        <v>63</v>
      </c>
      <c r="G735" s="11">
        <v>2</v>
      </c>
      <c r="H735" s="11">
        <v>1</v>
      </c>
      <c r="I735" s="264">
        <v>1</v>
      </c>
      <c r="K735" s="11"/>
      <c r="L735" s="11"/>
      <c r="M735" s="11"/>
      <c r="O735" s="181"/>
      <c r="P735" s="182"/>
      <c r="Q735" s="182"/>
      <c r="R735" s="183"/>
      <c r="U735" s="4"/>
      <c r="V735" s="4"/>
    </row>
    <row r="736" spans="1:22">
      <c r="A736" s="56"/>
      <c r="B736" s="11"/>
      <c r="C736" s="11" t="s">
        <v>362</v>
      </c>
      <c r="D736" s="11"/>
      <c r="E736" s="11" t="s">
        <v>363</v>
      </c>
      <c r="F736" s="11">
        <v>17</v>
      </c>
      <c r="G736" s="11"/>
      <c r="H736" s="11"/>
      <c r="I736" s="264"/>
      <c r="K736" s="11"/>
      <c r="L736" s="11"/>
      <c r="M736" s="11"/>
      <c r="O736" s="181"/>
      <c r="P736" s="182"/>
      <c r="Q736" s="182"/>
      <c r="R736" s="183"/>
      <c r="U736" s="4"/>
      <c r="V736" s="4"/>
    </row>
    <row r="737" spans="1:22">
      <c r="A737" s="56"/>
      <c r="B737" s="11"/>
      <c r="C737" s="11" t="s">
        <v>364</v>
      </c>
      <c r="D737" s="11"/>
      <c r="E737" s="11" t="s">
        <v>365</v>
      </c>
      <c r="F737" s="11">
        <v>53</v>
      </c>
      <c r="G737" s="11">
        <v>1</v>
      </c>
      <c r="H737" s="11">
        <v>1</v>
      </c>
      <c r="I737" s="264">
        <v>0</v>
      </c>
      <c r="K737" s="11"/>
      <c r="L737" s="11"/>
      <c r="M737" s="11"/>
      <c r="O737" s="181"/>
      <c r="P737" s="182"/>
      <c r="Q737" s="182"/>
      <c r="R737" s="183"/>
      <c r="U737" s="4"/>
      <c r="V737" s="4"/>
    </row>
    <row r="738" spans="1:22">
      <c r="A738" s="56"/>
      <c r="B738" s="11"/>
      <c r="C738" s="11" t="s">
        <v>366</v>
      </c>
      <c r="D738" s="11"/>
      <c r="E738" s="11" t="s">
        <v>367</v>
      </c>
      <c r="F738" s="11">
        <v>31</v>
      </c>
      <c r="G738" s="11"/>
      <c r="H738" s="11">
        <v>0</v>
      </c>
      <c r="I738" s="264"/>
      <c r="K738" s="11"/>
      <c r="L738" s="11"/>
      <c r="M738" s="11"/>
      <c r="O738" s="181"/>
      <c r="P738" s="182"/>
      <c r="Q738" s="182"/>
      <c r="R738" s="183"/>
      <c r="U738" s="4"/>
      <c r="V738" s="4"/>
    </row>
    <row r="739" spans="1:22">
      <c r="A739" s="56"/>
      <c r="B739" s="11"/>
      <c r="C739" s="11" t="s">
        <v>368</v>
      </c>
      <c r="D739" s="11"/>
      <c r="E739" s="11" t="s">
        <v>369</v>
      </c>
      <c r="F739" s="11">
        <v>4</v>
      </c>
      <c r="G739" s="11">
        <v>1</v>
      </c>
      <c r="H739" s="11">
        <v>1</v>
      </c>
      <c r="I739" s="264">
        <v>9</v>
      </c>
      <c r="K739" s="11"/>
      <c r="L739" s="11"/>
      <c r="M739" s="11"/>
      <c r="O739" s="181"/>
      <c r="P739" s="182"/>
      <c r="Q739" s="182"/>
      <c r="R739" s="183"/>
      <c r="U739" s="4"/>
      <c r="V739" s="4"/>
    </row>
    <row r="740" spans="1:22">
      <c r="A740" s="56"/>
      <c r="B740" s="11"/>
      <c r="C740" s="11" t="s">
        <v>370</v>
      </c>
      <c r="D740" s="11"/>
      <c r="E740" s="11" t="s">
        <v>369</v>
      </c>
      <c r="F740" s="11">
        <v>54</v>
      </c>
      <c r="G740" s="11"/>
      <c r="H740" s="11">
        <v>0</v>
      </c>
      <c r="I740" s="264"/>
      <c r="K740" s="11"/>
      <c r="L740" s="11"/>
      <c r="M740" s="11"/>
      <c r="O740" s="181"/>
      <c r="P740" s="182"/>
      <c r="Q740" s="182"/>
      <c r="R740" s="183"/>
      <c r="U740" s="4"/>
      <c r="V740" s="4"/>
    </row>
    <row r="741" spans="1:22">
      <c r="A741" s="56"/>
      <c r="B741" s="11"/>
      <c r="C741" s="11" t="s">
        <v>371</v>
      </c>
      <c r="D741" s="11"/>
      <c r="E741" s="11" t="s">
        <v>372</v>
      </c>
      <c r="F741" s="11">
        <v>17</v>
      </c>
      <c r="G741" s="11"/>
      <c r="H741" s="11"/>
      <c r="I741" s="264"/>
      <c r="K741" s="11"/>
      <c r="L741" s="11"/>
      <c r="M741" s="11"/>
      <c r="O741" s="181"/>
      <c r="P741" s="182"/>
      <c r="Q741" s="182"/>
      <c r="R741" s="183"/>
      <c r="U741" s="4"/>
      <c r="V741" s="4"/>
    </row>
    <row r="742" spans="1:22">
      <c r="A742" s="56"/>
      <c r="B742" s="11"/>
      <c r="C742" s="11" t="s">
        <v>373</v>
      </c>
      <c r="D742" s="11"/>
      <c r="E742" s="11" t="s">
        <v>374</v>
      </c>
      <c r="F742" s="11">
        <v>12</v>
      </c>
      <c r="G742" s="11"/>
      <c r="H742" s="11"/>
      <c r="I742" s="264"/>
      <c r="K742" s="11"/>
      <c r="L742" s="11"/>
      <c r="M742" s="11"/>
      <c r="O742" s="181"/>
      <c r="P742" s="182"/>
      <c r="Q742" s="182"/>
      <c r="R742" s="183"/>
      <c r="U742" s="4"/>
      <c r="V742" s="4"/>
    </row>
    <row r="743" spans="1:22">
      <c r="A743" s="56"/>
      <c r="B743" s="11"/>
      <c r="C743" s="11" t="s">
        <v>375</v>
      </c>
      <c r="D743" s="11"/>
      <c r="E743" s="11" t="s">
        <v>376</v>
      </c>
      <c r="F743" s="11">
        <v>92</v>
      </c>
      <c r="G743" s="11">
        <v>5</v>
      </c>
      <c r="H743" s="11">
        <v>4</v>
      </c>
      <c r="I743" s="264">
        <v>4.5</v>
      </c>
      <c r="K743" s="11"/>
      <c r="L743" s="11"/>
      <c r="M743" s="11"/>
      <c r="O743" s="181"/>
      <c r="P743" s="182"/>
      <c r="Q743" s="182"/>
      <c r="R743" s="183"/>
      <c r="U743" s="4"/>
      <c r="V743" s="4"/>
    </row>
    <row r="744" spans="1:22">
      <c r="A744" s="56"/>
      <c r="B744" s="11"/>
      <c r="C744" s="11" t="s">
        <v>377</v>
      </c>
      <c r="D744" s="11"/>
      <c r="E744" s="11" t="s">
        <v>96</v>
      </c>
      <c r="F744" s="11">
        <v>7</v>
      </c>
      <c r="G744" s="11"/>
      <c r="H744" s="11">
        <v>0</v>
      </c>
      <c r="I744" s="264"/>
      <c r="K744" s="11"/>
      <c r="L744" s="11"/>
      <c r="M744" s="11"/>
      <c r="O744" s="181"/>
      <c r="P744" s="182"/>
      <c r="Q744" s="182"/>
      <c r="R744" s="183"/>
      <c r="U744" s="4"/>
      <c r="V744" s="4"/>
    </row>
    <row r="745" spans="1:22">
      <c r="A745" s="56"/>
      <c r="B745" s="11"/>
      <c r="C745" s="11" t="s">
        <v>378</v>
      </c>
      <c r="D745" s="11"/>
      <c r="E745" s="11" t="s">
        <v>379</v>
      </c>
      <c r="F745" s="11">
        <v>55</v>
      </c>
      <c r="G745" s="11">
        <v>1</v>
      </c>
      <c r="H745" s="11">
        <v>1</v>
      </c>
      <c r="I745" s="264">
        <v>0</v>
      </c>
      <c r="K745" s="11"/>
      <c r="L745" s="11"/>
      <c r="M745" s="11"/>
      <c r="O745" s="181"/>
      <c r="P745" s="182"/>
      <c r="Q745" s="182"/>
      <c r="R745" s="183"/>
      <c r="U745" s="4"/>
      <c r="V745" s="4"/>
    </row>
    <row r="746" spans="1:22">
      <c r="A746" s="56"/>
      <c r="B746" s="11"/>
      <c r="C746" s="11" t="s">
        <v>380</v>
      </c>
      <c r="D746" s="11"/>
      <c r="E746" s="11" t="s">
        <v>295</v>
      </c>
      <c r="F746" s="11">
        <v>330</v>
      </c>
      <c r="G746" s="11">
        <v>4</v>
      </c>
      <c r="H746" s="11">
        <v>4</v>
      </c>
      <c r="I746" s="264">
        <v>1.5</v>
      </c>
      <c r="K746" s="11"/>
      <c r="L746" s="11"/>
      <c r="M746" s="11"/>
      <c r="O746" s="181"/>
      <c r="P746" s="182"/>
      <c r="Q746" s="182"/>
      <c r="R746" s="183"/>
      <c r="U746" s="4"/>
      <c r="V746" s="4"/>
    </row>
    <row r="747" spans="1:22">
      <c r="A747" s="56"/>
      <c r="B747" s="11"/>
      <c r="C747" s="11" t="s">
        <v>381</v>
      </c>
      <c r="D747" s="11"/>
      <c r="E747" s="11" t="s">
        <v>84</v>
      </c>
      <c r="F747" s="11">
        <v>5</v>
      </c>
      <c r="G747" s="11"/>
      <c r="H747" s="11"/>
      <c r="I747" s="264"/>
      <c r="K747" s="11"/>
      <c r="L747" s="11"/>
      <c r="M747" s="11"/>
      <c r="O747" s="181"/>
      <c r="P747" s="182"/>
      <c r="Q747" s="182"/>
      <c r="R747" s="183"/>
      <c r="U747" s="4"/>
      <c r="V747" s="4"/>
    </row>
    <row r="748" spans="1:22">
      <c r="A748" s="56"/>
      <c r="B748" s="11"/>
      <c r="C748" s="11" t="s">
        <v>381</v>
      </c>
      <c r="D748" s="11"/>
      <c r="E748" s="11" t="s">
        <v>382</v>
      </c>
      <c r="F748" s="11">
        <v>12</v>
      </c>
      <c r="G748" s="11"/>
      <c r="H748" s="11"/>
      <c r="I748" s="264"/>
      <c r="K748" s="11"/>
      <c r="L748" s="11"/>
      <c r="M748" s="11"/>
      <c r="O748" s="181"/>
      <c r="P748" s="182"/>
      <c r="Q748" s="182"/>
      <c r="R748" s="183"/>
      <c r="U748" s="4"/>
      <c r="V748" s="4"/>
    </row>
    <row r="749" spans="1:22">
      <c r="A749" s="56"/>
      <c r="B749" s="11"/>
      <c r="C749" s="11" t="s">
        <v>381</v>
      </c>
      <c r="D749" s="11"/>
      <c r="E749" s="11" t="s">
        <v>121</v>
      </c>
      <c r="F749" s="11">
        <v>8</v>
      </c>
      <c r="G749" s="11"/>
      <c r="H749" s="11"/>
      <c r="I749" s="264"/>
      <c r="K749" s="11"/>
      <c r="L749" s="11"/>
      <c r="M749" s="11"/>
      <c r="O749" s="181"/>
      <c r="P749" s="182"/>
      <c r="Q749" s="182"/>
      <c r="R749" s="183"/>
      <c r="U749" s="4"/>
      <c r="V749" s="4"/>
    </row>
    <row r="750" spans="1:22">
      <c r="A750" s="56"/>
      <c r="B750" s="11"/>
      <c r="C750" s="11" t="s">
        <v>383</v>
      </c>
      <c r="D750" s="11"/>
      <c r="E750" s="11" t="s">
        <v>384</v>
      </c>
      <c r="F750" s="11">
        <v>84</v>
      </c>
      <c r="G750" s="11"/>
      <c r="H750" s="11">
        <v>0</v>
      </c>
      <c r="I750" s="264"/>
      <c r="K750" s="11"/>
      <c r="L750" s="11"/>
      <c r="M750" s="11"/>
      <c r="O750" s="181"/>
      <c r="P750" s="182"/>
      <c r="Q750" s="182"/>
      <c r="R750" s="183"/>
      <c r="U750" s="4"/>
      <c r="V750" s="4"/>
    </row>
    <row r="751" spans="1:22">
      <c r="A751" s="56"/>
      <c r="B751" s="11"/>
      <c r="C751" s="11" t="s">
        <v>498</v>
      </c>
      <c r="D751" s="11"/>
      <c r="E751" s="11" t="s">
        <v>136</v>
      </c>
      <c r="F751" s="11">
        <v>1</v>
      </c>
      <c r="G751" s="11"/>
      <c r="H751" s="11"/>
      <c r="I751" s="264"/>
      <c r="K751" s="11"/>
      <c r="L751" s="11"/>
      <c r="M751" s="11"/>
      <c r="O751" s="181"/>
      <c r="P751" s="182"/>
      <c r="Q751" s="182"/>
      <c r="R751" s="183"/>
      <c r="U751" s="4"/>
      <c r="V751" s="4"/>
    </row>
    <row r="752" spans="1:22">
      <c r="A752" s="56"/>
      <c r="B752" s="11"/>
      <c r="C752" s="11" t="s">
        <v>475</v>
      </c>
      <c r="D752" s="11"/>
      <c r="E752" s="11" t="s">
        <v>88</v>
      </c>
      <c r="F752" s="11">
        <v>1</v>
      </c>
      <c r="G752" s="11"/>
      <c r="H752" s="11"/>
      <c r="I752" s="264"/>
      <c r="K752" s="11"/>
      <c r="L752" s="11"/>
      <c r="M752" s="11"/>
      <c r="O752" s="181"/>
      <c r="P752" s="182"/>
      <c r="Q752" s="182"/>
      <c r="R752" s="183"/>
      <c r="U752" s="4"/>
      <c r="V752" s="4"/>
    </row>
    <row r="753" spans="1:22">
      <c r="A753" s="56"/>
      <c r="B753" s="11"/>
      <c r="C753" s="11" t="s">
        <v>385</v>
      </c>
      <c r="D753" s="11"/>
      <c r="E753" s="11" t="s">
        <v>338</v>
      </c>
      <c r="F753" s="11">
        <v>59</v>
      </c>
      <c r="G753" s="11"/>
      <c r="H753" s="11">
        <v>0</v>
      </c>
      <c r="I753" s="264"/>
      <c r="K753" s="11"/>
      <c r="L753" s="11"/>
      <c r="M753" s="11"/>
      <c r="O753" s="181"/>
      <c r="P753" s="182"/>
      <c r="Q753" s="182"/>
      <c r="R753" s="183"/>
      <c r="U753" s="4"/>
      <c r="V753" s="4"/>
    </row>
    <row r="754" spans="1:22">
      <c r="A754" s="56"/>
      <c r="B754" s="11"/>
      <c r="C754" s="11" t="s">
        <v>386</v>
      </c>
      <c r="D754" s="11"/>
      <c r="E754" s="11" t="s">
        <v>113</v>
      </c>
      <c r="F754" s="11">
        <v>460</v>
      </c>
      <c r="G754" s="11">
        <v>4</v>
      </c>
      <c r="H754" s="11">
        <v>3</v>
      </c>
      <c r="I754" s="264">
        <v>20.666666666666668</v>
      </c>
      <c r="K754" s="11"/>
      <c r="L754" s="11"/>
      <c r="M754" s="11"/>
      <c r="O754" s="181"/>
      <c r="P754" s="182"/>
      <c r="Q754" s="182"/>
      <c r="R754" s="183"/>
      <c r="U754" s="4"/>
      <c r="V754" s="4"/>
    </row>
    <row r="755" spans="1:22">
      <c r="A755" s="56"/>
      <c r="B755" s="11"/>
      <c r="C755" s="11" t="s">
        <v>499</v>
      </c>
      <c r="D755" s="11"/>
      <c r="E755" s="11" t="s">
        <v>264</v>
      </c>
      <c r="F755" s="11">
        <v>1</v>
      </c>
      <c r="G755" s="11"/>
      <c r="H755" s="11"/>
      <c r="I755" s="264"/>
      <c r="K755" s="11"/>
      <c r="L755" s="11"/>
      <c r="M755" s="11"/>
      <c r="O755" s="181"/>
      <c r="P755" s="182"/>
      <c r="Q755" s="182"/>
      <c r="R755" s="183"/>
      <c r="U755" s="4"/>
      <c r="V755" s="4"/>
    </row>
    <row r="756" spans="1:22">
      <c r="A756" s="56"/>
      <c r="B756" s="11"/>
      <c r="C756" s="11" t="s">
        <v>387</v>
      </c>
      <c r="D756" s="11"/>
      <c r="E756" s="11" t="s">
        <v>352</v>
      </c>
      <c r="F756" s="11">
        <v>5</v>
      </c>
      <c r="G756" s="11"/>
      <c r="H756" s="11"/>
      <c r="I756" s="264"/>
      <c r="K756" s="11"/>
      <c r="L756" s="11"/>
      <c r="M756" s="11"/>
      <c r="O756" s="181"/>
      <c r="P756" s="182"/>
      <c r="Q756" s="182"/>
      <c r="R756" s="183"/>
      <c r="U756" s="4"/>
      <c r="V756" s="4"/>
    </row>
    <row r="757" spans="1:22">
      <c r="A757" s="56"/>
      <c r="B757" s="11"/>
      <c r="C757" s="11" t="s">
        <v>388</v>
      </c>
      <c r="D757" s="11"/>
      <c r="E757" s="11" t="s">
        <v>389</v>
      </c>
      <c r="F757" s="11">
        <v>12</v>
      </c>
      <c r="G757" s="11">
        <v>1</v>
      </c>
      <c r="H757" s="11">
        <v>1</v>
      </c>
      <c r="I757" s="264">
        <v>0</v>
      </c>
      <c r="K757" s="11"/>
      <c r="L757" s="11"/>
      <c r="M757" s="11"/>
      <c r="O757" s="181"/>
      <c r="P757" s="182"/>
      <c r="Q757" s="182"/>
      <c r="R757" s="183"/>
      <c r="U757" s="4"/>
      <c r="V757" s="4"/>
    </row>
    <row r="758" spans="1:22">
      <c r="A758" s="56"/>
      <c r="B758" s="11"/>
      <c r="C758" s="11" t="s">
        <v>390</v>
      </c>
      <c r="D758" s="11"/>
      <c r="E758" s="11" t="s">
        <v>115</v>
      </c>
      <c r="F758" s="11">
        <v>34</v>
      </c>
      <c r="G758" s="11"/>
      <c r="H758" s="11"/>
      <c r="I758" s="264"/>
      <c r="K758" s="11"/>
      <c r="L758" s="11"/>
      <c r="M758" s="11"/>
      <c r="O758" s="181"/>
      <c r="P758" s="182"/>
      <c r="Q758" s="182"/>
      <c r="R758" s="183"/>
      <c r="U758" s="4"/>
      <c r="V758" s="4"/>
    </row>
    <row r="759" spans="1:22">
      <c r="A759" s="56"/>
      <c r="B759" s="11"/>
      <c r="C759" s="11" t="s">
        <v>391</v>
      </c>
      <c r="D759" s="11"/>
      <c r="E759" s="11" t="s">
        <v>210</v>
      </c>
      <c r="F759" s="11">
        <v>1163</v>
      </c>
      <c r="G759" s="11">
        <v>15</v>
      </c>
      <c r="H759" s="11">
        <v>15</v>
      </c>
      <c r="I759" s="264">
        <v>37</v>
      </c>
      <c r="K759" s="11"/>
      <c r="L759" s="11"/>
      <c r="M759" s="11"/>
      <c r="O759" s="181"/>
      <c r="P759" s="182"/>
      <c r="Q759" s="182"/>
      <c r="R759" s="183"/>
      <c r="U759" s="4"/>
      <c r="V759" s="4"/>
    </row>
    <row r="760" spans="1:22">
      <c r="A760" s="56"/>
      <c r="B760" s="11"/>
      <c r="C760" s="11" t="s">
        <v>393</v>
      </c>
      <c r="D760" s="11"/>
      <c r="E760" s="11" t="s">
        <v>88</v>
      </c>
      <c r="F760" s="11">
        <v>1</v>
      </c>
      <c r="G760" s="11"/>
      <c r="H760" s="11"/>
      <c r="I760" s="264"/>
      <c r="K760" s="11"/>
      <c r="L760" s="11"/>
      <c r="M760" s="11"/>
      <c r="O760" s="181"/>
      <c r="P760" s="182"/>
      <c r="Q760" s="182"/>
      <c r="R760" s="183"/>
      <c r="U760" s="4"/>
      <c r="V760" s="4"/>
    </row>
    <row r="761" spans="1:22">
      <c r="A761" s="56"/>
      <c r="B761" s="11"/>
      <c r="C761" s="11" t="s">
        <v>393</v>
      </c>
      <c r="D761" s="11"/>
      <c r="E761" s="11" t="s">
        <v>89</v>
      </c>
      <c r="F761" s="11">
        <v>70</v>
      </c>
      <c r="G761" s="11">
        <v>1</v>
      </c>
      <c r="H761" s="11">
        <v>1</v>
      </c>
      <c r="I761" s="264">
        <v>3</v>
      </c>
      <c r="K761" s="11"/>
      <c r="L761" s="11"/>
      <c r="M761" s="11"/>
      <c r="O761" s="181"/>
      <c r="P761" s="182"/>
      <c r="Q761" s="182"/>
      <c r="R761" s="183"/>
      <c r="U761" s="4"/>
      <c r="V761" s="4"/>
    </row>
    <row r="762" spans="1:22">
      <c r="A762" s="56"/>
      <c r="B762" s="11"/>
      <c r="C762" s="11" t="s">
        <v>394</v>
      </c>
      <c r="D762" s="11"/>
      <c r="E762" s="11" t="s">
        <v>261</v>
      </c>
      <c r="F762" s="11">
        <v>21</v>
      </c>
      <c r="G762" s="11"/>
      <c r="H762" s="11">
        <v>0</v>
      </c>
      <c r="I762" s="264"/>
      <c r="K762" s="11"/>
      <c r="L762" s="11"/>
      <c r="M762" s="11"/>
      <c r="O762" s="181"/>
      <c r="P762" s="182"/>
      <c r="Q762" s="182"/>
      <c r="R762" s="183"/>
      <c r="U762" s="4"/>
      <c r="V762" s="4"/>
    </row>
    <row r="763" spans="1:22">
      <c r="A763" s="56"/>
      <c r="B763" s="11"/>
      <c r="C763" s="11" t="s">
        <v>395</v>
      </c>
      <c r="D763" s="11"/>
      <c r="E763" s="11" t="s">
        <v>396</v>
      </c>
      <c r="F763" s="11">
        <v>237</v>
      </c>
      <c r="G763" s="11">
        <v>3</v>
      </c>
      <c r="H763" s="11">
        <v>2</v>
      </c>
      <c r="I763" s="264">
        <v>19</v>
      </c>
      <c r="K763" s="11"/>
      <c r="L763" s="11"/>
      <c r="M763" s="11"/>
      <c r="O763" s="181"/>
      <c r="P763" s="182"/>
      <c r="Q763" s="182"/>
      <c r="R763" s="183"/>
      <c r="U763" s="4"/>
      <c r="V763" s="4"/>
    </row>
    <row r="764" spans="1:22">
      <c r="A764" s="56"/>
      <c r="B764" s="11"/>
      <c r="C764" s="11" t="s">
        <v>397</v>
      </c>
      <c r="D764" s="11"/>
      <c r="E764" s="11" t="s">
        <v>398</v>
      </c>
      <c r="F764" s="11">
        <v>29</v>
      </c>
      <c r="G764" s="11"/>
      <c r="H764" s="11">
        <v>0</v>
      </c>
      <c r="I764" s="264"/>
      <c r="K764" s="11"/>
      <c r="L764" s="11"/>
      <c r="M764" s="11"/>
      <c r="O764" s="181"/>
      <c r="P764" s="182"/>
      <c r="Q764" s="182"/>
      <c r="R764" s="183"/>
      <c r="U764" s="4"/>
      <c r="V764" s="4"/>
    </row>
    <row r="765" spans="1:22">
      <c r="A765" s="56"/>
      <c r="B765" s="11"/>
      <c r="C765" s="11" t="s">
        <v>399</v>
      </c>
      <c r="D765" s="11"/>
      <c r="E765" s="11" t="s">
        <v>400</v>
      </c>
      <c r="F765" s="11">
        <v>17</v>
      </c>
      <c r="G765" s="11"/>
      <c r="H765" s="11">
        <v>0</v>
      </c>
      <c r="I765" s="264"/>
      <c r="K765" s="11"/>
      <c r="L765" s="11"/>
      <c r="M765" s="11"/>
      <c r="O765" s="181"/>
      <c r="P765" s="182"/>
      <c r="Q765" s="182"/>
      <c r="R765" s="183"/>
      <c r="U765" s="4"/>
      <c r="V765" s="4"/>
    </row>
    <row r="766" spans="1:22">
      <c r="A766" s="56"/>
      <c r="B766" s="11"/>
      <c r="C766" s="11" t="s">
        <v>401</v>
      </c>
      <c r="D766" s="11"/>
      <c r="E766" s="11" t="s">
        <v>264</v>
      </c>
      <c r="F766" s="11">
        <v>11</v>
      </c>
      <c r="G766" s="11"/>
      <c r="H766" s="11">
        <v>0</v>
      </c>
      <c r="I766" s="264"/>
      <c r="K766" s="11"/>
      <c r="L766" s="11"/>
      <c r="M766" s="11"/>
      <c r="O766" s="181"/>
      <c r="P766" s="182"/>
      <c r="Q766" s="182"/>
      <c r="R766" s="183"/>
      <c r="U766" s="4"/>
      <c r="V766" s="4"/>
    </row>
    <row r="767" spans="1:22">
      <c r="A767" s="56"/>
      <c r="B767" s="11"/>
      <c r="C767" s="11" t="s">
        <v>476</v>
      </c>
      <c r="D767" s="11"/>
      <c r="E767" s="11" t="s">
        <v>161</v>
      </c>
      <c r="F767" s="11">
        <v>2</v>
      </c>
      <c r="G767" s="11"/>
      <c r="H767" s="11"/>
      <c r="I767" s="264"/>
      <c r="K767" s="11"/>
      <c r="L767" s="11"/>
      <c r="M767" s="11"/>
      <c r="O767" s="181"/>
      <c r="P767" s="182"/>
      <c r="Q767" s="182"/>
      <c r="R767" s="183"/>
      <c r="U767" s="4"/>
      <c r="V767" s="4"/>
    </row>
    <row r="768" spans="1:22">
      <c r="A768" s="56"/>
      <c r="B768" s="11"/>
      <c r="C768" s="11" t="s">
        <v>403</v>
      </c>
      <c r="D768" s="11"/>
      <c r="E768" s="11" t="s">
        <v>123</v>
      </c>
      <c r="F768" s="11">
        <v>2</v>
      </c>
      <c r="G768" s="11"/>
      <c r="H768" s="11"/>
      <c r="I768" s="264"/>
      <c r="K768" s="11"/>
      <c r="L768" s="11"/>
      <c r="M768" s="11"/>
      <c r="O768" s="181"/>
      <c r="P768" s="182"/>
      <c r="Q768" s="182"/>
      <c r="R768" s="183"/>
      <c r="U768" s="4"/>
      <c r="V768" s="4"/>
    </row>
    <row r="769" spans="1:22">
      <c r="A769" s="56"/>
      <c r="B769" s="11"/>
      <c r="C769" s="11" t="s">
        <v>404</v>
      </c>
      <c r="D769" s="11"/>
      <c r="E769" s="11" t="s">
        <v>84</v>
      </c>
      <c r="F769" s="11">
        <v>31</v>
      </c>
      <c r="G769" s="11"/>
      <c r="H769" s="11">
        <v>0</v>
      </c>
      <c r="I769" s="264"/>
      <c r="K769" s="11"/>
      <c r="L769" s="11"/>
      <c r="M769" s="11"/>
      <c r="O769" s="181"/>
      <c r="P769" s="182"/>
      <c r="Q769" s="182"/>
      <c r="R769" s="183"/>
      <c r="U769" s="4"/>
      <c r="V769" s="4"/>
    </row>
    <row r="770" spans="1:22">
      <c r="A770" s="56"/>
      <c r="B770" s="11"/>
      <c r="C770" s="11" t="s">
        <v>405</v>
      </c>
      <c r="D770" s="11"/>
      <c r="E770" s="11" t="s">
        <v>406</v>
      </c>
      <c r="F770" s="11">
        <v>41</v>
      </c>
      <c r="G770" s="11">
        <v>1</v>
      </c>
      <c r="H770" s="11">
        <v>1</v>
      </c>
      <c r="I770" s="264">
        <v>22</v>
      </c>
      <c r="K770" s="11"/>
      <c r="L770" s="11"/>
      <c r="M770" s="11"/>
      <c r="O770" s="181"/>
      <c r="P770" s="182"/>
      <c r="Q770" s="182"/>
      <c r="R770" s="183"/>
      <c r="U770" s="4"/>
      <c r="V770" s="4"/>
    </row>
    <row r="771" spans="1:22">
      <c r="A771" s="56"/>
      <c r="B771" s="11"/>
      <c r="C771" s="11" t="s">
        <v>408</v>
      </c>
      <c r="D771" s="11"/>
      <c r="E771" s="11" t="s">
        <v>409</v>
      </c>
      <c r="F771" s="11">
        <v>171</v>
      </c>
      <c r="G771" s="11">
        <v>4</v>
      </c>
      <c r="H771" s="11">
        <v>4</v>
      </c>
      <c r="I771" s="264">
        <v>0</v>
      </c>
      <c r="K771" s="11"/>
      <c r="L771" s="11"/>
      <c r="M771" s="11"/>
      <c r="O771" s="181"/>
      <c r="P771" s="182"/>
      <c r="Q771" s="182"/>
      <c r="R771" s="183"/>
      <c r="U771" s="4"/>
      <c r="V771" s="4"/>
    </row>
    <row r="772" spans="1:22">
      <c r="A772" s="56"/>
      <c r="B772" s="11"/>
      <c r="C772" s="11" t="s">
        <v>410</v>
      </c>
      <c r="D772" s="11"/>
      <c r="E772" s="11" t="s">
        <v>411</v>
      </c>
      <c r="F772" s="11">
        <v>5</v>
      </c>
      <c r="G772" s="11"/>
      <c r="H772" s="11"/>
      <c r="I772" s="264"/>
      <c r="K772" s="11"/>
      <c r="L772" s="11"/>
      <c r="M772" s="11"/>
      <c r="O772" s="181"/>
      <c r="P772" s="182"/>
      <c r="Q772" s="182"/>
      <c r="R772" s="183"/>
      <c r="U772" s="4"/>
      <c r="V772" s="4"/>
    </row>
    <row r="773" spans="1:22">
      <c r="A773" s="56"/>
      <c r="B773" s="11"/>
      <c r="C773" s="11" t="s">
        <v>412</v>
      </c>
      <c r="D773" s="11"/>
      <c r="E773" s="11" t="s">
        <v>115</v>
      </c>
      <c r="F773" s="11">
        <v>24</v>
      </c>
      <c r="G773" s="11"/>
      <c r="H773" s="11">
        <v>0</v>
      </c>
      <c r="I773" s="264"/>
      <c r="K773" s="11"/>
      <c r="L773" s="11"/>
      <c r="M773" s="11"/>
      <c r="O773" s="181"/>
      <c r="P773" s="182"/>
      <c r="Q773" s="182"/>
      <c r="R773" s="183"/>
      <c r="U773" s="4"/>
      <c r="V773" s="4"/>
    </row>
    <row r="774" spans="1:22">
      <c r="A774" s="56"/>
      <c r="B774" s="11"/>
      <c r="C774" s="11" t="s">
        <v>413</v>
      </c>
      <c r="D774" s="11"/>
      <c r="E774" s="11" t="s">
        <v>146</v>
      </c>
      <c r="F774" s="11">
        <v>24</v>
      </c>
      <c r="G774" s="11"/>
      <c r="H774" s="11">
        <v>0</v>
      </c>
      <c r="I774" s="264"/>
      <c r="K774" s="11"/>
      <c r="L774" s="11"/>
      <c r="M774" s="11"/>
      <c r="O774" s="181"/>
      <c r="P774" s="182"/>
      <c r="Q774" s="182"/>
      <c r="R774" s="183"/>
      <c r="U774" s="4"/>
      <c r="V774" s="4"/>
    </row>
    <row r="775" spans="1:22">
      <c r="A775" s="56"/>
      <c r="B775" s="11"/>
      <c r="C775" s="11" t="s">
        <v>414</v>
      </c>
      <c r="D775" s="11"/>
      <c r="E775" s="11" t="s">
        <v>103</v>
      </c>
      <c r="F775" s="11">
        <v>418</v>
      </c>
      <c r="G775" s="11">
        <v>4</v>
      </c>
      <c r="H775" s="11">
        <v>3</v>
      </c>
      <c r="I775" s="264">
        <v>0.33333333333333331</v>
      </c>
      <c r="K775" s="11"/>
      <c r="L775" s="11"/>
      <c r="M775" s="11"/>
      <c r="O775" s="181"/>
      <c r="P775" s="182"/>
      <c r="Q775" s="182"/>
      <c r="R775" s="183"/>
      <c r="U775" s="4"/>
      <c r="V775" s="4"/>
    </row>
    <row r="776" spans="1:22">
      <c r="A776" s="56"/>
      <c r="B776" s="11"/>
      <c r="C776" s="11" t="s">
        <v>415</v>
      </c>
      <c r="D776" s="11"/>
      <c r="E776" s="11" t="s">
        <v>96</v>
      </c>
      <c r="F776" s="11">
        <v>25</v>
      </c>
      <c r="G776" s="11"/>
      <c r="H776" s="11"/>
      <c r="I776" s="264"/>
      <c r="K776" s="11"/>
      <c r="L776" s="11"/>
      <c r="M776" s="11"/>
      <c r="O776" s="181"/>
      <c r="P776" s="182"/>
      <c r="Q776" s="182"/>
      <c r="R776" s="183"/>
      <c r="U776" s="4"/>
      <c r="V776" s="4"/>
    </row>
    <row r="777" spans="1:22">
      <c r="A777" s="56"/>
      <c r="B777" s="11"/>
      <c r="C777" s="11" t="s">
        <v>417</v>
      </c>
      <c r="D777" s="11"/>
      <c r="E777" s="11" t="s">
        <v>92</v>
      </c>
      <c r="F777" s="11">
        <v>55</v>
      </c>
      <c r="G777" s="11">
        <v>2</v>
      </c>
      <c r="H777" s="11">
        <v>2</v>
      </c>
      <c r="I777" s="264">
        <v>11.5</v>
      </c>
      <c r="K777" s="11"/>
      <c r="L777" s="11"/>
      <c r="M777" s="11"/>
      <c r="O777" s="181"/>
      <c r="P777" s="182"/>
      <c r="Q777" s="182"/>
      <c r="R777" s="183"/>
      <c r="U777" s="4"/>
      <c r="V777" s="4"/>
    </row>
    <row r="778" spans="1:22">
      <c r="A778" s="56"/>
      <c r="B778" s="11"/>
      <c r="C778" s="11" t="s">
        <v>418</v>
      </c>
      <c r="D778" s="11"/>
      <c r="E778" s="11" t="s">
        <v>148</v>
      </c>
      <c r="F778" s="11">
        <v>6</v>
      </c>
      <c r="G778" s="11"/>
      <c r="H778" s="11"/>
      <c r="I778" s="264"/>
      <c r="K778" s="11"/>
      <c r="L778" s="11"/>
      <c r="M778" s="11"/>
      <c r="O778" s="181"/>
      <c r="P778" s="182"/>
      <c r="Q778" s="182"/>
      <c r="R778" s="183"/>
      <c r="U778" s="4"/>
      <c r="V778" s="4"/>
    </row>
    <row r="779" spans="1:22">
      <c r="A779" s="56"/>
      <c r="B779" s="11"/>
      <c r="C779" s="11" t="s">
        <v>419</v>
      </c>
      <c r="D779" s="11"/>
      <c r="E779" s="11" t="s">
        <v>420</v>
      </c>
      <c r="F779" s="11">
        <v>15</v>
      </c>
      <c r="G779" s="11"/>
      <c r="H779" s="11">
        <v>0</v>
      </c>
      <c r="I779" s="264"/>
      <c r="K779" s="11"/>
      <c r="L779" s="11"/>
      <c r="M779" s="11"/>
      <c r="O779" s="181"/>
      <c r="P779" s="182"/>
      <c r="Q779" s="182"/>
      <c r="R779" s="183"/>
      <c r="U779" s="4"/>
      <c r="V779" s="4"/>
    </row>
    <row r="780" spans="1:22">
      <c r="A780" s="56"/>
      <c r="B780" s="11"/>
      <c r="C780" s="11" t="s">
        <v>419</v>
      </c>
      <c r="D780" s="11"/>
      <c r="E780" s="11" t="s">
        <v>123</v>
      </c>
      <c r="F780" s="11">
        <v>1</v>
      </c>
      <c r="G780" s="11"/>
      <c r="H780" s="11"/>
      <c r="I780" s="264"/>
      <c r="K780" s="11"/>
      <c r="L780" s="11"/>
      <c r="M780" s="11"/>
      <c r="O780" s="181"/>
      <c r="P780" s="182"/>
      <c r="Q780" s="182"/>
      <c r="R780" s="183"/>
      <c r="U780" s="4"/>
      <c r="V780" s="4"/>
    </row>
    <row r="781" spans="1:22">
      <c r="A781" s="56"/>
      <c r="B781" s="11"/>
      <c r="C781" s="11" t="s">
        <v>421</v>
      </c>
      <c r="D781" s="11"/>
      <c r="E781" s="11" t="s">
        <v>285</v>
      </c>
      <c r="F781" s="11">
        <v>508</v>
      </c>
      <c r="G781" s="11">
        <v>8</v>
      </c>
      <c r="H781" s="11">
        <v>8</v>
      </c>
      <c r="I781" s="264">
        <v>3</v>
      </c>
      <c r="K781" s="11"/>
      <c r="L781" s="11"/>
      <c r="M781" s="11"/>
      <c r="O781" s="181"/>
      <c r="P781" s="182"/>
      <c r="Q781" s="182"/>
      <c r="R781" s="183"/>
      <c r="U781" s="4"/>
      <c r="V781" s="4"/>
    </row>
    <row r="782" spans="1:22">
      <c r="A782" s="56"/>
      <c r="B782" s="11"/>
      <c r="C782" s="11" t="s">
        <v>422</v>
      </c>
      <c r="D782" s="11"/>
      <c r="E782" s="11" t="s">
        <v>127</v>
      </c>
      <c r="F782" s="11">
        <v>489</v>
      </c>
      <c r="G782" s="11">
        <v>8</v>
      </c>
      <c r="H782" s="11">
        <v>9</v>
      </c>
      <c r="I782" s="264">
        <v>1.4444444444444444</v>
      </c>
      <c r="K782" s="11"/>
      <c r="L782" s="11"/>
      <c r="M782" s="11"/>
      <c r="O782" s="181"/>
      <c r="P782" s="182"/>
      <c r="Q782" s="182"/>
      <c r="R782" s="183"/>
      <c r="U782" s="4"/>
      <c r="V782" s="4"/>
    </row>
    <row r="783" spans="1:22">
      <c r="A783" s="56"/>
      <c r="B783" s="11"/>
      <c r="C783" s="11" t="s">
        <v>423</v>
      </c>
      <c r="D783" s="11"/>
      <c r="E783" s="11" t="s">
        <v>136</v>
      </c>
      <c r="F783" s="11">
        <v>3</v>
      </c>
      <c r="G783" s="11"/>
      <c r="H783" s="11"/>
      <c r="I783" s="264"/>
      <c r="K783" s="11"/>
      <c r="L783" s="11"/>
      <c r="M783" s="11"/>
      <c r="O783" s="181"/>
      <c r="P783" s="182"/>
      <c r="Q783" s="182"/>
      <c r="R783" s="183"/>
      <c r="U783" s="4"/>
      <c r="V783" s="4"/>
    </row>
    <row r="784" spans="1:22">
      <c r="A784" s="56"/>
      <c r="B784" s="11"/>
      <c r="C784" s="11" t="s">
        <v>426</v>
      </c>
      <c r="D784" s="11"/>
      <c r="E784" s="11" t="s">
        <v>425</v>
      </c>
      <c r="F784" s="11">
        <v>208</v>
      </c>
      <c r="G784" s="11">
        <v>2</v>
      </c>
      <c r="H784" s="11">
        <v>1</v>
      </c>
      <c r="I784" s="264">
        <v>1</v>
      </c>
      <c r="K784" s="11"/>
      <c r="L784" s="11"/>
      <c r="M784" s="11"/>
      <c r="O784" s="181"/>
      <c r="P784" s="182"/>
      <c r="Q784" s="182"/>
      <c r="R784" s="183"/>
      <c r="U784" s="4"/>
      <c r="V784" s="4"/>
    </row>
    <row r="785" spans="1:22">
      <c r="A785" s="56"/>
      <c r="B785" s="11"/>
      <c r="C785" s="11" t="s">
        <v>427</v>
      </c>
      <c r="D785" s="11"/>
      <c r="E785" s="11" t="s">
        <v>187</v>
      </c>
      <c r="F785" s="11">
        <v>184</v>
      </c>
      <c r="G785" s="11">
        <v>3</v>
      </c>
      <c r="H785" s="11">
        <v>2</v>
      </c>
      <c r="I785" s="264">
        <v>7</v>
      </c>
      <c r="K785" s="11"/>
      <c r="L785" s="11"/>
      <c r="M785" s="11"/>
      <c r="O785" s="181"/>
      <c r="P785" s="182"/>
      <c r="Q785" s="182"/>
      <c r="R785" s="183"/>
      <c r="U785" s="4"/>
      <c r="V785" s="4"/>
    </row>
    <row r="786" spans="1:22">
      <c r="A786" s="56"/>
      <c r="B786" s="11"/>
      <c r="C786" s="11" t="s">
        <v>428</v>
      </c>
      <c r="D786" s="11"/>
      <c r="E786" s="11" t="s">
        <v>264</v>
      </c>
      <c r="F786" s="11">
        <v>128</v>
      </c>
      <c r="G786" s="11"/>
      <c r="H786" s="11">
        <v>0</v>
      </c>
      <c r="I786" s="264"/>
      <c r="K786" s="11"/>
      <c r="L786" s="11"/>
      <c r="M786" s="11"/>
      <c r="O786" s="181"/>
      <c r="P786" s="182"/>
      <c r="Q786" s="182"/>
      <c r="R786" s="183"/>
      <c r="U786" s="4"/>
      <c r="V786" s="4"/>
    </row>
    <row r="787" spans="1:22">
      <c r="A787" s="56"/>
      <c r="B787" s="11"/>
      <c r="C787" s="11" t="s">
        <v>429</v>
      </c>
      <c r="D787" s="11"/>
      <c r="E787" s="11" t="s">
        <v>430</v>
      </c>
      <c r="F787" s="11">
        <v>46</v>
      </c>
      <c r="G787" s="11"/>
      <c r="H787" s="11">
        <v>0</v>
      </c>
      <c r="I787" s="264"/>
      <c r="K787" s="11"/>
      <c r="L787" s="11"/>
      <c r="M787" s="11"/>
      <c r="O787" s="181"/>
      <c r="P787" s="182"/>
      <c r="Q787" s="182"/>
      <c r="R787" s="183"/>
      <c r="U787" s="4"/>
      <c r="V787" s="4"/>
    </row>
    <row r="788" spans="1:22">
      <c r="A788" s="56"/>
      <c r="B788" s="11"/>
      <c r="C788" s="11" t="s">
        <v>431</v>
      </c>
      <c r="D788" s="11"/>
      <c r="E788" s="11" t="s">
        <v>269</v>
      </c>
      <c r="F788" s="11">
        <v>2</v>
      </c>
      <c r="G788" s="11"/>
      <c r="H788" s="11"/>
      <c r="I788" s="264"/>
      <c r="K788" s="11"/>
      <c r="L788" s="11"/>
      <c r="M788" s="11"/>
      <c r="O788" s="181"/>
      <c r="P788" s="182"/>
      <c r="Q788" s="182"/>
      <c r="R788" s="183"/>
      <c r="U788" s="4"/>
      <c r="V788" s="4"/>
    </row>
    <row r="789" spans="1:22">
      <c r="A789" s="56"/>
      <c r="B789" s="11"/>
      <c r="C789" s="11" t="s">
        <v>432</v>
      </c>
      <c r="D789" s="11"/>
      <c r="E789" s="11" t="s">
        <v>269</v>
      </c>
      <c r="F789" s="11">
        <v>32</v>
      </c>
      <c r="G789" s="11"/>
      <c r="H789" s="11">
        <v>0</v>
      </c>
      <c r="I789" s="264"/>
      <c r="K789" s="11"/>
      <c r="L789" s="11"/>
      <c r="M789" s="11"/>
      <c r="O789" s="181"/>
      <c r="P789" s="182"/>
      <c r="Q789" s="182"/>
      <c r="R789" s="183"/>
      <c r="U789" s="4"/>
      <c r="V789" s="4"/>
    </row>
    <row r="790" spans="1:22">
      <c r="A790" s="56"/>
      <c r="B790" s="11"/>
      <c r="C790" s="11" t="s">
        <v>434</v>
      </c>
      <c r="D790" s="11"/>
      <c r="E790" s="11" t="s">
        <v>110</v>
      </c>
      <c r="F790" s="11">
        <v>2</v>
      </c>
      <c r="G790" s="11"/>
      <c r="H790" s="11"/>
      <c r="I790" s="264"/>
      <c r="K790" s="11"/>
      <c r="L790" s="11"/>
      <c r="M790" s="11"/>
      <c r="O790" s="181"/>
      <c r="P790" s="182"/>
      <c r="Q790" s="182"/>
      <c r="R790" s="183"/>
      <c r="U790" s="4"/>
      <c r="V790" s="4"/>
    </row>
    <row r="791" spans="1:22">
      <c r="A791" s="56"/>
      <c r="B791" s="11"/>
      <c r="C791" s="11" t="s">
        <v>436</v>
      </c>
      <c r="D791" s="11"/>
      <c r="E791" s="11" t="s">
        <v>169</v>
      </c>
      <c r="F791" s="11">
        <v>78</v>
      </c>
      <c r="G791" s="11"/>
      <c r="H791" s="11"/>
      <c r="I791" s="264"/>
      <c r="K791" s="11"/>
      <c r="L791" s="11"/>
      <c r="M791" s="11"/>
      <c r="O791" s="181"/>
      <c r="P791" s="182"/>
      <c r="Q791" s="182"/>
      <c r="R791" s="183"/>
      <c r="U791" s="4"/>
      <c r="V791" s="4"/>
    </row>
    <row r="792" spans="1:22">
      <c r="A792" s="56"/>
      <c r="B792" s="11"/>
      <c r="C792" s="11" t="s">
        <v>500</v>
      </c>
      <c r="D792" s="11"/>
      <c r="E792" s="11" t="s">
        <v>127</v>
      </c>
      <c r="F792" s="11">
        <v>1</v>
      </c>
      <c r="G792" s="11"/>
      <c r="H792" s="11"/>
      <c r="I792" s="264"/>
      <c r="K792" s="11"/>
      <c r="L792" s="11"/>
      <c r="M792" s="11"/>
      <c r="O792" s="181"/>
      <c r="P792" s="182"/>
      <c r="Q792" s="182"/>
      <c r="R792" s="183"/>
      <c r="U792" s="4"/>
      <c r="V792" s="4"/>
    </row>
    <row r="793" spans="1:22">
      <c r="A793" s="56"/>
      <c r="B793" s="11"/>
      <c r="C793" s="11" t="s">
        <v>437</v>
      </c>
      <c r="D793" s="11"/>
      <c r="E793" s="11" t="s">
        <v>193</v>
      </c>
      <c r="F793" s="11">
        <v>2</v>
      </c>
      <c r="G793" s="11"/>
      <c r="H793" s="11"/>
      <c r="I793" s="264"/>
      <c r="K793" s="11"/>
      <c r="L793" s="11"/>
      <c r="M793" s="11"/>
      <c r="O793" s="181"/>
      <c r="P793" s="182"/>
      <c r="Q793" s="182"/>
      <c r="R793" s="183"/>
      <c r="U793" s="4"/>
      <c r="V793" s="4"/>
    </row>
    <row r="794" spans="1:22">
      <c r="A794" s="56"/>
      <c r="B794" s="11"/>
      <c r="C794" s="11" t="s">
        <v>438</v>
      </c>
      <c r="D794" s="11"/>
      <c r="E794" s="11" t="s">
        <v>439</v>
      </c>
      <c r="F794" s="11">
        <v>158</v>
      </c>
      <c r="G794" s="11"/>
      <c r="H794" s="11">
        <v>0</v>
      </c>
      <c r="I794" s="264"/>
      <c r="K794" s="11"/>
      <c r="L794" s="11"/>
      <c r="M794" s="11"/>
      <c r="O794" s="181"/>
      <c r="P794" s="182"/>
      <c r="Q794" s="182"/>
      <c r="R794" s="183"/>
      <c r="U794" s="4"/>
      <c r="V794" s="4"/>
    </row>
    <row r="795" spans="1:22">
      <c r="A795" s="56"/>
      <c r="B795" s="11"/>
      <c r="C795" s="11" t="s">
        <v>501</v>
      </c>
      <c r="D795" s="11"/>
      <c r="E795" s="11" t="s">
        <v>98</v>
      </c>
      <c r="F795" s="11">
        <v>1</v>
      </c>
      <c r="G795" s="11"/>
      <c r="H795" s="11"/>
      <c r="I795" s="264"/>
      <c r="K795" s="11"/>
      <c r="L795" s="11"/>
      <c r="M795" s="11"/>
      <c r="O795" s="181"/>
      <c r="P795" s="182"/>
      <c r="Q795" s="182"/>
      <c r="R795" s="183"/>
      <c r="U795" s="4"/>
      <c r="V795" s="4"/>
    </row>
    <row r="796" spans="1:22">
      <c r="A796" s="56"/>
      <c r="B796" s="11"/>
      <c r="C796" s="11" t="s">
        <v>502</v>
      </c>
      <c r="D796" s="11"/>
      <c r="E796" s="11" t="s">
        <v>100</v>
      </c>
      <c r="F796" s="11">
        <v>1</v>
      </c>
      <c r="G796" s="11"/>
      <c r="H796" s="11"/>
      <c r="I796" s="264"/>
      <c r="K796" s="11"/>
      <c r="L796" s="11"/>
      <c r="M796" s="11"/>
      <c r="O796" s="181"/>
      <c r="P796" s="182"/>
      <c r="Q796" s="182"/>
      <c r="R796" s="183"/>
      <c r="U796" s="4"/>
      <c r="V796" s="4"/>
    </row>
    <row r="797" spans="1:22">
      <c r="A797" s="56"/>
      <c r="B797" s="11"/>
      <c r="C797" s="11" t="s">
        <v>440</v>
      </c>
      <c r="D797" s="11"/>
      <c r="E797" s="11" t="s">
        <v>441</v>
      </c>
      <c r="F797" s="11">
        <v>160</v>
      </c>
      <c r="G797" s="11">
        <v>4</v>
      </c>
      <c r="H797" s="11">
        <v>4</v>
      </c>
      <c r="I797" s="264">
        <v>66</v>
      </c>
      <c r="K797" s="11"/>
      <c r="L797" s="11"/>
      <c r="M797" s="11"/>
      <c r="O797" s="181"/>
      <c r="P797" s="182"/>
      <c r="Q797" s="182"/>
      <c r="R797" s="183"/>
      <c r="U797" s="4"/>
      <c r="V797" s="4"/>
    </row>
    <row r="798" spans="1:22">
      <c r="A798" s="56"/>
      <c r="B798" s="11"/>
      <c r="C798" s="11" t="s">
        <v>442</v>
      </c>
      <c r="D798" s="11"/>
      <c r="E798" s="11" t="s">
        <v>148</v>
      </c>
      <c r="F798" s="11">
        <v>1</v>
      </c>
      <c r="G798" s="11"/>
      <c r="H798" s="11"/>
      <c r="I798" s="264"/>
      <c r="K798" s="11"/>
      <c r="L798" s="11"/>
      <c r="M798" s="11"/>
      <c r="O798" s="181"/>
      <c r="P798" s="182"/>
      <c r="Q798" s="182"/>
      <c r="R798" s="183"/>
      <c r="U798" s="4"/>
      <c r="V798" s="4"/>
    </row>
    <row r="799" spans="1:22">
      <c r="A799" s="56"/>
      <c r="B799" s="11"/>
      <c r="C799" s="11" t="s">
        <v>443</v>
      </c>
      <c r="D799" s="11"/>
      <c r="E799" s="11" t="s">
        <v>161</v>
      </c>
      <c r="F799" s="11">
        <v>52</v>
      </c>
      <c r="G799" s="11">
        <v>1</v>
      </c>
      <c r="H799" s="11">
        <v>0</v>
      </c>
      <c r="I799" s="264"/>
      <c r="K799" s="11"/>
      <c r="L799" s="11"/>
      <c r="M799" s="11"/>
      <c r="O799" s="181"/>
      <c r="P799" s="182"/>
      <c r="Q799" s="182"/>
      <c r="R799" s="183"/>
      <c r="U799" s="4"/>
      <c r="V799" s="4"/>
    </row>
    <row r="800" spans="1:22">
      <c r="A800" s="56"/>
      <c r="B800" s="11"/>
      <c r="C800" s="11" t="s">
        <v>444</v>
      </c>
      <c r="D800" s="11"/>
      <c r="E800" s="11" t="s">
        <v>285</v>
      </c>
      <c r="F800" s="11">
        <v>2</v>
      </c>
      <c r="G800" s="11"/>
      <c r="H800" s="11"/>
      <c r="I800" s="264"/>
      <c r="K800" s="11"/>
      <c r="L800" s="11"/>
      <c r="M800" s="11"/>
      <c r="O800" s="181"/>
      <c r="P800" s="182"/>
      <c r="Q800" s="182"/>
      <c r="R800" s="183"/>
      <c r="U800" s="4"/>
      <c r="V800" s="4"/>
    </row>
    <row r="801" spans="1:22">
      <c r="A801" s="56"/>
      <c r="B801" s="11"/>
      <c r="C801" s="11" t="s">
        <v>445</v>
      </c>
      <c r="D801" s="11"/>
      <c r="E801" s="11" t="s">
        <v>121</v>
      </c>
      <c r="F801" s="11">
        <v>35</v>
      </c>
      <c r="G801" s="11">
        <v>1</v>
      </c>
      <c r="H801" s="11">
        <v>1</v>
      </c>
      <c r="I801" s="264">
        <v>0</v>
      </c>
      <c r="K801" s="11"/>
      <c r="L801" s="11"/>
      <c r="M801" s="11"/>
      <c r="O801" s="181"/>
      <c r="P801" s="182"/>
      <c r="Q801" s="182"/>
      <c r="R801" s="183"/>
      <c r="U801" s="4"/>
      <c r="V801" s="4"/>
    </row>
    <row r="802" spans="1:22">
      <c r="A802" s="56"/>
      <c r="B802" s="11"/>
      <c r="C802" s="11" t="s">
        <v>446</v>
      </c>
      <c r="D802" s="11"/>
      <c r="E802" s="11" t="s">
        <v>146</v>
      </c>
      <c r="F802" s="11">
        <v>1</v>
      </c>
      <c r="G802" s="11"/>
      <c r="H802" s="11"/>
      <c r="I802" s="264"/>
      <c r="K802" s="11"/>
      <c r="L802" s="11"/>
      <c r="M802" s="11"/>
      <c r="O802" s="181"/>
      <c r="P802" s="182"/>
      <c r="Q802" s="182"/>
      <c r="R802" s="183"/>
      <c r="U802" s="4"/>
      <c r="V802" s="4"/>
    </row>
    <row r="803" spans="1:22">
      <c r="A803" s="56"/>
      <c r="B803" s="11"/>
      <c r="C803" s="11" t="s">
        <v>446</v>
      </c>
      <c r="D803" s="11"/>
      <c r="E803" s="11" t="s">
        <v>447</v>
      </c>
      <c r="F803" s="11">
        <v>47</v>
      </c>
      <c r="G803" s="11"/>
      <c r="H803" s="11">
        <v>0</v>
      </c>
      <c r="I803" s="264"/>
      <c r="K803" s="11"/>
      <c r="L803" s="11"/>
      <c r="M803" s="11"/>
      <c r="O803" s="181"/>
      <c r="P803" s="182"/>
      <c r="Q803" s="182"/>
      <c r="R803" s="183"/>
      <c r="U803" s="4"/>
      <c r="V803" s="4"/>
    </row>
    <row r="804" spans="1:22">
      <c r="A804" s="56"/>
      <c r="B804" s="11"/>
      <c r="C804" s="11" t="s">
        <v>448</v>
      </c>
      <c r="D804" s="11"/>
      <c r="E804" s="11" t="s">
        <v>242</v>
      </c>
      <c r="F804" s="11">
        <v>349</v>
      </c>
      <c r="G804" s="11">
        <v>5</v>
      </c>
      <c r="H804" s="11">
        <v>2</v>
      </c>
      <c r="I804" s="264">
        <v>0</v>
      </c>
      <c r="K804" s="11"/>
      <c r="L804" s="11"/>
      <c r="M804" s="11"/>
      <c r="O804" s="181"/>
      <c r="P804" s="182"/>
      <c r="Q804" s="182"/>
      <c r="R804" s="183"/>
      <c r="U804" s="4"/>
      <c r="V804" s="4"/>
    </row>
    <row r="805" spans="1:22">
      <c r="A805" s="56"/>
      <c r="B805" s="11"/>
      <c r="C805" s="11" t="s">
        <v>450</v>
      </c>
      <c r="D805" s="11"/>
      <c r="E805" s="11" t="s">
        <v>157</v>
      </c>
      <c r="F805" s="11">
        <v>1003</v>
      </c>
      <c r="G805" s="11">
        <v>7</v>
      </c>
      <c r="H805" s="11">
        <v>7</v>
      </c>
      <c r="I805" s="264">
        <v>1.5714285714285714</v>
      </c>
      <c r="K805" s="11"/>
      <c r="L805" s="11"/>
      <c r="M805" s="11"/>
      <c r="O805" s="181"/>
      <c r="P805" s="182"/>
      <c r="Q805" s="182"/>
      <c r="R805" s="183"/>
      <c r="U805" s="4"/>
      <c r="V805" s="4"/>
    </row>
    <row r="806" spans="1:22">
      <c r="A806" s="56"/>
      <c r="B806" s="11"/>
      <c r="C806" s="11" t="s">
        <v>451</v>
      </c>
      <c r="D806" s="11"/>
      <c r="E806" s="11" t="s">
        <v>229</v>
      </c>
      <c r="F806" s="11">
        <v>13</v>
      </c>
      <c r="G806" s="11">
        <v>1</v>
      </c>
      <c r="H806" s="11">
        <v>1</v>
      </c>
      <c r="I806" s="264">
        <v>0</v>
      </c>
      <c r="K806" s="11"/>
      <c r="L806" s="11"/>
      <c r="M806" s="11"/>
      <c r="O806" s="181"/>
      <c r="P806" s="182"/>
      <c r="Q806" s="182"/>
      <c r="R806" s="183"/>
      <c r="U806" s="4"/>
      <c r="V806" s="4"/>
    </row>
    <row r="807" spans="1:22">
      <c r="A807" s="56"/>
      <c r="B807" s="11"/>
      <c r="C807" s="11" t="s">
        <v>452</v>
      </c>
      <c r="D807" s="11"/>
      <c r="E807" s="11" t="s">
        <v>453</v>
      </c>
      <c r="F807" s="11">
        <v>26</v>
      </c>
      <c r="G807" s="11"/>
      <c r="H807" s="11"/>
      <c r="I807" s="264"/>
      <c r="K807" s="11"/>
      <c r="L807" s="11"/>
      <c r="M807" s="11"/>
      <c r="O807" s="181"/>
      <c r="P807" s="182"/>
      <c r="Q807" s="182"/>
      <c r="R807" s="183"/>
      <c r="U807" s="4"/>
      <c r="V807" s="4"/>
    </row>
    <row r="808" spans="1:22">
      <c r="A808" s="56"/>
      <c r="B808" s="11"/>
      <c r="C808" s="11" t="s">
        <v>454</v>
      </c>
      <c r="D808" s="11"/>
      <c r="E808" s="11" t="s">
        <v>123</v>
      </c>
      <c r="F808" s="11">
        <v>84</v>
      </c>
      <c r="G808" s="11">
        <v>1</v>
      </c>
      <c r="H808" s="11">
        <v>1</v>
      </c>
      <c r="I808" s="264">
        <v>0</v>
      </c>
      <c r="K808" s="11"/>
      <c r="L808" s="11"/>
      <c r="M808" s="11"/>
      <c r="O808" s="181"/>
      <c r="P808" s="182"/>
      <c r="Q808" s="182"/>
      <c r="R808" s="183"/>
      <c r="U808" s="4"/>
      <c r="V808" s="4"/>
    </row>
    <row r="809" spans="1:22">
      <c r="A809" s="56"/>
      <c r="B809" s="11"/>
      <c r="C809" s="11" t="s">
        <v>503</v>
      </c>
      <c r="D809" s="11"/>
      <c r="E809" s="11" t="s">
        <v>504</v>
      </c>
      <c r="F809" s="11">
        <v>1</v>
      </c>
      <c r="G809" s="11"/>
      <c r="H809" s="11"/>
      <c r="I809" s="264"/>
      <c r="K809" s="11"/>
      <c r="L809" s="11"/>
      <c r="M809" s="11"/>
      <c r="O809" s="181"/>
      <c r="P809" s="182"/>
      <c r="Q809" s="182"/>
      <c r="R809" s="183"/>
      <c r="U809" s="4"/>
      <c r="V809" s="4"/>
    </row>
    <row r="810" spans="1:22">
      <c r="A810" s="56"/>
      <c r="B810" s="11"/>
      <c r="C810" s="11" t="s">
        <v>455</v>
      </c>
      <c r="D810" s="11"/>
      <c r="E810" s="11" t="s">
        <v>352</v>
      </c>
      <c r="F810" s="11">
        <v>164</v>
      </c>
      <c r="G810" s="11">
        <v>1</v>
      </c>
      <c r="H810" s="11">
        <v>1</v>
      </c>
      <c r="I810" s="264">
        <v>207</v>
      </c>
      <c r="K810" s="11"/>
      <c r="L810" s="11"/>
      <c r="M810" s="11"/>
      <c r="O810" s="181"/>
      <c r="P810" s="182"/>
      <c r="Q810" s="182"/>
      <c r="R810" s="183"/>
      <c r="U810" s="4"/>
      <c r="V810" s="4"/>
    </row>
    <row r="811" spans="1:22">
      <c r="A811" s="56"/>
      <c r="B811" s="11"/>
      <c r="C811" s="11"/>
      <c r="D811" s="11"/>
      <c r="E811" s="11"/>
      <c r="F811" s="11"/>
      <c r="G811" s="11"/>
      <c r="H811" s="11"/>
      <c r="I811" s="264"/>
      <c r="K811" s="11"/>
      <c r="L811" s="11"/>
      <c r="M811" s="11"/>
      <c r="O811" s="181"/>
      <c r="P811" s="182"/>
      <c r="Q811" s="182"/>
      <c r="R811" s="183"/>
      <c r="U811" s="4"/>
      <c r="V811" s="4"/>
    </row>
    <row r="812" spans="1:22" ht="13.8" thickBot="1">
      <c r="A812" s="56"/>
      <c r="B812" s="93"/>
      <c r="C812" s="93"/>
      <c r="D812" s="93"/>
      <c r="E812" s="93"/>
      <c r="F812" s="93"/>
      <c r="G812" s="93"/>
      <c r="H812" s="93"/>
      <c r="I812" s="265"/>
      <c r="K812" s="93"/>
      <c r="L812" s="93"/>
      <c r="M812" s="93"/>
      <c r="O812" s="496"/>
      <c r="P812" s="497"/>
      <c r="Q812" s="497"/>
      <c r="R812" s="498"/>
      <c r="U812" s="4"/>
      <c r="V812" s="4"/>
    </row>
    <row r="813" spans="1:22" ht="13.8" thickBot="1">
      <c r="A813" s="56"/>
      <c r="B813" s="94" t="s">
        <v>50</v>
      </c>
      <c r="C813" s="95"/>
      <c r="D813" s="95"/>
      <c r="E813" s="95"/>
      <c r="F813" s="96"/>
      <c r="G813" s="96"/>
      <c r="H813" s="96"/>
      <c r="I813" s="266" t="s">
        <v>51</v>
      </c>
      <c r="K813" s="96"/>
      <c r="L813" s="96"/>
      <c r="M813" s="96"/>
      <c r="O813" s="488"/>
      <c r="P813" s="489"/>
      <c r="Q813" s="489"/>
      <c r="R813" s="490"/>
      <c r="U813" s="4"/>
      <c r="V813" s="4"/>
    </row>
    <row r="814" spans="1:22" s="4" customFormat="1" ht="13.8" thickBot="1">
      <c r="A814" s="56"/>
      <c r="I814" s="260"/>
      <c r="K814" s="51"/>
    </row>
    <row r="815" spans="1:22" ht="66">
      <c r="A815" s="56" t="s">
        <v>74</v>
      </c>
      <c r="B815" s="57" t="s">
        <v>52</v>
      </c>
      <c r="C815" s="57" t="s">
        <v>33</v>
      </c>
      <c r="D815" s="57" t="s">
        <v>34</v>
      </c>
      <c r="E815" s="57" t="s">
        <v>35</v>
      </c>
      <c r="F815" s="58" t="s">
        <v>75</v>
      </c>
      <c r="G815" s="58" t="s">
        <v>76</v>
      </c>
      <c r="H815" s="58" t="s">
        <v>77</v>
      </c>
      <c r="I815" s="267" t="s">
        <v>78</v>
      </c>
      <c r="J815" s="74"/>
      <c r="K815" s="58" t="s">
        <v>79</v>
      </c>
      <c r="L815" s="58" t="s">
        <v>80</v>
      </c>
      <c r="M815" s="58" t="s">
        <v>81</v>
      </c>
      <c r="N815" s="74"/>
      <c r="O815" s="499" t="s">
        <v>82</v>
      </c>
      <c r="P815" s="500"/>
      <c r="Q815" s="500"/>
      <c r="R815" s="500"/>
      <c r="U815" s="4"/>
      <c r="V815" s="4"/>
    </row>
    <row r="816" spans="1:22">
      <c r="A816" s="56"/>
      <c r="B816" s="11"/>
      <c r="C816" s="11" t="s">
        <v>87</v>
      </c>
      <c r="D816" s="11"/>
      <c r="E816" s="11" t="s">
        <v>88</v>
      </c>
      <c r="F816" s="11">
        <v>35</v>
      </c>
      <c r="G816" s="11"/>
      <c r="H816" s="11">
        <v>0</v>
      </c>
      <c r="I816" s="264"/>
      <c r="K816" s="11"/>
      <c r="L816" s="11"/>
      <c r="M816" s="11"/>
      <c r="O816" s="479"/>
      <c r="P816" s="480"/>
      <c r="Q816" s="480"/>
      <c r="R816" s="481"/>
      <c r="U816" s="4"/>
      <c r="V816" s="4"/>
    </row>
    <row r="817" spans="1:22">
      <c r="A817" s="56"/>
      <c r="B817" s="11"/>
      <c r="C817" s="11" t="s">
        <v>87</v>
      </c>
      <c r="D817" s="11"/>
      <c r="E817" s="11" t="s">
        <v>89</v>
      </c>
      <c r="F817" s="11">
        <v>13</v>
      </c>
      <c r="G817" s="11"/>
      <c r="H817" s="11">
        <v>0</v>
      </c>
      <c r="I817" s="264"/>
      <c r="K817" s="11"/>
      <c r="L817" s="11"/>
      <c r="M817" s="11"/>
      <c r="O817" s="181"/>
      <c r="P817" s="182"/>
      <c r="Q817" s="182"/>
      <c r="R817" s="183"/>
      <c r="U817" s="4"/>
      <c r="V817" s="4"/>
    </row>
    <row r="818" spans="1:22">
      <c r="A818" s="56"/>
      <c r="B818" s="11"/>
      <c r="C818" s="11" t="s">
        <v>91</v>
      </c>
      <c r="D818" s="11"/>
      <c r="E818" s="11" t="s">
        <v>92</v>
      </c>
      <c r="F818" s="11">
        <v>2</v>
      </c>
      <c r="G818" s="11"/>
      <c r="H818" s="11"/>
      <c r="I818" s="264"/>
      <c r="K818" s="11"/>
      <c r="L818" s="11"/>
      <c r="M818" s="11"/>
      <c r="O818" s="181"/>
      <c r="P818" s="182"/>
      <c r="Q818" s="182"/>
      <c r="R818" s="183"/>
      <c r="U818" s="4"/>
      <c r="V818" s="4"/>
    </row>
    <row r="819" spans="1:22">
      <c r="A819" s="56"/>
      <c r="B819" s="11"/>
      <c r="C819" s="11" t="s">
        <v>93</v>
      </c>
      <c r="D819" s="11"/>
      <c r="E819" s="11" t="s">
        <v>94</v>
      </c>
      <c r="F819" s="11">
        <v>3</v>
      </c>
      <c r="G819" s="11"/>
      <c r="H819" s="11"/>
      <c r="I819" s="264"/>
      <c r="K819" s="11"/>
      <c r="L819" s="11"/>
      <c r="M819" s="11"/>
      <c r="O819" s="181"/>
      <c r="P819" s="182"/>
      <c r="Q819" s="182"/>
      <c r="R819" s="183"/>
      <c r="U819" s="4"/>
      <c r="V819" s="4"/>
    </row>
    <row r="820" spans="1:22">
      <c r="A820" s="56"/>
      <c r="B820" s="11"/>
      <c r="C820" s="11" t="s">
        <v>95</v>
      </c>
      <c r="D820" s="11"/>
      <c r="E820" s="11" t="s">
        <v>96</v>
      </c>
      <c r="F820" s="11">
        <v>1</v>
      </c>
      <c r="G820" s="11"/>
      <c r="H820" s="11">
        <v>0</v>
      </c>
      <c r="I820" s="264"/>
      <c r="K820" s="11"/>
      <c r="L820" s="11"/>
      <c r="M820" s="11"/>
      <c r="O820" s="181"/>
      <c r="P820" s="182"/>
      <c r="Q820" s="182"/>
      <c r="R820" s="183"/>
      <c r="U820" s="4"/>
      <c r="V820" s="4"/>
    </row>
    <row r="821" spans="1:22">
      <c r="A821" s="56"/>
      <c r="B821" s="11"/>
      <c r="C821" s="11" t="s">
        <v>97</v>
      </c>
      <c r="D821" s="11"/>
      <c r="E821" s="11" t="s">
        <v>98</v>
      </c>
      <c r="F821" s="11">
        <v>14</v>
      </c>
      <c r="G821" s="11">
        <v>1</v>
      </c>
      <c r="H821" s="11">
        <v>1</v>
      </c>
      <c r="I821" s="264">
        <v>1</v>
      </c>
      <c r="K821" s="11"/>
      <c r="L821" s="11"/>
      <c r="M821" s="11"/>
      <c r="O821" s="181"/>
      <c r="P821" s="182"/>
      <c r="Q821" s="182"/>
      <c r="R821" s="183"/>
      <c r="U821" s="4"/>
      <c r="V821" s="4"/>
    </row>
    <row r="822" spans="1:22">
      <c r="A822" s="56"/>
      <c r="B822" s="11"/>
      <c r="C822" s="11" t="s">
        <v>99</v>
      </c>
      <c r="D822" s="11"/>
      <c r="E822" s="11" t="s">
        <v>101</v>
      </c>
      <c r="F822" s="11">
        <v>201</v>
      </c>
      <c r="G822" s="11">
        <v>1</v>
      </c>
      <c r="H822" s="11">
        <v>0</v>
      </c>
      <c r="I822" s="264"/>
      <c r="K822" s="11"/>
      <c r="L822" s="11"/>
      <c r="M822" s="11"/>
      <c r="O822" s="181"/>
      <c r="P822" s="182"/>
      <c r="Q822" s="182"/>
      <c r="R822" s="183"/>
      <c r="U822" s="4"/>
      <c r="V822" s="4"/>
    </row>
    <row r="823" spans="1:22">
      <c r="A823" s="56"/>
      <c r="B823" s="11"/>
      <c r="C823" s="11" t="s">
        <v>99</v>
      </c>
      <c r="D823" s="11"/>
      <c r="E823" s="11" t="s">
        <v>299</v>
      </c>
      <c r="F823" s="11">
        <v>1</v>
      </c>
      <c r="G823" s="11"/>
      <c r="H823" s="11"/>
      <c r="I823" s="264"/>
      <c r="K823" s="11"/>
      <c r="L823" s="11"/>
      <c r="M823" s="11"/>
      <c r="O823" s="181"/>
      <c r="P823" s="182"/>
      <c r="Q823" s="182"/>
      <c r="R823" s="183"/>
      <c r="U823" s="4"/>
      <c r="V823" s="4"/>
    </row>
    <row r="824" spans="1:22">
      <c r="A824" s="56"/>
      <c r="B824" s="11"/>
      <c r="C824" s="11" t="s">
        <v>106</v>
      </c>
      <c r="D824" s="11"/>
      <c r="E824" s="11" t="s">
        <v>107</v>
      </c>
      <c r="F824" s="11">
        <v>8</v>
      </c>
      <c r="G824" s="11"/>
      <c r="H824" s="11"/>
      <c r="I824" s="264"/>
      <c r="K824" s="11"/>
      <c r="L824" s="11"/>
      <c r="M824" s="11"/>
      <c r="O824" s="181"/>
      <c r="P824" s="182"/>
      <c r="Q824" s="182"/>
      <c r="R824" s="183"/>
      <c r="U824" s="4"/>
      <c r="V824" s="4"/>
    </row>
    <row r="825" spans="1:22">
      <c r="A825" s="56"/>
      <c r="B825" s="11"/>
      <c r="C825" s="11" t="s">
        <v>108</v>
      </c>
      <c r="D825" s="11"/>
      <c r="E825" s="11" t="s">
        <v>84</v>
      </c>
      <c r="F825" s="11">
        <v>11</v>
      </c>
      <c r="G825" s="11"/>
      <c r="H825" s="11"/>
      <c r="I825" s="264"/>
      <c r="K825" s="11"/>
      <c r="L825" s="11"/>
      <c r="M825" s="11"/>
      <c r="O825" s="181"/>
      <c r="P825" s="182"/>
      <c r="Q825" s="182"/>
      <c r="R825" s="183"/>
      <c r="U825" s="4"/>
      <c r="V825" s="4"/>
    </row>
    <row r="826" spans="1:22">
      <c r="A826" s="56"/>
      <c r="B826" s="11"/>
      <c r="C826" s="11" t="s">
        <v>109</v>
      </c>
      <c r="D826" s="11"/>
      <c r="E826" s="11" t="s">
        <v>110</v>
      </c>
      <c r="F826" s="11">
        <v>5</v>
      </c>
      <c r="G826" s="11"/>
      <c r="H826" s="11"/>
      <c r="I826" s="264"/>
      <c r="K826" s="11"/>
      <c r="L826" s="11"/>
      <c r="M826" s="11"/>
      <c r="O826" s="181"/>
      <c r="P826" s="182"/>
      <c r="Q826" s="182"/>
      <c r="R826" s="183"/>
      <c r="U826" s="4"/>
      <c r="V826" s="4"/>
    </row>
    <row r="827" spans="1:22">
      <c r="A827" s="56"/>
      <c r="B827" s="11"/>
      <c r="C827" s="11" t="s">
        <v>109</v>
      </c>
      <c r="D827" s="11"/>
      <c r="E827" s="11" t="s">
        <v>111</v>
      </c>
      <c r="F827" s="11">
        <v>1</v>
      </c>
      <c r="G827" s="11"/>
      <c r="H827" s="11"/>
      <c r="I827" s="264"/>
      <c r="K827" s="11"/>
      <c r="L827" s="11"/>
      <c r="M827" s="11"/>
      <c r="O827" s="181"/>
      <c r="P827" s="182"/>
      <c r="Q827" s="182"/>
      <c r="R827" s="183"/>
      <c r="U827" s="4"/>
      <c r="V827" s="4"/>
    </row>
    <row r="828" spans="1:22">
      <c r="A828" s="56"/>
      <c r="B828" s="11"/>
      <c r="C828" s="11" t="s">
        <v>112</v>
      </c>
      <c r="D828" s="11"/>
      <c r="E828" s="11" t="s">
        <v>113</v>
      </c>
      <c r="F828" s="11">
        <v>2</v>
      </c>
      <c r="G828" s="11"/>
      <c r="H828" s="11"/>
      <c r="I828" s="264"/>
      <c r="K828" s="11"/>
      <c r="L828" s="11"/>
      <c r="M828" s="11"/>
      <c r="O828" s="181"/>
      <c r="P828" s="182"/>
      <c r="Q828" s="182"/>
      <c r="R828" s="183"/>
      <c r="U828" s="4"/>
      <c r="V828" s="4"/>
    </row>
    <row r="829" spans="1:22">
      <c r="A829" s="56"/>
      <c r="B829" s="11"/>
      <c r="C829" s="11" t="s">
        <v>114</v>
      </c>
      <c r="D829" s="11"/>
      <c r="E829" s="11" t="s">
        <v>115</v>
      </c>
      <c r="F829" s="11">
        <v>20</v>
      </c>
      <c r="G829" s="11"/>
      <c r="H829" s="11"/>
      <c r="I829" s="264"/>
      <c r="K829" s="11"/>
      <c r="L829" s="11"/>
      <c r="M829" s="11"/>
      <c r="O829" s="181"/>
      <c r="P829" s="182"/>
      <c r="Q829" s="182"/>
      <c r="R829" s="183"/>
      <c r="U829" s="4"/>
      <c r="V829" s="4"/>
    </row>
    <row r="830" spans="1:22">
      <c r="A830" s="56"/>
      <c r="B830" s="11"/>
      <c r="C830" s="11" t="s">
        <v>114</v>
      </c>
      <c r="D830" s="11"/>
      <c r="E830" s="11" t="s">
        <v>116</v>
      </c>
      <c r="F830" s="11">
        <v>1</v>
      </c>
      <c r="G830" s="11"/>
      <c r="H830" s="11"/>
      <c r="I830" s="264"/>
      <c r="K830" s="11"/>
      <c r="L830" s="11"/>
      <c r="M830" s="11"/>
      <c r="O830" s="181"/>
      <c r="P830" s="182"/>
      <c r="Q830" s="182"/>
      <c r="R830" s="183"/>
      <c r="U830" s="4"/>
      <c r="V830" s="4"/>
    </row>
    <row r="831" spans="1:22">
      <c r="A831" s="56"/>
      <c r="B831" s="11"/>
      <c r="C831" s="11" t="s">
        <v>120</v>
      </c>
      <c r="D831" s="11"/>
      <c r="E831" s="11" t="s">
        <v>121</v>
      </c>
      <c r="F831" s="11">
        <v>1</v>
      </c>
      <c r="G831" s="11"/>
      <c r="H831" s="11"/>
      <c r="I831" s="264"/>
      <c r="K831" s="11"/>
      <c r="L831" s="11"/>
      <c r="M831" s="11"/>
      <c r="O831" s="181"/>
      <c r="P831" s="182"/>
      <c r="Q831" s="182"/>
      <c r="R831" s="183"/>
      <c r="U831" s="4"/>
      <c r="V831" s="4"/>
    </row>
    <row r="832" spans="1:22">
      <c r="A832" s="56"/>
      <c r="B832" s="11"/>
      <c r="C832" s="11" t="s">
        <v>122</v>
      </c>
      <c r="D832" s="11"/>
      <c r="E832" s="11" t="s">
        <v>123</v>
      </c>
      <c r="F832" s="11">
        <v>2</v>
      </c>
      <c r="G832" s="11"/>
      <c r="H832" s="11"/>
      <c r="I832" s="264"/>
      <c r="K832" s="11"/>
      <c r="L832" s="11"/>
      <c r="M832" s="11"/>
      <c r="O832" s="181"/>
      <c r="P832" s="182"/>
      <c r="Q832" s="182"/>
      <c r="R832" s="183"/>
      <c r="U832" s="4"/>
      <c r="V832" s="4"/>
    </row>
    <row r="833" spans="1:22">
      <c r="A833" s="56"/>
      <c r="B833" s="11"/>
      <c r="C833" s="11" t="s">
        <v>125</v>
      </c>
      <c r="D833" s="11"/>
      <c r="E833" s="11" t="s">
        <v>92</v>
      </c>
      <c r="F833" s="11">
        <v>52</v>
      </c>
      <c r="G833" s="11"/>
      <c r="H833" s="11">
        <v>0</v>
      </c>
      <c r="I833" s="264"/>
      <c r="K833" s="11"/>
      <c r="L833" s="11"/>
      <c r="M833" s="11"/>
      <c r="O833" s="181"/>
      <c r="P833" s="182"/>
      <c r="Q833" s="182"/>
      <c r="R833" s="183"/>
      <c r="U833" s="4"/>
      <c r="V833" s="4"/>
    </row>
    <row r="834" spans="1:22">
      <c r="A834" s="56"/>
      <c r="B834" s="11"/>
      <c r="C834" s="11" t="s">
        <v>125</v>
      </c>
      <c r="D834" s="11"/>
      <c r="E834" s="11" t="s">
        <v>441</v>
      </c>
      <c r="F834" s="11">
        <v>1</v>
      </c>
      <c r="G834" s="11"/>
      <c r="H834" s="11"/>
      <c r="I834" s="264"/>
      <c r="K834" s="11"/>
      <c r="L834" s="11"/>
      <c r="M834" s="11"/>
      <c r="O834" s="181"/>
      <c r="P834" s="182"/>
      <c r="Q834" s="182"/>
      <c r="R834" s="183"/>
      <c r="U834" s="4"/>
      <c r="V834" s="4"/>
    </row>
    <row r="835" spans="1:22">
      <c r="A835" s="56"/>
      <c r="B835" s="11"/>
      <c r="C835" s="11" t="s">
        <v>126</v>
      </c>
      <c r="D835" s="11"/>
      <c r="E835" s="11" t="s">
        <v>127</v>
      </c>
      <c r="F835" s="11">
        <v>7</v>
      </c>
      <c r="G835" s="11"/>
      <c r="H835" s="11"/>
      <c r="I835" s="264"/>
      <c r="K835" s="11"/>
      <c r="L835" s="11"/>
      <c r="M835" s="11"/>
      <c r="O835" s="181"/>
      <c r="P835" s="182"/>
      <c r="Q835" s="182"/>
      <c r="R835" s="183"/>
      <c r="U835" s="4"/>
      <c r="V835" s="4"/>
    </row>
    <row r="836" spans="1:22">
      <c r="A836" s="56"/>
      <c r="B836" s="11"/>
      <c r="C836" s="11" t="s">
        <v>128</v>
      </c>
      <c r="D836" s="11"/>
      <c r="E836" s="11" t="s">
        <v>96</v>
      </c>
      <c r="F836" s="11">
        <v>2</v>
      </c>
      <c r="G836" s="11"/>
      <c r="H836" s="11"/>
      <c r="I836" s="264"/>
      <c r="K836" s="11"/>
      <c r="L836" s="11"/>
      <c r="M836" s="11"/>
      <c r="O836" s="181"/>
      <c r="P836" s="182"/>
      <c r="Q836" s="182"/>
      <c r="R836" s="183"/>
      <c r="U836" s="4"/>
      <c r="V836" s="4"/>
    </row>
    <row r="837" spans="1:22">
      <c r="A837" s="56"/>
      <c r="B837" s="11"/>
      <c r="C837" s="11" t="s">
        <v>132</v>
      </c>
      <c r="D837" s="11"/>
      <c r="E837" s="11" t="s">
        <v>115</v>
      </c>
      <c r="F837" s="11">
        <v>2</v>
      </c>
      <c r="G837" s="11"/>
      <c r="H837" s="11"/>
      <c r="I837" s="264"/>
      <c r="K837" s="11"/>
      <c r="L837" s="11"/>
      <c r="M837" s="11"/>
      <c r="O837" s="181"/>
      <c r="P837" s="182"/>
      <c r="Q837" s="182"/>
      <c r="R837" s="183"/>
      <c r="U837" s="4"/>
      <c r="V837" s="4"/>
    </row>
    <row r="838" spans="1:22">
      <c r="A838" s="56"/>
      <c r="B838" s="11"/>
      <c r="C838" s="11" t="s">
        <v>133</v>
      </c>
      <c r="D838" s="11"/>
      <c r="E838" s="11" t="s">
        <v>134</v>
      </c>
      <c r="F838" s="11">
        <v>21</v>
      </c>
      <c r="G838" s="11"/>
      <c r="H838" s="11">
        <v>0</v>
      </c>
      <c r="I838" s="264"/>
      <c r="K838" s="11"/>
      <c r="L838" s="11"/>
      <c r="M838" s="11"/>
      <c r="O838" s="181"/>
      <c r="P838" s="182"/>
      <c r="Q838" s="182"/>
      <c r="R838" s="183"/>
      <c r="U838" s="4"/>
      <c r="V838" s="4"/>
    </row>
    <row r="839" spans="1:22">
      <c r="A839" s="56"/>
      <c r="B839" s="11"/>
      <c r="C839" s="11" t="s">
        <v>135</v>
      </c>
      <c r="D839" s="11"/>
      <c r="E839" s="11" t="s">
        <v>136</v>
      </c>
      <c r="F839" s="11">
        <v>84</v>
      </c>
      <c r="G839" s="11"/>
      <c r="H839" s="11">
        <v>0</v>
      </c>
      <c r="I839" s="264"/>
      <c r="K839" s="11"/>
      <c r="L839" s="11"/>
      <c r="M839" s="11"/>
      <c r="O839" s="181"/>
      <c r="P839" s="182"/>
      <c r="Q839" s="182"/>
      <c r="R839" s="183"/>
      <c r="U839" s="4"/>
      <c r="V839" s="4"/>
    </row>
    <row r="840" spans="1:22">
      <c r="A840" s="56"/>
      <c r="B840" s="11"/>
      <c r="C840" s="11" t="s">
        <v>138</v>
      </c>
      <c r="D840" s="11"/>
      <c r="E840" s="11" t="s">
        <v>139</v>
      </c>
      <c r="F840" s="11">
        <v>22</v>
      </c>
      <c r="G840" s="11"/>
      <c r="H840" s="11">
        <v>0</v>
      </c>
      <c r="I840" s="264"/>
      <c r="K840" s="11"/>
      <c r="L840" s="11"/>
      <c r="M840" s="11"/>
      <c r="O840" s="181"/>
      <c r="P840" s="182"/>
      <c r="Q840" s="182"/>
      <c r="R840" s="183"/>
      <c r="U840" s="4"/>
      <c r="V840" s="4"/>
    </row>
    <row r="841" spans="1:22">
      <c r="A841" s="56"/>
      <c r="B841" s="11"/>
      <c r="C841" s="11" t="s">
        <v>141</v>
      </c>
      <c r="D841" s="11"/>
      <c r="E841" s="11" t="s">
        <v>142</v>
      </c>
      <c r="F841" s="11">
        <v>17</v>
      </c>
      <c r="G841" s="11"/>
      <c r="H841" s="11">
        <v>0</v>
      </c>
      <c r="I841" s="264"/>
      <c r="K841" s="11"/>
      <c r="L841" s="11"/>
      <c r="M841" s="11"/>
      <c r="O841" s="181"/>
      <c r="P841" s="182"/>
      <c r="Q841" s="182"/>
      <c r="R841" s="183"/>
      <c r="U841" s="4"/>
      <c r="V841" s="4"/>
    </row>
    <row r="842" spans="1:22">
      <c r="A842" s="56"/>
      <c r="B842" s="11"/>
      <c r="C842" s="11" t="s">
        <v>145</v>
      </c>
      <c r="D842" s="11"/>
      <c r="E842" s="11" t="s">
        <v>146</v>
      </c>
      <c r="F842" s="11">
        <v>7</v>
      </c>
      <c r="G842" s="11"/>
      <c r="H842" s="11"/>
      <c r="I842" s="264"/>
      <c r="K842" s="11"/>
      <c r="L842" s="11"/>
      <c r="M842" s="11"/>
      <c r="O842" s="181"/>
      <c r="P842" s="182"/>
      <c r="Q842" s="182"/>
      <c r="R842" s="183"/>
      <c r="U842" s="4"/>
      <c r="V842" s="4"/>
    </row>
    <row r="843" spans="1:22">
      <c r="A843" s="56"/>
      <c r="B843" s="11"/>
      <c r="C843" s="11" t="s">
        <v>149</v>
      </c>
      <c r="D843" s="11"/>
      <c r="E843" s="11" t="s">
        <v>148</v>
      </c>
      <c r="F843" s="11">
        <v>31</v>
      </c>
      <c r="G843" s="11"/>
      <c r="H843" s="11">
        <v>0</v>
      </c>
      <c r="I843" s="264"/>
      <c r="K843" s="11"/>
      <c r="L843" s="11"/>
      <c r="M843" s="11"/>
      <c r="O843" s="181"/>
      <c r="P843" s="182"/>
      <c r="Q843" s="182"/>
      <c r="R843" s="183"/>
      <c r="U843" s="4"/>
      <c r="V843" s="4"/>
    </row>
    <row r="844" spans="1:22">
      <c r="A844" s="56"/>
      <c r="B844" s="11"/>
      <c r="C844" s="11" t="s">
        <v>149</v>
      </c>
      <c r="D844" s="11"/>
      <c r="E844" s="11" t="s">
        <v>146</v>
      </c>
      <c r="F844" s="11">
        <v>30</v>
      </c>
      <c r="G844" s="11"/>
      <c r="H844" s="11"/>
      <c r="I844" s="264"/>
      <c r="K844" s="11"/>
      <c r="L844" s="11"/>
      <c r="M844" s="11"/>
      <c r="O844" s="181"/>
      <c r="P844" s="182"/>
      <c r="Q844" s="182"/>
      <c r="R844" s="183"/>
      <c r="U844" s="4"/>
      <c r="V844" s="4"/>
    </row>
    <row r="845" spans="1:22">
      <c r="A845" s="56"/>
      <c r="B845" s="11"/>
      <c r="C845" s="11" t="s">
        <v>151</v>
      </c>
      <c r="D845" s="11"/>
      <c r="E845" s="11" t="s">
        <v>100</v>
      </c>
      <c r="F845" s="11">
        <v>3</v>
      </c>
      <c r="G845" s="11"/>
      <c r="H845" s="11">
        <v>0</v>
      </c>
      <c r="I845" s="264"/>
      <c r="K845" s="11"/>
      <c r="L845" s="11"/>
      <c r="M845" s="11"/>
      <c r="O845" s="181"/>
      <c r="P845" s="182"/>
      <c r="Q845" s="182"/>
      <c r="R845" s="183"/>
      <c r="U845" s="4"/>
      <c r="V845" s="4"/>
    </row>
    <row r="846" spans="1:22">
      <c r="A846" s="56"/>
      <c r="B846" s="11"/>
      <c r="C846" s="11" t="s">
        <v>151</v>
      </c>
      <c r="D846" s="11"/>
      <c r="E846" s="11" t="s">
        <v>84</v>
      </c>
      <c r="F846" s="11">
        <v>5</v>
      </c>
      <c r="G846" s="11"/>
      <c r="H846" s="11"/>
      <c r="I846" s="264"/>
      <c r="K846" s="11"/>
      <c r="L846" s="11"/>
      <c r="M846" s="11"/>
      <c r="O846" s="181"/>
      <c r="P846" s="182"/>
      <c r="Q846" s="182"/>
      <c r="R846" s="183"/>
      <c r="U846" s="4"/>
      <c r="V846" s="4"/>
    </row>
    <row r="847" spans="1:22">
      <c r="A847" s="56"/>
      <c r="B847" s="11"/>
      <c r="C847" s="11" t="s">
        <v>152</v>
      </c>
      <c r="D847" s="11"/>
      <c r="E847" s="11" t="s">
        <v>153</v>
      </c>
      <c r="F847" s="11">
        <v>3</v>
      </c>
      <c r="G847" s="11"/>
      <c r="H847" s="11"/>
      <c r="I847" s="264"/>
      <c r="K847" s="11"/>
      <c r="L847" s="11"/>
      <c r="M847" s="11"/>
      <c r="O847" s="181"/>
      <c r="P847" s="182"/>
      <c r="Q847" s="182"/>
      <c r="R847" s="183"/>
      <c r="U847" s="4"/>
      <c r="V847" s="4"/>
    </row>
    <row r="848" spans="1:22">
      <c r="A848" s="56"/>
      <c r="B848" s="11"/>
      <c r="C848" s="11" t="s">
        <v>154</v>
      </c>
      <c r="D848" s="11"/>
      <c r="E848" s="11" t="s">
        <v>155</v>
      </c>
      <c r="F848" s="11">
        <v>14</v>
      </c>
      <c r="G848" s="11"/>
      <c r="H848" s="11"/>
      <c r="I848" s="264"/>
      <c r="K848" s="11"/>
      <c r="L848" s="11"/>
      <c r="M848" s="11"/>
      <c r="O848" s="181"/>
      <c r="P848" s="182"/>
      <c r="Q848" s="182"/>
      <c r="R848" s="183"/>
      <c r="U848" s="4"/>
      <c r="V848" s="4"/>
    </row>
    <row r="849" spans="1:22">
      <c r="A849" s="56"/>
      <c r="B849" s="11"/>
      <c r="C849" s="11" t="s">
        <v>156</v>
      </c>
      <c r="D849" s="11"/>
      <c r="E849" s="11" t="s">
        <v>157</v>
      </c>
      <c r="F849" s="11">
        <v>2</v>
      </c>
      <c r="G849" s="11"/>
      <c r="H849" s="11"/>
      <c r="I849" s="264"/>
      <c r="K849" s="11"/>
      <c r="L849" s="11"/>
      <c r="M849" s="11"/>
      <c r="O849" s="181"/>
      <c r="P849" s="182"/>
      <c r="Q849" s="182"/>
      <c r="R849" s="183"/>
      <c r="U849" s="4"/>
      <c r="V849" s="4"/>
    </row>
    <row r="850" spans="1:22">
      <c r="A850" s="56"/>
      <c r="B850" s="11"/>
      <c r="C850" s="11" t="s">
        <v>158</v>
      </c>
      <c r="D850" s="11"/>
      <c r="E850" s="11" t="s">
        <v>159</v>
      </c>
      <c r="F850" s="11">
        <v>10</v>
      </c>
      <c r="G850" s="11"/>
      <c r="H850" s="11"/>
      <c r="I850" s="264"/>
      <c r="K850" s="11"/>
      <c r="L850" s="11"/>
      <c r="M850" s="11"/>
      <c r="O850" s="181"/>
      <c r="P850" s="182"/>
      <c r="Q850" s="182"/>
      <c r="R850" s="183"/>
      <c r="U850" s="4"/>
      <c r="V850" s="4"/>
    </row>
    <row r="851" spans="1:22">
      <c r="A851" s="56"/>
      <c r="B851" s="11"/>
      <c r="C851" s="11" t="s">
        <v>160</v>
      </c>
      <c r="D851" s="11"/>
      <c r="E851" s="11" t="s">
        <v>161</v>
      </c>
      <c r="F851" s="11">
        <v>1</v>
      </c>
      <c r="G851" s="11"/>
      <c r="H851" s="11"/>
      <c r="I851" s="264"/>
      <c r="K851" s="11"/>
      <c r="L851" s="11"/>
      <c r="M851" s="11"/>
      <c r="O851" s="181"/>
      <c r="P851" s="182"/>
      <c r="Q851" s="182"/>
      <c r="R851" s="183"/>
      <c r="U851" s="4"/>
      <c r="V851" s="4"/>
    </row>
    <row r="852" spans="1:22">
      <c r="A852" s="56"/>
      <c r="B852" s="11"/>
      <c r="C852" s="11" t="s">
        <v>162</v>
      </c>
      <c r="D852" s="11"/>
      <c r="E852" s="11" t="s">
        <v>163</v>
      </c>
      <c r="F852" s="11">
        <v>3</v>
      </c>
      <c r="G852" s="11"/>
      <c r="H852" s="11"/>
      <c r="I852" s="264"/>
      <c r="K852" s="11"/>
      <c r="L852" s="11"/>
      <c r="M852" s="11"/>
      <c r="O852" s="181"/>
      <c r="P852" s="182"/>
      <c r="Q852" s="182"/>
      <c r="R852" s="183"/>
      <c r="U852" s="4"/>
      <c r="V852" s="4"/>
    </row>
    <row r="853" spans="1:22">
      <c r="A853" s="56"/>
      <c r="B853" s="11"/>
      <c r="C853" s="11" t="s">
        <v>164</v>
      </c>
      <c r="D853" s="11"/>
      <c r="E853" s="11" t="s">
        <v>165</v>
      </c>
      <c r="F853" s="11">
        <v>1</v>
      </c>
      <c r="G853" s="11"/>
      <c r="H853" s="11"/>
      <c r="I853" s="264"/>
      <c r="K853" s="11"/>
      <c r="L853" s="11"/>
      <c r="M853" s="11"/>
      <c r="O853" s="181"/>
      <c r="P853" s="182"/>
      <c r="Q853" s="182"/>
      <c r="R853" s="183"/>
      <c r="U853" s="4"/>
      <c r="V853" s="4"/>
    </row>
    <row r="854" spans="1:22">
      <c r="A854" s="56"/>
      <c r="B854" s="11"/>
      <c r="C854" s="11" t="s">
        <v>166</v>
      </c>
      <c r="D854" s="11"/>
      <c r="E854" s="11" t="s">
        <v>167</v>
      </c>
      <c r="F854" s="11">
        <v>1</v>
      </c>
      <c r="G854" s="11"/>
      <c r="H854" s="11"/>
      <c r="I854" s="264"/>
      <c r="K854" s="11"/>
      <c r="L854" s="11"/>
      <c r="M854" s="11"/>
      <c r="O854" s="181"/>
      <c r="P854" s="182"/>
      <c r="Q854" s="182"/>
      <c r="R854" s="183"/>
      <c r="U854" s="4"/>
      <c r="V854" s="4"/>
    </row>
    <row r="855" spans="1:22">
      <c r="A855" s="56"/>
      <c r="B855" s="11"/>
      <c r="C855" s="11" t="s">
        <v>168</v>
      </c>
      <c r="D855" s="11"/>
      <c r="E855" s="11" t="s">
        <v>169</v>
      </c>
      <c r="F855" s="11">
        <v>3</v>
      </c>
      <c r="G855" s="11"/>
      <c r="H855" s="11"/>
      <c r="I855" s="264"/>
      <c r="K855" s="11"/>
      <c r="L855" s="11"/>
      <c r="M855" s="11"/>
      <c r="O855" s="181"/>
      <c r="P855" s="182"/>
      <c r="Q855" s="182"/>
      <c r="R855" s="183"/>
      <c r="U855" s="4"/>
      <c r="V855" s="4"/>
    </row>
    <row r="856" spans="1:22">
      <c r="A856" s="56"/>
      <c r="B856" s="11"/>
      <c r="C856" s="11" t="s">
        <v>170</v>
      </c>
      <c r="D856" s="11"/>
      <c r="E856" s="11" t="s">
        <v>171</v>
      </c>
      <c r="F856" s="11">
        <v>8</v>
      </c>
      <c r="G856" s="11"/>
      <c r="H856" s="11"/>
      <c r="I856" s="264"/>
      <c r="K856" s="11"/>
      <c r="L856" s="11"/>
      <c r="M856" s="11"/>
      <c r="O856" s="181"/>
      <c r="P856" s="182"/>
      <c r="Q856" s="182"/>
      <c r="R856" s="183"/>
      <c r="U856" s="4"/>
      <c r="V856" s="4"/>
    </row>
    <row r="857" spans="1:22">
      <c r="A857" s="56"/>
      <c r="B857" s="11"/>
      <c r="C857" s="11" t="s">
        <v>172</v>
      </c>
      <c r="D857" s="11"/>
      <c r="E857" s="11" t="s">
        <v>173</v>
      </c>
      <c r="F857" s="11">
        <v>14</v>
      </c>
      <c r="G857" s="11"/>
      <c r="H857" s="11">
        <v>0</v>
      </c>
      <c r="I857" s="264"/>
      <c r="K857" s="11"/>
      <c r="L857" s="11"/>
      <c r="M857" s="11"/>
      <c r="O857" s="181"/>
      <c r="P857" s="182"/>
      <c r="Q857" s="182"/>
      <c r="R857" s="183"/>
      <c r="U857" s="4"/>
      <c r="V857" s="4"/>
    </row>
    <row r="858" spans="1:22">
      <c r="A858" s="56"/>
      <c r="B858" s="11"/>
      <c r="C858" s="11" t="s">
        <v>174</v>
      </c>
      <c r="D858" s="11"/>
      <c r="E858" s="11" t="s">
        <v>175</v>
      </c>
      <c r="F858" s="11">
        <v>24</v>
      </c>
      <c r="G858" s="11"/>
      <c r="H858" s="11">
        <v>0</v>
      </c>
      <c r="I858" s="264"/>
      <c r="K858" s="11"/>
      <c r="L858" s="11"/>
      <c r="M858" s="11"/>
      <c r="O858" s="181"/>
      <c r="P858" s="182"/>
      <c r="Q858" s="182"/>
      <c r="R858" s="183"/>
      <c r="U858" s="4"/>
      <c r="V858" s="4"/>
    </row>
    <row r="859" spans="1:22">
      <c r="A859" s="56"/>
      <c r="B859" s="11"/>
      <c r="C859" s="11" t="s">
        <v>176</v>
      </c>
      <c r="D859" s="11"/>
      <c r="E859" s="11" t="s">
        <v>146</v>
      </c>
      <c r="F859" s="11">
        <v>2</v>
      </c>
      <c r="G859" s="11"/>
      <c r="H859" s="11"/>
      <c r="I859" s="264"/>
      <c r="K859" s="11"/>
      <c r="L859" s="11"/>
      <c r="M859" s="11"/>
      <c r="O859" s="181"/>
      <c r="P859" s="182"/>
      <c r="Q859" s="182"/>
      <c r="R859" s="183"/>
      <c r="U859" s="4"/>
      <c r="V859" s="4"/>
    </row>
    <row r="860" spans="1:22">
      <c r="A860" s="56"/>
      <c r="B860" s="11"/>
      <c r="C860" s="11" t="s">
        <v>177</v>
      </c>
      <c r="D860" s="11"/>
      <c r="E860" s="11" t="s">
        <v>148</v>
      </c>
      <c r="F860" s="11">
        <v>1</v>
      </c>
      <c r="G860" s="11"/>
      <c r="H860" s="11">
        <v>0</v>
      </c>
      <c r="I860" s="264"/>
      <c r="K860" s="11"/>
      <c r="L860" s="11"/>
      <c r="M860" s="11"/>
      <c r="O860" s="181"/>
      <c r="P860" s="182"/>
      <c r="Q860" s="182"/>
      <c r="R860" s="183"/>
      <c r="U860" s="4"/>
      <c r="V860" s="4"/>
    </row>
    <row r="861" spans="1:22">
      <c r="A861" s="56"/>
      <c r="B861" s="11"/>
      <c r="C861" s="11" t="s">
        <v>178</v>
      </c>
      <c r="D861" s="11"/>
      <c r="E861" s="11" t="s">
        <v>157</v>
      </c>
      <c r="F861" s="11">
        <v>1</v>
      </c>
      <c r="G861" s="11"/>
      <c r="H861" s="11"/>
      <c r="I861" s="264"/>
      <c r="K861" s="11"/>
      <c r="L861" s="11"/>
      <c r="M861" s="11"/>
      <c r="O861" s="181"/>
      <c r="P861" s="182"/>
      <c r="Q861" s="182"/>
      <c r="R861" s="183"/>
      <c r="U861" s="4"/>
      <c r="V861" s="4"/>
    </row>
    <row r="862" spans="1:22">
      <c r="A862" s="56"/>
      <c r="B862" s="11"/>
      <c r="C862" s="11" t="s">
        <v>179</v>
      </c>
      <c r="D862" s="11"/>
      <c r="E862" s="11" t="s">
        <v>180</v>
      </c>
      <c r="F862" s="11">
        <v>4</v>
      </c>
      <c r="G862" s="11"/>
      <c r="H862" s="11"/>
      <c r="I862" s="264"/>
      <c r="K862" s="11"/>
      <c r="L862" s="11"/>
      <c r="M862" s="11"/>
      <c r="O862" s="181"/>
      <c r="P862" s="182"/>
      <c r="Q862" s="182"/>
      <c r="R862" s="183"/>
      <c r="U862" s="4"/>
      <c r="V862" s="4"/>
    </row>
    <row r="863" spans="1:22">
      <c r="A863" s="56"/>
      <c r="B863" s="11"/>
      <c r="C863" s="11" t="s">
        <v>181</v>
      </c>
      <c r="D863" s="11"/>
      <c r="E863" s="11" t="s">
        <v>123</v>
      </c>
      <c r="F863" s="11">
        <v>3</v>
      </c>
      <c r="G863" s="11"/>
      <c r="H863" s="11"/>
      <c r="I863" s="264"/>
      <c r="K863" s="11"/>
      <c r="L863" s="11"/>
      <c r="M863" s="11"/>
      <c r="O863" s="181"/>
      <c r="P863" s="182"/>
      <c r="Q863" s="182"/>
      <c r="R863" s="183"/>
      <c r="U863" s="4"/>
      <c r="V863" s="4"/>
    </row>
    <row r="864" spans="1:22">
      <c r="A864" s="56"/>
      <c r="B864" s="11"/>
      <c r="C864" s="11" t="s">
        <v>505</v>
      </c>
      <c r="D864" s="11"/>
      <c r="E864" s="11" t="s">
        <v>157</v>
      </c>
      <c r="F864" s="11">
        <v>1</v>
      </c>
      <c r="G864" s="11"/>
      <c r="H864" s="11"/>
      <c r="I864" s="264"/>
      <c r="K864" s="11"/>
      <c r="L864" s="11"/>
      <c r="M864" s="11"/>
      <c r="O864" s="181"/>
      <c r="P864" s="182"/>
      <c r="Q864" s="182"/>
      <c r="R864" s="183"/>
      <c r="U864" s="4"/>
      <c r="V864" s="4"/>
    </row>
    <row r="865" spans="1:22">
      <c r="A865" s="56"/>
      <c r="B865" s="11"/>
      <c r="C865" s="11" t="s">
        <v>483</v>
      </c>
      <c r="D865" s="11"/>
      <c r="E865" s="11" t="s">
        <v>165</v>
      </c>
      <c r="F865" s="11">
        <v>1</v>
      </c>
      <c r="G865" s="11"/>
      <c r="H865" s="11"/>
      <c r="I865" s="264"/>
      <c r="K865" s="11"/>
      <c r="L865" s="11"/>
      <c r="M865" s="11"/>
      <c r="O865" s="181"/>
      <c r="P865" s="182"/>
      <c r="Q865" s="182"/>
      <c r="R865" s="183"/>
      <c r="U865" s="4"/>
      <c r="V865" s="4"/>
    </row>
    <row r="866" spans="1:22">
      <c r="A866" s="56"/>
      <c r="B866" s="11"/>
      <c r="C866" s="11" t="s">
        <v>182</v>
      </c>
      <c r="D866" s="11"/>
      <c r="E866" s="11" t="s">
        <v>183</v>
      </c>
      <c r="F866" s="11">
        <v>4</v>
      </c>
      <c r="G866" s="11"/>
      <c r="H866" s="11">
        <v>0</v>
      </c>
      <c r="I866" s="264"/>
      <c r="K866" s="11"/>
      <c r="L866" s="11"/>
      <c r="M866" s="11"/>
      <c r="O866" s="181"/>
      <c r="P866" s="182"/>
      <c r="Q866" s="182"/>
      <c r="R866" s="183"/>
      <c r="U866" s="4"/>
      <c r="V866" s="4"/>
    </row>
    <row r="867" spans="1:22">
      <c r="A867" s="56"/>
      <c r="B867" s="11"/>
      <c r="C867" s="11" t="s">
        <v>184</v>
      </c>
      <c r="D867" s="11"/>
      <c r="E867" s="11" t="s">
        <v>185</v>
      </c>
      <c r="F867" s="11">
        <v>1</v>
      </c>
      <c r="G867" s="11"/>
      <c r="H867" s="11"/>
      <c r="I867" s="264"/>
      <c r="K867" s="11"/>
      <c r="L867" s="11"/>
      <c r="M867" s="11"/>
      <c r="O867" s="181"/>
      <c r="P867" s="182"/>
      <c r="Q867" s="182"/>
      <c r="R867" s="183"/>
      <c r="U867" s="4"/>
      <c r="V867" s="4"/>
    </row>
    <row r="868" spans="1:22">
      <c r="A868" s="56"/>
      <c r="B868" s="11"/>
      <c r="C868" s="11" t="s">
        <v>190</v>
      </c>
      <c r="D868" s="11"/>
      <c r="E868" s="11" t="s">
        <v>191</v>
      </c>
      <c r="F868" s="11">
        <v>7</v>
      </c>
      <c r="G868" s="11"/>
      <c r="H868" s="11">
        <v>0</v>
      </c>
      <c r="I868" s="264"/>
      <c r="K868" s="11"/>
      <c r="L868" s="11"/>
      <c r="M868" s="11"/>
      <c r="O868" s="181"/>
      <c r="P868" s="182"/>
      <c r="Q868" s="182"/>
      <c r="R868" s="183"/>
      <c r="U868" s="4"/>
      <c r="V868" s="4"/>
    </row>
    <row r="869" spans="1:22">
      <c r="A869" s="56"/>
      <c r="B869" s="11"/>
      <c r="C869" s="11" t="s">
        <v>194</v>
      </c>
      <c r="D869" s="11"/>
      <c r="E869" s="11" t="s">
        <v>195</v>
      </c>
      <c r="F869" s="11">
        <v>1</v>
      </c>
      <c r="G869" s="11"/>
      <c r="H869" s="11"/>
      <c r="I869" s="264"/>
      <c r="K869" s="11"/>
      <c r="L869" s="11"/>
      <c r="M869" s="11"/>
      <c r="O869" s="181"/>
      <c r="P869" s="182"/>
      <c r="Q869" s="182"/>
      <c r="R869" s="183"/>
      <c r="U869" s="4"/>
      <c r="V869" s="4"/>
    </row>
    <row r="870" spans="1:22">
      <c r="A870" s="56"/>
      <c r="B870" s="11"/>
      <c r="C870" s="11" t="s">
        <v>198</v>
      </c>
      <c r="D870" s="11"/>
      <c r="E870" s="11" t="s">
        <v>199</v>
      </c>
      <c r="F870" s="11">
        <v>1</v>
      </c>
      <c r="G870" s="11"/>
      <c r="H870" s="11"/>
      <c r="I870" s="264"/>
      <c r="K870" s="11"/>
      <c r="L870" s="11"/>
      <c r="M870" s="11"/>
      <c r="O870" s="181"/>
      <c r="P870" s="182"/>
      <c r="Q870" s="182"/>
      <c r="R870" s="183"/>
      <c r="U870" s="4"/>
      <c r="V870" s="4"/>
    </row>
    <row r="871" spans="1:22">
      <c r="A871" s="56"/>
      <c r="B871" s="11"/>
      <c r="C871" s="11" t="s">
        <v>506</v>
      </c>
      <c r="D871" s="11"/>
      <c r="E871" s="11" t="s">
        <v>142</v>
      </c>
      <c r="F871" s="11">
        <v>1</v>
      </c>
      <c r="G871" s="11"/>
      <c r="H871" s="11"/>
      <c r="I871" s="264"/>
      <c r="K871" s="11"/>
      <c r="L871" s="11"/>
      <c r="M871" s="11"/>
      <c r="O871" s="181"/>
      <c r="P871" s="182"/>
      <c r="Q871" s="182"/>
      <c r="R871" s="183"/>
      <c r="U871" s="4"/>
      <c r="V871" s="4"/>
    </row>
    <row r="872" spans="1:22">
      <c r="A872" s="56"/>
      <c r="B872" s="11"/>
      <c r="C872" s="11" t="s">
        <v>200</v>
      </c>
      <c r="D872" s="11"/>
      <c r="E872" s="11" t="s">
        <v>193</v>
      </c>
      <c r="F872" s="11">
        <v>22</v>
      </c>
      <c r="G872" s="11"/>
      <c r="H872" s="11">
        <v>0</v>
      </c>
      <c r="I872" s="264"/>
      <c r="K872" s="11"/>
      <c r="L872" s="11"/>
      <c r="M872" s="11"/>
      <c r="O872" s="181"/>
      <c r="P872" s="182"/>
      <c r="Q872" s="182"/>
      <c r="R872" s="183"/>
      <c r="U872" s="4"/>
      <c r="V872" s="4"/>
    </row>
    <row r="873" spans="1:22">
      <c r="A873" s="56"/>
      <c r="B873" s="11"/>
      <c r="C873" s="11" t="s">
        <v>200</v>
      </c>
      <c r="D873" s="11"/>
      <c r="E873" s="11" t="s">
        <v>84</v>
      </c>
      <c r="F873" s="11">
        <v>40</v>
      </c>
      <c r="G873" s="11"/>
      <c r="H873" s="11"/>
      <c r="I873" s="264"/>
      <c r="K873" s="11"/>
      <c r="L873" s="11"/>
      <c r="M873" s="11"/>
      <c r="O873" s="181"/>
      <c r="P873" s="182"/>
      <c r="Q873" s="182"/>
      <c r="R873" s="183"/>
      <c r="U873" s="4"/>
      <c r="V873" s="4"/>
    </row>
    <row r="874" spans="1:22">
      <c r="A874" s="56"/>
      <c r="B874" s="11"/>
      <c r="C874" s="11" t="s">
        <v>204</v>
      </c>
      <c r="D874" s="11"/>
      <c r="E874" s="11" t="s">
        <v>96</v>
      </c>
      <c r="F874" s="11">
        <v>2</v>
      </c>
      <c r="G874" s="11"/>
      <c r="H874" s="11"/>
      <c r="I874" s="264"/>
      <c r="K874" s="11"/>
      <c r="L874" s="11"/>
      <c r="M874" s="11"/>
      <c r="O874" s="181"/>
      <c r="P874" s="182"/>
      <c r="Q874" s="182"/>
      <c r="R874" s="183"/>
      <c r="U874" s="4"/>
      <c r="V874" s="4"/>
    </row>
    <row r="875" spans="1:22">
      <c r="A875" s="56"/>
      <c r="B875" s="11"/>
      <c r="C875" s="11" t="s">
        <v>205</v>
      </c>
      <c r="D875" s="11"/>
      <c r="E875" s="11" t="s">
        <v>165</v>
      </c>
      <c r="F875" s="11">
        <v>14</v>
      </c>
      <c r="G875" s="11"/>
      <c r="H875" s="11">
        <v>0</v>
      </c>
      <c r="I875" s="264"/>
      <c r="K875" s="11"/>
      <c r="L875" s="11"/>
      <c r="M875" s="11"/>
      <c r="O875" s="181"/>
      <c r="P875" s="182"/>
      <c r="Q875" s="182"/>
      <c r="R875" s="183"/>
      <c r="U875" s="4"/>
      <c r="V875" s="4"/>
    </row>
    <row r="876" spans="1:22">
      <c r="A876" s="56"/>
      <c r="B876" s="11"/>
      <c r="C876" s="11" t="s">
        <v>206</v>
      </c>
      <c r="D876" s="11"/>
      <c r="E876" s="11" t="s">
        <v>207</v>
      </c>
      <c r="F876" s="11">
        <v>7</v>
      </c>
      <c r="G876" s="11"/>
      <c r="H876" s="11"/>
      <c r="I876" s="264"/>
      <c r="K876" s="11"/>
      <c r="L876" s="11"/>
      <c r="M876" s="11"/>
      <c r="O876" s="181"/>
      <c r="P876" s="182"/>
      <c r="Q876" s="182"/>
      <c r="R876" s="183"/>
      <c r="U876" s="4"/>
      <c r="V876" s="4"/>
    </row>
    <row r="877" spans="1:22">
      <c r="A877" s="56"/>
      <c r="B877" s="11"/>
      <c r="C877" s="11" t="s">
        <v>209</v>
      </c>
      <c r="D877" s="11"/>
      <c r="E877" s="11" t="s">
        <v>210</v>
      </c>
      <c r="F877" s="11">
        <v>23</v>
      </c>
      <c r="G877" s="11"/>
      <c r="H877" s="11"/>
      <c r="I877" s="264"/>
      <c r="K877" s="11"/>
      <c r="L877" s="11"/>
      <c r="M877" s="11"/>
      <c r="O877" s="181"/>
      <c r="P877" s="182"/>
      <c r="Q877" s="182"/>
      <c r="R877" s="183"/>
      <c r="U877" s="4"/>
      <c r="V877" s="4"/>
    </row>
    <row r="878" spans="1:22">
      <c r="A878" s="56"/>
      <c r="B878" s="11"/>
      <c r="C878" s="11" t="s">
        <v>211</v>
      </c>
      <c r="D878" s="11"/>
      <c r="E878" s="11" t="s">
        <v>148</v>
      </c>
      <c r="F878" s="11">
        <v>1</v>
      </c>
      <c r="G878" s="11"/>
      <c r="H878" s="11">
        <v>0</v>
      </c>
      <c r="I878" s="264"/>
      <c r="K878" s="11"/>
      <c r="L878" s="11"/>
      <c r="M878" s="11"/>
      <c r="O878" s="181"/>
      <c r="P878" s="182"/>
      <c r="Q878" s="182"/>
      <c r="R878" s="183"/>
      <c r="U878" s="4"/>
      <c r="V878" s="4"/>
    </row>
    <row r="879" spans="1:22">
      <c r="A879" s="56"/>
      <c r="B879" s="11"/>
      <c r="C879" s="11" t="s">
        <v>212</v>
      </c>
      <c r="D879" s="11"/>
      <c r="E879" s="11" t="s">
        <v>213</v>
      </c>
      <c r="F879" s="11">
        <v>3</v>
      </c>
      <c r="G879" s="11"/>
      <c r="H879" s="11"/>
      <c r="I879" s="264"/>
      <c r="K879" s="11"/>
      <c r="L879" s="11"/>
      <c r="M879" s="11"/>
      <c r="O879" s="181"/>
      <c r="P879" s="182"/>
      <c r="Q879" s="182"/>
      <c r="R879" s="183"/>
      <c r="U879" s="4"/>
      <c r="V879" s="4"/>
    </row>
    <row r="880" spans="1:22">
      <c r="A880" s="56"/>
      <c r="B880" s="11"/>
      <c r="C880" s="11" t="s">
        <v>216</v>
      </c>
      <c r="D880" s="11"/>
      <c r="E880" s="11" t="s">
        <v>136</v>
      </c>
      <c r="F880" s="11">
        <v>2</v>
      </c>
      <c r="G880" s="11"/>
      <c r="H880" s="11"/>
      <c r="I880" s="264"/>
      <c r="K880" s="11"/>
      <c r="L880" s="11"/>
      <c r="M880" s="11"/>
      <c r="O880" s="181"/>
      <c r="P880" s="182"/>
      <c r="Q880" s="182"/>
      <c r="R880" s="183"/>
      <c r="U880" s="4"/>
      <c r="V880" s="4"/>
    </row>
    <row r="881" spans="1:22">
      <c r="A881" s="56"/>
      <c r="B881" s="11"/>
      <c r="C881" s="11" t="s">
        <v>217</v>
      </c>
      <c r="D881" s="11"/>
      <c r="E881" s="11" t="s">
        <v>218</v>
      </c>
      <c r="F881" s="11">
        <v>4</v>
      </c>
      <c r="G881" s="11"/>
      <c r="H881" s="11"/>
      <c r="I881" s="264"/>
      <c r="K881" s="11"/>
      <c r="L881" s="11"/>
      <c r="M881" s="11"/>
      <c r="O881" s="181"/>
      <c r="P881" s="182"/>
      <c r="Q881" s="182"/>
      <c r="R881" s="183"/>
      <c r="U881" s="4"/>
      <c r="V881" s="4"/>
    </row>
    <row r="882" spans="1:22">
      <c r="A882" s="56"/>
      <c r="B882" s="11"/>
      <c r="C882" s="11" t="s">
        <v>219</v>
      </c>
      <c r="D882" s="11"/>
      <c r="E882" s="11" t="s">
        <v>84</v>
      </c>
      <c r="F882" s="11">
        <v>1</v>
      </c>
      <c r="G882" s="11"/>
      <c r="H882" s="11"/>
      <c r="I882" s="264"/>
      <c r="K882" s="11"/>
      <c r="L882" s="11"/>
      <c r="M882" s="11"/>
      <c r="O882" s="181"/>
      <c r="P882" s="182"/>
      <c r="Q882" s="182"/>
      <c r="R882" s="183"/>
      <c r="U882" s="4"/>
      <c r="V882" s="4"/>
    </row>
    <row r="883" spans="1:22">
      <c r="A883" s="56"/>
      <c r="B883" s="11"/>
      <c r="C883" s="11" t="s">
        <v>221</v>
      </c>
      <c r="D883" s="11"/>
      <c r="E883" s="11" t="s">
        <v>222</v>
      </c>
      <c r="F883" s="11">
        <v>1</v>
      </c>
      <c r="G883" s="11"/>
      <c r="H883" s="11"/>
      <c r="I883" s="264"/>
      <c r="K883" s="11"/>
      <c r="L883" s="11"/>
      <c r="M883" s="11"/>
      <c r="O883" s="181"/>
      <c r="P883" s="182"/>
      <c r="Q883" s="182"/>
      <c r="R883" s="183"/>
      <c r="U883" s="4"/>
      <c r="V883" s="4"/>
    </row>
    <row r="884" spans="1:22">
      <c r="A884" s="56"/>
      <c r="B884" s="11"/>
      <c r="C884" s="11" t="s">
        <v>223</v>
      </c>
      <c r="D884" s="11"/>
      <c r="E884" s="11" t="s">
        <v>187</v>
      </c>
      <c r="F884" s="11">
        <v>2</v>
      </c>
      <c r="G884" s="11"/>
      <c r="H884" s="11"/>
      <c r="I884" s="264"/>
      <c r="K884" s="11"/>
      <c r="L884" s="11"/>
      <c r="M884" s="11"/>
      <c r="O884" s="181"/>
      <c r="P884" s="182"/>
      <c r="Q884" s="182"/>
      <c r="R884" s="183"/>
      <c r="U884" s="4"/>
      <c r="V884" s="4"/>
    </row>
    <row r="885" spans="1:22">
      <c r="A885" s="56"/>
      <c r="B885" s="11"/>
      <c r="C885" s="11" t="s">
        <v>224</v>
      </c>
      <c r="D885" s="11"/>
      <c r="E885" s="11" t="s">
        <v>96</v>
      </c>
      <c r="F885" s="11">
        <v>6</v>
      </c>
      <c r="G885" s="11"/>
      <c r="H885" s="11">
        <v>0</v>
      </c>
      <c r="I885" s="264"/>
      <c r="K885" s="11"/>
      <c r="L885" s="11"/>
      <c r="M885" s="11"/>
      <c r="O885" s="181"/>
      <c r="P885" s="182"/>
      <c r="Q885" s="182"/>
      <c r="R885" s="183"/>
      <c r="U885" s="4"/>
      <c r="V885" s="4"/>
    </row>
    <row r="886" spans="1:22">
      <c r="A886" s="56"/>
      <c r="B886" s="11"/>
      <c r="C886" s="11" t="s">
        <v>225</v>
      </c>
      <c r="D886" s="11"/>
      <c r="E886" s="11" t="s">
        <v>226</v>
      </c>
      <c r="F886" s="11">
        <v>1</v>
      </c>
      <c r="G886" s="11"/>
      <c r="H886" s="11"/>
      <c r="I886" s="264"/>
      <c r="K886" s="11"/>
      <c r="L886" s="11"/>
      <c r="M886" s="11"/>
      <c r="O886" s="181"/>
      <c r="P886" s="182"/>
      <c r="Q886" s="182"/>
      <c r="R886" s="183"/>
      <c r="U886" s="4"/>
      <c r="V886" s="4"/>
    </row>
    <row r="887" spans="1:22">
      <c r="A887" s="56"/>
      <c r="B887" s="11"/>
      <c r="C887" s="11" t="s">
        <v>227</v>
      </c>
      <c r="D887" s="11"/>
      <c r="E887" s="11" t="s">
        <v>228</v>
      </c>
      <c r="F887" s="11">
        <v>18</v>
      </c>
      <c r="G887" s="11"/>
      <c r="H887" s="11">
        <v>0</v>
      </c>
      <c r="I887" s="264"/>
      <c r="K887" s="11"/>
      <c r="L887" s="11"/>
      <c r="M887" s="11"/>
      <c r="O887" s="181"/>
      <c r="P887" s="182"/>
      <c r="Q887" s="182"/>
      <c r="R887" s="183"/>
      <c r="U887" s="4"/>
      <c r="V887" s="4"/>
    </row>
    <row r="888" spans="1:22">
      <c r="A888" s="56"/>
      <c r="B888" s="11"/>
      <c r="C888" s="11" t="s">
        <v>227</v>
      </c>
      <c r="D888" s="11"/>
      <c r="E888" s="11" t="s">
        <v>153</v>
      </c>
      <c r="F888" s="11">
        <v>1</v>
      </c>
      <c r="G888" s="11"/>
      <c r="H888" s="11"/>
      <c r="I888" s="264"/>
      <c r="K888" s="11"/>
      <c r="L888" s="11"/>
      <c r="M888" s="11"/>
      <c r="O888" s="181"/>
      <c r="P888" s="182"/>
      <c r="Q888" s="182"/>
      <c r="R888" s="183"/>
      <c r="U888" s="4"/>
      <c r="V888" s="4"/>
    </row>
    <row r="889" spans="1:22">
      <c r="A889" s="56"/>
      <c r="B889" s="11"/>
      <c r="C889" s="11" t="s">
        <v>230</v>
      </c>
      <c r="D889" s="11"/>
      <c r="E889" s="11" t="s">
        <v>89</v>
      </c>
      <c r="F889" s="11">
        <v>6</v>
      </c>
      <c r="G889" s="11"/>
      <c r="H889" s="11"/>
      <c r="I889" s="264"/>
      <c r="K889" s="11"/>
      <c r="L889" s="11"/>
      <c r="M889" s="11"/>
      <c r="O889" s="181"/>
      <c r="P889" s="182"/>
      <c r="Q889" s="182"/>
      <c r="R889" s="183"/>
      <c r="U889" s="4"/>
      <c r="V889" s="4"/>
    </row>
    <row r="890" spans="1:22">
      <c r="A890" s="56"/>
      <c r="B890" s="11"/>
      <c r="C890" s="11" t="s">
        <v>233</v>
      </c>
      <c r="D890" s="11"/>
      <c r="E890" s="11" t="s">
        <v>193</v>
      </c>
      <c r="F890" s="11">
        <v>3</v>
      </c>
      <c r="G890" s="11"/>
      <c r="H890" s="11"/>
      <c r="I890" s="264"/>
      <c r="K890" s="11"/>
      <c r="L890" s="11"/>
      <c r="M890" s="11"/>
      <c r="O890" s="181"/>
      <c r="P890" s="182"/>
      <c r="Q890" s="182"/>
      <c r="R890" s="183"/>
      <c r="U890" s="4"/>
      <c r="V890" s="4"/>
    </row>
    <row r="891" spans="1:22">
      <c r="A891" s="56"/>
      <c r="B891" s="11"/>
      <c r="C891" s="11" t="s">
        <v>234</v>
      </c>
      <c r="D891" s="11"/>
      <c r="E891" s="11" t="s">
        <v>235</v>
      </c>
      <c r="F891" s="11">
        <v>6</v>
      </c>
      <c r="G891" s="11"/>
      <c r="H891" s="11">
        <v>0</v>
      </c>
      <c r="I891" s="264"/>
      <c r="K891" s="11"/>
      <c r="L891" s="11"/>
      <c r="M891" s="11"/>
      <c r="O891" s="181"/>
      <c r="P891" s="182"/>
      <c r="Q891" s="182"/>
      <c r="R891" s="183"/>
      <c r="U891" s="4"/>
      <c r="V891" s="4"/>
    </row>
    <row r="892" spans="1:22">
      <c r="A892" s="56"/>
      <c r="B892" s="11"/>
      <c r="C892" s="11" t="s">
        <v>236</v>
      </c>
      <c r="D892" s="11"/>
      <c r="E892" s="11" t="s">
        <v>237</v>
      </c>
      <c r="F892" s="11">
        <v>4</v>
      </c>
      <c r="G892" s="11"/>
      <c r="H892" s="11"/>
      <c r="I892" s="264"/>
      <c r="K892" s="11"/>
      <c r="L892" s="11"/>
      <c r="M892" s="11"/>
      <c r="O892" s="181"/>
      <c r="P892" s="182"/>
      <c r="Q892" s="182"/>
      <c r="R892" s="183"/>
      <c r="U892" s="4"/>
      <c r="V892" s="4"/>
    </row>
    <row r="893" spans="1:22">
      <c r="A893" s="56"/>
      <c r="B893" s="11"/>
      <c r="C893" s="11" t="s">
        <v>238</v>
      </c>
      <c r="D893" s="11"/>
      <c r="E893" s="11" t="s">
        <v>105</v>
      </c>
      <c r="F893" s="11">
        <v>41</v>
      </c>
      <c r="G893" s="11"/>
      <c r="H893" s="11">
        <v>0</v>
      </c>
      <c r="I893" s="264"/>
      <c r="K893" s="11"/>
      <c r="L893" s="11"/>
      <c r="M893" s="11"/>
      <c r="O893" s="181"/>
      <c r="P893" s="182"/>
      <c r="Q893" s="182"/>
      <c r="R893" s="183"/>
      <c r="U893" s="4"/>
      <c r="V893" s="4"/>
    </row>
    <row r="894" spans="1:22">
      <c r="A894" s="56"/>
      <c r="B894" s="11"/>
      <c r="C894" s="11" t="s">
        <v>244</v>
      </c>
      <c r="D894" s="11"/>
      <c r="E894" s="11" t="s">
        <v>193</v>
      </c>
      <c r="F894" s="11">
        <v>1</v>
      </c>
      <c r="G894" s="11"/>
      <c r="H894" s="11"/>
      <c r="I894" s="264"/>
      <c r="K894" s="11"/>
      <c r="L894" s="11"/>
      <c r="M894" s="11"/>
      <c r="O894" s="181"/>
      <c r="P894" s="182"/>
      <c r="Q894" s="182"/>
      <c r="R894" s="183"/>
      <c r="U894" s="4"/>
      <c r="V894" s="4"/>
    </row>
    <row r="895" spans="1:22">
      <c r="A895" s="56"/>
      <c r="B895" s="11"/>
      <c r="C895" s="11" t="s">
        <v>247</v>
      </c>
      <c r="D895" s="11"/>
      <c r="E895" s="11" t="s">
        <v>248</v>
      </c>
      <c r="F895" s="11">
        <v>4</v>
      </c>
      <c r="G895" s="11"/>
      <c r="H895" s="11"/>
      <c r="I895" s="264"/>
      <c r="K895" s="11"/>
      <c r="L895" s="11"/>
      <c r="M895" s="11"/>
      <c r="O895" s="181"/>
      <c r="P895" s="182"/>
      <c r="Q895" s="182"/>
      <c r="R895" s="183"/>
      <c r="U895" s="4"/>
      <c r="V895" s="4"/>
    </row>
    <row r="896" spans="1:22">
      <c r="A896" s="56"/>
      <c r="B896" s="11"/>
      <c r="C896" s="11" t="s">
        <v>249</v>
      </c>
      <c r="D896" s="11"/>
      <c r="E896" s="11" t="s">
        <v>250</v>
      </c>
      <c r="F896" s="11">
        <v>1</v>
      </c>
      <c r="G896" s="11"/>
      <c r="H896" s="11"/>
      <c r="I896" s="264"/>
      <c r="K896" s="11"/>
      <c r="L896" s="11"/>
      <c r="M896" s="11"/>
      <c r="O896" s="181"/>
      <c r="P896" s="182"/>
      <c r="Q896" s="182"/>
      <c r="R896" s="183"/>
      <c r="U896" s="4"/>
      <c r="V896" s="4"/>
    </row>
    <row r="897" spans="1:22">
      <c r="A897" s="56"/>
      <c r="B897" s="11"/>
      <c r="C897" s="11" t="s">
        <v>251</v>
      </c>
      <c r="D897" s="11"/>
      <c r="E897" s="11" t="s">
        <v>96</v>
      </c>
      <c r="F897" s="11">
        <v>58</v>
      </c>
      <c r="G897" s="11"/>
      <c r="H897" s="11">
        <v>0</v>
      </c>
      <c r="I897" s="264"/>
      <c r="K897" s="11"/>
      <c r="L897" s="11"/>
      <c r="M897" s="11"/>
      <c r="O897" s="181"/>
      <c r="P897" s="182"/>
      <c r="Q897" s="182"/>
      <c r="R897" s="183"/>
      <c r="U897" s="4"/>
      <c r="V897" s="4"/>
    </row>
    <row r="898" spans="1:22">
      <c r="A898" s="56"/>
      <c r="B898" s="11"/>
      <c r="C898" s="11" t="s">
        <v>252</v>
      </c>
      <c r="D898" s="11"/>
      <c r="E898" s="11" t="s">
        <v>253</v>
      </c>
      <c r="F898" s="11">
        <v>1</v>
      </c>
      <c r="G898" s="11"/>
      <c r="H898" s="11"/>
      <c r="I898" s="264"/>
      <c r="K898" s="11"/>
      <c r="L898" s="11"/>
      <c r="M898" s="11"/>
      <c r="O898" s="181"/>
      <c r="P898" s="182"/>
      <c r="Q898" s="182"/>
      <c r="R898" s="183"/>
      <c r="U898" s="4"/>
      <c r="V898" s="4"/>
    </row>
    <row r="899" spans="1:22">
      <c r="A899" s="56"/>
      <c r="B899" s="11"/>
      <c r="C899" s="11" t="s">
        <v>507</v>
      </c>
      <c r="D899" s="11"/>
      <c r="E899" s="11" t="s">
        <v>165</v>
      </c>
      <c r="F899" s="11">
        <v>1</v>
      </c>
      <c r="G899" s="11"/>
      <c r="H899" s="11"/>
      <c r="I899" s="264"/>
      <c r="K899" s="11"/>
      <c r="L899" s="11"/>
      <c r="M899" s="11"/>
      <c r="O899" s="181"/>
      <c r="P899" s="182"/>
      <c r="Q899" s="182"/>
      <c r="R899" s="183"/>
      <c r="U899" s="4"/>
      <c r="V899" s="4"/>
    </row>
    <row r="900" spans="1:22">
      <c r="A900" s="56"/>
      <c r="B900" s="11"/>
      <c r="C900" s="11" t="s">
        <v>262</v>
      </c>
      <c r="D900" s="11"/>
      <c r="E900" s="11" t="s">
        <v>113</v>
      </c>
      <c r="F900" s="11">
        <v>1</v>
      </c>
      <c r="G900" s="11"/>
      <c r="H900" s="11"/>
      <c r="I900" s="264"/>
      <c r="K900" s="11"/>
      <c r="L900" s="11"/>
      <c r="M900" s="11"/>
      <c r="O900" s="181"/>
      <c r="P900" s="182"/>
      <c r="Q900" s="182"/>
      <c r="R900" s="183"/>
      <c r="U900" s="4"/>
      <c r="V900" s="4"/>
    </row>
    <row r="901" spans="1:22">
      <c r="A901" s="56"/>
      <c r="B901" s="11"/>
      <c r="C901" s="11" t="s">
        <v>263</v>
      </c>
      <c r="D901" s="11"/>
      <c r="E901" s="11" t="s">
        <v>264</v>
      </c>
      <c r="F901" s="11">
        <v>3</v>
      </c>
      <c r="G901" s="11"/>
      <c r="H901" s="11"/>
      <c r="I901" s="264"/>
      <c r="K901" s="11"/>
      <c r="L901" s="11"/>
      <c r="M901" s="11"/>
      <c r="O901" s="181"/>
      <c r="P901" s="182"/>
      <c r="Q901" s="182"/>
      <c r="R901" s="183"/>
      <c r="U901" s="4"/>
      <c r="V901" s="4"/>
    </row>
    <row r="902" spans="1:22">
      <c r="A902" s="56"/>
      <c r="B902" s="11"/>
      <c r="C902" s="11" t="s">
        <v>268</v>
      </c>
      <c r="D902" s="11"/>
      <c r="E902" s="11" t="s">
        <v>269</v>
      </c>
      <c r="F902" s="11">
        <v>4</v>
      </c>
      <c r="G902" s="11"/>
      <c r="H902" s="11"/>
      <c r="I902" s="264"/>
      <c r="K902" s="11"/>
      <c r="L902" s="11"/>
      <c r="M902" s="11"/>
      <c r="O902" s="181"/>
      <c r="P902" s="182"/>
      <c r="Q902" s="182"/>
      <c r="R902" s="183"/>
      <c r="U902" s="4"/>
      <c r="V902" s="4"/>
    </row>
    <row r="903" spans="1:22">
      <c r="A903" s="56"/>
      <c r="B903" s="11"/>
      <c r="C903" s="11" t="s">
        <v>270</v>
      </c>
      <c r="D903" s="11"/>
      <c r="E903" s="11" t="s">
        <v>271</v>
      </c>
      <c r="F903" s="11">
        <v>3</v>
      </c>
      <c r="G903" s="11"/>
      <c r="H903" s="11"/>
      <c r="I903" s="264"/>
      <c r="K903" s="11"/>
      <c r="L903" s="11"/>
      <c r="M903" s="11"/>
      <c r="O903" s="181"/>
      <c r="P903" s="182"/>
      <c r="Q903" s="182"/>
      <c r="R903" s="183"/>
      <c r="U903" s="4"/>
      <c r="V903" s="4"/>
    </row>
    <row r="904" spans="1:22">
      <c r="A904" s="56"/>
      <c r="B904" s="11"/>
      <c r="C904" s="11" t="s">
        <v>272</v>
      </c>
      <c r="D904" s="11"/>
      <c r="E904" s="11" t="s">
        <v>143</v>
      </c>
      <c r="F904" s="11">
        <v>3</v>
      </c>
      <c r="G904" s="11"/>
      <c r="H904" s="11"/>
      <c r="I904" s="264"/>
      <c r="K904" s="11"/>
      <c r="L904" s="11"/>
      <c r="M904" s="11"/>
      <c r="O904" s="181"/>
      <c r="P904" s="182"/>
      <c r="Q904" s="182"/>
      <c r="R904" s="183"/>
      <c r="U904" s="4"/>
      <c r="V904" s="4"/>
    </row>
    <row r="905" spans="1:22">
      <c r="A905" s="56"/>
      <c r="B905" s="11"/>
      <c r="C905" s="11" t="s">
        <v>273</v>
      </c>
      <c r="D905" s="11"/>
      <c r="E905" s="11" t="s">
        <v>153</v>
      </c>
      <c r="F905" s="11">
        <v>1</v>
      </c>
      <c r="G905" s="11">
        <v>1</v>
      </c>
      <c r="H905" s="11">
        <v>1</v>
      </c>
      <c r="I905" s="264">
        <v>0</v>
      </c>
      <c r="K905" s="11"/>
      <c r="L905" s="11"/>
      <c r="M905" s="11"/>
      <c r="O905" s="181"/>
      <c r="P905" s="182"/>
      <c r="Q905" s="182"/>
      <c r="R905" s="183"/>
      <c r="U905" s="4"/>
      <c r="V905" s="4"/>
    </row>
    <row r="906" spans="1:22">
      <c r="A906" s="56"/>
      <c r="B906" s="11"/>
      <c r="C906" s="11" t="s">
        <v>274</v>
      </c>
      <c r="D906" s="11"/>
      <c r="E906" s="11" t="s">
        <v>175</v>
      </c>
      <c r="F906" s="11">
        <v>8</v>
      </c>
      <c r="G906" s="11"/>
      <c r="H906" s="11">
        <v>0</v>
      </c>
      <c r="I906" s="264"/>
      <c r="K906" s="11"/>
      <c r="L906" s="11"/>
      <c r="M906" s="11"/>
      <c r="O906" s="181"/>
      <c r="P906" s="182"/>
      <c r="Q906" s="182"/>
      <c r="R906" s="183"/>
      <c r="U906" s="4"/>
      <c r="V906" s="4"/>
    </row>
    <row r="907" spans="1:22">
      <c r="A907" s="56"/>
      <c r="B907" s="11"/>
      <c r="C907" s="11" t="s">
        <v>279</v>
      </c>
      <c r="D907" s="11"/>
      <c r="E907" s="11" t="s">
        <v>280</v>
      </c>
      <c r="F907" s="11">
        <v>1</v>
      </c>
      <c r="G907" s="11"/>
      <c r="H907" s="11"/>
      <c r="I907" s="264"/>
      <c r="K907" s="11"/>
      <c r="L907" s="11"/>
      <c r="M907" s="11"/>
      <c r="O907" s="181"/>
      <c r="P907" s="182"/>
      <c r="Q907" s="182"/>
      <c r="R907" s="183"/>
      <c r="U907" s="4"/>
      <c r="V907" s="4"/>
    </row>
    <row r="908" spans="1:22">
      <c r="A908" s="56"/>
      <c r="B908" s="11"/>
      <c r="C908" s="11" t="s">
        <v>281</v>
      </c>
      <c r="D908" s="11"/>
      <c r="E908" s="11" t="s">
        <v>175</v>
      </c>
      <c r="F908" s="11">
        <v>22</v>
      </c>
      <c r="G908" s="11"/>
      <c r="H908" s="11">
        <v>0</v>
      </c>
      <c r="I908" s="264"/>
      <c r="K908" s="11"/>
      <c r="L908" s="11"/>
      <c r="M908" s="11"/>
      <c r="O908" s="181"/>
      <c r="P908" s="182"/>
      <c r="Q908" s="182"/>
      <c r="R908" s="183"/>
      <c r="U908" s="4"/>
      <c r="V908" s="4"/>
    </row>
    <row r="909" spans="1:22">
      <c r="A909" s="56"/>
      <c r="B909" s="11"/>
      <c r="C909" s="11" t="s">
        <v>282</v>
      </c>
      <c r="D909" s="11"/>
      <c r="E909" s="11" t="s">
        <v>283</v>
      </c>
      <c r="F909" s="11">
        <v>8</v>
      </c>
      <c r="G909" s="11"/>
      <c r="H909" s="11"/>
      <c r="I909" s="264"/>
      <c r="K909" s="11"/>
      <c r="L909" s="11"/>
      <c r="M909" s="11"/>
      <c r="O909" s="181"/>
      <c r="P909" s="182"/>
      <c r="Q909" s="182"/>
      <c r="R909" s="183"/>
      <c r="U909" s="4"/>
      <c r="V909" s="4"/>
    </row>
    <row r="910" spans="1:22">
      <c r="A910" s="56"/>
      <c r="B910" s="11"/>
      <c r="C910" s="11" t="s">
        <v>284</v>
      </c>
      <c r="D910" s="11"/>
      <c r="E910" s="11" t="s">
        <v>285</v>
      </c>
      <c r="F910" s="11">
        <v>1</v>
      </c>
      <c r="G910" s="11"/>
      <c r="H910" s="11"/>
      <c r="I910" s="264"/>
      <c r="K910" s="11"/>
      <c r="L910" s="11"/>
      <c r="M910" s="11"/>
      <c r="O910" s="181"/>
      <c r="P910" s="182"/>
      <c r="Q910" s="182"/>
      <c r="R910" s="183"/>
      <c r="U910" s="4"/>
      <c r="V910" s="4"/>
    </row>
    <row r="911" spans="1:22">
      <c r="A911" s="56"/>
      <c r="B911" s="11"/>
      <c r="C911" s="11" t="s">
        <v>508</v>
      </c>
      <c r="D911" s="11"/>
      <c r="E911" s="11" t="s">
        <v>134</v>
      </c>
      <c r="F911" s="11">
        <v>1</v>
      </c>
      <c r="G911" s="11"/>
      <c r="H911" s="11">
        <v>0</v>
      </c>
      <c r="I911" s="264"/>
      <c r="K911" s="11"/>
      <c r="L911" s="11"/>
      <c r="M911" s="11"/>
      <c r="O911" s="181"/>
      <c r="P911" s="182"/>
      <c r="Q911" s="182"/>
      <c r="R911" s="183"/>
      <c r="U911" s="4"/>
      <c r="V911" s="4"/>
    </row>
    <row r="912" spans="1:22">
      <c r="A912" s="56"/>
      <c r="B912" s="11"/>
      <c r="C912" s="11" t="s">
        <v>286</v>
      </c>
      <c r="D912" s="11"/>
      <c r="E912" s="11" t="s">
        <v>115</v>
      </c>
      <c r="F912" s="11">
        <v>2</v>
      </c>
      <c r="G912" s="11"/>
      <c r="H912" s="11">
        <v>0</v>
      </c>
      <c r="I912" s="264"/>
      <c r="K912" s="11"/>
      <c r="L912" s="11"/>
      <c r="M912" s="11"/>
      <c r="O912" s="181"/>
      <c r="P912" s="182"/>
      <c r="Q912" s="182"/>
      <c r="R912" s="183"/>
      <c r="U912" s="4"/>
      <c r="V912" s="4"/>
    </row>
    <row r="913" spans="1:22">
      <c r="A913" s="56"/>
      <c r="B913" s="11"/>
      <c r="C913" s="11" t="s">
        <v>287</v>
      </c>
      <c r="D913" s="11"/>
      <c r="E913" s="11" t="s">
        <v>288</v>
      </c>
      <c r="F913" s="11">
        <v>1</v>
      </c>
      <c r="G913" s="11"/>
      <c r="H913" s="11">
        <v>0</v>
      </c>
      <c r="I913" s="264"/>
      <c r="K913" s="11"/>
      <c r="L913" s="11"/>
      <c r="M913" s="11"/>
      <c r="O913" s="181"/>
      <c r="P913" s="182"/>
      <c r="Q913" s="182"/>
      <c r="R913" s="183"/>
      <c r="U913" s="4"/>
      <c r="V913" s="4"/>
    </row>
    <row r="914" spans="1:22">
      <c r="A914" s="56"/>
      <c r="B914" s="11"/>
      <c r="C914" s="11" t="s">
        <v>291</v>
      </c>
      <c r="D914" s="11"/>
      <c r="E914" s="11" t="s">
        <v>292</v>
      </c>
      <c r="F914" s="11">
        <v>2</v>
      </c>
      <c r="G914" s="11"/>
      <c r="H914" s="11"/>
      <c r="I914" s="264"/>
      <c r="K914" s="11"/>
      <c r="L914" s="11"/>
      <c r="M914" s="11"/>
      <c r="O914" s="181"/>
      <c r="P914" s="182"/>
      <c r="Q914" s="182"/>
      <c r="R914" s="183"/>
      <c r="U914" s="4"/>
      <c r="V914" s="4"/>
    </row>
    <row r="915" spans="1:22">
      <c r="A915" s="56"/>
      <c r="B915" s="11"/>
      <c r="C915" s="11" t="s">
        <v>509</v>
      </c>
      <c r="D915" s="11"/>
      <c r="E915" s="11" t="s">
        <v>116</v>
      </c>
      <c r="F915" s="11">
        <v>1</v>
      </c>
      <c r="G915" s="11"/>
      <c r="H915" s="11"/>
      <c r="I915" s="264"/>
      <c r="K915" s="11"/>
      <c r="L915" s="11"/>
      <c r="M915" s="11"/>
      <c r="O915" s="181"/>
      <c r="P915" s="182"/>
      <c r="Q915" s="182"/>
      <c r="R915" s="183"/>
      <c r="U915" s="4"/>
      <c r="V915" s="4"/>
    </row>
    <row r="916" spans="1:22">
      <c r="A916" s="56"/>
      <c r="B916" s="11"/>
      <c r="C916" s="11" t="s">
        <v>293</v>
      </c>
      <c r="D916" s="11"/>
      <c r="E916" s="11" t="s">
        <v>116</v>
      </c>
      <c r="F916" s="11">
        <v>28</v>
      </c>
      <c r="G916" s="11"/>
      <c r="H916" s="11"/>
      <c r="I916" s="264"/>
      <c r="K916" s="11"/>
      <c r="L916" s="11"/>
      <c r="M916" s="11"/>
      <c r="O916" s="181"/>
      <c r="P916" s="182"/>
      <c r="Q916" s="182"/>
      <c r="R916" s="183"/>
      <c r="U916" s="4"/>
      <c r="V916" s="4"/>
    </row>
    <row r="917" spans="1:22">
      <c r="A917" s="56"/>
      <c r="B917" s="11"/>
      <c r="C917" s="11" t="s">
        <v>294</v>
      </c>
      <c r="D917" s="11"/>
      <c r="E917" s="11" t="s">
        <v>295</v>
      </c>
      <c r="F917" s="11">
        <v>6</v>
      </c>
      <c r="G917" s="11"/>
      <c r="H917" s="11"/>
      <c r="I917" s="264"/>
      <c r="K917" s="11"/>
      <c r="L917" s="11"/>
      <c r="M917" s="11"/>
      <c r="O917" s="181"/>
      <c r="P917" s="182"/>
      <c r="Q917" s="182"/>
      <c r="R917" s="183"/>
      <c r="U917" s="4"/>
      <c r="V917" s="4"/>
    </row>
    <row r="918" spans="1:22">
      <c r="A918" s="56"/>
      <c r="B918" s="11"/>
      <c r="C918" s="11" t="s">
        <v>296</v>
      </c>
      <c r="D918" s="11"/>
      <c r="E918" s="11" t="s">
        <v>297</v>
      </c>
      <c r="F918" s="11">
        <v>16</v>
      </c>
      <c r="G918" s="11"/>
      <c r="H918" s="11"/>
      <c r="I918" s="264"/>
      <c r="K918" s="11"/>
      <c r="L918" s="11"/>
      <c r="M918" s="11"/>
      <c r="O918" s="181"/>
      <c r="P918" s="182"/>
      <c r="Q918" s="182"/>
      <c r="R918" s="183"/>
      <c r="U918" s="4"/>
      <c r="V918" s="4"/>
    </row>
    <row r="919" spans="1:22">
      <c r="A919" s="56"/>
      <c r="B919" s="11"/>
      <c r="C919" s="11" t="s">
        <v>298</v>
      </c>
      <c r="D919" s="11"/>
      <c r="E919" s="11" t="s">
        <v>299</v>
      </c>
      <c r="F919" s="11">
        <v>11</v>
      </c>
      <c r="G919" s="11"/>
      <c r="H919" s="11"/>
      <c r="I919" s="264"/>
      <c r="K919" s="11"/>
      <c r="L919" s="11"/>
      <c r="M919" s="11"/>
      <c r="O919" s="181"/>
      <c r="P919" s="182"/>
      <c r="Q919" s="182"/>
      <c r="R919" s="183"/>
      <c r="U919" s="4"/>
      <c r="V919" s="4"/>
    </row>
    <row r="920" spans="1:22">
      <c r="A920" s="56"/>
      <c r="B920" s="11"/>
      <c r="C920" s="11" t="s">
        <v>300</v>
      </c>
      <c r="D920" s="11"/>
      <c r="E920" s="11" t="s">
        <v>271</v>
      </c>
      <c r="F920" s="11">
        <v>1</v>
      </c>
      <c r="G920" s="11"/>
      <c r="H920" s="11"/>
      <c r="I920" s="264"/>
      <c r="K920" s="11"/>
      <c r="L920" s="11"/>
      <c r="M920" s="11"/>
      <c r="O920" s="181"/>
      <c r="P920" s="182"/>
      <c r="Q920" s="182"/>
      <c r="R920" s="183"/>
      <c r="U920" s="4"/>
      <c r="V920" s="4"/>
    </row>
    <row r="921" spans="1:22">
      <c r="A921" s="56"/>
      <c r="B921" s="11"/>
      <c r="C921" s="11" t="s">
        <v>301</v>
      </c>
      <c r="D921" s="11"/>
      <c r="E921" s="11" t="s">
        <v>119</v>
      </c>
      <c r="F921" s="11">
        <v>7</v>
      </c>
      <c r="G921" s="11"/>
      <c r="H921" s="11"/>
      <c r="I921" s="264"/>
      <c r="K921" s="11"/>
      <c r="L921" s="11"/>
      <c r="M921" s="11"/>
      <c r="O921" s="181"/>
      <c r="P921" s="182"/>
      <c r="Q921" s="182"/>
      <c r="R921" s="183"/>
      <c r="U921" s="4"/>
      <c r="V921" s="4"/>
    </row>
    <row r="922" spans="1:22">
      <c r="A922" s="56"/>
      <c r="B922" s="11"/>
      <c r="C922" s="11" t="s">
        <v>304</v>
      </c>
      <c r="D922" s="11"/>
      <c r="E922" s="11" t="s">
        <v>161</v>
      </c>
      <c r="F922" s="11">
        <v>1</v>
      </c>
      <c r="G922" s="11"/>
      <c r="H922" s="11"/>
      <c r="I922" s="264"/>
      <c r="K922" s="11"/>
      <c r="L922" s="11"/>
      <c r="M922" s="11"/>
      <c r="O922" s="181"/>
      <c r="P922" s="182"/>
      <c r="Q922" s="182"/>
      <c r="R922" s="183"/>
      <c r="U922" s="4"/>
      <c r="V922" s="4"/>
    </row>
    <row r="923" spans="1:22">
      <c r="A923" s="56"/>
      <c r="B923" s="11"/>
      <c r="C923" s="11" t="s">
        <v>305</v>
      </c>
      <c r="D923" s="11"/>
      <c r="E923" s="11" t="s">
        <v>121</v>
      </c>
      <c r="F923" s="11">
        <v>48</v>
      </c>
      <c r="G923" s="11"/>
      <c r="H923" s="11">
        <v>0</v>
      </c>
      <c r="I923" s="264"/>
      <c r="K923" s="11"/>
      <c r="L923" s="11"/>
      <c r="M923" s="11"/>
      <c r="O923" s="181"/>
      <c r="P923" s="182"/>
      <c r="Q923" s="182"/>
      <c r="R923" s="183"/>
      <c r="U923" s="4"/>
      <c r="V923" s="4"/>
    </row>
    <row r="924" spans="1:22">
      <c r="A924" s="56"/>
      <c r="B924" s="11"/>
      <c r="C924" s="11" t="s">
        <v>306</v>
      </c>
      <c r="D924" s="11"/>
      <c r="E924" s="11" t="s">
        <v>146</v>
      </c>
      <c r="F924" s="11">
        <v>2</v>
      </c>
      <c r="G924" s="11"/>
      <c r="H924" s="11"/>
      <c r="I924" s="264"/>
      <c r="K924" s="11"/>
      <c r="L924" s="11"/>
      <c r="M924" s="11"/>
      <c r="O924" s="181"/>
      <c r="P924" s="182"/>
      <c r="Q924" s="182"/>
      <c r="R924" s="183"/>
      <c r="U924" s="4"/>
      <c r="V924" s="4"/>
    </row>
    <row r="925" spans="1:22">
      <c r="A925" s="56"/>
      <c r="B925" s="11"/>
      <c r="C925" s="11" t="s">
        <v>307</v>
      </c>
      <c r="D925" s="11"/>
      <c r="E925" s="11" t="s">
        <v>84</v>
      </c>
      <c r="F925" s="11">
        <v>9</v>
      </c>
      <c r="G925" s="11"/>
      <c r="H925" s="11"/>
      <c r="I925" s="264"/>
      <c r="K925" s="11"/>
      <c r="L925" s="11"/>
      <c r="M925" s="11"/>
      <c r="O925" s="181"/>
      <c r="P925" s="182"/>
      <c r="Q925" s="182"/>
      <c r="R925" s="183"/>
      <c r="U925" s="4"/>
      <c r="V925" s="4"/>
    </row>
    <row r="926" spans="1:22">
      <c r="A926" s="56"/>
      <c r="B926" s="11"/>
      <c r="C926" s="11" t="s">
        <v>308</v>
      </c>
      <c r="D926" s="11"/>
      <c r="E926" s="11" t="s">
        <v>309</v>
      </c>
      <c r="F926" s="11">
        <v>1</v>
      </c>
      <c r="G926" s="11"/>
      <c r="H926" s="11"/>
      <c r="I926" s="264"/>
      <c r="K926" s="11"/>
      <c r="L926" s="11"/>
      <c r="M926" s="11"/>
      <c r="O926" s="181"/>
      <c r="P926" s="182"/>
      <c r="Q926" s="182"/>
      <c r="R926" s="183"/>
      <c r="U926" s="4"/>
      <c r="V926" s="4"/>
    </row>
    <row r="927" spans="1:22">
      <c r="A927" s="56"/>
      <c r="B927" s="11"/>
      <c r="C927" s="11" t="s">
        <v>510</v>
      </c>
      <c r="D927" s="11"/>
      <c r="E927" s="11" t="s">
        <v>264</v>
      </c>
      <c r="F927" s="11">
        <v>2</v>
      </c>
      <c r="G927" s="11"/>
      <c r="H927" s="11"/>
      <c r="I927" s="264"/>
      <c r="K927" s="11"/>
      <c r="L927" s="11"/>
      <c r="M927" s="11"/>
      <c r="O927" s="181"/>
      <c r="P927" s="182"/>
      <c r="Q927" s="182"/>
      <c r="R927" s="183"/>
      <c r="U927" s="4"/>
      <c r="V927" s="4"/>
    </row>
    <row r="928" spans="1:22">
      <c r="A928" s="56"/>
      <c r="B928" s="11"/>
      <c r="C928" s="11" t="s">
        <v>310</v>
      </c>
      <c r="D928" s="11"/>
      <c r="E928" s="11" t="s">
        <v>237</v>
      </c>
      <c r="F928" s="11">
        <v>2</v>
      </c>
      <c r="G928" s="11"/>
      <c r="H928" s="11"/>
      <c r="I928" s="264"/>
      <c r="K928" s="11"/>
      <c r="L928" s="11"/>
      <c r="M928" s="11"/>
      <c r="O928" s="181"/>
      <c r="P928" s="182"/>
      <c r="Q928" s="182"/>
      <c r="R928" s="183"/>
      <c r="U928" s="4"/>
      <c r="V928" s="4"/>
    </row>
    <row r="929" spans="1:22">
      <c r="A929" s="56"/>
      <c r="B929" s="11"/>
      <c r="C929" s="11" t="s">
        <v>310</v>
      </c>
      <c r="D929" s="11"/>
      <c r="E929" s="11" t="s">
        <v>311</v>
      </c>
      <c r="F929" s="11">
        <v>7</v>
      </c>
      <c r="G929" s="11"/>
      <c r="H929" s="11"/>
      <c r="I929" s="264"/>
      <c r="K929" s="11"/>
      <c r="L929" s="11"/>
      <c r="M929" s="11"/>
      <c r="O929" s="181"/>
      <c r="P929" s="182"/>
      <c r="Q929" s="182"/>
      <c r="R929" s="183"/>
      <c r="U929" s="4"/>
      <c r="V929" s="4"/>
    </row>
    <row r="930" spans="1:22">
      <c r="A930" s="56"/>
      <c r="B930" s="11"/>
      <c r="C930" s="11" t="s">
        <v>312</v>
      </c>
      <c r="D930" s="11"/>
      <c r="E930" s="11" t="s">
        <v>153</v>
      </c>
      <c r="F930" s="11">
        <v>66</v>
      </c>
      <c r="G930" s="11"/>
      <c r="H930" s="11">
        <v>0</v>
      </c>
      <c r="I930" s="264"/>
      <c r="K930" s="11"/>
      <c r="L930" s="11"/>
      <c r="M930" s="11"/>
      <c r="O930" s="181"/>
      <c r="P930" s="182"/>
      <c r="Q930" s="182"/>
      <c r="R930" s="183"/>
      <c r="U930" s="4"/>
      <c r="V930" s="4"/>
    </row>
    <row r="931" spans="1:22">
      <c r="A931" s="56"/>
      <c r="B931" s="11"/>
      <c r="C931" s="11" t="s">
        <v>313</v>
      </c>
      <c r="D931" s="11"/>
      <c r="E931" s="11" t="s">
        <v>314</v>
      </c>
      <c r="F931" s="11">
        <v>1</v>
      </c>
      <c r="G931" s="11"/>
      <c r="H931" s="11"/>
      <c r="I931" s="264"/>
      <c r="K931" s="11"/>
      <c r="L931" s="11"/>
      <c r="M931" s="11"/>
      <c r="O931" s="181"/>
      <c r="P931" s="182"/>
      <c r="Q931" s="182"/>
      <c r="R931" s="183"/>
      <c r="U931" s="4"/>
      <c r="V931" s="4"/>
    </row>
    <row r="932" spans="1:22">
      <c r="A932" s="56"/>
      <c r="B932" s="11"/>
      <c r="C932" s="11" t="s">
        <v>315</v>
      </c>
      <c r="D932" s="11"/>
      <c r="E932" s="11" t="s">
        <v>316</v>
      </c>
      <c r="F932" s="11">
        <v>6</v>
      </c>
      <c r="G932" s="11"/>
      <c r="H932" s="11"/>
      <c r="I932" s="264"/>
      <c r="K932" s="11"/>
      <c r="L932" s="11"/>
      <c r="M932" s="11"/>
      <c r="O932" s="181"/>
      <c r="P932" s="182"/>
      <c r="Q932" s="182"/>
      <c r="R932" s="183"/>
      <c r="U932" s="4"/>
      <c r="V932" s="4"/>
    </row>
    <row r="933" spans="1:22">
      <c r="A933" s="56"/>
      <c r="B933" s="11"/>
      <c r="C933" s="11" t="s">
        <v>317</v>
      </c>
      <c r="D933" s="11"/>
      <c r="E933" s="11" t="s">
        <v>318</v>
      </c>
      <c r="F933" s="11">
        <v>4</v>
      </c>
      <c r="G933" s="11"/>
      <c r="H933" s="11">
        <v>0</v>
      </c>
      <c r="I933" s="264"/>
      <c r="K933" s="11"/>
      <c r="L933" s="11"/>
      <c r="M933" s="11"/>
      <c r="O933" s="181"/>
      <c r="P933" s="182"/>
      <c r="Q933" s="182"/>
      <c r="R933" s="183"/>
      <c r="U933" s="4"/>
      <c r="V933" s="4"/>
    </row>
    <row r="934" spans="1:22">
      <c r="A934" s="56"/>
      <c r="B934" s="11"/>
      <c r="C934" s="11" t="s">
        <v>319</v>
      </c>
      <c r="D934" s="11"/>
      <c r="E934" s="11" t="s">
        <v>222</v>
      </c>
      <c r="F934" s="11">
        <v>4</v>
      </c>
      <c r="G934" s="11"/>
      <c r="H934" s="11"/>
      <c r="I934" s="264"/>
      <c r="K934" s="11"/>
      <c r="L934" s="11"/>
      <c r="M934" s="11"/>
      <c r="O934" s="181"/>
      <c r="P934" s="182"/>
      <c r="Q934" s="182"/>
      <c r="R934" s="183"/>
      <c r="U934" s="4"/>
      <c r="V934" s="4"/>
    </row>
    <row r="935" spans="1:22">
      <c r="A935" s="56"/>
      <c r="B935" s="11"/>
      <c r="C935" s="11" t="s">
        <v>320</v>
      </c>
      <c r="D935" s="11"/>
      <c r="E935" s="11" t="s">
        <v>321</v>
      </c>
      <c r="F935" s="11">
        <v>1</v>
      </c>
      <c r="G935" s="11"/>
      <c r="H935" s="11"/>
      <c r="I935" s="264"/>
      <c r="K935" s="11"/>
      <c r="L935" s="11"/>
      <c r="M935" s="11"/>
      <c r="O935" s="181"/>
      <c r="P935" s="182"/>
      <c r="Q935" s="182"/>
      <c r="R935" s="183"/>
      <c r="U935" s="4"/>
      <c r="V935" s="4"/>
    </row>
    <row r="936" spans="1:22">
      <c r="A936" s="56"/>
      <c r="B936" s="11"/>
      <c r="C936" s="11" t="s">
        <v>322</v>
      </c>
      <c r="D936" s="11"/>
      <c r="E936" s="11" t="s">
        <v>323</v>
      </c>
      <c r="F936" s="11">
        <v>9</v>
      </c>
      <c r="G936" s="11"/>
      <c r="H936" s="11"/>
      <c r="I936" s="264"/>
      <c r="K936" s="11"/>
      <c r="L936" s="11"/>
      <c r="M936" s="11"/>
      <c r="O936" s="181"/>
      <c r="P936" s="182"/>
      <c r="Q936" s="182"/>
      <c r="R936" s="183"/>
      <c r="U936" s="4"/>
      <c r="V936" s="4"/>
    </row>
    <row r="937" spans="1:22">
      <c r="A937" s="56"/>
      <c r="B937" s="11"/>
      <c r="C937" s="11" t="s">
        <v>324</v>
      </c>
      <c r="D937" s="11"/>
      <c r="E937" s="11" t="s">
        <v>285</v>
      </c>
      <c r="F937" s="11">
        <v>1</v>
      </c>
      <c r="G937" s="11"/>
      <c r="H937" s="11"/>
      <c r="I937" s="264"/>
      <c r="K937" s="11"/>
      <c r="L937" s="11"/>
      <c r="M937" s="11"/>
      <c r="O937" s="181"/>
      <c r="P937" s="182"/>
      <c r="Q937" s="182"/>
      <c r="R937" s="183"/>
      <c r="U937" s="4"/>
      <c r="V937" s="4"/>
    </row>
    <row r="938" spans="1:22">
      <c r="A938" s="56"/>
      <c r="B938" s="11"/>
      <c r="C938" s="11" t="s">
        <v>326</v>
      </c>
      <c r="D938" s="11"/>
      <c r="E938" s="11" t="s">
        <v>278</v>
      </c>
      <c r="F938" s="11">
        <v>4</v>
      </c>
      <c r="G938" s="11"/>
      <c r="H938" s="11">
        <v>0</v>
      </c>
      <c r="I938" s="264"/>
      <c r="K938" s="11"/>
      <c r="L938" s="11"/>
      <c r="M938" s="11"/>
      <c r="O938" s="181"/>
      <c r="P938" s="182"/>
      <c r="Q938" s="182"/>
      <c r="R938" s="183"/>
      <c r="U938" s="4"/>
      <c r="V938" s="4"/>
    </row>
    <row r="939" spans="1:22">
      <c r="A939" s="56"/>
      <c r="B939" s="11"/>
      <c r="C939" s="11" t="s">
        <v>327</v>
      </c>
      <c r="D939" s="11"/>
      <c r="E939" s="11" t="s">
        <v>229</v>
      </c>
      <c r="F939" s="11">
        <v>17</v>
      </c>
      <c r="G939" s="11"/>
      <c r="H939" s="11">
        <v>0</v>
      </c>
      <c r="I939" s="264"/>
      <c r="K939" s="11"/>
      <c r="L939" s="11"/>
      <c r="M939" s="11"/>
      <c r="O939" s="181"/>
      <c r="P939" s="182"/>
      <c r="Q939" s="182"/>
      <c r="R939" s="183"/>
      <c r="U939" s="4"/>
      <c r="V939" s="4"/>
    </row>
    <row r="940" spans="1:22">
      <c r="A940" s="56"/>
      <c r="B940" s="11"/>
      <c r="C940" s="11" t="s">
        <v>331</v>
      </c>
      <c r="D940" s="11"/>
      <c r="E940" s="11" t="s">
        <v>332</v>
      </c>
      <c r="F940" s="11">
        <v>1</v>
      </c>
      <c r="G940" s="11"/>
      <c r="H940" s="11"/>
      <c r="I940" s="264"/>
      <c r="K940" s="11"/>
      <c r="L940" s="11"/>
      <c r="M940" s="11"/>
      <c r="O940" s="181"/>
      <c r="P940" s="182"/>
      <c r="Q940" s="182"/>
      <c r="R940" s="183"/>
      <c r="U940" s="4"/>
      <c r="V940" s="4"/>
    </row>
    <row r="941" spans="1:22">
      <c r="A941" s="56"/>
      <c r="B941" s="11"/>
      <c r="C941" s="11" t="s">
        <v>333</v>
      </c>
      <c r="D941" s="11"/>
      <c r="E941" s="11" t="s">
        <v>334</v>
      </c>
      <c r="F941" s="11">
        <v>30</v>
      </c>
      <c r="G941" s="11"/>
      <c r="H941" s="11"/>
      <c r="I941" s="264"/>
      <c r="K941" s="11"/>
      <c r="L941" s="11"/>
      <c r="M941" s="11"/>
      <c r="O941" s="181"/>
      <c r="P941" s="182"/>
      <c r="Q941" s="182"/>
      <c r="R941" s="183"/>
      <c r="U941" s="4"/>
      <c r="V941" s="4"/>
    </row>
    <row r="942" spans="1:22">
      <c r="A942" s="56"/>
      <c r="B942" s="11"/>
      <c r="C942" s="11" t="s">
        <v>335</v>
      </c>
      <c r="D942" s="11"/>
      <c r="E942" s="11" t="s">
        <v>336</v>
      </c>
      <c r="F942" s="11">
        <v>39</v>
      </c>
      <c r="G942" s="11"/>
      <c r="H942" s="11">
        <v>0</v>
      </c>
      <c r="I942" s="264"/>
      <c r="K942" s="11"/>
      <c r="L942" s="11"/>
      <c r="M942" s="11"/>
      <c r="O942" s="181"/>
      <c r="P942" s="182"/>
      <c r="Q942" s="182"/>
      <c r="R942" s="183"/>
      <c r="U942" s="4"/>
      <c r="V942" s="4"/>
    </row>
    <row r="943" spans="1:22">
      <c r="A943" s="56"/>
      <c r="B943" s="11"/>
      <c r="C943" s="11" t="s">
        <v>337</v>
      </c>
      <c r="D943" s="11"/>
      <c r="E943" s="11" t="s">
        <v>338</v>
      </c>
      <c r="F943" s="11">
        <v>19</v>
      </c>
      <c r="G943" s="11"/>
      <c r="H943" s="11"/>
      <c r="I943" s="264"/>
      <c r="K943" s="11"/>
      <c r="L943" s="11"/>
      <c r="M943" s="11"/>
      <c r="O943" s="181"/>
      <c r="P943" s="182"/>
      <c r="Q943" s="182"/>
      <c r="R943" s="183"/>
      <c r="U943" s="4"/>
      <c r="V943" s="4"/>
    </row>
    <row r="944" spans="1:22">
      <c r="A944" s="56"/>
      <c r="B944" s="11"/>
      <c r="C944" s="11" t="s">
        <v>339</v>
      </c>
      <c r="D944" s="11"/>
      <c r="E944" s="11" t="s">
        <v>340</v>
      </c>
      <c r="F944" s="11">
        <v>5</v>
      </c>
      <c r="G944" s="11"/>
      <c r="H944" s="11"/>
      <c r="I944" s="264"/>
      <c r="K944" s="11"/>
      <c r="L944" s="11"/>
      <c r="M944" s="11"/>
      <c r="O944" s="181"/>
      <c r="P944" s="182"/>
      <c r="Q944" s="182"/>
      <c r="R944" s="183"/>
      <c r="U944" s="4"/>
      <c r="V944" s="4"/>
    </row>
    <row r="945" spans="1:22">
      <c r="A945" s="56"/>
      <c r="B945" s="11"/>
      <c r="C945" s="11" t="s">
        <v>341</v>
      </c>
      <c r="D945" s="11"/>
      <c r="E945" s="11" t="s">
        <v>119</v>
      </c>
      <c r="F945" s="11">
        <v>2</v>
      </c>
      <c r="G945" s="11"/>
      <c r="H945" s="11"/>
      <c r="I945" s="264"/>
      <c r="K945" s="11"/>
      <c r="L945" s="11"/>
      <c r="M945" s="11"/>
      <c r="O945" s="181"/>
      <c r="P945" s="182"/>
      <c r="Q945" s="182"/>
      <c r="R945" s="183"/>
      <c r="U945" s="4"/>
      <c r="V945" s="4"/>
    </row>
    <row r="946" spans="1:22">
      <c r="A946" s="56"/>
      <c r="B946" s="11"/>
      <c r="C946" s="11" t="s">
        <v>342</v>
      </c>
      <c r="D946" s="11"/>
      <c r="E946" s="11" t="s">
        <v>285</v>
      </c>
      <c r="F946" s="11">
        <v>5</v>
      </c>
      <c r="G946" s="11"/>
      <c r="H946" s="11">
        <v>0</v>
      </c>
      <c r="I946" s="264"/>
      <c r="K946" s="11"/>
      <c r="L946" s="11"/>
      <c r="M946" s="11"/>
      <c r="O946" s="181"/>
      <c r="P946" s="182"/>
      <c r="Q946" s="182"/>
      <c r="R946" s="183"/>
      <c r="U946" s="4"/>
      <c r="V946" s="4"/>
    </row>
    <row r="947" spans="1:22">
      <c r="A947" s="56"/>
      <c r="B947" s="11"/>
      <c r="C947" s="11" t="s">
        <v>343</v>
      </c>
      <c r="D947" s="11"/>
      <c r="E947" s="11" t="s">
        <v>344</v>
      </c>
      <c r="F947" s="11">
        <v>23</v>
      </c>
      <c r="G947" s="11"/>
      <c r="H947" s="11">
        <v>0</v>
      </c>
      <c r="I947" s="264"/>
      <c r="K947" s="11"/>
      <c r="L947" s="11"/>
      <c r="M947" s="11"/>
      <c r="O947" s="181"/>
      <c r="P947" s="182"/>
      <c r="Q947" s="182"/>
      <c r="R947" s="183"/>
      <c r="U947" s="4"/>
      <c r="V947" s="4"/>
    </row>
    <row r="948" spans="1:22">
      <c r="A948" s="56"/>
      <c r="B948" s="11"/>
      <c r="C948" s="11" t="s">
        <v>345</v>
      </c>
      <c r="D948" s="11"/>
      <c r="E948" s="11" t="s">
        <v>346</v>
      </c>
      <c r="F948" s="11">
        <v>6</v>
      </c>
      <c r="G948" s="11"/>
      <c r="H948" s="11"/>
      <c r="I948" s="264"/>
      <c r="K948" s="11"/>
      <c r="L948" s="11"/>
      <c r="M948" s="11"/>
      <c r="O948" s="181"/>
      <c r="P948" s="182"/>
      <c r="Q948" s="182"/>
      <c r="R948" s="183"/>
      <c r="U948" s="4"/>
      <c r="V948" s="4"/>
    </row>
    <row r="949" spans="1:22">
      <c r="A949" s="56"/>
      <c r="B949" s="11"/>
      <c r="C949" s="11" t="s">
        <v>347</v>
      </c>
      <c r="D949" s="11"/>
      <c r="E949" s="11" t="s">
        <v>155</v>
      </c>
      <c r="F949" s="11">
        <v>25</v>
      </c>
      <c r="G949" s="11"/>
      <c r="H949" s="11">
        <v>0</v>
      </c>
      <c r="I949" s="264"/>
      <c r="K949" s="11"/>
      <c r="L949" s="11"/>
      <c r="M949" s="11"/>
      <c r="O949" s="181"/>
      <c r="P949" s="182"/>
      <c r="Q949" s="182"/>
      <c r="R949" s="183"/>
      <c r="U949" s="4"/>
      <c r="V949" s="4"/>
    </row>
    <row r="950" spans="1:22">
      <c r="A950" s="56"/>
      <c r="B950" s="11"/>
      <c r="C950" s="11" t="s">
        <v>348</v>
      </c>
      <c r="D950" s="11"/>
      <c r="E950" s="11" t="s">
        <v>349</v>
      </c>
      <c r="F950" s="11">
        <v>24</v>
      </c>
      <c r="G950" s="11"/>
      <c r="H950" s="11">
        <v>0</v>
      </c>
      <c r="I950" s="264"/>
      <c r="K950" s="11"/>
      <c r="L950" s="11"/>
      <c r="M950" s="11"/>
      <c r="O950" s="181"/>
      <c r="P950" s="182"/>
      <c r="Q950" s="182"/>
      <c r="R950" s="183"/>
      <c r="U950" s="4"/>
      <c r="V950" s="4"/>
    </row>
    <row r="951" spans="1:22">
      <c r="A951" s="56"/>
      <c r="B951" s="11"/>
      <c r="C951" s="11" t="s">
        <v>511</v>
      </c>
      <c r="D951" s="11"/>
      <c r="E951" s="11" t="s">
        <v>96</v>
      </c>
      <c r="F951" s="11">
        <v>1</v>
      </c>
      <c r="G951" s="11"/>
      <c r="H951" s="11"/>
      <c r="I951" s="264"/>
      <c r="K951" s="11"/>
      <c r="L951" s="11"/>
      <c r="M951" s="11"/>
      <c r="O951" s="181"/>
      <c r="P951" s="182"/>
      <c r="Q951" s="182"/>
      <c r="R951" s="183"/>
      <c r="U951" s="4"/>
      <c r="V951" s="4"/>
    </row>
    <row r="952" spans="1:22">
      <c r="A952" s="56"/>
      <c r="B952" s="11"/>
      <c r="C952" s="11" t="s">
        <v>350</v>
      </c>
      <c r="D952" s="11"/>
      <c r="E952" s="11" t="s">
        <v>123</v>
      </c>
      <c r="F952" s="11">
        <v>1</v>
      </c>
      <c r="G952" s="11"/>
      <c r="H952" s="11"/>
      <c r="I952" s="264"/>
      <c r="K952" s="11"/>
      <c r="L952" s="11"/>
      <c r="M952" s="11"/>
      <c r="O952" s="181"/>
      <c r="P952" s="182"/>
      <c r="Q952" s="182"/>
      <c r="R952" s="183"/>
      <c r="U952" s="4"/>
      <c r="V952" s="4"/>
    </row>
    <row r="953" spans="1:22">
      <c r="A953" s="56"/>
      <c r="B953" s="11"/>
      <c r="C953" s="11" t="s">
        <v>351</v>
      </c>
      <c r="D953" s="11"/>
      <c r="E953" s="11" t="s">
        <v>352</v>
      </c>
      <c r="F953" s="11">
        <v>3</v>
      </c>
      <c r="G953" s="11"/>
      <c r="H953" s="11">
        <v>0</v>
      </c>
      <c r="I953" s="264"/>
      <c r="K953" s="11"/>
      <c r="L953" s="11"/>
      <c r="M953" s="11"/>
      <c r="O953" s="181"/>
      <c r="P953" s="182"/>
      <c r="Q953" s="182"/>
      <c r="R953" s="183"/>
      <c r="U953" s="4"/>
      <c r="V953" s="4"/>
    </row>
    <row r="954" spans="1:22">
      <c r="A954" s="56"/>
      <c r="B954" s="11"/>
      <c r="C954" s="11" t="s">
        <v>353</v>
      </c>
      <c r="D954" s="11"/>
      <c r="E954" s="11" t="s">
        <v>175</v>
      </c>
      <c r="F954" s="11">
        <v>11</v>
      </c>
      <c r="G954" s="11"/>
      <c r="H954" s="11">
        <v>0</v>
      </c>
      <c r="I954" s="264"/>
      <c r="K954" s="11"/>
      <c r="L954" s="11"/>
      <c r="M954" s="11"/>
      <c r="O954" s="181"/>
      <c r="P954" s="182"/>
      <c r="Q954" s="182"/>
      <c r="R954" s="183"/>
      <c r="U954" s="4"/>
      <c r="V954" s="4"/>
    </row>
    <row r="955" spans="1:22">
      <c r="A955" s="56"/>
      <c r="B955" s="11"/>
      <c r="C955" s="11" t="s">
        <v>355</v>
      </c>
      <c r="D955" s="11"/>
      <c r="E955" s="11" t="s">
        <v>356</v>
      </c>
      <c r="F955" s="11">
        <v>13</v>
      </c>
      <c r="G955" s="11"/>
      <c r="H955" s="11">
        <v>0</v>
      </c>
      <c r="I955" s="264"/>
      <c r="K955" s="11"/>
      <c r="L955" s="11"/>
      <c r="M955" s="11"/>
      <c r="O955" s="181"/>
      <c r="P955" s="182"/>
      <c r="Q955" s="182"/>
      <c r="R955" s="183"/>
      <c r="U955" s="4"/>
      <c r="V955" s="4"/>
    </row>
    <row r="956" spans="1:22">
      <c r="A956" s="56"/>
      <c r="B956" s="11"/>
      <c r="C956" s="11" t="s">
        <v>358</v>
      </c>
      <c r="D956" s="11"/>
      <c r="E956" s="11" t="s">
        <v>119</v>
      </c>
      <c r="F956" s="11">
        <v>1</v>
      </c>
      <c r="G956" s="11"/>
      <c r="H956" s="11"/>
      <c r="I956" s="264"/>
      <c r="K956" s="11"/>
      <c r="L956" s="11"/>
      <c r="M956" s="11"/>
      <c r="O956" s="181"/>
      <c r="P956" s="182"/>
      <c r="Q956" s="182"/>
      <c r="R956" s="183"/>
      <c r="U956" s="4"/>
      <c r="V956" s="4"/>
    </row>
    <row r="957" spans="1:22">
      <c r="A957" s="56"/>
      <c r="B957" s="11"/>
      <c r="C957" s="11" t="s">
        <v>358</v>
      </c>
      <c r="D957" s="11"/>
      <c r="E957" s="11" t="s">
        <v>100</v>
      </c>
      <c r="F957" s="11">
        <v>86</v>
      </c>
      <c r="G957" s="11">
        <v>1</v>
      </c>
      <c r="H957" s="11">
        <v>1</v>
      </c>
      <c r="I957" s="264">
        <v>1</v>
      </c>
      <c r="K957" s="11"/>
      <c r="L957" s="11"/>
      <c r="M957" s="11"/>
      <c r="O957" s="181"/>
      <c r="P957" s="182"/>
      <c r="Q957" s="182"/>
      <c r="R957" s="183"/>
      <c r="U957" s="4"/>
      <c r="V957" s="4"/>
    </row>
    <row r="958" spans="1:22">
      <c r="A958" s="56"/>
      <c r="B958" s="11"/>
      <c r="C958" s="11" t="s">
        <v>359</v>
      </c>
      <c r="D958" s="11"/>
      <c r="E958" s="11" t="s">
        <v>360</v>
      </c>
      <c r="F958" s="11">
        <v>8</v>
      </c>
      <c r="G958" s="11"/>
      <c r="H958" s="11"/>
      <c r="I958" s="264"/>
      <c r="K958" s="11"/>
      <c r="L958" s="11"/>
      <c r="M958" s="11"/>
      <c r="O958" s="181"/>
      <c r="P958" s="182"/>
      <c r="Q958" s="182"/>
      <c r="R958" s="183"/>
      <c r="U958" s="4"/>
      <c r="V958" s="4"/>
    </row>
    <row r="959" spans="1:22">
      <c r="A959" s="56"/>
      <c r="B959" s="11"/>
      <c r="C959" s="11" t="s">
        <v>361</v>
      </c>
      <c r="D959" s="11"/>
      <c r="E959" s="11" t="s">
        <v>229</v>
      </c>
      <c r="F959" s="11">
        <v>1</v>
      </c>
      <c r="G959" s="11"/>
      <c r="H959" s="11"/>
      <c r="I959" s="264"/>
      <c r="K959" s="11"/>
      <c r="L959" s="11"/>
      <c r="M959" s="11"/>
      <c r="O959" s="181"/>
      <c r="P959" s="182"/>
      <c r="Q959" s="182"/>
      <c r="R959" s="183"/>
      <c r="U959" s="4"/>
      <c r="V959" s="4"/>
    </row>
    <row r="960" spans="1:22">
      <c r="A960" s="56"/>
      <c r="B960" s="11"/>
      <c r="C960" s="11" t="s">
        <v>364</v>
      </c>
      <c r="D960" s="11"/>
      <c r="E960" s="11" t="s">
        <v>365</v>
      </c>
      <c r="F960" s="11">
        <v>4</v>
      </c>
      <c r="G960" s="11"/>
      <c r="H960" s="11"/>
      <c r="I960" s="264"/>
      <c r="K960" s="11"/>
      <c r="L960" s="11"/>
      <c r="M960" s="11"/>
      <c r="O960" s="181"/>
      <c r="P960" s="182"/>
      <c r="Q960" s="182"/>
      <c r="R960" s="183"/>
      <c r="U960" s="4"/>
      <c r="V960" s="4"/>
    </row>
    <row r="961" spans="1:22">
      <c r="A961" s="56"/>
      <c r="B961" s="11"/>
      <c r="C961" s="11" t="s">
        <v>366</v>
      </c>
      <c r="D961" s="11"/>
      <c r="E961" s="11" t="s">
        <v>193</v>
      </c>
      <c r="F961" s="11">
        <v>1</v>
      </c>
      <c r="G961" s="11"/>
      <c r="H961" s="11"/>
      <c r="I961" s="264"/>
      <c r="K961" s="11"/>
      <c r="L961" s="11"/>
      <c r="M961" s="11"/>
      <c r="O961" s="181"/>
      <c r="P961" s="182"/>
      <c r="Q961" s="182"/>
      <c r="R961" s="183"/>
      <c r="U961" s="4"/>
      <c r="V961" s="4"/>
    </row>
    <row r="962" spans="1:22">
      <c r="A962" s="56"/>
      <c r="B962" s="11"/>
      <c r="C962" s="11" t="s">
        <v>366</v>
      </c>
      <c r="D962" s="11"/>
      <c r="E962" s="11" t="s">
        <v>367</v>
      </c>
      <c r="F962" s="11">
        <v>8</v>
      </c>
      <c r="G962" s="11"/>
      <c r="H962" s="11">
        <v>0</v>
      </c>
      <c r="I962" s="264"/>
      <c r="K962" s="11"/>
      <c r="L962" s="11"/>
      <c r="M962" s="11"/>
      <c r="O962" s="181"/>
      <c r="P962" s="182"/>
      <c r="Q962" s="182"/>
      <c r="R962" s="183"/>
      <c r="U962" s="4"/>
      <c r="V962" s="4"/>
    </row>
    <row r="963" spans="1:22">
      <c r="A963" s="56"/>
      <c r="B963" s="11"/>
      <c r="C963" s="11" t="s">
        <v>368</v>
      </c>
      <c r="D963" s="11"/>
      <c r="E963" s="11" t="s">
        <v>369</v>
      </c>
      <c r="F963" s="11">
        <v>2</v>
      </c>
      <c r="G963" s="11"/>
      <c r="H963" s="11"/>
      <c r="I963" s="264"/>
      <c r="K963" s="11"/>
      <c r="L963" s="11"/>
      <c r="M963" s="11"/>
      <c r="O963" s="181"/>
      <c r="P963" s="182"/>
      <c r="Q963" s="182"/>
      <c r="R963" s="183"/>
      <c r="U963" s="4"/>
      <c r="V963" s="4"/>
    </row>
    <row r="964" spans="1:22">
      <c r="A964" s="56"/>
      <c r="B964" s="11"/>
      <c r="C964" s="11" t="s">
        <v>370</v>
      </c>
      <c r="D964" s="11"/>
      <c r="E964" s="11" t="s">
        <v>369</v>
      </c>
      <c r="F964" s="11">
        <v>3</v>
      </c>
      <c r="G964" s="11"/>
      <c r="H964" s="11">
        <v>0</v>
      </c>
      <c r="I964" s="264"/>
      <c r="K964" s="11"/>
      <c r="L964" s="11"/>
      <c r="M964" s="11"/>
      <c r="O964" s="181"/>
      <c r="P964" s="182"/>
      <c r="Q964" s="182"/>
      <c r="R964" s="183"/>
      <c r="U964" s="4"/>
      <c r="V964" s="4"/>
    </row>
    <row r="965" spans="1:22">
      <c r="A965" s="56"/>
      <c r="B965" s="11"/>
      <c r="C965" s="11" t="s">
        <v>371</v>
      </c>
      <c r="D965" s="11"/>
      <c r="E965" s="11" t="s">
        <v>372</v>
      </c>
      <c r="F965" s="11">
        <v>1</v>
      </c>
      <c r="G965" s="11"/>
      <c r="H965" s="11"/>
      <c r="I965" s="264"/>
      <c r="K965" s="11"/>
      <c r="L965" s="11"/>
      <c r="M965" s="11"/>
      <c r="O965" s="181"/>
      <c r="P965" s="182"/>
      <c r="Q965" s="182"/>
      <c r="R965" s="183"/>
      <c r="U965" s="4"/>
      <c r="V965" s="4"/>
    </row>
    <row r="966" spans="1:22">
      <c r="A966" s="56"/>
      <c r="B966" s="11"/>
      <c r="C966" s="11" t="s">
        <v>373</v>
      </c>
      <c r="D966" s="11"/>
      <c r="E966" s="11" t="s">
        <v>374</v>
      </c>
      <c r="F966" s="11">
        <v>3</v>
      </c>
      <c r="G966" s="11"/>
      <c r="H966" s="11"/>
      <c r="I966" s="264"/>
      <c r="K966" s="11"/>
      <c r="L966" s="11"/>
      <c r="M966" s="11"/>
      <c r="O966" s="181"/>
      <c r="P966" s="182"/>
      <c r="Q966" s="182"/>
      <c r="R966" s="183"/>
      <c r="U966" s="4"/>
      <c r="V966" s="4"/>
    </row>
    <row r="967" spans="1:22">
      <c r="A967" s="56"/>
      <c r="B967" s="11"/>
      <c r="C967" s="11" t="s">
        <v>375</v>
      </c>
      <c r="D967" s="11"/>
      <c r="E967" s="11" t="s">
        <v>376</v>
      </c>
      <c r="F967" s="11">
        <v>16</v>
      </c>
      <c r="G967" s="11">
        <v>1</v>
      </c>
      <c r="H967" s="11">
        <v>0</v>
      </c>
      <c r="I967" s="264"/>
      <c r="K967" s="11"/>
      <c r="L967" s="11"/>
      <c r="M967" s="11"/>
      <c r="O967" s="181"/>
      <c r="P967" s="182"/>
      <c r="Q967" s="182"/>
      <c r="R967" s="183"/>
      <c r="U967" s="4"/>
      <c r="V967" s="4"/>
    </row>
    <row r="968" spans="1:22">
      <c r="A968" s="56"/>
      <c r="B968" s="11"/>
      <c r="C968" s="11" t="s">
        <v>377</v>
      </c>
      <c r="D968" s="11"/>
      <c r="E968" s="11" t="s">
        <v>96</v>
      </c>
      <c r="F968" s="11">
        <v>1</v>
      </c>
      <c r="G968" s="11"/>
      <c r="H968" s="11"/>
      <c r="I968" s="264"/>
      <c r="K968" s="11"/>
      <c r="L968" s="11"/>
      <c r="M968" s="11"/>
      <c r="O968" s="181"/>
      <c r="P968" s="182"/>
      <c r="Q968" s="182"/>
      <c r="R968" s="183"/>
      <c r="U968" s="4"/>
      <c r="V968" s="4"/>
    </row>
    <row r="969" spans="1:22">
      <c r="A969" s="56"/>
      <c r="B969" s="11"/>
      <c r="C969" s="11" t="s">
        <v>378</v>
      </c>
      <c r="D969" s="11"/>
      <c r="E969" s="11" t="s">
        <v>379</v>
      </c>
      <c r="F969" s="11">
        <v>4</v>
      </c>
      <c r="G969" s="11"/>
      <c r="H969" s="11"/>
      <c r="I969" s="264"/>
      <c r="K969" s="11"/>
      <c r="L969" s="11"/>
      <c r="M969" s="11"/>
      <c r="O969" s="181"/>
      <c r="P969" s="182"/>
      <c r="Q969" s="182"/>
      <c r="R969" s="183"/>
      <c r="U969" s="4"/>
      <c r="V969" s="4"/>
    </row>
    <row r="970" spans="1:22">
      <c r="A970" s="56"/>
      <c r="B970" s="11"/>
      <c r="C970" s="11" t="s">
        <v>380</v>
      </c>
      <c r="D970" s="11"/>
      <c r="E970" s="11" t="s">
        <v>295</v>
      </c>
      <c r="F970" s="11">
        <v>21</v>
      </c>
      <c r="G970" s="11"/>
      <c r="H970" s="11">
        <v>0</v>
      </c>
      <c r="I970" s="264"/>
      <c r="K970" s="11"/>
      <c r="L970" s="11"/>
      <c r="M970" s="11"/>
      <c r="O970" s="181"/>
      <c r="P970" s="182"/>
      <c r="Q970" s="182"/>
      <c r="R970" s="183"/>
      <c r="U970" s="4"/>
      <c r="V970" s="4"/>
    </row>
    <row r="971" spans="1:22">
      <c r="A971" s="56"/>
      <c r="B971" s="11"/>
      <c r="C971" s="11" t="s">
        <v>383</v>
      </c>
      <c r="D971" s="11"/>
      <c r="E971" s="11" t="s">
        <v>384</v>
      </c>
      <c r="F971" s="11">
        <v>10</v>
      </c>
      <c r="G971" s="11"/>
      <c r="H971" s="11">
        <v>0</v>
      </c>
      <c r="I971" s="264"/>
      <c r="K971" s="11"/>
      <c r="L971" s="11"/>
      <c r="M971" s="11"/>
      <c r="O971" s="181"/>
      <c r="P971" s="182"/>
      <c r="Q971" s="182"/>
      <c r="R971" s="183"/>
      <c r="U971" s="4"/>
      <c r="V971" s="4"/>
    </row>
    <row r="972" spans="1:22">
      <c r="A972" s="56"/>
      <c r="B972" s="11"/>
      <c r="C972" s="11" t="s">
        <v>498</v>
      </c>
      <c r="D972" s="11"/>
      <c r="E972" s="11" t="s">
        <v>136</v>
      </c>
      <c r="F972" s="11">
        <v>2</v>
      </c>
      <c r="G972" s="11"/>
      <c r="H972" s="11"/>
      <c r="I972" s="264"/>
      <c r="K972" s="11"/>
      <c r="L972" s="11"/>
      <c r="M972" s="11"/>
      <c r="O972" s="181"/>
      <c r="P972" s="182"/>
      <c r="Q972" s="182"/>
      <c r="R972" s="183"/>
      <c r="U972" s="4"/>
      <c r="V972" s="4"/>
    </row>
    <row r="973" spans="1:22">
      <c r="A973" s="56"/>
      <c r="B973" s="11"/>
      <c r="C973" s="11" t="s">
        <v>385</v>
      </c>
      <c r="D973" s="11"/>
      <c r="E973" s="11" t="s">
        <v>338</v>
      </c>
      <c r="F973" s="11">
        <v>4</v>
      </c>
      <c r="G973" s="11"/>
      <c r="H973" s="11"/>
      <c r="I973" s="264"/>
      <c r="K973" s="11"/>
      <c r="L973" s="11"/>
      <c r="M973" s="11"/>
      <c r="O973" s="181"/>
      <c r="P973" s="182"/>
      <c r="Q973" s="182"/>
      <c r="R973" s="183"/>
      <c r="U973" s="4"/>
      <c r="V973" s="4"/>
    </row>
    <row r="974" spans="1:22">
      <c r="A974" s="56"/>
      <c r="B974" s="11"/>
      <c r="C974" s="11" t="s">
        <v>386</v>
      </c>
      <c r="D974" s="11"/>
      <c r="E974" s="11" t="s">
        <v>113</v>
      </c>
      <c r="F974" s="11">
        <v>35</v>
      </c>
      <c r="G974" s="11"/>
      <c r="H974" s="11">
        <v>0</v>
      </c>
      <c r="I974" s="264"/>
      <c r="K974" s="11"/>
      <c r="L974" s="11"/>
      <c r="M974" s="11"/>
      <c r="O974" s="181"/>
      <c r="P974" s="182"/>
      <c r="Q974" s="182"/>
      <c r="R974" s="183"/>
      <c r="U974" s="4"/>
      <c r="V974" s="4"/>
    </row>
    <row r="975" spans="1:22">
      <c r="A975" s="56"/>
      <c r="B975" s="11"/>
      <c r="C975" s="11" t="s">
        <v>388</v>
      </c>
      <c r="D975" s="11"/>
      <c r="E975" s="11" t="s">
        <v>389</v>
      </c>
      <c r="F975" s="11">
        <v>2</v>
      </c>
      <c r="G975" s="11"/>
      <c r="H975" s="11"/>
      <c r="I975" s="264"/>
      <c r="K975" s="11"/>
      <c r="L975" s="11"/>
      <c r="M975" s="11"/>
      <c r="O975" s="181"/>
      <c r="P975" s="182"/>
      <c r="Q975" s="182"/>
      <c r="R975" s="183"/>
      <c r="U975" s="4"/>
      <c r="V975" s="4"/>
    </row>
    <row r="976" spans="1:22">
      <c r="A976" s="56"/>
      <c r="B976" s="11"/>
      <c r="C976" s="11" t="s">
        <v>390</v>
      </c>
      <c r="D976" s="11"/>
      <c r="E976" s="11" t="s">
        <v>115</v>
      </c>
      <c r="F976" s="11">
        <v>8</v>
      </c>
      <c r="G976" s="11"/>
      <c r="H976" s="11">
        <v>0</v>
      </c>
      <c r="I976" s="264"/>
      <c r="K976" s="11"/>
      <c r="L976" s="11"/>
      <c r="M976" s="11"/>
      <c r="O976" s="181"/>
      <c r="P976" s="182"/>
      <c r="Q976" s="182"/>
      <c r="R976" s="183"/>
      <c r="U976" s="4"/>
      <c r="V976" s="4"/>
    </row>
    <row r="977" spans="1:22">
      <c r="A977" s="56"/>
      <c r="B977" s="11"/>
      <c r="C977" s="11" t="s">
        <v>391</v>
      </c>
      <c r="D977" s="11"/>
      <c r="E977" s="11" t="s">
        <v>210</v>
      </c>
      <c r="F977" s="11">
        <v>44</v>
      </c>
      <c r="G977" s="11"/>
      <c r="H977" s="11">
        <v>0</v>
      </c>
      <c r="I977" s="264"/>
      <c r="K977" s="11"/>
      <c r="L977" s="11"/>
      <c r="M977" s="11"/>
      <c r="O977" s="181"/>
      <c r="P977" s="182"/>
      <c r="Q977" s="182"/>
      <c r="R977" s="183"/>
      <c r="U977" s="4"/>
      <c r="V977" s="4"/>
    </row>
    <row r="978" spans="1:22">
      <c r="A978" s="56"/>
      <c r="B978" s="11"/>
      <c r="C978" s="11" t="s">
        <v>393</v>
      </c>
      <c r="D978" s="11"/>
      <c r="E978" s="11" t="s">
        <v>88</v>
      </c>
      <c r="F978" s="11">
        <v>2</v>
      </c>
      <c r="G978" s="11"/>
      <c r="H978" s="11"/>
      <c r="I978" s="264"/>
      <c r="K978" s="11"/>
      <c r="L978" s="11"/>
      <c r="M978" s="11"/>
      <c r="O978" s="181"/>
      <c r="P978" s="182"/>
      <c r="Q978" s="182"/>
      <c r="R978" s="183"/>
      <c r="U978" s="4"/>
      <c r="V978" s="4"/>
    </row>
    <row r="979" spans="1:22">
      <c r="A979" s="56"/>
      <c r="B979" s="11"/>
      <c r="C979" s="11" t="s">
        <v>393</v>
      </c>
      <c r="D979" s="11"/>
      <c r="E979" s="11" t="s">
        <v>89</v>
      </c>
      <c r="F979" s="11">
        <v>6</v>
      </c>
      <c r="G979" s="11"/>
      <c r="H979" s="11"/>
      <c r="I979" s="264"/>
      <c r="K979" s="11"/>
      <c r="L979" s="11"/>
      <c r="M979" s="11"/>
      <c r="O979" s="181"/>
      <c r="P979" s="182"/>
      <c r="Q979" s="182"/>
      <c r="R979" s="183"/>
      <c r="U979" s="4"/>
      <c r="V979" s="4"/>
    </row>
    <row r="980" spans="1:22">
      <c r="A980" s="56"/>
      <c r="B980" s="11"/>
      <c r="C980" s="11" t="s">
        <v>394</v>
      </c>
      <c r="D980" s="11"/>
      <c r="E980" s="11" t="s">
        <v>261</v>
      </c>
      <c r="F980" s="11">
        <v>1</v>
      </c>
      <c r="G980" s="11"/>
      <c r="H980" s="11"/>
      <c r="I980" s="264"/>
      <c r="K980" s="11"/>
      <c r="L980" s="11"/>
      <c r="M980" s="11"/>
      <c r="O980" s="181"/>
      <c r="P980" s="182"/>
      <c r="Q980" s="182"/>
      <c r="R980" s="183"/>
      <c r="U980" s="4"/>
      <c r="V980" s="4"/>
    </row>
    <row r="981" spans="1:22">
      <c r="A981" s="56"/>
      <c r="B981" s="11"/>
      <c r="C981" s="11" t="s">
        <v>395</v>
      </c>
      <c r="D981" s="11"/>
      <c r="E981" s="11" t="s">
        <v>396</v>
      </c>
      <c r="F981" s="11">
        <v>21</v>
      </c>
      <c r="G981" s="11"/>
      <c r="H981" s="11">
        <v>0</v>
      </c>
      <c r="I981" s="264"/>
      <c r="K981" s="11"/>
      <c r="L981" s="11"/>
      <c r="M981" s="11"/>
      <c r="O981" s="181"/>
      <c r="P981" s="182"/>
      <c r="Q981" s="182"/>
      <c r="R981" s="183"/>
      <c r="U981" s="4"/>
      <c r="V981" s="4"/>
    </row>
    <row r="982" spans="1:22">
      <c r="A982" s="56"/>
      <c r="B982" s="11"/>
      <c r="C982" s="11" t="s">
        <v>512</v>
      </c>
      <c r="D982" s="11"/>
      <c r="E982" s="11" t="s">
        <v>323</v>
      </c>
      <c r="F982" s="11">
        <v>1</v>
      </c>
      <c r="G982" s="11"/>
      <c r="H982" s="11"/>
      <c r="I982" s="264"/>
      <c r="K982" s="11"/>
      <c r="L982" s="11"/>
      <c r="M982" s="11"/>
      <c r="O982" s="181"/>
      <c r="P982" s="182"/>
      <c r="Q982" s="182"/>
      <c r="R982" s="183"/>
      <c r="U982" s="4"/>
      <c r="V982" s="4"/>
    </row>
    <row r="983" spans="1:22">
      <c r="A983" s="56"/>
      <c r="B983" s="11"/>
      <c r="C983" s="11" t="s">
        <v>476</v>
      </c>
      <c r="D983" s="11"/>
      <c r="E983" s="11" t="s">
        <v>161</v>
      </c>
      <c r="F983" s="11">
        <v>1</v>
      </c>
      <c r="G983" s="11"/>
      <c r="H983" s="11">
        <v>0</v>
      </c>
      <c r="I983" s="264"/>
      <c r="K983" s="11"/>
      <c r="L983" s="11"/>
      <c r="M983" s="11"/>
      <c r="O983" s="181"/>
      <c r="P983" s="182"/>
      <c r="Q983" s="182"/>
      <c r="R983" s="183"/>
      <c r="U983" s="4"/>
      <c r="V983" s="4"/>
    </row>
    <row r="984" spans="1:22">
      <c r="A984" s="56"/>
      <c r="B984" s="11"/>
      <c r="C984" s="11" t="s">
        <v>404</v>
      </c>
      <c r="D984" s="11"/>
      <c r="E984" s="11" t="s">
        <v>84</v>
      </c>
      <c r="F984" s="11">
        <v>2</v>
      </c>
      <c r="G984" s="11"/>
      <c r="H984" s="11"/>
      <c r="I984" s="264"/>
      <c r="K984" s="11"/>
      <c r="L984" s="11"/>
      <c r="M984" s="11"/>
      <c r="O984" s="181"/>
      <c r="P984" s="182"/>
      <c r="Q984" s="182"/>
      <c r="R984" s="183"/>
      <c r="U984" s="4"/>
      <c r="V984" s="4"/>
    </row>
    <row r="985" spans="1:22">
      <c r="A985" s="56"/>
      <c r="B985" s="11"/>
      <c r="C985" s="11" t="s">
        <v>405</v>
      </c>
      <c r="D985" s="11"/>
      <c r="E985" s="11" t="s">
        <v>406</v>
      </c>
      <c r="F985" s="11">
        <v>15</v>
      </c>
      <c r="G985" s="11"/>
      <c r="H985" s="11"/>
      <c r="I985" s="264"/>
      <c r="K985" s="11"/>
      <c r="L985" s="11"/>
      <c r="M985" s="11"/>
      <c r="O985" s="181"/>
      <c r="P985" s="182"/>
      <c r="Q985" s="182"/>
      <c r="R985" s="183"/>
      <c r="U985" s="4"/>
      <c r="V985" s="4"/>
    </row>
    <row r="986" spans="1:22">
      <c r="A986" s="56"/>
      <c r="B986" s="11"/>
      <c r="C986" s="11" t="s">
        <v>407</v>
      </c>
      <c r="D986" s="11"/>
      <c r="E986" s="11" t="s">
        <v>136</v>
      </c>
      <c r="F986" s="11">
        <v>1</v>
      </c>
      <c r="G986" s="11"/>
      <c r="H986" s="11"/>
      <c r="I986" s="264"/>
      <c r="K986" s="11"/>
      <c r="L986" s="11"/>
      <c r="M986" s="11"/>
      <c r="O986" s="181"/>
      <c r="P986" s="182"/>
      <c r="Q986" s="182"/>
      <c r="R986" s="183"/>
      <c r="U986" s="4"/>
      <c r="V986" s="4"/>
    </row>
    <row r="987" spans="1:22">
      <c r="A987" s="56"/>
      <c r="B987" s="11"/>
      <c r="C987" s="11" t="s">
        <v>408</v>
      </c>
      <c r="D987" s="11"/>
      <c r="E987" s="11" t="s">
        <v>409</v>
      </c>
      <c r="F987" s="11">
        <v>16</v>
      </c>
      <c r="G987" s="11"/>
      <c r="H987" s="11">
        <v>0</v>
      </c>
      <c r="I987" s="264"/>
      <c r="K987" s="11"/>
      <c r="L987" s="11"/>
      <c r="M987" s="11"/>
      <c r="O987" s="181"/>
      <c r="P987" s="182"/>
      <c r="Q987" s="182"/>
      <c r="R987" s="183"/>
      <c r="U987" s="4"/>
      <c r="V987" s="4"/>
    </row>
    <row r="988" spans="1:22">
      <c r="A988" s="56"/>
      <c r="B988" s="11"/>
      <c r="C988" s="11" t="s">
        <v>412</v>
      </c>
      <c r="D988" s="11"/>
      <c r="E988" s="11" t="s">
        <v>115</v>
      </c>
      <c r="F988" s="11">
        <v>5</v>
      </c>
      <c r="G988" s="11"/>
      <c r="H988" s="11"/>
      <c r="I988" s="264"/>
      <c r="K988" s="11"/>
      <c r="L988" s="11"/>
      <c r="M988" s="11"/>
      <c r="O988" s="181"/>
      <c r="P988" s="182"/>
      <c r="Q988" s="182"/>
      <c r="R988" s="183"/>
      <c r="U988" s="4"/>
      <c r="V988" s="4"/>
    </row>
    <row r="989" spans="1:22">
      <c r="A989" s="56"/>
      <c r="B989" s="11"/>
      <c r="C989" s="11" t="s">
        <v>413</v>
      </c>
      <c r="D989" s="11"/>
      <c r="E989" s="11" t="s">
        <v>146</v>
      </c>
      <c r="F989" s="11">
        <v>1</v>
      </c>
      <c r="G989" s="11"/>
      <c r="H989" s="11"/>
      <c r="I989" s="264"/>
      <c r="K989" s="11"/>
      <c r="L989" s="11"/>
      <c r="M989" s="11"/>
      <c r="O989" s="181"/>
      <c r="P989" s="182"/>
      <c r="Q989" s="182"/>
      <c r="R989" s="183"/>
      <c r="U989" s="4"/>
      <c r="V989" s="4"/>
    </row>
    <row r="990" spans="1:22">
      <c r="A990" s="56"/>
      <c r="B990" s="11"/>
      <c r="C990" s="11" t="s">
        <v>414</v>
      </c>
      <c r="D990" s="11"/>
      <c r="E990" s="11" t="s">
        <v>103</v>
      </c>
      <c r="F990" s="11">
        <v>33</v>
      </c>
      <c r="G990" s="11"/>
      <c r="H990" s="11">
        <v>0</v>
      </c>
      <c r="I990" s="264"/>
      <c r="K990" s="11"/>
      <c r="L990" s="11"/>
      <c r="M990" s="11"/>
      <c r="O990" s="181"/>
      <c r="P990" s="182"/>
      <c r="Q990" s="182"/>
      <c r="R990" s="183"/>
      <c r="U990" s="4"/>
      <c r="V990" s="4"/>
    </row>
    <row r="991" spans="1:22">
      <c r="A991" s="56"/>
      <c r="B991" s="11"/>
      <c r="C991" s="11" t="s">
        <v>415</v>
      </c>
      <c r="D991" s="11"/>
      <c r="E991" s="11" t="s">
        <v>96</v>
      </c>
      <c r="F991" s="11">
        <v>2</v>
      </c>
      <c r="G991" s="11"/>
      <c r="H991" s="11"/>
      <c r="I991" s="264"/>
      <c r="K991" s="11"/>
      <c r="L991" s="11"/>
      <c r="M991" s="11"/>
      <c r="O991" s="181"/>
      <c r="P991" s="182"/>
      <c r="Q991" s="182"/>
      <c r="R991" s="183"/>
      <c r="U991" s="4"/>
      <c r="V991" s="4"/>
    </row>
    <row r="992" spans="1:22">
      <c r="A992" s="56"/>
      <c r="B992" s="11"/>
      <c r="C992" s="11" t="s">
        <v>417</v>
      </c>
      <c r="D992" s="11"/>
      <c r="E992" s="11" t="s">
        <v>92</v>
      </c>
      <c r="F992" s="11">
        <v>21</v>
      </c>
      <c r="G992" s="11"/>
      <c r="H992" s="11">
        <v>0</v>
      </c>
      <c r="I992" s="264"/>
      <c r="K992" s="11"/>
      <c r="L992" s="11"/>
      <c r="M992" s="11"/>
      <c r="O992" s="181"/>
      <c r="P992" s="182"/>
      <c r="Q992" s="182"/>
      <c r="R992" s="183"/>
      <c r="U992" s="4"/>
      <c r="V992" s="4"/>
    </row>
    <row r="993" spans="1:22">
      <c r="A993" s="56"/>
      <c r="B993" s="11"/>
      <c r="C993" s="11" t="s">
        <v>419</v>
      </c>
      <c r="D993" s="11"/>
      <c r="E993" s="11" t="s">
        <v>420</v>
      </c>
      <c r="F993" s="11">
        <v>2</v>
      </c>
      <c r="G993" s="11"/>
      <c r="H993" s="11"/>
      <c r="I993" s="264"/>
      <c r="K993" s="11"/>
      <c r="L993" s="11"/>
      <c r="M993" s="11"/>
      <c r="O993" s="181"/>
      <c r="P993" s="182"/>
      <c r="Q993" s="182"/>
      <c r="R993" s="183"/>
      <c r="U993" s="4"/>
      <c r="V993" s="4"/>
    </row>
    <row r="994" spans="1:22">
      <c r="A994" s="56"/>
      <c r="B994" s="11"/>
      <c r="C994" s="11" t="s">
        <v>421</v>
      </c>
      <c r="D994" s="11"/>
      <c r="E994" s="11" t="s">
        <v>285</v>
      </c>
      <c r="F994" s="11">
        <v>19</v>
      </c>
      <c r="G994" s="11"/>
      <c r="H994" s="11">
        <v>0</v>
      </c>
      <c r="I994" s="264"/>
      <c r="K994" s="11"/>
      <c r="L994" s="11"/>
      <c r="M994" s="11"/>
      <c r="O994" s="181"/>
      <c r="P994" s="182"/>
      <c r="Q994" s="182"/>
      <c r="R994" s="183"/>
      <c r="U994" s="4"/>
      <c r="V994" s="4"/>
    </row>
    <row r="995" spans="1:22">
      <c r="A995" s="56"/>
      <c r="B995" s="11"/>
      <c r="C995" s="11" t="s">
        <v>422</v>
      </c>
      <c r="D995" s="11"/>
      <c r="E995" s="11" t="s">
        <v>127</v>
      </c>
      <c r="F995" s="11">
        <v>63</v>
      </c>
      <c r="G995" s="11"/>
      <c r="H995" s="11">
        <v>0</v>
      </c>
      <c r="I995" s="264"/>
      <c r="K995" s="11"/>
      <c r="L995" s="11"/>
      <c r="M995" s="11"/>
      <c r="O995" s="181"/>
      <c r="P995" s="182"/>
      <c r="Q995" s="182"/>
      <c r="R995" s="183"/>
      <c r="U995" s="4"/>
      <c r="V995" s="4"/>
    </row>
    <row r="996" spans="1:22">
      <c r="A996" s="56"/>
      <c r="B996" s="11"/>
      <c r="C996" s="11" t="s">
        <v>426</v>
      </c>
      <c r="D996" s="11"/>
      <c r="E996" s="11" t="s">
        <v>425</v>
      </c>
      <c r="F996" s="11">
        <v>19</v>
      </c>
      <c r="G996" s="11"/>
      <c r="H996" s="11">
        <v>0</v>
      </c>
      <c r="I996" s="264"/>
      <c r="K996" s="11"/>
      <c r="L996" s="11"/>
      <c r="M996" s="11"/>
      <c r="O996" s="181"/>
      <c r="P996" s="182"/>
      <c r="Q996" s="182"/>
      <c r="R996" s="183"/>
      <c r="U996" s="4"/>
      <c r="V996" s="4"/>
    </row>
    <row r="997" spans="1:22">
      <c r="A997" s="56"/>
      <c r="B997" s="11"/>
      <c r="C997" s="11" t="s">
        <v>427</v>
      </c>
      <c r="D997" s="11"/>
      <c r="E997" s="11" t="s">
        <v>187</v>
      </c>
      <c r="F997" s="11">
        <v>6</v>
      </c>
      <c r="G997" s="11"/>
      <c r="H997" s="11"/>
      <c r="I997" s="264"/>
      <c r="K997" s="11"/>
      <c r="L997" s="11"/>
      <c r="M997" s="11"/>
      <c r="O997" s="181"/>
      <c r="P997" s="182"/>
      <c r="Q997" s="182"/>
      <c r="R997" s="183"/>
      <c r="U997" s="4"/>
      <c r="V997" s="4"/>
    </row>
    <row r="998" spans="1:22">
      <c r="A998" s="56"/>
      <c r="B998" s="11"/>
      <c r="C998" s="11" t="s">
        <v>428</v>
      </c>
      <c r="D998" s="11"/>
      <c r="E998" s="11" t="s">
        <v>264</v>
      </c>
      <c r="F998" s="11">
        <v>7</v>
      </c>
      <c r="G998" s="11"/>
      <c r="H998" s="11">
        <v>0</v>
      </c>
      <c r="I998" s="264"/>
      <c r="K998" s="11"/>
      <c r="L998" s="11"/>
      <c r="M998" s="11"/>
      <c r="O998" s="181"/>
      <c r="P998" s="182"/>
      <c r="Q998" s="182"/>
      <c r="R998" s="183"/>
      <c r="U998" s="4"/>
      <c r="V998" s="4"/>
    </row>
    <row r="999" spans="1:22">
      <c r="A999" s="56"/>
      <c r="B999" s="11"/>
      <c r="C999" s="11" t="s">
        <v>429</v>
      </c>
      <c r="D999" s="11"/>
      <c r="E999" s="11" t="s">
        <v>430</v>
      </c>
      <c r="F999" s="11">
        <v>8</v>
      </c>
      <c r="G999" s="11"/>
      <c r="H999" s="11"/>
      <c r="I999" s="264"/>
      <c r="K999" s="11"/>
      <c r="L999" s="11"/>
      <c r="M999" s="11"/>
      <c r="O999" s="181"/>
      <c r="P999" s="182"/>
      <c r="Q999" s="182"/>
      <c r="R999" s="183"/>
      <c r="U999" s="4"/>
      <c r="V999" s="4"/>
    </row>
    <row r="1000" spans="1:22">
      <c r="A1000" s="56"/>
      <c r="B1000" s="11"/>
      <c r="C1000" s="11" t="s">
        <v>431</v>
      </c>
      <c r="D1000" s="11"/>
      <c r="E1000" s="11" t="s">
        <v>269</v>
      </c>
      <c r="F1000" s="11">
        <v>7</v>
      </c>
      <c r="G1000" s="11"/>
      <c r="H1000" s="11"/>
      <c r="I1000" s="264"/>
      <c r="K1000" s="11"/>
      <c r="L1000" s="11"/>
      <c r="M1000" s="11"/>
      <c r="O1000" s="181"/>
      <c r="P1000" s="182"/>
      <c r="Q1000" s="182"/>
      <c r="R1000" s="183"/>
      <c r="U1000" s="4"/>
      <c r="V1000" s="4"/>
    </row>
    <row r="1001" spans="1:22">
      <c r="A1001" s="56"/>
      <c r="B1001" s="11"/>
      <c r="C1001" s="11" t="s">
        <v>432</v>
      </c>
      <c r="D1001" s="11"/>
      <c r="E1001" s="11" t="s">
        <v>269</v>
      </c>
      <c r="F1001" s="11">
        <v>15</v>
      </c>
      <c r="G1001" s="11">
        <v>2</v>
      </c>
      <c r="H1001" s="11">
        <v>4</v>
      </c>
      <c r="I1001" s="264">
        <v>1.5</v>
      </c>
      <c r="K1001" s="11"/>
      <c r="L1001" s="11"/>
      <c r="M1001" s="11"/>
      <c r="O1001" s="181"/>
      <c r="P1001" s="182"/>
      <c r="Q1001" s="182"/>
      <c r="R1001" s="183"/>
      <c r="U1001" s="4"/>
      <c r="V1001" s="4"/>
    </row>
    <row r="1002" spans="1:22">
      <c r="A1002" s="56"/>
      <c r="B1002" s="11"/>
      <c r="C1002" s="11" t="s">
        <v>434</v>
      </c>
      <c r="D1002" s="11"/>
      <c r="E1002" s="11" t="s">
        <v>110</v>
      </c>
      <c r="F1002" s="11">
        <v>2</v>
      </c>
      <c r="G1002" s="11"/>
      <c r="H1002" s="11"/>
      <c r="I1002" s="264"/>
      <c r="K1002" s="11"/>
      <c r="L1002" s="11"/>
      <c r="M1002" s="11"/>
      <c r="O1002" s="181"/>
      <c r="P1002" s="182"/>
      <c r="Q1002" s="182"/>
      <c r="R1002" s="183"/>
      <c r="U1002" s="4"/>
      <c r="V1002" s="4"/>
    </row>
    <row r="1003" spans="1:22">
      <c r="A1003" s="56"/>
      <c r="B1003" s="11"/>
      <c r="C1003" s="11" t="s">
        <v>435</v>
      </c>
      <c r="D1003" s="11"/>
      <c r="E1003" s="11" t="s">
        <v>113</v>
      </c>
      <c r="F1003" s="11">
        <v>1</v>
      </c>
      <c r="G1003" s="11"/>
      <c r="H1003" s="11"/>
      <c r="I1003" s="264"/>
      <c r="K1003" s="11"/>
      <c r="L1003" s="11"/>
      <c r="M1003" s="11"/>
      <c r="O1003" s="181"/>
      <c r="P1003" s="182"/>
      <c r="Q1003" s="182"/>
      <c r="R1003" s="183"/>
      <c r="U1003" s="4"/>
      <c r="V1003" s="4"/>
    </row>
    <row r="1004" spans="1:22">
      <c r="A1004" s="56"/>
      <c r="B1004" s="11"/>
      <c r="C1004" s="11" t="s">
        <v>436</v>
      </c>
      <c r="D1004" s="11"/>
      <c r="E1004" s="11" t="s">
        <v>169</v>
      </c>
      <c r="F1004" s="11">
        <v>2</v>
      </c>
      <c r="G1004" s="11"/>
      <c r="H1004" s="11">
        <v>0</v>
      </c>
      <c r="I1004" s="264"/>
      <c r="K1004" s="11"/>
      <c r="L1004" s="11"/>
      <c r="M1004" s="11"/>
      <c r="O1004" s="181"/>
      <c r="P1004" s="182"/>
      <c r="Q1004" s="182"/>
      <c r="R1004" s="183"/>
      <c r="U1004" s="4"/>
      <c r="V1004" s="4"/>
    </row>
    <row r="1005" spans="1:22">
      <c r="A1005" s="56"/>
      <c r="B1005" s="11"/>
      <c r="C1005" s="11" t="s">
        <v>437</v>
      </c>
      <c r="D1005" s="11"/>
      <c r="E1005" s="11" t="s">
        <v>96</v>
      </c>
      <c r="F1005" s="11">
        <v>1</v>
      </c>
      <c r="G1005" s="11"/>
      <c r="H1005" s="11"/>
      <c r="I1005" s="264"/>
      <c r="K1005" s="11"/>
      <c r="L1005" s="11"/>
      <c r="M1005" s="11"/>
      <c r="O1005" s="181"/>
      <c r="P1005" s="182"/>
      <c r="Q1005" s="182"/>
      <c r="R1005" s="183"/>
      <c r="U1005" s="4"/>
      <c r="V1005" s="4"/>
    </row>
    <row r="1006" spans="1:22">
      <c r="A1006" s="56"/>
      <c r="B1006" s="11"/>
      <c r="C1006" s="11" t="s">
        <v>438</v>
      </c>
      <c r="D1006" s="11"/>
      <c r="E1006" s="11" t="s">
        <v>439</v>
      </c>
      <c r="F1006" s="11">
        <v>7</v>
      </c>
      <c r="G1006" s="11"/>
      <c r="H1006" s="11"/>
      <c r="I1006" s="264"/>
      <c r="K1006" s="11"/>
      <c r="L1006" s="11"/>
      <c r="M1006" s="11"/>
      <c r="O1006" s="181"/>
      <c r="P1006" s="182"/>
      <c r="Q1006" s="182"/>
      <c r="R1006" s="183"/>
      <c r="U1006" s="4"/>
      <c r="V1006" s="4"/>
    </row>
    <row r="1007" spans="1:22">
      <c r="A1007" s="56"/>
      <c r="B1007" s="11"/>
      <c r="C1007" s="11" t="s">
        <v>440</v>
      </c>
      <c r="D1007" s="11"/>
      <c r="E1007" s="11" t="s">
        <v>441</v>
      </c>
      <c r="F1007" s="11">
        <v>23</v>
      </c>
      <c r="G1007" s="11">
        <v>1</v>
      </c>
      <c r="H1007" s="11">
        <v>0</v>
      </c>
      <c r="I1007" s="264"/>
      <c r="K1007" s="11"/>
      <c r="L1007" s="11"/>
      <c r="M1007" s="11"/>
      <c r="O1007" s="181"/>
      <c r="P1007" s="182"/>
      <c r="Q1007" s="182"/>
      <c r="R1007" s="183"/>
      <c r="U1007" s="4"/>
      <c r="V1007" s="4"/>
    </row>
    <row r="1008" spans="1:22">
      <c r="A1008" s="56"/>
      <c r="B1008" s="11"/>
      <c r="C1008" s="11" t="s">
        <v>443</v>
      </c>
      <c r="D1008" s="11"/>
      <c r="E1008" s="11" t="s">
        <v>161</v>
      </c>
      <c r="F1008" s="11">
        <v>13</v>
      </c>
      <c r="G1008" s="11"/>
      <c r="H1008" s="11">
        <v>0</v>
      </c>
      <c r="I1008" s="264"/>
      <c r="K1008" s="11"/>
      <c r="L1008" s="11"/>
      <c r="M1008" s="11"/>
      <c r="O1008" s="181"/>
      <c r="P1008" s="182"/>
      <c r="Q1008" s="182"/>
      <c r="R1008" s="183"/>
      <c r="U1008" s="4"/>
      <c r="V1008" s="4"/>
    </row>
    <row r="1009" spans="1:22">
      <c r="A1009" s="56"/>
      <c r="B1009" s="11"/>
      <c r="C1009" s="11" t="s">
        <v>445</v>
      </c>
      <c r="D1009" s="11"/>
      <c r="E1009" s="11" t="s">
        <v>121</v>
      </c>
      <c r="F1009" s="11">
        <v>1</v>
      </c>
      <c r="G1009" s="11"/>
      <c r="H1009" s="11"/>
      <c r="I1009" s="264"/>
      <c r="K1009" s="11"/>
      <c r="L1009" s="11"/>
      <c r="M1009" s="11"/>
      <c r="O1009" s="181"/>
      <c r="P1009" s="182"/>
      <c r="Q1009" s="182"/>
      <c r="R1009" s="183"/>
      <c r="U1009" s="4"/>
      <c r="V1009" s="4"/>
    </row>
    <row r="1010" spans="1:22">
      <c r="A1010" s="56"/>
      <c r="B1010" s="11"/>
      <c r="C1010" s="11" t="s">
        <v>448</v>
      </c>
      <c r="D1010" s="11"/>
      <c r="E1010" s="11" t="s">
        <v>242</v>
      </c>
      <c r="F1010" s="11">
        <v>99</v>
      </c>
      <c r="G1010" s="11">
        <v>4</v>
      </c>
      <c r="H1010" s="11">
        <v>0</v>
      </c>
      <c r="I1010" s="264"/>
      <c r="K1010" s="11"/>
      <c r="L1010" s="11"/>
      <c r="M1010" s="11"/>
      <c r="O1010" s="181"/>
      <c r="P1010" s="182"/>
      <c r="Q1010" s="182"/>
      <c r="R1010" s="183"/>
      <c r="U1010" s="4"/>
      <c r="V1010" s="4"/>
    </row>
    <row r="1011" spans="1:22">
      <c r="A1011" s="56"/>
      <c r="B1011" s="11"/>
      <c r="C1011" s="11" t="s">
        <v>450</v>
      </c>
      <c r="D1011" s="11"/>
      <c r="E1011" s="11" t="s">
        <v>157</v>
      </c>
      <c r="F1011" s="11">
        <v>55</v>
      </c>
      <c r="G1011" s="11">
        <v>1</v>
      </c>
      <c r="H1011" s="11">
        <v>1</v>
      </c>
      <c r="I1011" s="264">
        <v>1</v>
      </c>
      <c r="K1011" s="11"/>
      <c r="L1011" s="11"/>
      <c r="M1011" s="11"/>
      <c r="O1011" s="181"/>
      <c r="P1011" s="182"/>
      <c r="Q1011" s="182"/>
      <c r="R1011" s="183"/>
      <c r="U1011" s="4"/>
      <c r="V1011" s="4"/>
    </row>
    <row r="1012" spans="1:22">
      <c r="A1012" s="56"/>
      <c r="B1012" s="11"/>
      <c r="C1012" s="11" t="s">
        <v>452</v>
      </c>
      <c r="D1012" s="11"/>
      <c r="E1012" s="11" t="s">
        <v>453</v>
      </c>
      <c r="F1012" s="11">
        <v>3</v>
      </c>
      <c r="G1012" s="11"/>
      <c r="H1012" s="11"/>
      <c r="I1012" s="264"/>
      <c r="K1012" s="11"/>
      <c r="L1012" s="11"/>
      <c r="M1012" s="11"/>
      <c r="O1012" s="181"/>
      <c r="P1012" s="182"/>
      <c r="Q1012" s="182"/>
      <c r="R1012" s="183"/>
      <c r="U1012" s="4"/>
      <c r="V1012" s="4"/>
    </row>
    <row r="1013" spans="1:22">
      <c r="A1013" s="56"/>
      <c r="B1013" s="11"/>
      <c r="C1013" s="11" t="s">
        <v>454</v>
      </c>
      <c r="D1013" s="11"/>
      <c r="E1013" s="11" t="s">
        <v>123</v>
      </c>
      <c r="F1013" s="11">
        <v>4</v>
      </c>
      <c r="G1013" s="11"/>
      <c r="H1013" s="11">
        <v>0</v>
      </c>
      <c r="I1013" s="264"/>
      <c r="K1013" s="11"/>
      <c r="L1013" s="11"/>
      <c r="M1013" s="11"/>
      <c r="O1013" s="181"/>
      <c r="P1013" s="182"/>
      <c r="Q1013" s="182"/>
      <c r="R1013" s="183"/>
      <c r="U1013" s="4"/>
      <c r="V1013" s="4"/>
    </row>
    <row r="1014" spans="1:22">
      <c r="A1014" s="56"/>
      <c r="B1014" s="11"/>
      <c r="C1014" s="11" t="s">
        <v>455</v>
      </c>
      <c r="D1014" s="11"/>
      <c r="E1014" s="11" t="s">
        <v>352</v>
      </c>
      <c r="F1014" s="11">
        <v>19</v>
      </c>
      <c r="G1014" s="11"/>
      <c r="H1014" s="11"/>
      <c r="I1014" s="264"/>
      <c r="K1014" s="11"/>
      <c r="L1014" s="11"/>
      <c r="M1014" s="11"/>
      <c r="O1014" s="181"/>
      <c r="P1014" s="182"/>
      <c r="Q1014" s="182"/>
      <c r="R1014" s="183"/>
      <c r="U1014" s="4"/>
      <c r="V1014" s="4"/>
    </row>
    <row r="1015" spans="1:22" ht="13.8" thickBot="1">
      <c r="A1015" s="56"/>
      <c r="B1015" s="11"/>
      <c r="C1015" s="11" t="s">
        <v>513</v>
      </c>
      <c r="D1015" s="11"/>
      <c r="E1015" s="11" t="s">
        <v>103</v>
      </c>
      <c r="F1015" s="11">
        <v>2</v>
      </c>
      <c r="G1015" s="11"/>
      <c r="H1015" s="11"/>
      <c r="I1015" s="264"/>
      <c r="K1015" s="11"/>
      <c r="L1015" s="11"/>
      <c r="M1015" s="11"/>
      <c r="O1015" s="181"/>
      <c r="P1015" s="182"/>
      <c r="Q1015" s="182"/>
      <c r="R1015" s="183"/>
      <c r="U1015" s="4"/>
      <c r="V1015" s="4"/>
    </row>
    <row r="1016" spans="1:22" ht="13.8" thickBot="1">
      <c r="A1016" s="56"/>
      <c r="B1016" s="94" t="s">
        <v>50</v>
      </c>
      <c r="C1016" s="95"/>
      <c r="D1016" s="95"/>
      <c r="E1016" s="95"/>
      <c r="F1016" s="96">
        <f>SUM(F816:F1015)</f>
        <v>2286</v>
      </c>
      <c r="G1016" s="96">
        <f>SUM(G816:G1015)</f>
        <v>13</v>
      </c>
      <c r="H1016" s="96">
        <f>SUM(H816:H1015)</f>
        <v>8</v>
      </c>
      <c r="I1016" s="260">
        <f>AVERAGE(I816:I1015)</f>
        <v>0.9</v>
      </c>
      <c r="K1016" s="96"/>
      <c r="L1016" s="96"/>
      <c r="M1016" s="96"/>
      <c r="O1016" s="488"/>
      <c r="P1016" s="489"/>
      <c r="Q1016" s="489"/>
      <c r="R1016" s="490"/>
      <c r="U1016" s="4"/>
      <c r="V1016" s="4"/>
    </row>
    <row r="1017" spans="1:22" s="4" customFormat="1">
      <c r="A1017" s="56"/>
      <c r="K1017" s="51"/>
    </row>
    <row r="1018" spans="1:22" ht="66">
      <c r="A1018" s="56" t="s">
        <v>514</v>
      </c>
      <c r="B1018" s="57" t="s">
        <v>52</v>
      </c>
      <c r="C1018" s="57" t="s">
        <v>33</v>
      </c>
      <c r="D1018" s="57" t="s">
        <v>34</v>
      </c>
      <c r="E1018" s="57" t="s">
        <v>35</v>
      </c>
      <c r="F1018" s="58" t="s">
        <v>75</v>
      </c>
      <c r="G1018" s="58" t="s">
        <v>76</v>
      </c>
      <c r="H1018" s="58" t="s">
        <v>77</v>
      </c>
      <c r="I1018" s="267" t="s">
        <v>78</v>
      </c>
      <c r="J1018" s="74"/>
      <c r="K1018" s="58" t="s">
        <v>79</v>
      </c>
      <c r="L1018" s="58" t="s">
        <v>80</v>
      </c>
      <c r="M1018" s="58" t="s">
        <v>81</v>
      </c>
      <c r="N1018" s="74"/>
      <c r="O1018" s="501" t="s">
        <v>82</v>
      </c>
      <c r="P1018" s="502"/>
      <c r="Q1018" s="502"/>
      <c r="R1018" s="503"/>
      <c r="U1018" s="4"/>
      <c r="V1018" s="4"/>
    </row>
    <row r="1019" spans="1:22">
      <c r="A1019" s="56"/>
      <c r="B1019" s="11"/>
      <c r="C1019" s="11" t="s">
        <v>87</v>
      </c>
      <c r="D1019" s="11"/>
      <c r="E1019" s="11" t="s">
        <v>88</v>
      </c>
      <c r="F1019" s="11">
        <v>16</v>
      </c>
      <c r="G1019" s="11"/>
      <c r="H1019" s="11">
        <v>0</v>
      </c>
      <c r="I1019" s="264"/>
      <c r="K1019" s="11"/>
      <c r="L1019" s="11"/>
      <c r="M1019" s="11"/>
      <c r="O1019" s="479"/>
      <c r="P1019" s="480"/>
      <c r="Q1019" s="480"/>
      <c r="R1019" s="481"/>
      <c r="U1019" s="4"/>
      <c r="V1019" s="4"/>
    </row>
    <row r="1020" spans="1:22">
      <c r="A1020" s="56"/>
      <c r="B1020" s="11"/>
      <c r="C1020" s="11" t="s">
        <v>87</v>
      </c>
      <c r="D1020" s="11"/>
      <c r="E1020" s="11" t="s">
        <v>89</v>
      </c>
      <c r="F1020" s="11">
        <v>17</v>
      </c>
      <c r="G1020" s="11"/>
      <c r="H1020" s="11"/>
      <c r="I1020" s="264"/>
      <c r="K1020" s="11"/>
      <c r="L1020" s="11"/>
      <c r="M1020" s="11"/>
      <c r="O1020" s="181"/>
      <c r="P1020" s="182"/>
      <c r="Q1020" s="182"/>
      <c r="R1020" s="183"/>
      <c r="U1020" s="4"/>
      <c r="V1020" s="4"/>
    </row>
    <row r="1021" spans="1:22">
      <c r="A1021" s="56"/>
      <c r="B1021" s="11"/>
      <c r="C1021" s="11" t="s">
        <v>90</v>
      </c>
      <c r="D1021" s="11"/>
      <c r="E1021" s="11" t="s">
        <v>88</v>
      </c>
      <c r="F1021" s="11">
        <v>9</v>
      </c>
      <c r="G1021" s="11"/>
      <c r="H1021" s="11">
        <v>0</v>
      </c>
      <c r="I1021" s="264"/>
      <c r="K1021" s="11"/>
      <c r="L1021" s="11"/>
      <c r="M1021" s="11"/>
      <c r="O1021" s="181"/>
      <c r="P1021" s="182"/>
      <c r="Q1021" s="182"/>
      <c r="R1021" s="183"/>
      <c r="U1021" s="4"/>
      <c r="V1021" s="4"/>
    </row>
    <row r="1022" spans="1:22">
      <c r="A1022" s="56"/>
      <c r="B1022" s="11"/>
      <c r="C1022" s="11" t="s">
        <v>91</v>
      </c>
      <c r="D1022" s="11"/>
      <c r="E1022" s="11" t="s">
        <v>92</v>
      </c>
      <c r="F1022" s="11">
        <v>1</v>
      </c>
      <c r="G1022" s="11"/>
      <c r="H1022" s="11"/>
      <c r="I1022" s="264"/>
      <c r="K1022" s="11"/>
      <c r="L1022" s="11"/>
      <c r="M1022" s="11"/>
      <c r="O1022" s="181"/>
      <c r="P1022" s="182"/>
      <c r="Q1022" s="182"/>
      <c r="R1022" s="183"/>
      <c r="U1022" s="4"/>
      <c r="V1022" s="4"/>
    </row>
    <row r="1023" spans="1:22">
      <c r="A1023" s="56"/>
      <c r="B1023" s="11"/>
      <c r="C1023" s="11" t="s">
        <v>95</v>
      </c>
      <c r="D1023" s="11"/>
      <c r="E1023" s="11" t="s">
        <v>96</v>
      </c>
      <c r="F1023" s="11">
        <v>1</v>
      </c>
      <c r="G1023" s="11"/>
      <c r="H1023" s="11">
        <v>0</v>
      </c>
      <c r="I1023" s="264"/>
      <c r="K1023" s="11"/>
      <c r="L1023" s="11"/>
      <c r="M1023" s="11"/>
      <c r="O1023" s="181"/>
      <c r="P1023" s="182"/>
      <c r="Q1023" s="182"/>
      <c r="R1023" s="183"/>
      <c r="U1023" s="4"/>
      <c r="V1023" s="4"/>
    </row>
    <row r="1024" spans="1:22">
      <c r="A1024" s="56"/>
      <c r="B1024" s="11"/>
      <c r="C1024" s="11" t="s">
        <v>97</v>
      </c>
      <c r="D1024" s="11"/>
      <c r="E1024" s="11" t="s">
        <v>98</v>
      </c>
      <c r="F1024" s="11">
        <v>18</v>
      </c>
      <c r="G1024" s="11"/>
      <c r="H1024" s="11">
        <v>0</v>
      </c>
      <c r="I1024" s="264"/>
      <c r="K1024" s="11"/>
      <c r="L1024" s="11"/>
      <c r="M1024" s="11"/>
      <c r="O1024" s="181"/>
      <c r="P1024" s="182"/>
      <c r="Q1024" s="182"/>
      <c r="R1024" s="183"/>
      <c r="U1024" s="4"/>
      <c r="V1024" s="4"/>
    </row>
    <row r="1025" spans="1:22">
      <c r="A1025" s="56"/>
      <c r="B1025" s="11"/>
      <c r="C1025" s="11" t="s">
        <v>99</v>
      </c>
      <c r="D1025" s="11"/>
      <c r="E1025" s="11" t="s">
        <v>101</v>
      </c>
      <c r="F1025" s="11">
        <v>217</v>
      </c>
      <c r="G1025" s="11">
        <v>4</v>
      </c>
      <c r="H1025" s="11">
        <v>4</v>
      </c>
      <c r="I1025" s="264">
        <v>7.25</v>
      </c>
      <c r="K1025" s="11"/>
      <c r="L1025" s="11"/>
      <c r="M1025" s="11"/>
      <c r="O1025" s="181"/>
      <c r="P1025" s="182"/>
      <c r="Q1025" s="182"/>
      <c r="R1025" s="183"/>
      <c r="U1025" s="4"/>
      <c r="V1025" s="4"/>
    </row>
    <row r="1026" spans="1:22">
      <c r="A1026" s="56"/>
      <c r="B1026" s="11"/>
      <c r="C1026" s="11" t="s">
        <v>99</v>
      </c>
      <c r="D1026" s="11"/>
      <c r="E1026" s="11" t="s">
        <v>288</v>
      </c>
      <c r="F1026" s="11">
        <v>1</v>
      </c>
      <c r="G1026" s="11"/>
      <c r="H1026" s="11"/>
      <c r="I1026" s="264"/>
      <c r="K1026" s="11"/>
      <c r="L1026" s="11"/>
      <c r="M1026" s="11"/>
      <c r="O1026" s="181"/>
      <c r="P1026" s="182"/>
      <c r="Q1026" s="182"/>
      <c r="R1026" s="183"/>
      <c r="U1026" s="4"/>
      <c r="V1026" s="4"/>
    </row>
    <row r="1027" spans="1:22">
      <c r="A1027" s="56"/>
      <c r="B1027" s="11"/>
      <c r="C1027" s="11" t="s">
        <v>104</v>
      </c>
      <c r="D1027" s="11"/>
      <c r="E1027" s="11" t="s">
        <v>105</v>
      </c>
      <c r="F1027" s="11">
        <v>2</v>
      </c>
      <c r="G1027" s="11"/>
      <c r="H1027" s="11">
        <v>0</v>
      </c>
      <c r="I1027" s="264"/>
      <c r="K1027" s="11"/>
      <c r="L1027" s="11"/>
      <c r="M1027" s="11"/>
      <c r="O1027" s="181"/>
      <c r="P1027" s="182"/>
      <c r="Q1027" s="182"/>
      <c r="R1027" s="183"/>
      <c r="U1027" s="4"/>
      <c r="V1027" s="4"/>
    </row>
    <row r="1028" spans="1:22">
      <c r="A1028" s="56"/>
      <c r="B1028" s="11"/>
      <c r="C1028" s="11" t="s">
        <v>106</v>
      </c>
      <c r="D1028" s="11"/>
      <c r="E1028" s="11" t="s">
        <v>107</v>
      </c>
      <c r="F1028" s="11">
        <v>9</v>
      </c>
      <c r="G1028" s="11"/>
      <c r="H1028" s="11">
        <v>0</v>
      </c>
      <c r="I1028" s="264"/>
      <c r="K1028" s="11"/>
      <c r="L1028" s="11"/>
      <c r="M1028" s="11"/>
      <c r="O1028" s="181"/>
      <c r="P1028" s="182"/>
      <c r="Q1028" s="182"/>
      <c r="R1028" s="183"/>
      <c r="U1028" s="4"/>
      <c r="V1028" s="4"/>
    </row>
    <row r="1029" spans="1:22">
      <c r="A1029" s="56"/>
      <c r="B1029" s="11"/>
      <c r="C1029" s="11" t="s">
        <v>108</v>
      </c>
      <c r="D1029" s="11"/>
      <c r="E1029" s="11" t="s">
        <v>84</v>
      </c>
      <c r="F1029" s="11">
        <v>9</v>
      </c>
      <c r="G1029" s="11"/>
      <c r="H1029" s="11"/>
      <c r="I1029" s="264"/>
      <c r="K1029" s="11"/>
      <c r="L1029" s="11"/>
      <c r="M1029" s="11"/>
      <c r="O1029" s="181"/>
      <c r="P1029" s="182"/>
      <c r="Q1029" s="182"/>
      <c r="R1029" s="183"/>
      <c r="U1029" s="4"/>
      <c r="V1029" s="4"/>
    </row>
    <row r="1030" spans="1:22">
      <c r="A1030" s="56"/>
      <c r="B1030" s="11"/>
      <c r="C1030" s="11" t="s">
        <v>109</v>
      </c>
      <c r="D1030" s="11"/>
      <c r="E1030" s="11" t="s">
        <v>110</v>
      </c>
      <c r="F1030" s="11">
        <v>8</v>
      </c>
      <c r="G1030" s="11"/>
      <c r="H1030" s="11">
        <v>0</v>
      </c>
      <c r="I1030" s="264"/>
      <c r="K1030" s="11"/>
      <c r="L1030" s="11"/>
      <c r="M1030" s="11"/>
      <c r="O1030" s="181"/>
      <c r="P1030" s="182"/>
      <c r="Q1030" s="182"/>
      <c r="R1030" s="183"/>
      <c r="U1030" s="4"/>
      <c r="V1030" s="4"/>
    </row>
    <row r="1031" spans="1:22">
      <c r="A1031" s="56"/>
      <c r="B1031" s="11"/>
      <c r="C1031" s="11" t="s">
        <v>109</v>
      </c>
      <c r="D1031" s="11"/>
      <c r="E1031" s="11" t="s">
        <v>111</v>
      </c>
      <c r="F1031" s="11">
        <v>1</v>
      </c>
      <c r="G1031" s="11"/>
      <c r="H1031" s="11"/>
      <c r="I1031" s="264"/>
      <c r="K1031" s="11"/>
      <c r="L1031" s="11"/>
      <c r="M1031" s="11"/>
      <c r="O1031" s="181"/>
      <c r="P1031" s="182"/>
      <c r="Q1031" s="182"/>
      <c r="R1031" s="183"/>
      <c r="U1031" s="4"/>
      <c r="V1031" s="4"/>
    </row>
    <row r="1032" spans="1:22">
      <c r="A1032" s="56"/>
      <c r="B1032" s="11"/>
      <c r="C1032" s="11" t="s">
        <v>112</v>
      </c>
      <c r="D1032" s="11"/>
      <c r="E1032" s="11" t="s">
        <v>113</v>
      </c>
      <c r="F1032" s="11">
        <v>4</v>
      </c>
      <c r="G1032" s="11"/>
      <c r="H1032" s="11"/>
      <c r="I1032" s="264"/>
      <c r="K1032" s="11"/>
      <c r="L1032" s="11"/>
      <c r="M1032" s="11"/>
      <c r="O1032" s="181"/>
      <c r="P1032" s="182"/>
      <c r="Q1032" s="182"/>
      <c r="R1032" s="183"/>
      <c r="U1032" s="4"/>
      <c r="V1032" s="4"/>
    </row>
    <row r="1033" spans="1:22">
      <c r="A1033" s="56"/>
      <c r="B1033" s="11"/>
      <c r="C1033" s="11" t="s">
        <v>114</v>
      </c>
      <c r="D1033" s="11"/>
      <c r="E1033" s="11" t="s">
        <v>115</v>
      </c>
      <c r="F1033" s="11">
        <v>20</v>
      </c>
      <c r="G1033" s="11"/>
      <c r="H1033" s="11"/>
      <c r="I1033" s="264"/>
      <c r="K1033" s="11"/>
      <c r="L1033" s="11"/>
      <c r="M1033" s="11"/>
      <c r="O1033" s="181"/>
      <c r="P1033" s="182"/>
      <c r="Q1033" s="182"/>
      <c r="R1033" s="183"/>
      <c r="U1033" s="4"/>
      <c r="V1033" s="4"/>
    </row>
    <row r="1034" spans="1:22">
      <c r="A1034" s="56"/>
      <c r="B1034" s="11"/>
      <c r="C1034" s="11" t="s">
        <v>114</v>
      </c>
      <c r="D1034" s="11"/>
      <c r="E1034" s="11" t="s">
        <v>116</v>
      </c>
      <c r="F1034" s="11">
        <v>1</v>
      </c>
      <c r="G1034" s="11"/>
      <c r="H1034" s="11"/>
      <c r="I1034" s="264"/>
      <c r="K1034" s="11"/>
      <c r="L1034" s="11"/>
      <c r="M1034" s="11"/>
      <c r="O1034" s="181"/>
      <c r="P1034" s="182"/>
      <c r="Q1034" s="182"/>
      <c r="R1034" s="183"/>
      <c r="U1034" s="4"/>
      <c r="V1034" s="4"/>
    </row>
    <row r="1035" spans="1:22">
      <c r="A1035" s="56"/>
      <c r="B1035" s="11"/>
      <c r="C1035" s="11" t="s">
        <v>120</v>
      </c>
      <c r="D1035" s="11"/>
      <c r="E1035" s="11" t="s">
        <v>121</v>
      </c>
      <c r="F1035" s="11">
        <v>1</v>
      </c>
      <c r="G1035" s="11"/>
      <c r="H1035" s="11"/>
      <c r="I1035" s="264"/>
      <c r="K1035" s="11"/>
      <c r="L1035" s="11"/>
      <c r="M1035" s="11"/>
      <c r="O1035" s="181"/>
      <c r="P1035" s="182"/>
      <c r="Q1035" s="182"/>
      <c r="R1035" s="183"/>
      <c r="U1035" s="4"/>
      <c r="V1035" s="4"/>
    </row>
    <row r="1036" spans="1:22">
      <c r="A1036" s="56"/>
      <c r="B1036" s="11"/>
      <c r="C1036" s="11" t="s">
        <v>124</v>
      </c>
      <c r="D1036" s="11"/>
      <c r="E1036" s="11" t="s">
        <v>123</v>
      </c>
      <c r="F1036" s="11">
        <v>1</v>
      </c>
      <c r="G1036" s="11"/>
      <c r="H1036" s="11"/>
      <c r="I1036" s="264"/>
      <c r="K1036" s="11"/>
      <c r="L1036" s="11"/>
      <c r="M1036" s="11"/>
      <c r="O1036" s="181"/>
      <c r="P1036" s="182"/>
      <c r="Q1036" s="182"/>
      <c r="R1036" s="183"/>
      <c r="U1036" s="4"/>
      <c r="V1036" s="4"/>
    </row>
    <row r="1037" spans="1:22">
      <c r="A1037" s="56"/>
      <c r="B1037" s="11"/>
      <c r="C1037" s="11" t="s">
        <v>125</v>
      </c>
      <c r="D1037" s="11"/>
      <c r="E1037" s="11" t="s">
        <v>92</v>
      </c>
      <c r="F1037" s="11">
        <v>58</v>
      </c>
      <c r="G1037" s="11"/>
      <c r="H1037" s="11">
        <v>0</v>
      </c>
      <c r="I1037" s="264"/>
      <c r="K1037" s="11"/>
      <c r="L1037" s="11"/>
      <c r="M1037" s="11"/>
      <c r="O1037" s="181"/>
      <c r="P1037" s="182"/>
      <c r="Q1037" s="182"/>
      <c r="R1037" s="183"/>
      <c r="U1037" s="4"/>
      <c r="V1037" s="4"/>
    </row>
    <row r="1038" spans="1:22">
      <c r="A1038" s="56"/>
      <c r="B1038" s="11"/>
      <c r="C1038" s="11" t="s">
        <v>125</v>
      </c>
      <c r="D1038" s="11"/>
      <c r="E1038" s="11" t="s">
        <v>441</v>
      </c>
      <c r="F1038" s="11">
        <v>1</v>
      </c>
      <c r="G1038" s="11"/>
      <c r="H1038" s="11"/>
      <c r="I1038" s="264"/>
      <c r="K1038" s="11"/>
      <c r="L1038" s="11"/>
      <c r="M1038" s="11"/>
      <c r="O1038" s="181"/>
      <c r="P1038" s="182"/>
      <c r="Q1038" s="182"/>
      <c r="R1038" s="183"/>
      <c r="U1038" s="4"/>
      <c r="V1038" s="4"/>
    </row>
    <row r="1039" spans="1:22">
      <c r="A1039" s="56"/>
      <c r="B1039" s="11"/>
      <c r="C1039" s="11" t="s">
        <v>126</v>
      </c>
      <c r="D1039" s="11"/>
      <c r="E1039" s="11" t="s">
        <v>127</v>
      </c>
      <c r="F1039" s="11">
        <v>9</v>
      </c>
      <c r="G1039" s="11"/>
      <c r="H1039" s="11"/>
      <c r="I1039" s="264"/>
      <c r="K1039" s="11"/>
      <c r="L1039" s="11"/>
      <c r="M1039" s="11"/>
      <c r="O1039" s="181"/>
      <c r="P1039" s="182"/>
      <c r="Q1039" s="182"/>
      <c r="R1039" s="183"/>
      <c r="U1039" s="4"/>
      <c r="V1039" s="4"/>
    </row>
    <row r="1040" spans="1:22">
      <c r="A1040" s="56"/>
      <c r="B1040" s="11"/>
      <c r="C1040" s="11" t="s">
        <v>128</v>
      </c>
      <c r="D1040" s="11"/>
      <c r="E1040" s="11" t="s">
        <v>96</v>
      </c>
      <c r="F1040" s="11">
        <v>5</v>
      </c>
      <c r="G1040" s="11"/>
      <c r="H1040" s="11"/>
      <c r="I1040" s="264"/>
      <c r="K1040" s="11"/>
      <c r="L1040" s="11"/>
      <c r="M1040" s="11"/>
      <c r="O1040" s="181"/>
      <c r="P1040" s="182"/>
      <c r="Q1040" s="182"/>
      <c r="R1040" s="183"/>
      <c r="U1040" s="4"/>
      <c r="V1040" s="4"/>
    </row>
    <row r="1041" spans="1:22">
      <c r="A1041" s="56"/>
      <c r="B1041" s="11"/>
      <c r="C1041" s="11" t="s">
        <v>132</v>
      </c>
      <c r="D1041" s="11"/>
      <c r="E1041" s="11" t="s">
        <v>115</v>
      </c>
      <c r="F1041" s="11">
        <v>1</v>
      </c>
      <c r="G1041" s="11"/>
      <c r="H1041" s="11"/>
      <c r="I1041" s="264"/>
      <c r="K1041" s="11"/>
      <c r="L1041" s="11"/>
      <c r="M1041" s="11"/>
      <c r="O1041" s="181"/>
      <c r="P1041" s="182"/>
      <c r="Q1041" s="182"/>
      <c r="R1041" s="183"/>
      <c r="U1041" s="4"/>
      <c r="V1041" s="4"/>
    </row>
    <row r="1042" spans="1:22">
      <c r="A1042" s="56"/>
      <c r="B1042" s="11"/>
      <c r="C1042" s="11" t="s">
        <v>133</v>
      </c>
      <c r="D1042" s="11"/>
      <c r="E1042" s="11" t="s">
        <v>134</v>
      </c>
      <c r="F1042" s="11">
        <v>21</v>
      </c>
      <c r="G1042" s="11"/>
      <c r="H1042" s="11">
        <v>0</v>
      </c>
      <c r="I1042" s="264"/>
      <c r="K1042" s="11"/>
      <c r="L1042" s="11"/>
      <c r="M1042" s="11"/>
      <c r="O1042" s="181"/>
      <c r="P1042" s="182"/>
      <c r="Q1042" s="182"/>
      <c r="R1042" s="183"/>
      <c r="U1042" s="4"/>
      <c r="V1042" s="4"/>
    </row>
    <row r="1043" spans="1:22">
      <c r="A1043" s="56"/>
      <c r="B1043" s="11"/>
      <c r="C1043" s="11" t="s">
        <v>135</v>
      </c>
      <c r="D1043" s="11"/>
      <c r="E1043" s="11" t="s">
        <v>136</v>
      </c>
      <c r="F1043" s="11">
        <v>119</v>
      </c>
      <c r="G1043" s="11"/>
      <c r="H1043" s="11">
        <v>0</v>
      </c>
      <c r="I1043" s="264"/>
      <c r="K1043" s="11"/>
      <c r="L1043" s="11"/>
      <c r="M1043" s="11"/>
      <c r="O1043" s="181"/>
      <c r="P1043" s="182"/>
      <c r="Q1043" s="182"/>
      <c r="R1043" s="183"/>
      <c r="U1043" s="4"/>
      <c r="V1043" s="4"/>
    </row>
    <row r="1044" spans="1:22">
      <c r="A1044" s="56"/>
      <c r="B1044" s="11"/>
      <c r="C1044" s="11" t="s">
        <v>138</v>
      </c>
      <c r="D1044" s="11"/>
      <c r="E1044" s="11" t="s">
        <v>139</v>
      </c>
      <c r="F1044" s="11">
        <v>15</v>
      </c>
      <c r="G1044" s="11"/>
      <c r="H1044" s="11"/>
      <c r="I1044" s="264"/>
      <c r="K1044" s="11"/>
      <c r="L1044" s="11"/>
      <c r="M1044" s="11"/>
      <c r="O1044" s="181"/>
      <c r="P1044" s="182"/>
      <c r="Q1044" s="182"/>
      <c r="R1044" s="183"/>
      <c r="U1044" s="4"/>
      <c r="V1044" s="4"/>
    </row>
    <row r="1045" spans="1:22">
      <c r="A1045" s="56"/>
      <c r="B1045" s="11"/>
      <c r="C1045" s="11" t="s">
        <v>141</v>
      </c>
      <c r="D1045" s="11"/>
      <c r="E1045" s="11" t="s">
        <v>142</v>
      </c>
      <c r="F1045" s="11">
        <v>16</v>
      </c>
      <c r="G1045" s="11"/>
      <c r="H1045" s="11">
        <v>0</v>
      </c>
      <c r="I1045" s="264"/>
      <c r="K1045" s="11"/>
      <c r="L1045" s="11"/>
      <c r="M1045" s="11"/>
      <c r="O1045" s="181"/>
      <c r="P1045" s="182"/>
      <c r="Q1045" s="182"/>
      <c r="R1045" s="183"/>
      <c r="U1045" s="4"/>
      <c r="V1045" s="4"/>
    </row>
    <row r="1046" spans="1:22">
      <c r="A1046" s="56"/>
      <c r="B1046" s="11"/>
      <c r="C1046" s="11" t="s">
        <v>145</v>
      </c>
      <c r="D1046" s="11"/>
      <c r="E1046" s="11" t="s">
        <v>146</v>
      </c>
      <c r="F1046" s="11">
        <v>4</v>
      </c>
      <c r="G1046" s="11"/>
      <c r="H1046" s="11"/>
      <c r="I1046" s="264"/>
      <c r="K1046" s="11"/>
      <c r="L1046" s="11"/>
      <c r="M1046" s="11"/>
      <c r="O1046" s="181"/>
      <c r="P1046" s="182"/>
      <c r="Q1046" s="182"/>
      <c r="R1046" s="183"/>
      <c r="U1046" s="4"/>
      <c r="V1046" s="4"/>
    </row>
    <row r="1047" spans="1:22">
      <c r="A1047" s="56"/>
      <c r="B1047" s="11"/>
      <c r="C1047" s="11" t="s">
        <v>147</v>
      </c>
      <c r="D1047" s="11"/>
      <c r="E1047" s="11" t="s">
        <v>148</v>
      </c>
      <c r="F1047" s="11">
        <v>56</v>
      </c>
      <c r="G1047" s="11"/>
      <c r="H1047" s="11">
        <v>0</v>
      </c>
      <c r="I1047" s="264"/>
      <c r="K1047" s="11"/>
      <c r="L1047" s="11"/>
      <c r="M1047" s="11"/>
      <c r="O1047" s="181"/>
      <c r="P1047" s="182"/>
      <c r="Q1047" s="182"/>
      <c r="R1047" s="183"/>
      <c r="U1047" s="4"/>
      <c r="V1047" s="4"/>
    </row>
    <row r="1048" spans="1:22">
      <c r="A1048" s="56"/>
      <c r="B1048" s="11"/>
      <c r="C1048" s="11" t="s">
        <v>149</v>
      </c>
      <c r="D1048" s="11"/>
      <c r="E1048" s="11" t="s">
        <v>146</v>
      </c>
      <c r="F1048" s="11">
        <v>28</v>
      </c>
      <c r="G1048" s="11"/>
      <c r="H1048" s="11">
        <v>0</v>
      </c>
      <c r="I1048" s="264"/>
      <c r="K1048" s="11"/>
      <c r="L1048" s="11"/>
      <c r="M1048" s="11"/>
      <c r="O1048" s="181"/>
      <c r="P1048" s="182"/>
      <c r="Q1048" s="182"/>
      <c r="R1048" s="183"/>
      <c r="U1048" s="4"/>
      <c r="V1048" s="4"/>
    </row>
    <row r="1049" spans="1:22">
      <c r="A1049" s="56"/>
      <c r="B1049" s="11"/>
      <c r="C1049" s="11" t="s">
        <v>151</v>
      </c>
      <c r="D1049" s="11"/>
      <c r="E1049" s="11" t="s">
        <v>100</v>
      </c>
      <c r="F1049" s="11">
        <v>1</v>
      </c>
      <c r="G1049" s="11"/>
      <c r="H1049" s="11">
        <v>0</v>
      </c>
      <c r="I1049" s="264"/>
      <c r="K1049" s="11"/>
      <c r="L1049" s="11"/>
      <c r="M1049" s="11"/>
      <c r="O1049" s="181"/>
      <c r="P1049" s="182"/>
      <c r="Q1049" s="182"/>
      <c r="R1049" s="183"/>
      <c r="U1049" s="4"/>
      <c r="V1049" s="4"/>
    </row>
    <row r="1050" spans="1:22">
      <c r="A1050" s="56"/>
      <c r="B1050" s="11"/>
      <c r="C1050" s="11" t="s">
        <v>151</v>
      </c>
      <c r="D1050" s="11"/>
      <c r="E1050" s="11" t="s">
        <v>84</v>
      </c>
      <c r="F1050" s="11">
        <v>4</v>
      </c>
      <c r="G1050" s="11"/>
      <c r="H1050" s="11"/>
      <c r="I1050" s="264"/>
      <c r="K1050" s="11"/>
      <c r="L1050" s="11"/>
      <c r="M1050" s="11"/>
      <c r="O1050" s="181"/>
      <c r="P1050" s="182"/>
      <c r="Q1050" s="182"/>
      <c r="R1050" s="183"/>
      <c r="U1050" s="4"/>
      <c r="V1050" s="4"/>
    </row>
    <row r="1051" spans="1:22">
      <c r="A1051" s="56"/>
      <c r="B1051" s="11"/>
      <c r="C1051" s="11" t="s">
        <v>152</v>
      </c>
      <c r="D1051" s="11"/>
      <c r="E1051" s="11" t="s">
        <v>153</v>
      </c>
      <c r="F1051" s="11">
        <v>4</v>
      </c>
      <c r="G1051" s="11"/>
      <c r="H1051" s="11"/>
      <c r="I1051" s="264"/>
      <c r="K1051" s="11"/>
      <c r="L1051" s="11"/>
      <c r="M1051" s="11"/>
      <c r="O1051" s="181"/>
      <c r="P1051" s="182"/>
      <c r="Q1051" s="182"/>
      <c r="R1051" s="183"/>
      <c r="U1051" s="4"/>
      <c r="V1051" s="4"/>
    </row>
    <row r="1052" spans="1:22">
      <c r="A1052" s="56"/>
      <c r="B1052" s="11"/>
      <c r="C1052" s="11" t="s">
        <v>154</v>
      </c>
      <c r="D1052" s="11"/>
      <c r="E1052" s="11" t="s">
        <v>155</v>
      </c>
      <c r="F1052" s="11">
        <v>25</v>
      </c>
      <c r="G1052" s="11"/>
      <c r="H1052" s="11"/>
      <c r="I1052" s="264"/>
      <c r="K1052" s="11"/>
      <c r="L1052" s="11"/>
      <c r="M1052" s="11"/>
      <c r="O1052" s="181"/>
      <c r="P1052" s="182"/>
      <c r="Q1052" s="182"/>
      <c r="R1052" s="183"/>
      <c r="U1052" s="4"/>
      <c r="V1052" s="4"/>
    </row>
    <row r="1053" spans="1:22">
      <c r="A1053" s="56"/>
      <c r="B1053" s="11"/>
      <c r="C1053" s="11" t="s">
        <v>154</v>
      </c>
      <c r="D1053" s="11"/>
      <c r="E1053" s="11" t="s">
        <v>515</v>
      </c>
      <c r="F1053" s="11">
        <v>1</v>
      </c>
      <c r="G1053" s="11"/>
      <c r="H1053" s="11"/>
      <c r="I1053" s="264"/>
      <c r="K1053" s="11"/>
      <c r="L1053" s="11"/>
      <c r="M1053" s="11"/>
      <c r="O1053" s="181"/>
      <c r="P1053" s="182"/>
      <c r="Q1053" s="182"/>
      <c r="R1053" s="183"/>
      <c r="U1053" s="4"/>
      <c r="V1053" s="4"/>
    </row>
    <row r="1054" spans="1:22">
      <c r="A1054" s="56"/>
      <c r="B1054" s="11"/>
      <c r="C1054" s="11" t="s">
        <v>156</v>
      </c>
      <c r="D1054" s="11"/>
      <c r="E1054" s="11" t="s">
        <v>157</v>
      </c>
      <c r="F1054" s="11">
        <v>3</v>
      </c>
      <c r="G1054" s="11"/>
      <c r="H1054" s="11">
        <v>0</v>
      </c>
      <c r="I1054" s="264"/>
      <c r="K1054" s="11"/>
      <c r="L1054" s="11"/>
      <c r="M1054" s="11"/>
      <c r="O1054" s="181"/>
      <c r="P1054" s="182"/>
      <c r="Q1054" s="182"/>
      <c r="R1054" s="183"/>
      <c r="U1054" s="4"/>
      <c r="V1054" s="4"/>
    </row>
    <row r="1055" spans="1:22">
      <c r="A1055" s="56"/>
      <c r="B1055" s="11"/>
      <c r="C1055" s="11" t="s">
        <v>158</v>
      </c>
      <c r="D1055" s="11"/>
      <c r="E1055" s="11" t="s">
        <v>159</v>
      </c>
      <c r="F1055" s="11">
        <v>7</v>
      </c>
      <c r="G1055" s="11"/>
      <c r="H1055" s="11">
        <v>0</v>
      </c>
      <c r="I1055" s="264"/>
      <c r="K1055" s="11"/>
      <c r="L1055" s="11"/>
      <c r="M1055" s="11"/>
      <c r="O1055" s="181"/>
      <c r="P1055" s="182"/>
      <c r="Q1055" s="182"/>
      <c r="R1055" s="183"/>
      <c r="U1055" s="4"/>
      <c r="V1055" s="4"/>
    </row>
    <row r="1056" spans="1:22">
      <c r="A1056" s="56"/>
      <c r="B1056" s="11"/>
      <c r="C1056" s="11" t="s">
        <v>160</v>
      </c>
      <c r="D1056" s="11"/>
      <c r="E1056" s="11" t="s">
        <v>161</v>
      </c>
      <c r="F1056" s="11">
        <v>1</v>
      </c>
      <c r="G1056" s="11"/>
      <c r="H1056" s="11"/>
      <c r="I1056" s="264"/>
      <c r="K1056" s="11"/>
      <c r="L1056" s="11"/>
      <c r="M1056" s="11"/>
      <c r="O1056" s="181"/>
      <c r="P1056" s="182"/>
      <c r="Q1056" s="182"/>
      <c r="R1056" s="183"/>
      <c r="U1056" s="4"/>
      <c r="V1056" s="4"/>
    </row>
    <row r="1057" spans="1:22">
      <c r="A1057" s="56"/>
      <c r="B1057" s="11"/>
      <c r="C1057" s="11" t="s">
        <v>162</v>
      </c>
      <c r="D1057" s="11"/>
      <c r="E1057" s="11" t="s">
        <v>163</v>
      </c>
      <c r="F1057" s="11">
        <v>3</v>
      </c>
      <c r="G1057" s="11"/>
      <c r="H1057" s="11"/>
      <c r="I1057" s="264"/>
      <c r="K1057" s="11"/>
      <c r="L1057" s="11"/>
      <c r="M1057" s="11"/>
      <c r="O1057" s="181"/>
      <c r="P1057" s="182"/>
      <c r="Q1057" s="182"/>
      <c r="R1057" s="183"/>
      <c r="U1057" s="4"/>
      <c r="V1057" s="4"/>
    </row>
    <row r="1058" spans="1:22">
      <c r="A1058" s="56"/>
      <c r="B1058" s="11"/>
      <c r="C1058" s="11" t="s">
        <v>166</v>
      </c>
      <c r="D1058" s="11"/>
      <c r="E1058" s="11" t="s">
        <v>167</v>
      </c>
      <c r="F1058" s="11">
        <v>1</v>
      </c>
      <c r="G1058" s="11"/>
      <c r="H1058" s="11"/>
      <c r="I1058" s="264"/>
      <c r="K1058" s="11"/>
      <c r="L1058" s="11"/>
      <c r="M1058" s="11"/>
      <c r="O1058" s="181"/>
      <c r="P1058" s="182"/>
      <c r="Q1058" s="182"/>
      <c r="R1058" s="183"/>
      <c r="U1058" s="4"/>
      <c r="V1058" s="4"/>
    </row>
    <row r="1059" spans="1:22">
      <c r="A1059" s="56"/>
      <c r="B1059" s="11"/>
      <c r="C1059" s="11" t="s">
        <v>168</v>
      </c>
      <c r="D1059" s="11"/>
      <c r="E1059" s="11" t="s">
        <v>169</v>
      </c>
      <c r="F1059" s="11">
        <v>5</v>
      </c>
      <c r="G1059" s="11"/>
      <c r="H1059" s="11"/>
      <c r="I1059" s="264"/>
      <c r="K1059" s="11"/>
      <c r="L1059" s="11"/>
      <c r="M1059" s="11"/>
      <c r="O1059" s="181"/>
      <c r="P1059" s="182"/>
      <c r="Q1059" s="182"/>
      <c r="R1059" s="183"/>
      <c r="U1059" s="4"/>
      <c r="V1059" s="4"/>
    </row>
    <row r="1060" spans="1:22">
      <c r="A1060" s="56"/>
      <c r="B1060" s="11"/>
      <c r="C1060" s="11" t="s">
        <v>170</v>
      </c>
      <c r="D1060" s="11"/>
      <c r="E1060" s="11" t="s">
        <v>171</v>
      </c>
      <c r="F1060" s="11">
        <v>8</v>
      </c>
      <c r="G1060" s="11"/>
      <c r="H1060" s="11"/>
      <c r="I1060" s="264"/>
      <c r="K1060" s="11"/>
      <c r="L1060" s="11"/>
      <c r="M1060" s="11"/>
      <c r="O1060" s="181"/>
      <c r="P1060" s="182"/>
      <c r="Q1060" s="182"/>
      <c r="R1060" s="183"/>
      <c r="U1060" s="4"/>
      <c r="V1060" s="4"/>
    </row>
    <row r="1061" spans="1:22">
      <c r="A1061" s="56"/>
      <c r="B1061" s="11"/>
      <c r="C1061" s="11" t="s">
        <v>172</v>
      </c>
      <c r="D1061" s="11"/>
      <c r="E1061" s="11" t="s">
        <v>173</v>
      </c>
      <c r="F1061" s="11">
        <v>12</v>
      </c>
      <c r="G1061" s="11">
        <v>1</v>
      </c>
      <c r="H1061" s="11">
        <v>1</v>
      </c>
      <c r="I1061" s="264">
        <v>30</v>
      </c>
      <c r="K1061" s="11"/>
      <c r="L1061" s="11"/>
      <c r="M1061" s="11"/>
      <c r="O1061" s="181"/>
      <c r="P1061" s="182"/>
      <c r="Q1061" s="182"/>
      <c r="R1061" s="183"/>
      <c r="U1061" s="4"/>
      <c r="V1061" s="4"/>
    </row>
    <row r="1062" spans="1:22">
      <c r="A1062" s="56"/>
      <c r="B1062" s="11"/>
      <c r="C1062" s="11" t="s">
        <v>174</v>
      </c>
      <c r="D1062" s="11"/>
      <c r="E1062" s="11" t="s">
        <v>175</v>
      </c>
      <c r="F1062" s="11">
        <v>35</v>
      </c>
      <c r="G1062" s="11"/>
      <c r="H1062" s="11">
        <v>0</v>
      </c>
      <c r="I1062" s="264"/>
      <c r="K1062" s="11"/>
      <c r="L1062" s="11"/>
      <c r="M1062" s="11"/>
      <c r="O1062" s="181"/>
      <c r="P1062" s="182"/>
      <c r="Q1062" s="182"/>
      <c r="R1062" s="183"/>
      <c r="U1062" s="4"/>
      <c r="V1062" s="4"/>
    </row>
    <row r="1063" spans="1:22">
      <c r="A1063" s="56"/>
      <c r="B1063" s="11"/>
      <c r="C1063" s="11" t="s">
        <v>176</v>
      </c>
      <c r="D1063" s="11"/>
      <c r="E1063" s="11" t="s">
        <v>146</v>
      </c>
      <c r="F1063" s="11">
        <v>4</v>
      </c>
      <c r="G1063" s="11"/>
      <c r="H1063" s="11"/>
      <c r="I1063" s="264"/>
      <c r="K1063" s="11"/>
      <c r="L1063" s="11"/>
      <c r="M1063" s="11"/>
      <c r="O1063" s="181"/>
      <c r="P1063" s="182"/>
      <c r="Q1063" s="182"/>
      <c r="R1063" s="183"/>
      <c r="U1063" s="4"/>
      <c r="V1063" s="4"/>
    </row>
    <row r="1064" spans="1:22">
      <c r="A1064" s="56"/>
      <c r="B1064" s="11"/>
      <c r="C1064" s="11" t="s">
        <v>177</v>
      </c>
      <c r="D1064" s="11"/>
      <c r="E1064" s="11" t="s">
        <v>148</v>
      </c>
      <c r="F1064" s="11">
        <v>9</v>
      </c>
      <c r="G1064" s="11"/>
      <c r="H1064" s="11"/>
      <c r="I1064" s="264"/>
      <c r="K1064" s="11"/>
      <c r="L1064" s="11"/>
      <c r="M1064" s="11"/>
      <c r="O1064" s="181"/>
      <c r="P1064" s="182"/>
      <c r="Q1064" s="182"/>
      <c r="R1064" s="183"/>
      <c r="U1064" s="4"/>
      <c r="V1064" s="4"/>
    </row>
    <row r="1065" spans="1:22">
      <c r="A1065" s="56"/>
      <c r="B1065" s="11"/>
      <c r="C1065" s="11" t="s">
        <v>178</v>
      </c>
      <c r="D1065" s="11"/>
      <c r="E1065" s="11" t="s">
        <v>157</v>
      </c>
      <c r="F1065" s="11">
        <v>2</v>
      </c>
      <c r="G1065" s="11"/>
      <c r="H1065" s="11"/>
      <c r="I1065" s="264"/>
      <c r="K1065" s="11"/>
      <c r="L1065" s="11"/>
      <c r="M1065" s="11"/>
      <c r="O1065" s="181"/>
      <c r="P1065" s="182"/>
      <c r="Q1065" s="182"/>
      <c r="R1065" s="183"/>
      <c r="U1065" s="4"/>
      <c r="V1065" s="4"/>
    </row>
    <row r="1066" spans="1:22">
      <c r="A1066" s="56"/>
      <c r="B1066" s="11"/>
      <c r="C1066" s="11" t="s">
        <v>179</v>
      </c>
      <c r="D1066" s="11"/>
      <c r="E1066" s="11" t="s">
        <v>180</v>
      </c>
      <c r="F1066" s="11">
        <v>2</v>
      </c>
      <c r="G1066" s="11"/>
      <c r="H1066" s="11"/>
      <c r="I1066" s="264"/>
      <c r="K1066" s="11"/>
      <c r="L1066" s="11"/>
      <c r="M1066" s="11"/>
      <c r="O1066" s="181"/>
      <c r="P1066" s="182"/>
      <c r="Q1066" s="182"/>
      <c r="R1066" s="183"/>
      <c r="U1066" s="4"/>
      <c r="V1066" s="4"/>
    </row>
    <row r="1067" spans="1:22">
      <c r="A1067" s="56"/>
      <c r="B1067" s="11"/>
      <c r="C1067" s="11" t="s">
        <v>181</v>
      </c>
      <c r="D1067" s="11"/>
      <c r="E1067" s="11" t="s">
        <v>123</v>
      </c>
      <c r="F1067" s="11">
        <v>1</v>
      </c>
      <c r="G1067" s="11"/>
      <c r="H1067" s="11"/>
      <c r="I1067" s="264"/>
      <c r="K1067" s="11"/>
      <c r="L1067" s="11"/>
      <c r="M1067" s="11"/>
      <c r="O1067" s="181"/>
      <c r="P1067" s="182"/>
      <c r="Q1067" s="182"/>
      <c r="R1067" s="183"/>
      <c r="U1067" s="4"/>
      <c r="V1067" s="4"/>
    </row>
    <row r="1068" spans="1:22">
      <c r="A1068" s="56"/>
      <c r="B1068" s="11"/>
      <c r="C1068" s="11" t="s">
        <v>516</v>
      </c>
      <c r="D1068" s="11"/>
      <c r="E1068" s="11" t="s">
        <v>96</v>
      </c>
      <c r="F1068" s="11">
        <v>1</v>
      </c>
      <c r="G1068" s="11"/>
      <c r="H1068" s="11"/>
      <c r="I1068" s="264"/>
      <c r="K1068" s="11"/>
      <c r="L1068" s="11"/>
      <c r="M1068" s="11"/>
      <c r="O1068" s="181"/>
      <c r="P1068" s="182"/>
      <c r="Q1068" s="182"/>
      <c r="R1068" s="183"/>
      <c r="U1068" s="4"/>
      <c r="V1068" s="4"/>
    </row>
    <row r="1069" spans="1:22">
      <c r="A1069" s="56"/>
      <c r="B1069" s="11"/>
      <c r="C1069" s="11" t="s">
        <v>182</v>
      </c>
      <c r="D1069" s="11"/>
      <c r="E1069" s="11" t="s">
        <v>183</v>
      </c>
      <c r="F1069" s="11">
        <v>3</v>
      </c>
      <c r="G1069" s="11"/>
      <c r="H1069" s="11">
        <v>0</v>
      </c>
      <c r="I1069" s="264"/>
      <c r="K1069" s="11"/>
      <c r="L1069" s="11"/>
      <c r="M1069" s="11"/>
      <c r="O1069" s="181"/>
      <c r="P1069" s="182"/>
      <c r="Q1069" s="182"/>
      <c r="R1069" s="183"/>
      <c r="U1069" s="4"/>
      <c r="V1069" s="4"/>
    </row>
    <row r="1070" spans="1:22">
      <c r="A1070" s="56"/>
      <c r="B1070" s="11"/>
      <c r="C1070" s="11" t="s">
        <v>184</v>
      </c>
      <c r="D1070" s="11"/>
      <c r="E1070" s="11" t="s">
        <v>185</v>
      </c>
      <c r="F1070" s="11">
        <v>3</v>
      </c>
      <c r="G1070" s="11"/>
      <c r="H1070" s="11"/>
      <c r="I1070" s="264"/>
      <c r="K1070" s="11"/>
      <c r="L1070" s="11"/>
      <c r="M1070" s="11"/>
      <c r="O1070" s="181"/>
      <c r="P1070" s="182"/>
      <c r="Q1070" s="182"/>
      <c r="R1070" s="183"/>
      <c r="U1070" s="4"/>
      <c r="V1070" s="4"/>
    </row>
    <row r="1071" spans="1:22">
      <c r="A1071" s="56"/>
      <c r="B1071" s="11"/>
      <c r="C1071" s="11" t="s">
        <v>186</v>
      </c>
      <c r="D1071" s="11"/>
      <c r="E1071" s="11" t="s">
        <v>187</v>
      </c>
      <c r="F1071" s="11">
        <v>1</v>
      </c>
      <c r="G1071" s="11"/>
      <c r="H1071" s="11"/>
      <c r="I1071" s="264"/>
      <c r="K1071" s="11"/>
      <c r="L1071" s="11"/>
      <c r="M1071" s="11"/>
      <c r="O1071" s="181"/>
      <c r="P1071" s="182"/>
      <c r="Q1071" s="182"/>
      <c r="R1071" s="183"/>
      <c r="U1071" s="4"/>
      <c r="V1071" s="4"/>
    </row>
    <row r="1072" spans="1:22">
      <c r="A1072" s="56"/>
      <c r="B1072" s="11"/>
      <c r="C1072" s="11" t="s">
        <v>190</v>
      </c>
      <c r="D1072" s="11"/>
      <c r="E1072" s="11" t="s">
        <v>191</v>
      </c>
      <c r="F1072" s="11">
        <v>1</v>
      </c>
      <c r="G1072" s="11"/>
      <c r="H1072" s="11"/>
      <c r="I1072" s="264"/>
      <c r="K1072" s="11"/>
      <c r="L1072" s="11"/>
      <c r="M1072" s="11"/>
      <c r="O1072" s="181"/>
      <c r="P1072" s="182"/>
      <c r="Q1072" s="182"/>
      <c r="R1072" s="183"/>
      <c r="U1072" s="4"/>
      <c r="V1072" s="4"/>
    </row>
    <row r="1073" spans="1:22">
      <c r="A1073" s="56"/>
      <c r="B1073" s="11"/>
      <c r="C1073" s="11" t="s">
        <v>192</v>
      </c>
      <c r="D1073" s="11"/>
      <c r="E1073" s="11" t="s">
        <v>193</v>
      </c>
      <c r="F1073" s="11">
        <v>2</v>
      </c>
      <c r="G1073" s="11"/>
      <c r="H1073" s="11"/>
      <c r="I1073" s="264"/>
      <c r="K1073" s="11"/>
      <c r="L1073" s="11"/>
      <c r="M1073" s="11"/>
      <c r="O1073" s="181"/>
      <c r="P1073" s="182"/>
      <c r="Q1073" s="182"/>
      <c r="R1073" s="183"/>
      <c r="U1073" s="4"/>
      <c r="V1073" s="4"/>
    </row>
    <row r="1074" spans="1:22">
      <c r="A1074" s="56"/>
      <c r="B1074" s="11"/>
      <c r="C1074" s="11" t="s">
        <v>198</v>
      </c>
      <c r="D1074" s="11"/>
      <c r="E1074" s="11" t="s">
        <v>199</v>
      </c>
      <c r="F1074" s="11">
        <v>4</v>
      </c>
      <c r="G1074" s="11"/>
      <c r="H1074" s="11"/>
      <c r="I1074" s="264"/>
      <c r="K1074" s="11"/>
      <c r="L1074" s="11"/>
      <c r="M1074" s="11"/>
      <c r="O1074" s="181"/>
      <c r="P1074" s="182"/>
      <c r="Q1074" s="182"/>
      <c r="R1074" s="183"/>
      <c r="U1074" s="4"/>
      <c r="V1074" s="4"/>
    </row>
    <row r="1075" spans="1:22">
      <c r="A1075" s="56"/>
      <c r="B1075" s="11"/>
      <c r="C1075" s="11" t="s">
        <v>506</v>
      </c>
      <c r="D1075" s="11"/>
      <c r="E1075" s="11" t="s">
        <v>142</v>
      </c>
      <c r="F1075" s="11">
        <v>1</v>
      </c>
      <c r="G1075" s="11"/>
      <c r="H1075" s="11"/>
      <c r="I1075" s="264"/>
      <c r="K1075" s="11"/>
      <c r="L1075" s="11"/>
      <c r="M1075" s="11"/>
      <c r="O1075" s="181"/>
      <c r="P1075" s="182"/>
      <c r="Q1075" s="182"/>
      <c r="R1075" s="183"/>
      <c r="U1075" s="4"/>
      <c r="V1075" s="4"/>
    </row>
    <row r="1076" spans="1:22">
      <c r="A1076" s="56"/>
      <c r="B1076" s="11"/>
      <c r="C1076" s="11" t="s">
        <v>460</v>
      </c>
      <c r="D1076" s="11"/>
      <c r="E1076" s="11" t="s">
        <v>193</v>
      </c>
      <c r="F1076" s="11">
        <v>5</v>
      </c>
      <c r="G1076" s="11"/>
      <c r="H1076" s="11"/>
      <c r="I1076" s="264"/>
      <c r="K1076" s="11"/>
      <c r="L1076" s="11"/>
      <c r="M1076" s="11"/>
      <c r="O1076" s="181"/>
      <c r="P1076" s="182"/>
      <c r="Q1076" s="182"/>
      <c r="R1076" s="183"/>
      <c r="U1076" s="4"/>
      <c r="V1076" s="4"/>
    </row>
    <row r="1077" spans="1:22">
      <c r="A1077" s="56"/>
      <c r="B1077" s="11"/>
      <c r="C1077" s="11" t="s">
        <v>460</v>
      </c>
      <c r="D1077" s="11"/>
      <c r="E1077" s="11" t="s">
        <v>84</v>
      </c>
      <c r="F1077" s="11">
        <v>18</v>
      </c>
      <c r="G1077" s="11"/>
      <c r="H1077" s="11">
        <v>0</v>
      </c>
      <c r="I1077" s="264"/>
      <c r="K1077" s="11"/>
      <c r="L1077" s="11"/>
      <c r="M1077" s="11"/>
      <c r="O1077" s="181"/>
      <c r="P1077" s="182"/>
      <c r="Q1077" s="182"/>
      <c r="R1077" s="183"/>
      <c r="U1077" s="4"/>
      <c r="V1077" s="4"/>
    </row>
    <row r="1078" spans="1:22">
      <c r="A1078" s="56"/>
      <c r="B1078" s="11"/>
      <c r="C1078" s="11" t="s">
        <v>461</v>
      </c>
      <c r="D1078" s="11"/>
      <c r="E1078" s="11" t="s">
        <v>193</v>
      </c>
      <c r="F1078" s="11">
        <v>19</v>
      </c>
      <c r="G1078" s="11"/>
      <c r="H1078" s="11">
        <v>0</v>
      </c>
      <c r="I1078" s="264"/>
      <c r="K1078" s="11"/>
      <c r="L1078" s="11"/>
      <c r="M1078" s="11"/>
      <c r="O1078" s="181"/>
      <c r="P1078" s="182"/>
      <c r="Q1078" s="182"/>
      <c r="R1078" s="183"/>
      <c r="U1078" s="4"/>
      <c r="V1078" s="4"/>
    </row>
    <row r="1079" spans="1:22">
      <c r="A1079" s="56"/>
      <c r="B1079" s="11"/>
      <c r="C1079" s="11" t="s">
        <v>462</v>
      </c>
      <c r="D1079" s="11"/>
      <c r="E1079" s="11" t="s">
        <v>84</v>
      </c>
      <c r="F1079" s="11">
        <v>26</v>
      </c>
      <c r="G1079" s="11"/>
      <c r="H1079" s="11"/>
      <c r="I1079" s="264"/>
      <c r="K1079" s="11"/>
      <c r="L1079" s="11"/>
      <c r="M1079" s="11"/>
      <c r="O1079" s="181"/>
      <c r="P1079" s="182"/>
      <c r="Q1079" s="182"/>
      <c r="R1079" s="183"/>
      <c r="U1079" s="4"/>
      <c r="V1079" s="4"/>
    </row>
    <row r="1080" spans="1:22">
      <c r="A1080" s="56"/>
      <c r="B1080" s="11"/>
      <c r="C1080" s="11" t="s">
        <v>485</v>
      </c>
      <c r="D1080" s="11"/>
      <c r="E1080" s="11" t="s">
        <v>84</v>
      </c>
      <c r="F1080" s="11">
        <v>1</v>
      </c>
      <c r="G1080" s="11"/>
      <c r="H1080" s="11"/>
      <c r="I1080" s="264"/>
      <c r="K1080" s="11"/>
      <c r="L1080" s="11"/>
      <c r="M1080" s="11"/>
      <c r="O1080" s="181"/>
      <c r="P1080" s="182"/>
      <c r="Q1080" s="182"/>
      <c r="R1080" s="183"/>
      <c r="U1080" s="4"/>
      <c r="V1080" s="4"/>
    </row>
    <row r="1081" spans="1:22">
      <c r="A1081" s="56"/>
      <c r="B1081" s="11"/>
      <c r="C1081" s="11" t="s">
        <v>204</v>
      </c>
      <c r="D1081" s="11"/>
      <c r="E1081" s="11" t="s">
        <v>96</v>
      </c>
      <c r="F1081" s="11">
        <v>3</v>
      </c>
      <c r="G1081" s="11"/>
      <c r="H1081" s="11"/>
      <c r="I1081" s="264"/>
      <c r="K1081" s="11"/>
      <c r="L1081" s="11"/>
      <c r="M1081" s="11"/>
      <c r="O1081" s="181"/>
      <c r="P1081" s="182"/>
      <c r="Q1081" s="182"/>
      <c r="R1081" s="183"/>
      <c r="U1081" s="4"/>
      <c r="V1081" s="4"/>
    </row>
    <row r="1082" spans="1:22">
      <c r="A1082" s="56"/>
      <c r="B1082" s="11"/>
      <c r="C1082" s="11" t="s">
        <v>205</v>
      </c>
      <c r="D1082" s="11"/>
      <c r="E1082" s="11" t="s">
        <v>165</v>
      </c>
      <c r="F1082" s="11">
        <v>18</v>
      </c>
      <c r="G1082" s="11"/>
      <c r="H1082" s="11">
        <v>0</v>
      </c>
      <c r="I1082" s="264"/>
      <c r="K1082" s="11"/>
      <c r="L1082" s="11"/>
      <c r="M1082" s="11"/>
      <c r="O1082" s="181"/>
      <c r="P1082" s="182"/>
      <c r="Q1082" s="182"/>
      <c r="R1082" s="183"/>
      <c r="U1082" s="4"/>
      <c r="V1082" s="4"/>
    </row>
    <row r="1083" spans="1:22">
      <c r="A1083" s="56"/>
      <c r="B1083" s="11"/>
      <c r="C1083" s="11" t="s">
        <v>206</v>
      </c>
      <c r="D1083" s="11"/>
      <c r="E1083" s="11" t="s">
        <v>207</v>
      </c>
      <c r="F1083" s="11">
        <v>9</v>
      </c>
      <c r="G1083" s="11"/>
      <c r="H1083" s="11"/>
      <c r="I1083" s="264"/>
      <c r="K1083" s="11"/>
      <c r="L1083" s="11"/>
      <c r="M1083" s="11"/>
      <c r="O1083" s="181"/>
      <c r="P1083" s="182"/>
      <c r="Q1083" s="182"/>
      <c r="R1083" s="183"/>
      <c r="U1083" s="4"/>
      <c r="V1083" s="4"/>
    </row>
    <row r="1084" spans="1:22">
      <c r="A1084" s="56"/>
      <c r="B1084" s="11"/>
      <c r="C1084" s="11" t="s">
        <v>208</v>
      </c>
      <c r="D1084" s="11"/>
      <c r="E1084" s="11" t="s">
        <v>84</v>
      </c>
      <c r="F1084" s="11">
        <v>1</v>
      </c>
      <c r="G1084" s="11"/>
      <c r="H1084" s="11">
        <v>0</v>
      </c>
      <c r="I1084" s="264"/>
      <c r="K1084" s="11"/>
      <c r="L1084" s="11"/>
      <c r="M1084" s="11"/>
      <c r="O1084" s="181"/>
      <c r="P1084" s="182"/>
      <c r="Q1084" s="182"/>
      <c r="R1084" s="183"/>
      <c r="U1084" s="4"/>
      <c r="V1084" s="4"/>
    </row>
    <row r="1085" spans="1:22">
      <c r="A1085" s="56"/>
      <c r="B1085" s="11"/>
      <c r="C1085" s="11" t="s">
        <v>208</v>
      </c>
      <c r="D1085" s="11"/>
      <c r="E1085" s="11" t="s">
        <v>121</v>
      </c>
      <c r="F1085" s="11">
        <v>1</v>
      </c>
      <c r="G1085" s="11"/>
      <c r="H1085" s="11"/>
      <c r="I1085" s="264"/>
      <c r="K1085" s="11"/>
      <c r="L1085" s="11"/>
      <c r="M1085" s="11"/>
      <c r="O1085" s="181"/>
      <c r="P1085" s="182"/>
      <c r="Q1085" s="182"/>
      <c r="R1085" s="183"/>
      <c r="U1085" s="4"/>
      <c r="V1085" s="4"/>
    </row>
    <row r="1086" spans="1:22">
      <c r="A1086" s="56"/>
      <c r="B1086" s="11"/>
      <c r="C1086" s="11" t="s">
        <v>209</v>
      </c>
      <c r="D1086" s="11"/>
      <c r="E1086" s="11" t="s">
        <v>210</v>
      </c>
      <c r="F1086" s="11">
        <v>29</v>
      </c>
      <c r="G1086" s="11"/>
      <c r="H1086" s="11">
        <v>0</v>
      </c>
      <c r="I1086" s="264"/>
      <c r="K1086" s="11"/>
      <c r="L1086" s="11"/>
      <c r="M1086" s="11"/>
      <c r="O1086" s="181"/>
      <c r="P1086" s="182"/>
      <c r="Q1086" s="182"/>
      <c r="R1086" s="183"/>
      <c r="U1086" s="4"/>
      <c r="V1086" s="4"/>
    </row>
    <row r="1087" spans="1:22">
      <c r="A1087" s="56"/>
      <c r="B1087" s="11"/>
      <c r="C1087" s="11" t="s">
        <v>211</v>
      </c>
      <c r="D1087" s="11"/>
      <c r="E1087" s="11" t="s">
        <v>148</v>
      </c>
      <c r="F1087" s="11">
        <v>4</v>
      </c>
      <c r="G1087" s="11"/>
      <c r="H1087" s="11">
        <v>0</v>
      </c>
      <c r="I1087" s="264"/>
      <c r="K1087" s="11"/>
      <c r="L1087" s="11"/>
      <c r="M1087" s="11"/>
      <c r="O1087" s="181"/>
      <c r="P1087" s="182"/>
      <c r="Q1087" s="182"/>
      <c r="R1087" s="183"/>
      <c r="U1087" s="4"/>
      <c r="V1087" s="4"/>
    </row>
    <row r="1088" spans="1:22">
      <c r="A1088" s="56"/>
      <c r="B1088" s="11"/>
      <c r="C1088" s="11" t="s">
        <v>212</v>
      </c>
      <c r="D1088" s="11"/>
      <c r="E1088" s="11" t="s">
        <v>213</v>
      </c>
      <c r="F1088" s="11">
        <v>4</v>
      </c>
      <c r="G1088" s="11"/>
      <c r="H1088" s="11"/>
      <c r="I1088" s="264"/>
      <c r="K1088" s="11"/>
      <c r="L1088" s="11"/>
      <c r="M1088" s="11"/>
      <c r="O1088" s="181"/>
      <c r="P1088" s="182"/>
      <c r="Q1088" s="182"/>
      <c r="R1088" s="183"/>
      <c r="U1088" s="4"/>
      <c r="V1088" s="4"/>
    </row>
    <row r="1089" spans="1:22">
      <c r="A1089" s="56"/>
      <c r="B1089" s="11"/>
      <c r="C1089" s="11" t="s">
        <v>216</v>
      </c>
      <c r="D1089" s="11"/>
      <c r="E1089" s="11" t="s">
        <v>136</v>
      </c>
      <c r="F1089" s="11">
        <v>1</v>
      </c>
      <c r="G1089" s="11"/>
      <c r="H1089" s="11"/>
      <c r="I1089" s="264"/>
      <c r="K1089" s="11"/>
      <c r="L1089" s="11"/>
      <c r="M1089" s="11"/>
      <c r="O1089" s="181"/>
      <c r="P1089" s="182"/>
      <c r="Q1089" s="182"/>
      <c r="R1089" s="183"/>
      <c r="U1089" s="4"/>
      <c r="V1089" s="4"/>
    </row>
    <row r="1090" spans="1:22">
      <c r="A1090" s="56"/>
      <c r="B1090" s="11"/>
      <c r="C1090" s="11" t="s">
        <v>217</v>
      </c>
      <c r="D1090" s="11"/>
      <c r="E1090" s="11" t="s">
        <v>218</v>
      </c>
      <c r="F1090" s="11">
        <v>4</v>
      </c>
      <c r="G1090" s="11"/>
      <c r="H1090" s="11"/>
      <c r="I1090" s="264"/>
      <c r="K1090" s="11"/>
      <c r="L1090" s="11"/>
      <c r="M1090" s="11"/>
      <c r="O1090" s="181"/>
      <c r="P1090" s="182"/>
      <c r="Q1090" s="182"/>
      <c r="R1090" s="183"/>
      <c r="U1090" s="4"/>
      <c r="V1090" s="4"/>
    </row>
    <row r="1091" spans="1:22">
      <c r="A1091" s="56"/>
      <c r="B1091" s="11"/>
      <c r="C1091" s="11" t="s">
        <v>517</v>
      </c>
      <c r="D1091" s="11"/>
      <c r="E1091" s="11" t="s">
        <v>113</v>
      </c>
      <c r="F1091" s="11">
        <v>1</v>
      </c>
      <c r="G1091" s="11"/>
      <c r="H1091" s="11"/>
      <c r="I1091" s="264"/>
      <c r="K1091" s="11"/>
      <c r="L1091" s="11"/>
      <c r="M1091" s="11"/>
      <c r="O1091" s="181"/>
      <c r="P1091" s="182"/>
      <c r="Q1091" s="182"/>
      <c r="R1091" s="183"/>
      <c r="U1091" s="4"/>
      <c r="V1091" s="4"/>
    </row>
    <row r="1092" spans="1:22">
      <c r="A1092" s="56"/>
      <c r="B1092" s="11"/>
      <c r="C1092" s="11" t="s">
        <v>221</v>
      </c>
      <c r="D1092" s="11"/>
      <c r="E1092" s="11" t="s">
        <v>222</v>
      </c>
      <c r="F1092" s="11">
        <v>1</v>
      </c>
      <c r="G1092" s="11"/>
      <c r="H1092" s="11"/>
      <c r="I1092" s="264"/>
      <c r="K1092" s="11"/>
      <c r="L1092" s="11"/>
      <c r="M1092" s="11"/>
      <c r="O1092" s="181"/>
      <c r="P1092" s="182"/>
      <c r="Q1092" s="182"/>
      <c r="R1092" s="183"/>
      <c r="U1092" s="4"/>
      <c r="V1092" s="4"/>
    </row>
    <row r="1093" spans="1:22">
      <c r="A1093" s="56"/>
      <c r="B1093" s="11"/>
      <c r="C1093" s="11" t="s">
        <v>223</v>
      </c>
      <c r="D1093" s="11"/>
      <c r="E1093" s="11" t="s">
        <v>187</v>
      </c>
      <c r="F1093" s="11">
        <v>1</v>
      </c>
      <c r="G1093" s="11"/>
      <c r="H1093" s="11"/>
      <c r="I1093" s="264"/>
      <c r="K1093" s="11"/>
      <c r="L1093" s="11"/>
      <c r="M1093" s="11"/>
      <c r="O1093" s="181"/>
      <c r="P1093" s="182"/>
      <c r="Q1093" s="182"/>
      <c r="R1093" s="183"/>
      <c r="U1093" s="4"/>
      <c r="V1093" s="4"/>
    </row>
    <row r="1094" spans="1:22">
      <c r="A1094" s="56"/>
      <c r="B1094" s="11"/>
      <c r="C1094" s="11" t="s">
        <v>224</v>
      </c>
      <c r="D1094" s="11"/>
      <c r="E1094" s="11" t="s">
        <v>96</v>
      </c>
      <c r="F1094" s="11">
        <v>7</v>
      </c>
      <c r="G1094" s="11"/>
      <c r="H1094" s="11"/>
      <c r="I1094" s="264"/>
      <c r="K1094" s="11"/>
      <c r="L1094" s="11"/>
      <c r="M1094" s="11"/>
      <c r="O1094" s="181"/>
      <c r="P1094" s="182"/>
      <c r="Q1094" s="182"/>
      <c r="R1094" s="183"/>
      <c r="U1094" s="4"/>
      <c r="V1094" s="4"/>
    </row>
    <row r="1095" spans="1:22">
      <c r="A1095" s="56"/>
      <c r="B1095" s="11"/>
      <c r="C1095" s="11" t="s">
        <v>225</v>
      </c>
      <c r="D1095" s="11"/>
      <c r="E1095" s="11" t="s">
        <v>226</v>
      </c>
      <c r="F1095" s="11">
        <v>2</v>
      </c>
      <c r="G1095" s="11"/>
      <c r="H1095" s="11"/>
      <c r="I1095" s="264"/>
      <c r="K1095" s="11"/>
      <c r="L1095" s="11"/>
      <c r="M1095" s="11"/>
      <c r="O1095" s="181"/>
      <c r="P1095" s="182"/>
      <c r="Q1095" s="182"/>
      <c r="R1095" s="183"/>
      <c r="U1095" s="4"/>
      <c r="V1095" s="4"/>
    </row>
    <row r="1096" spans="1:22">
      <c r="A1096" s="56"/>
      <c r="B1096" s="11"/>
      <c r="C1096" s="11" t="s">
        <v>227</v>
      </c>
      <c r="D1096" s="11"/>
      <c r="E1096" s="11" t="s">
        <v>228</v>
      </c>
      <c r="F1096" s="11">
        <v>23</v>
      </c>
      <c r="G1096" s="11"/>
      <c r="H1096" s="11">
        <v>0</v>
      </c>
      <c r="I1096" s="264"/>
      <c r="K1096" s="11"/>
      <c r="L1096" s="11"/>
      <c r="M1096" s="11"/>
      <c r="O1096" s="181"/>
      <c r="P1096" s="182"/>
      <c r="Q1096" s="182"/>
      <c r="R1096" s="183"/>
      <c r="U1096" s="4"/>
      <c r="V1096" s="4"/>
    </row>
    <row r="1097" spans="1:22">
      <c r="A1097" s="56"/>
      <c r="B1097" s="11"/>
      <c r="C1097" s="11" t="s">
        <v>227</v>
      </c>
      <c r="D1097" s="11"/>
      <c r="E1097" s="11" t="s">
        <v>153</v>
      </c>
      <c r="F1097" s="11">
        <v>1</v>
      </c>
      <c r="G1097" s="11"/>
      <c r="H1097" s="11"/>
      <c r="I1097" s="264"/>
      <c r="K1097" s="11"/>
      <c r="L1097" s="11"/>
      <c r="M1097" s="11"/>
      <c r="O1097" s="181"/>
      <c r="P1097" s="182"/>
      <c r="Q1097" s="182"/>
      <c r="R1097" s="183"/>
      <c r="U1097" s="4"/>
      <c r="V1097" s="4"/>
    </row>
    <row r="1098" spans="1:22">
      <c r="A1098" s="56"/>
      <c r="B1098" s="11"/>
      <c r="C1098" s="11" t="s">
        <v>230</v>
      </c>
      <c r="D1098" s="11"/>
      <c r="E1098" s="11" t="s">
        <v>89</v>
      </c>
      <c r="F1098" s="11">
        <v>4</v>
      </c>
      <c r="G1098" s="11"/>
      <c r="H1098" s="11"/>
      <c r="I1098" s="264"/>
      <c r="K1098" s="11"/>
      <c r="L1098" s="11"/>
      <c r="M1098" s="11"/>
      <c r="O1098" s="181"/>
      <c r="P1098" s="182"/>
      <c r="Q1098" s="182"/>
      <c r="R1098" s="183"/>
      <c r="U1098" s="4"/>
      <c r="V1098" s="4"/>
    </row>
    <row r="1099" spans="1:22">
      <c r="A1099" s="56"/>
      <c r="B1099" s="11"/>
      <c r="C1099" s="11" t="s">
        <v>233</v>
      </c>
      <c r="D1099" s="11"/>
      <c r="E1099" s="11" t="s">
        <v>193</v>
      </c>
      <c r="F1099" s="11">
        <v>4</v>
      </c>
      <c r="G1099" s="11"/>
      <c r="H1099" s="11"/>
      <c r="I1099" s="264"/>
      <c r="K1099" s="11"/>
      <c r="L1099" s="11"/>
      <c r="M1099" s="11"/>
      <c r="O1099" s="181"/>
      <c r="P1099" s="182"/>
      <c r="Q1099" s="182"/>
      <c r="R1099" s="183"/>
      <c r="U1099" s="4"/>
      <c r="V1099" s="4"/>
    </row>
    <row r="1100" spans="1:22">
      <c r="A1100" s="56"/>
      <c r="B1100" s="11"/>
      <c r="C1100" s="11" t="s">
        <v>234</v>
      </c>
      <c r="D1100" s="11"/>
      <c r="E1100" s="11" t="s">
        <v>235</v>
      </c>
      <c r="F1100" s="11">
        <v>8</v>
      </c>
      <c r="G1100" s="11"/>
      <c r="H1100" s="11">
        <v>0</v>
      </c>
      <c r="I1100" s="264"/>
      <c r="K1100" s="11"/>
      <c r="L1100" s="11"/>
      <c r="M1100" s="11"/>
      <c r="O1100" s="181"/>
      <c r="P1100" s="182"/>
      <c r="Q1100" s="182"/>
      <c r="R1100" s="183"/>
      <c r="U1100" s="4"/>
      <c r="V1100" s="4"/>
    </row>
    <row r="1101" spans="1:22">
      <c r="A1101" s="56"/>
      <c r="B1101" s="11"/>
      <c r="C1101" s="11" t="s">
        <v>236</v>
      </c>
      <c r="D1101" s="11"/>
      <c r="E1101" s="11" t="s">
        <v>237</v>
      </c>
      <c r="F1101" s="11">
        <v>6</v>
      </c>
      <c r="G1101" s="11"/>
      <c r="H1101" s="11"/>
      <c r="I1101" s="264"/>
      <c r="K1101" s="11"/>
      <c r="L1101" s="11"/>
      <c r="M1101" s="11"/>
      <c r="O1101" s="181"/>
      <c r="P1101" s="182"/>
      <c r="Q1101" s="182"/>
      <c r="R1101" s="183"/>
      <c r="U1101" s="4"/>
      <c r="V1101" s="4"/>
    </row>
    <row r="1102" spans="1:22">
      <c r="A1102" s="56"/>
      <c r="B1102" s="11"/>
      <c r="C1102" s="11" t="s">
        <v>238</v>
      </c>
      <c r="D1102" s="11"/>
      <c r="E1102" s="11" t="s">
        <v>105</v>
      </c>
      <c r="F1102" s="11">
        <v>47</v>
      </c>
      <c r="G1102" s="11"/>
      <c r="H1102" s="11">
        <v>0</v>
      </c>
      <c r="I1102" s="264"/>
      <c r="K1102" s="11"/>
      <c r="L1102" s="11"/>
      <c r="M1102" s="11"/>
      <c r="O1102" s="181"/>
      <c r="P1102" s="182"/>
      <c r="Q1102" s="182"/>
      <c r="R1102" s="183"/>
      <c r="U1102" s="4"/>
      <c r="V1102" s="4"/>
    </row>
    <row r="1103" spans="1:22">
      <c r="A1103" s="56"/>
      <c r="B1103" s="11"/>
      <c r="C1103" s="11" t="s">
        <v>239</v>
      </c>
      <c r="D1103" s="11"/>
      <c r="E1103" s="11" t="s">
        <v>240</v>
      </c>
      <c r="F1103" s="11">
        <v>1</v>
      </c>
      <c r="G1103" s="11"/>
      <c r="H1103" s="11"/>
      <c r="I1103" s="264"/>
      <c r="K1103" s="11"/>
      <c r="L1103" s="11"/>
      <c r="M1103" s="11"/>
      <c r="O1103" s="181"/>
      <c r="P1103" s="182"/>
      <c r="Q1103" s="182"/>
      <c r="R1103" s="183"/>
      <c r="U1103" s="4"/>
      <c r="V1103" s="4"/>
    </row>
    <row r="1104" spans="1:22">
      <c r="A1104" s="56"/>
      <c r="B1104" s="11"/>
      <c r="C1104" s="11" t="s">
        <v>244</v>
      </c>
      <c r="D1104" s="11"/>
      <c r="E1104" s="11" t="s">
        <v>193</v>
      </c>
      <c r="F1104" s="11">
        <v>1</v>
      </c>
      <c r="G1104" s="11"/>
      <c r="H1104" s="11"/>
      <c r="I1104" s="264"/>
      <c r="K1104" s="11"/>
      <c r="L1104" s="11"/>
      <c r="M1104" s="11"/>
      <c r="O1104" s="181"/>
      <c r="P1104" s="182"/>
      <c r="Q1104" s="182"/>
      <c r="R1104" s="183"/>
      <c r="U1104" s="4"/>
      <c r="V1104" s="4"/>
    </row>
    <row r="1105" spans="1:22">
      <c r="A1105" s="56"/>
      <c r="B1105" s="11"/>
      <c r="C1105" s="11" t="s">
        <v>245</v>
      </c>
      <c r="D1105" s="11"/>
      <c r="E1105" s="11" t="s">
        <v>246</v>
      </c>
      <c r="F1105" s="11">
        <v>1</v>
      </c>
      <c r="G1105" s="11"/>
      <c r="H1105" s="11"/>
      <c r="I1105" s="264"/>
      <c r="K1105" s="11"/>
      <c r="L1105" s="11"/>
      <c r="M1105" s="11"/>
      <c r="O1105" s="181"/>
      <c r="P1105" s="182"/>
      <c r="Q1105" s="182"/>
      <c r="R1105" s="183"/>
      <c r="U1105" s="4"/>
      <c r="V1105" s="4"/>
    </row>
    <row r="1106" spans="1:22">
      <c r="A1106" s="56"/>
      <c r="B1106" s="11"/>
      <c r="C1106" s="11" t="s">
        <v>247</v>
      </c>
      <c r="D1106" s="11"/>
      <c r="E1106" s="11" t="s">
        <v>248</v>
      </c>
      <c r="F1106" s="11">
        <v>1</v>
      </c>
      <c r="G1106" s="11"/>
      <c r="H1106" s="11"/>
      <c r="I1106" s="264"/>
      <c r="K1106" s="11"/>
      <c r="L1106" s="11"/>
      <c r="M1106" s="11"/>
      <c r="O1106" s="181"/>
      <c r="P1106" s="182"/>
      <c r="Q1106" s="182"/>
      <c r="R1106" s="183"/>
      <c r="U1106" s="4"/>
      <c r="V1106" s="4"/>
    </row>
    <row r="1107" spans="1:22">
      <c r="A1107" s="56"/>
      <c r="B1107" s="11"/>
      <c r="C1107" s="11" t="s">
        <v>251</v>
      </c>
      <c r="D1107" s="11"/>
      <c r="E1107" s="11" t="s">
        <v>96</v>
      </c>
      <c r="F1107" s="11">
        <v>70</v>
      </c>
      <c r="G1107" s="11">
        <v>1</v>
      </c>
      <c r="H1107" s="11">
        <v>0</v>
      </c>
      <c r="I1107" s="264"/>
      <c r="K1107" s="11"/>
      <c r="L1107" s="11"/>
      <c r="M1107" s="11"/>
      <c r="O1107" s="181"/>
      <c r="P1107" s="182"/>
      <c r="Q1107" s="182"/>
      <c r="R1107" s="183"/>
      <c r="U1107" s="4"/>
      <c r="V1107" s="4"/>
    </row>
    <row r="1108" spans="1:22">
      <c r="A1108" s="56"/>
      <c r="B1108" s="11"/>
      <c r="C1108" s="11" t="s">
        <v>252</v>
      </c>
      <c r="D1108" s="11"/>
      <c r="E1108" s="11" t="s">
        <v>253</v>
      </c>
      <c r="F1108" s="11">
        <v>3</v>
      </c>
      <c r="G1108" s="11"/>
      <c r="H1108" s="11"/>
      <c r="I1108" s="264"/>
      <c r="K1108" s="11"/>
      <c r="L1108" s="11"/>
      <c r="M1108" s="11"/>
      <c r="O1108" s="181"/>
      <c r="P1108" s="182"/>
      <c r="Q1108" s="182"/>
      <c r="R1108" s="183"/>
      <c r="U1108" s="4"/>
      <c r="V1108" s="4"/>
    </row>
    <row r="1109" spans="1:22">
      <c r="A1109" s="56"/>
      <c r="B1109" s="11"/>
      <c r="C1109" s="11" t="s">
        <v>255</v>
      </c>
      <c r="D1109" s="11"/>
      <c r="E1109" s="11" t="s">
        <v>256</v>
      </c>
      <c r="F1109" s="11">
        <v>1</v>
      </c>
      <c r="G1109" s="11"/>
      <c r="H1109" s="11"/>
      <c r="I1109" s="264"/>
      <c r="K1109" s="11"/>
      <c r="L1109" s="11"/>
      <c r="M1109" s="11"/>
      <c r="O1109" s="181"/>
      <c r="P1109" s="182"/>
      <c r="Q1109" s="182"/>
      <c r="R1109" s="183"/>
      <c r="U1109" s="4"/>
      <c r="V1109" s="4"/>
    </row>
    <row r="1110" spans="1:22">
      <c r="A1110" s="56"/>
      <c r="B1110" s="11"/>
      <c r="C1110" s="11" t="s">
        <v>257</v>
      </c>
      <c r="D1110" s="11"/>
      <c r="E1110" s="11" t="s">
        <v>115</v>
      </c>
      <c r="F1110" s="11">
        <v>1</v>
      </c>
      <c r="G1110" s="11"/>
      <c r="H1110" s="11"/>
      <c r="I1110" s="264"/>
      <c r="K1110" s="11"/>
      <c r="L1110" s="11"/>
      <c r="M1110" s="11"/>
      <c r="O1110" s="181"/>
      <c r="P1110" s="182"/>
      <c r="Q1110" s="182"/>
      <c r="R1110" s="183"/>
      <c r="U1110" s="4"/>
      <c r="V1110" s="4"/>
    </row>
    <row r="1111" spans="1:22">
      <c r="A1111" s="56"/>
      <c r="B1111" s="11"/>
      <c r="C1111" s="11" t="s">
        <v>507</v>
      </c>
      <c r="D1111" s="11"/>
      <c r="E1111" s="11" t="s">
        <v>165</v>
      </c>
      <c r="F1111" s="11">
        <v>1</v>
      </c>
      <c r="G1111" s="11"/>
      <c r="H1111" s="11"/>
      <c r="I1111" s="264"/>
      <c r="K1111" s="11"/>
      <c r="L1111" s="11"/>
      <c r="M1111" s="11"/>
      <c r="O1111" s="181"/>
      <c r="P1111" s="182"/>
      <c r="Q1111" s="182"/>
      <c r="R1111" s="183"/>
      <c r="U1111" s="4"/>
      <c r="V1111" s="4"/>
    </row>
    <row r="1112" spans="1:22">
      <c r="A1112" s="56"/>
      <c r="B1112" s="11"/>
      <c r="C1112" s="11" t="s">
        <v>262</v>
      </c>
      <c r="D1112" s="11"/>
      <c r="E1112" s="11" t="s">
        <v>113</v>
      </c>
      <c r="F1112" s="11">
        <v>2</v>
      </c>
      <c r="G1112" s="11"/>
      <c r="H1112" s="11"/>
      <c r="I1112" s="264"/>
      <c r="K1112" s="11"/>
      <c r="L1112" s="11"/>
      <c r="M1112" s="11"/>
      <c r="O1112" s="181"/>
      <c r="P1112" s="182"/>
      <c r="Q1112" s="182"/>
      <c r="R1112" s="183"/>
      <c r="U1112" s="4"/>
      <c r="V1112" s="4"/>
    </row>
    <row r="1113" spans="1:22">
      <c r="A1113" s="56"/>
      <c r="B1113" s="11"/>
      <c r="C1113" s="11" t="s">
        <v>263</v>
      </c>
      <c r="D1113" s="11"/>
      <c r="E1113" s="11" t="s">
        <v>264</v>
      </c>
      <c r="F1113" s="11">
        <v>2</v>
      </c>
      <c r="G1113" s="11"/>
      <c r="H1113" s="11"/>
      <c r="I1113" s="264"/>
      <c r="K1113" s="11"/>
      <c r="L1113" s="11"/>
      <c r="M1113" s="11"/>
      <c r="O1113" s="181"/>
      <c r="P1113" s="182"/>
      <c r="Q1113" s="182"/>
      <c r="R1113" s="183"/>
      <c r="U1113" s="4"/>
      <c r="V1113" s="4"/>
    </row>
    <row r="1114" spans="1:22">
      <c r="A1114" s="56"/>
      <c r="B1114" s="11"/>
      <c r="C1114" s="11" t="s">
        <v>268</v>
      </c>
      <c r="D1114" s="11"/>
      <c r="E1114" s="11" t="s">
        <v>269</v>
      </c>
      <c r="F1114" s="11">
        <v>2</v>
      </c>
      <c r="G1114" s="11"/>
      <c r="H1114" s="11"/>
      <c r="I1114" s="264"/>
      <c r="K1114" s="11"/>
      <c r="L1114" s="11"/>
      <c r="M1114" s="11"/>
      <c r="O1114" s="181"/>
      <c r="P1114" s="182"/>
      <c r="Q1114" s="182"/>
      <c r="R1114" s="183"/>
      <c r="U1114" s="4"/>
      <c r="V1114" s="4"/>
    </row>
    <row r="1115" spans="1:22">
      <c r="A1115" s="56"/>
      <c r="B1115" s="11"/>
      <c r="C1115" s="11" t="s">
        <v>270</v>
      </c>
      <c r="D1115" s="11"/>
      <c r="E1115" s="11" t="s">
        <v>271</v>
      </c>
      <c r="F1115" s="11">
        <v>8</v>
      </c>
      <c r="G1115" s="11"/>
      <c r="H1115" s="11"/>
      <c r="I1115" s="264"/>
      <c r="K1115" s="11"/>
      <c r="L1115" s="11"/>
      <c r="M1115" s="11"/>
      <c r="O1115" s="181"/>
      <c r="P1115" s="182"/>
      <c r="Q1115" s="182"/>
      <c r="R1115" s="183"/>
      <c r="U1115" s="4"/>
      <c r="V1115" s="4"/>
    </row>
    <row r="1116" spans="1:22">
      <c r="A1116" s="56"/>
      <c r="B1116" s="11"/>
      <c r="C1116" s="11" t="s">
        <v>272</v>
      </c>
      <c r="D1116" s="11"/>
      <c r="E1116" s="11" t="s">
        <v>143</v>
      </c>
      <c r="F1116" s="11">
        <v>4</v>
      </c>
      <c r="G1116" s="11"/>
      <c r="H1116" s="11"/>
      <c r="I1116" s="264"/>
      <c r="K1116" s="11"/>
      <c r="L1116" s="11"/>
      <c r="M1116" s="11"/>
      <c r="O1116" s="181"/>
      <c r="P1116" s="182"/>
      <c r="Q1116" s="182"/>
      <c r="R1116" s="183"/>
      <c r="U1116" s="4"/>
      <c r="V1116" s="4"/>
    </row>
    <row r="1117" spans="1:22">
      <c r="A1117" s="56"/>
      <c r="B1117" s="11"/>
      <c r="C1117" s="11" t="s">
        <v>273</v>
      </c>
      <c r="D1117" s="11"/>
      <c r="E1117" s="11" t="s">
        <v>153</v>
      </c>
      <c r="F1117" s="11">
        <v>3</v>
      </c>
      <c r="G1117" s="11">
        <v>1</v>
      </c>
      <c r="H1117" s="11">
        <v>1</v>
      </c>
      <c r="I1117" s="264">
        <v>0</v>
      </c>
      <c r="K1117" s="11"/>
      <c r="L1117" s="11"/>
      <c r="M1117" s="11"/>
      <c r="O1117" s="181"/>
      <c r="P1117" s="182"/>
      <c r="Q1117" s="182"/>
      <c r="R1117" s="183"/>
      <c r="U1117" s="4"/>
      <c r="V1117" s="4"/>
    </row>
    <row r="1118" spans="1:22">
      <c r="A1118" s="56"/>
      <c r="B1118" s="11"/>
      <c r="C1118" s="11" t="s">
        <v>274</v>
      </c>
      <c r="D1118" s="11"/>
      <c r="E1118" s="11" t="s">
        <v>175</v>
      </c>
      <c r="F1118" s="11">
        <v>10</v>
      </c>
      <c r="G1118" s="11"/>
      <c r="H1118" s="11">
        <v>0</v>
      </c>
      <c r="I1118" s="264"/>
      <c r="K1118" s="11"/>
      <c r="L1118" s="11"/>
      <c r="M1118" s="11"/>
      <c r="O1118" s="181"/>
      <c r="P1118" s="182"/>
      <c r="Q1118" s="182"/>
      <c r="R1118" s="183"/>
      <c r="U1118" s="4"/>
      <c r="V1118" s="4"/>
    </row>
    <row r="1119" spans="1:22">
      <c r="A1119" s="56"/>
      <c r="B1119" s="11"/>
      <c r="C1119" s="11" t="s">
        <v>279</v>
      </c>
      <c r="D1119" s="11"/>
      <c r="E1119" s="11" t="s">
        <v>280</v>
      </c>
      <c r="F1119" s="11">
        <v>2</v>
      </c>
      <c r="G1119" s="11"/>
      <c r="H1119" s="11"/>
      <c r="I1119" s="264"/>
      <c r="K1119" s="11"/>
      <c r="L1119" s="11"/>
      <c r="M1119" s="11"/>
      <c r="O1119" s="181"/>
      <c r="P1119" s="182"/>
      <c r="Q1119" s="182"/>
      <c r="R1119" s="183"/>
      <c r="U1119" s="4"/>
      <c r="V1119" s="4"/>
    </row>
    <row r="1120" spans="1:22">
      <c r="A1120" s="56"/>
      <c r="B1120" s="11"/>
      <c r="C1120" s="11" t="s">
        <v>281</v>
      </c>
      <c r="D1120" s="11"/>
      <c r="E1120" s="11" t="s">
        <v>175</v>
      </c>
      <c r="F1120" s="11">
        <v>23</v>
      </c>
      <c r="G1120" s="11"/>
      <c r="H1120" s="11">
        <v>0</v>
      </c>
      <c r="I1120" s="264"/>
      <c r="K1120" s="11"/>
      <c r="L1120" s="11"/>
      <c r="M1120" s="11"/>
      <c r="O1120" s="181"/>
      <c r="P1120" s="182"/>
      <c r="Q1120" s="182"/>
      <c r="R1120" s="183"/>
      <c r="U1120" s="4"/>
      <c r="V1120" s="4"/>
    </row>
    <row r="1121" spans="1:22">
      <c r="A1121" s="56"/>
      <c r="B1121" s="11"/>
      <c r="C1121" s="11" t="s">
        <v>282</v>
      </c>
      <c r="D1121" s="11"/>
      <c r="E1121" s="11" t="s">
        <v>283</v>
      </c>
      <c r="F1121" s="11">
        <v>18</v>
      </c>
      <c r="G1121" s="11"/>
      <c r="H1121" s="11">
        <v>0</v>
      </c>
      <c r="I1121" s="264"/>
      <c r="K1121" s="11"/>
      <c r="L1121" s="11"/>
      <c r="M1121" s="11"/>
      <c r="O1121" s="181"/>
      <c r="P1121" s="182"/>
      <c r="Q1121" s="182"/>
      <c r="R1121" s="183"/>
      <c r="U1121" s="4"/>
      <c r="V1121" s="4"/>
    </row>
    <row r="1122" spans="1:22">
      <c r="A1122" s="56"/>
      <c r="B1122" s="11"/>
      <c r="C1122" s="11" t="s">
        <v>468</v>
      </c>
      <c r="D1122" s="11"/>
      <c r="E1122" s="11" t="s">
        <v>285</v>
      </c>
      <c r="F1122" s="11">
        <v>1</v>
      </c>
      <c r="G1122" s="11"/>
      <c r="H1122" s="11"/>
      <c r="I1122" s="264"/>
      <c r="K1122" s="11"/>
      <c r="L1122" s="11"/>
      <c r="M1122" s="11"/>
      <c r="O1122" s="181"/>
      <c r="P1122" s="182"/>
      <c r="Q1122" s="182"/>
      <c r="R1122" s="183"/>
      <c r="U1122" s="4"/>
      <c r="V1122" s="4"/>
    </row>
    <row r="1123" spans="1:22">
      <c r="A1123" s="56"/>
      <c r="B1123" s="11"/>
      <c r="C1123" s="11" t="s">
        <v>286</v>
      </c>
      <c r="D1123" s="11"/>
      <c r="E1123" s="11" t="s">
        <v>115</v>
      </c>
      <c r="F1123" s="11">
        <v>5</v>
      </c>
      <c r="G1123" s="11"/>
      <c r="H1123" s="11">
        <v>0</v>
      </c>
      <c r="I1123" s="264"/>
      <c r="K1123" s="11"/>
      <c r="L1123" s="11"/>
      <c r="M1123" s="11"/>
      <c r="O1123" s="181"/>
      <c r="P1123" s="182"/>
      <c r="Q1123" s="182"/>
      <c r="R1123" s="183"/>
      <c r="U1123" s="4"/>
      <c r="V1123" s="4"/>
    </row>
    <row r="1124" spans="1:22">
      <c r="A1124" s="56"/>
      <c r="B1124" s="11"/>
      <c r="C1124" s="11" t="s">
        <v>287</v>
      </c>
      <c r="D1124" s="11"/>
      <c r="E1124" s="11" t="s">
        <v>288</v>
      </c>
      <c r="F1124" s="11">
        <v>4</v>
      </c>
      <c r="G1124" s="11"/>
      <c r="H1124" s="11">
        <v>0</v>
      </c>
      <c r="I1124" s="264"/>
      <c r="K1124" s="11"/>
      <c r="L1124" s="11"/>
      <c r="M1124" s="11"/>
      <c r="O1124" s="181"/>
      <c r="P1124" s="182"/>
      <c r="Q1124" s="182"/>
      <c r="R1124" s="183"/>
      <c r="U1124" s="4"/>
      <c r="V1124" s="4"/>
    </row>
    <row r="1125" spans="1:22">
      <c r="A1125" s="56"/>
      <c r="B1125" s="11"/>
      <c r="C1125" s="11" t="s">
        <v>290</v>
      </c>
      <c r="D1125" s="11"/>
      <c r="E1125" s="11" t="s">
        <v>193</v>
      </c>
      <c r="F1125" s="11">
        <v>2</v>
      </c>
      <c r="G1125" s="11"/>
      <c r="H1125" s="11"/>
      <c r="I1125" s="264"/>
      <c r="K1125" s="11"/>
      <c r="L1125" s="11"/>
      <c r="M1125" s="11"/>
      <c r="O1125" s="181"/>
      <c r="P1125" s="182"/>
      <c r="Q1125" s="182"/>
      <c r="R1125" s="183"/>
      <c r="U1125" s="4"/>
      <c r="V1125" s="4"/>
    </row>
    <row r="1126" spans="1:22">
      <c r="A1126" s="56"/>
      <c r="B1126" s="11"/>
      <c r="C1126" s="11" t="s">
        <v>291</v>
      </c>
      <c r="D1126" s="11"/>
      <c r="E1126" s="11" t="s">
        <v>292</v>
      </c>
      <c r="F1126" s="11">
        <v>5</v>
      </c>
      <c r="G1126" s="11"/>
      <c r="H1126" s="11">
        <v>0</v>
      </c>
      <c r="I1126" s="264"/>
      <c r="K1126" s="11"/>
      <c r="L1126" s="11"/>
      <c r="M1126" s="11"/>
      <c r="O1126" s="181"/>
      <c r="P1126" s="182"/>
      <c r="Q1126" s="182"/>
      <c r="R1126" s="183"/>
      <c r="U1126" s="4"/>
      <c r="V1126" s="4"/>
    </row>
    <row r="1127" spans="1:22">
      <c r="A1127" s="56"/>
      <c r="B1127" s="11"/>
      <c r="C1127" s="11" t="s">
        <v>293</v>
      </c>
      <c r="D1127" s="11"/>
      <c r="E1127" s="11" t="s">
        <v>116</v>
      </c>
      <c r="F1127" s="11">
        <v>48</v>
      </c>
      <c r="G1127" s="11"/>
      <c r="H1127" s="11">
        <v>0</v>
      </c>
      <c r="I1127" s="264"/>
      <c r="K1127" s="11"/>
      <c r="L1127" s="11"/>
      <c r="M1127" s="11"/>
      <c r="O1127" s="181"/>
      <c r="P1127" s="182"/>
      <c r="Q1127" s="182"/>
      <c r="R1127" s="183"/>
      <c r="U1127" s="4"/>
      <c r="V1127" s="4"/>
    </row>
    <row r="1128" spans="1:22">
      <c r="A1128" s="56"/>
      <c r="B1128" s="11"/>
      <c r="C1128" s="11" t="s">
        <v>294</v>
      </c>
      <c r="D1128" s="11"/>
      <c r="E1128" s="11" t="s">
        <v>183</v>
      </c>
      <c r="F1128" s="11">
        <v>1</v>
      </c>
      <c r="G1128" s="11"/>
      <c r="H1128" s="11"/>
      <c r="I1128" s="264"/>
      <c r="K1128" s="11"/>
      <c r="L1128" s="11"/>
      <c r="M1128" s="11"/>
      <c r="O1128" s="181"/>
      <c r="P1128" s="182"/>
      <c r="Q1128" s="182"/>
      <c r="R1128" s="183"/>
      <c r="U1128" s="4"/>
      <c r="V1128" s="4"/>
    </row>
    <row r="1129" spans="1:22">
      <c r="A1129" s="56"/>
      <c r="B1129" s="11"/>
      <c r="C1129" s="11" t="s">
        <v>294</v>
      </c>
      <c r="D1129" s="11"/>
      <c r="E1129" s="11" t="s">
        <v>295</v>
      </c>
      <c r="F1129" s="11">
        <v>9</v>
      </c>
      <c r="G1129" s="11"/>
      <c r="H1129" s="11">
        <v>0</v>
      </c>
      <c r="I1129" s="264"/>
      <c r="K1129" s="11"/>
      <c r="L1129" s="11"/>
      <c r="M1129" s="11"/>
      <c r="O1129" s="181"/>
      <c r="P1129" s="182"/>
      <c r="Q1129" s="182"/>
      <c r="R1129" s="183"/>
      <c r="U1129" s="4"/>
      <c r="V1129" s="4"/>
    </row>
    <row r="1130" spans="1:22">
      <c r="A1130" s="56"/>
      <c r="B1130" s="11"/>
      <c r="C1130" s="11" t="s">
        <v>296</v>
      </c>
      <c r="D1130" s="11"/>
      <c r="E1130" s="11" t="s">
        <v>297</v>
      </c>
      <c r="F1130" s="11">
        <v>19</v>
      </c>
      <c r="G1130" s="11"/>
      <c r="H1130" s="11"/>
      <c r="I1130" s="264"/>
      <c r="K1130" s="11"/>
      <c r="L1130" s="11"/>
      <c r="M1130" s="11"/>
      <c r="O1130" s="181"/>
      <c r="P1130" s="182"/>
      <c r="Q1130" s="182"/>
      <c r="R1130" s="183"/>
      <c r="U1130" s="4"/>
      <c r="V1130" s="4"/>
    </row>
    <row r="1131" spans="1:22">
      <c r="A1131" s="56"/>
      <c r="B1131" s="11"/>
      <c r="C1131" s="11" t="s">
        <v>469</v>
      </c>
      <c r="D1131" s="11"/>
      <c r="E1131" s="11" t="s">
        <v>299</v>
      </c>
      <c r="F1131" s="11">
        <v>8</v>
      </c>
      <c r="G1131" s="11"/>
      <c r="H1131" s="11"/>
      <c r="I1131" s="264"/>
      <c r="K1131" s="11"/>
      <c r="L1131" s="11"/>
      <c r="M1131" s="11"/>
      <c r="O1131" s="181"/>
      <c r="P1131" s="182"/>
      <c r="Q1131" s="182"/>
      <c r="R1131" s="183"/>
      <c r="U1131" s="4"/>
      <c r="V1131" s="4"/>
    </row>
    <row r="1132" spans="1:22">
      <c r="A1132" s="56"/>
      <c r="B1132" s="11"/>
      <c r="C1132" s="11" t="s">
        <v>300</v>
      </c>
      <c r="D1132" s="11"/>
      <c r="E1132" s="11" t="s">
        <v>271</v>
      </c>
      <c r="F1132" s="11">
        <v>3</v>
      </c>
      <c r="G1132" s="11"/>
      <c r="H1132" s="11"/>
      <c r="I1132" s="264"/>
      <c r="K1132" s="11"/>
      <c r="L1132" s="11"/>
      <c r="M1132" s="11"/>
      <c r="O1132" s="181"/>
      <c r="P1132" s="182"/>
      <c r="Q1132" s="182"/>
      <c r="R1132" s="183"/>
      <c r="U1132" s="4"/>
      <c r="V1132" s="4"/>
    </row>
    <row r="1133" spans="1:22">
      <c r="A1133" s="56"/>
      <c r="B1133" s="11"/>
      <c r="C1133" s="11" t="s">
        <v>301</v>
      </c>
      <c r="D1133" s="11"/>
      <c r="E1133" s="11" t="s">
        <v>119</v>
      </c>
      <c r="F1133" s="11">
        <v>8</v>
      </c>
      <c r="G1133" s="11"/>
      <c r="H1133" s="11"/>
      <c r="I1133" s="264"/>
      <c r="K1133" s="11"/>
      <c r="L1133" s="11"/>
      <c r="M1133" s="11"/>
      <c r="O1133" s="181"/>
      <c r="P1133" s="182"/>
      <c r="Q1133" s="182"/>
      <c r="R1133" s="183"/>
      <c r="U1133" s="4"/>
      <c r="V1133" s="4"/>
    </row>
    <row r="1134" spans="1:22">
      <c r="A1134" s="56"/>
      <c r="B1134" s="11"/>
      <c r="C1134" s="11" t="s">
        <v>302</v>
      </c>
      <c r="D1134" s="11"/>
      <c r="E1134" s="11" t="s">
        <v>303</v>
      </c>
      <c r="F1134" s="11">
        <v>2</v>
      </c>
      <c r="G1134" s="11"/>
      <c r="H1134" s="11"/>
      <c r="I1134" s="264"/>
      <c r="K1134" s="11"/>
      <c r="L1134" s="11"/>
      <c r="M1134" s="11"/>
      <c r="O1134" s="181"/>
      <c r="P1134" s="182"/>
      <c r="Q1134" s="182"/>
      <c r="R1134" s="183"/>
      <c r="U1134" s="4"/>
      <c r="V1134" s="4"/>
    </row>
    <row r="1135" spans="1:22">
      <c r="A1135" s="56"/>
      <c r="B1135" s="11"/>
      <c r="C1135" s="11" t="s">
        <v>305</v>
      </c>
      <c r="D1135" s="11"/>
      <c r="E1135" s="11" t="s">
        <v>121</v>
      </c>
      <c r="F1135" s="11">
        <v>36</v>
      </c>
      <c r="G1135" s="11"/>
      <c r="H1135" s="11">
        <v>0</v>
      </c>
      <c r="I1135" s="264"/>
      <c r="K1135" s="11"/>
      <c r="L1135" s="11"/>
      <c r="M1135" s="11"/>
      <c r="O1135" s="181"/>
      <c r="P1135" s="182"/>
      <c r="Q1135" s="182"/>
      <c r="R1135" s="183"/>
      <c r="U1135" s="4"/>
      <c r="V1135" s="4"/>
    </row>
    <row r="1136" spans="1:22">
      <c r="A1136" s="56"/>
      <c r="B1136" s="11"/>
      <c r="C1136" s="11" t="s">
        <v>307</v>
      </c>
      <c r="D1136" s="11"/>
      <c r="E1136" s="11" t="s">
        <v>100</v>
      </c>
      <c r="F1136" s="11">
        <v>1</v>
      </c>
      <c r="G1136" s="11"/>
      <c r="H1136" s="11"/>
      <c r="I1136" s="264"/>
      <c r="K1136" s="11"/>
      <c r="L1136" s="11"/>
      <c r="M1136" s="11"/>
      <c r="O1136" s="181"/>
      <c r="P1136" s="182"/>
      <c r="Q1136" s="182"/>
      <c r="R1136" s="183"/>
      <c r="U1136" s="4"/>
      <c r="V1136" s="4"/>
    </row>
    <row r="1137" spans="1:22">
      <c r="A1137" s="56"/>
      <c r="B1137" s="11"/>
      <c r="C1137" s="11" t="s">
        <v>307</v>
      </c>
      <c r="D1137" s="11"/>
      <c r="E1137" s="11" t="s">
        <v>84</v>
      </c>
      <c r="F1137" s="11">
        <v>9</v>
      </c>
      <c r="G1137" s="11"/>
      <c r="H1137" s="11">
        <v>0</v>
      </c>
      <c r="I1137" s="264"/>
      <c r="K1137" s="11"/>
      <c r="L1137" s="11"/>
      <c r="M1137" s="11"/>
      <c r="O1137" s="181"/>
      <c r="P1137" s="182"/>
      <c r="Q1137" s="182"/>
      <c r="R1137" s="183"/>
      <c r="U1137" s="4"/>
      <c r="V1137" s="4"/>
    </row>
    <row r="1138" spans="1:22">
      <c r="A1138" s="56"/>
      <c r="B1138" s="11"/>
      <c r="C1138" s="11" t="s">
        <v>308</v>
      </c>
      <c r="D1138" s="11"/>
      <c r="E1138" s="11" t="s">
        <v>309</v>
      </c>
      <c r="F1138" s="11">
        <v>2</v>
      </c>
      <c r="G1138" s="11"/>
      <c r="H1138" s="11"/>
      <c r="I1138" s="264"/>
      <c r="K1138" s="11"/>
      <c r="L1138" s="11"/>
      <c r="M1138" s="11"/>
      <c r="O1138" s="181"/>
      <c r="P1138" s="182"/>
      <c r="Q1138" s="182"/>
      <c r="R1138" s="183"/>
      <c r="U1138" s="4"/>
      <c r="V1138" s="4"/>
    </row>
    <row r="1139" spans="1:22">
      <c r="A1139" s="56"/>
      <c r="B1139" s="11"/>
      <c r="C1139" s="11" t="s">
        <v>310</v>
      </c>
      <c r="D1139" s="11"/>
      <c r="E1139" s="11" t="s">
        <v>237</v>
      </c>
      <c r="F1139" s="11">
        <v>1</v>
      </c>
      <c r="G1139" s="11"/>
      <c r="H1139" s="11"/>
      <c r="I1139" s="264"/>
      <c r="K1139" s="11"/>
      <c r="L1139" s="11"/>
      <c r="M1139" s="11"/>
      <c r="O1139" s="181"/>
      <c r="P1139" s="182"/>
      <c r="Q1139" s="182"/>
      <c r="R1139" s="183"/>
      <c r="U1139" s="4"/>
      <c r="V1139" s="4"/>
    </row>
    <row r="1140" spans="1:22">
      <c r="A1140" s="56"/>
      <c r="B1140" s="11"/>
      <c r="C1140" s="11" t="s">
        <v>310</v>
      </c>
      <c r="D1140" s="11"/>
      <c r="E1140" s="11" t="s">
        <v>311</v>
      </c>
      <c r="F1140" s="11">
        <v>8</v>
      </c>
      <c r="G1140" s="11"/>
      <c r="H1140" s="11"/>
      <c r="I1140" s="264"/>
      <c r="K1140" s="11"/>
      <c r="L1140" s="11"/>
      <c r="M1140" s="11"/>
      <c r="O1140" s="181"/>
      <c r="P1140" s="182"/>
      <c r="Q1140" s="182"/>
      <c r="R1140" s="183"/>
      <c r="U1140" s="4"/>
      <c r="V1140" s="4"/>
    </row>
    <row r="1141" spans="1:22">
      <c r="A1141" s="56"/>
      <c r="B1141" s="11"/>
      <c r="C1141" s="11" t="s">
        <v>312</v>
      </c>
      <c r="D1141" s="11"/>
      <c r="E1141" s="11" t="s">
        <v>153</v>
      </c>
      <c r="F1141" s="11">
        <v>107</v>
      </c>
      <c r="G1141" s="11"/>
      <c r="H1141" s="11">
        <v>0</v>
      </c>
      <c r="I1141" s="264"/>
      <c r="K1141" s="11"/>
      <c r="L1141" s="11"/>
      <c r="M1141" s="11"/>
      <c r="O1141" s="181"/>
      <c r="P1141" s="182"/>
      <c r="Q1141" s="182"/>
      <c r="R1141" s="183"/>
      <c r="U1141" s="4"/>
      <c r="V1141" s="4"/>
    </row>
    <row r="1142" spans="1:22">
      <c r="A1142" s="56"/>
      <c r="B1142" s="11"/>
      <c r="C1142" s="11" t="s">
        <v>313</v>
      </c>
      <c r="D1142" s="11"/>
      <c r="E1142" s="11" t="s">
        <v>314</v>
      </c>
      <c r="F1142" s="11">
        <v>3</v>
      </c>
      <c r="G1142" s="11"/>
      <c r="H1142" s="11"/>
      <c r="I1142" s="264"/>
      <c r="K1142" s="11"/>
      <c r="L1142" s="11"/>
      <c r="M1142" s="11"/>
      <c r="O1142" s="181"/>
      <c r="P1142" s="182"/>
      <c r="Q1142" s="182"/>
      <c r="R1142" s="183"/>
      <c r="U1142" s="4"/>
      <c r="V1142" s="4"/>
    </row>
    <row r="1143" spans="1:22">
      <c r="A1143" s="56"/>
      <c r="B1143" s="11"/>
      <c r="C1143" s="11" t="s">
        <v>315</v>
      </c>
      <c r="D1143" s="11"/>
      <c r="E1143" s="11" t="s">
        <v>316</v>
      </c>
      <c r="F1143" s="11">
        <v>5</v>
      </c>
      <c r="G1143" s="11"/>
      <c r="H1143" s="11"/>
      <c r="I1143" s="264"/>
      <c r="K1143" s="11"/>
      <c r="L1143" s="11"/>
      <c r="M1143" s="11"/>
      <c r="O1143" s="181"/>
      <c r="P1143" s="182"/>
      <c r="Q1143" s="182"/>
      <c r="R1143" s="183"/>
      <c r="U1143" s="4"/>
      <c r="V1143" s="4"/>
    </row>
    <row r="1144" spans="1:22">
      <c r="A1144" s="56"/>
      <c r="B1144" s="11"/>
      <c r="C1144" s="11" t="s">
        <v>317</v>
      </c>
      <c r="D1144" s="11"/>
      <c r="E1144" s="11" t="s">
        <v>318</v>
      </c>
      <c r="F1144" s="11">
        <v>4</v>
      </c>
      <c r="G1144" s="11"/>
      <c r="H1144" s="11">
        <v>0</v>
      </c>
      <c r="I1144" s="264"/>
      <c r="K1144" s="11"/>
      <c r="L1144" s="11"/>
      <c r="M1144" s="11"/>
      <c r="O1144" s="181"/>
      <c r="P1144" s="182"/>
      <c r="Q1144" s="182"/>
      <c r="R1144" s="183"/>
      <c r="U1144" s="4"/>
      <c r="V1144" s="4"/>
    </row>
    <row r="1145" spans="1:22">
      <c r="A1145" s="56"/>
      <c r="B1145" s="11"/>
      <c r="C1145" s="11" t="s">
        <v>319</v>
      </c>
      <c r="D1145" s="11"/>
      <c r="E1145" s="11" t="s">
        <v>222</v>
      </c>
      <c r="F1145" s="11">
        <v>3</v>
      </c>
      <c r="G1145" s="11"/>
      <c r="H1145" s="11"/>
      <c r="I1145" s="264"/>
      <c r="K1145" s="11"/>
      <c r="L1145" s="11"/>
      <c r="M1145" s="11"/>
      <c r="O1145" s="181"/>
      <c r="P1145" s="182"/>
      <c r="Q1145" s="182"/>
      <c r="R1145" s="183"/>
      <c r="U1145" s="4"/>
      <c r="V1145" s="4"/>
    </row>
    <row r="1146" spans="1:22">
      <c r="A1146" s="56"/>
      <c r="B1146" s="11"/>
      <c r="C1146" s="11" t="s">
        <v>320</v>
      </c>
      <c r="D1146" s="11"/>
      <c r="E1146" s="11" t="s">
        <v>321</v>
      </c>
      <c r="F1146" s="11">
        <v>1</v>
      </c>
      <c r="G1146" s="11"/>
      <c r="H1146" s="11"/>
      <c r="I1146" s="264"/>
      <c r="K1146" s="11"/>
      <c r="L1146" s="11"/>
      <c r="M1146" s="11"/>
      <c r="O1146" s="181"/>
      <c r="P1146" s="182"/>
      <c r="Q1146" s="182"/>
      <c r="R1146" s="183"/>
      <c r="U1146" s="4"/>
      <c r="V1146" s="4"/>
    </row>
    <row r="1147" spans="1:22">
      <c r="A1147" s="56"/>
      <c r="B1147" s="11"/>
      <c r="C1147" s="11" t="s">
        <v>322</v>
      </c>
      <c r="D1147" s="11"/>
      <c r="E1147" s="11" t="s">
        <v>323</v>
      </c>
      <c r="F1147" s="11">
        <v>21</v>
      </c>
      <c r="G1147" s="11"/>
      <c r="H1147" s="11"/>
      <c r="I1147" s="264"/>
      <c r="K1147" s="11"/>
      <c r="L1147" s="11"/>
      <c r="M1147" s="11"/>
      <c r="O1147" s="181"/>
      <c r="P1147" s="182"/>
      <c r="Q1147" s="182"/>
      <c r="R1147" s="183"/>
      <c r="U1147" s="4"/>
      <c r="V1147" s="4"/>
    </row>
    <row r="1148" spans="1:22">
      <c r="A1148" s="56"/>
      <c r="B1148" s="11"/>
      <c r="C1148" s="11" t="s">
        <v>326</v>
      </c>
      <c r="D1148" s="11"/>
      <c r="E1148" s="11" t="s">
        <v>278</v>
      </c>
      <c r="F1148" s="11">
        <v>4</v>
      </c>
      <c r="G1148" s="11"/>
      <c r="H1148" s="11">
        <v>0</v>
      </c>
      <c r="I1148" s="264"/>
      <c r="K1148" s="11"/>
      <c r="L1148" s="11"/>
      <c r="M1148" s="11"/>
      <c r="O1148" s="181"/>
      <c r="P1148" s="182"/>
      <c r="Q1148" s="182"/>
      <c r="R1148" s="183"/>
      <c r="U1148" s="4"/>
      <c r="V1148" s="4"/>
    </row>
    <row r="1149" spans="1:22">
      <c r="A1149" s="56"/>
      <c r="B1149" s="11"/>
      <c r="C1149" s="11" t="s">
        <v>327</v>
      </c>
      <c r="D1149" s="11"/>
      <c r="E1149" s="11" t="s">
        <v>229</v>
      </c>
      <c r="F1149" s="11">
        <v>10</v>
      </c>
      <c r="G1149" s="11"/>
      <c r="H1149" s="11">
        <v>0</v>
      </c>
      <c r="I1149" s="264"/>
      <c r="K1149" s="11"/>
      <c r="L1149" s="11"/>
      <c r="M1149" s="11"/>
      <c r="O1149" s="181"/>
      <c r="P1149" s="182"/>
      <c r="Q1149" s="182"/>
      <c r="R1149" s="183"/>
      <c r="U1149" s="4"/>
      <c r="V1149" s="4"/>
    </row>
    <row r="1150" spans="1:22">
      <c r="A1150" s="56"/>
      <c r="B1150" s="11"/>
      <c r="C1150" s="11" t="s">
        <v>329</v>
      </c>
      <c r="D1150" s="11"/>
      <c r="E1150" s="11" t="s">
        <v>330</v>
      </c>
      <c r="F1150" s="11">
        <v>3</v>
      </c>
      <c r="G1150" s="11"/>
      <c r="H1150" s="11"/>
      <c r="I1150" s="264"/>
      <c r="K1150" s="11"/>
      <c r="L1150" s="11"/>
      <c r="M1150" s="11"/>
      <c r="O1150" s="181"/>
      <c r="P1150" s="182"/>
      <c r="Q1150" s="182"/>
      <c r="R1150" s="183"/>
      <c r="U1150" s="4"/>
      <c r="V1150" s="4"/>
    </row>
    <row r="1151" spans="1:22">
      <c r="A1151" s="56"/>
      <c r="B1151" s="11"/>
      <c r="C1151" s="11" t="s">
        <v>331</v>
      </c>
      <c r="D1151" s="11"/>
      <c r="E1151" s="11" t="s">
        <v>332</v>
      </c>
      <c r="F1151" s="11">
        <v>5</v>
      </c>
      <c r="G1151" s="11"/>
      <c r="H1151" s="11"/>
      <c r="I1151" s="264"/>
      <c r="K1151" s="11"/>
      <c r="L1151" s="11"/>
      <c r="M1151" s="11"/>
      <c r="O1151" s="181"/>
      <c r="P1151" s="182"/>
      <c r="Q1151" s="182"/>
      <c r="R1151" s="183"/>
      <c r="U1151" s="4"/>
      <c r="V1151" s="4"/>
    </row>
    <row r="1152" spans="1:22">
      <c r="A1152" s="56"/>
      <c r="B1152" s="11"/>
      <c r="C1152" s="11" t="s">
        <v>333</v>
      </c>
      <c r="D1152" s="11"/>
      <c r="E1152" s="11" t="s">
        <v>334</v>
      </c>
      <c r="F1152" s="11">
        <v>34</v>
      </c>
      <c r="G1152" s="11">
        <v>1</v>
      </c>
      <c r="H1152" s="11">
        <v>1</v>
      </c>
      <c r="I1152" s="264">
        <v>0</v>
      </c>
      <c r="K1152" s="11"/>
      <c r="L1152" s="11"/>
      <c r="M1152" s="11"/>
      <c r="O1152" s="181"/>
      <c r="P1152" s="182"/>
      <c r="Q1152" s="182"/>
      <c r="R1152" s="183"/>
      <c r="U1152" s="4"/>
      <c r="V1152" s="4"/>
    </row>
    <row r="1153" spans="1:22">
      <c r="A1153" s="56"/>
      <c r="B1153" s="11"/>
      <c r="C1153" s="11" t="s">
        <v>335</v>
      </c>
      <c r="D1153" s="11"/>
      <c r="E1153" s="11" t="s">
        <v>336</v>
      </c>
      <c r="F1153" s="11">
        <v>64</v>
      </c>
      <c r="G1153" s="11"/>
      <c r="H1153" s="11">
        <v>0</v>
      </c>
      <c r="I1153" s="264"/>
      <c r="K1153" s="11"/>
      <c r="L1153" s="11"/>
      <c r="M1153" s="11"/>
      <c r="O1153" s="181"/>
      <c r="P1153" s="182"/>
      <c r="Q1153" s="182"/>
      <c r="R1153" s="183"/>
      <c r="U1153" s="4"/>
      <c r="V1153" s="4"/>
    </row>
    <row r="1154" spans="1:22">
      <c r="A1154" s="56"/>
      <c r="B1154" s="11"/>
      <c r="C1154" s="11" t="s">
        <v>337</v>
      </c>
      <c r="D1154" s="11"/>
      <c r="E1154" s="11" t="s">
        <v>338</v>
      </c>
      <c r="F1154" s="11">
        <v>28</v>
      </c>
      <c r="G1154" s="11"/>
      <c r="H1154" s="11">
        <v>0</v>
      </c>
      <c r="I1154" s="264"/>
      <c r="K1154" s="11"/>
      <c r="L1154" s="11"/>
      <c r="M1154" s="11"/>
      <c r="O1154" s="181"/>
      <c r="P1154" s="182"/>
      <c r="Q1154" s="182"/>
      <c r="R1154" s="183"/>
      <c r="U1154" s="4"/>
      <c r="V1154" s="4"/>
    </row>
    <row r="1155" spans="1:22">
      <c r="A1155" s="56"/>
      <c r="B1155" s="11"/>
      <c r="C1155" s="11" t="s">
        <v>339</v>
      </c>
      <c r="D1155" s="11"/>
      <c r="E1155" s="11" t="s">
        <v>340</v>
      </c>
      <c r="F1155" s="11">
        <v>4</v>
      </c>
      <c r="G1155" s="11"/>
      <c r="H1155" s="11"/>
      <c r="I1155" s="264"/>
      <c r="K1155" s="11"/>
      <c r="L1155" s="11"/>
      <c r="M1155" s="11"/>
      <c r="O1155" s="181"/>
      <c r="P1155" s="182"/>
      <c r="Q1155" s="182"/>
      <c r="R1155" s="183"/>
      <c r="U1155" s="4"/>
      <c r="V1155" s="4"/>
    </row>
    <row r="1156" spans="1:22">
      <c r="A1156" s="56"/>
      <c r="B1156" s="11"/>
      <c r="C1156" s="11" t="s">
        <v>341</v>
      </c>
      <c r="D1156" s="11"/>
      <c r="E1156" s="11" t="s">
        <v>119</v>
      </c>
      <c r="F1156" s="11">
        <v>2</v>
      </c>
      <c r="G1156" s="11"/>
      <c r="H1156" s="11"/>
      <c r="I1156" s="264"/>
      <c r="K1156" s="11"/>
      <c r="L1156" s="11"/>
      <c r="M1156" s="11"/>
      <c r="O1156" s="181"/>
      <c r="P1156" s="182"/>
      <c r="Q1156" s="182"/>
      <c r="R1156" s="183"/>
      <c r="U1156" s="4"/>
      <c r="V1156" s="4"/>
    </row>
    <row r="1157" spans="1:22">
      <c r="A1157" s="56"/>
      <c r="B1157" s="11"/>
      <c r="C1157" s="11" t="s">
        <v>342</v>
      </c>
      <c r="D1157" s="11"/>
      <c r="E1157" s="11" t="s">
        <v>285</v>
      </c>
      <c r="F1157" s="11">
        <v>3</v>
      </c>
      <c r="G1157" s="11"/>
      <c r="H1157" s="11"/>
      <c r="I1157" s="264"/>
      <c r="K1157" s="11"/>
      <c r="L1157" s="11"/>
      <c r="M1157" s="11"/>
      <c r="O1157" s="181"/>
      <c r="P1157" s="182"/>
      <c r="Q1157" s="182"/>
      <c r="R1157" s="183"/>
      <c r="U1157" s="4"/>
      <c r="V1157" s="4"/>
    </row>
    <row r="1158" spans="1:22">
      <c r="A1158" s="56"/>
      <c r="B1158" s="11"/>
      <c r="C1158" s="11" t="s">
        <v>343</v>
      </c>
      <c r="D1158" s="11"/>
      <c r="E1158" s="11" t="s">
        <v>344</v>
      </c>
      <c r="F1158" s="11">
        <v>23</v>
      </c>
      <c r="G1158" s="11"/>
      <c r="H1158" s="11">
        <v>0</v>
      </c>
      <c r="I1158" s="264"/>
      <c r="K1158" s="11"/>
      <c r="L1158" s="11"/>
      <c r="M1158" s="11"/>
      <c r="O1158" s="181"/>
      <c r="P1158" s="182"/>
      <c r="Q1158" s="182"/>
      <c r="R1158" s="183"/>
      <c r="U1158" s="4"/>
      <c r="V1158" s="4"/>
    </row>
    <row r="1159" spans="1:22">
      <c r="A1159" s="56"/>
      <c r="B1159" s="11"/>
      <c r="C1159" s="11" t="s">
        <v>345</v>
      </c>
      <c r="D1159" s="11"/>
      <c r="E1159" s="11" t="s">
        <v>346</v>
      </c>
      <c r="F1159" s="11">
        <v>4</v>
      </c>
      <c r="G1159" s="11"/>
      <c r="H1159" s="11"/>
      <c r="I1159" s="264"/>
      <c r="K1159" s="11"/>
      <c r="L1159" s="11"/>
      <c r="M1159" s="11"/>
      <c r="O1159" s="181"/>
      <c r="P1159" s="182"/>
      <c r="Q1159" s="182"/>
      <c r="R1159" s="183"/>
      <c r="U1159" s="4"/>
      <c r="V1159" s="4"/>
    </row>
    <row r="1160" spans="1:22">
      <c r="A1160" s="56"/>
      <c r="B1160" s="11"/>
      <c r="C1160" s="11" t="s">
        <v>347</v>
      </c>
      <c r="D1160" s="11"/>
      <c r="E1160" s="11" t="s">
        <v>155</v>
      </c>
      <c r="F1160" s="11">
        <v>31</v>
      </c>
      <c r="G1160" s="11"/>
      <c r="H1160" s="11">
        <v>0</v>
      </c>
      <c r="I1160" s="264"/>
      <c r="K1160" s="11"/>
      <c r="L1160" s="11"/>
      <c r="M1160" s="11"/>
      <c r="O1160" s="181"/>
      <c r="P1160" s="182"/>
      <c r="Q1160" s="182"/>
      <c r="R1160" s="183"/>
      <c r="U1160" s="4"/>
      <c r="V1160" s="4"/>
    </row>
    <row r="1161" spans="1:22">
      <c r="A1161" s="56"/>
      <c r="B1161" s="11"/>
      <c r="C1161" s="11" t="s">
        <v>348</v>
      </c>
      <c r="D1161" s="11"/>
      <c r="E1161" s="11" t="s">
        <v>349</v>
      </c>
      <c r="F1161" s="11">
        <v>24</v>
      </c>
      <c r="G1161" s="11"/>
      <c r="H1161" s="11">
        <v>0</v>
      </c>
      <c r="I1161" s="264"/>
      <c r="K1161" s="11"/>
      <c r="L1161" s="11"/>
      <c r="M1161" s="11"/>
      <c r="O1161" s="181"/>
      <c r="P1161" s="182"/>
      <c r="Q1161" s="182"/>
      <c r="R1161" s="183"/>
      <c r="U1161" s="4"/>
      <c r="V1161" s="4"/>
    </row>
    <row r="1162" spans="1:22">
      <c r="A1162" s="56"/>
      <c r="B1162" s="11"/>
      <c r="C1162" s="11" t="s">
        <v>511</v>
      </c>
      <c r="D1162" s="11"/>
      <c r="E1162" s="11" t="s">
        <v>96</v>
      </c>
      <c r="F1162" s="11">
        <v>1</v>
      </c>
      <c r="G1162" s="11"/>
      <c r="H1162" s="11"/>
      <c r="I1162" s="264"/>
      <c r="K1162" s="11"/>
      <c r="L1162" s="11"/>
      <c r="M1162" s="11"/>
      <c r="O1162" s="181"/>
      <c r="P1162" s="182"/>
      <c r="Q1162" s="182"/>
      <c r="R1162" s="183"/>
      <c r="U1162" s="4"/>
      <c r="V1162" s="4"/>
    </row>
    <row r="1163" spans="1:22">
      <c r="A1163" s="56"/>
      <c r="B1163" s="11"/>
      <c r="C1163" s="11" t="s">
        <v>350</v>
      </c>
      <c r="D1163" s="11"/>
      <c r="E1163" s="11" t="s">
        <v>123</v>
      </c>
      <c r="F1163" s="11">
        <v>3</v>
      </c>
      <c r="G1163" s="11"/>
      <c r="H1163" s="11"/>
      <c r="I1163" s="264"/>
      <c r="K1163" s="11"/>
      <c r="L1163" s="11"/>
      <c r="M1163" s="11"/>
      <c r="O1163" s="181"/>
      <c r="P1163" s="182"/>
      <c r="Q1163" s="182"/>
      <c r="R1163" s="183"/>
      <c r="U1163" s="4"/>
      <c r="V1163" s="4"/>
    </row>
    <row r="1164" spans="1:22">
      <c r="A1164" s="56"/>
      <c r="B1164" s="11"/>
      <c r="C1164" s="11" t="s">
        <v>351</v>
      </c>
      <c r="D1164" s="11"/>
      <c r="E1164" s="11" t="s">
        <v>352</v>
      </c>
      <c r="F1164" s="11">
        <v>1</v>
      </c>
      <c r="G1164" s="11"/>
      <c r="H1164" s="11"/>
      <c r="I1164" s="264"/>
      <c r="K1164" s="11"/>
      <c r="L1164" s="11"/>
      <c r="M1164" s="11"/>
      <c r="O1164" s="181"/>
      <c r="P1164" s="182"/>
      <c r="Q1164" s="182"/>
      <c r="R1164" s="183"/>
      <c r="U1164" s="4"/>
      <c r="V1164" s="4"/>
    </row>
    <row r="1165" spans="1:22">
      <c r="A1165" s="56"/>
      <c r="B1165" s="11"/>
      <c r="C1165" s="11" t="s">
        <v>353</v>
      </c>
      <c r="D1165" s="11"/>
      <c r="E1165" s="11" t="s">
        <v>175</v>
      </c>
      <c r="F1165" s="11">
        <v>13</v>
      </c>
      <c r="G1165" s="11"/>
      <c r="H1165" s="11"/>
      <c r="I1165" s="264"/>
      <c r="K1165" s="11"/>
      <c r="L1165" s="11"/>
      <c r="M1165" s="11"/>
      <c r="O1165" s="181"/>
      <c r="P1165" s="182"/>
      <c r="Q1165" s="182"/>
      <c r="R1165" s="183"/>
      <c r="U1165" s="4"/>
      <c r="V1165" s="4"/>
    </row>
    <row r="1166" spans="1:22">
      <c r="A1166" s="56"/>
      <c r="B1166" s="11"/>
      <c r="C1166" s="11" t="s">
        <v>354</v>
      </c>
      <c r="D1166" s="11"/>
      <c r="E1166" s="11" t="s">
        <v>88</v>
      </c>
      <c r="F1166" s="11">
        <v>2</v>
      </c>
      <c r="G1166" s="11"/>
      <c r="H1166" s="11"/>
      <c r="I1166" s="264"/>
      <c r="K1166" s="11"/>
      <c r="L1166" s="11"/>
      <c r="M1166" s="11"/>
      <c r="O1166" s="181"/>
      <c r="P1166" s="182"/>
      <c r="Q1166" s="182"/>
      <c r="R1166" s="183"/>
      <c r="U1166" s="4"/>
      <c r="V1166" s="4"/>
    </row>
    <row r="1167" spans="1:22">
      <c r="A1167" s="56"/>
      <c r="B1167" s="11"/>
      <c r="C1167" s="11" t="s">
        <v>355</v>
      </c>
      <c r="D1167" s="11"/>
      <c r="E1167" s="11" t="s">
        <v>356</v>
      </c>
      <c r="F1167" s="11">
        <v>22</v>
      </c>
      <c r="G1167" s="11"/>
      <c r="H1167" s="11"/>
      <c r="I1167" s="264"/>
      <c r="K1167" s="11"/>
      <c r="L1167" s="11"/>
      <c r="M1167" s="11"/>
      <c r="O1167" s="181"/>
      <c r="P1167" s="182"/>
      <c r="Q1167" s="182"/>
      <c r="R1167" s="183"/>
      <c r="U1167" s="4"/>
      <c r="V1167" s="4"/>
    </row>
    <row r="1168" spans="1:22">
      <c r="A1168" s="56"/>
      <c r="B1168" s="11"/>
      <c r="C1168" s="11" t="s">
        <v>358</v>
      </c>
      <c r="D1168" s="11"/>
      <c r="E1168" s="11" t="s">
        <v>119</v>
      </c>
      <c r="F1168" s="11">
        <v>1</v>
      </c>
      <c r="G1168" s="11"/>
      <c r="H1168" s="11"/>
      <c r="I1168" s="264"/>
      <c r="K1168" s="11"/>
      <c r="L1168" s="11"/>
      <c r="M1168" s="11"/>
      <c r="O1168" s="181"/>
      <c r="P1168" s="182"/>
      <c r="Q1168" s="182"/>
      <c r="R1168" s="183"/>
      <c r="U1168" s="4"/>
      <c r="V1168" s="4"/>
    </row>
    <row r="1169" spans="1:22">
      <c r="A1169" s="56"/>
      <c r="B1169" s="11"/>
      <c r="C1169" s="11" t="s">
        <v>358</v>
      </c>
      <c r="D1169" s="11"/>
      <c r="E1169" s="11" t="s">
        <v>100</v>
      </c>
      <c r="F1169" s="11">
        <v>100</v>
      </c>
      <c r="G1169" s="11">
        <v>1</v>
      </c>
      <c r="H1169" s="11">
        <v>1</v>
      </c>
      <c r="I1169" s="264">
        <v>1</v>
      </c>
      <c r="K1169" s="11"/>
      <c r="L1169" s="11"/>
      <c r="M1169" s="11"/>
      <c r="O1169" s="181"/>
      <c r="P1169" s="182"/>
      <c r="Q1169" s="182"/>
      <c r="R1169" s="183"/>
      <c r="U1169" s="4"/>
      <c r="V1169" s="4"/>
    </row>
    <row r="1170" spans="1:22">
      <c r="A1170" s="56"/>
      <c r="B1170" s="11"/>
      <c r="C1170" s="11" t="s">
        <v>359</v>
      </c>
      <c r="D1170" s="11"/>
      <c r="E1170" s="11" t="s">
        <v>360</v>
      </c>
      <c r="F1170" s="11">
        <v>10</v>
      </c>
      <c r="G1170" s="11"/>
      <c r="H1170" s="11">
        <v>0</v>
      </c>
      <c r="I1170" s="264"/>
      <c r="K1170" s="11"/>
      <c r="L1170" s="11"/>
      <c r="M1170" s="11"/>
      <c r="O1170" s="181"/>
      <c r="P1170" s="182"/>
      <c r="Q1170" s="182"/>
      <c r="R1170" s="183"/>
      <c r="U1170" s="4"/>
      <c r="V1170" s="4"/>
    </row>
    <row r="1171" spans="1:22">
      <c r="A1171" s="56"/>
      <c r="B1171" s="11"/>
      <c r="C1171" s="11" t="s">
        <v>362</v>
      </c>
      <c r="D1171" s="11"/>
      <c r="E1171" s="11" t="s">
        <v>363</v>
      </c>
      <c r="F1171" s="11">
        <v>1</v>
      </c>
      <c r="G1171" s="11"/>
      <c r="H1171" s="11"/>
      <c r="I1171" s="264"/>
      <c r="K1171" s="11"/>
      <c r="L1171" s="11"/>
      <c r="M1171" s="11"/>
      <c r="O1171" s="181"/>
      <c r="P1171" s="182"/>
      <c r="Q1171" s="182"/>
      <c r="R1171" s="183"/>
      <c r="U1171" s="4"/>
      <c r="V1171" s="4"/>
    </row>
    <row r="1172" spans="1:22">
      <c r="A1172" s="56"/>
      <c r="B1172" s="11"/>
      <c r="C1172" s="11" t="s">
        <v>364</v>
      </c>
      <c r="D1172" s="11"/>
      <c r="E1172" s="11" t="s">
        <v>365</v>
      </c>
      <c r="F1172" s="11">
        <v>4</v>
      </c>
      <c r="G1172" s="11"/>
      <c r="H1172" s="11"/>
      <c r="I1172" s="264"/>
      <c r="K1172" s="11"/>
      <c r="L1172" s="11"/>
      <c r="M1172" s="11"/>
      <c r="O1172" s="181"/>
      <c r="P1172" s="182"/>
      <c r="Q1172" s="182"/>
      <c r="R1172" s="183"/>
      <c r="U1172" s="4"/>
      <c r="V1172" s="4"/>
    </row>
    <row r="1173" spans="1:22">
      <c r="A1173" s="56"/>
      <c r="B1173" s="11"/>
      <c r="C1173" s="11" t="s">
        <v>366</v>
      </c>
      <c r="D1173" s="11"/>
      <c r="E1173" s="11" t="s">
        <v>367</v>
      </c>
      <c r="F1173" s="11">
        <v>6</v>
      </c>
      <c r="G1173" s="11"/>
      <c r="H1173" s="11">
        <v>0</v>
      </c>
      <c r="I1173" s="264"/>
      <c r="K1173" s="11"/>
      <c r="L1173" s="11"/>
      <c r="M1173" s="11"/>
      <c r="O1173" s="181"/>
      <c r="P1173" s="182"/>
      <c r="Q1173" s="182"/>
      <c r="R1173" s="183"/>
      <c r="U1173" s="4"/>
      <c r="V1173" s="4"/>
    </row>
    <row r="1174" spans="1:22">
      <c r="A1174" s="56"/>
      <c r="B1174" s="11"/>
      <c r="C1174" s="11" t="s">
        <v>370</v>
      </c>
      <c r="D1174" s="11"/>
      <c r="E1174" s="11" t="s">
        <v>369</v>
      </c>
      <c r="F1174" s="11">
        <v>7</v>
      </c>
      <c r="G1174" s="11"/>
      <c r="H1174" s="11">
        <v>0</v>
      </c>
      <c r="I1174" s="264"/>
      <c r="K1174" s="11"/>
      <c r="L1174" s="11"/>
      <c r="M1174" s="11"/>
      <c r="O1174" s="181"/>
      <c r="P1174" s="182"/>
      <c r="Q1174" s="182"/>
      <c r="R1174" s="183"/>
      <c r="U1174" s="4"/>
      <c r="V1174" s="4"/>
    </row>
    <row r="1175" spans="1:22">
      <c r="A1175" s="56"/>
      <c r="B1175" s="11"/>
      <c r="C1175" s="11" t="s">
        <v>371</v>
      </c>
      <c r="D1175" s="11"/>
      <c r="E1175" s="11" t="s">
        <v>372</v>
      </c>
      <c r="F1175" s="11">
        <v>3</v>
      </c>
      <c r="G1175" s="11"/>
      <c r="H1175" s="11"/>
      <c r="I1175" s="264"/>
      <c r="K1175" s="11"/>
      <c r="L1175" s="11"/>
      <c r="M1175" s="11"/>
      <c r="O1175" s="181"/>
      <c r="P1175" s="182"/>
      <c r="Q1175" s="182"/>
      <c r="R1175" s="183"/>
      <c r="U1175" s="4"/>
      <c r="V1175" s="4"/>
    </row>
    <row r="1176" spans="1:22">
      <c r="A1176" s="56"/>
      <c r="B1176" s="11"/>
      <c r="C1176" s="11" t="s">
        <v>373</v>
      </c>
      <c r="D1176" s="11"/>
      <c r="E1176" s="11" t="s">
        <v>374</v>
      </c>
      <c r="F1176" s="11">
        <v>2</v>
      </c>
      <c r="G1176" s="11"/>
      <c r="H1176" s="11"/>
      <c r="I1176" s="264"/>
      <c r="K1176" s="11"/>
      <c r="L1176" s="11"/>
      <c r="M1176" s="11"/>
      <c r="O1176" s="181"/>
      <c r="P1176" s="182"/>
      <c r="Q1176" s="182"/>
      <c r="R1176" s="183"/>
      <c r="U1176" s="4"/>
      <c r="V1176" s="4"/>
    </row>
    <row r="1177" spans="1:22">
      <c r="A1177" s="56"/>
      <c r="B1177" s="11"/>
      <c r="C1177" s="11" t="s">
        <v>375</v>
      </c>
      <c r="D1177" s="11"/>
      <c r="E1177" s="11" t="s">
        <v>376</v>
      </c>
      <c r="F1177" s="11">
        <v>22</v>
      </c>
      <c r="G1177" s="11"/>
      <c r="H1177" s="11">
        <v>0</v>
      </c>
      <c r="I1177" s="264"/>
      <c r="K1177" s="11"/>
      <c r="L1177" s="11"/>
      <c r="M1177" s="11"/>
      <c r="O1177" s="181"/>
      <c r="P1177" s="182"/>
      <c r="Q1177" s="182"/>
      <c r="R1177" s="183"/>
      <c r="U1177" s="4"/>
      <c r="V1177" s="4"/>
    </row>
    <row r="1178" spans="1:22">
      <c r="A1178" s="56"/>
      <c r="B1178" s="11"/>
      <c r="C1178" s="11" t="s">
        <v>378</v>
      </c>
      <c r="D1178" s="11"/>
      <c r="E1178" s="11" t="s">
        <v>379</v>
      </c>
      <c r="F1178" s="11">
        <v>11</v>
      </c>
      <c r="G1178" s="11"/>
      <c r="H1178" s="11"/>
      <c r="I1178" s="264"/>
      <c r="K1178" s="11"/>
      <c r="L1178" s="11"/>
      <c r="M1178" s="11"/>
      <c r="O1178" s="181"/>
      <c r="P1178" s="182"/>
      <c r="Q1178" s="182"/>
      <c r="R1178" s="183"/>
      <c r="U1178" s="4"/>
      <c r="V1178" s="4"/>
    </row>
    <row r="1179" spans="1:22">
      <c r="A1179" s="56"/>
      <c r="B1179" s="11"/>
      <c r="C1179" s="11" t="s">
        <v>380</v>
      </c>
      <c r="D1179" s="11"/>
      <c r="E1179" s="11" t="s">
        <v>295</v>
      </c>
      <c r="F1179" s="11">
        <v>26</v>
      </c>
      <c r="G1179" s="11"/>
      <c r="H1179" s="11">
        <v>0</v>
      </c>
      <c r="I1179" s="264"/>
      <c r="K1179" s="11"/>
      <c r="L1179" s="11"/>
      <c r="M1179" s="11"/>
      <c r="O1179" s="181"/>
      <c r="P1179" s="182"/>
      <c r="Q1179" s="182"/>
      <c r="R1179" s="183"/>
      <c r="U1179" s="4"/>
      <c r="V1179" s="4"/>
    </row>
    <row r="1180" spans="1:22">
      <c r="A1180" s="56"/>
      <c r="B1180" s="11"/>
      <c r="C1180" s="11" t="s">
        <v>381</v>
      </c>
      <c r="D1180" s="11"/>
      <c r="E1180" s="11" t="s">
        <v>382</v>
      </c>
      <c r="F1180" s="11">
        <v>1</v>
      </c>
      <c r="G1180" s="11"/>
      <c r="H1180" s="11"/>
      <c r="I1180" s="264"/>
      <c r="K1180" s="11"/>
      <c r="L1180" s="11"/>
      <c r="M1180" s="11"/>
      <c r="O1180" s="181"/>
      <c r="P1180" s="182"/>
      <c r="Q1180" s="182"/>
      <c r="R1180" s="183"/>
      <c r="U1180" s="4"/>
      <c r="V1180" s="4"/>
    </row>
    <row r="1181" spans="1:22">
      <c r="A1181" s="56"/>
      <c r="B1181" s="11"/>
      <c r="C1181" s="11" t="s">
        <v>383</v>
      </c>
      <c r="D1181" s="11"/>
      <c r="E1181" s="11" t="s">
        <v>384</v>
      </c>
      <c r="F1181" s="11">
        <v>21</v>
      </c>
      <c r="G1181" s="11"/>
      <c r="H1181" s="11">
        <v>0</v>
      </c>
      <c r="I1181" s="264"/>
      <c r="K1181" s="11"/>
      <c r="L1181" s="11"/>
      <c r="M1181" s="11"/>
      <c r="O1181" s="181"/>
      <c r="P1181" s="182"/>
      <c r="Q1181" s="182"/>
      <c r="R1181" s="183"/>
      <c r="U1181" s="4"/>
      <c r="V1181" s="4"/>
    </row>
    <row r="1182" spans="1:22">
      <c r="A1182" s="56"/>
      <c r="B1182" s="11"/>
      <c r="C1182" s="11" t="s">
        <v>498</v>
      </c>
      <c r="D1182" s="11"/>
      <c r="E1182" s="11" t="s">
        <v>136</v>
      </c>
      <c r="F1182" s="11">
        <v>3</v>
      </c>
      <c r="G1182" s="11"/>
      <c r="H1182" s="11">
        <v>0</v>
      </c>
      <c r="I1182" s="264"/>
      <c r="K1182" s="11"/>
      <c r="L1182" s="11"/>
      <c r="M1182" s="11"/>
      <c r="O1182" s="181"/>
      <c r="P1182" s="182"/>
      <c r="Q1182" s="182"/>
      <c r="R1182" s="183"/>
      <c r="U1182" s="4"/>
      <c r="V1182" s="4"/>
    </row>
    <row r="1183" spans="1:22">
      <c r="A1183" s="56"/>
      <c r="B1183" s="11"/>
      <c r="C1183" s="11" t="s">
        <v>385</v>
      </c>
      <c r="D1183" s="11"/>
      <c r="E1183" s="11" t="s">
        <v>338</v>
      </c>
      <c r="F1183" s="11">
        <v>5</v>
      </c>
      <c r="G1183" s="11"/>
      <c r="H1183" s="11">
        <v>0</v>
      </c>
      <c r="I1183" s="264"/>
      <c r="K1183" s="11"/>
      <c r="L1183" s="11"/>
      <c r="M1183" s="11"/>
      <c r="O1183" s="181"/>
      <c r="P1183" s="182"/>
      <c r="Q1183" s="182"/>
      <c r="R1183" s="183"/>
      <c r="U1183" s="4"/>
      <c r="V1183" s="4"/>
    </row>
    <row r="1184" spans="1:22">
      <c r="A1184" s="56"/>
      <c r="B1184" s="11"/>
      <c r="C1184" s="11" t="s">
        <v>386</v>
      </c>
      <c r="D1184" s="11"/>
      <c r="E1184" s="11" t="s">
        <v>113</v>
      </c>
      <c r="F1184" s="11">
        <v>41</v>
      </c>
      <c r="G1184" s="11">
        <v>1</v>
      </c>
      <c r="H1184" s="11">
        <v>0</v>
      </c>
      <c r="I1184" s="264"/>
      <c r="K1184" s="11"/>
      <c r="L1184" s="11"/>
      <c r="M1184" s="11"/>
      <c r="O1184" s="181"/>
      <c r="P1184" s="182"/>
      <c r="Q1184" s="182"/>
      <c r="R1184" s="183"/>
      <c r="U1184" s="4"/>
      <c r="V1184" s="4"/>
    </row>
    <row r="1185" spans="1:22">
      <c r="A1185" s="56"/>
      <c r="B1185" s="11"/>
      <c r="C1185" s="11" t="s">
        <v>388</v>
      </c>
      <c r="D1185" s="11"/>
      <c r="E1185" s="11" t="s">
        <v>389</v>
      </c>
      <c r="F1185" s="11">
        <v>3</v>
      </c>
      <c r="G1185" s="11"/>
      <c r="H1185" s="11"/>
      <c r="I1185" s="264"/>
      <c r="K1185" s="11"/>
      <c r="L1185" s="11"/>
      <c r="M1185" s="11"/>
      <c r="O1185" s="181"/>
      <c r="P1185" s="182"/>
      <c r="Q1185" s="182"/>
      <c r="R1185" s="183"/>
      <c r="U1185" s="4"/>
      <c r="V1185" s="4"/>
    </row>
    <row r="1186" spans="1:22">
      <c r="A1186" s="56"/>
      <c r="B1186" s="11"/>
      <c r="C1186" s="11" t="s">
        <v>390</v>
      </c>
      <c r="D1186" s="11"/>
      <c r="E1186" s="11" t="s">
        <v>115</v>
      </c>
      <c r="F1186" s="11">
        <v>7</v>
      </c>
      <c r="G1186" s="11"/>
      <c r="H1186" s="11"/>
      <c r="I1186" s="264"/>
      <c r="K1186" s="11"/>
      <c r="L1186" s="11"/>
      <c r="M1186" s="11"/>
      <c r="O1186" s="181"/>
      <c r="P1186" s="182"/>
      <c r="Q1186" s="182"/>
      <c r="R1186" s="183"/>
      <c r="U1186" s="4"/>
      <c r="V1186" s="4"/>
    </row>
    <row r="1187" spans="1:22">
      <c r="A1187" s="56"/>
      <c r="B1187" s="11"/>
      <c r="C1187" s="11" t="s">
        <v>391</v>
      </c>
      <c r="D1187" s="11"/>
      <c r="E1187" s="11" t="s">
        <v>210</v>
      </c>
      <c r="F1187" s="11">
        <v>49</v>
      </c>
      <c r="G1187" s="11">
        <v>1</v>
      </c>
      <c r="H1187" s="11">
        <v>1</v>
      </c>
      <c r="I1187" s="264">
        <v>1</v>
      </c>
      <c r="K1187" s="11"/>
      <c r="L1187" s="11"/>
      <c r="M1187" s="11"/>
      <c r="O1187" s="181"/>
      <c r="P1187" s="182"/>
      <c r="Q1187" s="182"/>
      <c r="R1187" s="183"/>
      <c r="U1187" s="4"/>
      <c r="V1187" s="4"/>
    </row>
    <row r="1188" spans="1:22">
      <c r="A1188" s="56"/>
      <c r="B1188" s="11"/>
      <c r="C1188" s="11" t="s">
        <v>393</v>
      </c>
      <c r="D1188" s="11"/>
      <c r="E1188" s="11" t="s">
        <v>88</v>
      </c>
      <c r="F1188" s="11">
        <v>1</v>
      </c>
      <c r="G1188" s="11"/>
      <c r="H1188" s="11"/>
      <c r="I1188" s="264"/>
      <c r="K1188" s="11"/>
      <c r="L1188" s="11"/>
      <c r="M1188" s="11"/>
      <c r="O1188" s="181"/>
      <c r="P1188" s="182"/>
      <c r="Q1188" s="182"/>
      <c r="R1188" s="183"/>
      <c r="U1188" s="4"/>
      <c r="V1188" s="4"/>
    </row>
    <row r="1189" spans="1:22">
      <c r="A1189" s="56"/>
      <c r="B1189" s="11"/>
      <c r="C1189" s="11" t="s">
        <v>393</v>
      </c>
      <c r="D1189" s="11"/>
      <c r="E1189" s="11" t="s">
        <v>89</v>
      </c>
      <c r="F1189" s="11">
        <v>8</v>
      </c>
      <c r="G1189" s="11"/>
      <c r="H1189" s="11">
        <v>0</v>
      </c>
      <c r="I1189" s="264"/>
      <c r="K1189" s="11"/>
      <c r="L1189" s="11"/>
      <c r="M1189" s="11"/>
      <c r="O1189" s="181"/>
      <c r="P1189" s="182"/>
      <c r="Q1189" s="182"/>
      <c r="R1189" s="183"/>
      <c r="U1189" s="4"/>
      <c r="V1189" s="4"/>
    </row>
    <row r="1190" spans="1:22">
      <c r="A1190" s="56"/>
      <c r="B1190" s="11"/>
      <c r="C1190" s="11" t="s">
        <v>394</v>
      </c>
      <c r="D1190" s="11"/>
      <c r="E1190" s="11" t="s">
        <v>261</v>
      </c>
      <c r="F1190" s="11">
        <v>2</v>
      </c>
      <c r="G1190" s="11"/>
      <c r="H1190" s="11"/>
      <c r="I1190" s="264"/>
      <c r="K1190" s="11"/>
      <c r="L1190" s="11"/>
      <c r="M1190" s="11"/>
      <c r="O1190" s="181"/>
      <c r="P1190" s="182"/>
      <c r="Q1190" s="182"/>
      <c r="R1190" s="183"/>
      <c r="U1190" s="4"/>
      <c r="V1190" s="4"/>
    </row>
    <row r="1191" spans="1:22">
      <c r="A1191" s="56"/>
      <c r="B1191" s="11"/>
      <c r="C1191" s="11" t="s">
        <v>395</v>
      </c>
      <c r="D1191" s="11"/>
      <c r="E1191" s="11" t="s">
        <v>396</v>
      </c>
      <c r="F1191" s="11">
        <v>29</v>
      </c>
      <c r="G1191" s="11"/>
      <c r="H1191" s="11">
        <v>0</v>
      </c>
      <c r="I1191" s="264"/>
      <c r="K1191" s="11"/>
      <c r="L1191" s="11"/>
      <c r="M1191" s="11"/>
      <c r="O1191" s="181"/>
      <c r="P1191" s="182"/>
      <c r="Q1191" s="182"/>
      <c r="R1191" s="183"/>
      <c r="U1191" s="4"/>
      <c r="V1191" s="4"/>
    </row>
    <row r="1192" spans="1:22">
      <c r="A1192" s="56"/>
      <c r="B1192" s="11"/>
      <c r="C1192" s="11" t="s">
        <v>512</v>
      </c>
      <c r="D1192" s="11"/>
      <c r="E1192" s="11" t="s">
        <v>323</v>
      </c>
      <c r="F1192" s="11">
        <v>1</v>
      </c>
      <c r="G1192" s="11"/>
      <c r="H1192" s="11"/>
      <c r="I1192" s="264"/>
      <c r="K1192" s="11"/>
      <c r="L1192" s="11"/>
      <c r="M1192" s="11"/>
      <c r="O1192" s="181"/>
      <c r="P1192" s="182"/>
      <c r="Q1192" s="182"/>
      <c r="R1192" s="183"/>
      <c r="U1192" s="4"/>
      <c r="V1192" s="4"/>
    </row>
    <row r="1193" spans="1:22">
      <c r="A1193" s="56"/>
      <c r="B1193" s="11"/>
      <c r="C1193" s="11" t="s">
        <v>476</v>
      </c>
      <c r="D1193" s="11"/>
      <c r="E1193" s="11" t="s">
        <v>161</v>
      </c>
      <c r="F1193" s="11">
        <v>1</v>
      </c>
      <c r="G1193" s="11"/>
      <c r="H1193" s="11">
        <v>0</v>
      </c>
      <c r="I1193" s="264"/>
      <c r="K1193" s="11"/>
      <c r="L1193" s="11"/>
      <c r="M1193" s="11"/>
      <c r="O1193" s="181"/>
      <c r="P1193" s="182"/>
      <c r="Q1193" s="182"/>
      <c r="R1193" s="183"/>
      <c r="U1193" s="4"/>
      <c r="V1193" s="4"/>
    </row>
    <row r="1194" spans="1:22">
      <c r="A1194" s="56"/>
      <c r="B1194" s="11"/>
      <c r="C1194" s="11" t="s">
        <v>404</v>
      </c>
      <c r="D1194" s="11"/>
      <c r="E1194" s="11" t="s">
        <v>84</v>
      </c>
      <c r="F1194" s="11">
        <v>3</v>
      </c>
      <c r="G1194" s="11"/>
      <c r="H1194" s="11"/>
      <c r="I1194" s="264"/>
      <c r="K1194" s="11"/>
      <c r="L1194" s="11"/>
      <c r="M1194" s="11"/>
      <c r="O1194" s="181"/>
      <c r="P1194" s="182"/>
      <c r="Q1194" s="182"/>
      <c r="R1194" s="183"/>
      <c r="U1194" s="4"/>
      <c r="V1194" s="4"/>
    </row>
    <row r="1195" spans="1:22">
      <c r="A1195" s="56"/>
      <c r="B1195" s="11"/>
      <c r="C1195" s="11" t="s">
        <v>405</v>
      </c>
      <c r="D1195" s="11"/>
      <c r="E1195" s="11" t="s">
        <v>406</v>
      </c>
      <c r="F1195" s="11">
        <v>11</v>
      </c>
      <c r="G1195" s="11"/>
      <c r="H1195" s="11">
        <v>0</v>
      </c>
      <c r="I1195" s="264"/>
      <c r="K1195" s="11"/>
      <c r="L1195" s="11"/>
      <c r="M1195" s="11"/>
      <c r="O1195" s="181"/>
      <c r="P1195" s="182"/>
      <c r="Q1195" s="182"/>
      <c r="R1195" s="183"/>
      <c r="U1195" s="4"/>
      <c r="V1195" s="4"/>
    </row>
    <row r="1196" spans="1:22">
      <c r="A1196" s="56"/>
      <c r="B1196" s="11"/>
      <c r="C1196" s="11" t="s">
        <v>407</v>
      </c>
      <c r="D1196" s="11"/>
      <c r="E1196" s="11" t="s">
        <v>136</v>
      </c>
      <c r="F1196" s="11">
        <v>1</v>
      </c>
      <c r="G1196" s="11"/>
      <c r="H1196" s="11"/>
      <c r="I1196" s="264"/>
      <c r="K1196" s="11"/>
      <c r="L1196" s="11"/>
      <c r="M1196" s="11"/>
      <c r="O1196" s="181"/>
      <c r="P1196" s="182"/>
      <c r="Q1196" s="182"/>
      <c r="R1196" s="183"/>
      <c r="U1196" s="4"/>
      <c r="V1196" s="4"/>
    </row>
    <row r="1197" spans="1:22">
      <c r="A1197" s="56"/>
      <c r="B1197" s="11"/>
      <c r="C1197" s="11" t="s">
        <v>408</v>
      </c>
      <c r="D1197" s="11"/>
      <c r="E1197" s="11" t="s">
        <v>409</v>
      </c>
      <c r="F1197" s="11">
        <v>18</v>
      </c>
      <c r="G1197" s="11"/>
      <c r="H1197" s="11">
        <v>0</v>
      </c>
      <c r="I1197" s="264"/>
      <c r="K1197" s="11"/>
      <c r="L1197" s="11"/>
      <c r="M1197" s="11"/>
      <c r="O1197" s="181"/>
      <c r="P1197" s="182"/>
      <c r="Q1197" s="182"/>
      <c r="R1197" s="183"/>
      <c r="U1197" s="4"/>
      <c r="V1197" s="4"/>
    </row>
    <row r="1198" spans="1:22">
      <c r="A1198" s="56"/>
      <c r="B1198" s="11"/>
      <c r="C1198" s="11" t="s">
        <v>410</v>
      </c>
      <c r="D1198" s="11"/>
      <c r="E1198" s="11" t="s">
        <v>411</v>
      </c>
      <c r="F1198" s="11">
        <v>1</v>
      </c>
      <c r="G1198" s="11"/>
      <c r="H1198" s="11">
        <v>0</v>
      </c>
      <c r="I1198" s="264"/>
      <c r="K1198" s="11"/>
      <c r="L1198" s="11"/>
      <c r="M1198" s="11"/>
      <c r="O1198" s="181"/>
      <c r="P1198" s="182"/>
      <c r="Q1198" s="182"/>
      <c r="R1198" s="183"/>
      <c r="U1198" s="4"/>
      <c r="V1198" s="4"/>
    </row>
    <row r="1199" spans="1:22">
      <c r="A1199" s="56"/>
      <c r="B1199" s="11"/>
      <c r="C1199" s="11" t="s">
        <v>412</v>
      </c>
      <c r="D1199" s="11"/>
      <c r="E1199" s="11" t="s">
        <v>115</v>
      </c>
      <c r="F1199" s="11">
        <v>4</v>
      </c>
      <c r="G1199" s="11"/>
      <c r="H1199" s="11"/>
      <c r="I1199" s="264"/>
      <c r="K1199" s="11"/>
      <c r="L1199" s="11"/>
      <c r="M1199" s="11"/>
      <c r="O1199" s="181"/>
      <c r="P1199" s="182"/>
      <c r="Q1199" s="182"/>
      <c r="R1199" s="183"/>
      <c r="U1199" s="4"/>
      <c r="V1199" s="4"/>
    </row>
    <row r="1200" spans="1:22">
      <c r="A1200" s="56"/>
      <c r="B1200" s="11"/>
      <c r="C1200" s="11" t="s">
        <v>413</v>
      </c>
      <c r="D1200" s="11"/>
      <c r="E1200" s="11" t="s">
        <v>146</v>
      </c>
      <c r="F1200" s="11">
        <v>1</v>
      </c>
      <c r="G1200" s="11"/>
      <c r="H1200" s="11"/>
      <c r="I1200" s="264"/>
      <c r="K1200" s="11"/>
      <c r="L1200" s="11"/>
      <c r="M1200" s="11"/>
      <c r="O1200" s="181"/>
      <c r="P1200" s="182"/>
      <c r="Q1200" s="182"/>
      <c r="R1200" s="183"/>
      <c r="U1200" s="4"/>
      <c r="V1200" s="4"/>
    </row>
    <row r="1201" spans="1:22">
      <c r="A1201" s="56"/>
      <c r="B1201" s="11"/>
      <c r="C1201" s="11" t="s">
        <v>414</v>
      </c>
      <c r="D1201" s="11"/>
      <c r="E1201" s="11" t="s">
        <v>103</v>
      </c>
      <c r="F1201" s="11">
        <v>43</v>
      </c>
      <c r="G1201" s="11"/>
      <c r="H1201" s="11">
        <v>0</v>
      </c>
      <c r="I1201" s="264"/>
      <c r="K1201" s="11"/>
      <c r="L1201" s="11"/>
      <c r="M1201" s="11"/>
      <c r="O1201" s="181"/>
      <c r="P1201" s="182"/>
      <c r="Q1201" s="182"/>
      <c r="R1201" s="183"/>
      <c r="U1201" s="4"/>
      <c r="V1201" s="4"/>
    </row>
    <row r="1202" spans="1:22">
      <c r="A1202" s="56"/>
      <c r="B1202" s="11"/>
      <c r="C1202" s="11" t="s">
        <v>416</v>
      </c>
      <c r="D1202" s="11"/>
      <c r="E1202" s="11" t="s">
        <v>264</v>
      </c>
      <c r="F1202" s="11">
        <v>2</v>
      </c>
      <c r="G1202" s="11"/>
      <c r="H1202" s="11"/>
      <c r="I1202" s="264"/>
      <c r="K1202" s="11"/>
      <c r="L1202" s="11"/>
      <c r="M1202" s="11"/>
      <c r="O1202" s="181"/>
      <c r="P1202" s="182"/>
      <c r="Q1202" s="182"/>
      <c r="R1202" s="183"/>
      <c r="U1202" s="4"/>
      <c r="V1202" s="4"/>
    </row>
    <row r="1203" spans="1:22">
      <c r="A1203" s="56"/>
      <c r="B1203" s="11"/>
      <c r="C1203" s="11" t="s">
        <v>417</v>
      </c>
      <c r="D1203" s="11"/>
      <c r="E1203" s="11" t="s">
        <v>92</v>
      </c>
      <c r="F1203" s="11">
        <v>23</v>
      </c>
      <c r="G1203" s="11"/>
      <c r="H1203" s="11">
        <v>0</v>
      </c>
      <c r="I1203" s="264"/>
      <c r="K1203" s="11"/>
      <c r="L1203" s="11"/>
      <c r="M1203" s="11"/>
      <c r="O1203" s="181"/>
      <c r="P1203" s="182"/>
      <c r="Q1203" s="182"/>
      <c r="R1203" s="183"/>
      <c r="U1203" s="4"/>
      <c r="V1203" s="4"/>
    </row>
    <row r="1204" spans="1:22">
      <c r="A1204" s="56"/>
      <c r="B1204" s="11"/>
      <c r="C1204" s="11" t="s">
        <v>421</v>
      </c>
      <c r="D1204" s="11"/>
      <c r="E1204" s="11" t="s">
        <v>285</v>
      </c>
      <c r="F1204" s="11">
        <v>19</v>
      </c>
      <c r="G1204" s="11"/>
      <c r="H1204" s="11">
        <v>0</v>
      </c>
      <c r="I1204" s="264"/>
      <c r="K1204" s="11"/>
      <c r="L1204" s="11"/>
      <c r="M1204" s="11"/>
      <c r="O1204" s="181"/>
      <c r="P1204" s="182"/>
      <c r="Q1204" s="182"/>
      <c r="R1204" s="183"/>
      <c r="U1204" s="4"/>
      <c r="V1204" s="4"/>
    </row>
    <row r="1205" spans="1:22">
      <c r="A1205" s="56"/>
      <c r="B1205" s="11"/>
      <c r="C1205" s="11" t="s">
        <v>422</v>
      </c>
      <c r="D1205" s="11"/>
      <c r="E1205" s="11" t="s">
        <v>127</v>
      </c>
      <c r="F1205" s="11">
        <v>75</v>
      </c>
      <c r="G1205" s="11">
        <v>1</v>
      </c>
      <c r="H1205" s="11">
        <v>1</v>
      </c>
      <c r="I1205" s="264">
        <v>31</v>
      </c>
      <c r="K1205" s="11"/>
      <c r="L1205" s="11"/>
      <c r="M1205" s="11"/>
      <c r="O1205" s="181"/>
      <c r="P1205" s="182"/>
      <c r="Q1205" s="182"/>
      <c r="R1205" s="183"/>
      <c r="U1205" s="4"/>
      <c r="V1205" s="4"/>
    </row>
    <row r="1206" spans="1:22">
      <c r="A1206" s="56"/>
      <c r="B1206" s="11"/>
      <c r="C1206" s="11" t="s">
        <v>423</v>
      </c>
      <c r="D1206" s="11"/>
      <c r="E1206" s="11" t="s">
        <v>136</v>
      </c>
      <c r="F1206" s="11">
        <v>1</v>
      </c>
      <c r="G1206" s="11"/>
      <c r="H1206" s="11"/>
      <c r="I1206" s="264"/>
      <c r="K1206" s="11"/>
      <c r="L1206" s="11"/>
      <c r="M1206" s="11"/>
      <c r="O1206" s="181"/>
      <c r="P1206" s="182"/>
      <c r="Q1206" s="182"/>
      <c r="R1206" s="183"/>
      <c r="U1206" s="4"/>
      <c r="V1206" s="4"/>
    </row>
    <row r="1207" spans="1:22">
      <c r="A1207" s="56"/>
      <c r="B1207" s="11"/>
      <c r="C1207" s="11" t="s">
        <v>426</v>
      </c>
      <c r="D1207" s="11"/>
      <c r="E1207" s="11" t="s">
        <v>425</v>
      </c>
      <c r="F1207" s="11">
        <v>26</v>
      </c>
      <c r="G1207" s="11"/>
      <c r="H1207" s="11">
        <v>0</v>
      </c>
      <c r="I1207" s="264"/>
      <c r="K1207" s="11"/>
      <c r="L1207" s="11"/>
      <c r="M1207" s="11"/>
      <c r="O1207" s="181"/>
      <c r="P1207" s="182"/>
      <c r="Q1207" s="182"/>
      <c r="R1207" s="183"/>
      <c r="U1207" s="4"/>
      <c r="V1207" s="4"/>
    </row>
    <row r="1208" spans="1:22">
      <c r="A1208" s="56"/>
      <c r="B1208" s="11"/>
      <c r="C1208" s="11" t="s">
        <v>427</v>
      </c>
      <c r="D1208" s="11"/>
      <c r="E1208" s="11" t="s">
        <v>187</v>
      </c>
      <c r="F1208" s="11">
        <v>15</v>
      </c>
      <c r="G1208" s="11"/>
      <c r="H1208" s="11"/>
      <c r="I1208" s="264"/>
      <c r="K1208" s="11"/>
      <c r="L1208" s="11"/>
      <c r="M1208" s="11"/>
      <c r="O1208" s="181"/>
      <c r="P1208" s="182"/>
      <c r="Q1208" s="182"/>
      <c r="R1208" s="183"/>
      <c r="U1208" s="4"/>
      <c r="V1208" s="4"/>
    </row>
    <row r="1209" spans="1:22">
      <c r="A1209" s="56"/>
      <c r="B1209" s="11"/>
      <c r="C1209" s="11" t="s">
        <v>428</v>
      </c>
      <c r="D1209" s="11"/>
      <c r="E1209" s="11" t="s">
        <v>264</v>
      </c>
      <c r="F1209" s="11">
        <v>14</v>
      </c>
      <c r="G1209" s="11"/>
      <c r="H1209" s="11"/>
      <c r="I1209" s="264"/>
      <c r="K1209" s="11"/>
      <c r="L1209" s="11"/>
      <c r="M1209" s="11"/>
      <c r="O1209" s="181"/>
      <c r="P1209" s="182"/>
      <c r="Q1209" s="182"/>
      <c r="R1209" s="183"/>
      <c r="U1209" s="4"/>
      <c r="V1209" s="4"/>
    </row>
    <row r="1210" spans="1:22">
      <c r="A1210" s="56"/>
      <c r="B1210" s="11"/>
      <c r="C1210" s="11" t="s">
        <v>429</v>
      </c>
      <c r="D1210" s="11"/>
      <c r="E1210" s="11" t="s">
        <v>430</v>
      </c>
      <c r="F1210" s="11">
        <v>6</v>
      </c>
      <c r="G1210" s="11"/>
      <c r="H1210" s="11">
        <v>0</v>
      </c>
      <c r="I1210" s="264"/>
      <c r="K1210" s="11"/>
      <c r="L1210" s="11"/>
      <c r="M1210" s="11"/>
      <c r="O1210" s="181"/>
      <c r="P1210" s="182"/>
      <c r="Q1210" s="182"/>
      <c r="R1210" s="183"/>
      <c r="U1210" s="4"/>
      <c r="V1210" s="4"/>
    </row>
    <row r="1211" spans="1:22">
      <c r="A1211" s="56"/>
      <c r="B1211" s="11"/>
      <c r="C1211" s="11" t="s">
        <v>432</v>
      </c>
      <c r="D1211" s="11"/>
      <c r="E1211" s="11" t="s">
        <v>269</v>
      </c>
      <c r="F1211" s="11">
        <v>18</v>
      </c>
      <c r="G1211" s="11"/>
      <c r="H1211" s="11">
        <v>0</v>
      </c>
      <c r="I1211" s="264"/>
      <c r="K1211" s="11"/>
      <c r="L1211" s="11"/>
      <c r="M1211" s="11"/>
      <c r="O1211" s="181"/>
      <c r="P1211" s="182"/>
      <c r="Q1211" s="182"/>
      <c r="R1211" s="183"/>
      <c r="U1211" s="4"/>
      <c r="V1211" s="4"/>
    </row>
    <row r="1212" spans="1:22">
      <c r="A1212" s="56"/>
      <c r="B1212" s="11"/>
      <c r="C1212" s="11" t="s">
        <v>434</v>
      </c>
      <c r="D1212" s="11"/>
      <c r="E1212" s="11" t="s">
        <v>110</v>
      </c>
      <c r="F1212" s="11">
        <v>7</v>
      </c>
      <c r="G1212" s="11"/>
      <c r="H1212" s="11"/>
      <c r="I1212" s="264"/>
      <c r="K1212" s="11"/>
      <c r="L1212" s="11"/>
      <c r="M1212" s="11"/>
      <c r="O1212" s="181"/>
      <c r="P1212" s="182"/>
      <c r="Q1212" s="182"/>
      <c r="R1212" s="183"/>
      <c r="U1212" s="4"/>
      <c r="V1212" s="4"/>
    </row>
    <row r="1213" spans="1:22">
      <c r="A1213" s="56"/>
      <c r="B1213" s="11"/>
      <c r="C1213" s="11" t="s">
        <v>435</v>
      </c>
      <c r="D1213" s="11"/>
      <c r="E1213" s="11" t="s">
        <v>113</v>
      </c>
      <c r="F1213" s="11">
        <v>1</v>
      </c>
      <c r="G1213" s="11"/>
      <c r="H1213" s="11"/>
      <c r="I1213" s="264"/>
      <c r="K1213" s="11"/>
      <c r="L1213" s="11"/>
      <c r="M1213" s="11"/>
      <c r="O1213" s="181"/>
      <c r="P1213" s="182"/>
      <c r="Q1213" s="182"/>
      <c r="R1213" s="183"/>
      <c r="U1213" s="4"/>
      <c r="V1213" s="4"/>
    </row>
    <row r="1214" spans="1:22">
      <c r="A1214" s="56"/>
      <c r="B1214" s="11"/>
      <c r="C1214" s="11" t="s">
        <v>436</v>
      </c>
      <c r="D1214" s="11"/>
      <c r="E1214" s="11" t="s">
        <v>169</v>
      </c>
      <c r="F1214" s="11">
        <v>8</v>
      </c>
      <c r="G1214" s="11"/>
      <c r="H1214" s="11">
        <v>0</v>
      </c>
      <c r="I1214" s="264"/>
      <c r="K1214" s="11"/>
      <c r="L1214" s="11"/>
      <c r="M1214" s="11"/>
      <c r="O1214" s="181"/>
      <c r="P1214" s="182"/>
      <c r="Q1214" s="182"/>
      <c r="R1214" s="183"/>
      <c r="U1214" s="4"/>
      <c r="V1214" s="4"/>
    </row>
    <row r="1215" spans="1:22">
      <c r="A1215" s="56"/>
      <c r="B1215" s="11"/>
      <c r="C1215" s="11" t="s">
        <v>438</v>
      </c>
      <c r="D1215" s="11"/>
      <c r="E1215" s="11" t="s">
        <v>439</v>
      </c>
      <c r="F1215" s="11">
        <v>8</v>
      </c>
      <c r="G1215" s="11"/>
      <c r="H1215" s="11"/>
      <c r="I1215" s="264"/>
      <c r="K1215" s="11"/>
      <c r="L1215" s="11"/>
      <c r="M1215" s="11"/>
      <c r="O1215" s="181"/>
      <c r="P1215" s="182"/>
      <c r="Q1215" s="182"/>
      <c r="R1215" s="183"/>
      <c r="U1215" s="4"/>
      <c r="V1215" s="4"/>
    </row>
    <row r="1216" spans="1:22">
      <c r="A1216" s="56"/>
      <c r="B1216" s="11"/>
      <c r="C1216" s="11" t="s">
        <v>440</v>
      </c>
      <c r="D1216" s="11"/>
      <c r="E1216" s="11" t="s">
        <v>92</v>
      </c>
      <c r="F1216" s="11">
        <v>1</v>
      </c>
      <c r="G1216" s="11"/>
      <c r="H1216" s="11"/>
      <c r="I1216" s="264"/>
      <c r="K1216" s="11"/>
      <c r="L1216" s="11"/>
      <c r="M1216" s="11"/>
      <c r="O1216" s="181"/>
      <c r="P1216" s="182"/>
      <c r="Q1216" s="182"/>
      <c r="R1216" s="183"/>
      <c r="U1216" s="4"/>
      <c r="V1216" s="4"/>
    </row>
    <row r="1217" spans="1:22">
      <c r="A1217" s="56"/>
      <c r="B1217" s="11"/>
      <c r="C1217" s="11" t="s">
        <v>440</v>
      </c>
      <c r="D1217" s="11"/>
      <c r="E1217" s="11" t="s">
        <v>441</v>
      </c>
      <c r="F1217" s="11">
        <v>33</v>
      </c>
      <c r="G1217" s="11">
        <v>1</v>
      </c>
      <c r="H1217" s="11">
        <v>0</v>
      </c>
      <c r="I1217" s="264"/>
      <c r="K1217" s="11"/>
      <c r="L1217" s="11"/>
      <c r="M1217" s="11"/>
      <c r="O1217" s="181"/>
      <c r="P1217" s="182"/>
      <c r="Q1217" s="182"/>
      <c r="R1217" s="183"/>
      <c r="U1217" s="4"/>
      <c r="V1217" s="4"/>
    </row>
    <row r="1218" spans="1:22">
      <c r="A1218" s="56"/>
      <c r="B1218" s="11"/>
      <c r="C1218" s="11" t="s">
        <v>443</v>
      </c>
      <c r="D1218" s="11"/>
      <c r="E1218" s="11" t="s">
        <v>161</v>
      </c>
      <c r="F1218" s="11">
        <v>10</v>
      </c>
      <c r="G1218" s="11">
        <v>1</v>
      </c>
      <c r="H1218" s="11">
        <v>1</v>
      </c>
      <c r="I1218" s="264">
        <v>0</v>
      </c>
      <c r="K1218" s="11"/>
      <c r="L1218" s="11"/>
      <c r="M1218" s="11"/>
      <c r="O1218" s="181"/>
      <c r="P1218" s="182"/>
      <c r="Q1218" s="182"/>
      <c r="R1218" s="183"/>
      <c r="U1218" s="4"/>
      <c r="V1218" s="4"/>
    </row>
    <row r="1219" spans="1:22">
      <c r="A1219" s="56"/>
      <c r="B1219" s="11"/>
      <c r="C1219" s="11" t="s">
        <v>477</v>
      </c>
      <c r="D1219" s="11"/>
      <c r="E1219" s="11" t="s">
        <v>242</v>
      </c>
      <c r="F1219" s="11">
        <v>1</v>
      </c>
      <c r="G1219" s="11"/>
      <c r="H1219" s="11"/>
      <c r="I1219" s="264"/>
      <c r="K1219" s="11"/>
      <c r="L1219" s="11"/>
      <c r="M1219" s="11"/>
      <c r="O1219" s="181"/>
      <c r="P1219" s="182"/>
      <c r="Q1219" s="182"/>
      <c r="R1219" s="183"/>
      <c r="U1219" s="4"/>
      <c r="V1219" s="4"/>
    </row>
    <row r="1220" spans="1:22">
      <c r="A1220" s="56"/>
      <c r="B1220" s="11"/>
      <c r="C1220" s="11" t="s">
        <v>446</v>
      </c>
      <c r="D1220" s="11"/>
      <c r="E1220" s="11" t="s">
        <v>447</v>
      </c>
      <c r="F1220" s="11">
        <v>1</v>
      </c>
      <c r="G1220" s="11"/>
      <c r="H1220" s="11"/>
      <c r="I1220" s="264"/>
      <c r="K1220" s="11"/>
      <c r="L1220" s="11"/>
      <c r="M1220" s="11"/>
      <c r="O1220" s="181"/>
      <c r="P1220" s="182"/>
      <c r="Q1220" s="182"/>
      <c r="R1220" s="183"/>
      <c r="U1220" s="4"/>
      <c r="V1220" s="4"/>
    </row>
    <row r="1221" spans="1:22">
      <c r="A1221" s="56"/>
      <c r="B1221" s="11"/>
      <c r="C1221" s="11" t="s">
        <v>448</v>
      </c>
      <c r="D1221" s="11"/>
      <c r="E1221" s="11" t="s">
        <v>242</v>
      </c>
      <c r="F1221" s="11">
        <v>108</v>
      </c>
      <c r="G1221" s="11"/>
      <c r="H1221" s="11">
        <v>0</v>
      </c>
      <c r="I1221" s="264"/>
      <c r="K1221" s="11"/>
      <c r="L1221" s="11"/>
      <c r="M1221" s="11"/>
      <c r="O1221" s="181"/>
      <c r="P1221" s="182"/>
      <c r="Q1221" s="182"/>
      <c r="R1221" s="183"/>
      <c r="U1221" s="4"/>
      <c r="V1221" s="4"/>
    </row>
    <row r="1222" spans="1:22">
      <c r="A1222" s="56"/>
      <c r="B1222" s="11"/>
      <c r="C1222" s="11" t="s">
        <v>450</v>
      </c>
      <c r="D1222" s="11"/>
      <c r="E1222" s="11" t="s">
        <v>157</v>
      </c>
      <c r="F1222" s="11">
        <v>62</v>
      </c>
      <c r="G1222" s="11">
        <v>4</v>
      </c>
      <c r="H1222" s="11">
        <v>4</v>
      </c>
      <c r="I1222" s="264">
        <v>0.25</v>
      </c>
      <c r="K1222" s="11"/>
      <c r="L1222" s="11"/>
      <c r="M1222" s="11"/>
      <c r="O1222" s="181"/>
      <c r="P1222" s="182"/>
      <c r="Q1222" s="182"/>
      <c r="R1222" s="183"/>
      <c r="U1222" s="4"/>
      <c r="V1222" s="4"/>
    </row>
    <row r="1223" spans="1:22">
      <c r="A1223" s="56"/>
      <c r="B1223" s="11"/>
      <c r="C1223" s="11" t="s">
        <v>452</v>
      </c>
      <c r="D1223" s="11"/>
      <c r="E1223" s="11" t="s">
        <v>453</v>
      </c>
      <c r="F1223" s="11">
        <v>5</v>
      </c>
      <c r="G1223" s="11">
        <v>1</v>
      </c>
      <c r="H1223" s="11">
        <v>1</v>
      </c>
      <c r="I1223" s="264">
        <v>2</v>
      </c>
      <c r="K1223" s="11"/>
      <c r="L1223" s="11"/>
      <c r="M1223" s="11"/>
      <c r="O1223" s="181"/>
      <c r="P1223" s="182"/>
      <c r="Q1223" s="182"/>
      <c r="R1223" s="183"/>
      <c r="U1223" s="4"/>
      <c r="V1223" s="4"/>
    </row>
    <row r="1224" spans="1:22">
      <c r="A1224" s="56"/>
      <c r="B1224" s="11"/>
      <c r="C1224" s="11" t="s">
        <v>454</v>
      </c>
      <c r="D1224" s="11"/>
      <c r="E1224" s="11" t="s">
        <v>123</v>
      </c>
      <c r="F1224" s="11">
        <v>7</v>
      </c>
      <c r="G1224" s="11"/>
      <c r="H1224" s="11">
        <v>0</v>
      </c>
      <c r="I1224" s="264"/>
      <c r="K1224" s="11"/>
      <c r="L1224" s="11"/>
      <c r="M1224" s="11"/>
      <c r="O1224" s="181"/>
      <c r="P1224" s="182"/>
      <c r="Q1224" s="182"/>
      <c r="R1224" s="183"/>
      <c r="U1224" s="4"/>
      <c r="V1224" s="4"/>
    </row>
    <row r="1225" spans="1:22" ht="13.8" thickBot="1">
      <c r="A1225" s="56"/>
      <c r="B1225" s="11"/>
      <c r="C1225" s="11" t="s">
        <v>455</v>
      </c>
      <c r="D1225" s="11"/>
      <c r="E1225" s="11" t="s">
        <v>352</v>
      </c>
      <c r="F1225" s="11">
        <v>15</v>
      </c>
      <c r="G1225" s="11"/>
      <c r="H1225" s="11">
        <v>0</v>
      </c>
      <c r="I1225" s="264"/>
      <c r="K1225" s="11"/>
      <c r="L1225" s="11"/>
      <c r="M1225" s="11"/>
      <c r="O1225" s="181"/>
      <c r="P1225" s="182"/>
      <c r="Q1225" s="182"/>
      <c r="R1225" s="183"/>
      <c r="U1225" s="4"/>
      <c r="V1225" s="4"/>
    </row>
    <row r="1226" spans="1:22" ht="13.8" thickBot="1">
      <c r="A1226" s="56"/>
      <c r="B1226" s="94" t="s">
        <v>50</v>
      </c>
      <c r="C1226" s="95"/>
      <c r="D1226" s="95"/>
      <c r="E1226" s="95"/>
      <c r="F1226" s="96"/>
      <c r="G1226" s="96"/>
      <c r="H1226" s="96"/>
      <c r="I1226" s="266" t="s">
        <v>51</v>
      </c>
      <c r="K1226" s="96"/>
      <c r="L1226" s="96"/>
      <c r="M1226" s="96"/>
      <c r="O1226" s="488"/>
      <c r="P1226" s="489"/>
      <c r="Q1226" s="489"/>
      <c r="R1226" s="490"/>
      <c r="U1226" s="4"/>
      <c r="V1226" s="4"/>
    </row>
    <row r="1227" spans="1:22" s="4" customFormat="1">
      <c r="A1227" s="56"/>
      <c r="I1227" s="260"/>
      <c r="K1227" s="51"/>
    </row>
    <row r="1228" spans="1:22" ht="66">
      <c r="A1228" s="56" t="s">
        <v>518</v>
      </c>
      <c r="B1228" s="57" t="s">
        <v>52</v>
      </c>
      <c r="C1228" s="57" t="s">
        <v>33</v>
      </c>
      <c r="D1228" s="57" t="s">
        <v>34</v>
      </c>
      <c r="E1228" s="57" t="s">
        <v>35</v>
      </c>
      <c r="F1228" s="58" t="s">
        <v>75</v>
      </c>
      <c r="G1228" s="58" t="s">
        <v>76</v>
      </c>
      <c r="H1228" s="58" t="s">
        <v>77</v>
      </c>
      <c r="I1228" s="267" t="s">
        <v>78</v>
      </c>
      <c r="J1228" s="74"/>
      <c r="K1228" s="58" t="s">
        <v>79</v>
      </c>
      <c r="L1228" s="58" t="s">
        <v>80</v>
      </c>
      <c r="M1228" s="58" t="s">
        <v>81</v>
      </c>
      <c r="N1228" s="74"/>
      <c r="O1228" s="501" t="s">
        <v>82</v>
      </c>
      <c r="P1228" s="502"/>
      <c r="Q1228" s="502"/>
      <c r="R1228" s="503"/>
      <c r="U1228" s="4"/>
      <c r="V1228" s="4"/>
    </row>
    <row r="1229" spans="1:22">
      <c r="A1229" s="56"/>
      <c r="B1229" s="11"/>
      <c r="C1229" s="11" t="s">
        <v>87</v>
      </c>
      <c r="D1229" s="11"/>
      <c r="E1229" s="11" t="s">
        <v>88</v>
      </c>
      <c r="F1229" s="11">
        <v>25</v>
      </c>
      <c r="G1229" s="11">
        <v>1</v>
      </c>
      <c r="H1229" s="11">
        <v>1</v>
      </c>
      <c r="I1229" s="264">
        <v>0</v>
      </c>
      <c r="K1229" s="11"/>
      <c r="L1229" s="11"/>
      <c r="M1229" s="11"/>
      <c r="O1229" s="479"/>
      <c r="P1229" s="480"/>
      <c r="Q1229" s="480"/>
      <c r="R1229" s="481"/>
      <c r="U1229" s="4"/>
      <c r="V1229" s="4"/>
    </row>
    <row r="1230" spans="1:22">
      <c r="A1230" s="56"/>
      <c r="B1230" s="11"/>
      <c r="C1230" s="11" t="s">
        <v>87</v>
      </c>
      <c r="D1230" s="11"/>
      <c r="E1230" s="11" t="s">
        <v>89</v>
      </c>
      <c r="F1230" s="11">
        <v>13</v>
      </c>
      <c r="G1230" s="11"/>
      <c r="H1230" s="11">
        <v>0</v>
      </c>
      <c r="I1230" s="264"/>
      <c r="K1230" s="11"/>
      <c r="L1230" s="11"/>
      <c r="M1230" s="11"/>
      <c r="O1230" s="479"/>
      <c r="P1230" s="480"/>
      <c r="Q1230" s="480"/>
      <c r="R1230" s="481"/>
      <c r="U1230" s="4"/>
      <c r="V1230" s="4"/>
    </row>
    <row r="1231" spans="1:22">
      <c r="A1231" s="56"/>
      <c r="B1231" s="11"/>
      <c r="C1231" s="11" t="s">
        <v>90</v>
      </c>
      <c r="D1231" s="11"/>
      <c r="E1231" s="11" t="s">
        <v>88</v>
      </c>
      <c r="F1231" s="11">
        <v>8</v>
      </c>
      <c r="G1231" s="11"/>
      <c r="H1231" s="11">
        <v>0</v>
      </c>
      <c r="I1231" s="264"/>
      <c r="K1231" s="11"/>
      <c r="L1231" s="11"/>
      <c r="M1231" s="11"/>
      <c r="O1231" s="479"/>
      <c r="P1231" s="480"/>
      <c r="Q1231" s="480"/>
      <c r="R1231" s="481"/>
      <c r="U1231" s="4"/>
      <c r="V1231" s="4"/>
    </row>
    <row r="1232" spans="1:22">
      <c r="A1232" s="56"/>
      <c r="B1232" s="11"/>
      <c r="C1232" s="11" t="s">
        <v>93</v>
      </c>
      <c r="D1232" s="11"/>
      <c r="E1232" s="11" t="s">
        <v>94</v>
      </c>
      <c r="F1232" s="11">
        <v>6</v>
      </c>
      <c r="G1232" s="11"/>
      <c r="H1232" s="11"/>
      <c r="I1232" s="264"/>
      <c r="K1232" s="11"/>
      <c r="L1232" s="11"/>
      <c r="M1232" s="11"/>
      <c r="O1232" s="479"/>
      <c r="P1232" s="480"/>
      <c r="Q1232" s="480"/>
      <c r="R1232" s="481"/>
      <c r="U1232" s="4"/>
      <c r="V1232" s="4"/>
    </row>
    <row r="1233" spans="1:22">
      <c r="A1233" s="56"/>
      <c r="B1233" s="11"/>
      <c r="C1233" s="11" t="s">
        <v>95</v>
      </c>
      <c r="D1233" s="11"/>
      <c r="E1233" s="11" t="s">
        <v>96</v>
      </c>
      <c r="F1233" s="11">
        <v>1</v>
      </c>
      <c r="G1233" s="11"/>
      <c r="H1233" s="11">
        <v>0</v>
      </c>
      <c r="I1233" s="264"/>
      <c r="K1233" s="11"/>
      <c r="L1233" s="11"/>
      <c r="M1233" s="11"/>
      <c r="O1233" s="479"/>
      <c r="P1233" s="480"/>
      <c r="Q1233" s="480"/>
      <c r="R1233" s="481"/>
      <c r="U1233" s="4"/>
      <c r="V1233" s="4"/>
    </row>
    <row r="1234" spans="1:22">
      <c r="A1234" s="56"/>
      <c r="B1234" s="11"/>
      <c r="C1234" s="11" t="s">
        <v>97</v>
      </c>
      <c r="D1234" s="11"/>
      <c r="E1234" s="11" t="s">
        <v>98</v>
      </c>
      <c r="F1234" s="11">
        <v>11</v>
      </c>
      <c r="G1234" s="11"/>
      <c r="H1234" s="11">
        <v>0</v>
      </c>
      <c r="I1234" s="264"/>
      <c r="K1234" s="11"/>
      <c r="L1234" s="11"/>
      <c r="M1234" s="11"/>
      <c r="O1234" s="479"/>
      <c r="P1234" s="480"/>
      <c r="Q1234" s="480"/>
      <c r="R1234" s="481"/>
      <c r="U1234" s="4"/>
      <c r="V1234" s="4"/>
    </row>
    <row r="1235" spans="1:22" ht="13.8" thickBot="1">
      <c r="A1235" s="56"/>
      <c r="B1235" s="11"/>
      <c r="C1235" s="11" t="s">
        <v>99</v>
      </c>
      <c r="D1235" s="11"/>
      <c r="E1235" s="11" t="s">
        <v>101</v>
      </c>
      <c r="F1235" s="11">
        <v>156</v>
      </c>
      <c r="G1235" s="11">
        <v>4</v>
      </c>
      <c r="H1235" s="11">
        <v>3</v>
      </c>
      <c r="I1235" s="264">
        <v>2.6666666666666701</v>
      </c>
      <c r="K1235" s="93"/>
      <c r="L1235" s="93"/>
      <c r="M1235" s="93"/>
      <c r="O1235" s="485"/>
      <c r="P1235" s="486"/>
      <c r="Q1235" s="486"/>
      <c r="R1235" s="487"/>
      <c r="U1235" s="4"/>
      <c r="V1235" s="4"/>
    </row>
    <row r="1236" spans="1:22" ht="13.8" thickBot="1">
      <c r="A1236" s="56"/>
      <c r="B1236" s="11"/>
      <c r="C1236" s="11" t="s">
        <v>104</v>
      </c>
      <c r="D1236" s="11"/>
      <c r="E1236" s="11" t="s">
        <v>105</v>
      </c>
      <c r="F1236" s="11">
        <v>1</v>
      </c>
      <c r="G1236" s="11"/>
      <c r="H1236" s="11">
        <v>0</v>
      </c>
      <c r="I1236" s="264"/>
      <c r="K1236" s="98"/>
      <c r="L1236" s="96"/>
      <c r="M1236" s="97"/>
      <c r="O1236" s="488"/>
      <c r="P1236" s="489"/>
      <c r="Q1236" s="489"/>
      <c r="R1236" s="490"/>
      <c r="U1236" s="4"/>
      <c r="V1236" s="4"/>
    </row>
    <row r="1237" spans="1:22" s="4" customFormat="1">
      <c r="A1237" s="56"/>
      <c r="B1237" s="11"/>
      <c r="C1237" s="11" t="s">
        <v>106</v>
      </c>
      <c r="D1237" s="11"/>
      <c r="E1237" s="11" t="s">
        <v>107</v>
      </c>
      <c r="F1237" s="11">
        <v>4</v>
      </c>
      <c r="G1237" s="11"/>
      <c r="H1237" s="11"/>
      <c r="I1237" s="264"/>
    </row>
    <row r="1238" spans="1:22" s="4" customFormat="1">
      <c r="B1238" s="11"/>
      <c r="C1238" s="11" t="s">
        <v>108</v>
      </c>
      <c r="D1238" s="11"/>
      <c r="E1238" s="11" t="s">
        <v>84</v>
      </c>
      <c r="F1238" s="11">
        <v>7</v>
      </c>
      <c r="G1238" s="11"/>
      <c r="H1238" s="11"/>
      <c r="I1238" s="264"/>
    </row>
    <row r="1239" spans="1:22" s="4" customFormat="1" hidden="1">
      <c r="B1239" s="11"/>
      <c r="C1239" s="11" t="s">
        <v>109</v>
      </c>
      <c r="D1239" s="11"/>
      <c r="E1239" s="11" t="s">
        <v>110</v>
      </c>
      <c r="F1239" s="11">
        <v>4</v>
      </c>
      <c r="G1239" s="11"/>
      <c r="H1239" s="11">
        <v>0</v>
      </c>
      <c r="I1239" s="264"/>
      <c r="K1239" s="51"/>
      <c r="O1239" s="51"/>
    </row>
    <row r="1240" spans="1:22" s="4" customFormat="1" hidden="1">
      <c r="B1240" s="11"/>
      <c r="C1240" s="11" t="s">
        <v>109</v>
      </c>
      <c r="D1240" s="11"/>
      <c r="E1240" s="11" t="s">
        <v>111</v>
      </c>
      <c r="F1240" s="11">
        <v>1</v>
      </c>
      <c r="G1240" s="11"/>
      <c r="H1240" s="11"/>
      <c r="I1240" s="264"/>
      <c r="K1240" s="51"/>
      <c r="O1240" s="51"/>
    </row>
    <row r="1241" spans="1:22" s="4" customFormat="1" hidden="1">
      <c r="B1241" s="11"/>
      <c r="C1241" s="11" t="s">
        <v>112</v>
      </c>
      <c r="D1241" s="11"/>
      <c r="E1241" s="11" t="s">
        <v>113</v>
      </c>
      <c r="F1241" s="11">
        <v>2</v>
      </c>
      <c r="G1241" s="11"/>
      <c r="H1241" s="11"/>
      <c r="I1241" s="264"/>
      <c r="K1241" s="51"/>
      <c r="O1241" s="51"/>
    </row>
    <row r="1242" spans="1:22" s="4" customFormat="1" hidden="1">
      <c r="B1242" s="11"/>
      <c r="C1242" s="11" t="s">
        <v>114</v>
      </c>
      <c r="D1242" s="11"/>
      <c r="E1242" s="11" t="s">
        <v>115</v>
      </c>
      <c r="F1242" s="11">
        <v>13</v>
      </c>
      <c r="G1242" s="11"/>
      <c r="H1242" s="11">
        <v>0</v>
      </c>
      <c r="I1242" s="264"/>
      <c r="K1242" s="51"/>
      <c r="O1242" s="51"/>
    </row>
    <row r="1243" spans="1:22" s="4" customFormat="1" hidden="1">
      <c r="B1243" s="11"/>
      <c r="C1243" s="11" t="s">
        <v>114</v>
      </c>
      <c r="D1243" s="11"/>
      <c r="E1243" s="11" t="s">
        <v>116</v>
      </c>
      <c r="F1243" s="11">
        <v>1</v>
      </c>
      <c r="G1243" s="11"/>
      <c r="H1243" s="11"/>
      <c r="I1243" s="264"/>
      <c r="K1243" s="51"/>
      <c r="O1243" s="51"/>
    </row>
    <row r="1244" spans="1:22">
      <c r="B1244" s="11"/>
      <c r="C1244" s="11" t="s">
        <v>120</v>
      </c>
      <c r="D1244" s="11"/>
      <c r="E1244" s="11" t="s">
        <v>121</v>
      </c>
      <c r="F1244" s="11">
        <v>1</v>
      </c>
      <c r="G1244" s="11"/>
      <c r="H1244" s="11"/>
      <c r="I1244" s="264"/>
    </row>
    <row r="1245" spans="1:22">
      <c r="B1245" s="11"/>
      <c r="C1245" s="11" t="s">
        <v>125</v>
      </c>
      <c r="D1245" s="11"/>
      <c r="E1245" s="11" t="s">
        <v>92</v>
      </c>
      <c r="F1245" s="11">
        <v>33</v>
      </c>
      <c r="G1245" s="11"/>
      <c r="H1245" s="11">
        <v>0</v>
      </c>
      <c r="I1245" s="264"/>
    </row>
    <row r="1246" spans="1:22">
      <c r="B1246" s="11"/>
      <c r="C1246" s="11" t="s">
        <v>125</v>
      </c>
      <c r="D1246" s="11"/>
      <c r="E1246" s="11" t="s">
        <v>441</v>
      </c>
      <c r="F1246" s="11">
        <v>2</v>
      </c>
      <c r="G1246" s="11"/>
      <c r="H1246" s="11"/>
      <c r="I1246" s="264"/>
    </row>
    <row r="1247" spans="1:22">
      <c r="B1247" s="11"/>
      <c r="C1247" s="11" t="s">
        <v>126</v>
      </c>
      <c r="D1247" s="11"/>
      <c r="E1247" s="11" t="s">
        <v>127</v>
      </c>
      <c r="F1247" s="11">
        <v>2</v>
      </c>
      <c r="G1247" s="11"/>
      <c r="H1247" s="11">
        <v>0</v>
      </c>
      <c r="I1247" s="264"/>
    </row>
    <row r="1248" spans="1:22">
      <c r="B1248" s="11"/>
      <c r="C1248" s="11" t="s">
        <v>128</v>
      </c>
      <c r="D1248" s="11"/>
      <c r="E1248" s="11" t="s">
        <v>96</v>
      </c>
      <c r="F1248" s="11">
        <v>5</v>
      </c>
      <c r="G1248" s="11"/>
      <c r="H1248" s="11">
        <v>0</v>
      </c>
      <c r="I1248" s="264"/>
    </row>
    <row r="1249" spans="2:9">
      <c r="B1249" s="11"/>
      <c r="C1249" s="11" t="s">
        <v>132</v>
      </c>
      <c r="D1249" s="11"/>
      <c r="E1249" s="11" t="s">
        <v>115</v>
      </c>
      <c r="F1249" s="11">
        <v>2</v>
      </c>
      <c r="G1249" s="11"/>
      <c r="H1249" s="11"/>
      <c r="I1249" s="264"/>
    </row>
    <row r="1250" spans="2:9">
      <c r="B1250" s="11"/>
      <c r="C1250" s="11" t="s">
        <v>133</v>
      </c>
      <c r="D1250" s="11"/>
      <c r="E1250" s="11" t="s">
        <v>134</v>
      </c>
      <c r="F1250" s="11">
        <v>6</v>
      </c>
      <c r="G1250" s="11"/>
      <c r="H1250" s="11">
        <v>0</v>
      </c>
      <c r="I1250" s="264"/>
    </row>
    <row r="1251" spans="2:9">
      <c r="B1251" s="11"/>
      <c r="C1251" s="11" t="s">
        <v>135</v>
      </c>
      <c r="D1251" s="11"/>
      <c r="E1251" s="11" t="s">
        <v>136</v>
      </c>
      <c r="F1251" s="11">
        <v>64</v>
      </c>
      <c r="G1251" s="11">
        <v>1</v>
      </c>
      <c r="H1251" s="11">
        <v>1</v>
      </c>
      <c r="I1251" s="264">
        <v>15</v>
      </c>
    </row>
    <row r="1252" spans="2:9">
      <c r="B1252" s="11"/>
      <c r="C1252" s="11" t="s">
        <v>138</v>
      </c>
      <c r="D1252" s="11"/>
      <c r="E1252" s="11" t="s">
        <v>139</v>
      </c>
      <c r="F1252" s="11">
        <v>7</v>
      </c>
      <c r="G1252" s="11"/>
      <c r="H1252" s="11">
        <v>0</v>
      </c>
      <c r="I1252" s="264"/>
    </row>
    <row r="1253" spans="2:9">
      <c r="B1253" s="11"/>
      <c r="C1253" s="11" t="s">
        <v>141</v>
      </c>
      <c r="D1253" s="11"/>
      <c r="E1253" s="11" t="s">
        <v>142</v>
      </c>
      <c r="F1253" s="11">
        <v>12</v>
      </c>
      <c r="G1253" s="11"/>
      <c r="H1253" s="11">
        <v>0</v>
      </c>
      <c r="I1253" s="264"/>
    </row>
    <row r="1254" spans="2:9">
      <c r="B1254" s="11"/>
      <c r="C1254" s="11" t="s">
        <v>145</v>
      </c>
      <c r="D1254" s="11"/>
      <c r="E1254" s="11" t="s">
        <v>146</v>
      </c>
      <c r="F1254" s="11">
        <v>2</v>
      </c>
      <c r="G1254" s="11"/>
      <c r="H1254" s="11"/>
      <c r="I1254" s="264"/>
    </row>
    <row r="1255" spans="2:9">
      <c r="B1255" s="11"/>
      <c r="C1255" s="11" t="s">
        <v>147</v>
      </c>
      <c r="D1255" s="11"/>
      <c r="E1255" s="11" t="s">
        <v>148</v>
      </c>
      <c r="F1255" s="11">
        <v>27</v>
      </c>
      <c r="G1255" s="11"/>
      <c r="H1255" s="11">
        <v>0</v>
      </c>
      <c r="I1255" s="264"/>
    </row>
    <row r="1256" spans="2:9">
      <c r="B1256" s="11"/>
      <c r="C1256" s="11" t="s">
        <v>149</v>
      </c>
      <c r="D1256" s="11"/>
      <c r="E1256" s="11" t="s">
        <v>146</v>
      </c>
      <c r="F1256" s="11">
        <v>15</v>
      </c>
      <c r="G1256" s="11"/>
      <c r="H1256" s="11">
        <v>0</v>
      </c>
      <c r="I1256" s="264"/>
    </row>
    <row r="1257" spans="2:9">
      <c r="B1257" s="11"/>
      <c r="C1257" s="11" t="s">
        <v>151</v>
      </c>
      <c r="D1257" s="11"/>
      <c r="E1257" s="11" t="s">
        <v>100</v>
      </c>
      <c r="F1257" s="11">
        <v>2</v>
      </c>
      <c r="G1257" s="11"/>
      <c r="H1257" s="11"/>
      <c r="I1257" s="264"/>
    </row>
    <row r="1258" spans="2:9">
      <c r="B1258" s="11"/>
      <c r="C1258" s="11" t="s">
        <v>151</v>
      </c>
      <c r="D1258" s="11"/>
      <c r="E1258" s="11" t="s">
        <v>84</v>
      </c>
      <c r="F1258" s="11">
        <v>3</v>
      </c>
      <c r="G1258" s="11"/>
      <c r="H1258" s="11">
        <v>0</v>
      </c>
      <c r="I1258" s="264"/>
    </row>
    <row r="1259" spans="2:9">
      <c r="B1259" s="11"/>
      <c r="C1259" s="11" t="s">
        <v>154</v>
      </c>
      <c r="D1259" s="11"/>
      <c r="E1259" s="11" t="s">
        <v>155</v>
      </c>
      <c r="F1259" s="11">
        <v>10</v>
      </c>
      <c r="G1259" s="11"/>
      <c r="H1259" s="11">
        <v>0</v>
      </c>
      <c r="I1259" s="264"/>
    </row>
    <row r="1260" spans="2:9">
      <c r="B1260" s="11"/>
      <c r="C1260" s="11" t="s">
        <v>156</v>
      </c>
      <c r="D1260" s="11"/>
      <c r="E1260" s="11" t="s">
        <v>157</v>
      </c>
      <c r="F1260" s="11">
        <v>2</v>
      </c>
      <c r="G1260" s="11"/>
      <c r="H1260" s="11"/>
      <c r="I1260" s="264"/>
    </row>
    <row r="1261" spans="2:9">
      <c r="B1261" s="11"/>
      <c r="C1261" s="11" t="s">
        <v>158</v>
      </c>
      <c r="D1261" s="11"/>
      <c r="E1261" s="11" t="s">
        <v>159</v>
      </c>
      <c r="F1261" s="11">
        <v>5</v>
      </c>
      <c r="G1261" s="11"/>
      <c r="H1261" s="11"/>
      <c r="I1261" s="264"/>
    </row>
    <row r="1262" spans="2:9">
      <c r="B1262" s="11"/>
      <c r="C1262" s="11" t="s">
        <v>162</v>
      </c>
      <c r="D1262" s="11"/>
      <c r="E1262" s="11" t="s">
        <v>163</v>
      </c>
      <c r="F1262" s="11">
        <v>4</v>
      </c>
      <c r="G1262" s="11"/>
      <c r="H1262" s="11"/>
      <c r="I1262" s="264"/>
    </row>
    <row r="1263" spans="2:9">
      <c r="B1263" s="11"/>
      <c r="C1263" s="11" t="s">
        <v>164</v>
      </c>
      <c r="D1263" s="11"/>
      <c r="E1263" s="11" t="s">
        <v>165</v>
      </c>
      <c r="F1263" s="11">
        <v>3</v>
      </c>
      <c r="G1263" s="11"/>
      <c r="H1263" s="11">
        <v>0</v>
      </c>
      <c r="I1263" s="264"/>
    </row>
    <row r="1264" spans="2:9">
      <c r="B1264" s="11"/>
      <c r="C1264" s="11" t="s">
        <v>166</v>
      </c>
      <c r="D1264" s="11"/>
      <c r="E1264" s="11" t="s">
        <v>167</v>
      </c>
      <c r="F1264" s="11">
        <v>1</v>
      </c>
      <c r="G1264" s="11"/>
      <c r="H1264" s="11">
        <v>0</v>
      </c>
      <c r="I1264" s="264"/>
    </row>
    <row r="1265" spans="2:9">
      <c r="B1265" s="11"/>
      <c r="C1265" s="11" t="s">
        <v>168</v>
      </c>
      <c r="D1265" s="11"/>
      <c r="E1265" s="11" t="s">
        <v>169</v>
      </c>
      <c r="F1265" s="11">
        <v>6</v>
      </c>
      <c r="G1265" s="11"/>
      <c r="H1265" s="11">
        <v>0</v>
      </c>
      <c r="I1265" s="264"/>
    </row>
    <row r="1266" spans="2:9">
      <c r="B1266" s="11"/>
      <c r="C1266" s="11" t="s">
        <v>170</v>
      </c>
      <c r="D1266" s="11"/>
      <c r="E1266" s="11" t="s">
        <v>171</v>
      </c>
      <c r="F1266" s="11">
        <v>5</v>
      </c>
      <c r="G1266" s="11"/>
      <c r="H1266" s="11">
        <v>0</v>
      </c>
      <c r="I1266" s="264"/>
    </row>
    <row r="1267" spans="2:9">
      <c r="B1267" s="11"/>
      <c r="C1267" s="11" t="s">
        <v>172</v>
      </c>
      <c r="D1267" s="11"/>
      <c r="E1267" s="11" t="s">
        <v>173</v>
      </c>
      <c r="F1267" s="11">
        <v>12</v>
      </c>
      <c r="G1267" s="11"/>
      <c r="H1267" s="11">
        <v>0</v>
      </c>
      <c r="I1267" s="264"/>
    </row>
    <row r="1268" spans="2:9">
      <c r="B1268" s="11"/>
      <c r="C1268" s="11" t="s">
        <v>174</v>
      </c>
      <c r="D1268" s="11"/>
      <c r="E1268" s="11" t="s">
        <v>175</v>
      </c>
      <c r="F1268" s="11">
        <v>13</v>
      </c>
      <c r="G1268" s="11"/>
      <c r="H1268" s="11">
        <v>0</v>
      </c>
      <c r="I1268" s="264"/>
    </row>
    <row r="1269" spans="2:9">
      <c r="B1269" s="11"/>
      <c r="C1269" s="11" t="s">
        <v>176</v>
      </c>
      <c r="D1269" s="11"/>
      <c r="E1269" s="11" t="s">
        <v>146</v>
      </c>
      <c r="F1269" s="11">
        <v>6</v>
      </c>
      <c r="G1269" s="11"/>
      <c r="H1269" s="11">
        <v>0</v>
      </c>
      <c r="I1269" s="264"/>
    </row>
    <row r="1270" spans="2:9">
      <c r="B1270" s="11"/>
      <c r="C1270" s="11" t="s">
        <v>177</v>
      </c>
      <c r="D1270" s="11"/>
      <c r="E1270" s="11" t="s">
        <v>148</v>
      </c>
      <c r="F1270" s="11">
        <v>5</v>
      </c>
      <c r="G1270" s="11"/>
      <c r="H1270" s="11">
        <v>0</v>
      </c>
      <c r="I1270" s="264"/>
    </row>
    <row r="1271" spans="2:9">
      <c r="B1271" s="11"/>
      <c r="C1271" s="11" t="s">
        <v>178</v>
      </c>
      <c r="D1271" s="11"/>
      <c r="E1271" s="11" t="s">
        <v>157</v>
      </c>
      <c r="F1271" s="11">
        <v>2</v>
      </c>
      <c r="G1271" s="11"/>
      <c r="H1271" s="11"/>
      <c r="I1271" s="264"/>
    </row>
    <row r="1272" spans="2:9">
      <c r="B1272" s="11"/>
      <c r="C1272" s="11" t="s">
        <v>179</v>
      </c>
      <c r="D1272" s="11"/>
      <c r="E1272" s="11" t="s">
        <v>180</v>
      </c>
      <c r="F1272" s="11">
        <v>1</v>
      </c>
      <c r="G1272" s="11"/>
      <c r="H1272" s="11"/>
      <c r="I1272" s="264"/>
    </row>
    <row r="1273" spans="2:9">
      <c r="B1273" s="11"/>
      <c r="C1273" s="11" t="s">
        <v>181</v>
      </c>
      <c r="D1273" s="11"/>
      <c r="E1273" s="11" t="s">
        <v>123</v>
      </c>
      <c r="F1273" s="11">
        <v>2</v>
      </c>
      <c r="G1273" s="11"/>
      <c r="H1273" s="11"/>
      <c r="I1273" s="264"/>
    </row>
    <row r="1274" spans="2:9">
      <c r="B1274" s="11"/>
      <c r="C1274" s="11" t="s">
        <v>483</v>
      </c>
      <c r="D1274" s="11"/>
      <c r="E1274" s="11" t="s">
        <v>165</v>
      </c>
      <c r="F1274" s="11">
        <v>2</v>
      </c>
      <c r="G1274" s="11"/>
      <c r="H1274" s="11">
        <v>0</v>
      </c>
      <c r="I1274" s="264"/>
    </row>
    <row r="1275" spans="2:9">
      <c r="B1275" s="11"/>
      <c r="C1275" s="11" t="s">
        <v>182</v>
      </c>
      <c r="D1275" s="11"/>
      <c r="E1275" s="11" t="s">
        <v>183</v>
      </c>
      <c r="F1275" s="11">
        <v>3</v>
      </c>
      <c r="G1275" s="11"/>
      <c r="H1275" s="11">
        <v>0</v>
      </c>
      <c r="I1275" s="264"/>
    </row>
    <row r="1276" spans="2:9">
      <c r="B1276" s="11"/>
      <c r="C1276" s="11" t="s">
        <v>184</v>
      </c>
      <c r="D1276" s="11"/>
      <c r="E1276" s="11" t="s">
        <v>185</v>
      </c>
      <c r="F1276" s="11">
        <v>2</v>
      </c>
      <c r="G1276" s="11">
        <v>1</v>
      </c>
      <c r="H1276" s="11">
        <v>1</v>
      </c>
      <c r="I1276" s="264">
        <v>11</v>
      </c>
    </row>
    <row r="1277" spans="2:9">
      <c r="B1277" s="11"/>
      <c r="C1277" s="11" t="s">
        <v>190</v>
      </c>
      <c r="D1277" s="11"/>
      <c r="E1277" s="11" t="s">
        <v>191</v>
      </c>
      <c r="F1277" s="11">
        <v>1</v>
      </c>
      <c r="G1277" s="11"/>
      <c r="H1277" s="11"/>
      <c r="I1277" s="264"/>
    </row>
    <row r="1278" spans="2:9">
      <c r="B1278" s="11"/>
      <c r="C1278" s="11" t="s">
        <v>192</v>
      </c>
      <c r="D1278" s="11"/>
      <c r="E1278" s="11" t="s">
        <v>193</v>
      </c>
      <c r="F1278" s="11">
        <v>2</v>
      </c>
      <c r="G1278" s="11"/>
      <c r="H1278" s="11"/>
      <c r="I1278" s="264"/>
    </row>
    <row r="1279" spans="2:9">
      <c r="B1279" s="11"/>
      <c r="C1279" s="11" t="s">
        <v>194</v>
      </c>
      <c r="D1279" s="11"/>
      <c r="E1279" s="11" t="s">
        <v>195</v>
      </c>
      <c r="F1279" s="11">
        <v>1</v>
      </c>
      <c r="G1279" s="11"/>
      <c r="H1279" s="11"/>
      <c r="I1279" s="264"/>
    </row>
    <row r="1280" spans="2:9">
      <c r="B1280" s="11"/>
      <c r="C1280" s="11" t="s">
        <v>196</v>
      </c>
      <c r="D1280" s="11"/>
      <c r="E1280" s="11" t="s">
        <v>197</v>
      </c>
      <c r="F1280" s="11">
        <v>2</v>
      </c>
      <c r="G1280" s="11"/>
      <c r="H1280" s="11"/>
      <c r="I1280" s="264"/>
    </row>
    <row r="1281" spans="2:9">
      <c r="B1281" s="11"/>
      <c r="C1281" s="11" t="s">
        <v>198</v>
      </c>
      <c r="D1281" s="11"/>
      <c r="E1281" s="11" t="s">
        <v>199</v>
      </c>
      <c r="F1281" s="11">
        <v>2</v>
      </c>
      <c r="G1281" s="11"/>
      <c r="H1281" s="11">
        <v>0</v>
      </c>
      <c r="I1281" s="264"/>
    </row>
    <row r="1282" spans="2:9">
      <c r="B1282" s="11"/>
      <c r="C1282" s="11" t="s">
        <v>461</v>
      </c>
      <c r="D1282" s="11"/>
      <c r="E1282" s="11" t="s">
        <v>193</v>
      </c>
      <c r="F1282" s="11">
        <v>24</v>
      </c>
      <c r="G1282" s="11"/>
      <c r="H1282" s="11">
        <v>0</v>
      </c>
      <c r="I1282" s="264"/>
    </row>
    <row r="1283" spans="2:9">
      <c r="B1283" s="11"/>
      <c r="C1283" s="11" t="s">
        <v>462</v>
      </c>
      <c r="D1283" s="11"/>
      <c r="E1283" s="11" t="s">
        <v>84</v>
      </c>
      <c r="F1283" s="11">
        <v>26</v>
      </c>
      <c r="G1283" s="11"/>
      <c r="H1283" s="11"/>
      <c r="I1283" s="264"/>
    </row>
    <row r="1284" spans="2:9">
      <c r="B1284" s="11"/>
      <c r="C1284" s="11" t="s">
        <v>463</v>
      </c>
      <c r="D1284" s="11"/>
      <c r="E1284" s="11" t="s">
        <v>84</v>
      </c>
      <c r="F1284" s="11">
        <v>2</v>
      </c>
      <c r="G1284" s="11"/>
      <c r="H1284" s="11"/>
      <c r="I1284" s="264"/>
    </row>
    <row r="1285" spans="2:9">
      <c r="B1285" s="11"/>
      <c r="C1285" s="11" t="s">
        <v>203</v>
      </c>
      <c r="D1285" s="11"/>
      <c r="E1285" s="11" t="s">
        <v>123</v>
      </c>
      <c r="F1285" s="11">
        <v>1</v>
      </c>
      <c r="G1285" s="11"/>
      <c r="H1285" s="11"/>
      <c r="I1285" s="264"/>
    </row>
    <row r="1286" spans="2:9">
      <c r="B1286" s="11"/>
      <c r="C1286" s="11" t="s">
        <v>204</v>
      </c>
      <c r="D1286" s="11"/>
      <c r="E1286" s="11" t="s">
        <v>96</v>
      </c>
      <c r="F1286" s="11">
        <v>6</v>
      </c>
      <c r="G1286" s="11"/>
      <c r="H1286" s="11"/>
      <c r="I1286" s="264"/>
    </row>
    <row r="1287" spans="2:9">
      <c r="B1287" s="11"/>
      <c r="C1287" s="11" t="s">
        <v>205</v>
      </c>
      <c r="D1287" s="11"/>
      <c r="E1287" s="11" t="s">
        <v>165</v>
      </c>
      <c r="F1287" s="11">
        <v>14</v>
      </c>
      <c r="G1287" s="11"/>
      <c r="H1287" s="11">
        <v>0</v>
      </c>
      <c r="I1287" s="264"/>
    </row>
    <row r="1288" spans="2:9">
      <c r="B1288" s="11"/>
      <c r="C1288" s="11" t="s">
        <v>206</v>
      </c>
      <c r="D1288" s="11"/>
      <c r="E1288" s="11" t="s">
        <v>207</v>
      </c>
      <c r="F1288" s="11">
        <v>8</v>
      </c>
      <c r="G1288" s="11"/>
      <c r="H1288" s="11"/>
      <c r="I1288" s="264"/>
    </row>
    <row r="1289" spans="2:9">
      <c r="B1289" s="11"/>
      <c r="C1289" s="11" t="s">
        <v>209</v>
      </c>
      <c r="D1289" s="11"/>
      <c r="E1289" s="11" t="s">
        <v>210</v>
      </c>
      <c r="F1289" s="11">
        <v>3</v>
      </c>
      <c r="G1289" s="11">
        <v>1</v>
      </c>
      <c r="H1289" s="11">
        <v>1</v>
      </c>
      <c r="I1289" s="264">
        <v>0</v>
      </c>
    </row>
    <row r="1290" spans="2:9">
      <c r="B1290" s="11"/>
      <c r="C1290" s="11" t="s">
        <v>211</v>
      </c>
      <c r="D1290" s="11"/>
      <c r="E1290" s="11" t="s">
        <v>148</v>
      </c>
      <c r="F1290" s="11">
        <v>1</v>
      </c>
      <c r="G1290" s="11"/>
      <c r="H1290" s="11"/>
      <c r="I1290" s="264"/>
    </row>
    <row r="1291" spans="2:9">
      <c r="B1291" s="11"/>
      <c r="C1291" s="11" t="s">
        <v>214</v>
      </c>
      <c r="D1291" s="11"/>
      <c r="E1291" s="11" t="s">
        <v>215</v>
      </c>
      <c r="F1291" s="11">
        <v>1</v>
      </c>
      <c r="G1291" s="11"/>
      <c r="H1291" s="11"/>
      <c r="I1291" s="264"/>
    </row>
    <row r="1292" spans="2:9">
      <c r="B1292" s="11"/>
      <c r="C1292" s="11" t="s">
        <v>224</v>
      </c>
      <c r="D1292" s="11"/>
      <c r="E1292" s="11" t="s">
        <v>96</v>
      </c>
      <c r="F1292" s="11">
        <v>3</v>
      </c>
      <c r="G1292" s="11"/>
      <c r="H1292" s="11"/>
      <c r="I1292" s="264"/>
    </row>
    <row r="1293" spans="2:9">
      <c r="B1293" s="11"/>
      <c r="C1293" s="11" t="s">
        <v>227</v>
      </c>
      <c r="D1293" s="11"/>
      <c r="E1293" s="11" t="s">
        <v>228</v>
      </c>
      <c r="F1293" s="11">
        <v>7</v>
      </c>
      <c r="G1293" s="11"/>
      <c r="H1293" s="11"/>
      <c r="I1293" s="264"/>
    </row>
    <row r="1294" spans="2:9">
      <c r="B1294" s="11"/>
      <c r="C1294" s="11" t="s">
        <v>233</v>
      </c>
      <c r="D1294" s="11"/>
      <c r="E1294" s="11" t="s">
        <v>193</v>
      </c>
      <c r="F1294" s="11">
        <v>2</v>
      </c>
      <c r="G1294" s="11"/>
      <c r="H1294" s="11"/>
      <c r="I1294" s="264"/>
    </row>
    <row r="1295" spans="2:9">
      <c r="B1295" s="11"/>
      <c r="C1295" s="11" t="s">
        <v>234</v>
      </c>
      <c r="D1295" s="11"/>
      <c r="E1295" s="11" t="s">
        <v>235</v>
      </c>
      <c r="F1295" s="11">
        <v>6</v>
      </c>
      <c r="G1295" s="11"/>
      <c r="H1295" s="11"/>
      <c r="I1295" s="264"/>
    </row>
    <row r="1296" spans="2:9">
      <c r="B1296" s="11"/>
      <c r="C1296" s="11" t="s">
        <v>236</v>
      </c>
      <c r="D1296" s="11"/>
      <c r="E1296" s="11" t="s">
        <v>237</v>
      </c>
      <c r="F1296" s="11">
        <v>11</v>
      </c>
      <c r="G1296" s="11"/>
      <c r="H1296" s="11"/>
      <c r="I1296" s="264"/>
    </row>
    <row r="1297" spans="2:9">
      <c r="B1297" s="11"/>
      <c r="C1297" s="11" t="s">
        <v>238</v>
      </c>
      <c r="D1297" s="11"/>
      <c r="E1297" s="11" t="s">
        <v>105</v>
      </c>
      <c r="F1297" s="11">
        <v>30</v>
      </c>
      <c r="G1297" s="11"/>
      <c r="H1297" s="11">
        <v>0</v>
      </c>
      <c r="I1297" s="264"/>
    </row>
    <row r="1298" spans="2:9">
      <c r="B1298" s="11"/>
      <c r="C1298" s="11" t="s">
        <v>239</v>
      </c>
      <c r="D1298" s="11"/>
      <c r="E1298" s="11" t="s">
        <v>240</v>
      </c>
      <c r="F1298" s="11">
        <v>1</v>
      </c>
      <c r="G1298" s="11"/>
      <c r="H1298" s="11"/>
      <c r="I1298" s="264"/>
    </row>
    <row r="1299" spans="2:9">
      <c r="B1299" s="11"/>
      <c r="C1299" s="11" t="s">
        <v>243</v>
      </c>
      <c r="D1299" s="11"/>
      <c r="E1299" s="11" t="s">
        <v>242</v>
      </c>
      <c r="F1299" s="11">
        <v>1</v>
      </c>
      <c r="G1299" s="11"/>
      <c r="H1299" s="11"/>
      <c r="I1299" s="264"/>
    </row>
    <row r="1300" spans="2:9">
      <c r="B1300" s="11"/>
      <c r="C1300" s="11" t="s">
        <v>244</v>
      </c>
      <c r="D1300" s="11"/>
      <c r="E1300" s="11" t="s">
        <v>193</v>
      </c>
      <c r="F1300" s="11">
        <v>1</v>
      </c>
      <c r="G1300" s="11"/>
      <c r="H1300" s="11"/>
      <c r="I1300" s="264"/>
    </row>
    <row r="1301" spans="2:9">
      <c r="B1301" s="11"/>
      <c r="C1301" s="11" t="s">
        <v>247</v>
      </c>
      <c r="D1301" s="11"/>
      <c r="E1301" s="11" t="s">
        <v>248</v>
      </c>
      <c r="F1301" s="11">
        <v>4</v>
      </c>
      <c r="G1301" s="11"/>
      <c r="H1301" s="11"/>
      <c r="I1301" s="264"/>
    </row>
    <row r="1302" spans="2:9">
      <c r="B1302" s="11"/>
      <c r="C1302" s="11" t="s">
        <v>251</v>
      </c>
      <c r="D1302" s="11"/>
      <c r="E1302" s="11" t="s">
        <v>96</v>
      </c>
      <c r="F1302" s="11">
        <v>41</v>
      </c>
      <c r="G1302" s="11"/>
      <c r="H1302" s="11">
        <v>0</v>
      </c>
      <c r="I1302" s="264"/>
    </row>
    <row r="1303" spans="2:9">
      <c r="B1303" s="11"/>
      <c r="C1303" s="11" t="s">
        <v>257</v>
      </c>
      <c r="D1303" s="11"/>
      <c r="E1303" s="11" t="s">
        <v>115</v>
      </c>
      <c r="F1303" s="11">
        <v>2</v>
      </c>
      <c r="G1303" s="11">
        <v>1</v>
      </c>
      <c r="H1303" s="11">
        <v>1</v>
      </c>
      <c r="I1303" s="264">
        <v>1</v>
      </c>
    </row>
    <row r="1304" spans="2:9">
      <c r="B1304" s="11"/>
      <c r="C1304" s="11" t="s">
        <v>263</v>
      </c>
      <c r="D1304" s="11"/>
      <c r="E1304" s="11" t="s">
        <v>264</v>
      </c>
      <c r="F1304" s="11">
        <v>4</v>
      </c>
      <c r="G1304" s="11"/>
      <c r="H1304" s="11"/>
      <c r="I1304" s="264"/>
    </row>
    <row r="1305" spans="2:9">
      <c r="B1305" s="11"/>
      <c r="C1305" s="11" t="s">
        <v>268</v>
      </c>
      <c r="D1305" s="11"/>
      <c r="E1305" s="11" t="s">
        <v>269</v>
      </c>
      <c r="F1305" s="11">
        <v>5</v>
      </c>
      <c r="G1305" s="11"/>
      <c r="H1305" s="11"/>
      <c r="I1305" s="264"/>
    </row>
    <row r="1306" spans="2:9">
      <c r="B1306" s="11"/>
      <c r="C1306" s="11" t="s">
        <v>270</v>
      </c>
      <c r="D1306" s="11"/>
      <c r="E1306" s="11" t="s">
        <v>271</v>
      </c>
      <c r="F1306" s="11">
        <v>7</v>
      </c>
      <c r="G1306" s="11"/>
      <c r="H1306" s="11"/>
      <c r="I1306" s="264"/>
    </row>
    <row r="1307" spans="2:9">
      <c r="B1307" s="11"/>
      <c r="C1307" s="11" t="s">
        <v>272</v>
      </c>
      <c r="D1307" s="11"/>
      <c r="E1307" s="11" t="s">
        <v>143</v>
      </c>
      <c r="F1307" s="11">
        <v>6</v>
      </c>
      <c r="G1307" s="11"/>
      <c r="H1307" s="11">
        <v>0</v>
      </c>
      <c r="I1307" s="264"/>
    </row>
    <row r="1308" spans="2:9">
      <c r="B1308" s="11"/>
      <c r="C1308" s="11" t="s">
        <v>273</v>
      </c>
      <c r="D1308" s="11"/>
      <c r="E1308" s="11" t="s">
        <v>153</v>
      </c>
      <c r="F1308" s="11">
        <v>1</v>
      </c>
      <c r="G1308" s="11"/>
      <c r="H1308" s="11"/>
      <c r="I1308" s="264"/>
    </row>
    <row r="1309" spans="2:9">
      <c r="B1309" s="11"/>
      <c r="C1309" s="11" t="s">
        <v>274</v>
      </c>
      <c r="D1309" s="11"/>
      <c r="E1309" s="11" t="s">
        <v>175</v>
      </c>
      <c r="F1309" s="11">
        <v>3</v>
      </c>
      <c r="G1309" s="11"/>
      <c r="H1309" s="11">
        <v>0</v>
      </c>
      <c r="I1309" s="264"/>
    </row>
    <row r="1310" spans="2:9">
      <c r="B1310" s="11"/>
      <c r="C1310" s="11" t="s">
        <v>279</v>
      </c>
      <c r="D1310" s="11"/>
      <c r="E1310" s="11" t="s">
        <v>280</v>
      </c>
      <c r="F1310" s="11">
        <v>1</v>
      </c>
      <c r="G1310" s="11"/>
      <c r="H1310" s="11"/>
      <c r="I1310" s="264"/>
    </row>
    <row r="1311" spans="2:9">
      <c r="B1311" s="11"/>
      <c r="C1311" s="11" t="s">
        <v>281</v>
      </c>
      <c r="D1311" s="11"/>
      <c r="E1311" s="11" t="s">
        <v>175</v>
      </c>
      <c r="F1311" s="11">
        <v>18</v>
      </c>
      <c r="G1311" s="11">
        <v>1</v>
      </c>
      <c r="H1311" s="11">
        <v>1</v>
      </c>
      <c r="I1311" s="264">
        <v>82</v>
      </c>
    </row>
    <row r="1312" spans="2:9">
      <c r="B1312" s="11"/>
      <c r="C1312" s="11" t="s">
        <v>282</v>
      </c>
      <c r="D1312" s="11"/>
      <c r="E1312" s="11" t="s">
        <v>283</v>
      </c>
      <c r="F1312" s="11">
        <v>14</v>
      </c>
      <c r="G1312" s="11"/>
      <c r="H1312" s="11">
        <v>0</v>
      </c>
      <c r="I1312" s="264"/>
    </row>
    <row r="1313" spans="2:9">
      <c r="B1313" s="11"/>
      <c r="C1313" s="11" t="s">
        <v>286</v>
      </c>
      <c r="D1313" s="11"/>
      <c r="E1313" s="11" t="s">
        <v>115</v>
      </c>
      <c r="F1313" s="11">
        <v>4</v>
      </c>
      <c r="G1313" s="11"/>
      <c r="H1313" s="11">
        <v>0</v>
      </c>
      <c r="I1313" s="264"/>
    </row>
    <row r="1314" spans="2:9">
      <c r="B1314" s="11"/>
      <c r="C1314" s="11" t="s">
        <v>287</v>
      </c>
      <c r="D1314" s="11"/>
      <c r="E1314" s="11" t="s">
        <v>288</v>
      </c>
      <c r="F1314" s="11">
        <v>2</v>
      </c>
      <c r="G1314" s="11"/>
      <c r="H1314" s="11">
        <v>0</v>
      </c>
      <c r="I1314" s="264"/>
    </row>
    <row r="1315" spans="2:9">
      <c r="B1315" s="11"/>
      <c r="C1315" s="11" t="s">
        <v>290</v>
      </c>
      <c r="D1315" s="11"/>
      <c r="E1315" s="11" t="s">
        <v>193</v>
      </c>
      <c r="F1315" s="11">
        <v>2</v>
      </c>
      <c r="G1315" s="11"/>
      <c r="H1315" s="11"/>
      <c r="I1315" s="264"/>
    </row>
    <row r="1316" spans="2:9">
      <c r="B1316" s="11"/>
      <c r="C1316" s="11" t="s">
        <v>291</v>
      </c>
      <c r="D1316" s="11"/>
      <c r="E1316" s="11" t="s">
        <v>292</v>
      </c>
      <c r="F1316" s="11">
        <v>3</v>
      </c>
      <c r="G1316" s="11"/>
      <c r="H1316" s="11">
        <v>0</v>
      </c>
      <c r="I1316" s="264"/>
    </row>
    <row r="1317" spans="2:9">
      <c r="B1317" s="11"/>
      <c r="C1317" s="11" t="s">
        <v>293</v>
      </c>
      <c r="D1317" s="11"/>
      <c r="E1317" s="11" t="s">
        <v>116</v>
      </c>
      <c r="F1317" s="11">
        <v>36</v>
      </c>
      <c r="G1317" s="11"/>
      <c r="H1317" s="11">
        <v>0</v>
      </c>
      <c r="I1317" s="264"/>
    </row>
    <row r="1318" spans="2:9">
      <c r="B1318" s="11"/>
      <c r="C1318" s="11" t="s">
        <v>294</v>
      </c>
      <c r="D1318" s="11"/>
      <c r="E1318" s="11" t="s">
        <v>295</v>
      </c>
      <c r="F1318" s="11">
        <v>3</v>
      </c>
      <c r="G1318" s="11"/>
      <c r="H1318" s="11"/>
      <c r="I1318" s="264"/>
    </row>
    <row r="1319" spans="2:9">
      <c r="B1319" s="11"/>
      <c r="C1319" s="11" t="s">
        <v>296</v>
      </c>
      <c r="D1319" s="11"/>
      <c r="E1319" s="11" t="s">
        <v>297</v>
      </c>
      <c r="F1319" s="11">
        <v>12</v>
      </c>
      <c r="G1319" s="11"/>
      <c r="H1319" s="11">
        <v>0</v>
      </c>
      <c r="I1319" s="264"/>
    </row>
    <row r="1320" spans="2:9">
      <c r="B1320" s="11"/>
      <c r="C1320" s="11" t="s">
        <v>469</v>
      </c>
      <c r="D1320" s="11"/>
      <c r="E1320" s="11" t="s">
        <v>299</v>
      </c>
      <c r="F1320" s="11">
        <v>9</v>
      </c>
      <c r="G1320" s="11"/>
      <c r="H1320" s="11"/>
      <c r="I1320" s="264"/>
    </row>
    <row r="1321" spans="2:9">
      <c r="B1321" s="11"/>
      <c r="C1321" s="11" t="s">
        <v>300</v>
      </c>
      <c r="D1321" s="11"/>
      <c r="E1321" s="11" t="s">
        <v>271</v>
      </c>
      <c r="F1321" s="11">
        <v>7</v>
      </c>
      <c r="G1321" s="11"/>
      <c r="H1321" s="11">
        <v>0</v>
      </c>
      <c r="I1321" s="264"/>
    </row>
    <row r="1322" spans="2:9">
      <c r="B1322" s="11"/>
      <c r="C1322" s="11" t="s">
        <v>301</v>
      </c>
      <c r="D1322" s="11"/>
      <c r="E1322" s="11" t="s">
        <v>119</v>
      </c>
      <c r="F1322" s="11">
        <v>5</v>
      </c>
      <c r="G1322" s="11"/>
      <c r="H1322" s="11">
        <v>0</v>
      </c>
      <c r="I1322" s="264"/>
    </row>
    <row r="1323" spans="2:9">
      <c r="B1323" s="11"/>
      <c r="C1323" s="11" t="s">
        <v>304</v>
      </c>
      <c r="D1323" s="11"/>
      <c r="E1323" s="11" t="s">
        <v>161</v>
      </c>
      <c r="F1323" s="11">
        <v>1</v>
      </c>
      <c r="G1323" s="11"/>
      <c r="H1323" s="11"/>
      <c r="I1323" s="264"/>
    </row>
    <row r="1324" spans="2:9">
      <c r="B1324" s="11"/>
      <c r="C1324" s="11" t="s">
        <v>305</v>
      </c>
      <c r="D1324" s="11"/>
      <c r="E1324" s="11" t="s">
        <v>121</v>
      </c>
      <c r="F1324" s="11">
        <v>38</v>
      </c>
      <c r="G1324" s="11"/>
      <c r="H1324" s="11">
        <v>0</v>
      </c>
      <c r="I1324" s="264"/>
    </row>
    <row r="1325" spans="2:9">
      <c r="B1325" s="11"/>
      <c r="C1325" s="11" t="s">
        <v>307</v>
      </c>
      <c r="D1325" s="11"/>
      <c r="E1325" s="11" t="s">
        <v>84</v>
      </c>
      <c r="F1325" s="11">
        <v>6</v>
      </c>
      <c r="G1325" s="11"/>
      <c r="H1325" s="11"/>
      <c r="I1325" s="264"/>
    </row>
    <row r="1326" spans="2:9">
      <c r="B1326" s="11"/>
      <c r="C1326" s="11" t="s">
        <v>308</v>
      </c>
      <c r="D1326" s="11"/>
      <c r="E1326" s="11" t="s">
        <v>309</v>
      </c>
      <c r="F1326" s="11">
        <v>2</v>
      </c>
      <c r="G1326" s="11"/>
      <c r="H1326" s="11"/>
      <c r="I1326" s="264"/>
    </row>
    <row r="1327" spans="2:9">
      <c r="B1327" s="11"/>
      <c r="C1327" s="11" t="s">
        <v>310</v>
      </c>
      <c r="D1327" s="11"/>
      <c r="E1327" s="11" t="s">
        <v>311</v>
      </c>
      <c r="F1327" s="11">
        <v>6</v>
      </c>
      <c r="G1327" s="11"/>
      <c r="H1327" s="11"/>
      <c r="I1327" s="264"/>
    </row>
    <row r="1328" spans="2:9">
      <c r="B1328" s="11"/>
      <c r="C1328" s="11" t="s">
        <v>312</v>
      </c>
      <c r="D1328" s="11"/>
      <c r="E1328" s="11" t="s">
        <v>153</v>
      </c>
      <c r="F1328" s="11">
        <v>54</v>
      </c>
      <c r="G1328" s="11"/>
      <c r="H1328" s="11">
        <v>0</v>
      </c>
      <c r="I1328" s="264"/>
    </row>
    <row r="1329" spans="2:9">
      <c r="B1329" s="11"/>
      <c r="C1329" s="11" t="s">
        <v>313</v>
      </c>
      <c r="D1329" s="11"/>
      <c r="E1329" s="11" t="s">
        <v>314</v>
      </c>
      <c r="F1329" s="11">
        <v>2</v>
      </c>
      <c r="G1329" s="11"/>
      <c r="H1329" s="11"/>
      <c r="I1329" s="264"/>
    </row>
    <row r="1330" spans="2:9">
      <c r="B1330" s="11"/>
      <c r="C1330" s="11" t="s">
        <v>315</v>
      </c>
      <c r="D1330" s="11"/>
      <c r="E1330" s="11" t="s">
        <v>316</v>
      </c>
      <c r="F1330" s="11">
        <v>3</v>
      </c>
      <c r="G1330" s="11">
        <v>1</v>
      </c>
      <c r="H1330" s="11">
        <v>1</v>
      </c>
      <c r="I1330" s="264">
        <v>0</v>
      </c>
    </row>
    <row r="1331" spans="2:9">
      <c r="B1331" s="11"/>
      <c r="C1331" s="11" t="s">
        <v>317</v>
      </c>
      <c r="D1331" s="11"/>
      <c r="E1331" s="11" t="s">
        <v>318</v>
      </c>
      <c r="F1331" s="11">
        <v>2</v>
      </c>
      <c r="G1331" s="11"/>
      <c r="H1331" s="11"/>
      <c r="I1331" s="264"/>
    </row>
    <row r="1332" spans="2:9">
      <c r="B1332" s="11"/>
      <c r="C1332" s="11" t="s">
        <v>319</v>
      </c>
      <c r="D1332" s="11"/>
      <c r="E1332" s="11" t="s">
        <v>222</v>
      </c>
      <c r="F1332" s="11">
        <v>2</v>
      </c>
      <c r="G1332" s="11"/>
      <c r="H1332" s="11">
        <v>0</v>
      </c>
      <c r="I1332" s="264"/>
    </row>
    <row r="1333" spans="2:9">
      <c r="B1333" s="11"/>
      <c r="C1333" s="11" t="s">
        <v>519</v>
      </c>
      <c r="D1333" s="11"/>
      <c r="E1333" s="11" t="s">
        <v>520</v>
      </c>
      <c r="F1333" s="11">
        <v>1</v>
      </c>
      <c r="G1333" s="11"/>
      <c r="H1333" s="11"/>
      <c r="I1333" s="264"/>
    </row>
    <row r="1334" spans="2:9">
      <c r="B1334" s="11"/>
      <c r="C1334" s="11" t="s">
        <v>320</v>
      </c>
      <c r="D1334" s="11"/>
      <c r="E1334" s="11" t="s">
        <v>321</v>
      </c>
      <c r="F1334" s="11">
        <v>3</v>
      </c>
      <c r="G1334" s="11"/>
      <c r="H1334" s="11">
        <v>0</v>
      </c>
      <c r="I1334" s="264"/>
    </row>
    <row r="1335" spans="2:9">
      <c r="B1335" s="11"/>
      <c r="C1335" s="11" t="s">
        <v>322</v>
      </c>
      <c r="D1335" s="11"/>
      <c r="E1335" s="11" t="s">
        <v>323</v>
      </c>
      <c r="F1335" s="11">
        <v>14</v>
      </c>
      <c r="G1335" s="11"/>
      <c r="H1335" s="11">
        <v>0</v>
      </c>
      <c r="I1335" s="264"/>
    </row>
    <row r="1336" spans="2:9">
      <c r="B1336" s="11"/>
      <c r="C1336" s="11" t="s">
        <v>326</v>
      </c>
      <c r="D1336" s="11"/>
      <c r="E1336" s="11" t="s">
        <v>278</v>
      </c>
      <c r="F1336" s="11">
        <v>3</v>
      </c>
      <c r="G1336" s="11"/>
      <c r="H1336" s="11"/>
      <c r="I1336" s="264"/>
    </row>
    <row r="1337" spans="2:9">
      <c r="B1337" s="11"/>
      <c r="C1337" s="11" t="s">
        <v>327</v>
      </c>
      <c r="D1337" s="11"/>
      <c r="E1337" s="11" t="s">
        <v>229</v>
      </c>
      <c r="F1337" s="11">
        <v>8</v>
      </c>
      <c r="G1337" s="11"/>
      <c r="H1337" s="11">
        <v>0</v>
      </c>
      <c r="I1337" s="264"/>
    </row>
    <row r="1338" spans="2:9">
      <c r="B1338" s="11"/>
      <c r="C1338" s="11" t="s">
        <v>328</v>
      </c>
      <c r="D1338" s="11"/>
      <c r="E1338" s="11" t="s">
        <v>232</v>
      </c>
      <c r="F1338" s="11">
        <v>1</v>
      </c>
      <c r="G1338" s="11"/>
      <c r="H1338" s="11"/>
      <c r="I1338" s="264"/>
    </row>
    <row r="1339" spans="2:9">
      <c r="B1339" s="11"/>
      <c r="C1339" s="11" t="s">
        <v>329</v>
      </c>
      <c r="D1339" s="11"/>
      <c r="E1339" s="11" t="s">
        <v>330</v>
      </c>
      <c r="F1339" s="11">
        <v>3</v>
      </c>
      <c r="G1339" s="11"/>
      <c r="H1339" s="11">
        <v>0</v>
      </c>
      <c r="I1339" s="264"/>
    </row>
    <row r="1340" spans="2:9">
      <c r="B1340" s="11"/>
      <c r="C1340" s="11" t="s">
        <v>331</v>
      </c>
      <c r="D1340" s="11"/>
      <c r="E1340" s="11" t="s">
        <v>332</v>
      </c>
      <c r="F1340" s="11">
        <v>3</v>
      </c>
      <c r="G1340" s="11"/>
      <c r="H1340" s="11"/>
      <c r="I1340" s="264"/>
    </row>
    <row r="1341" spans="2:9">
      <c r="B1341" s="11"/>
      <c r="C1341" s="11" t="s">
        <v>333</v>
      </c>
      <c r="D1341" s="11"/>
      <c r="E1341" s="11" t="s">
        <v>334</v>
      </c>
      <c r="F1341" s="11">
        <v>28</v>
      </c>
      <c r="G1341" s="11">
        <v>1</v>
      </c>
      <c r="H1341" s="11">
        <v>1</v>
      </c>
      <c r="I1341" s="264">
        <v>0</v>
      </c>
    </row>
    <row r="1342" spans="2:9">
      <c r="B1342" s="11"/>
      <c r="C1342" s="11" t="s">
        <v>335</v>
      </c>
      <c r="D1342" s="11"/>
      <c r="E1342" s="11" t="s">
        <v>336</v>
      </c>
      <c r="F1342" s="11">
        <v>37</v>
      </c>
      <c r="G1342" s="11"/>
      <c r="H1342" s="11">
        <v>0</v>
      </c>
      <c r="I1342" s="264"/>
    </row>
    <row r="1343" spans="2:9">
      <c r="B1343" s="11"/>
      <c r="C1343" s="11" t="s">
        <v>337</v>
      </c>
      <c r="D1343" s="11"/>
      <c r="E1343" s="11" t="s">
        <v>338</v>
      </c>
      <c r="F1343" s="11">
        <v>19</v>
      </c>
      <c r="G1343" s="11"/>
      <c r="H1343" s="11"/>
      <c r="I1343" s="264"/>
    </row>
    <row r="1344" spans="2:9">
      <c r="B1344" s="11"/>
      <c r="C1344" s="11" t="s">
        <v>339</v>
      </c>
      <c r="D1344" s="11"/>
      <c r="E1344" s="11" t="s">
        <v>340</v>
      </c>
      <c r="F1344" s="11">
        <v>3</v>
      </c>
      <c r="G1344" s="11"/>
      <c r="H1344" s="11">
        <v>0</v>
      </c>
      <c r="I1344" s="264"/>
    </row>
    <row r="1345" spans="2:9">
      <c r="B1345" s="11"/>
      <c r="C1345" s="11" t="s">
        <v>341</v>
      </c>
      <c r="D1345" s="11"/>
      <c r="E1345" s="11" t="s">
        <v>119</v>
      </c>
      <c r="F1345" s="11">
        <v>2</v>
      </c>
      <c r="G1345" s="11"/>
      <c r="H1345" s="11"/>
      <c r="I1345" s="264"/>
    </row>
    <row r="1346" spans="2:9">
      <c r="B1346" s="11"/>
      <c r="C1346" s="11" t="s">
        <v>342</v>
      </c>
      <c r="D1346" s="11"/>
      <c r="E1346" s="11" t="s">
        <v>285</v>
      </c>
      <c r="F1346" s="11">
        <v>5</v>
      </c>
      <c r="G1346" s="11"/>
      <c r="H1346" s="11"/>
      <c r="I1346" s="264"/>
    </row>
    <row r="1347" spans="2:9">
      <c r="B1347" s="11"/>
      <c r="C1347" s="11" t="s">
        <v>343</v>
      </c>
      <c r="D1347" s="11"/>
      <c r="E1347" s="11" t="s">
        <v>344</v>
      </c>
      <c r="F1347" s="11">
        <v>7</v>
      </c>
      <c r="G1347" s="11"/>
      <c r="H1347" s="11">
        <v>0</v>
      </c>
      <c r="I1347" s="264"/>
    </row>
    <row r="1348" spans="2:9">
      <c r="B1348" s="11"/>
      <c r="C1348" s="11" t="s">
        <v>345</v>
      </c>
      <c r="D1348" s="11"/>
      <c r="E1348" s="11" t="s">
        <v>346</v>
      </c>
      <c r="F1348" s="11">
        <v>3</v>
      </c>
      <c r="G1348" s="11"/>
      <c r="H1348" s="11">
        <v>0</v>
      </c>
      <c r="I1348" s="264"/>
    </row>
    <row r="1349" spans="2:9">
      <c r="B1349" s="11"/>
      <c r="C1349" s="11" t="s">
        <v>347</v>
      </c>
      <c r="D1349" s="11"/>
      <c r="E1349" s="11" t="s">
        <v>155</v>
      </c>
      <c r="F1349" s="11">
        <v>22</v>
      </c>
      <c r="G1349" s="11"/>
      <c r="H1349" s="11">
        <v>0</v>
      </c>
      <c r="I1349" s="264"/>
    </row>
    <row r="1350" spans="2:9">
      <c r="B1350" s="11"/>
      <c r="C1350" s="11" t="s">
        <v>348</v>
      </c>
      <c r="D1350" s="11"/>
      <c r="E1350" s="11" t="s">
        <v>349</v>
      </c>
      <c r="F1350" s="11">
        <v>22</v>
      </c>
      <c r="G1350" s="11"/>
      <c r="H1350" s="11">
        <v>0</v>
      </c>
      <c r="I1350" s="264"/>
    </row>
    <row r="1351" spans="2:9">
      <c r="B1351" s="11"/>
      <c r="C1351" s="11" t="s">
        <v>350</v>
      </c>
      <c r="D1351" s="11"/>
      <c r="E1351" s="11" t="s">
        <v>123</v>
      </c>
      <c r="F1351" s="11">
        <v>1</v>
      </c>
      <c r="G1351" s="11"/>
      <c r="H1351" s="11"/>
      <c r="I1351" s="264"/>
    </row>
    <row r="1352" spans="2:9">
      <c r="B1352" s="11"/>
      <c r="C1352" s="11" t="s">
        <v>353</v>
      </c>
      <c r="D1352" s="11"/>
      <c r="E1352" s="11" t="s">
        <v>175</v>
      </c>
      <c r="F1352" s="11">
        <v>10</v>
      </c>
      <c r="G1352" s="11"/>
      <c r="H1352" s="11"/>
      <c r="I1352" s="264"/>
    </row>
    <row r="1353" spans="2:9">
      <c r="B1353" s="11"/>
      <c r="C1353" s="11" t="s">
        <v>354</v>
      </c>
      <c r="D1353" s="11"/>
      <c r="E1353" s="11" t="s">
        <v>88</v>
      </c>
      <c r="F1353" s="11">
        <v>1</v>
      </c>
      <c r="G1353" s="11"/>
      <c r="H1353" s="11"/>
      <c r="I1353" s="264"/>
    </row>
    <row r="1354" spans="2:9">
      <c r="B1354" s="11"/>
      <c r="C1354" s="11" t="s">
        <v>355</v>
      </c>
      <c r="D1354" s="11"/>
      <c r="E1354" s="11" t="s">
        <v>356</v>
      </c>
      <c r="F1354" s="11">
        <v>11</v>
      </c>
      <c r="G1354" s="11"/>
      <c r="H1354" s="11"/>
      <c r="I1354" s="264"/>
    </row>
    <row r="1355" spans="2:9">
      <c r="B1355" s="11"/>
      <c r="C1355" s="11" t="s">
        <v>358</v>
      </c>
      <c r="D1355" s="11"/>
      <c r="E1355" s="11" t="s">
        <v>100</v>
      </c>
      <c r="F1355" s="11">
        <v>59</v>
      </c>
      <c r="G1355" s="11"/>
      <c r="H1355" s="11">
        <v>0</v>
      </c>
      <c r="I1355" s="264"/>
    </row>
    <row r="1356" spans="2:9">
      <c r="B1356" s="11"/>
      <c r="C1356" s="11" t="s">
        <v>359</v>
      </c>
      <c r="D1356" s="11"/>
      <c r="E1356" s="11" t="s">
        <v>360</v>
      </c>
      <c r="F1356" s="11">
        <v>5</v>
      </c>
      <c r="G1356" s="11"/>
      <c r="H1356" s="11">
        <v>0</v>
      </c>
      <c r="I1356" s="264"/>
    </row>
    <row r="1357" spans="2:9">
      <c r="B1357" s="11"/>
      <c r="C1357" s="11" t="s">
        <v>362</v>
      </c>
      <c r="D1357" s="11"/>
      <c r="E1357" s="11" t="s">
        <v>363</v>
      </c>
      <c r="F1357" s="11">
        <v>3</v>
      </c>
      <c r="G1357" s="11"/>
      <c r="H1357" s="11"/>
      <c r="I1357" s="264"/>
    </row>
    <row r="1358" spans="2:9">
      <c r="B1358" s="11"/>
      <c r="C1358" s="11" t="s">
        <v>364</v>
      </c>
      <c r="D1358" s="11"/>
      <c r="E1358" s="11" t="s">
        <v>365</v>
      </c>
      <c r="F1358" s="11">
        <v>4</v>
      </c>
      <c r="G1358" s="11"/>
      <c r="H1358" s="11"/>
      <c r="I1358" s="264"/>
    </row>
    <row r="1359" spans="2:9">
      <c r="B1359" s="11"/>
      <c r="C1359" s="11" t="s">
        <v>366</v>
      </c>
      <c r="D1359" s="11"/>
      <c r="E1359" s="11" t="s">
        <v>367</v>
      </c>
      <c r="F1359" s="11">
        <v>6</v>
      </c>
      <c r="G1359" s="11"/>
      <c r="H1359" s="11">
        <v>0</v>
      </c>
      <c r="I1359" s="264"/>
    </row>
    <row r="1360" spans="2:9">
      <c r="B1360" s="11"/>
      <c r="C1360" s="11" t="s">
        <v>370</v>
      </c>
      <c r="D1360" s="11"/>
      <c r="E1360" s="11" t="s">
        <v>369</v>
      </c>
      <c r="F1360" s="11">
        <v>4</v>
      </c>
      <c r="G1360" s="11"/>
      <c r="H1360" s="11">
        <v>0</v>
      </c>
      <c r="I1360" s="264"/>
    </row>
    <row r="1361" spans="2:9">
      <c r="B1361" s="11"/>
      <c r="C1361" s="11" t="s">
        <v>371</v>
      </c>
      <c r="D1361" s="11"/>
      <c r="E1361" s="11" t="s">
        <v>372</v>
      </c>
      <c r="F1361" s="11">
        <v>1</v>
      </c>
      <c r="G1361" s="11"/>
      <c r="H1361" s="11"/>
      <c r="I1361" s="264"/>
    </row>
    <row r="1362" spans="2:9">
      <c r="B1362" s="11"/>
      <c r="C1362" s="11" t="s">
        <v>373</v>
      </c>
      <c r="D1362" s="11"/>
      <c r="E1362" s="11" t="s">
        <v>374</v>
      </c>
      <c r="F1362" s="11">
        <v>2</v>
      </c>
      <c r="G1362" s="11"/>
      <c r="H1362" s="11"/>
      <c r="I1362" s="264"/>
    </row>
    <row r="1363" spans="2:9">
      <c r="B1363" s="11"/>
      <c r="C1363" s="11" t="s">
        <v>375</v>
      </c>
      <c r="D1363" s="11"/>
      <c r="E1363" s="11" t="s">
        <v>376</v>
      </c>
      <c r="F1363" s="11">
        <v>18</v>
      </c>
      <c r="G1363" s="11"/>
      <c r="H1363" s="11">
        <v>0</v>
      </c>
      <c r="I1363" s="264"/>
    </row>
    <row r="1364" spans="2:9">
      <c r="B1364" s="11"/>
      <c r="C1364" s="11" t="s">
        <v>377</v>
      </c>
      <c r="D1364" s="11"/>
      <c r="E1364" s="11" t="s">
        <v>96</v>
      </c>
      <c r="F1364" s="11">
        <v>1</v>
      </c>
      <c r="G1364" s="11"/>
      <c r="H1364" s="11"/>
      <c r="I1364" s="264"/>
    </row>
    <row r="1365" spans="2:9">
      <c r="B1365" s="11"/>
      <c r="C1365" s="11" t="s">
        <v>378</v>
      </c>
      <c r="D1365" s="11"/>
      <c r="E1365" s="11" t="s">
        <v>379</v>
      </c>
      <c r="F1365" s="11">
        <v>5</v>
      </c>
      <c r="G1365" s="11"/>
      <c r="H1365" s="11"/>
      <c r="I1365" s="264"/>
    </row>
    <row r="1366" spans="2:9">
      <c r="B1366" s="11"/>
      <c r="C1366" s="11" t="s">
        <v>380</v>
      </c>
      <c r="D1366" s="11"/>
      <c r="E1366" s="11" t="s">
        <v>295</v>
      </c>
      <c r="F1366" s="11">
        <v>25</v>
      </c>
      <c r="G1366" s="11">
        <v>1</v>
      </c>
      <c r="H1366" s="11">
        <v>1</v>
      </c>
      <c r="I1366" s="264">
        <v>1</v>
      </c>
    </row>
    <row r="1367" spans="2:9">
      <c r="B1367" s="11"/>
      <c r="C1367" s="11" t="s">
        <v>383</v>
      </c>
      <c r="D1367" s="11"/>
      <c r="E1367" s="11" t="s">
        <v>139</v>
      </c>
      <c r="F1367" s="11">
        <v>1</v>
      </c>
      <c r="G1367" s="11"/>
      <c r="H1367" s="11"/>
      <c r="I1367" s="264"/>
    </row>
    <row r="1368" spans="2:9">
      <c r="B1368" s="11"/>
      <c r="C1368" s="11" t="s">
        <v>383</v>
      </c>
      <c r="D1368" s="11"/>
      <c r="E1368" s="11" t="s">
        <v>384</v>
      </c>
      <c r="F1368" s="11">
        <v>9</v>
      </c>
      <c r="G1368" s="11"/>
      <c r="H1368" s="11">
        <v>0</v>
      </c>
      <c r="I1368" s="264"/>
    </row>
    <row r="1369" spans="2:9">
      <c r="B1369" s="11"/>
      <c r="C1369" s="11" t="s">
        <v>498</v>
      </c>
      <c r="D1369" s="11"/>
      <c r="E1369" s="11" t="s">
        <v>136</v>
      </c>
      <c r="F1369" s="11">
        <v>1</v>
      </c>
      <c r="G1369" s="11"/>
      <c r="H1369" s="11"/>
      <c r="I1369" s="264"/>
    </row>
    <row r="1370" spans="2:9">
      <c r="B1370" s="11"/>
      <c r="C1370" s="11" t="s">
        <v>385</v>
      </c>
      <c r="D1370" s="11"/>
      <c r="E1370" s="11" t="s">
        <v>338</v>
      </c>
      <c r="F1370" s="11">
        <v>1</v>
      </c>
      <c r="G1370" s="11"/>
      <c r="H1370" s="11"/>
      <c r="I1370" s="264"/>
    </row>
    <row r="1371" spans="2:9">
      <c r="B1371" s="11"/>
      <c r="C1371" s="11" t="s">
        <v>385</v>
      </c>
      <c r="D1371" s="11"/>
      <c r="E1371" s="11" t="s">
        <v>400</v>
      </c>
      <c r="F1371" s="11">
        <v>1</v>
      </c>
      <c r="G1371" s="11"/>
      <c r="H1371" s="11"/>
      <c r="I1371" s="264"/>
    </row>
    <row r="1372" spans="2:9">
      <c r="B1372" s="11"/>
      <c r="C1372" s="11" t="s">
        <v>386</v>
      </c>
      <c r="D1372" s="11"/>
      <c r="E1372" s="11" t="s">
        <v>113</v>
      </c>
      <c r="F1372" s="11">
        <v>35</v>
      </c>
      <c r="G1372" s="11">
        <v>2</v>
      </c>
      <c r="H1372" s="11">
        <v>1</v>
      </c>
      <c r="I1372" s="264">
        <v>1</v>
      </c>
    </row>
    <row r="1373" spans="2:9">
      <c r="B1373" s="11"/>
      <c r="C1373" s="11" t="s">
        <v>387</v>
      </c>
      <c r="D1373" s="11"/>
      <c r="E1373" s="11" t="s">
        <v>352</v>
      </c>
      <c r="F1373" s="11">
        <v>1</v>
      </c>
      <c r="G1373" s="11"/>
      <c r="H1373" s="11"/>
      <c r="I1373" s="264"/>
    </row>
    <row r="1374" spans="2:9">
      <c r="B1374" s="11"/>
      <c r="C1374" s="11" t="s">
        <v>390</v>
      </c>
      <c r="D1374" s="11"/>
      <c r="E1374" s="11" t="s">
        <v>115</v>
      </c>
      <c r="F1374" s="11">
        <v>3</v>
      </c>
      <c r="G1374" s="11"/>
      <c r="H1374" s="11">
        <v>0</v>
      </c>
      <c r="I1374" s="264"/>
    </row>
    <row r="1375" spans="2:9">
      <c r="B1375" s="11"/>
      <c r="C1375" s="11" t="s">
        <v>391</v>
      </c>
      <c r="D1375" s="11"/>
      <c r="E1375" s="11" t="s">
        <v>210</v>
      </c>
      <c r="F1375" s="11">
        <v>30</v>
      </c>
      <c r="G1375" s="11"/>
      <c r="H1375" s="11">
        <v>0</v>
      </c>
      <c r="I1375" s="264"/>
    </row>
    <row r="1376" spans="2:9">
      <c r="B1376" s="11"/>
      <c r="C1376" s="11" t="s">
        <v>393</v>
      </c>
      <c r="D1376" s="11"/>
      <c r="E1376" s="11" t="s">
        <v>88</v>
      </c>
      <c r="F1376" s="11">
        <v>1</v>
      </c>
      <c r="G1376" s="11"/>
      <c r="H1376" s="11">
        <v>0</v>
      </c>
      <c r="I1376" s="264"/>
    </row>
    <row r="1377" spans="2:9">
      <c r="B1377" s="11"/>
      <c r="C1377" s="11" t="s">
        <v>393</v>
      </c>
      <c r="D1377" s="11"/>
      <c r="E1377" s="11" t="s">
        <v>89</v>
      </c>
      <c r="F1377" s="11">
        <v>6</v>
      </c>
      <c r="G1377" s="11"/>
      <c r="H1377" s="11">
        <v>0</v>
      </c>
      <c r="I1377" s="264"/>
    </row>
    <row r="1378" spans="2:9">
      <c r="B1378" s="11"/>
      <c r="C1378" s="11" t="s">
        <v>394</v>
      </c>
      <c r="D1378" s="11"/>
      <c r="E1378" s="11" t="s">
        <v>261</v>
      </c>
      <c r="F1378" s="11">
        <v>1</v>
      </c>
      <c r="G1378" s="11"/>
      <c r="H1378" s="11"/>
      <c r="I1378" s="264"/>
    </row>
    <row r="1379" spans="2:9">
      <c r="B1379" s="11"/>
      <c r="C1379" s="11" t="s">
        <v>395</v>
      </c>
      <c r="D1379" s="11"/>
      <c r="E1379" s="11" t="s">
        <v>396</v>
      </c>
      <c r="F1379" s="11">
        <v>19</v>
      </c>
      <c r="G1379" s="11"/>
      <c r="H1379" s="11">
        <v>0</v>
      </c>
      <c r="I1379" s="264"/>
    </row>
    <row r="1380" spans="2:9">
      <c r="B1380" s="11"/>
      <c r="C1380" s="11" t="s">
        <v>397</v>
      </c>
      <c r="D1380" s="11"/>
      <c r="E1380" s="11" t="s">
        <v>398</v>
      </c>
      <c r="F1380" s="11">
        <v>1</v>
      </c>
      <c r="G1380" s="11"/>
      <c r="H1380" s="11"/>
      <c r="I1380" s="264"/>
    </row>
    <row r="1381" spans="2:9">
      <c r="B1381" s="11"/>
      <c r="C1381" s="11" t="s">
        <v>476</v>
      </c>
      <c r="D1381" s="11"/>
      <c r="E1381" s="11" t="s">
        <v>161</v>
      </c>
      <c r="F1381" s="11">
        <v>1</v>
      </c>
      <c r="G1381" s="11"/>
      <c r="H1381" s="11">
        <v>0</v>
      </c>
      <c r="I1381" s="264"/>
    </row>
    <row r="1382" spans="2:9">
      <c r="B1382" s="11"/>
      <c r="C1382" s="11" t="s">
        <v>405</v>
      </c>
      <c r="D1382" s="11"/>
      <c r="E1382" s="11" t="s">
        <v>406</v>
      </c>
      <c r="F1382" s="11">
        <v>11</v>
      </c>
      <c r="G1382" s="11"/>
      <c r="H1382" s="11"/>
      <c r="I1382" s="264"/>
    </row>
    <row r="1383" spans="2:9">
      <c r="B1383" s="11"/>
      <c r="C1383" s="11" t="s">
        <v>408</v>
      </c>
      <c r="D1383" s="11"/>
      <c r="E1383" s="11" t="s">
        <v>409</v>
      </c>
      <c r="F1383" s="11">
        <v>17</v>
      </c>
      <c r="G1383" s="11"/>
      <c r="H1383" s="11">
        <v>0</v>
      </c>
      <c r="I1383" s="264"/>
    </row>
    <row r="1384" spans="2:9">
      <c r="B1384" s="11"/>
      <c r="C1384" s="11" t="s">
        <v>412</v>
      </c>
      <c r="D1384" s="11"/>
      <c r="E1384" s="11" t="s">
        <v>115</v>
      </c>
      <c r="F1384" s="11">
        <v>6</v>
      </c>
      <c r="G1384" s="11"/>
      <c r="H1384" s="11"/>
      <c r="I1384" s="264"/>
    </row>
    <row r="1385" spans="2:9">
      <c r="B1385" s="11"/>
      <c r="C1385" s="11" t="s">
        <v>413</v>
      </c>
      <c r="D1385" s="11"/>
      <c r="E1385" s="11" t="s">
        <v>146</v>
      </c>
      <c r="F1385" s="11">
        <v>3</v>
      </c>
      <c r="G1385" s="11"/>
      <c r="H1385" s="11"/>
      <c r="I1385" s="264"/>
    </row>
    <row r="1386" spans="2:9">
      <c r="B1386" s="11"/>
      <c r="C1386" s="11" t="s">
        <v>414</v>
      </c>
      <c r="D1386" s="11"/>
      <c r="E1386" s="11" t="s">
        <v>103</v>
      </c>
      <c r="F1386" s="11">
        <v>15</v>
      </c>
      <c r="G1386" s="11">
        <v>1</v>
      </c>
      <c r="H1386" s="11">
        <v>1</v>
      </c>
      <c r="I1386" s="264">
        <v>0</v>
      </c>
    </row>
    <row r="1387" spans="2:9">
      <c r="B1387" s="11"/>
      <c r="C1387" s="11" t="s">
        <v>415</v>
      </c>
      <c r="D1387" s="11"/>
      <c r="E1387" s="11" t="s">
        <v>96</v>
      </c>
      <c r="F1387" s="11">
        <v>2</v>
      </c>
      <c r="G1387" s="11"/>
      <c r="H1387" s="11">
        <v>0</v>
      </c>
      <c r="I1387" s="264"/>
    </row>
    <row r="1388" spans="2:9">
      <c r="B1388" s="11"/>
      <c r="C1388" s="11" t="s">
        <v>417</v>
      </c>
      <c r="D1388" s="11"/>
      <c r="E1388" s="11" t="s">
        <v>92</v>
      </c>
      <c r="F1388" s="11">
        <v>4</v>
      </c>
      <c r="G1388" s="11"/>
      <c r="H1388" s="11">
        <v>0</v>
      </c>
      <c r="I1388" s="264"/>
    </row>
    <row r="1389" spans="2:9">
      <c r="B1389" s="11"/>
      <c r="C1389" s="11" t="s">
        <v>421</v>
      </c>
      <c r="D1389" s="11"/>
      <c r="E1389" s="11" t="s">
        <v>285</v>
      </c>
      <c r="F1389" s="11">
        <v>27</v>
      </c>
      <c r="G1389" s="11"/>
      <c r="H1389" s="11">
        <v>0</v>
      </c>
      <c r="I1389" s="264"/>
    </row>
    <row r="1390" spans="2:9">
      <c r="B1390" s="11"/>
      <c r="C1390" s="11" t="s">
        <v>422</v>
      </c>
      <c r="D1390" s="11"/>
      <c r="E1390" s="11" t="s">
        <v>127</v>
      </c>
      <c r="F1390" s="11">
        <v>83</v>
      </c>
      <c r="G1390" s="11">
        <v>1</v>
      </c>
      <c r="H1390" s="11">
        <v>6</v>
      </c>
      <c r="I1390" s="264">
        <v>25.6666666666667</v>
      </c>
    </row>
    <row r="1391" spans="2:9">
      <c r="B1391" s="11"/>
      <c r="C1391" s="11" t="s">
        <v>426</v>
      </c>
      <c r="D1391" s="11"/>
      <c r="E1391" s="11" t="s">
        <v>425</v>
      </c>
      <c r="F1391" s="11">
        <v>14</v>
      </c>
      <c r="G1391" s="11"/>
      <c r="H1391" s="11">
        <v>0</v>
      </c>
      <c r="I1391" s="264"/>
    </row>
    <row r="1392" spans="2:9">
      <c r="B1392" s="11"/>
      <c r="C1392" s="11" t="s">
        <v>427</v>
      </c>
      <c r="D1392" s="11"/>
      <c r="E1392" s="11" t="s">
        <v>187</v>
      </c>
      <c r="F1392" s="11">
        <v>6</v>
      </c>
      <c r="G1392" s="11">
        <v>1</v>
      </c>
      <c r="H1392" s="11">
        <v>1</v>
      </c>
      <c r="I1392" s="264">
        <v>0</v>
      </c>
    </row>
    <row r="1393" spans="2:9">
      <c r="B1393" s="11"/>
      <c r="C1393" s="11" t="s">
        <v>428</v>
      </c>
      <c r="D1393" s="11"/>
      <c r="E1393" s="11" t="s">
        <v>264</v>
      </c>
      <c r="F1393" s="11">
        <v>4</v>
      </c>
      <c r="G1393" s="11"/>
      <c r="H1393" s="11">
        <v>0</v>
      </c>
      <c r="I1393" s="264"/>
    </row>
    <row r="1394" spans="2:9">
      <c r="B1394" s="11"/>
      <c r="C1394" s="11" t="s">
        <v>429</v>
      </c>
      <c r="D1394" s="11"/>
      <c r="E1394" s="11" t="s">
        <v>430</v>
      </c>
      <c r="F1394" s="11">
        <v>3</v>
      </c>
      <c r="G1394" s="11"/>
      <c r="H1394" s="11">
        <v>0</v>
      </c>
      <c r="I1394" s="264"/>
    </row>
    <row r="1395" spans="2:9">
      <c r="B1395" s="11"/>
      <c r="C1395" s="11" t="s">
        <v>432</v>
      </c>
      <c r="D1395" s="11"/>
      <c r="E1395" s="11" t="s">
        <v>269</v>
      </c>
      <c r="F1395" s="11">
        <v>16</v>
      </c>
      <c r="G1395" s="11">
        <v>1</v>
      </c>
      <c r="H1395" s="11">
        <v>1</v>
      </c>
      <c r="I1395" s="264">
        <v>1</v>
      </c>
    </row>
    <row r="1396" spans="2:9">
      <c r="B1396" s="11"/>
      <c r="C1396" s="11" t="s">
        <v>436</v>
      </c>
      <c r="D1396" s="11"/>
      <c r="E1396" s="11" t="s">
        <v>169</v>
      </c>
      <c r="F1396" s="11">
        <v>4</v>
      </c>
      <c r="G1396" s="11"/>
      <c r="H1396" s="11">
        <v>0</v>
      </c>
      <c r="I1396" s="264"/>
    </row>
    <row r="1397" spans="2:9">
      <c r="B1397" s="11"/>
      <c r="C1397" s="11" t="s">
        <v>438</v>
      </c>
      <c r="D1397" s="11"/>
      <c r="E1397" s="11" t="s">
        <v>439</v>
      </c>
      <c r="F1397" s="11">
        <v>2</v>
      </c>
      <c r="G1397" s="11"/>
      <c r="H1397" s="11"/>
      <c r="I1397" s="264"/>
    </row>
    <row r="1398" spans="2:9">
      <c r="B1398" s="11"/>
      <c r="C1398" s="11" t="s">
        <v>440</v>
      </c>
      <c r="D1398" s="11"/>
      <c r="E1398" s="11" t="s">
        <v>92</v>
      </c>
      <c r="F1398" s="11">
        <v>1</v>
      </c>
      <c r="G1398" s="11"/>
      <c r="H1398" s="11"/>
      <c r="I1398" s="264"/>
    </row>
    <row r="1399" spans="2:9">
      <c r="B1399" s="11"/>
      <c r="C1399" s="11" t="s">
        <v>440</v>
      </c>
      <c r="D1399" s="11"/>
      <c r="E1399" s="11" t="s">
        <v>441</v>
      </c>
      <c r="F1399" s="11">
        <v>24</v>
      </c>
      <c r="G1399" s="11"/>
      <c r="H1399" s="11">
        <v>0</v>
      </c>
      <c r="I1399" s="264"/>
    </row>
    <row r="1400" spans="2:9">
      <c r="B1400" s="11"/>
      <c r="C1400" s="11" t="s">
        <v>443</v>
      </c>
      <c r="D1400" s="11"/>
      <c r="E1400" s="11" t="s">
        <v>161</v>
      </c>
      <c r="F1400" s="11">
        <v>15</v>
      </c>
      <c r="G1400" s="11"/>
      <c r="H1400" s="11">
        <v>0</v>
      </c>
      <c r="I1400" s="264"/>
    </row>
    <row r="1401" spans="2:9">
      <c r="B1401" s="11"/>
      <c r="C1401" s="11" t="s">
        <v>448</v>
      </c>
      <c r="D1401" s="11"/>
      <c r="E1401" s="11" t="s">
        <v>242</v>
      </c>
      <c r="F1401" s="11">
        <v>70</v>
      </c>
      <c r="G1401" s="11">
        <v>2</v>
      </c>
      <c r="H1401" s="11">
        <v>0</v>
      </c>
      <c r="I1401" s="264"/>
    </row>
    <row r="1402" spans="2:9">
      <c r="B1402" s="11"/>
      <c r="C1402" s="11" t="s">
        <v>450</v>
      </c>
      <c r="D1402" s="11"/>
      <c r="E1402" s="11" t="s">
        <v>157</v>
      </c>
      <c r="F1402" s="11">
        <v>49</v>
      </c>
      <c r="G1402" s="11">
        <v>3</v>
      </c>
      <c r="H1402" s="11">
        <v>3</v>
      </c>
      <c r="I1402" s="264">
        <v>175.666666666667</v>
      </c>
    </row>
    <row r="1403" spans="2:9">
      <c r="B1403" s="11"/>
      <c r="C1403" s="11" t="s">
        <v>452</v>
      </c>
      <c r="D1403" s="11"/>
      <c r="E1403" s="11" t="s">
        <v>453</v>
      </c>
      <c r="F1403" s="11">
        <v>3</v>
      </c>
      <c r="G1403" s="11"/>
      <c r="H1403" s="11">
        <v>0</v>
      </c>
      <c r="I1403" s="264"/>
    </row>
    <row r="1404" spans="2:9">
      <c r="B1404" s="11"/>
      <c r="C1404" s="11" t="s">
        <v>454</v>
      </c>
      <c r="D1404" s="11"/>
      <c r="E1404" s="11" t="s">
        <v>123</v>
      </c>
      <c r="F1404" s="11">
        <v>6</v>
      </c>
      <c r="G1404" s="11"/>
      <c r="H1404" s="11"/>
      <c r="I1404" s="264"/>
    </row>
    <row r="1405" spans="2:9" ht="13.8" thickBot="1">
      <c r="B1405" s="11"/>
      <c r="C1405" s="11" t="s">
        <v>455</v>
      </c>
      <c r="D1405" s="11"/>
      <c r="E1405" s="11" t="s">
        <v>352</v>
      </c>
      <c r="F1405" s="11">
        <v>19</v>
      </c>
      <c r="G1405" s="11">
        <v>1</v>
      </c>
      <c r="H1405" s="11">
        <v>1</v>
      </c>
      <c r="I1405" s="264">
        <v>5</v>
      </c>
    </row>
    <row r="1406" spans="2:9" ht="13.8" thickBot="1">
      <c r="B1406" s="94" t="s">
        <v>50</v>
      </c>
      <c r="C1406" s="95"/>
      <c r="D1406" s="95"/>
      <c r="E1406" s="95"/>
      <c r="F1406" s="96"/>
      <c r="G1406" s="96"/>
      <c r="H1406" s="96"/>
      <c r="I1406" s="266" t="s">
        <v>51</v>
      </c>
    </row>
    <row r="1407" spans="2:9"/>
    <row r="1408" spans="2:9"/>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sheetData>
  <mergeCells count="88">
    <mergeCell ref="O1016:R1016"/>
    <mergeCell ref="O1019:R1019"/>
    <mergeCell ref="O1228:R1228"/>
    <mergeCell ref="O1018:R1018"/>
    <mergeCell ref="O1232:R1232"/>
    <mergeCell ref="O1236:R1236"/>
    <mergeCell ref="O1226:R1226"/>
    <mergeCell ref="O1229:R1229"/>
    <mergeCell ref="O1230:R1230"/>
    <mergeCell ref="O1231:R1231"/>
    <mergeCell ref="O1233:R1233"/>
    <mergeCell ref="O1234:R1234"/>
    <mergeCell ref="O1235:R1235"/>
    <mergeCell ref="O812:R812"/>
    <mergeCell ref="O813:R813"/>
    <mergeCell ref="O537:R537"/>
    <mergeCell ref="O815:R815"/>
    <mergeCell ref="O816:R816"/>
    <mergeCell ref="O538:R538"/>
    <mergeCell ref="IU535:IV535"/>
    <mergeCell ref="IA535:ID535"/>
    <mergeCell ref="IE535:IH535"/>
    <mergeCell ref="II535:IL535"/>
    <mergeCell ref="IM535:IP535"/>
    <mergeCell ref="IQ535:IT535"/>
    <mergeCell ref="GM535:GP535"/>
    <mergeCell ref="GQ535:GT535"/>
    <mergeCell ref="GU535:GX535"/>
    <mergeCell ref="GY535:HB535"/>
    <mergeCell ref="HC535:HF535"/>
    <mergeCell ref="HG535:HJ535"/>
    <mergeCell ref="HK535:HN535"/>
    <mergeCell ref="HO535:HR535"/>
    <mergeCell ref="HS535:HV535"/>
    <mergeCell ref="HW535:HZ535"/>
    <mergeCell ref="FW535:FZ535"/>
    <mergeCell ref="GA535:GD535"/>
    <mergeCell ref="GE535:GH535"/>
    <mergeCell ref="GI535:GL535"/>
    <mergeCell ref="EY535:FB535"/>
    <mergeCell ref="FC535:FF535"/>
    <mergeCell ref="FG535:FJ535"/>
    <mergeCell ref="FK535:FN535"/>
    <mergeCell ref="FO535:FR535"/>
    <mergeCell ref="FS535:FV535"/>
    <mergeCell ref="DK535:DN535"/>
    <mergeCell ref="DO535:DR535"/>
    <mergeCell ref="DS535:DV535"/>
    <mergeCell ref="DW535:DZ535"/>
    <mergeCell ref="EA535:ED535"/>
    <mergeCell ref="EE535:EH535"/>
    <mergeCell ref="EI535:EL535"/>
    <mergeCell ref="EM535:EP535"/>
    <mergeCell ref="EQ535:ET535"/>
    <mergeCell ref="EU535:EX535"/>
    <mergeCell ref="DG535:DJ535"/>
    <mergeCell ref="BW535:BZ535"/>
    <mergeCell ref="CA535:CD535"/>
    <mergeCell ref="CE535:CH535"/>
    <mergeCell ref="CI535:CL535"/>
    <mergeCell ref="CM535:CP535"/>
    <mergeCell ref="CQ535:CT535"/>
    <mergeCell ref="CU535:CX535"/>
    <mergeCell ref="CY535:DB535"/>
    <mergeCell ref="DC535:DF535"/>
    <mergeCell ref="BK535:BN535"/>
    <mergeCell ref="BO535:BR535"/>
    <mergeCell ref="BS535:BV535"/>
    <mergeCell ref="AI535:AL535"/>
    <mergeCell ref="AM535:AP535"/>
    <mergeCell ref="AQ535:AT535"/>
    <mergeCell ref="AU535:AX535"/>
    <mergeCell ref="AY535:BB535"/>
    <mergeCell ref="AE535:AH535"/>
    <mergeCell ref="O280:R280"/>
    <mergeCell ref="O281:R281"/>
    <mergeCell ref="BC535:BF535"/>
    <mergeCell ref="BG535:BJ535"/>
    <mergeCell ref="O278:R278"/>
    <mergeCell ref="O535:R535"/>
    <mergeCell ref="S535:V535"/>
    <mergeCell ref="W535:Z535"/>
    <mergeCell ref="AA535:AD535"/>
    <mergeCell ref="K2:L5"/>
    <mergeCell ref="O16:R16"/>
    <mergeCell ref="O17:R17"/>
    <mergeCell ref="O2:Q6"/>
    <mergeCell ref="O277:R27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ignoredErrors>
    <ignoredError sqref="E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IV1438"/>
  <sheetViews>
    <sheetView zoomScale="80" zoomScaleNormal="80" zoomScalePageLayoutView="40" workbookViewId="0">
      <selection activeCell="A5" sqref="A5"/>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6.33203125" style="4" bestFit="1" customWidth="1"/>
    <col min="14" max="15" width="15.33203125" style="4" bestFit="1" customWidth="1"/>
    <col min="16" max="16" width="15.33203125" style="5" bestFit="1" customWidth="1"/>
    <col min="17" max="17" width="16.332031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4.44140625" style="5" bestFit="1" customWidth="1"/>
    <col min="41" max="41" width="12.88671875" style="5" bestFit="1" customWidth="1"/>
    <col min="42" max="42" width="13.5546875" style="5" bestFit="1" customWidth="1"/>
    <col min="43" max="43" width="14.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256" ht="13.8" thickBot="1">
      <c r="A1" s="61" t="s">
        <v>521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ht="55.35" customHeight="1">
      <c r="A2" s="511" t="s">
        <v>522</v>
      </c>
      <c r="B2" s="512"/>
      <c r="C2" s="512"/>
      <c r="D2" s="512"/>
      <c r="E2" s="513"/>
      <c r="H2" s="517"/>
      <c r="I2" s="517"/>
      <c r="J2" s="517"/>
      <c r="K2" s="517"/>
      <c r="L2" s="517"/>
      <c r="M2" s="517"/>
      <c r="N2" s="517"/>
      <c r="O2" s="51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row>
    <row r="3" spans="1:256" ht="13.8" thickBot="1">
      <c r="A3" s="514"/>
      <c r="B3" s="515"/>
      <c r="C3" s="515"/>
      <c r="D3" s="515"/>
      <c r="E3" s="516"/>
      <c r="H3" s="517"/>
      <c r="I3" s="517"/>
      <c r="J3" s="517"/>
      <c r="K3" s="517"/>
      <c r="L3" s="517"/>
      <c r="M3" s="517"/>
      <c r="N3" s="517"/>
      <c r="O3" s="51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4" t="s">
        <v>73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c r="A9" s="54" t="s">
        <v>15</v>
      </c>
      <c r="B9" s="4" t="s">
        <v>523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c r="B10" s="4" t="s">
        <v>524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c r="B11" s="4" t="s">
        <v>525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c r="B14" s="20"/>
      <c r="C14" s="20"/>
      <c r="D14" s="20"/>
      <c r="E14" s="20"/>
      <c r="P14" s="4"/>
      <c r="Q14" s="4"/>
      <c r="S14" s="4"/>
      <c r="T14" s="4"/>
      <c r="U14" s="4"/>
      <c r="V14" s="4"/>
      <c r="W14" s="4"/>
      <c r="Z14" s="124"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256">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256" ht="14.4" customHeight="1">
      <c r="A16" s="142" t="str">
        <f>'Discon, Recon, Liens. '!A15</f>
        <v>[Name of Utility]</v>
      </c>
      <c r="B16" s="20"/>
      <c r="C16" s="20"/>
      <c r="D16" s="20"/>
      <c r="E16" s="507" t="s">
        <v>526</v>
      </c>
      <c r="F16" s="507"/>
      <c r="G16" s="507"/>
      <c r="H16" s="507"/>
      <c r="I16" s="507"/>
      <c r="J16" s="507"/>
      <c r="K16" s="62"/>
      <c r="L16" s="26"/>
      <c r="M16" s="507" t="s">
        <v>527</v>
      </c>
      <c r="N16" s="507"/>
      <c r="O16" s="507"/>
      <c r="P16" s="507"/>
      <c r="Q16" s="507"/>
      <c r="R16" s="507"/>
      <c r="S16" s="4"/>
      <c r="T16" s="26"/>
      <c r="U16" s="508" t="s">
        <v>528</v>
      </c>
      <c r="V16" s="509"/>
      <c r="W16" s="509"/>
      <c r="X16" s="509"/>
      <c r="Y16" s="509"/>
      <c r="Z16" s="510"/>
      <c r="AA16" s="4"/>
      <c r="AB16" s="4"/>
      <c r="AC16" s="4"/>
      <c r="AD16" s="4"/>
      <c r="AE16" s="504" t="s">
        <v>529</v>
      </c>
      <c r="AF16" s="505"/>
      <c r="AG16" s="505"/>
      <c r="AH16" s="505"/>
      <c r="AI16" s="505"/>
      <c r="AJ16" s="506"/>
      <c r="AK16" s="4"/>
      <c r="AL16" s="153"/>
      <c r="AM16" s="504" t="s">
        <v>530</v>
      </c>
      <c r="AN16" s="505"/>
      <c r="AO16" s="505"/>
      <c r="AP16" s="505"/>
      <c r="AQ16" s="505"/>
      <c r="AR16" s="506"/>
      <c r="AS16" s="4"/>
      <c r="AT16" s="153"/>
      <c r="AU16" s="504" t="s">
        <v>531</v>
      </c>
      <c r="AV16" s="505"/>
      <c r="AW16" s="505"/>
      <c r="AX16" s="505"/>
      <c r="AY16" s="505"/>
      <c r="AZ16" s="506"/>
      <c r="BA16" s="4"/>
    </row>
    <row r="17" spans="1:53">
      <c r="B17" s="10" t="s">
        <v>532</v>
      </c>
      <c r="C17" s="10" t="s">
        <v>34</v>
      </c>
      <c r="D17" s="78" t="s">
        <v>533</v>
      </c>
      <c r="E17" s="23" t="s">
        <v>534</v>
      </c>
      <c r="F17" s="23" t="s">
        <v>535</v>
      </c>
      <c r="G17" s="23" t="s">
        <v>536</v>
      </c>
      <c r="H17" s="23" t="s">
        <v>537</v>
      </c>
      <c r="I17" s="23" t="s">
        <v>538</v>
      </c>
      <c r="J17" s="23" t="s">
        <v>539</v>
      </c>
      <c r="K17" s="25"/>
      <c r="M17" s="23" t="s">
        <v>534</v>
      </c>
      <c r="N17" s="23" t="s">
        <v>535</v>
      </c>
      <c r="O17" s="23" t="s">
        <v>536</v>
      </c>
      <c r="P17" s="23" t="s">
        <v>537</v>
      </c>
      <c r="Q17" s="23" t="s">
        <v>538</v>
      </c>
      <c r="R17" s="23" t="s">
        <v>539</v>
      </c>
      <c r="S17" s="4"/>
      <c r="T17" s="4"/>
      <c r="U17" s="23" t="s">
        <v>534</v>
      </c>
      <c r="V17" s="23" t="s">
        <v>535</v>
      </c>
      <c r="W17" s="23" t="s">
        <v>536</v>
      </c>
      <c r="X17" s="23" t="s">
        <v>537</v>
      </c>
      <c r="Y17" s="23" t="s">
        <v>538</v>
      </c>
      <c r="Z17" s="23" t="s">
        <v>539</v>
      </c>
      <c r="AA17" s="4"/>
      <c r="AB17" s="10" t="s">
        <v>532</v>
      </c>
      <c r="AC17" s="10" t="s">
        <v>34</v>
      </c>
      <c r="AD17" s="78" t="s">
        <v>533</v>
      </c>
      <c r="AE17" s="23" t="s">
        <v>534</v>
      </c>
      <c r="AF17" s="23" t="s">
        <v>535</v>
      </c>
      <c r="AG17" s="23" t="s">
        <v>536</v>
      </c>
      <c r="AH17" s="23" t="s">
        <v>537</v>
      </c>
      <c r="AI17" s="23" t="s">
        <v>538</v>
      </c>
      <c r="AJ17" s="23" t="s">
        <v>539</v>
      </c>
      <c r="AK17" s="4"/>
      <c r="AL17" s="4"/>
      <c r="AM17" s="23" t="s">
        <v>534</v>
      </c>
      <c r="AN17" s="23" t="s">
        <v>535</v>
      </c>
      <c r="AO17" s="23" t="s">
        <v>536</v>
      </c>
      <c r="AP17" s="23" t="s">
        <v>537</v>
      </c>
      <c r="AQ17" s="23" t="s">
        <v>538</v>
      </c>
      <c r="AR17" s="23" t="s">
        <v>539</v>
      </c>
      <c r="AS17" s="4"/>
      <c r="AT17" s="4"/>
      <c r="AU17" s="23" t="s">
        <v>534</v>
      </c>
      <c r="AV17" s="23" t="s">
        <v>535</v>
      </c>
      <c r="AW17" s="23" t="s">
        <v>536</v>
      </c>
      <c r="AX17" s="23" t="s">
        <v>537</v>
      </c>
      <c r="AY17" s="23" t="s">
        <v>538</v>
      </c>
      <c r="AZ17" s="23" t="s">
        <v>539</v>
      </c>
      <c r="BA17" s="4"/>
    </row>
    <row r="18" spans="1:53">
      <c r="A18" s="56" t="s">
        <v>540</v>
      </c>
      <c r="B18" s="11" t="s">
        <v>541</v>
      </c>
      <c r="C18" s="11"/>
      <c r="D18" s="71" t="s">
        <v>88</v>
      </c>
      <c r="E18" s="11">
        <v>2</v>
      </c>
      <c r="F18" s="11">
        <v>1</v>
      </c>
      <c r="G18" s="11">
        <v>1</v>
      </c>
      <c r="H18" s="11">
        <v>1</v>
      </c>
      <c r="I18" s="11">
        <v>2</v>
      </c>
      <c r="J18" s="11"/>
      <c r="M18" s="269">
        <v>265.87</v>
      </c>
      <c r="N18" s="269">
        <v>83.1</v>
      </c>
      <c r="O18" s="269">
        <v>77.06</v>
      </c>
      <c r="P18" s="269">
        <v>58.96</v>
      </c>
      <c r="Q18" s="269">
        <v>474.36</v>
      </c>
      <c r="R18" s="278"/>
      <c r="S18" s="4"/>
      <c r="T18" s="4"/>
      <c r="U18" s="269">
        <v>132.935</v>
      </c>
      <c r="V18" s="269">
        <v>41.55</v>
      </c>
      <c r="W18" s="269">
        <v>38.53</v>
      </c>
      <c r="X18" s="269">
        <v>29.48</v>
      </c>
      <c r="Y18" s="269">
        <v>237.18</v>
      </c>
      <c r="Z18" s="11"/>
      <c r="AA18" s="4"/>
      <c r="AB18" s="11" t="s">
        <v>87</v>
      </c>
      <c r="AC18" s="11"/>
      <c r="AD18" s="71" t="s">
        <v>88</v>
      </c>
      <c r="AE18" s="24">
        <v>231</v>
      </c>
      <c r="AF18" s="24">
        <v>80</v>
      </c>
      <c r="AG18" s="24">
        <v>57</v>
      </c>
      <c r="AH18" s="24">
        <v>35</v>
      </c>
      <c r="AI18" s="24">
        <v>37</v>
      </c>
      <c r="AJ18" s="24"/>
      <c r="AK18" s="4"/>
      <c r="AL18" s="4"/>
      <c r="AM18" s="271">
        <v>109238.98</v>
      </c>
      <c r="AN18" s="271">
        <v>22319.21</v>
      </c>
      <c r="AO18" s="271">
        <v>9423.2199999999993</v>
      </c>
      <c r="AP18" s="271">
        <v>6879.64</v>
      </c>
      <c r="AQ18" s="271">
        <v>33736.980000000003</v>
      </c>
      <c r="AR18" s="24"/>
      <c r="AS18" s="4"/>
      <c r="AT18" s="4"/>
      <c r="AU18" s="271">
        <v>460.92396624472502</v>
      </c>
      <c r="AV18" s="271">
        <v>94.173881856540007</v>
      </c>
      <c r="AW18" s="271">
        <v>41.511982378854597</v>
      </c>
      <c r="AX18" s="271">
        <v>31.271090909090901</v>
      </c>
      <c r="AY18" s="271">
        <v>142.35012658227799</v>
      </c>
      <c r="AZ18" s="24"/>
      <c r="BA18" s="4"/>
    </row>
    <row r="19" spans="1:53">
      <c r="A19" s="56"/>
      <c r="B19" s="11" t="s">
        <v>542</v>
      </c>
      <c r="C19" s="11"/>
      <c r="D19" s="71" t="s">
        <v>84</v>
      </c>
      <c r="E19" s="11">
        <v>14</v>
      </c>
      <c r="F19" s="11">
        <v>12</v>
      </c>
      <c r="G19" s="11">
        <v>9</v>
      </c>
      <c r="H19" s="11">
        <v>9</v>
      </c>
      <c r="I19" s="11">
        <v>12</v>
      </c>
      <c r="J19" s="11"/>
      <c r="M19" s="269">
        <v>2110.2199999999998</v>
      </c>
      <c r="N19" s="269">
        <v>2035.6</v>
      </c>
      <c r="O19" s="269">
        <v>853.4</v>
      </c>
      <c r="P19" s="269">
        <v>891.37</v>
      </c>
      <c r="Q19" s="269">
        <v>8040.62</v>
      </c>
      <c r="R19" s="278"/>
      <c r="S19" s="4"/>
      <c r="T19" s="4"/>
      <c r="U19" s="269">
        <v>100.48666666666701</v>
      </c>
      <c r="V19" s="269">
        <v>96.933333333333294</v>
      </c>
      <c r="W19" s="269">
        <v>40.638095238095197</v>
      </c>
      <c r="X19" s="269">
        <v>44.5685</v>
      </c>
      <c r="Y19" s="269">
        <v>382.886666666667</v>
      </c>
      <c r="Z19" s="11"/>
      <c r="AA19" s="4"/>
      <c r="AB19" s="11" t="s">
        <v>87</v>
      </c>
      <c r="AC19" s="11"/>
      <c r="AD19" s="71" t="s">
        <v>89</v>
      </c>
      <c r="AE19" s="24">
        <v>45</v>
      </c>
      <c r="AF19" s="24">
        <v>20</v>
      </c>
      <c r="AG19" s="24">
        <v>12</v>
      </c>
      <c r="AH19" s="24">
        <v>10</v>
      </c>
      <c r="AI19" s="24">
        <v>9</v>
      </c>
      <c r="AJ19" s="24"/>
      <c r="AK19" s="4"/>
      <c r="AL19" s="4"/>
      <c r="AM19" s="271">
        <v>22124.37</v>
      </c>
      <c r="AN19" s="271">
        <v>6577.18</v>
      </c>
      <c r="AO19" s="271">
        <v>1305.52</v>
      </c>
      <c r="AP19" s="271">
        <v>668.35</v>
      </c>
      <c r="AQ19" s="271">
        <v>2312.77</v>
      </c>
      <c r="AR19" s="24"/>
      <c r="AS19" s="4"/>
      <c r="AT19" s="4"/>
      <c r="AU19" s="271">
        <v>470.73127659574499</v>
      </c>
      <c r="AV19" s="271">
        <v>139.94</v>
      </c>
      <c r="AW19" s="271">
        <v>28.380869565217399</v>
      </c>
      <c r="AX19" s="271">
        <v>15.543023255813999</v>
      </c>
      <c r="AY19" s="271">
        <v>49.207872340425503</v>
      </c>
      <c r="AZ19" s="24"/>
      <c r="BA19" s="4"/>
    </row>
    <row r="20" spans="1:53">
      <c r="A20" s="56"/>
      <c r="B20" s="11" t="s">
        <v>543</v>
      </c>
      <c r="C20" s="11"/>
      <c r="D20" s="71" t="s">
        <v>121</v>
      </c>
      <c r="E20" s="11">
        <v>1</v>
      </c>
      <c r="F20" s="11">
        <v>1</v>
      </c>
      <c r="G20" s="11"/>
      <c r="H20" s="11"/>
      <c r="I20" s="11"/>
      <c r="J20" s="11"/>
      <c r="M20" s="269">
        <v>78.7</v>
      </c>
      <c r="N20" s="269">
        <v>74.75</v>
      </c>
      <c r="O20" s="269">
        <v>0</v>
      </c>
      <c r="P20" s="269">
        <v>0</v>
      </c>
      <c r="Q20" s="269">
        <v>0</v>
      </c>
      <c r="R20" s="278"/>
      <c r="S20" s="4"/>
      <c r="T20" s="4"/>
      <c r="U20" s="269">
        <v>78.7</v>
      </c>
      <c r="V20" s="269">
        <v>74.75</v>
      </c>
      <c r="W20" s="269">
        <v>0</v>
      </c>
      <c r="X20" s="269">
        <v>0</v>
      </c>
      <c r="Y20" s="269">
        <v>0</v>
      </c>
      <c r="Z20" s="11"/>
      <c r="AA20" s="4"/>
      <c r="AB20" s="11" t="s">
        <v>91</v>
      </c>
      <c r="AC20" s="11"/>
      <c r="AD20" s="71" t="s">
        <v>92</v>
      </c>
      <c r="AE20" s="24">
        <v>3</v>
      </c>
      <c r="AF20" s="24">
        <v>1</v>
      </c>
      <c r="AG20" s="24">
        <v>1</v>
      </c>
      <c r="AH20" s="24">
        <v>1</v>
      </c>
      <c r="AI20" s="24">
        <v>2</v>
      </c>
      <c r="AJ20" s="24"/>
      <c r="AK20" s="4"/>
      <c r="AL20" s="4"/>
      <c r="AM20" s="271">
        <v>759.78</v>
      </c>
      <c r="AN20" s="271">
        <v>43.72</v>
      </c>
      <c r="AO20" s="271">
        <v>46.43</v>
      </c>
      <c r="AP20" s="271">
        <v>42.19</v>
      </c>
      <c r="AQ20" s="271">
        <v>5170.5200000000004</v>
      </c>
      <c r="AR20" s="24"/>
      <c r="AS20" s="4"/>
      <c r="AT20" s="4"/>
      <c r="AU20" s="271">
        <v>189.94499999999999</v>
      </c>
      <c r="AV20" s="271">
        <v>10.93</v>
      </c>
      <c r="AW20" s="271">
        <v>11.6075</v>
      </c>
      <c r="AX20" s="271">
        <v>10.547499999999999</v>
      </c>
      <c r="AY20" s="271">
        <v>1292.6300000000001</v>
      </c>
      <c r="AZ20" s="24"/>
      <c r="BA20" s="4"/>
    </row>
    <row r="21" spans="1:53">
      <c r="A21" s="56"/>
      <c r="B21" s="11" t="s">
        <v>544</v>
      </c>
      <c r="C21" s="11"/>
      <c r="D21" s="71" t="s">
        <v>100</v>
      </c>
      <c r="E21" s="11">
        <v>1</v>
      </c>
      <c r="F21" s="11"/>
      <c r="G21" s="11">
        <v>1</v>
      </c>
      <c r="H21" s="11">
        <v>1</v>
      </c>
      <c r="I21" s="11">
        <v>1</v>
      </c>
      <c r="J21" s="11"/>
      <c r="M21" s="269">
        <v>196.57</v>
      </c>
      <c r="N21" s="269">
        <v>0</v>
      </c>
      <c r="O21" s="269">
        <v>141.58000000000001</v>
      </c>
      <c r="P21" s="269">
        <v>105.08</v>
      </c>
      <c r="Q21" s="269">
        <v>490.23</v>
      </c>
      <c r="R21" s="278"/>
      <c r="S21" s="4"/>
      <c r="T21" s="4"/>
      <c r="U21" s="269">
        <v>196.57</v>
      </c>
      <c r="V21" s="269">
        <v>0</v>
      </c>
      <c r="W21" s="269">
        <v>141.58000000000001</v>
      </c>
      <c r="X21" s="269">
        <v>105.08</v>
      </c>
      <c r="Y21" s="269">
        <v>490.23</v>
      </c>
      <c r="Z21" s="11"/>
      <c r="AA21" s="4"/>
      <c r="AB21" s="11" t="s">
        <v>545</v>
      </c>
      <c r="AC21" s="11"/>
      <c r="AD21" s="71" t="s">
        <v>165</v>
      </c>
      <c r="AE21" s="24">
        <v>2</v>
      </c>
      <c r="AF21" s="24"/>
      <c r="AG21" s="24"/>
      <c r="AH21" s="24"/>
      <c r="AI21" s="24"/>
      <c r="AJ21" s="24"/>
      <c r="AK21" s="4"/>
      <c r="AL21" s="4"/>
      <c r="AM21" s="271">
        <v>170.18</v>
      </c>
      <c r="AN21" s="271">
        <v>0</v>
      </c>
      <c r="AO21" s="271"/>
      <c r="AP21" s="271">
        <v>0</v>
      </c>
      <c r="AQ21" s="271">
        <v>0</v>
      </c>
      <c r="AR21" s="24"/>
      <c r="AS21" s="4"/>
      <c r="AT21" s="4"/>
      <c r="AU21" s="271">
        <v>85.09</v>
      </c>
      <c r="AV21" s="271">
        <v>0</v>
      </c>
      <c r="AW21" s="271"/>
      <c r="AX21" s="271">
        <v>0</v>
      </c>
      <c r="AY21" s="271">
        <v>0</v>
      </c>
      <c r="AZ21" s="24"/>
      <c r="BA21" s="4"/>
    </row>
    <row r="22" spans="1:53">
      <c r="A22" s="56"/>
      <c r="B22" s="11" t="s">
        <v>546</v>
      </c>
      <c r="C22" s="11"/>
      <c r="D22" s="71" t="s">
        <v>86</v>
      </c>
      <c r="E22" s="11">
        <v>10</v>
      </c>
      <c r="F22" s="11">
        <v>5</v>
      </c>
      <c r="G22" s="11">
        <v>4</v>
      </c>
      <c r="H22" s="11">
        <v>2</v>
      </c>
      <c r="I22" s="11">
        <v>3</v>
      </c>
      <c r="J22" s="11"/>
      <c r="M22" s="269">
        <v>1782.91</v>
      </c>
      <c r="N22" s="269">
        <v>1034.44</v>
      </c>
      <c r="O22" s="269">
        <v>633.72</v>
      </c>
      <c r="P22" s="269">
        <v>427.27</v>
      </c>
      <c r="Q22" s="269">
        <v>5479.28</v>
      </c>
      <c r="R22" s="278"/>
      <c r="S22" s="4"/>
      <c r="T22" s="4"/>
      <c r="U22" s="269">
        <v>162.082727272727</v>
      </c>
      <c r="V22" s="269">
        <v>94.04</v>
      </c>
      <c r="W22" s="269">
        <v>57.610909090909097</v>
      </c>
      <c r="X22" s="269">
        <v>42.726999999999997</v>
      </c>
      <c r="Y22" s="269">
        <v>498.11636363636399</v>
      </c>
      <c r="Z22" s="11"/>
      <c r="AA22" s="4"/>
      <c r="AB22" s="11" t="s">
        <v>93</v>
      </c>
      <c r="AC22" s="11"/>
      <c r="AD22" s="71" t="s">
        <v>94</v>
      </c>
      <c r="AE22" s="24">
        <v>31</v>
      </c>
      <c r="AF22" s="24">
        <v>9</v>
      </c>
      <c r="AG22" s="24">
        <v>7</v>
      </c>
      <c r="AH22" s="24">
        <v>7</v>
      </c>
      <c r="AI22" s="24">
        <v>7</v>
      </c>
      <c r="AJ22" s="24"/>
      <c r="AK22" s="4"/>
      <c r="AL22" s="4"/>
      <c r="AM22" s="271">
        <v>6384.61</v>
      </c>
      <c r="AN22" s="271">
        <v>578.79999999999995</v>
      </c>
      <c r="AO22" s="271">
        <v>361.01</v>
      </c>
      <c r="AP22" s="271">
        <v>280.72000000000003</v>
      </c>
      <c r="AQ22" s="271">
        <v>5886.16</v>
      </c>
      <c r="AR22" s="24"/>
      <c r="AS22" s="4"/>
      <c r="AT22" s="4"/>
      <c r="AU22" s="271">
        <v>193.47303030302999</v>
      </c>
      <c r="AV22" s="271">
        <v>17.5393939393939</v>
      </c>
      <c r="AW22" s="271">
        <v>13.3707407407407</v>
      </c>
      <c r="AX22" s="271">
        <v>9.0554838709677394</v>
      </c>
      <c r="AY22" s="271">
        <v>178.368484848485</v>
      </c>
      <c r="AZ22" s="24"/>
      <c r="BA22" s="4"/>
    </row>
    <row r="23" spans="1:53">
      <c r="A23" s="56"/>
      <c r="B23" s="11" t="s">
        <v>87</v>
      </c>
      <c r="C23" s="11"/>
      <c r="D23" s="71" t="s">
        <v>88</v>
      </c>
      <c r="E23" s="11">
        <v>1125</v>
      </c>
      <c r="F23" s="11">
        <v>669</v>
      </c>
      <c r="G23" s="11">
        <v>442</v>
      </c>
      <c r="H23" s="11">
        <v>370</v>
      </c>
      <c r="I23" s="11">
        <v>471</v>
      </c>
      <c r="J23" s="11"/>
      <c r="M23" s="269">
        <v>237978.08</v>
      </c>
      <c r="N23" s="269">
        <v>130702.12</v>
      </c>
      <c r="O23" s="269">
        <v>52435.49</v>
      </c>
      <c r="P23" s="269">
        <v>35998.31</v>
      </c>
      <c r="Q23" s="269">
        <v>420510.38</v>
      </c>
      <c r="R23" s="278"/>
      <c r="S23" s="4"/>
      <c r="T23" s="4"/>
      <c r="U23" s="269">
        <v>189.17176470588299</v>
      </c>
      <c r="V23" s="269">
        <v>103.896756756757</v>
      </c>
      <c r="W23" s="269">
        <v>42.6999104234527</v>
      </c>
      <c r="X23" s="269">
        <v>29.4103839869281</v>
      </c>
      <c r="Y23" s="269">
        <v>334.26898251192301</v>
      </c>
      <c r="Z23" s="11"/>
      <c r="AA23" s="4"/>
      <c r="AB23" s="11" t="s">
        <v>95</v>
      </c>
      <c r="AC23" s="11"/>
      <c r="AD23" s="71" t="s">
        <v>96</v>
      </c>
      <c r="AE23" s="24">
        <v>10</v>
      </c>
      <c r="AF23" s="24">
        <v>1</v>
      </c>
      <c r="AG23" s="24">
        <v>1</v>
      </c>
      <c r="AH23" s="24"/>
      <c r="AI23" s="24">
        <v>1</v>
      </c>
      <c r="AJ23" s="24"/>
      <c r="AK23" s="4"/>
      <c r="AL23" s="4"/>
      <c r="AM23" s="271">
        <v>1704.38</v>
      </c>
      <c r="AN23" s="271">
        <v>1046.24</v>
      </c>
      <c r="AO23" s="271">
        <v>892.31</v>
      </c>
      <c r="AP23" s="271">
        <v>0</v>
      </c>
      <c r="AQ23" s="271">
        <v>1427.92</v>
      </c>
      <c r="AR23" s="24"/>
      <c r="AS23" s="4"/>
      <c r="AT23" s="4"/>
      <c r="AU23" s="271">
        <v>170.43799999999999</v>
      </c>
      <c r="AV23" s="271">
        <v>104.624</v>
      </c>
      <c r="AW23" s="271">
        <v>89.230999999999995</v>
      </c>
      <c r="AX23" s="271">
        <v>0</v>
      </c>
      <c r="AY23" s="271">
        <v>142.792</v>
      </c>
      <c r="AZ23" s="24"/>
      <c r="BA23" s="4"/>
    </row>
    <row r="24" spans="1:53">
      <c r="A24" s="56"/>
      <c r="B24" s="11" t="s">
        <v>87</v>
      </c>
      <c r="C24" s="11"/>
      <c r="D24" s="71" t="s">
        <v>89</v>
      </c>
      <c r="E24" s="11">
        <v>1398</v>
      </c>
      <c r="F24" s="11">
        <v>792</v>
      </c>
      <c r="G24" s="11">
        <v>513</v>
      </c>
      <c r="H24" s="11">
        <v>436</v>
      </c>
      <c r="I24" s="11">
        <v>529</v>
      </c>
      <c r="J24" s="11"/>
      <c r="M24" s="269">
        <v>293093.27</v>
      </c>
      <c r="N24" s="269">
        <v>149229.44</v>
      </c>
      <c r="O24" s="269">
        <v>64481.13</v>
      </c>
      <c r="P24" s="269">
        <v>40457.449999999997</v>
      </c>
      <c r="Q24" s="269">
        <v>459028.64</v>
      </c>
      <c r="R24" s="278"/>
      <c r="S24" s="4"/>
      <c r="T24" s="4"/>
      <c r="U24" s="269">
        <v>189.95027219701899</v>
      </c>
      <c r="V24" s="269">
        <v>96.713830200907296</v>
      </c>
      <c r="W24" s="269">
        <v>45.634203821656101</v>
      </c>
      <c r="X24" s="269">
        <v>26.971633333333301</v>
      </c>
      <c r="Y24" s="269">
        <v>297.49101749838002</v>
      </c>
      <c r="Z24" s="11"/>
      <c r="AA24" s="4"/>
      <c r="AB24" s="11" t="s">
        <v>97</v>
      </c>
      <c r="AC24" s="11"/>
      <c r="AD24" s="71" t="s">
        <v>98</v>
      </c>
      <c r="AE24" s="24">
        <v>68</v>
      </c>
      <c r="AF24" s="24">
        <v>36</v>
      </c>
      <c r="AG24" s="24">
        <v>32</v>
      </c>
      <c r="AH24" s="24">
        <v>26</v>
      </c>
      <c r="AI24" s="24">
        <v>30</v>
      </c>
      <c r="AJ24" s="24"/>
      <c r="AK24" s="4"/>
      <c r="AL24" s="4"/>
      <c r="AM24" s="271">
        <v>42537.75</v>
      </c>
      <c r="AN24" s="271">
        <v>23034.6</v>
      </c>
      <c r="AO24" s="271">
        <v>20932.580000000002</v>
      </c>
      <c r="AP24" s="271">
        <v>17071.41</v>
      </c>
      <c r="AQ24" s="271">
        <v>189905.54</v>
      </c>
      <c r="AR24" s="24"/>
      <c r="AS24" s="4"/>
      <c r="AT24" s="4"/>
      <c r="AU24" s="271">
        <v>607.68214285714305</v>
      </c>
      <c r="AV24" s="271">
        <v>329.06571428571402</v>
      </c>
      <c r="AW24" s="271">
        <v>299.036857142857</v>
      </c>
      <c r="AX24" s="271">
        <v>266.74078125</v>
      </c>
      <c r="AY24" s="271">
        <v>2712.9362857142901</v>
      </c>
      <c r="AZ24" s="24"/>
      <c r="BA24" s="4"/>
    </row>
    <row r="25" spans="1:53">
      <c r="A25" s="56"/>
      <c r="B25" s="11" t="s">
        <v>90</v>
      </c>
      <c r="C25" s="11"/>
      <c r="D25" s="71" t="s">
        <v>88</v>
      </c>
      <c r="E25" s="11">
        <v>145</v>
      </c>
      <c r="F25" s="11">
        <v>83</v>
      </c>
      <c r="G25" s="11">
        <v>54</v>
      </c>
      <c r="H25" s="11">
        <v>38</v>
      </c>
      <c r="I25" s="11">
        <v>57</v>
      </c>
      <c r="J25" s="11"/>
      <c r="M25" s="269">
        <v>35388.76</v>
      </c>
      <c r="N25" s="269">
        <v>18219.97</v>
      </c>
      <c r="O25" s="269">
        <v>8675.75</v>
      </c>
      <c r="P25" s="269">
        <v>4881.71</v>
      </c>
      <c r="Q25" s="269">
        <v>68712.240000000005</v>
      </c>
      <c r="R25" s="278"/>
      <c r="S25" s="4"/>
      <c r="T25" s="4"/>
      <c r="U25" s="269">
        <v>210.64738095238101</v>
      </c>
      <c r="V25" s="269">
        <v>108.452202380952</v>
      </c>
      <c r="W25" s="269">
        <v>54.9098101265823</v>
      </c>
      <c r="X25" s="269">
        <v>30.321180124223599</v>
      </c>
      <c r="Y25" s="269">
        <v>409.00142857142902</v>
      </c>
      <c r="Z25" s="11"/>
      <c r="AA25" s="4"/>
      <c r="AB25" s="11" t="s">
        <v>99</v>
      </c>
      <c r="AC25" s="11"/>
      <c r="AD25" s="71" t="s">
        <v>100</v>
      </c>
      <c r="AE25" s="24">
        <v>2</v>
      </c>
      <c r="AF25" s="24"/>
      <c r="AG25" s="24">
        <v>1</v>
      </c>
      <c r="AH25" s="24">
        <v>1</v>
      </c>
      <c r="AI25" s="24">
        <v>2</v>
      </c>
      <c r="AJ25" s="24"/>
      <c r="AK25" s="4"/>
      <c r="AL25" s="4"/>
      <c r="AM25" s="271">
        <v>402.6</v>
      </c>
      <c r="AN25" s="271">
        <v>0</v>
      </c>
      <c r="AO25" s="271">
        <v>277.39</v>
      </c>
      <c r="AP25" s="271">
        <v>178.9</v>
      </c>
      <c r="AQ25" s="271">
        <v>515.75</v>
      </c>
      <c r="AR25" s="24"/>
      <c r="AS25" s="4"/>
      <c r="AT25" s="4"/>
      <c r="AU25" s="271">
        <v>134.19999999999999</v>
      </c>
      <c r="AV25" s="271">
        <v>0</v>
      </c>
      <c r="AW25" s="271">
        <v>138.69499999999999</v>
      </c>
      <c r="AX25" s="271">
        <v>89.45</v>
      </c>
      <c r="AY25" s="271">
        <v>171.916666666667</v>
      </c>
      <c r="AZ25" s="24"/>
      <c r="BA25" s="4"/>
    </row>
    <row r="26" spans="1:53">
      <c r="A26" s="56"/>
      <c r="B26" s="11" t="s">
        <v>90</v>
      </c>
      <c r="C26" s="11"/>
      <c r="D26" s="71" t="s">
        <v>89</v>
      </c>
      <c r="E26" s="11">
        <v>1</v>
      </c>
      <c r="F26" s="11">
        <v>1</v>
      </c>
      <c r="G26" s="11">
        <v>1</v>
      </c>
      <c r="H26" s="11">
        <v>1</v>
      </c>
      <c r="I26" s="11"/>
      <c r="J26" s="11"/>
      <c r="M26" s="269">
        <v>292.36</v>
      </c>
      <c r="N26" s="269">
        <v>419.02</v>
      </c>
      <c r="O26" s="269">
        <v>215.33</v>
      </c>
      <c r="P26" s="269">
        <v>63.19</v>
      </c>
      <c r="Q26" s="269">
        <v>0</v>
      </c>
      <c r="R26" s="278"/>
      <c r="S26" s="4"/>
      <c r="T26" s="4"/>
      <c r="U26" s="269">
        <v>292.36</v>
      </c>
      <c r="V26" s="269">
        <v>419.02</v>
      </c>
      <c r="W26" s="269">
        <v>215.33</v>
      </c>
      <c r="X26" s="269">
        <v>63.19</v>
      </c>
      <c r="Y26" s="269">
        <v>0</v>
      </c>
      <c r="Z26" s="11"/>
      <c r="AA26" s="4"/>
      <c r="AB26" s="11" t="s">
        <v>99</v>
      </c>
      <c r="AC26" s="11"/>
      <c r="AD26" s="71" t="s">
        <v>101</v>
      </c>
      <c r="AE26" s="24">
        <v>626</v>
      </c>
      <c r="AF26" s="24">
        <v>294</v>
      </c>
      <c r="AG26" s="24">
        <v>201</v>
      </c>
      <c r="AH26" s="24">
        <v>174</v>
      </c>
      <c r="AI26" s="24">
        <v>170</v>
      </c>
      <c r="AJ26" s="24"/>
      <c r="AK26" s="4"/>
      <c r="AL26" s="4"/>
      <c r="AM26" s="271">
        <v>466298.65</v>
      </c>
      <c r="AN26" s="271">
        <v>221386.35</v>
      </c>
      <c r="AO26" s="271">
        <v>60378.26</v>
      </c>
      <c r="AP26" s="271">
        <v>44364.12</v>
      </c>
      <c r="AQ26" s="271">
        <v>212387.73</v>
      </c>
      <c r="AR26" s="24"/>
      <c r="AS26" s="4"/>
      <c r="AT26" s="4"/>
      <c r="AU26" s="271">
        <v>725.19230171073104</v>
      </c>
      <c r="AV26" s="271">
        <v>344.30225505443201</v>
      </c>
      <c r="AW26" s="271">
        <v>101.136113902848</v>
      </c>
      <c r="AX26" s="271">
        <v>72.490392156862697</v>
      </c>
      <c r="AY26" s="271">
        <v>330.30751166407498</v>
      </c>
      <c r="AZ26" s="24"/>
      <c r="BA26" s="4"/>
    </row>
    <row r="27" spans="1:53">
      <c r="A27" s="56"/>
      <c r="B27" s="11" t="s">
        <v>91</v>
      </c>
      <c r="C27" s="11"/>
      <c r="D27" s="71" t="s">
        <v>92</v>
      </c>
      <c r="E27" s="11">
        <v>88</v>
      </c>
      <c r="F27" s="11">
        <v>58</v>
      </c>
      <c r="G27" s="11">
        <v>33</v>
      </c>
      <c r="H27" s="11">
        <v>26</v>
      </c>
      <c r="I27" s="11">
        <v>35</v>
      </c>
      <c r="J27" s="11"/>
      <c r="M27" s="269">
        <v>21684.39</v>
      </c>
      <c r="N27" s="269">
        <v>11017.55</v>
      </c>
      <c r="O27" s="269">
        <v>4132.51</v>
      </c>
      <c r="P27" s="269">
        <v>2486.41</v>
      </c>
      <c r="Q27" s="269">
        <v>26044.54</v>
      </c>
      <c r="R27" s="278"/>
      <c r="S27" s="4"/>
      <c r="T27" s="4"/>
      <c r="U27" s="269">
        <v>206.518</v>
      </c>
      <c r="V27" s="269">
        <v>104.92904761904801</v>
      </c>
      <c r="W27" s="269">
        <v>40.121456310679598</v>
      </c>
      <c r="X27" s="269">
        <v>24.6179207920792</v>
      </c>
      <c r="Y27" s="269">
        <v>248.043238095238</v>
      </c>
      <c r="Z27" s="11"/>
      <c r="AA27" s="4"/>
      <c r="AB27" s="11" t="s">
        <v>99</v>
      </c>
      <c r="AC27" s="11"/>
      <c r="AD27" s="71" t="s">
        <v>299</v>
      </c>
      <c r="AE27" s="24">
        <v>2</v>
      </c>
      <c r="AF27" s="24"/>
      <c r="AG27" s="24"/>
      <c r="AH27" s="24"/>
      <c r="AI27" s="24"/>
      <c r="AJ27" s="24"/>
      <c r="AK27" s="4"/>
      <c r="AL27" s="4"/>
      <c r="AM27" s="271">
        <v>785.5</v>
      </c>
      <c r="AN27" s="271">
        <v>0</v>
      </c>
      <c r="AO27" s="271">
        <v>0</v>
      </c>
      <c r="AP27" s="271">
        <v>0</v>
      </c>
      <c r="AQ27" s="271">
        <v>0</v>
      </c>
      <c r="AR27" s="24"/>
      <c r="AS27" s="4"/>
      <c r="AT27" s="4"/>
      <c r="AU27" s="271">
        <v>392.75</v>
      </c>
      <c r="AV27" s="271">
        <v>0</v>
      </c>
      <c r="AW27" s="271">
        <v>0</v>
      </c>
      <c r="AX27" s="271">
        <v>0</v>
      </c>
      <c r="AY27" s="271">
        <v>0</v>
      </c>
      <c r="AZ27" s="24"/>
      <c r="BA27" s="4"/>
    </row>
    <row r="28" spans="1:53">
      <c r="A28" s="56"/>
      <c r="B28" s="11" t="s">
        <v>93</v>
      </c>
      <c r="C28" s="11"/>
      <c r="D28" s="71" t="s">
        <v>94</v>
      </c>
      <c r="E28" s="11">
        <v>147</v>
      </c>
      <c r="F28" s="11">
        <v>74</v>
      </c>
      <c r="G28" s="11">
        <v>53</v>
      </c>
      <c r="H28" s="11">
        <v>38</v>
      </c>
      <c r="I28" s="11">
        <v>53</v>
      </c>
      <c r="J28" s="11"/>
      <c r="M28" s="269">
        <v>37044.910000000003</v>
      </c>
      <c r="N28" s="269">
        <v>14294.63</v>
      </c>
      <c r="O28" s="269">
        <v>6471.8</v>
      </c>
      <c r="P28" s="269">
        <v>7429.93</v>
      </c>
      <c r="Q28" s="269">
        <v>84450.59</v>
      </c>
      <c r="R28" s="278"/>
      <c r="S28" s="4"/>
      <c r="T28" s="4"/>
      <c r="U28" s="269">
        <v>214.13242774566501</v>
      </c>
      <c r="V28" s="269">
        <v>82.627919075144504</v>
      </c>
      <c r="W28" s="269">
        <v>38.069411764705897</v>
      </c>
      <c r="X28" s="269">
        <v>43.197267441860497</v>
      </c>
      <c r="Y28" s="269">
        <v>488.15369942196497</v>
      </c>
      <c r="Z28" s="11"/>
      <c r="AA28" s="4"/>
      <c r="AB28" s="11" t="s">
        <v>99</v>
      </c>
      <c r="AC28" s="11"/>
      <c r="AD28" s="71" t="s">
        <v>288</v>
      </c>
      <c r="AE28" s="24">
        <v>2</v>
      </c>
      <c r="AF28" s="24">
        <v>1</v>
      </c>
      <c r="AG28" s="24">
        <v>1</v>
      </c>
      <c r="AH28" s="24">
        <v>1</v>
      </c>
      <c r="AI28" s="24">
        <v>1</v>
      </c>
      <c r="AJ28" s="24"/>
      <c r="AK28" s="4"/>
      <c r="AL28" s="4"/>
      <c r="AM28" s="271">
        <v>181</v>
      </c>
      <c r="AN28" s="271">
        <v>13.49</v>
      </c>
      <c r="AO28" s="271">
        <v>12.3</v>
      </c>
      <c r="AP28" s="271">
        <v>10.31</v>
      </c>
      <c r="AQ28" s="271">
        <v>934.26</v>
      </c>
      <c r="AR28" s="24"/>
      <c r="AS28" s="4"/>
      <c r="AT28" s="4"/>
      <c r="AU28" s="271">
        <v>90.5</v>
      </c>
      <c r="AV28" s="271">
        <v>6.7450000000000001</v>
      </c>
      <c r="AW28" s="271">
        <v>6.15</v>
      </c>
      <c r="AX28" s="271">
        <v>5.1550000000000002</v>
      </c>
      <c r="AY28" s="271">
        <v>467.13</v>
      </c>
      <c r="AZ28" s="24"/>
      <c r="BA28" s="4"/>
    </row>
    <row r="29" spans="1:53">
      <c r="A29" s="56"/>
      <c r="B29" s="11" t="s">
        <v>93</v>
      </c>
      <c r="C29" s="11"/>
      <c r="D29" s="71" t="s">
        <v>165</v>
      </c>
      <c r="E29" s="11">
        <v>1</v>
      </c>
      <c r="F29" s="11"/>
      <c r="G29" s="11"/>
      <c r="H29" s="11"/>
      <c r="I29" s="11"/>
      <c r="J29" s="11"/>
      <c r="M29" s="269">
        <v>240.12</v>
      </c>
      <c r="N29" s="269">
        <v>0</v>
      </c>
      <c r="O29" s="269">
        <v>0</v>
      </c>
      <c r="P29" s="269">
        <v>0</v>
      </c>
      <c r="Q29" s="269">
        <v>0</v>
      </c>
      <c r="R29" s="278"/>
      <c r="S29" s="4"/>
      <c r="T29" s="4"/>
      <c r="U29" s="269">
        <v>240.12</v>
      </c>
      <c r="V29" s="269">
        <v>0</v>
      </c>
      <c r="W29" s="269">
        <v>0</v>
      </c>
      <c r="X29" s="269">
        <v>0</v>
      </c>
      <c r="Y29" s="269">
        <v>0</v>
      </c>
      <c r="Z29" s="11"/>
      <c r="AA29" s="4"/>
      <c r="AB29" s="11" t="s">
        <v>547</v>
      </c>
      <c r="AC29" s="11"/>
      <c r="AD29" s="71" t="s">
        <v>264</v>
      </c>
      <c r="AE29" s="24">
        <v>1</v>
      </c>
      <c r="AF29" s="24">
        <v>1</v>
      </c>
      <c r="AG29" s="24">
        <v>1</v>
      </c>
      <c r="AH29" s="24"/>
      <c r="AI29" s="24"/>
      <c r="AJ29" s="24"/>
      <c r="AK29" s="4"/>
      <c r="AL29" s="4"/>
      <c r="AM29" s="271">
        <v>119.11</v>
      </c>
      <c r="AN29" s="271">
        <v>60.79</v>
      </c>
      <c r="AO29" s="271">
        <v>89.08</v>
      </c>
      <c r="AP29" s="271"/>
      <c r="AQ29" s="271">
        <v>0</v>
      </c>
      <c r="AR29" s="24"/>
      <c r="AS29" s="4"/>
      <c r="AT29" s="4"/>
      <c r="AU29" s="271">
        <v>119.11</v>
      </c>
      <c r="AV29" s="271">
        <v>60.79</v>
      </c>
      <c r="AW29" s="271">
        <v>89.08</v>
      </c>
      <c r="AX29" s="271"/>
      <c r="AY29" s="271">
        <v>0</v>
      </c>
      <c r="AZ29" s="24"/>
      <c r="BA29" s="4"/>
    </row>
    <row r="30" spans="1:53">
      <c r="A30" s="56"/>
      <c r="B30" s="11" t="s">
        <v>95</v>
      </c>
      <c r="C30" s="11"/>
      <c r="D30" s="71" t="s">
        <v>96</v>
      </c>
      <c r="E30" s="11">
        <v>8</v>
      </c>
      <c r="F30" s="11">
        <v>7</v>
      </c>
      <c r="G30" s="11">
        <v>6</v>
      </c>
      <c r="H30" s="11">
        <v>5</v>
      </c>
      <c r="I30" s="11">
        <v>4</v>
      </c>
      <c r="J30" s="11"/>
      <c r="M30" s="269">
        <v>2723.03</v>
      </c>
      <c r="N30" s="269">
        <v>1756.6</v>
      </c>
      <c r="O30" s="269">
        <v>654.79</v>
      </c>
      <c r="P30" s="269">
        <v>561.79</v>
      </c>
      <c r="Q30" s="269">
        <v>18898.849999999999</v>
      </c>
      <c r="R30" s="278"/>
      <c r="S30" s="4"/>
      <c r="T30" s="4"/>
      <c r="U30" s="269">
        <v>272.303</v>
      </c>
      <c r="V30" s="269">
        <v>175.66</v>
      </c>
      <c r="W30" s="269">
        <v>65.478999999999999</v>
      </c>
      <c r="X30" s="269">
        <v>56.179000000000002</v>
      </c>
      <c r="Y30" s="269">
        <v>1889.885</v>
      </c>
      <c r="Z30" s="11"/>
      <c r="AA30" s="4"/>
      <c r="AB30" s="11" t="s">
        <v>102</v>
      </c>
      <c r="AC30" s="11"/>
      <c r="AD30" s="71" t="s">
        <v>103</v>
      </c>
      <c r="AE30" s="24">
        <v>2</v>
      </c>
      <c r="AF30" s="24">
        <v>1</v>
      </c>
      <c r="AG30" s="24"/>
      <c r="AH30" s="24"/>
      <c r="AI30" s="24"/>
      <c r="AJ30" s="24"/>
      <c r="AK30" s="4"/>
      <c r="AL30" s="4"/>
      <c r="AM30" s="271">
        <v>170.05</v>
      </c>
      <c r="AN30" s="271">
        <v>1.71</v>
      </c>
      <c r="AO30" s="271">
        <v>0</v>
      </c>
      <c r="AP30" s="271">
        <v>0</v>
      </c>
      <c r="AQ30" s="271">
        <v>0</v>
      </c>
      <c r="AR30" s="24"/>
      <c r="AS30" s="4"/>
      <c r="AT30" s="4"/>
      <c r="AU30" s="271">
        <v>85.025000000000006</v>
      </c>
      <c r="AV30" s="271">
        <v>0.85499999999999998</v>
      </c>
      <c r="AW30" s="271">
        <v>0</v>
      </c>
      <c r="AX30" s="271">
        <v>0</v>
      </c>
      <c r="AY30" s="271">
        <v>0</v>
      </c>
      <c r="AZ30" s="24"/>
      <c r="BA30" s="4"/>
    </row>
    <row r="31" spans="1:53">
      <c r="A31" s="56"/>
      <c r="B31" s="11" t="s">
        <v>97</v>
      </c>
      <c r="C31" s="11"/>
      <c r="D31" s="71" t="s">
        <v>98</v>
      </c>
      <c r="E31" s="11">
        <v>904</v>
      </c>
      <c r="F31" s="11">
        <v>513</v>
      </c>
      <c r="G31" s="11">
        <v>354</v>
      </c>
      <c r="H31" s="11">
        <v>280</v>
      </c>
      <c r="I31" s="11">
        <v>389</v>
      </c>
      <c r="J31" s="11"/>
      <c r="M31" s="269">
        <v>225610.39</v>
      </c>
      <c r="N31" s="269">
        <v>112509.92</v>
      </c>
      <c r="O31" s="269">
        <v>56171.83</v>
      </c>
      <c r="P31" s="269">
        <v>38688.31</v>
      </c>
      <c r="Q31" s="269">
        <v>440242.29</v>
      </c>
      <c r="R31" s="278"/>
      <c r="S31" s="4"/>
      <c r="T31" s="4"/>
      <c r="U31" s="269">
        <v>218.191866537718</v>
      </c>
      <c r="V31" s="269">
        <v>108.81036750483599</v>
      </c>
      <c r="W31" s="269">
        <v>55.016483839373201</v>
      </c>
      <c r="X31" s="269">
        <v>39.5181920326864</v>
      </c>
      <c r="Y31" s="269">
        <v>425.76623791102497</v>
      </c>
      <c r="Z31" s="11"/>
      <c r="AA31" s="4"/>
      <c r="AB31" s="11" t="s">
        <v>104</v>
      </c>
      <c r="AC31" s="11"/>
      <c r="AD31" s="71" t="s">
        <v>105</v>
      </c>
      <c r="AE31" s="24">
        <v>3</v>
      </c>
      <c r="AF31" s="24">
        <v>3</v>
      </c>
      <c r="AG31" s="24">
        <v>1</v>
      </c>
      <c r="AH31" s="24">
        <v>1</v>
      </c>
      <c r="AI31" s="24">
        <v>1</v>
      </c>
      <c r="AJ31" s="24"/>
      <c r="AK31" s="4"/>
      <c r="AL31" s="4"/>
      <c r="AM31" s="271">
        <v>195.19</v>
      </c>
      <c r="AN31" s="271">
        <v>184.03</v>
      </c>
      <c r="AO31" s="271">
        <v>170.37</v>
      </c>
      <c r="AP31" s="271">
        <v>154.91</v>
      </c>
      <c r="AQ31" s="271">
        <v>625.19000000000005</v>
      </c>
      <c r="AR31" s="24"/>
      <c r="AS31" s="4"/>
      <c r="AT31" s="4"/>
      <c r="AU31" s="271">
        <v>65.063333333333304</v>
      </c>
      <c r="AV31" s="271">
        <v>61.343333333333298</v>
      </c>
      <c r="AW31" s="271">
        <v>56.79</v>
      </c>
      <c r="AX31" s="271">
        <v>51.636666666666699</v>
      </c>
      <c r="AY31" s="271">
        <v>208.39666666666699</v>
      </c>
      <c r="AZ31" s="24"/>
      <c r="BA31" s="4"/>
    </row>
    <row r="32" spans="1:53">
      <c r="A32" s="56"/>
      <c r="B32" s="11" t="s">
        <v>99</v>
      </c>
      <c r="C32" s="11"/>
      <c r="D32" s="71" t="s">
        <v>100</v>
      </c>
      <c r="E32" s="11">
        <v>12</v>
      </c>
      <c r="F32" s="11">
        <v>10</v>
      </c>
      <c r="G32" s="11">
        <v>5</v>
      </c>
      <c r="H32" s="11">
        <v>4</v>
      </c>
      <c r="I32" s="11">
        <v>6</v>
      </c>
      <c r="J32" s="11"/>
      <c r="M32" s="269">
        <v>2325.9899999999998</v>
      </c>
      <c r="N32" s="269">
        <v>1900.52</v>
      </c>
      <c r="O32" s="269">
        <v>531.64</v>
      </c>
      <c r="P32" s="269">
        <v>320.20999999999998</v>
      </c>
      <c r="Q32" s="269">
        <v>3734.79</v>
      </c>
      <c r="R32" s="278"/>
      <c r="S32" s="4"/>
      <c r="T32" s="4"/>
      <c r="U32" s="269">
        <v>193.83250000000001</v>
      </c>
      <c r="V32" s="269">
        <v>158.37666666666701</v>
      </c>
      <c r="W32" s="269">
        <v>44.303333333333299</v>
      </c>
      <c r="X32" s="269">
        <v>26.684166666666702</v>
      </c>
      <c r="Y32" s="269">
        <v>311.23250000000002</v>
      </c>
      <c r="Z32" s="11"/>
      <c r="AA32" s="4"/>
      <c r="AB32" s="11" t="s">
        <v>106</v>
      </c>
      <c r="AC32" s="11"/>
      <c r="AD32" s="71" t="s">
        <v>107</v>
      </c>
      <c r="AE32" s="24">
        <v>84</v>
      </c>
      <c r="AF32" s="24">
        <v>21</v>
      </c>
      <c r="AG32" s="24">
        <v>3</v>
      </c>
      <c r="AH32" s="24">
        <v>2</v>
      </c>
      <c r="AI32" s="24">
        <v>5</v>
      </c>
      <c r="AJ32" s="24"/>
      <c r="AK32" s="4"/>
      <c r="AL32" s="4"/>
      <c r="AM32" s="271">
        <v>58936.75</v>
      </c>
      <c r="AN32" s="271">
        <v>4649.07</v>
      </c>
      <c r="AO32" s="271">
        <v>74.209999999999994</v>
      </c>
      <c r="AP32" s="271">
        <v>53.7</v>
      </c>
      <c r="AQ32" s="271">
        <v>1132.9100000000001</v>
      </c>
      <c r="AR32" s="24"/>
      <c r="AS32" s="4"/>
      <c r="AT32" s="4"/>
      <c r="AU32" s="271">
        <v>701.62797619047603</v>
      </c>
      <c r="AV32" s="271">
        <v>55.346071428571399</v>
      </c>
      <c r="AW32" s="271">
        <v>0.91617283950617301</v>
      </c>
      <c r="AX32" s="271">
        <v>0.67125000000000001</v>
      </c>
      <c r="AY32" s="271">
        <v>13.4870238095238</v>
      </c>
      <c r="AZ32" s="24"/>
      <c r="BA32" s="4"/>
    </row>
    <row r="33" spans="1:53">
      <c r="A33" s="56"/>
      <c r="B33" s="11" t="s">
        <v>99</v>
      </c>
      <c r="C33" s="11"/>
      <c r="D33" s="71" t="s">
        <v>101</v>
      </c>
      <c r="E33" s="11">
        <v>5254</v>
      </c>
      <c r="F33" s="11">
        <v>3668</v>
      </c>
      <c r="G33" s="11">
        <v>2766</v>
      </c>
      <c r="H33" s="11">
        <v>2599</v>
      </c>
      <c r="I33" s="11">
        <v>3117</v>
      </c>
      <c r="J33" s="11"/>
      <c r="M33" s="269">
        <v>720076.27999999898</v>
      </c>
      <c r="N33" s="269">
        <v>460138.26999999903</v>
      </c>
      <c r="O33" s="269">
        <v>245891.81</v>
      </c>
      <c r="P33" s="269">
        <v>209472.549999999</v>
      </c>
      <c r="Q33" s="269">
        <v>2961684.5400000201</v>
      </c>
      <c r="R33" s="278"/>
      <c r="S33" s="4"/>
      <c r="T33" s="4"/>
      <c r="U33" s="269">
        <v>123.68194434902099</v>
      </c>
      <c r="V33" s="269">
        <v>79.034398832016194</v>
      </c>
      <c r="W33" s="269">
        <v>46.517557699583797</v>
      </c>
      <c r="X33" s="269">
        <v>37.729205691642498</v>
      </c>
      <c r="Y33" s="269">
        <v>509.05543829495002</v>
      </c>
      <c r="Z33" s="11"/>
      <c r="AA33" s="4"/>
      <c r="AB33" s="11" t="s">
        <v>108</v>
      </c>
      <c r="AC33" s="11"/>
      <c r="AD33" s="71" t="s">
        <v>84</v>
      </c>
      <c r="AE33" s="24">
        <v>36</v>
      </c>
      <c r="AF33" s="24">
        <v>13</v>
      </c>
      <c r="AG33" s="24">
        <v>9</v>
      </c>
      <c r="AH33" s="24">
        <v>6</v>
      </c>
      <c r="AI33" s="24">
        <v>7</v>
      </c>
      <c r="AJ33" s="24"/>
      <c r="AK33" s="4"/>
      <c r="AL33" s="4"/>
      <c r="AM33" s="271">
        <v>11473.26</v>
      </c>
      <c r="AN33" s="271">
        <v>1541.5</v>
      </c>
      <c r="AO33" s="271">
        <v>531.84</v>
      </c>
      <c r="AP33" s="271">
        <v>265.07</v>
      </c>
      <c r="AQ33" s="271">
        <v>2315.38</v>
      </c>
      <c r="AR33" s="24"/>
      <c r="AS33" s="4"/>
      <c r="AT33" s="4"/>
      <c r="AU33" s="271">
        <v>301.92789473684201</v>
      </c>
      <c r="AV33" s="271">
        <v>40.565789473684198</v>
      </c>
      <c r="AW33" s="271">
        <v>15.1954285714286</v>
      </c>
      <c r="AX33" s="271">
        <v>7.7961764705882404</v>
      </c>
      <c r="AY33" s="271">
        <v>60.931052631579</v>
      </c>
      <c r="AZ33" s="24"/>
      <c r="BA33" s="4"/>
    </row>
    <row r="34" spans="1:53">
      <c r="A34" s="56"/>
      <c r="B34" s="11" t="s">
        <v>99</v>
      </c>
      <c r="C34" s="11"/>
      <c r="D34" s="71" t="s">
        <v>299</v>
      </c>
      <c r="E34" s="11">
        <v>1</v>
      </c>
      <c r="F34" s="11">
        <v>1</v>
      </c>
      <c r="G34" s="11">
        <v>1</v>
      </c>
      <c r="H34" s="11">
        <v>1</v>
      </c>
      <c r="I34" s="11"/>
      <c r="J34" s="11"/>
      <c r="M34" s="269">
        <v>283.98</v>
      </c>
      <c r="N34" s="269">
        <v>197.77</v>
      </c>
      <c r="O34" s="269">
        <v>53.13</v>
      </c>
      <c r="P34" s="269">
        <v>1.62</v>
      </c>
      <c r="Q34" s="269">
        <v>0</v>
      </c>
      <c r="R34" s="278"/>
      <c r="S34" s="4"/>
      <c r="T34" s="4"/>
      <c r="U34" s="269">
        <v>283.98</v>
      </c>
      <c r="V34" s="269">
        <v>197.77</v>
      </c>
      <c r="W34" s="269">
        <v>53.13</v>
      </c>
      <c r="X34" s="269">
        <v>1.62</v>
      </c>
      <c r="Y34" s="269">
        <v>0</v>
      </c>
      <c r="Z34" s="11"/>
      <c r="AA34" s="4"/>
      <c r="AB34" s="11" t="s">
        <v>109</v>
      </c>
      <c r="AC34" s="11"/>
      <c r="AD34" s="71" t="s">
        <v>110</v>
      </c>
      <c r="AE34" s="24">
        <v>29</v>
      </c>
      <c r="AF34" s="24">
        <v>17</v>
      </c>
      <c r="AG34" s="24">
        <v>6</v>
      </c>
      <c r="AH34" s="24">
        <v>2</v>
      </c>
      <c r="AI34" s="24">
        <v>3</v>
      </c>
      <c r="AJ34" s="24"/>
      <c r="AK34" s="4"/>
      <c r="AL34" s="4"/>
      <c r="AM34" s="271">
        <v>5975.22</v>
      </c>
      <c r="AN34" s="271">
        <v>2886.49</v>
      </c>
      <c r="AO34" s="271">
        <v>802.09</v>
      </c>
      <c r="AP34" s="271">
        <v>497.53</v>
      </c>
      <c r="AQ34" s="271">
        <v>842.76</v>
      </c>
      <c r="AR34" s="24"/>
      <c r="AS34" s="4"/>
      <c r="AT34" s="4"/>
      <c r="AU34" s="271">
        <v>199.17400000000001</v>
      </c>
      <c r="AV34" s="271">
        <v>96.216333333333296</v>
      </c>
      <c r="AW34" s="271">
        <v>29.707037037037001</v>
      </c>
      <c r="AX34" s="271">
        <v>19.135769230769199</v>
      </c>
      <c r="AY34" s="271">
        <v>28.091999999999999</v>
      </c>
      <c r="AZ34" s="24"/>
      <c r="BA34" s="4"/>
    </row>
    <row r="35" spans="1:53">
      <c r="A35" s="56"/>
      <c r="B35" s="11" t="s">
        <v>102</v>
      </c>
      <c r="C35" s="11"/>
      <c r="D35" s="71" t="s">
        <v>103</v>
      </c>
      <c r="E35" s="11">
        <v>12</v>
      </c>
      <c r="F35" s="11">
        <v>6</v>
      </c>
      <c r="G35" s="11">
        <v>3</v>
      </c>
      <c r="H35" s="11">
        <v>3</v>
      </c>
      <c r="I35" s="11">
        <v>5</v>
      </c>
      <c r="J35" s="11"/>
      <c r="M35" s="269">
        <v>3486.6</v>
      </c>
      <c r="N35" s="269">
        <v>1011.14</v>
      </c>
      <c r="O35" s="269">
        <v>217.42</v>
      </c>
      <c r="P35" s="269">
        <v>750.25</v>
      </c>
      <c r="Q35" s="269">
        <v>5750.04</v>
      </c>
      <c r="R35" s="278"/>
      <c r="S35" s="4"/>
      <c r="T35" s="4"/>
      <c r="U35" s="269">
        <v>217.91249999999999</v>
      </c>
      <c r="V35" s="269">
        <v>63.196249999999999</v>
      </c>
      <c r="W35" s="269">
        <v>13.588749999999999</v>
      </c>
      <c r="X35" s="269">
        <v>46.890625</v>
      </c>
      <c r="Y35" s="269">
        <v>359.3775</v>
      </c>
      <c r="Z35" s="11"/>
      <c r="AA35" s="4"/>
      <c r="AB35" s="11" t="s">
        <v>109</v>
      </c>
      <c r="AC35" s="11"/>
      <c r="AD35" s="71" t="s">
        <v>111</v>
      </c>
      <c r="AE35" s="24">
        <v>1</v>
      </c>
      <c r="AF35" s="24">
        <v>1</v>
      </c>
      <c r="AG35" s="24"/>
      <c r="AH35" s="24"/>
      <c r="AI35" s="24">
        <v>1</v>
      </c>
      <c r="AJ35" s="24"/>
      <c r="AK35" s="4"/>
      <c r="AL35" s="4"/>
      <c r="AM35" s="271">
        <v>38.090000000000003</v>
      </c>
      <c r="AN35" s="271">
        <v>13.03</v>
      </c>
      <c r="AO35" s="271">
        <v>0</v>
      </c>
      <c r="AP35" s="271">
        <v>0</v>
      </c>
      <c r="AQ35" s="271">
        <v>9667.42</v>
      </c>
      <c r="AR35" s="24"/>
      <c r="AS35" s="4"/>
      <c r="AT35" s="4"/>
      <c r="AU35" s="271">
        <v>19.045000000000002</v>
      </c>
      <c r="AV35" s="271">
        <v>6.5149999999999997</v>
      </c>
      <c r="AW35" s="271">
        <v>0</v>
      </c>
      <c r="AX35" s="271">
        <v>0</v>
      </c>
      <c r="AY35" s="271">
        <v>4833.71</v>
      </c>
      <c r="AZ35" s="24"/>
      <c r="BA35" s="4"/>
    </row>
    <row r="36" spans="1:53">
      <c r="A36" s="56"/>
      <c r="B36" s="11" t="s">
        <v>104</v>
      </c>
      <c r="C36" s="11"/>
      <c r="D36" s="71" t="s">
        <v>105</v>
      </c>
      <c r="E36" s="11">
        <v>25</v>
      </c>
      <c r="F36" s="11">
        <v>12</v>
      </c>
      <c r="G36" s="11">
        <v>6</v>
      </c>
      <c r="H36" s="11">
        <v>5</v>
      </c>
      <c r="I36" s="11">
        <v>6</v>
      </c>
      <c r="J36" s="11"/>
      <c r="M36" s="269">
        <v>5995.58</v>
      </c>
      <c r="N36" s="269">
        <v>2399.89</v>
      </c>
      <c r="O36" s="269">
        <v>914.12</v>
      </c>
      <c r="P36" s="269">
        <v>650.86</v>
      </c>
      <c r="Q36" s="269">
        <v>2589.5700000000002</v>
      </c>
      <c r="R36" s="278"/>
      <c r="S36" s="4"/>
      <c r="T36" s="4"/>
      <c r="U36" s="269">
        <v>222.05851851851901</v>
      </c>
      <c r="V36" s="269">
        <v>88.884814814814803</v>
      </c>
      <c r="W36" s="269">
        <v>36.564799999999998</v>
      </c>
      <c r="X36" s="269">
        <v>25.033076923076901</v>
      </c>
      <c r="Y36" s="269">
        <v>95.91</v>
      </c>
      <c r="Z36" s="11"/>
      <c r="AA36" s="4"/>
      <c r="AB36" s="11" t="s">
        <v>112</v>
      </c>
      <c r="AC36" s="11"/>
      <c r="AD36" s="71" t="s">
        <v>113</v>
      </c>
      <c r="AE36" s="24">
        <v>7</v>
      </c>
      <c r="AF36" s="24">
        <v>5</v>
      </c>
      <c r="AG36" s="24">
        <v>5</v>
      </c>
      <c r="AH36" s="24">
        <v>2</v>
      </c>
      <c r="AI36" s="24">
        <v>2</v>
      </c>
      <c r="AJ36" s="24"/>
      <c r="AK36" s="4"/>
      <c r="AL36" s="4"/>
      <c r="AM36" s="271">
        <v>1235.43</v>
      </c>
      <c r="AN36" s="271">
        <v>402.75</v>
      </c>
      <c r="AO36" s="271">
        <v>166.37</v>
      </c>
      <c r="AP36" s="271">
        <v>32.81</v>
      </c>
      <c r="AQ36" s="271">
        <v>196.41</v>
      </c>
      <c r="AR36" s="24"/>
      <c r="AS36" s="4"/>
      <c r="AT36" s="4"/>
      <c r="AU36" s="271">
        <v>176.49</v>
      </c>
      <c r="AV36" s="271">
        <v>57.535714285714299</v>
      </c>
      <c r="AW36" s="271">
        <v>23.7671428571429</v>
      </c>
      <c r="AX36" s="271">
        <v>4.6871428571428604</v>
      </c>
      <c r="AY36" s="271">
        <v>28.058571428571401</v>
      </c>
      <c r="AZ36" s="24"/>
      <c r="BA36" s="4"/>
    </row>
    <row r="37" spans="1:53">
      <c r="A37" s="56"/>
      <c r="B37" s="11" t="s">
        <v>104</v>
      </c>
      <c r="C37" s="11"/>
      <c r="D37" s="71" t="s">
        <v>222</v>
      </c>
      <c r="E37" s="11">
        <v>1</v>
      </c>
      <c r="F37" s="11"/>
      <c r="G37" s="11"/>
      <c r="H37" s="11"/>
      <c r="I37" s="11"/>
      <c r="J37" s="11"/>
      <c r="M37" s="269">
        <v>150.51</v>
      </c>
      <c r="N37" s="269">
        <v>0</v>
      </c>
      <c r="O37" s="269">
        <v>0</v>
      </c>
      <c r="P37" s="269">
        <v>0</v>
      </c>
      <c r="Q37" s="269">
        <v>0</v>
      </c>
      <c r="R37" s="278"/>
      <c r="S37" s="4"/>
      <c r="T37" s="4"/>
      <c r="U37" s="269">
        <v>150.51</v>
      </c>
      <c r="V37" s="269">
        <v>0</v>
      </c>
      <c r="W37" s="269">
        <v>0</v>
      </c>
      <c r="X37" s="269">
        <v>0</v>
      </c>
      <c r="Y37" s="269">
        <v>0</v>
      </c>
      <c r="Z37" s="11"/>
      <c r="AA37" s="4"/>
      <c r="AB37" s="11" t="s">
        <v>114</v>
      </c>
      <c r="AC37" s="11"/>
      <c r="AD37" s="71" t="s">
        <v>115</v>
      </c>
      <c r="AE37" s="24">
        <v>73</v>
      </c>
      <c r="AF37" s="24">
        <v>30</v>
      </c>
      <c r="AG37" s="24">
        <v>20</v>
      </c>
      <c r="AH37" s="24">
        <v>11</v>
      </c>
      <c r="AI37" s="24">
        <v>14</v>
      </c>
      <c r="AJ37" s="24"/>
      <c r="AK37" s="4"/>
      <c r="AL37" s="4"/>
      <c r="AM37" s="271">
        <v>32813.71</v>
      </c>
      <c r="AN37" s="271">
        <v>10925.51</v>
      </c>
      <c r="AO37" s="271">
        <v>5115.75</v>
      </c>
      <c r="AP37" s="271">
        <v>2407.2800000000002</v>
      </c>
      <c r="AQ37" s="271">
        <v>8524.36</v>
      </c>
      <c r="AR37" s="24"/>
      <c r="AS37" s="4"/>
      <c r="AT37" s="4"/>
      <c r="AU37" s="271">
        <v>426.15207792207798</v>
      </c>
      <c r="AV37" s="271">
        <v>141.88974025973999</v>
      </c>
      <c r="AW37" s="271">
        <v>68.209999999999994</v>
      </c>
      <c r="AX37" s="271">
        <v>33.905352112676098</v>
      </c>
      <c r="AY37" s="271">
        <v>110.705974025974</v>
      </c>
      <c r="AZ37" s="24"/>
      <c r="BA37" s="4"/>
    </row>
    <row r="38" spans="1:53">
      <c r="A38" s="56"/>
      <c r="B38" s="11" t="s">
        <v>106</v>
      </c>
      <c r="C38" s="11"/>
      <c r="D38" s="71" t="s">
        <v>107</v>
      </c>
      <c r="E38" s="11">
        <v>143</v>
      </c>
      <c r="F38" s="11">
        <v>49</v>
      </c>
      <c r="G38" s="11">
        <v>37</v>
      </c>
      <c r="H38" s="11">
        <v>21</v>
      </c>
      <c r="I38" s="11">
        <v>27</v>
      </c>
      <c r="J38" s="11"/>
      <c r="M38" s="269">
        <v>103006.61</v>
      </c>
      <c r="N38" s="269">
        <v>7642.27</v>
      </c>
      <c r="O38" s="269">
        <v>2351.63</v>
      </c>
      <c r="P38" s="269">
        <v>1168.6600000000001</v>
      </c>
      <c r="Q38" s="269">
        <v>18546.68</v>
      </c>
      <c r="R38" s="278"/>
      <c r="S38" s="4"/>
      <c r="T38" s="4"/>
      <c r="U38" s="269">
        <v>677.67506578947405</v>
      </c>
      <c r="V38" s="269">
        <v>50.278092105263198</v>
      </c>
      <c r="W38" s="269">
        <v>16.5607746478873</v>
      </c>
      <c r="X38" s="269">
        <v>10.1622608695652</v>
      </c>
      <c r="Y38" s="269">
        <v>123.644533333333</v>
      </c>
      <c r="Z38" s="11"/>
      <c r="AA38" s="4"/>
      <c r="AB38" s="11" t="s">
        <v>114</v>
      </c>
      <c r="AC38" s="11"/>
      <c r="AD38" s="71" t="s">
        <v>116</v>
      </c>
      <c r="AE38" s="24">
        <v>4</v>
      </c>
      <c r="AF38" s="24">
        <v>3</v>
      </c>
      <c r="AG38" s="24">
        <v>3</v>
      </c>
      <c r="AH38" s="24">
        <v>1</v>
      </c>
      <c r="AI38" s="24">
        <v>1</v>
      </c>
      <c r="AJ38" s="24"/>
      <c r="AK38" s="4"/>
      <c r="AL38" s="4"/>
      <c r="AM38" s="271">
        <v>3190.69</v>
      </c>
      <c r="AN38" s="271">
        <v>356.11</v>
      </c>
      <c r="AO38" s="271">
        <v>152.13</v>
      </c>
      <c r="AP38" s="271">
        <v>27.23</v>
      </c>
      <c r="AQ38" s="271">
        <v>19.91</v>
      </c>
      <c r="AR38" s="24"/>
      <c r="AS38" s="4"/>
      <c r="AT38" s="4"/>
      <c r="AU38" s="271">
        <v>797.67250000000001</v>
      </c>
      <c r="AV38" s="271">
        <v>89.027500000000003</v>
      </c>
      <c r="AW38" s="271">
        <v>38.032499999999999</v>
      </c>
      <c r="AX38" s="271">
        <v>6.8075000000000001</v>
      </c>
      <c r="AY38" s="271">
        <v>4.9775</v>
      </c>
      <c r="AZ38" s="24"/>
      <c r="BA38" s="4"/>
    </row>
    <row r="39" spans="1:53">
      <c r="A39" s="56"/>
      <c r="B39" s="11" t="s">
        <v>108</v>
      </c>
      <c r="C39" s="11"/>
      <c r="D39" s="71" t="s">
        <v>100</v>
      </c>
      <c r="E39" s="11">
        <v>1</v>
      </c>
      <c r="F39" s="11"/>
      <c r="G39" s="11"/>
      <c r="H39" s="11"/>
      <c r="I39" s="11"/>
      <c r="J39" s="11"/>
      <c r="M39" s="269">
        <v>312.91000000000003</v>
      </c>
      <c r="N39" s="269">
        <v>0</v>
      </c>
      <c r="O39" s="269">
        <v>0</v>
      </c>
      <c r="P39" s="269">
        <v>0</v>
      </c>
      <c r="Q39" s="269">
        <v>0</v>
      </c>
      <c r="R39" s="278"/>
      <c r="S39" s="4"/>
      <c r="T39" s="4"/>
      <c r="U39" s="269">
        <v>312.91000000000003</v>
      </c>
      <c r="V39" s="269">
        <v>0</v>
      </c>
      <c r="W39" s="269">
        <v>0</v>
      </c>
      <c r="X39" s="269">
        <v>0</v>
      </c>
      <c r="Y39" s="269">
        <v>0</v>
      </c>
      <c r="Z39" s="11"/>
      <c r="AA39" s="4"/>
      <c r="AB39" s="11" t="s">
        <v>118</v>
      </c>
      <c r="AC39" s="11"/>
      <c r="AD39" s="71" t="s">
        <v>119</v>
      </c>
      <c r="AE39" s="24"/>
      <c r="AF39" s="24">
        <v>1</v>
      </c>
      <c r="AG39" s="24"/>
      <c r="AH39" s="24">
        <v>1</v>
      </c>
      <c r="AI39" s="24">
        <v>1</v>
      </c>
      <c r="AJ39" s="24"/>
      <c r="AK39" s="4"/>
      <c r="AL39" s="4"/>
      <c r="AM39" s="271">
        <v>0</v>
      </c>
      <c r="AN39" s="271">
        <v>5276.62</v>
      </c>
      <c r="AO39" s="271">
        <v>0</v>
      </c>
      <c r="AP39" s="271">
        <v>9.14</v>
      </c>
      <c r="AQ39" s="271">
        <v>69.19</v>
      </c>
      <c r="AR39" s="24"/>
      <c r="AS39" s="4"/>
      <c r="AT39" s="4"/>
      <c r="AU39" s="271">
        <v>0</v>
      </c>
      <c r="AV39" s="271">
        <v>5276.62</v>
      </c>
      <c r="AW39" s="271">
        <v>0</v>
      </c>
      <c r="AX39" s="271">
        <v>9.14</v>
      </c>
      <c r="AY39" s="271">
        <v>69.19</v>
      </c>
      <c r="AZ39" s="24"/>
      <c r="BA39" s="4"/>
    </row>
    <row r="40" spans="1:53">
      <c r="A40" s="56"/>
      <c r="B40" s="11" t="s">
        <v>108</v>
      </c>
      <c r="C40" s="11"/>
      <c r="D40" s="71" t="s">
        <v>84</v>
      </c>
      <c r="E40" s="11">
        <v>699</v>
      </c>
      <c r="F40" s="11">
        <v>381</v>
      </c>
      <c r="G40" s="11">
        <v>252</v>
      </c>
      <c r="H40" s="11">
        <v>226</v>
      </c>
      <c r="I40" s="11">
        <v>282</v>
      </c>
      <c r="J40" s="11"/>
      <c r="M40" s="269">
        <v>173980.17</v>
      </c>
      <c r="N40" s="269">
        <v>82849.67</v>
      </c>
      <c r="O40" s="269">
        <v>32218.28</v>
      </c>
      <c r="P40" s="269">
        <v>25647.71</v>
      </c>
      <c r="Q40" s="269">
        <v>290853.13</v>
      </c>
      <c r="R40" s="278"/>
      <c r="S40" s="4"/>
      <c r="T40" s="4"/>
      <c r="U40" s="269">
        <v>218.02026315789499</v>
      </c>
      <c r="V40" s="269">
        <v>103.82164160401</v>
      </c>
      <c r="W40" s="269">
        <v>41.896332899870004</v>
      </c>
      <c r="X40" s="269">
        <v>33.570301047120402</v>
      </c>
      <c r="Y40" s="269">
        <v>364.47760651629102</v>
      </c>
      <c r="Z40" s="11"/>
      <c r="AA40" s="4"/>
      <c r="AB40" s="11" t="s">
        <v>120</v>
      </c>
      <c r="AC40" s="11"/>
      <c r="AD40" s="71" t="s">
        <v>121</v>
      </c>
      <c r="AE40" s="24">
        <v>5</v>
      </c>
      <c r="AF40" s="24">
        <v>3</v>
      </c>
      <c r="AG40" s="24">
        <v>1</v>
      </c>
      <c r="AH40" s="24"/>
      <c r="AI40" s="24"/>
      <c r="AJ40" s="24"/>
      <c r="AK40" s="4"/>
      <c r="AL40" s="4"/>
      <c r="AM40" s="271">
        <v>1655.24</v>
      </c>
      <c r="AN40" s="271">
        <v>1341.02</v>
      </c>
      <c r="AO40" s="271">
        <v>40.42</v>
      </c>
      <c r="AP40" s="271">
        <v>0</v>
      </c>
      <c r="AQ40" s="271">
        <v>0</v>
      </c>
      <c r="AR40" s="24"/>
      <c r="AS40" s="4"/>
      <c r="AT40" s="4"/>
      <c r="AU40" s="271">
        <v>331.048</v>
      </c>
      <c r="AV40" s="271">
        <v>268.20400000000001</v>
      </c>
      <c r="AW40" s="271">
        <v>8.0839999999999996</v>
      </c>
      <c r="AX40" s="271">
        <v>0</v>
      </c>
      <c r="AY40" s="271">
        <v>0</v>
      </c>
      <c r="AZ40" s="24"/>
      <c r="BA40" s="4"/>
    </row>
    <row r="41" spans="1:53">
      <c r="A41" s="56"/>
      <c r="B41" s="11" t="s">
        <v>109</v>
      </c>
      <c r="C41" s="11"/>
      <c r="D41" s="71" t="s">
        <v>110</v>
      </c>
      <c r="E41" s="11">
        <v>290</v>
      </c>
      <c r="F41" s="11">
        <v>134</v>
      </c>
      <c r="G41" s="11">
        <v>75</v>
      </c>
      <c r="H41" s="11">
        <v>61</v>
      </c>
      <c r="I41" s="11">
        <v>99</v>
      </c>
      <c r="J41" s="11"/>
      <c r="M41" s="269">
        <v>71114.41</v>
      </c>
      <c r="N41" s="269">
        <v>30672.959999999999</v>
      </c>
      <c r="O41" s="269">
        <v>11461.94</v>
      </c>
      <c r="P41" s="269">
        <v>6881.71</v>
      </c>
      <c r="Q41" s="269">
        <v>71132.69</v>
      </c>
      <c r="R41" s="278"/>
      <c r="S41" s="4"/>
      <c r="T41" s="4"/>
      <c r="U41" s="269">
        <v>211.02198813056401</v>
      </c>
      <c r="V41" s="269">
        <v>91.017685459940694</v>
      </c>
      <c r="W41" s="269">
        <v>34.944939024390202</v>
      </c>
      <c r="X41" s="269">
        <v>20.853666666666701</v>
      </c>
      <c r="Y41" s="269">
        <v>211.07623145400601</v>
      </c>
      <c r="Z41" s="11"/>
      <c r="AA41" s="4"/>
      <c r="AB41" s="11" t="s">
        <v>122</v>
      </c>
      <c r="AC41" s="11"/>
      <c r="AD41" s="71" t="s">
        <v>123</v>
      </c>
      <c r="AE41" s="24">
        <v>4</v>
      </c>
      <c r="AF41" s="24">
        <v>3</v>
      </c>
      <c r="AG41" s="24">
        <v>2</v>
      </c>
      <c r="AH41" s="24">
        <v>2</v>
      </c>
      <c r="AI41" s="24">
        <v>2</v>
      </c>
      <c r="AJ41" s="24"/>
      <c r="AK41" s="4"/>
      <c r="AL41" s="4"/>
      <c r="AM41" s="271">
        <v>662.76</v>
      </c>
      <c r="AN41" s="271">
        <v>240.68</v>
      </c>
      <c r="AO41" s="271">
        <v>31.64</v>
      </c>
      <c r="AP41" s="271">
        <v>26.22</v>
      </c>
      <c r="AQ41" s="271">
        <v>317.97000000000003</v>
      </c>
      <c r="AR41" s="24"/>
      <c r="AS41" s="4"/>
      <c r="AT41" s="4"/>
      <c r="AU41" s="271">
        <v>165.69</v>
      </c>
      <c r="AV41" s="271">
        <v>60.17</v>
      </c>
      <c r="AW41" s="271">
        <v>10.546666666666701</v>
      </c>
      <c r="AX41" s="271">
        <v>8.74</v>
      </c>
      <c r="AY41" s="271">
        <v>105.99</v>
      </c>
      <c r="AZ41" s="24"/>
      <c r="BA41" s="4"/>
    </row>
    <row r="42" spans="1:53">
      <c r="A42" s="56"/>
      <c r="B42" s="11" t="s">
        <v>109</v>
      </c>
      <c r="C42" s="11"/>
      <c r="D42" s="71" t="s">
        <v>111</v>
      </c>
      <c r="E42" s="11">
        <v>25</v>
      </c>
      <c r="F42" s="11">
        <v>10</v>
      </c>
      <c r="G42" s="11"/>
      <c r="H42" s="11">
        <v>5</v>
      </c>
      <c r="I42" s="11">
        <v>5</v>
      </c>
      <c r="J42" s="11"/>
      <c r="M42" s="269">
        <v>4942.1499999999996</v>
      </c>
      <c r="N42" s="269">
        <v>1156.1400000000001</v>
      </c>
      <c r="O42" s="269">
        <v>0</v>
      </c>
      <c r="P42" s="269">
        <v>204.84</v>
      </c>
      <c r="Q42" s="269">
        <v>10557.6</v>
      </c>
      <c r="R42" s="278"/>
      <c r="S42" s="4"/>
      <c r="T42" s="4"/>
      <c r="U42" s="269">
        <v>183.042592592593</v>
      </c>
      <c r="V42" s="269">
        <v>42.82</v>
      </c>
      <c r="W42" s="269">
        <v>0</v>
      </c>
      <c r="X42" s="269">
        <v>8.9060869565217402</v>
      </c>
      <c r="Y42" s="269">
        <v>391.02222222222201</v>
      </c>
      <c r="Z42" s="11"/>
      <c r="AA42" s="4"/>
      <c r="AB42" s="11" t="s">
        <v>124</v>
      </c>
      <c r="AC42" s="11"/>
      <c r="AD42" s="71" t="s">
        <v>123</v>
      </c>
      <c r="AE42" s="24">
        <v>11</v>
      </c>
      <c r="AF42" s="24">
        <v>6</v>
      </c>
      <c r="AG42" s="24">
        <v>5</v>
      </c>
      <c r="AH42" s="24">
        <v>4</v>
      </c>
      <c r="AI42" s="24">
        <v>2</v>
      </c>
      <c r="AJ42" s="24"/>
      <c r="AK42" s="4"/>
      <c r="AL42" s="4"/>
      <c r="AM42" s="271">
        <v>1599.06</v>
      </c>
      <c r="AN42" s="271">
        <v>555.04999999999995</v>
      </c>
      <c r="AO42" s="271">
        <v>210.06</v>
      </c>
      <c r="AP42" s="271">
        <v>102.2</v>
      </c>
      <c r="AQ42" s="271">
        <v>358.53</v>
      </c>
      <c r="AR42" s="24"/>
      <c r="AS42" s="4"/>
      <c r="AT42" s="4"/>
      <c r="AU42" s="271">
        <v>145.369090909091</v>
      </c>
      <c r="AV42" s="271">
        <v>50.459090909090897</v>
      </c>
      <c r="AW42" s="271">
        <v>19.096363636363598</v>
      </c>
      <c r="AX42" s="271">
        <v>9.2909090909090892</v>
      </c>
      <c r="AY42" s="271">
        <v>32.593636363636399</v>
      </c>
      <c r="AZ42" s="24"/>
      <c r="BA42" s="4"/>
    </row>
    <row r="43" spans="1:53">
      <c r="A43" s="56"/>
      <c r="B43" s="11" t="s">
        <v>109</v>
      </c>
      <c r="C43" s="11"/>
      <c r="D43" s="71" t="s">
        <v>115</v>
      </c>
      <c r="E43" s="11">
        <v>1</v>
      </c>
      <c r="F43" s="11">
        <v>1</v>
      </c>
      <c r="G43" s="11">
        <v>1</v>
      </c>
      <c r="H43" s="11">
        <v>1</v>
      </c>
      <c r="I43" s="11">
        <v>1</v>
      </c>
      <c r="J43" s="11"/>
      <c r="M43" s="269">
        <v>218.7</v>
      </c>
      <c r="N43" s="269">
        <v>107.92</v>
      </c>
      <c r="O43" s="269">
        <v>138.9</v>
      </c>
      <c r="P43" s="269">
        <v>150</v>
      </c>
      <c r="Q43" s="269">
        <v>659.04</v>
      </c>
      <c r="R43" s="278"/>
      <c r="S43" s="4"/>
      <c r="T43" s="4"/>
      <c r="U43" s="269">
        <v>218.7</v>
      </c>
      <c r="V43" s="269">
        <v>107.92</v>
      </c>
      <c r="W43" s="269">
        <v>138.9</v>
      </c>
      <c r="X43" s="269">
        <v>150</v>
      </c>
      <c r="Y43" s="269">
        <v>659.04</v>
      </c>
      <c r="Z43" s="11"/>
      <c r="AA43" s="4"/>
      <c r="AB43" s="11" t="s">
        <v>125</v>
      </c>
      <c r="AC43" s="11"/>
      <c r="AD43" s="71" t="s">
        <v>92</v>
      </c>
      <c r="AE43" s="24">
        <v>149</v>
      </c>
      <c r="AF43" s="24">
        <v>84</v>
      </c>
      <c r="AG43" s="24">
        <v>60</v>
      </c>
      <c r="AH43" s="24">
        <v>49</v>
      </c>
      <c r="AI43" s="24">
        <v>46</v>
      </c>
      <c r="AJ43" s="24"/>
      <c r="AK43" s="4"/>
      <c r="AL43" s="4"/>
      <c r="AM43" s="271">
        <v>43669.49</v>
      </c>
      <c r="AN43" s="271">
        <v>17230.009999999998</v>
      </c>
      <c r="AO43" s="271">
        <v>10637.32</v>
      </c>
      <c r="AP43" s="271">
        <v>9825.1</v>
      </c>
      <c r="AQ43" s="271">
        <v>36260.019999999997</v>
      </c>
      <c r="AR43" s="24"/>
      <c r="AS43" s="4"/>
      <c r="AT43" s="4"/>
      <c r="AU43" s="271">
        <v>281.73864516128998</v>
      </c>
      <c r="AV43" s="271">
        <v>111.16135483871</v>
      </c>
      <c r="AW43" s="271">
        <v>71.873783783783793</v>
      </c>
      <c r="AX43" s="271">
        <v>64.216339869281001</v>
      </c>
      <c r="AY43" s="271">
        <v>233.935612903226</v>
      </c>
      <c r="AZ43" s="24"/>
      <c r="BA43" s="4"/>
    </row>
    <row r="44" spans="1:53">
      <c r="A44" s="56"/>
      <c r="B44" s="11" t="s">
        <v>112</v>
      </c>
      <c r="C44" s="11"/>
      <c r="D44" s="71" t="s">
        <v>113</v>
      </c>
      <c r="E44" s="11">
        <v>53</v>
      </c>
      <c r="F44" s="11">
        <v>28</v>
      </c>
      <c r="G44" s="11">
        <v>22</v>
      </c>
      <c r="H44" s="11">
        <v>19</v>
      </c>
      <c r="I44" s="11">
        <v>24</v>
      </c>
      <c r="J44" s="11"/>
      <c r="M44" s="269">
        <v>12908.8</v>
      </c>
      <c r="N44" s="269">
        <v>7135.13</v>
      </c>
      <c r="O44" s="269">
        <v>3585.22</v>
      </c>
      <c r="P44" s="269">
        <v>3146.16</v>
      </c>
      <c r="Q44" s="269">
        <v>42144.11</v>
      </c>
      <c r="R44" s="278"/>
      <c r="S44" s="4"/>
      <c r="T44" s="4"/>
      <c r="U44" s="269">
        <v>208.20645161290301</v>
      </c>
      <c r="V44" s="269">
        <v>115.08274193548399</v>
      </c>
      <c r="W44" s="269">
        <v>57.826129032258102</v>
      </c>
      <c r="X44" s="269">
        <v>51.576393442623001</v>
      </c>
      <c r="Y44" s="269">
        <v>679.74370967741902</v>
      </c>
      <c r="Z44" s="11"/>
      <c r="AA44" s="4"/>
      <c r="AB44" s="11" t="s">
        <v>125</v>
      </c>
      <c r="AC44" s="11"/>
      <c r="AD44" s="71" t="s">
        <v>409</v>
      </c>
      <c r="AE44" s="24">
        <v>1</v>
      </c>
      <c r="AF44" s="24">
        <v>1</v>
      </c>
      <c r="AG44" s="24"/>
      <c r="AH44" s="24"/>
      <c r="AI44" s="24"/>
      <c r="AJ44" s="24"/>
      <c r="AK44" s="4"/>
      <c r="AL44" s="4"/>
      <c r="AM44" s="271">
        <v>15.01</v>
      </c>
      <c r="AN44" s="271">
        <v>9.16</v>
      </c>
      <c r="AO44" s="271">
        <v>0</v>
      </c>
      <c r="AP44" s="271">
        <v>0</v>
      </c>
      <c r="AQ44" s="271">
        <v>0</v>
      </c>
      <c r="AR44" s="24"/>
      <c r="AS44" s="4"/>
      <c r="AT44" s="4"/>
      <c r="AU44" s="271">
        <v>15.01</v>
      </c>
      <c r="AV44" s="271">
        <v>9.16</v>
      </c>
      <c r="AW44" s="271">
        <v>0</v>
      </c>
      <c r="AX44" s="271">
        <v>0</v>
      </c>
      <c r="AY44" s="271">
        <v>0</v>
      </c>
      <c r="AZ44" s="24"/>
      <c r="BA44" s="4"/>
    </row>
    <row r="45" spans="1:53">
      <c r="A45" s="56"/>
      <c r="B45" s="11" t="s">
        <v>114</v>
      </c>
      <c r="C45" s="11"/>
      <c r="D45" s="71" t="s">
        <v>115</v>
      </c>
      <c r="E45" s="11">
        <v>307</v>
      </c>
      <c r="F45" s="11">
        <v>122</v>
      </c>
      <c r="G45" s="11">
        <v>80</v>
      </c>
      <c r="H45" s="11">
        <v>55</v>
      </c>
      <c r="I45" s="11">
        <v>56</v>
      </c>
      <c r="J45" s="11"/>
      <c r="M45" s="269">
        <v>63513.67</v>
      </c>
      <c r="N45" s="269">
        <v>19570.18</v>
      </c>
      <c r="O45" s="269">
        <v>6663.92</v>
      </c>
      <c r="P45" s="269">
        <v>2603.81</v>
      </c>
      <c r="Q45" s="269">
        <v>26109.54</v>
      </c>
      <c r="R45" s="278"/>
      <c r="S45" s="4"/>
      <c r="T45" s="4"/>
      <c r="U45" s="269">
        <v>200.99262658227801</v>
      </c>
      <c r="V45" s="269">
        <v>61.930949367088601</v>
      </c>
      <c r="W45" s="269">
        <v>22.287357859531799</v>
      </c>
      <c r="X45" s="269">
        <v>9.0410069444444492</v>
      </c>
      <c r="Y45" s="269">
        <v>83.417060702875403</v>
      </c>
      <c r="Z45" s="11"/>
      <c r="AA45" s="4"/>
      <c r="AB45" s="11" t="s">
        <v>125</v>
      </c>
      <c r="AC45" s="11"/>
      <c r="AD45" s="71" t="s">
        <v>441</v>
      </c>
      <c r="AE45" s="24">
        <v>5</v>
      </c>
      <c r="AF45" s="24">
        <v>1</v>
      </c>
      <c r="AG45" s="24">
        <v>1</v>
      </c>
      <c r="AH45" s="24">
        <v>1</v>
      </c>
      <c r="AI45" s="24">
        <v>1</v>
      </c>
      <c r="AJ45" s="24"/>
      <c r="AK45" s="4"/>
      <c r="AL45" s="4"/>
      <c r="AM45" s="271">
        <v>946.16</v>
      </c>
      <c r="AN45" s="271">
        <v>14.36</v>
      </c>
      <c r="AO45" s="271">
        <v>13.9</v>
      </c>
      <c r="AP45" s="271">
        <v>13.9</v>
      </c>
      <c r="AQ45" s="271">
        <v>409.55</v>
      </c>
      <c r="AR45" s="24"/>
      <c r="AS45" s="4"/>
      <c r="AT45" s="4"/>
      <c r="AU45" s="271">
        <v>189.232</v>
      </c>
      <c r="AV45" s="271">
        <v>2.8719999999999999</v>
      </c>
      <c r="AW45" s="271">
        <v>2.78</v>
      </c>
      <c r="AX45" s="271">
        <v>2.78</v>
      </c>
      <c r="AY45" s="271">
        <v>81.91</v>
      </c>
      <c r="AZ45" s="24"/>
      <c r="BA45" s="4"/>
    </row>
    <row r="46" spans="1:53">
      <c r="A46" s="56"/>
      <c r="B46" s="11" t="s">
        <v>114</v>
      </c>
      <c r="C46" s="11"/>
      <c r="D46" s="71" t="s">
        <v>116</v>
      </c>
      <c r="E46" s="11">
        <v>26</v>
      </c>
      <c r="F46" s="11">
        <v>13</v>
      </c>
      <c r="G46" s="11">
        <v>11</v>
      </c>
      <c r="H46" s="11">
        <v>7</v>
      </c>
      <c r="I46" s="11">
        <v>7</v>
      </c>
      <c r="J46" s="11"/>
      <c r="M46" s="269">
        <v>8572.99</v>
      </c>
      <c r="N46" s="269">
        <v>1873</v>
      </c>
      <c r="O46" s="269">
        <v>4282.8500000000004</v>
      </c>
      <c r="P46" s="269">
        <v>569.86</v>
      </c>
      <c r="Q46" s="269">
        <v>3577.07</v>
      </c>
      <c r="R46" s="278"/>
      <c r="S46" s="4"/>
      <c r="T46" s="4"/>
      <c r="U46" s="269">
        <v>295.620344827586</v>
      </c>
      <c r="V46" s="269">
        <v>64.586206896551701</v>
      </c>
      <c r="W46" s="269">
        <v>147.68448275862099</v>
      </c>
      <c r="X46" s="269">
        <v>21.105925925925899</v>
      </c>
      <c r="Y46" s="269">
        <v>127.7525</v>
      </c>
      <c r="Z46" s="11"/>
      <c r="AA46" s="4"/>
      <c r="AB46" s="11" t="s">
        <v>548</v>
      </c>
      <c r="AC46" s="11"/>
      <c r="AD46" s="71" t="s">
        <v>365</v>
      </c>
      <c r="AE46" s="24">
        <v>1</v>
      </c>
      <c r="AF46" s="24">
        <v>1</v>
      </c>
      <c r="AG46" s="24"/>
      <c r="AH46" s="24"/>
      <c r="AI46" s="24"/>
      <c r="AJ46" s="24"/>
      <c r="AK46" s="4"/>
      <c r="AL46" s="4"/>
      <c r="AM46" s="271">
        <v>21.01</v>
      </c>
      <c r="AN46" s="271">
        <v>0.06</v>
      </c>
      <c r="AO46" s="271"/>
      <c r="AP46" s="271">
        <v>0</v>
      </c>
      <c r="AQ46" s="271">
        <v>0</v>
      </c>
      <c r="AR46" s="24"/>
      <c r="AS46" s="4"/>
      <c r="AT46" s="4"/>
      <c r="AU46" s="271">
        <v>21.01</v>
      </c>
      <c r="AV46" s="271">
        <v>0.06</v>
      </c>
      <c r="AW46" s="271"/>
      <c r="AX46" s="271">
        <v>0</v>
      </c>
      <c r="AY46" s="271">
        <v>0</v>
      </c>
      <c r="AZ46" s="24"/>
      <c r="BA46" s="4"/>
    </row>
    <row r="47" spans="1:53">
      <c r="A47" s="56"/>
      <c r="B47" s="11" t="s">
        <v>117</v>
      </c>
      <c r="C47" s="11"/>
      <c r="D47" s="71" t="s">
        <v>116</v>
      </c>
      <c r="E47" s="11">
        <v>273</v>
      </c>
      <c r="F47" s="11">
        <v>88</v>
      </c>
      <c r="G47" s="11">
        <v>55</v>
      </c>
      <c r="H47" s="11">
        <v>44</v>
      </c>
      <c r="I47" s="11">
        <v>58</v>
      </c>
      <c r="J47" s="11"/>
      <c r="M47" s="269">
        <v>56982.07</v>
      </c>
      <c r="N47" s="269">
        <v>14681.43</v>
      </c>
      <c r="O47" s="269">
        <v>5695.74</v>
      </c>
      <c r="P47" s="269">
        <v>3662.59</v>
      </c>
      <c r="Q47" s="269">
        <v>32694.57</v>
      </c>
      <c r="R47" s="278"/>
      <c r="S47" s="4"/>
      <c r="T47" s="4"/>
      <c r="U47" s="269">
        <v>197.169792387543</v>
      </c>
      <c r="V47" s="269">
        <v>50.800795847750798</v>
      </c>
      <c r="W47" s="269">
        <v>20.414838709677401</v>
      </c>
      <c r="X47" s="269">
        <v>13.3185090909091</v>
      </c>
      <c r="Y47" s="269">
        <v>113.13</v>
      </c>
      <c r="Z47" s="11"/>
      <c r="AA47" s="4"/>
      <c r="AB47" s="11" t="s">
        <v>126</v>
      </c>
      <c r="AC47" s="11"/>
      <c r="AD47" s="71" t="s">
        <v>127</v>
      </c>
      <c r="AE47" s="24">
        <v>13</v>
      </c>
      <c r="AF47" s="24">
        <v>6</v>
      </c>
      <c r="AG47" s="24">
        <v>5</v>
      </c>
      <c r="AH47" s="24">
        <v>4</v>
      </c>
      <c r="AI47" s="24">
        <v>5</v>
      </c>
      <c r="AJ47" s="24"/>
      <c r="AK47" s="4"/>
      <c r="AL47" s="4"/>
      <c r="AM47" s="271">
        <v>6039.23</v>
      </c>
      <c r="AN47" s="271">
        <v>1818.2</v>
      </c>
      <c r="AO47" s="271">
        <v>1054.71</v>
      </c>
      <c r="AP47" s="271">
        <v>890.86</v>
      </c>
      <c r="AQ47" s="271">
        <v>2822.17</v>
      </c>
      <c r="AR47" s="24"/>
      <c r="AS47" s="4"/>
      <c r="AT47" s="4"/>
      <c r="AU47" s="271">
        <v>402.61533333333301</v>
      </c>
      <c r="AV47" s="271">
        <v>121.213333333333</v>
      </c>
      <c r="AW47" s="271">
        <v>81.131538461538497</v>
      </c>
      <c r="AX47" s="271">
        <v>63.632857142857098</v>
      </c>
      <c r="AY47" s="271">
        <v>188.14466666666701</v>
      </c>
      <c r="AZ47" s="24"/>
      <c r="BA47" s="4"/>
    </row>
    <row r="48" spans="1:53">
      <c r="A48" s="56"/>
      <c r="B48" s="11" t="s">
        <v>118</v>
      </c>
      <c r="C48" s="11"/>
      <c r="D48" s="71" t="s">
        <v>119</v>
      </c>
      <c r="E48" s="11">
        <v>5</v>
      </c>
      <c r="F48" s="11">
        <v>4</v>
      </c>
      <c r="G48" s="11">
        <v>2</v>
      </c>
      <c r="H48" s="11">
        <v>2</v>
      </c>
      <c r="I48" s="11">
        <v>1</v>
      </c>
      <c r="J48" s="11"/>
      <c r="M48" s="269">
        <v>2078.7399999999998</v>
      </c>
      <c r="N48" s="269">
        <v>1430.67</v>
      </c>
      <c r="O48" s="269">
        <v>548.1</v>
      </c>
      <c r="P48" s="269">
        <v>196.47</v>
      </c>
      <c r="Q48" s="269">
        <v>758.62</v>
      </c>
      <c r="R48" s="278"/>
      <c r="S48" s="4"/>
      <c r="T48" s="4"/>
      <c r="U48" s="269">
        <v>415.74799999999999</v>
      </c>
      <c r="V48" s="269">
        <v>286.13400000000001</v>
      </c>
      <c r="W48" s="269">
        <v>109.62</v>
      </c>
      <c r="X48" s="269">
        <v>39.293999999999997</v>
      </c>
      <c r="Y48" s="269">
        <v>151.72399999999999</v>
      </c>
      <c r="Z48" s="11"/>
      <c r="AA48" s="4"/>
      <c r="AB48" s="11" t="s">
        <v>128</v>
      </c>
      <c r="AC48" s="11"/>
      <c r="AD48" s="71" t="s">
        <v>96</v>
      </c>
      <c r="AE48" s="24">
        <v>13</v>
      </c>
      <c r="AF48" s="24">
        <v>8</v>
      </c>
      <c r="AG48" s="24">
        <v>5</v>
      </c>
      <c r="AH48" s="24">
        <v>3</v>
      </c>
      <c r="AI48" s="24">
        <v>3</v>
      </c>
      <c r="AJ48" s="24"/>
      <c r="AK48" s="4"/>
      <c r="AL48" s="4"/>
      <c r="AM48" s="271">
        <v>3726.21</v>
      </c>
      <c r="AN48" s="271">
        <v>1964.89</v>
      </c>
      <c r="AO48" s="271">
        <v>1220.42</v>
      </c>
      <c r="AP48" s="271">
        <v>176.41</v>
      </c>
      <c r="AQ48" s="271">
        <v>391.18</v>
      </c>
      <c r="AR48" s="24"/>
      <c r="AS48" s="4"/>
      <c r="AT48" s="4"/>
      <c r="AU48" s="271">
        <v>286.63153846153801</v>
      </c>
      <c r="AV48" s="271">
        <v>151.14538461538501</v>
      </c>
      <c r="AW48" s="271">
        <v>122.042</v>
      </c>
      <c r="AX48" s="271">
        <v>13.57</v>
      </c>
      <c r="AY48" s="271">
        <v>30.090769230769201</v>
      </c>
      <c r="AZ48" s="24"/>
      <c r="BA48" s="4"/>
    </row>
    <row r="49" spans="1:53">
      <c r="A49" s="56"/>
      <c r="B49" s="11" t="s">
        <v>120</v>
      </c>
      <c r="C49" s="11"/>
      <c r="D49" s="71" t="s">
        <v>121</v>
      </c>
      <c r="E49" s="11">
        <v>55</v>
      </c>
      <c r="F49" s="11">
        <v>34</v>
      </c>
      <c r="G49" s="11">
        <v>29</v>
      </c>
      <c r="H49" s="11">
        <v>26</v>
      </c>
      <c r="I49" s="11">
        <v>31</v>
      </c>
      <c r="J49" s="11"/>
      <c r="M49" s="269">
        <v>11363.82</v>
      </c>
      <c r="N49" s="269">
        <v>6896.36</v>
      </c>
      <c r="O49" s="269">
        <v>3947.08</v>
      </c>
      <c r="P49" s="269">
        <v>3375.92</v>
      </c>
      <c r="Q49" s="269">
        <v>25497.19</v>
      </c>
      <c r="R49" s="278"/>
      <c r="S49" s="4"/>
      <c r="T49" s="4"/>
      <c r="U49" s="269">
        <v>183.28741935483899</v>
      </c>
      <c r="V49" s="269">
        <v>111.23161290322599</v>
      </c>
      <c r="W49" s="269">
        <v>64.706229508196699</v>
      </c>
      <c r="X49" s="269">
        <v>56.265333333333302</v>
      </c>
      <c r="Y49" s="269">
        <v>411.245</v>
      </c>
      <c r="Z49" s="11"/>
      <c r="AA49" s="4"/>
      <c r="AB49" s="11" t="s">
        <v>129</v>
      </c>
      <c r="AC49" s="11"/>
      <c r="AD49" s="71" t="s">
        <v>96</v>
      </c>
      <c r="AE49" s="24">
        <v>1</v>
      </c>
      <c r="AF49" s="24"/>
      <c r="AG49" s="24"/>
      <c r="AH49" s="24"/>
      <c r="AI49" s="24"/>
      <c r="AJ49" s="24"/>
      <c r="AK49" s="4"/>
      <c r="AL49" s="4"/>
      <c r="AM49" s="271">
        <v>3.29</v>
      </c>
      <c r="AN49" s="271">
        <v>0</v>
      </c>
      <c r="AO49" s="271"/>
      <c r="AP49" s="271">
        <v>0</v>
      </c>
      <c r="AQ49" s="271">
        <v>0</v>
      </c>
      <c r="AR49" s="24"/>
      <c r="AS49" s="4"/>
      <c r="AT49" s="4"/>
      <c r="AU49" s="271">
        <v>3.29</v>
      </c>
      <c r="AV49" s="271">
        <v>0</v>
      </c>
      <c r="AW49" s="271"/>
      <c r="AX49" s="271">
        <v>0</v>
      </c>
      <c r="AY49" s="271">
        <v>0</v>
      </c>
      <c r="AZ49" s="24"/>
      <c r="BA49" s="4"/>
    </row>
    <row r="50" spans="1:53">
      <c r="A50" s="56"/>
      <c r="B50" s="11" t="s">
        <v>122</v>
      </c>
      <c r="C50" s="11"/>
      <c r="D50" s="71" t="s">
        <v>123</v>
      </c>
      <c r="E50" s="11">
        <v>4</v>
      </c>
      <c r="F50" s="11">
        <v>4</v>
      </c>
      <c r="G50" s="11">
        <v>4</v>
      </c>
      <c r="H50" s="11">
        <v>2</v>
      </c>
      <c r="I50" s="11">
        <v>2</v>
      </c>
      <c r="J50" s="11"/>
      <c r="M50" s="269">
        <v>978.41</v>
      </c>
      <c r="N50" s="269">
        <v>867.93</v>
      </c>
      <c r="O50" s="269">
        <v>612.89</v>
      </c>
      <c r="P50" s="269">
        <v>382.01</v>
      </c>
      <c r="Q50" s="269">
        <v>2594.16</v>
      </c>
      <c r="R50" s="278"/>
      <c r="S50" s="4"/>
      <c r="T50" s="4"/>
      <c r="U50" s="269">
        <v>244.60249999999999</v>
      </c>
      <c r="V50" s="269">
        <v>216.98249999999999</v>
      </c>
      <c r="W50" s="269">
        <v>153.2225</v>
      </c>
      <c r="X50" s="269">
        <v>95.502499999999998</v>
      </c>
      <c r="Y50" s="269">
        <v>648.54</v>
      </c>
      <c r="Z50" s="11"/>
      <c r="AA50" s="4"/>
      <c r="AB50" s="11" t="s">
        <v>132</v>
      </c>
      <c r="AC50" s="11"/>
      <c r="AD50" s="71" t="s">
        <v>115</v>
      </c>
      <c r="AE50" s="24">
        <v>18</v>
      </c>
      <c r="AF50" s="24">
        <v>4</v>
      </c>
      <c r="AG50" s="24">
        <v>3</v>
      </c>
      <c r="AH50" s="24">
        <v>2</v>
      </c>
      <c r="AI50" s="24">
        <v>2</v>
      </c>
      <c r="AJ50" s="24"/>
      <c r="AK50" s="4"/>
      <c r="AL50" s="4"/>
      <c r="AM50" s="271">
        <v>7074.2</v>
      </c>
      <c r="AN50" s="271">
        <v>2839.33</v>
      </c>
      <c r="AO50" s="271">
        <v>984.94</v>
      </c>
      <c r="AP50" s="271">
        <v>168.78</v>
      </c>
      <c r="AQ50" s="271">
        <v>4057.85</v>
      </c>
      <c r="AR50" s="24"/>
      <c r="AS50" s="4"/>
      <c r="AT50" s="4"/>
      <c r="AU50" s="271">
        <v>393.01111111111101</v>
      </c>
      <c r="AV50" s="271">
        <v>157.740555555556</v>
      </c>
      <c r="AW50" s="271">
        <v>54.718888888888898</v>
      </c>
      <c r="AX50" s="271">
        <v>9.3766666666666705</v>
      </c>
      <c r="AY50" s="271">
        <v>225.43611111111099</v>
      </c>
      <c r="AZ50" s="24"/>
      <c r="BA50" s="4"/>
    </row>
    <row r="51" spans="1:53">
      <c r="A51" s="56"/>
      <c r="B51" s="11" t="s">
        <v>124</v>
      </c>
      <c r="C51" s="11"/>
      <c r="D51" s="71" t="s">
        <v>123</v>
      </c>
      <c r="E51" s="11">
        <v>38</v>
      </c>
      <c r="F51" s="11">
        <v>24</v>
      </c>
      <c r="G51" s="11">
        <v>13</v>
      </c>
      <c r="H51" s="11">
        <v>14</v>
      </c>
      <c r="I51" s="11">
        <v>24</v>
      </c>
      <c r="J51" s="11"/>
      <c r="M51" s="269">
        <v>11025.94</v>
      </c>
      <c r="N51" s="269">
        <v>4276.57</v>
      </c>
      <c r="O51" s="269">
        <v>1792.3</v>
      </c>
      <c r="P51" s="269">
        <v>1131.21</v>
      </c>
      <c r="Q51" s="269">
        <v>24171.96</v>
      </c>
      <c r="R51" s="278"/>
      <c r="S51" s="4"/>
      <c r="T51" s="4"/>
      <c r="U51" s="269">
        <v>239.69434782608701</v>
      </c>
      <c r="V51" s="269">
        <v>92.968913043478295</v>
      </c>
      <c r="W51" s="269">
        <v>39.828888888888898</v>
      </c>
      <c r="X51" s="269">
        <v>25.138000000000002</v>
      </c>
      <c r="Y51" s="269">
        <v>525.47739130434798</v>
      </c>
      <c r="Z51" s="11"/>
      <c r="AA51" s="4"/>
      <c r="AB51" s="11" t="s">
        <v>133</v>
      </c>
      <c r="AC51" s="11"/>
      <c r="AD51" s="71" t="s">
        <v>134</v>
      </c>
      <c r="AE51" s="24">
        <v>24</v>
      </c>
      <c r="AF51" s="24">
        <v>6</v>
      </c>
      <c r="AG51" s="24">
        <v>3</v>
      </c>
      <c r="AH51" s="24">
        <v>3</v>
      </c>
      <c r="AI51" s="24">
        <v>7</v>
      </c>
      <c r="AJ51" s="24"/>
      <c r="AK51" s="4"/>
      <c r="AL51" s="4"/>
      <c r="AM51" s="271">
        <v>19390.93</v>
      </c>
      <c r="AN51" s="271">
        <v>3617.84</v>
      </c>
      <c r="AO51" s="271">
        <v>1172.1199999999999</v>
      </c>
      <c r="AP51" s="271">
        <v>1728.01</v>
      </c>
      <c r="AQ51" s="271">
        <v>3685.37</v>
      </c>
      <c r="AR51" s="24"/>
      <c r="AS51" s="4"/>
      <c r="AT51" s="4"/>
      <c r="AU51" s="271">
        <v>718.18259259259298</v>
      </c>
      <c r="AV51" s="271">
        <v>133.99407407407401</v>
      </c>
      <c r="AW51" s="271">
        <v>90.1630769230769</v>
      </c>
      <c r="AX51" s="271">
        <v>75.130869565217395</v>
      </c>
      <c r="AY51" s="271">
        <v>136.49518518518499</v>
      </c>
      <c r="AZ51" s="24"/>
      <c r="BA51" s="4"/>
    </row>
    <row r="52" spans="1:53">
      <c r="A52" s="56"/>
      <c r="B52" s="11" t="s">
        <v>125</v>
      </c>
      <c r="C52" s="11"/>
      <c r="D52" s="71" t="s">
        <v>92</v>
      </c>
      <c r="E52" s="11">
        <v>794</v>
      </c>
      <c r="F52" s="11">
        <v>492</v>
      </c>
      <c r="G52" s="11">
        <v>335</v>
      </c>
      <c r="H52" s="11">
        <v>276</v>
      </c>
      <c r="I52" s="11">
        <v>318</v>
      </c>
      <c r="J52" s="11"/>
      <c r="M52" s="269">
        <v>181264.29</v>
      </c>
      <c r="N52" s="269">
        <v>100608.67</v>
      </c>
      <c r="O52" s="269">
        <v>48722.33</v>
      </c>
      <c r="P52" s="269">
        <v>31125.71</v>
      </c>
      <c r="Q52" s="269">
        <v>342986.77</v>
      </c>
      <c r="R52" s="278"/>
      <c r="S52" s="4"/>
      <c r="T52" s="4"/>
      <c r="U52" s="269">
        <v>198.10304918032799</v>
      </c>
      <c r="V52" s="269">
        <v>109.95483060109299</v>
      </c>
      <c r="W52" s="269">
        <v>54.015886917960003</v>
      </c>
      <c r="X52" s="269">
        <v>35.012047244094497</v>
      </c>
      <c r="Y52" s="269">
        <v>374.84892896174898</v>
      </c>
      <c r="Z52" s="11"/>
      <c r="AA52" s="4"/>
      <c r="AB52" s="11" t="s">
        <v>135</v>
      </c>
      <c r="AC52" s="11"/>
      <c r="AD52" s="71" t="s">
        <v>136</v>
      </c>
      <c r="AE52" s="24">
        <v>456</v>
      </c>
      <c r="AF52" s="24">
        <v>247</v>
      </c>
      <c r="AG52" s="24">
        <v>189</v>
      </c>
      <c r="AH52" s="24">
        <v>136</v>
      </c>
      <c r="AI52" s="24">
        <v>131</v>
      </c>
      <c r="AJ52" s="24"/>
      <c r="AK52" s="4"/>
      <c r="AL52" s="4"/>
      <c r="AM52" s="271">
        <v>272016.2</v>
      </c>
      <c r="AN52" s="271">
        <v>98965.53</v>
      </c>
      <c r="AO52" s="271">
        <v>29380.21</v>
      </c>
      <c r="AP52" s="271">
        <v>20547.48</v>
      </c>
      <c r="AQ52" s="271">
        <v>72985.27</v>
      </c>
      <c r="AR52" s="24"/>
      <c r="AS52" s="4"/>
      <c r="AT52" s="4"/>
      <c r="AU52" s="271">
        <v>565.52224532224602</v>
      </c>
      <c r="AV52" s="271">
        <v>205.74954261954301</v>
      </c>
      <c r="AW52" s="271">
        <v>63.870021739130401</v>
      </c>
      <c r="AX52" s="271">
        <v>44.8634934497817</v>
      </c>
      <c r="AY52" s="271">
        <v>151.736528066528</v>
      </c>
      <c r="AZ52" s="24"/>
      <c r="BA52" s="4"/>
    </row>
    <row r="53" spans="1:53">
      <c r="A53" s="56"/>
      <c r="B53" s="11" t="s">
        <v>125</v>
      </c>
      <c r="C53" s="11"/>
      <c r="D53" s="71" t="s">
        <v>441</v>
      </c>
      <c r="E53" s="11">
        <v>3</v>
      </c>
      <c r="F53" s="11">
        <v>1</v>
      </c>
      <c r="G53" s="11">
        <v>1</v>
      </c>
      <c r="H53" s="11"/>
      <c r="I53" s="11"/>
      <c r="J53" s="11"/>
      <c r="M53" s="269">
        <v>465.77</v>
      </c>
      <c r="N53" s="269">
        <v>112.42</v>
      </c>
      <c r="O53" s="269">
        <v>107.47</v>
      </c>
      <c r="P53" s="269">
        <v>0</v>
      </c>
      <c r="Q53" s="269">
        <v>0</v>
      </c>
      <c r="R53" s="278"/>
      <c r="S53" s="4"/>
      <c r="T53" s="4"/>
      <c r="U53" s="269">
        <v>155.256666666667</v>
      </c>
      <c r="V53" s="269">
        <v>37.473333333333301</v>
      </c>
      <c r="W53" s="269">
        <v>35.823333333333302</v>
      </c>
      <c r="X53" s="269">
        <v>0</v>
      </c>
      <c r="Y53" s="269">
        <v>0</v>
      </c>
      <c r="Z53" s="11"/>
      <c r="AA53" s="4"/>
      <c r="AB53" s="11" t="s">
        <v>135</v>
      </c>
      <c r="AC53" s="11"/>
      <c r="AD53" s="71" t="s">
        <v>137</v>
      </c>
      <c r="AE53" s="24">
        <v>2</v>
      </c>
      <c r="AF53" s="24">
        <v>2</v>
      </c>
      <c r="AG53" s="24">
        <v>2</v>
      </c>
      <c r="AH53" s="24"/>
      <c r="AI53" s="24"/>
      <c r="AJ53" s="24"/>
      <c r="AK53" s="4"/>
      <c r="AL53" s="4"/>
      <c r="AM53" s="271">
        <v>411.02</v>
      </c>
      <c r="AN53" s="271">
        <v>219.47</v>
      </c>
      <c r="AO53" s="271">
        <v>78.55</v>
      </c>
      <c r="AP53" s="271">
        <v>0</v>
      </c>
      <c r="AQ53" s="271">
        <v>0</v>
      </c>
      <c r="AR53" s="24"/>
      <c r="AS53" s="4"/>
      <c r="AT53" s="4"/>
      <c r="AU53" s="271">
        <v>205.51</v>
      </c>
      <c r="AV53" s="271">
        <v>109.735</v>
      </c>
      <c r="AW53" s="271">
        <v>39.274999999999999</v>
      </c>
      <c r="AX53" s="271">
        <v>0</v>
      </c>
      <c r="AY53" s="271">
        <v>0</v>
      </c>
      <c r="AZ53" s="24"/>
      <c r="BA53" s="4"/>
    </row>
    <row r="54" spans="1:53">
      <c r="A54" s="56"/>
      <c r="B54" s="11" t="s">
        <v>548</v>
      </c>
      <c r="C54" s="11"/>
      <c r="D54" s="71" t="s">
        <v>365</v>
      </c>
      <c r="E54" s="11"/>
      <c r="F54" s="11"/>
      <c r="G54" s="11"/>
      <c r="H54" s="11"/>
      <c r="I54" s="11">
        <v>1</v>
      </c>
      <c r="J54" s="11"/>
      <c r="M54" s="269">
        <v>0</v>
      </c>
      <c r="N54" s="269">
        <v>0</v>
      </c>
      <c r="O54" s="269"/>
      <c r="P54" s="269">
        <v>0</v>
      </c>
      <c r="Q54" s="269">
        <v>45.13</v>
      </c>
      <c r="R54" s="278"/>
      <c r="S54" s="4"/>
      <c r="T54" s="4"/>
      <c r="U54" s="269">
        <v>0</v>
      </c>
      <c r="V54" s="269">
        <v>0</v>
      </c>
      <c r="W54" s="269"/>
      <c r="X54" s="269">
        <v>0</v>
      </c>
      <c r="Y54" s="269">
        <v>45.13</v>
      </c>
      <c r="Z54" s="11"/>
      <c r="AA54" s="4"/>
      <c r="AB54" s="11" t="s">
        <v>138</v>
      </c>
      <c r="AC54" s="11"/>
      <c r="AD54" s="71" t="s">
        <v>139</v>
      </c>
      <c r="AE54" s="24">
        <v>75</v>
      </c>
      <c r="AF54" s="24">
        <v>42</v>
      </c>
      <c r="AG54" s="24">
        <v>33</v>
      </c>
      <c r="AH54" s="24">
        <v>28</v>
      </c>
      <c r="AI54" s="24">
        <v>27</v>
      </c>
      <c r="AJ54" s="24"/>
      <c r="AK54" s="4"/>
      <c r="AL54" s="4"/>
      <c r="AM54" s="271">
        <v>59480.97</v>
      </c>
      <c r="AN54" s="271">
        <v>9469.0499999999993</v>
      </c>
      <c r="AO54" s="271">
        <v>6724.9</v>
      </c>
      <c r="AP54" s="271">
        <v>3454.51</v>
      </c>
      <c r="AQ54" s="271">
        <v>5946.57</v>
      </c>
      <c r="AR54" s="24"/>
      <c r="AS54" s="4"/>
      <c r="AT54" s="4"/>
      <c r="AU54" s="271">
        <v>668.325505617977</v>
      </c>
      <c r="AV54" s="271">
        <v>106.39382022471899</v>
      </c>
      <c r="AW54" s="271">
        <v>80.058333333333294</v>
      </c>
      <c r="AX54" s="271">
        <v>39.707011494252903</v>
      </c>
      <c r="AY54" s="271">
        <v>66.815393258426994</v>
      </c>
      <c r="AZ54" s="24"/>
      <c r="BA54" s="4"/>
    </row>
    <row r="55" spans="1:53">
      <c r="A55" s="56"/>
      <c r="B55" s="11" t="s">
        <v>126</v>
      </c>
      <c r="C55" s="11"/>
      <c r="D55" s="71" t="s">
        <v>127</v>
      </c>
      <c r="E55" s="11">
        <v>498</v>
      </c>
      <c r="F55" s="11">
        <v>167</v>
      </c>
      <c r="G55" s="11">
        <v>257</v>
      </c>
      <c r="H55" s="11">
        <v>185</v>
      </c>
      <c r="I55" s="11">
        <v>258</v>
      </c>
      <c r="J55" s="11"/>
      <c r="M55" s="269">
        <v>103364.73</v>
      </c>
      <c r="N55" s="269">
        <v>34850.82</v>
      </c>
      <c r="O55" s="269">
        <v>28991.200000000001</v>
      </c>
      <c r="P55" s="269">
        <v>18434.46</v>
      </c>
      <c r="Q55" s="269">
        <v>208522.38</v>
      </c>
      <c r="R55" s="278"/>
      <c r="S55" s="4"/>
      <c r="T55" s="4"/>
      <c r="U55" s="269">
        <v>177.90831325301201</v>
      </c>
      <c r="V55" s="269">
        <v>59.984199655765899</v>
      </c>
      <c r="W55" s="269">
        <v>54.392495309568503</v>
      </c>
      <c r="X55" s="269">
        <v>36.0752641878669</v>
      </c>
      <c r="Y55" s="269">
        <v>358.90254733218597</v>
      </c>
      <c r="Z55" s="11"/>
      <c r="AA55" s="4"/>
      <c r="AB55" s="11" t="s">
        <v>141</v>
      </c>
      <c r="AC55" s="11"/>
      <c r="AD55" s="71" t="s">
        <v>142</v>
      </c>
      <c r="AE55" s="24">
        <v>76</v>
      </c>
      <c r="AF55" s="24">
        <v>59</v>
      </c>
      <c r="AG55" s="24">
        <v>15</v>
      </c>
      <c r="AH55" s="24">
        <v>8</v>
      </c>
      <c r="AI55" s="24">
        <v>5</v>
      </c>
      <c r="AJ55" s="24"/>
      <c r="AK55" s="4"/>
      <c r="AL55" s="4"/>
      <c r="AM55" s="271">
        <v>55962.25</v>
      </c>
      <c r="AN55" s="271">
        <v>12325.4</v>
      </c>
      <c r="AO55" s="271">
        <v>1579.06</v>
      </c>
      <c r="AP55" s="271">
        <v>825.78</v>
      </c>
      <c r="AQ55" s="271">
        <v>1066.5899999999999</v>
      </c>
      <c r="AR55" s="24"/>
      <c r="AS55" s="4"/>
      <c r="AT55" s="4"/>
      <c r="AU55" s="271">
        <v>690.89197530864203</v>
      </c>
      <c r="AV55" s="271">
        <v>152.165432098765</v>
      </c>
      <c r="AW55" s="271">
        <v>19.738250000000001</v>
      </c>
      <c r="AX55" s="271">
        <v>10.5869230769231</v>
      </c>
      <c r="AY55" s="271">
        <v>13.1677777777778</v>
      </c>
      <c r="AZ55" s="24"/>
      <c r="BA55" s="4"/>
    </row>
    <row r="56" spans="1:53">
      <c r="A56" s="56"/>
      <c r="B56" s="11" t="s">
        <v>126</v>
      </c>
      <c r="C56" s="11"/>
      <c r="D56" s="71" t="s">
        <v>210</v>
      </c>
      <c r="E56" s="11">
        <v>1</v>
      </c>
      <c r="F56" s="11">
        <v>1</v>
      </c>
      <c r="G56" s="11"/>
      <c r="H56" s="11"/>
      <c r="I56" s="11">
        <v>1</v>
      </c>
      <c r="J56" s="11"/>
      <c r="M56" s="269">
        <v>342.99</v>
      </c>
      <c r="N56" s="269">
        <v>97.23</v>
      </c>
      <c r="O56" s="269"/>
      <c r="P56" s="269">
        <v>0</v>
      </c>
      <c r="Q56" s="269">
        <v>156.24</v>
      </c>
      <c r="R56" s="278"/>
      <c r="S56" s="4"/>
      <c r="T56" s="4"/>
      <c r="U56" s="269">
        <v>342.99</v>
      </c>
      <c r="V56" s="269">
        <v>97.23</v>
      </c>
      <c r="W56" s="269"/>
      <c r="X56" s="269">
        <v>0</v>
      </c>
      <c r="Y56" s="269">
        <v>156.24</v>
      </c>
      <c r="Z56" s="11"/>
      <c r="AA56" s="4"/>
      <c r="AB56" s="11" t="s">
        <v>145</v>
      </c>
      <c r="AC56" s="11"/>
      <c r="AD56" s="71" t="s">
        <v>146</v>
      </c>
      <c r="AE56" s="24">
        <v>25</v>
      </c>
      <c r="AF56" s="24">
        <v>9</v>
      </c>
      <c r="AG56" s="24">
        <v>7</v>
      </c>
      <c r="AH56" s="24">
        <v>4</v>
      </c>
      <c r="AI56" s="24">
        <v>3</v>
      </c>
      <c r="AJ56" s="24"/>
      <c r="AK56" s="4"/>
      <c r="AL56" s="4"/>
      <c r="AM56" s="271">
        <v>8639.0499999999993</v>
      </c>
      <c r="AN56" s="271">
        <v>859.73</v>
      </c>
      <c r="AO56" s="271">
        <v>374.45</v>
      </c>
      <c r="AP56" s="271">
        <v>112.66</v>
      </c>
      <c r="AQ56" s="271">
        <v>2080.7800000000002</v>
      </c>
      <c r="AR56" s="24"/>
      <c r="AS56" s="4"/>
      <c r="AT56" s="4"/>
      <c r="AU56" s="271">
        <v>319.96481481481499</v>
      </c>
      <c r="AV56" s="271">
        <v>31.8418518518518</v>
      </c>
      <c r="AW56" s="271">
        <v>14.978</v>
      </c>
      <c r="AX56" s="271">
        <v>4.17259259259259</v>
      </c>
      <c r="AY56" s="271">
        <v>77.065925925925896</v>
      </c>
      <c r="AZ56" s="24"/>
      <c r="BA56" s="4"/>
    </row>
    <row r="57" spans="1:53">
      <c r="A57" s="56"/>
      <c r="B57" s="11" t="s">
        <v>128</v>
      </c>
      <c r="C57" s="11"/>
      <c r="D57" s="71" t="s">
        <v>96</v>
      </c>
      <c r="E57" s="11">
        <v>100</v>
      </c>
      <c r="F57" s="11">
        <v>54</v>
      </c>
      <c r="G57" s="11">
        <v>32</v>
      </c>
      <c r="H57" s="11">
        <v>24</v>
      </c>
      <c r="I57" s="11">
        <v>28</v>
      </c>
      <c r="J57" s="11"/>
      <c r="M57" s="269">
        <v>29613.51</v>
      </c>
      <c r="N57" s="269">
        <v>14538.91</v>
      </c>
      <c r="O57" s="269">
        <v>5244.2</v>
      </c>
      <c r="P57" s="269">
        <v>3108.32</v>
      </c>
      <c r="Q57" s="269">
        <v>43058.09</v>
      </c>
      <c r="R57" s="278"/>
      <c r="S57" s="4"/>
      <c r="T57" s="4"/>
      <c r="U57" s="269">
        <v>262.06646017699097</v>
      </c>
      <c r="V57" s="269">
        <v>128.662920353982</v>
      </c>
      <c r="W57" s="269">
        <v>47.245045045045103</v>
      </c>
      <c r="X57" s="269">
        <v>27.752857142857099</v>
      </c>
      <c r="Y57" s="269">
        <v>381.04504424778798</v>
      </c>
      <c r="Z57" s="11"/>
      <c r="AA57" s="4"/>
      <c r="AB57" s="11" t="s">
        <v>149</v>
      </c>
      <c r="AC57" s="11"/>
      <c r="AD57" s="71" t="s">
        <v>148</v>
      </c>
      <c r="AE57" s="24">
        <v>156</v>
      </c>
      <c r="AF57" s="24">
        <v>55</v>
      </c>
      <c r="AG57" s="24">
        <v>32</v>
      </c>
      <c r="AH57" s="24">
        <v>25</v>
      </c>
      <c r="AI57" s="24">
        <v>23</v>
      </c>
      <c r="AJ57" s="24"/>
      <c r="AK57" s="4"/>
      <c r="AL57" s="4"/>
      <c r="AM57" s="271">
        <v>116795.84</v>
      </c>
      <c r="AN57" s="271">
        <v>19896.82</v>
      </c>
      <c r="AO57" s="271">
        <v>3347.89</v>
      </c>
      <c r="AP57" s="271">
        <v>2690.44</v>
      </c>
      <c r="AQ57" s="271">
        <v>22107.42</v>
      </c>
      <c r="AR57" s="24"/>
      <c r="AS57" s="4"/>
      <c r="AT57" s="4"/>
      <c r="AU57" s="271">
        <v>743.92254777070104</v>
      </c>
      <c r="AV57" s="271">
        <v>126.731337579618</v>
      </c>
      <c r="AW57" s="271">
        <v>21.881633986928101</v>
      </c>
      <c r="AX57" s="271">
        <v>17.8174834437086</v>
      </c>
      <c r="AY57" s="271">
        <v>140.81159235668801</v>
      </c>
      <c r="AZ57" s="24"/>
      <c r="BA57" s="4"/>
    </row>
    <row r="58" spans="1:53">
      <c r="A58" s="56"/>
      <c r="B58" s="11" t="s">
        <v>129</v>
      </c>
      <c r="C58" s="11"/>
      <c r="D58" s="71" t="s">
        <v>96</v>
      </c>
      <c r="E58" s="11">
        <v>42</v>
      </c>
      <c r="F58" s="11">
        <v>21</v>
      </c>
      <c r="G58" s="11">
        <v>16</v>
      </c>
      <c r="H58" s="11">
        <v>14</v>
      </c>
      <c r="I58" s="11">
        <v>16</v>
      </c>
      <c r="J58" s="11"/>
      <c r="M58" s="269">
        <v>11044.28</v>
      </c>
      <c r="N58" s="269">
        <v>4675.99</v>
      </c>
      <c r="O58" s="269">
        <v>2177.56</v>
      </c>
      <c r="P58" s="269">
        <v>1497.83</v>
      </c>
      <c r="Q58" s="269">
        <v>12737.26</v>
      </c>
      <c r="R58" s="278"/>
      <c r="S58" s="4"/>
      <c r="T58" s="4"/>
      <c r="U58" s="269">
        <v>245.42844444444401</v>
      </c>
      <c r="V58" s="269">
        <v>103.910888888889</v>
      </c>
      <c r="W58" s="269">
        <v>48.390222222222199</v>
      </c>
      <c r="X58" s="269">
        <v>33.2851111111111</v>
      </c>
      <c r="Y58" s="269">
        <v>283.05022222222198</v>
      </c>
      <c r="Z58" s="11"/>
      <c r="AA58" s="4"/>
      <c r="AB58" s="11" t="s">
        <v>149</v>
      </c>
      <c r="AC58" s="11"/>
      <c r="AD58" s="71" t="s">
        <v>146</v>
      </c>
      <c r="AE58" s="24">
        <v>117</v>
      </c>
      <c r="AF58" s="24">
        <v>50</v>
      </c>
      <c r="AG58" s="24">
        <v>25</v>
      </c>
      <c r="AH58" s="24">
        <v>18</v>
      </c>
      <c r="AI58" s="24">
        <v>19</v>
      </c>
      <c r="AJ58" s="24"/>
      <c r="AK58" s="4"/>
      <c r="AL58" s="4"/>
      <c r="AM58" s="271">
        <v>117791.67999999999</v>
      </c>
      <c r="AN58" s="271">
        <v>45267.37</v>
      </c>
      <c r="AO58" s="271">
        <v>3196.86</v>
      </c>
      <c r="AP58" s="271">
        <v>3679.85</v>
      </c>
      <c r="AQ58" s="271">
        <v>26777.360000000001</v>
      </c>
      <c r="AR58" s="24"/>
      <c r="AS58" s="4"/>
      <c r="AT58" s="4"/>
      <c r="AU58" s="271">
        <v>823.718041958041</v>
      </c>
      <c r="AV58" s="271">
        <v>316.55503496503502</v>
      </c>
      <c r="AW58" s="271">
        <v>23.3347445255474</v>
      </c>
      <c r="AX58" s="271">
        <v>26.8602189781022</v>
      </c>
      <c r="AY58" s="271">
        <v>187.254265734266</v>
      </c>
      <c r="AZ58" s="24"/>
      <c r="BA58" s="4"/>
    </row>
    <row r="59" spans="1:53">
      <c r="A59" s="56"/>
      <c r="B59" s="11" t="s">
        <v>130</v>
      </c>
      <c r="C59" s="11"/>
      <c r="D59" s="71" t="s">
        <v>131</v>
      </c>
      <c r="E59" s="11">
        <v>2</v>
      </c>
      <c r="F59" s="11">
        <v>2</v>
      </c>
      <c r="G59" s="11">
        <v>1</v>
      </c>
      <c r="H59" s="11">
        <v>1</v>
      </c>
      <c r="I59" s="11">
        <v>2</v>
      </c>
      <c r="J59" s="11"/>
      <c r="M59" s="269">
        <v>1258.27</v>
      </c>
      <c r="N59" s="269">
        <v>1142.9100000000001</v>
      </c>
      <c r="O59" s="269">
        <v>237.06</v>
      </c>
      <c r="P59" s="269">
        <v>266.11</v>
      </c>
      <c r="Q59" s="269">
        <v>1314.3</v>
      </c>
      <c r="R59" s="278"/>
      <c r="S59" s="4"/>
      <c r="T59" s="4"/>
      <c r="U59" s="269">
        <v>629.13499999999999</v>
      </c>
      <c r="V59" s="269">
        <v>571.45500000000004</v>
      </c>
      <c r="W59" s="269">
        <v>118.53</v>
      </c>
      <c r="X59" s="269">
        <v>133.05500000000001</v>
      </c>
      <c r="Y59" s="269">
        <v>657.15</v>
      </c>
      <c r="Z59" s="11"/>
      <c r="AA59" s="4"/>
      <c r="AB59" s="11" t="s">
        <v>149</v>
      </c>
      <c r="AC59" s="11"/>
      <c r="AD59" s="71" t="s">
        <v>150</v>
      </c>
      <c r="AE59" s="24">
        <v>1</v>
      </c>
      <c r="AF59" s="24"/>
      <c r="AG59" s="24"/>
      <c r="AH59" s="24"/>
      <c r="AI59" s="24"/>
      <c r="AJ59" s="24"/>
      <c r="AK59" s="4"/>
      <c r="AL59" s="4"/>
      <c r="AM59" s="271">
        <v>315.12</v>
      </c>
      <c r="AN59" s="271">
        <v>0</v>
      </c>
      <c r="AO59" s="271">
        <v>0</v>
      </c>
      <c r="AP59" s="271">
        <v>0</v>
      </c>
      <c r="AQ59" s="271">
        <v>0</v>
      </c>
      <c r="AR59" s="24"/>
      <c r="AS59" s="4"/>
      <c r="AT59" s="4"/>
      <c r="AU59" s="271">
        <v>315.12</v>
      </c>
      <c r="AV59" s="271">
        <v>0</v>
      </c>
      <c r="AW59" s="271">
        <v>0</v>
      </c>
      <c r="AX59" s="271">
        <v>0</v>
      </c>
      <c r="AY59" s="271">
        <v>0</v>
      </c>
      <c r="AZ59" s="24"/>
      <c r="BA59" s="4"/>
    </row>
    <row r="60" spans="1:53">
      <c r="A60" s="56"/>
      <c r="B60" s="11" t="s">
        <v>132</v>
      </c>
      <c r="C60" s="11"/>
      <c r="D60" s="71" t="s">
        <v>115</v>
      </c>
      <c r="E60" s="11">
        <v>41</v>
      </c>
      <c r="F60" s="11">
        <v>15</v>
      </c>
      <c r="G60" s="11">
        <v>10</v>
      </c>
      <c r="H60" s="11">
        <v>4</v>
      </c>
      <c r="I60" s="11">
        <v>6</v>
      </c>
      <c r="J60" s="11"/>
      <c r="M60" s="269">
        <v>8861.0499999999993</v>
      </c>
      <c r="N60" s="269">
        <v>3256.26</v>
      </c>
      <c r="O60" s="269">
        <v>738.3</v>
      </c>
      <c r="P60" s="269">
        <v>215.04</v>
      </c>
      <c r="Q60" s="269">
        <v>3397.22</v>
      </c>
      <c r="R60" s="278"/>
      <c r="S60" s="4"/>
      <c r="T60" s="4"/>
      <c r="U60" s="269">
        <v>210.977380952381</v>
      </c>
      <c r="V60" s="269">
        <v>77.53</v>
      </c>
      <c r="W60" s="269">
        <v>18.0073170731707</v>
      </c>
      <c r="X60" s="269">
        <v>5.5138461538461501</v>
      </c>
      <c r="Y60" s="269">
        <v>80.886190476190507</v>
      </c>
      <c r="Z60" s="11"/>
      <c r="AA60" s="4"/>
      <c r="AB60" s="11" t="s">
        <v>149</v>
      </c>
      <c r="AC60" s="11"/>
      <c r="AD60" s="71" t="s">
        <v>242</v>
      </c>
      <c r="AE60" s="24">
        <v>1</v>
      </c>
      <c r="AF60" s="24"/>
      <c r="AG60" s="24"/>
      <c r="AH60" s="24"/>
      <c r="AI60" s="24"/>
      <c r="AJ60" s="24"/>
      <c r="AK60" s="4"/>
      <c r="AL60" s="4"/>
      <c r="AM60" s="271">
        <v>121.99</v>
      </c>
      <c r="AN60" s="271">
        <v>0</v>
      </c>
      <c r="AO60" s="271">
        <v>0</v>
      </c>
      <c r="AP60" s="271"/>
      <c r="AQ60" s="271">
        <v>0</v>
      </c>
      <c r="AR60" s="24"/>
      <c r="AS60" s="4"/>
      <c r="AT60" s="4"/>
      <c r="AU60" s="271">
        <v>121.99</v>
      </c>
      <c r="AV60" s="271">
        <v>0</v>
      </c>
      <c r="AW60" s="271">
        <v>0</v>
      </c>
      <c r="AX60" s="271"/>
      <c r="AY60" s="271">
        <v>0</v>
      </c>
      <c r="AZ60" s="24"/>
      <c r="BA60" s="4"/>
    </row>
    <row r="61" spans="1:53">
      <c r="A61" s="56"/>
      <c r="B61" s="11" t="s">
        <v>133</v>
      </c>
      <c r="C61" s="11"/>
      <c r="D61" s="71" t="s">
        <v>134</v>
      </c>
      <c r="E61" s="11">
        <v>41</v>
      </c>
      <c r="F61" s="11">
        <v>24</v>
      </c>
      <c r="G61" s="11">
        <v>15</v>
      </c>
      <c r="H61" s="11">
        <v>5</v>
      </c>
      <c r="I61" s="11">
        <v>23</v>
      </c>
      <c r="J61" s="11"/>
      <c r="M61" s="269">
        <v>7920.36</v>
      </c>
      <c r="N61" s="269">
        <v>3339.89</v>
      </c>
      <c r="O61" s="269">
        <v>2003.53</v>
      </c>
      <c r="P61" s="269">
        <v>319.17</v>
      </c>
      <c r="Q61" s="269">
        <v>26127.26</v>
      </c>
      <c r="R61" s="278"/>
      <c r="S61" s="4"/>
      <c r="T61" s="4"/>
      <c r="U61" s="269">
        <v>168.51829787234001</v>
      </c>
      <c r="V61" s="269">
        <v>71.061489361702101</v>
      </c>
      <c r="W61" s="269">
        <v>52.724473684210501</v>
      </c>
      <c r="X61" s="269">
        <v>21.277999999999999</v>
      </c>
      <c r="Y61" s="269">
        <v>555.89914893617004</v>
      </c>
      <c r="Z61" s="11"/>
      <c r="AA61" s="4"/>
      <c r="AB61" s="11" t="s">
        <v>151</v>
      </c>
      <c r="AC61" s="11"/>
      <c r="AD61" s="71" t="s">
        <v>100</v>
      </c>
      <c r="AE61" s="24">
        <v>10</v>
      </c>
      <c r="AF61" s="24">
        <v>2</v>
      </c>
      <c r="AG61" s="24"/>
      <c r="AH61" s="24"/>
      <c r="AI61" s="24"/>
      <c r="AJ61" s="24"/>
      <c r="AK61" s="4"/>
      <c r="AL61" s="4"/>
      <c r="AM61" s="271">
        <v>2838.23</v>
      </c>
      <c r="AN61" s="271">
        <v>2137.13</v>
      </c>
      <c r="AO61" s="271">
        <v>0</v>
      </c>
      <c r="AP61" s="271">
        <v>0</v>
      </c>
      <c r="AQ61" s="271">
        <v>0</v>
      </c>
      <c r="AR61" s="24"/>
      <c r="AS61" s="4"/>
      <c r="AT61" s="4"/>
      <c r="AU61" s="271">
        <v>283.82299999999998</v>
      </c>
      <c r="AV61" s="271">
        <v>213.71299999999999</v>
      </c>
      <c r="AW61" s="271">
        <v>0</v>
      </c>
      <c r="AX61" s="271">
        <v>0</v>
      </c>
      <c r="AY61" s="271">
        <v>0</v>
      </c>
      <c r="AZ61" s="24"/>
      <c r="BA61" s="4"/>
    </row>
    <row r="62" spans="1:53">
      <c r="A62" s="56"/>
      <c r="B62" s="11" t="s">
        <v>135</v>
      </c>
      <c r="C62" s="11"/>
      <c r="D62" s="71" t="s">
        <v>136</v>
      </c>
      <c r="E62" s="11">
        <v>3863</v>
      </c>
      <c r="F62" s="11">
        <v>2516</v>
      </c>
      <c r="G62" s="11">
        <v>1729</v>
      </c>
      <c r="H62" s="11">
        <v>1408</v>
      </c>
      <c r="I62" s="11">
        <v>2136</v>
      </c>
      <c r="J62" s="11"/>
      <c r="M62" s="269">
        <v>905698.69000000099</v>
      </c>
      <c r="N62" s="269">
        <v>544480.04</v>
      </c>
      <c r="O62" s="269">
        <v>271209.2</v>
      </c>
      <c r="P62" s="269">
        <v>176496.83</v>
      </c>
      <c r="Q62" s="269">
        <v>2038806.56</v>
      </c>
      <c r="R62" s="278"/>
      <c r="S62" s="4"/>
      <c r="T62" s="4"/>
      <c r="U62" s="269">
        <v>193.939762312634</v>
      </c>
      <c r="V62" s="269">
        <v>116.591014989293</v>
      </c>
      <c r="W62" s="269">
        <v>59.436598728906297</v>
      </c>
      <c r="X62" s="269">
        <v>38.637659807355497</v>
      </c>
      <c r="Y62" s="269">
        <v>436.85591600599901</v>
      </c>
      <c r="Z62" s="11"/>
      <c r="AA62" s="4"/>
      <c r="AB62" s="11" t="s">
        <v>151</v>
      </c>
      <c r="AC62" s="11"/>
      <c r="AD62" s="71" t="s">
        <v>84</v>
      </c>
      <c r="AE62" s="24">
        <v>23</v>
      </c>
      <c r="AF62" s="24">
        <v>6</v>
      </c>
      <c r="AG62" s="24">
        <v>3</v>
      </c>
      <c r="AH62" s="24">
        <v>2</v>
      </c>
      <c r="AI62" s="24">
        <v>2</v>
      </c>
      <c r="AJ62" s="24"/>
      <c r="AK62" s="4"/>
      <c r="AL62" s="4"/>
      <c r="AM62" s="271">
        <v>14953.49</v>
      </c>
      <c r="AN62" s="271">
        <v>3485.42</v>
      </c>
      <c r="AO62" s="271">
        <v>1236.81</v>
      </c>
      <c r="AP62" s="271">
        <v>137.16999999999999</v>
      </c>
      <c r="AQ62" s="271">
        <v>4233.53</v>
      </c>
      <c r="AR62" s="24"/>
      <c r="AS62" s="4"/>
      <c r="AT62" s="4"/>
      <c r="AU62" s="271">
        <v>650.15173913043498</v>
      </c>
      <c r="AV62" s="271">
        <v>151.54</v>
      </c>
      <c r="AW62" s="271">
        <v>56.218636363636399</v>
      </c>
      <c r="AX62" s="271">
        <v>5.9639130434782599</v>
      </c>
      <c r="AY62" s="271">
        <v>184.06652173913</v>
      </c>
      <c r="AZ62" s="24"/>
      <c r="BA62" s="4"/>
    </row>
    <row r="63" spans="1:53">
      <c r="A63" s="56"/>
      <c r="B63" s="11" t="s">
        <v>135</v>
      </c>
      <c r="C63" s="11"/>
      <c r="D63" s="71" t="s">
        <v>137</v>
      </c>
      <c r="E63" s="11">
        <v>3</v>
      </c>
      <c r="F63" s="11">
        <v>1</v>
      </c>
      <c r="G63" s="11">
        <v>1</v>
      </c>
      <c r="H63" s="11">
        <v>1</v>
      </c>
      <c r="I63" s="11">
        <v>2</v>
      </c>
      <c r="J63" s="11"/>
      <c r="M63" s="269">
        <v>935.04</v>
      </c>
      <c r="N63" s="269">
        <v>373.32</v>
      </c>
      <c r="O63" s="269">
        <v>220.75</v>
      </c>
      <c r="P63" s="269">
        <v>240.1</v>
      </c>
      <c r="Q63" s="269">
        <v>1277.0999999999999</v>
      </c>
      <c r="R63" s="278"/>
      <c r="S63" s="4"/>
      <c r="T63" s="4"/>
      <c r="U63" s="269">
        <v>233.76</v>
      </c>
      <c r="V63" s="269">
        <v>93.33</v>
      </c>
      <c r="W63" s="269">
        <v>73.5833333333333</v>
      </c>
      <c r="X63" s="269">
        <v>60.024999999999999</v>
      </c>
      <c r="Y63" s="269">
        <v>319.27499999999998</v>
      </c>
      <c r="Z63" s="11"/>
      <c r="AA63" s="4"/>
      <c r="AB63" s="11" t="s">
        <v>152</v>
      </c>
      <c r="AC63" s="11"/>
      <c r="AD63" s="71" t="s">
        <v>153</v>
      </c>
      <c r="AE63" s="24">
        <v>8</v>
      </c>
      <c r="AF63" s="24">
        <v>4</v>
      </c>
      <c r="AG63" s="24">
        <v>3</v>
      </c>
      <c r="AH63" s="24">
        <v>3</v>
      </c>
      <c r="AI63" s="24">
        <v>2</v>
      </c>
      <c r="AJ63" s="24"/>
      <c r="AK63" s="4"/>
      <c r="AL63" s="4"/>
      <c r="AM63" s="271">
        <v>1544.33</v>
      </c>
      <c r="AN63" s="271">
        <v>153.28</v>
      </c>
      <c r="AO63" s="271">
        <v>162.76</v>
      </c>
      <c r="AP63" s="271">
        <v>129.69</v>
      </c>
      <c r="AQ63" s="271">
        <v>389.04</v>
      </c>
      <c r="AR63" s="24"/>
      <c r="AS63" s="4"/>
      <c r="AT63" s="4"/>
      <c r="AU63" s="271">
        <v>193.04124999999999</v>
      </c>
      <c r="AV63" s="271">
        <v>19.16</v>
      </c>
      <c r="AW63" s="271">
        <v>20.344999999999999</v>
      </c>
      <c r="AX63" s="271">
        <v>18.527142857142898</v>
      </c>
      <c r="AY63" s="271">
        <v>48.63</v>
      </c>
      <c r="AZ63" s="24"/>
      <c r="BA63" s="4"/>
    </row>
    <row r="64" spans="1:53">
      <c r="A64" s="56"/>
      <c r="B64" s="11" t="s">
        <v>138</v>
      </c>
      <c r="C64" s="11"/>
      <c r="D64" s="71" t="s">
        <v>139</v>
      </c>
      <c r="E64" s="11">
        <v>870</v>
      </c>
      <c r="F64" s="11">
        <v>309</v>
      </c>
      <c r="G64" s="11">
        <v>200</v>
      </c>
      <c r="H64" s="11">
        <v>174</v>
      </c>
      <c r="I64" s="11">
        <v>186</v>
      </c>
      <c r="J64" s="11"/>
      <c r="M64" s="269">
        <v>178102.89</v>
      </c>
      <c r="N64" s="269">
        <v>51707.47</v>
      </c>
      <c r="O64" s="269">
        <v>16315.84</v>
      </c>
      <c r="P64" s="269">
        <v>12131.18</v>
      </c>
      <c r="Q64" s="269">
        <v>139439.60999999999</v>
      </c>
      <c r="R64" s="278"/>
      <c r="S64" s="4"/>
      <c r="T64" s="4"/>
      <c r="U64" s="269">
        <v>184.94588785046699</v>
      </c>
      <c r="V64" s="269">
        <v>53.694153686396596</v>
      </c>
      <c r="W64" s="269">
        <v>19.150046948356799</v>
      </c>
      <c r="X64" s="269">
        <v>13.072392241379299</v>
      </c>
      <c r="Y64" s="269">
        <v>144.94761954261901</v>
      </c>
      <c r="Z64" s="11"/>
      <c r="AA64" s="4"/>
      <c r="AB64" s="11" t="s">
        <v>154</v>
      </c>
      <c r="AC64" s="11"/>
      <c r="AD64" s="71" t="s">
        <v>155</v>
      </c>
      <c r="AE64" s="24">
        <v>48</v>
      </c>
      <c r="AF64" s="24">
        <v>24</v>
      </c>
      <c r="AG64" s="24">
        <v>20</v>
      </c>
      <c r="AH64" s="24">
        <v>19</v>
      </c>
      <c r="AI64" s="24">
        <v>21</v>
      </c>
      <c r="AJ64" s="24"/>
      <c r="AK64" s="4"/>
      <c r="AL64" s="4"/>
      <c r="AM64" s="271">
        <v>11808.91</v>
      </c>
      <c r="AN64" s="271">
        <v>8609.43</v>
      </c>
      <c r="AO64" s="271">
        <v>7614.26</v>
      </c>
      <c r="AP64" s="271">
        <v>6692.79</v>
      </c>
      <c r="AQ64" s="271">
        <v>70349.97</v>
      </c>
      <c r="AR64" s="24"/>
      <c r="AS64" s="4"/>
      <c r="AT64" s="4"/>
      <c r="AU64" s="271">
        <v>236.1782</v>
      </c>
      <c r="AV64" s="271">
        <v>172.18860000000001</v>
      </c>
      <c r="AW64" s="271">
        <v>185.713658536585</v>
      </c>
      <c r="AX64" s="271">
        <v>191.222571428571</v>
      </c>
      <c r="AY64" s="271">
        <v>1406.9993999999999</v>
      </c>
      <c r="AZ64" s="24"/>
      <c r="BA64" s="4"/>
    </row>
    <row r="65" spans="1:53">
      <c r="A65" s="56"/>
      <c r="B65" s="11" t="s">
        <v>140</v>
      </c>
      <c r="C65" s="11"/>
      <c r="D65" s="71" t="s">
        <v>136</v>
      </c>
      <c r="E65" s="11">
        <v>6</v>
      </c>
      <c r="F65" s="11">
        <v>4</v>
      </c>
      <c r="G65" s="11">
        <v>3</v>
      </c>
      <c r="H65" s="11">
        <v>1</v>
      </c>
      <c r="I65" s="11">
        <v>2</v>
      </c>
      <c r="J65" s="11"/>
      <c r="M65" s="269">
        <v>576.97</v>
      </c>
      <c r="N65" s="269">
        <v>615.16</v>
      </c>
      <c r="O65" s="269">
        <v>369.77</v>
      </c>
      <c r="P65" s="269">
        <v>147.12</v>
      </c>
      <c r="Q65" s="269">
        <v>145.01</v>
      </c>
      <c r="R65" s="278"/>
      <c r="S65" s="4"/>
      <c r="T65" s="4"/>
      <c r="U65" s="269">
        <v>82.424285714285702</v>
      </c>
      <c r="V65" s="269">
        <v>87.88</v>
      </c>
      <c r="W65" s="269">
        <v>52.824285714285701</v>
      </c>
      <c r="X65" s="269">
        <v>21.0171428571429</v>
      </c>
      <c r="Y65" s="269">
        <v>20.715714285714299</v>
      </c>
      <c r="Z65" s="11"/>
      <c r="AA65" s="4"/>
      <c r="AB65" s="11" t="s">
        <v>156</v>
      </c>
      <c r="AC65" s="11"/>
      <c r="AD65" s="71" t="s">
        <v>157</v>
      </c>
      <c r="AE65" s="24">
        <v>18</v>
      </c>
      <c r="AF65" s="24">
        <v>9</v>
      </c>
      <c r="AG65" s="24">
        <v>4</v>
      </c>
      <c r="AH65" s="24">
        <v>5</v>
      </c>
      <c r="AI65" s="24">
        <v>4</v>
      </c>
      <c r="AJ65" s="24"/>
      <c r="AK65" s="4"/>
      <c r="AL65" s="4"/>
      <c r="AM65" s="271">
        <v>10230.94</v>
      </c>
      <c r="AN65" s="271">
        <v>2297.2199999999998</v>
      </c>
      <c r="AO65" s="271">
        <v>2125.6</v>
      </c>
      <c r="AP65" s="271">
        <v>655.69</v>
      </c>
      <c r="AQ65" s="271">
        <v>5025.67</v>
      </c>
      <c r="AR65" s="24"/>
      <c r="AS65" s="4"/>
      <c r="AT65" s="4"/>
      <c r="AU65" s="271">
        <v>568.38555555555604</v>
      </c>
      <c r="AV65" s="271">
        <v>127.62333333333299</v>
      </c>
      <c r="AW65" s="271">
        <v>132.85</v>
      </c>
      <c r="AX65" s="271">
        <v>36.427222222222198</v>
      </c>
      <c r="AY65" s="271">
        <v>279.20388888888903</v>
      </c>
      <c r="AZ65" s="24"/>
      <c r="BA65" s="4"/>
    </row>
    <row r="66" spans="1:53">
      <c r="A66" s="56"/>
      <c r="B66" s="11" t="s">
        <v>141</v>
      </c>
      <c r="C66" s="11"/>
      <c r="D66" s="71" t="s">
        <v>142</v>
      </c>
      <c r="E66" s="11">
        <v>198</v>
      </c>
      <c r="F66" s="11">
        <v>136</v>
      </c>
      <c r="G66" s="11">
        <v>74</v>
      </c>
      <c r="H66" s="11">
        <v>57</v>
      </c>
      <c r="I66" s="11">
        <v>91</v>
      </c>
      <c r="J66" s="11"/>
      <c r="M66" s="269">
        <v>42293.5</v>
      </c>
      <c r="N66" s="269">
        <v>26223.56</v>
      </c>
      <c r="O66" s="269">
        <v>10249.469999999999</v>
      </c>
      <c r="P66" s="269">
        <v>7299.98</v>
      </c>
      <c r="Q66" s="269">
        <v>108667.25</v>
      </c>
      <c r="R66" s="278"/>
      <c r="S66" s="4"/>
      <c r="T66" s="4"/>
      <c r="U66" s="269">
        <v>170.53830645161301</v>
      </c>
      <c r="V66" s="269">
        <v>105.740161290323</v>
      </c>
      <c r="W66" s="269">
        <v>43.246708860759497</v>
      </c>
      <c r="X66" s="269">
        <v>32.158502202643199</v>
      </c>
      <c r="Y66" s="269">
        <v>438.17439516129002</v>
      </c>
      <c r="Z66" s="11"/>
      <c r="AA66" s="4"/>
      <c r="AB66" s="11" t="s">
        <v>158</v>
      </c>
      <c r="AC66" s="11"/>
      <c r="AD66" s="71" t="s">
        <v>92</v>
      </c>
      <c r="AE66" s="24">
        <v>1</v>
      </c>
      <c r="AF66" s="24">
        <v>1</v>
      </c>
      <c r="AG66" s="24">
        <v>1</v>
      </c>
      <c r="AH66" s="24"/>
      <c r="AI66" s="24">
        <v>1</v>
      </c>
      <c r="AJ66" s="24"/>
      <c r="AK66" s="4"/>
      <c r="AL66" s="4"/>
      <c r="AM66" s="271">
        <v>38.35</v>
      </c>
      <c r="AN66" s="271">
        <v>39</v>
      </c>
      <c r="AO66" s="271">
        <v>55</v>
      </c>
      <c r="AP66" s="271"/>
      <c r="AQ66" s="271">
        <v>88.56</v>
      </c>
      <c r="AR66" s="24"/>
      <c r="AS66" s="4"/>
      <c r="AT66" s="4"/>
      <c r="AU66" s="271">
        <v>38.35</v>
      </c>
      <c r="AV66" s="271">
        <v>39</v>
      </c>
      <c r="AW66" s="271">
        <v>55</v>
      </c>
      <c r="AX66" s="271"/>
      <c r="AY66" s="271">
        <v>88.56</v>
      </c>
      <c r="AZ66" s="24"/>
      <c r="BA66" s="4"/>
    </row>
    <row r="67" spans="1:53">
      <c r="A67" s="56"/>
      <c r="B67" s="11" t="s">
        <v>144</v>
      </c>
      <c r="C67" s="11"/>
      <c r="D67" s="71" t="s">
        <v>142</v>
      </c>
      <c r="E67" s="11">
        <v>8</v>
      </c>
      <c r="F67" s="11">
        <v>4</v>
      </c>
      <c r="G67" s="11">
        <v>5</v>
      </c>
      <c r="H67" s="11">
        <v>2</v>
      </c>
      <c r="I67" s="11">
        <v>3</v>
      </c>
      <c r="J67" s="11"/>
      <c r="M67" s="269">
        <v>1840.16</v>
      </c>
      <c r="N67" s="269">
        <v>1355.41</v>
      </c>
      <c r="O67" s="269">
        <v>1166.69</v>
      </c>
      <c r="P67" s="269">
        <v>404.4</v>
      </c>
      <c r="Q67" s="269">
        <v>2299.94</v>
      </c>
      <c r="R67" s="278"/>
      <c r="S67" s="4"/>
      <c r="T67" s="4"/>
      <c r="U67" s="269">
        <v>167.28727272727301</v>
      </c>
      <c r="V67" s="269">
        <v>123.21909090909099</v>
      </c>
      <c r="W67" s="269">
        <v>106.062727272727</v>
      </c>
      <c r="X67" s="269">
        <v>40.44</v>
      </c>
      <c r="Y67" s="269">
        <v>209.08545454545501</v>
      </c>
      <c r="Z67" s="11"/>
      <c r="AA67" s="4"/>
      <c r="AB67" s="11" t="s">
        <v>158</v>
      </c>
      <c r="AC67" s="11"/>
      <c r="AD67" s="71" t="s">
        <v>159</v>
      </c>
      <c r="AE67" s="24">
        <v>25</v>
      </c>
      <c r="AF67" s="24">
        <v>14</v>
      </c>
      <c r="AG67" s="24">
        <v>9</v>
      </c>
      <c r="AH67" s="24">
        <v>9</v>
      </c>
      <c r="AI67" s="24">
        <v>7</v>
      </c>
      <c r="AJ67" s="24"/>
      <c r="AK67" s="4"/>
      <c r="AL67" s="4"/>
      <c r="AM67" s="271">
        <v>19496.61</v>
      </c>
      <c r="AN67" s="271">
        <v>12269.09</v>
      </c>
      <c r="AO67" s="271">
        <v>1376.2</v>
      </c>
      <c r="AP67" s="271">
        <v>2485.89</v>
      </c>
      <c r="AQ67" s="271">
        <v>15605.05</v>
      </c>
      <c r="AR67" s="24"/>
      <c r="AS67" s="4"/>
      <c r="AT67" s="4"/>
      <c r="AU67" s="271">
        <v>779.86440000000005</v>
      </c>
      <c r="AV67" s="271">
        <v>490.7636</v>
      </c>
      <c r="AW67" s="271">
        <v>55.048000000000002</v>
      </c>
      <c r="AX67" s="271">
        <v>99.435599999999994</v>
      </c>
      <c r="AY67" s="271">
        <v>624.202</v>
      </c>
      <c r="AZ67" s="24"/>
      <c r="BA67" s="4"/>
    </row>
    <row r="68" spans="1:53">
      <c r="A68" s="56"/>
      <c r="B68" s="11" t="s">
        <v>549</v>
      </c>
      <c r="C68" s="11"/>
      <c r="D68" s="71" t="s">
        <v>142</v>
      </c>
      <c r="E68" s="11">
        <v>1</v>
      </c>
      <c r="F68" s="11"/>
      <c r="G68" s="11"/>
      <c r="H68" s="11"/>
      <c r="I68" s="11"/>
      <c r="J68" s="11"/>
      <c r="M68" s="269">
        <v>379.8</v>
      </c>
      <c r="N68" s="269">
        <v>0</v>
      </c>
      <c r="O68" s="269">
        <v>0</v>
      </c>
      <c r="P68" s="269">
        <v>0</v>
      </c>
      <c r="Q68" s="269">
        <v>0</v>
      </c>
      <c r="R68" s="278"/>
      <c r="S68" s="4"/>
      <c r="T68" s="4"/>
      <c r="U68" s="269">
        <v>379.8</v>
      </c>
      <c r="V68" s="269">
        <v>0</v>
      </c>
      <c r="W68" s="269">
        <v>0</v>
      </c>
      <c r="X68" s="269">
        <v>0</v>
      </c>
      <c r="Y68" s="269">
        <v>0</v>
      </c>
      <c r="Z68" s="11"/>
      <c r="AA68" s="4"/>
      <c r="AB68" s="11" t="s">
        <v>160</v>
      </c>
      <c r="AC68" s="11"/>
      <c r="AD68" s="71" t="s">
        <v>161</v>
      </c>
      <c r="AE68" s="24">
        <v>3</v>
      </c>
      <c r="AF68" s="24"/>
      <c r="AG68" s="24">
        <v>1</v>
      </c>
      <c r="AH68" s="24">
        <v>1</v>
      </c>
      <c r="AI68" s="24"/>
      <c r="AJ68" s="24"/>
      <c r="AK68" s="4"/>
      <c r="AL68" s="4"/>
      <c r="AM68" s="271">
        <v>98.17</v>
      </c>
      <c r="AN68" s="271">
        <v>0</v>
      </c>
      <c r="AO68" s="271">
        <v>20.98</v>
      </c>
      <c r="AP68" s="271">
        <v>16.45</v>
      </c>
      <c r="AQ68" s="271">
        <v>0</v>
      </c>
      <c r="AR68" s="24"/>
      <c r="AS68" s="4"/>
      <c r="AT68" s="4"/>
      <c r="AU68" s="271">
        <v>32.723333333333301</v>
      </c>
      <c r="AV68" s="271">
        <v>0</v>
      </c>
      <c r="AW68" s="271">
        <v>10.49</v>
      </c>
      <c r="AX68" s="271">
        <v>5.4833333333333298</v>
      </c>
      <c r="AY68" s="271">
        <v>0</v>
      </c>
      <c r="AZ68" s="24"/>
      <c r="BA68" s="4"/>
    </row>
    <row r="69" spans="1:53">
      <c r="A69" s="56"/>
      <c r="B69" s="11" t="s">
        <v>145</v>
      </c>
      <c r="C69" s="11"/>
      <c r="D69" s="71" t="s">
        <v>146</v>
      </c>
      <c r="E69" s="11">
        <v>87</v>
      </c>
      <c r="F69" s="11">
        <v>58</v>
      </c>
      <c r="G69" s="11">
        <v>42</v>
      </c>
      <c r="H69" s="11">
        <v>33</v>
      </c>
      <c r="I69" s="11">
        <v>44</v>
      </c>
      <c r="J69" s="11"/>
      <c r="M69" s="269">
        <v>21410.86</v>
      </c>
      <c r="N69" s="269">
        <v>13032.1</v>
      </c>
      <c r="O69" s="269">
        <v>6589.61</v>
      </c>
      <c r="P69" s="269">
        <v>3542.7</v>
      </c>
      <c r="Q69" s="269">
        <v>36084.339999999997</v>
      </c>
      <c r="R69" s="278"/>
      <c r="S69" s="4"/>
      <c r="T69" s="4"/>
      <c r="U69" s="269">
        <v>191.168392857143</v>
      </c>
      <c r="V69" s="269">
        <v>116.358035714286</v>
      </c>
      <c r="W69" s="269">
        <v>61.585140186915901</v>
      </c>
      <c r="X69" s="269">
        <v>31.916216216216199</v>
      </c>
      <c r="Y69" s="269">
        <v>322.18160714285699</v>
      </c>
      <c r="Z69" s="11"/>
      <c r="AA69" s="4"/>
      <c r="AB69" s="11" t="s">
        <v>162</v>
      </c>
      <c r="AC69" s="11"/>
      <c r="AD69" s="71" t="s">
        <v>163</v>
      </c>
      <c r="AE69" s="24">
        <v>45</v>
      </c>
      <c r="AF69" s="24">
        <v>30</v>
      </c>
      <c r="AG69" s="24">
        <v>17</v>
      </c>
      <c r="AH69" s="24">
        <v>14</v>
      </c>
      <c r="AI69" s="24">
        <v>17</v>
      </c>
      <c r="AJ69" s="24"/>
      <c r="AK69" s="4"/>
      <c r="AL69" s="4"/>
      <c r="AM69" s="271">
        <v>23581.759999999998</v>
      </c>
      <c r="AN69" s="271">
        <v>3778.69</v>
      </c>
      <c r="AO69" s="271">
        <v>527.66999999999996</v>
      </c>
      <c r="AP69" s="271">
        <v>309.17</v>
      </c>
      <c r="AQ69" s="271">
        <v>2998</v>
      </c>
      <c r="AR69" s="24"/>
      <c r="AS69" s="4"/>
      <c r="AT69" s="4"/>
      <c r="AU69" s="271">
        <v>471.6352</v>
      </c>
      <c r="AV69" s="271">
        <v>75.573800000000006</v>
      </c>
      <c r="AW69" s="271">
        <v>10.768775510204099</v>
      </c>
      <c r="AX69" s="271">
        <v>6.4410416666666697</v>
      </c>
      <c r="AY69" s="271">
        <v>59.96</v>
      </c>
      <c r="AZ69" s="24"/>
      <c r="BA69" s="4"/>
    </row>
    <row r="70" spans="1:53">
      <c r="A70" s="56"/>
      <c r="B70" s="11" t="s">
        <v>550</v>
      </c>
      <c r="C70" s="11"/>
      <c r="D70" s="71" t="s">
        <v>551</v>
      </c>
      <c r="E70" s="11">
        <v>1</v>
      </c>
      <c r="F70" s="11">
        <v>1</v>
      </c>
      <c r="G70" s="11"/>
      <c r="H70" s="11"/>
      <c r="I70" s="11"/>
      <c r="J70" s="11"/>
      <c r="M70" s="269">
        <v>149.93</v>
      </c>
      <c r="N70" s="269">
        <v>71.62</v>
      </c>
      <c r="O70" s="269">
        <v>0</v>
      </c>
      <c r="P70" s="269">
        <v>0</v>
      </c>
      <c r="Q70" s="269">
        <v>0</v>
      </c>
      <c r="R70" s="278"/>
      <c r="S70" s="4"/>
      <c r="T70" s="4"/>
      <c r="U70" s="269">
        <v>149.93</v>
      </c>
      <c r="V70" s="269">
        <v>71.62</v>
      </c>
      <c r="W70" s="269">
        <v>0</v>
      </c>
      <c r="X70" s="269">
        <v>0</v>
      </c>
      <c r="Y70" s="269">
        <v>0</v>
      </c>
      <c r="Z70" s="11"/>
      <c r="AA70" s="4"/>
      <c r="AB70" s="11" t="s">
        <v>164</v>
      </c>
      <c r="AC70" s="11"/>
      <c r="AD70" s="71" t="s">
        <v>165</v>
      </c>
      <c r="AE70" s="24">
        <v>6</v>
      </c>
      <c r="AF70" s="24">
        <v>4</v>
      </c>
      <c r="AG70" s="24">
        <v>3</v>
      </c>
      <c r="AH70" s="24">
        <v>3</v>
      </c>
      <c r="AI70" s="24">
        <v>3</v>
      </c>
      <c r="AJ70" s="24"/>
      <c r="AK70" s="4"/>
      <c r="AL70" s="4"/>
      <c r="AM70" s="271">
        <v>167.81</v>
      </c>
      <c r="AN70" s="271">
        <v>158.25</v>
      </c>
      <c r="AO70" s="271">
        <v>153.74</v>
      </c>
      <c r="AP70" s="271">
        <v>133.05000000000001</v>
      </c>
      <c r="AQ70" s="271">
        <v>497.78</v>
      </c>
      <c r="AR70" s="24"/>
      <c r="AS70" s="4"/>
      <c r="AT70" s="4"/>
      <c r="AU70" s="271">
        <v>27.968333333333302</v>
      </c>
      <c r="AV70" s="271">
        <v>26.375</v>
      </c>
      <c r="AW70" s="271">
        <v>25.623333333333299</v>
      </c>
      <c r="AX70" s="271">
        <v>26.61</v>
      </c>
      <c r="AY70" s="271">
        <v>82.963333333333296</v>
      </c>
      <c r="AZ70" s="24"/>
      <c r="BA70" s="4"/>
    </row>
    <row r="71" spans="1:53">
      <c r="A71" s="56"/>
      <c r="B71" s="11" t="s">
        <v>147</v>
      </c>
      <c r="C71" s="11"/>
      <c r="D71" s="71" t="s">
        <v>148</v>
      </c>
      <c r="E71" s="11">
        <v>707</v>
      </c>
      <c r="F71" s="11">
        <v>299</v>
      </c>
      <c r="G71" s="11">
        <v>177</v>
      </c>
      <c r="H71" s="11">
        <v>128</v>
      </c>
      <c r="I71" s="11">
        <v>148</v>
      </c>
      <c r="J71" s="11"/>
      <c r="M71" s="269">
        <v>145340.62</v>
      </c>
      <c r="N71" s="269">
        <v>44795.360000000001</v>
      </c>
      <c r="O71" s="269">
        <v>15787.91</v>
      </c>
      <c r="P71" s="269">
        <v>7505.52</v>
      </c>
      <c r="Q71" s="269">
        <v>67060.69</v>
      </c>
      <c r="R71" s="278"/>
      <c r="S71" s="4"/>
      <c r="T71" s="4"/>
      <c r="U71" s="269">
        <v>192.75944297082199</v>
      </c>
      <c r="V71" s="269">
        <v>59.410291777188299</v>
      </c>
      <c r="W71" s="269">
        <v>21.927652777777801</v>
      </c>
      <c r="X71" s="269">
        <v>10.526676016830301</v>
      </c>
      <c r="Y71" s="269">
        <v>88.939907161803703</v>
      </c>
      <c r="Z71" s="11"/>
      <c r="AA71" s="4"/>
      <c r="AB71" s="11" t="s">
        <v>166</v>
      </c>
      <c r="AC71" s="11"/>
      <c r="AD71" s="71" t="s">
        <v>167</v>
      </c>
      <c r="AE71" s="24">
        <v>22</v>
      </c>
      <c r="AF71" s="24">
        <v>9</v>
      </c>
      <c r="AG71" s="24">
        <v>5</v>
      </c>
      <c r="AH71" s="24">
        <v>4</v>
      </c>
      <c r="AI71" s="24">
        <v>1</v>
      </c>
      <c r="AJ71" s="24"/>
      <c r="AK71" s="4"/>
      <c r="AL71" s="4"/>
      <c r="AM71" s="271">
        <v>8548.17</v>
      </c>
      <c r="AN71" s="271">
        <v>590.39</v>
      </c>
      <c r="AO71" s="271">
        <v>164.21</v>
      </c>
      <c r="AP71" s="271">
        <v>124.3</v>
      </c>
      <c r="AQ71" s="271">
        <v>16.98</v>
      </c>
      <c r="AR71" s="24"/>
      <c r="AS71" s="4"/>
      <c r="AT71" s="4"/>
      <c r="AU71" s="271">
        <v>388.553181818182</v>
      </c>
      <c r="AV71" s="271">
        <v>26.835909090909102</v>
      </c>
      <c r="AW71" s="271">
        <v>7.4640909090909098</v>
      </c>
      <c r="AX71" s="271">
        <v>5.65</v>
      </c>
      <c r="AY71" s="271">
        <v>0.77181818181818196</v>
      </c>
      <c r="AZ71" s="24"/>
      <c r="BA71" s="4"/>
    </row>
    <row r="72" spans="1:53">
      <c r="A72" s="56"/>
      <c r="B72" s="11" t="s">
        <v>147</v>
      </c>
      <c r="C72" s="11"/>
      <c r="D72" s="71" t="s">
        <v>146</v>
      </c>
      <c r="E72" s="11">
        <v>1</v>
      </c>
      <c r="F72" s="11"/>
      <c r="G72" s="11"/>
      <c r="H72" s="11"/>
      <c r="I72" s="11"/>
      <c r="J72" s="11"/>
      <c r="M72" s="269">
        <v>87.4</v>
      </c>
      <c r="N72" s="269">
        <v>0</v>
      </c>
      <c r="O72" s="269"/>
      <c r="P72" s="269"/>
      <c r="Q72" s="269">
        <v>0</v>
      </c>
      <c r="R72" s="278"/>
      <c r="S72" s="4"/>
      <c r="T72" s="4"/>
      <c r="U72" s="269">
        <v>87.4</v>
      </c>
      <c r="V72" s="269">
        <v>0</v>
      </c>
      <c r="W72" s="269"/>
      <c r="X72" s="269"/>
      <c r="Y72" s="269">
        <v>0</v>
      </c>
      <c r="Z72" s="11"/>
      <c r="AA72" s="4"/>
      <c r="AB72" s="11" t="s">
        <v>168</v>
      </c>
      <c r="AC72" s="11"/>
      <c r="AD72" s="71" t="s">
        <v>169</v>
      </c>
      <c r="AE72" s="24">
        <v>18</v>
      </c>
      <c r="AF72" s="24">
        <v>9</v>
      </c>
      <c r="AG72" s="24">
        <v>8</v>
      </c>
      <c r="AH72" s="24">
        <v>7</v>
      </c>
      <c r="AI72" s="24">
        <v>7</v>
      </c>
      <c r="AJ72" s="24"/>
      <c r="AK72" s="4"/>
      <c r="AL72" s="4"/>
      <c r="AM72" s="271">
        <v>4460.62</v>
      </c>
      <c r="AN72" s="271">
        <v>1274.1500000000001</v>
      </c>
      <c r="AO72" s="271">
        <v>598.5</v>
      </c>
      <c r="AP72" s="271">
        <v>362.44</v>
      </c>
      <c r="AQ72" s="271">
        <v>7656.29</v>
      </c>
      <c r="AR72" s="24"/>
      <c r="AS72" s="4"/>
      <c r="AT72" s="4"/>
      <c r="AU72" s="271">
        <v>247.812222222222</v>
      </c>
      <c r="AV72" s="271">
        <v>70.786111111111097</v>
      </c>
      <c r="AW72" s="271">
        <v>39.9</v>
      </c>
      <c r="AX72" s="271">
        <v>20.135555555555602</v>
      </c>
      <c r="AY72" s="271">
        <v>425.34944444444398</v>
      </c>
      <c r="AZ72" s="24"/>
      <c r="BA72" s="4"/>
    </row>
    <row r="73" spans="1:53">
      <c r="A73" s="56"/>
      <c r="B73" s="11" t="s">
        <v>147</v>
      </c>
      <c r="C73" s="11"/>
      <c r="D73" s="71" t="s">
        <v>242</v>
      </c>
      <c r="E73" s="11">
        <v>2</v>
      </c>
      <c r="F73" s="11">
        <v>1</v>
      </c>
      <c r="G73" s="11">
        <v>1</v>
      </c>
      <c r="H73" s="11">
        <v>1</v>
      </c>
      <c r="I73" s="11">
        <v>1</v>
      </c>
      <c r="J73" s="11"/>
      <c r="M73" s="269">
        <v>197.76</v>
      </c>
      <c r="N73" s="269">
        <v>118.66</v>
      </c>
      <c r="O73" s="269">
        <v>59.99</v>
      </c>
      <c r="P73" s="269">
        <v>56.35</v>
      </c>
      <c r="Q73" s="269">
        <v>68.38</v>
      </c>
      <c r="R73" s="278"/>
      <c r="S73" s="4"/>
      <c r="T73" s="4"/>
      <c r="U73" s="269">
        <v>98.88</v>
      </c>
      <c r="V73" s="269">
        <v>59.33</v>
      </c>
      <c r="W73" s="269">
        <v>29.995000000000001</v>
      </c>
      <c r="X73" s="269">
        <v>28.175000000000001</v>
      </c>
      <c r="Y73" s="269">
        <v>34.19</v>
      </c>
      <c r="Z73" s="11"/>
      <c r="AA73" s="4"/>
      <c r="AB73" s="11" t="s">
        <v>552</v>
      </c>
      <c r="AC73" s="11"/>
      <c r="AD73" s="71" t="s">
        <v>367</v>
      </c>
      <c r="AE73" s="24">
        <v>1</v>
      </c>
      <c r="AF73" s="24"/>
      <c r="AG73" s="24"/>
      <c r="AH73" s="24"/>
      <c r="AI73" s="24"/>
      <c r="AJ73" s="24"/>
      <c r="AK73" s="4"/>
      <c r="AL73" s="4"/>
      <c r="AM73" s="271">
        <v>128.9</v>
      </c>
      <c r="AN73" s="271">
        <v>0</v>
      </c>
      <c r="AO73" s="271">
        <v>0</v>
      </c>
      <c r="AP73" s="271">
        <v>0</v>
      </c>
      <c r="AQ73" s="271">
        <v>0</v>
      </c>
      <c r="AR73" s="24"/>
      <c r="AS73" s="4"/>
      <c r="AT73" s="4"/>
      <c r="AU73" s="271">
        <v>128.9</v>
      </c>
      <c r="AV73" s="271">
        <v>0</v>
      </c>
      <c r="AW73" s="271">
        <v>0</v>
      </c>
      <c r="AX73" s="271">
        <v>0</v>
      </c>
      <c r="AY73" s="271">
        <v>0</v>
      </c>
      <c r="AZ73" s="24"/>
      <c r="BA73" s="4"/>
    </row>
    <row r="74" spans="1:53">
      <c r="A74" s="56"/>
      <c r="B74" s="11" t="s">
        <v>149</v>
      </c>
      <c r="C74" s="11"/>
      <c r="D74" s="71" t="s">
        <v>148</v>
      </c>
      <c r="E74" s="11">
        <v>54</v>
      </c>
      <c r="F74" s="11">
        <v>35</v>
      </c>
      <c r="G74" s="11">
        <v>20</v>
      </c>
      <c r="H74" s="11">
        <v>16</v>
      </c>
      <c r="I74" s="11">
        <v>16</v>
      </c>
      <c r="J74" s="11"/>
      <c r="M74" s="269">
        <v>10263.99</v>
      </c>
      <c r="N74" s="269">
        <v>3835.01</v>
      </c>
      <c r="O74" s="269">
        <v>1741.1</v>
      </c>
      <c r="P74" s="269">
        <v>755.35</v>
      </c>
      <c r="Q74" s="269">
        <v>5317.47</v>
      </c>
      <c r="R74" s="278"/>
      <c r="S74" s="4"/>
      <c r="T74" s="4"/>
      <c r="U74" s="269">
        <v>180.07</v>
      </c>
      <c r="V74" s="269">
        <v>67.280877192982501</v>
      </c>
      <c r="W74" s="269">
        <v>31.656363636363601</v>
      </c>
      <c r="X74" s="269">
        <v>13.4883928571429</v>
      </c>
      <c r="Y74" s="269">
        <v>93.288947368421105</v>
      </c>
      <c r="Z74" s="11"/>
      <c r="AA74" s="4"/>
      <c r="AB74" s="11" t="s">
        <v>170</v>
      </c>
      <c r="AC74" s="11"/>
      <c r="AD74" s="71" t="s">
        <v>171</v>
      </c>
      <c r="AE74" s="24">
        <v>25</v>
      </c>
      <c r="AF74" s="24">
        <v>12</v>
      </c>
      <c r="AG74" s="24">
        <v>4</v>
      </c>
      <c r="AH74" s="24">
        <v>2</v>
      </c>
      <c r="AI74" s="24">
        <v>8</v>
      </c>
      <c r="AJ74" s="24"/>
      <c r="AK74" s="4"/>
      <c r="AL74" s="4"/>
      <c r="AM74" s="271">
        <v>19085.12</v>
      </c>
      <c r="AN74" s="271">
        <v>7653.72</v>
      </c>
      <c r="AO74" s="271">
        <v>6787.05</v>
      </c>
      <c r="AP74" s="271">
        <v>6553.07</v>
      </c>
      <c r="AQ74" s="271">
        <v>14554.34</v>
      </c>
      <c r="AR74" s="24"/>
      <c r="AS74" s="4"/>
      <c r="AT74" s="4"/>
      <c r="AU74" s="271">
        <v>763.40480000000002</v>
      </c>
      <c r="AV74" s="271">
        <v>306.14879999999999</v>
      </c>
      <c r="AW74" s="271">
        <v>295.08913043478299</v>
      </c>
      <c r="AX74" s="271">
        <v>655.30700000000002</v>
      </c>
      <c r="AY74" s="271">
        <v>582.17359999999996</v>
      </c>
      <c r="AZ74" s="24"/>
      <c r="BA74" s="4"/>
    </row>
    <row r="75" spans="1:53">
      <c r="A75" s="56"/>
      <c r="B75" s="11" t="s">
        <v>149</v>
      </c>
      <c r="C75" s="11"/>
      <c r="D75" s="71" t="s">
        <v>146</v>
      </c>
      <c r="E75" s="11">
        <v>567</v>
      </c>
      <c r="F75" s="11">
        <v>295</v>
      </c>
      <c r="G75" s="11">
        <v>184</v>
      </c>
      <c r="H75" s="11">
        <v>143</v>
      </c>
      <c r="I75" s="11">
        <v>199</v>
      </c>
      <c r="J75" s="11"/>
      <c r="M75" s="269">
        <v>133671.04999999999</v>
      </c>
      <c r="N75" s="269">
        <v>56066.3</v>
      </c>
      <c r="O75" s="269">
        <v>20580.150000000001</v>
      </c>
      <c r="P75" s="269">
        <v>14170.89</v>
      </c>
      <c r="Q75" s="269">
        <v>145050.85</v>
      </c>
      <c r="R75" s="278"/>
      <c r="S75" s="4"/>
      <c r="T75" s="4"/>
      <c r="U75" s="269">
        <v>191.50580229226401</v>
      </c>
      <c r="V75" s="269">
        <v>80.324212034384004</v>
      </c>
      <c r="W75" s="269">
        <v>30.4891111111111</v>
      </c>
      <c r="X75" s="269">
        <v>20.870235640648001</v>
      </c>
      <c r="Y75" s="269">
        <v>208.107388809182</v>
      </c>
      <c r="Z75" s="11"/>
      <c r="AA75" s="4"/>
      <c r="AB75" s="11" t="s">
        <v>172</v>
      </c>
      <c r="AC75" s="11"/>
      <c r="AD75" s="71" t="s">
        <v>173</v>
      </c>
      <c r="AE75" s="24">
        <v>30</v>
      </c>
      <c r="AF75" s="24">
        <v>15</v>
      </c>
      <c r="AG75" s="24">
        <v>13</v>
      </c>
      <c r="AH75" s="24">
        <v>12</v>
      </c>
      <c r="AI75" s="24">
        <v>11</v>
      </c>
      <c r="AJ75" s="24"/>
      <c r="AK75" s="4"/>
      <c r="AL75" s="4"/>
      <c r="AM75" s="271">
        <v>19426.75</v>
      </c>
      <c r="AN75" s="271">
        <v>2041.52</v>
      </c>
      <c r="AO75" s="271">
        <v>1498.41</v>
      </c>
      <c r="AP75" s="271">
        <v>1068.92</v>
      </c>
      <c r="AQ75" s="271">
        <v>3975.68</v>
      </c>
      <c r="AR75" s="24"/>
      <c r="AS75" s="4"/>
      <c r="AT75" s="4"/>
      <c r="AU75" s="271">
        <v>626.66935483870998</v>
      </c>
      <c r="AV75" s="271">
        <v>65.855483870967703</v>
      </c>
      <c r="AW75" s="271">
        <v>49.947000000000003</v>
      </c>
      <c r="AX75" s="271">
        <v>35.630666666666698</v>
      </c>
      <c r="AY75" s="271">
        <v>128.24774193548399</v>
      </c>
      <c r="AZ75" s="24"/>
      <c r="BA75" s="4"/>
    </row>
    <row r="76" spans="1:53">
      <c r="A76" s="56"/>
      <c r="B76" s="11" t="s">
        <v>149</v>
      </c>
      <c r="C76" s="11"/>
      <c r="D76" s="71" t="s">
        <v>150</v>
      </c>
      <c r="E76" s="11">
        <v>2</v>
      </c>
      <c r="F76" s="11">
        <v>1</v>
      </c>
      <c r="G76" s="11">
        <v>1</v>
      </c>
      <c r="H76" s="11"/>
      <c r="I76" s="11"/>
      <c r="J76" s="11"/>
      <c r="M76" s="269">
        <v>258.27</v>
      </c>
      <c r="N76" s="269">
        <v>133.27000000000001</v>
      </c>
      <c r="O76" s="269">
        <v>44.7</v>
      </c>
      <c r="P76" s="269">
        <v>0</v>
      </c>
      <c r="Q76" s="269">
        <v>0</v>
      </c>
      <c r="R76" s="278"/>
      <c r="S76" s="4"/>
      <c r="T76" s="4"/>
      <c r="U76" s="269">
        <v>129.13499999999999</v>
      </c>
      <c r="V76" s="269">
        <v>66.635000000000005</v>
      </c>
      <c r="W76" s="269">
        <v>22.35</v>
      </c>
      <c r="X76" s="269">
        <v>0</v>
      </c>
      <c r="Y76" s="269">
        <v>0</v>
      </c>
      <c r="Z76" s="11"/>
      <c r="AA76" s="4"/>
      <c r="AB76" s="11" t="s">
        <v>174</v>
      </c>
      <c r="AC76" s="11"/>
      <c r="AD76" s="71" t="s">
        <v>175</v>
      </c>
      <c r="AE76" s="24">
        <v>86</v>
      </c>
      <c r="AF76" s="24">
        <v>35</v>
      </c>
      <c r="AG76" s="24">
        <v>19</v>
      </c>
      <c r="AH76" s="24">
        <v>17</v>
      </c>
      <c r="AI76" s="24">
        <v>19</v>
      </c>
      <c r="AJ76" s="24"/>
      <c r="AK76" s="4"/>
      <c r="AL76" s="4"/>
      <c r="AM76" s="271">
        <v>22734.09</v>
      </c>
      <c r="AN76" s="271">
        <v>13640.75</v>
      </c>
      <c r="AO76" s="271">
        <v>7468</v>
      </c>
      <c r="AP76" s="271">
        <v>4754.3500000000004</v>
      </c>
      <c r="AQ76" s="271">
        <v>16337.48</v>
      </c>
      <c r="AR76" s="24"/>
      <c r="AS76" s="4"/>
      <c r="AT76" s="4"/>
      <c r="AU76" s="271">
        <v>249.825164835165</v>
      </c>
      <c r="AV76" s="271">
        <v>149.89835164835199</v>
      </c>
      <c r="AW76" s="271">
        <v>84.863636363636402</v>
      </c>
      <c r="AX76" s="271">
        <v>54.0267045454545</v>
      </c>
      <c r="AY76" s="271">
        <v>179.53274725274699</v>
      </c>
      <c r="AZ76" s="24"/>
      <c r="BA76" s="4"/>
    </row>
    <row r="77" spans="1:53">
      <c r="A77" s="56"/>
      <c r="B77" s="11" t="s">
        <v>149</v>
      </c>
      <c r="C77" s="11"/>
      <c r="D77" s="71" t="s">
        <v>242</v>
      </c>
      <c r="E77" s="11"/>
      <c r="F77" s="11">
        <v>1</v>
      </c>
      <c r="G77" s="11"/>
      <c r="H77" s="11"/>
      <c r="I77" s="11"/>
      <c r="J77" s="11"/>
      <c r="M77" s="269">
        <v>0</v>
      </c>
      <c r="N77" s="269">
        <v>262.63</v>
      </c>
      <c r="O77" s="269">
        <v>0</v>
      </c>
      <c r="P77" s="269">
        <v>0</v>
      </c>
      <c r="Q77" s="269">
        <v>0</v>
      </c>
      <c r="R77" s="278"/>
      <c r="S77" s="4"/>
      <c r="T77" s="4"/>
      <c r="U77" s="269">
        <v>0</v>
      </c>
      <c r="V77" s="269">
        <v>262.63</v>
      </c>
      <c r="W77" s="269">
        <v>0</v>
      </c>
      <c r="X77" s="269">
        <v>0</v>
      </c>
      <c r="Y77" s="269">
        <v>0</v>
      </c>
      <c r="Z77" s="11"/>
      <c r="AA77" s="4"/>
      <c r="AB77" s="11" t="s">
        <v>176</v>
      </c>
      <c r="AC77" s="11"/>
      <c r="AD77" s="71" t="s">
        <v>146</v>
      </c>
      <c r="AE77" s="24">
        <v>11</v>
      </c>
      <c r="AF77" s="24">
        <v>3</v>
      </c>
      <c r="AG77" s="24">
        <v>2</v>
      </c>
      <c r="AH77" s="24">
        <v>1</v>
      </c>
      <c r="AI77" s="24">
        <v>2</v>
      </c>
      <c r="AJ77" s="24"/>
      <c r="AK77" s="4"/>
      <c r="AL77" s="4"/>
      <c r="AM77" s="271">
        <v>2820.46</v>
      </c>
      <c r="AN77" s="271">
        <v>712.36</v>
      </c>
      <c r="AO77" s="271">
        <v>194.74</v>
      </c>
      <c r="AP77" s="271">
        <v>296.14999999999998</v>
      </c>
      <c r="AQ77" s="271">
        <v>3861.51</v>
      </c>
      <c r="AR77" s="24"/>
      <c r="AS77" s="4"/>
      <c r="AT77" s="4"/>
      <c r="AU77" s="271">
        <v>256.40545454545497</v>
      </c>
      <c r="AV77" s="271">
        <v>64.760000000000005</v>
      </c>
      <c r="AW77" s="271">
        <v>19.474</v>
      </c>
      <c r="AX77" s="271">
        <v>29.614999999999998</v>
      </c>
      <c r="AY77" s="271">
        <v>351.04636363636399</v>
      </c>
      <c r="AZ77" s="24"/>
      <c r="BA77" s="4"/>
    </row>
    <row r="78" spans="1:53">
      <c r="A78" s="56"/>
      <c r="B78" s="11" t="s">
        <v>149</v>
      </c>
      <c r="C78" s="11"/>
      <c r="D78" s="71" t="s">
        <v>123</v>
      </c>
      <c r="E78" s="11">
        <v>1</v>
      </c>
      <c r="F78" s="11"/>
      <c r="G78" s="11"/>
      <c r="H78" s="11"/>
      <c r="I78" s="11"/>
      <c r="J78" s="11"/>
      <c r="M78" s="269">
        <v>571.57000000000005</v>
      </c>
      <c r="N78" s="269">
        <v>0</v>
      </c>
      <c r="O78" s="269">
        <v>0</v>
      </c>
      <c r="P78" s="269">
        <v>0</v>
      </c>
      <c r="Q78" s="269">
        <v>0</v>
      </c>
      <c r="R78" s="278"/>
      <c r="S78" s="4"/>
      <c r="T78" s="4"/>
      <c r="U78" s="269">
        <v>571.57000000000005</v>
      </c>
      <c r="V78" s="269">
        <v>0</v>
      </c>
      <c r="W78" s="269">
        <v>0</v>
      </c>
      <c r="X78" s="269">
        <v>0</v>
      </c>
      <c r="Y78" s="269">
        <v>0</v>
      </c>
      <c r="Z78" s="11"/>
      <c r="AA78" s="4"/>
      <c r="AB78" s="11" t="s">
        <v>177</v>
      </c>
      <c r="AC78" s="11"/>
      <c r="AD78" s="71" t="s">
        <v>148</v>
      </c>
      <c r="AE78" s="24">
        <v>42</v>
      </c>
      <c r="AF78" s="24">
        <v>16</v>
      </c>
      <c r="AG78" s="24">
        <v>7</v>
      </c>
      <c r="AH78" s="24">
        <v>6</v>
      </c>
      <c r="AI78" s="24">
        <v>3</v>
      </c>
      <c r="AJ78" s="24"/>
      <c r="AK78" s="4"/>
      <c r="AL78" s="4"/>
      <c r="AM78" s="271">
        <v>15354.21</v>
      </c>
      <c r="AN78" s="271">
        <v>2412.15</v>
      </c>
      <c r="AO78" s="271">
        <v>183.36</v>
      </c>
      <c r="AP78" s="271">
        <v>123.59</v>
      </c>
      <c r="AQ78" s="271">
        <v>553.99</v>
      </c>
      <c r="AR78" s="24"/>
      <c r="AS78" s="4"/>
      <c r="AT78" s="4"/>
      <c r="AU78" s="271">
        <v>365.57642857142901</v>
      </c>
      <c r="AV78" s="271">
        <v>57.4321428571429</v>
      </c>
      <c r="AW78" s="271">
        <v>4.8252631578947396</v>
      </c>
      <c r="AX78" s="271">
        <v>3.2523684210526298</v>
      </c>
      <c r="AY78" s="271">
        <v>13.190238095238101</v>
      </c>
      <c r="AZ78" s="24"/>
      <c r="BA78" s="4"/>
    </row>
    <row r="79" spans="1:53">
      <c r="A79" s="56"/>
      <c r="B79" s="11" t="s">
        <v>458</v>
      </c>
      <c r="C79" s="11"/>
      <c r="D79" s="71" t="s">
        <v>150</v>
      </c>
      <c r="E79" s="11">
        <v>27</v>
      </c>
      <c r="F79" s="11">
        <v>6</v>
      </c>
      <c r="G79" s="11">
        <v>2</v>
      </c>
      <c r="H79" s="11">
        <v>1</v>
      </c>
      <c r="I79" s="11">
        <v>1</v>
      </c>
      <c r="J79" s="11"/>
      <c r="M79" s="269">
        <v>4206.41</v>
      </c>
      <c r="N79" s="269">
        <v>838.23</v>
      </c>
      <c r="O79" s="269">
        <v>36.49</v>
      </c>
      <c r="P79" s="269">
        <v>21.45</v>
      </c>
      <c r="Q79" s="269">
        <v>653.16</v>
      </c>
      <c r="R79" s="278"/>
      <c r="S79" s="4"/>
      <c r="T79" s="4"/>
      <c r="U79" s="269">
        <v>150.22892857142901</v>
      </c>
      <c r="V79" s="269">
        <v>29.936785714285701</v>
      </c>
      <c r="W79" s="269">
        <v>1.3032142857142901</v>
      </c>
      <c r="X79" s="269">
        <v>0.79444444444444395</v>
      </c>
      <c r="Y79" s="269">
        <v>23.327142857142899</v>
      </c>
      <c r="Z79" s="11"/>
      <c r="AA79" s="4"/>
      <c r="AB79" s="11" t="s">
        <v>178</v>
      </c>
      <c r="AC79" s="11"/>
      <c r="AD79" s="71" t="s">
        <v>157</v>
      </c>
      <c r="AE79" s="24">
        <v>5</v>
      </c>
      <c r="AF79" s="24">
        <v>1</v>
      </c>
      <c r="AG79" s="24">
        <v>1</v>
      </c>
      <c r="AH79" s="24">
        <v>1</v>
      </c>
      <c r="AI79" s="24">
        <v>1</v>
      </c>
      <c r="AJ79" s="24"/>
      <c r="AK79" s="4"/>
      <c r="AL79" s="4"/>
      <c r="AM79" s="271">
        <v>1420.32</v>
      </c>
      <c r="AN79" s="271">
        <v>11.9</v>
      </c>
      <c r="AO79" s="271">
        <v>13.09</v>
      </c>
      <c r="AP79" s="271">
        <v>11.5</v>
      </c>
      <c r="AQ79" s="271">
        <v>633.92999999999995</v>
      </c>
      <c r="AR79" s="24"/>
      <c r="AS79" s="4"/>
      <c r="AT79" s="4"/>
      <c r="AU79" s="271">
        <v>284.06400000000002</v>
      </c>
      <c r="AV79" s="271">
        <v>2.38</v>
      </c>
      <c r="AW79" s="271">
        <v>2.6179999999999999</v>
      </c>
      <c r="AX79" s="271">
        <v>2.2999999999999998</v>
      </c>
      <c r="AY79" s="271">
        <v>126.786</v>
      </c>
      <c r="AZ79" s="24"/>
      <c r="BA79" s="4"/>
    </row>
    <row r="80" spans="1:53">
      <c r="A80" s="56"/>
      <c r="B80" s="11" t="s">
        <v>151</v>
      </c>
      <c r="C80" s="11"/>
      <c r="D80" s="71" t="s">
        <v>100</v>
      </c>
      <c r="E80" s="11">
        <v>37</v>
      </c>
      <c r="F80" s="11">
        <v>24</v>
      </c>
      <c r="G80" s="11">
        <v>16</v>
      </c>
      <c r="H80" s="11">
        <v>12</v>
      </c>
      <c r="I80" s="11">
        <v>13</v>
      </c>
      <c r="J80" s="11"/>
      <c r="M80" s="269">
        <v>6174.21</v>
      </c>
      <c r="N80" s="269">
        <v>3870.35</v>
      </c>
      <c r="O80" s="269">
        <v>1552.85</v>
      </c>
      <c r="P80" s="269">
        <v>902.67</v>
      </c>
      <c r="Q80" s="269">
        <v>16427.95</v>
      </c>
      <c r="R80" s="278"/>
      <c r="S80" s="4"/>
      <c r="T80" s="4"/>
      <c r="U80" s="269">
        <v>150.59048780487799</v>
      </c>
      <c r="V80" s="269">
        <v>94.398780487804899</v>
      </c>
      <c r="W80" s="269">
        <v>37.874390243902397</v>
      </c>
      <c r="X80" s="269">
        <v>22.016341463414602</v>
      </c>
      <c r="Y80" s="269">
        <v>400.68170731707301</v>
      </c>
      <c r="Z80" s="11"/>
      <c r="AA80" s="4"/>
      <c r="AB80" s="11" t="s">
        <v>179</v>
      </c>
      <c r="AC80" s="11"/>
      <c r="AD80" s="71" t="s">
        <v>180</v>
      </c>
      <c r="AE80" s="24">
        <v>7</v>
      </c>
      <c r="AF80" s="24">
        <v>2</v>
      </c>
      <c r="AG80" s="24">
        <v>1</v>
      </c>
      <c r="AH80" s="24">
        <v>1</v>
      </c>
      <c r="AI80" s="24">
        <v>1</v>
      </c>
      <c r="AJ80" s="24"/>
      <c r="AK80" s="4"/>
      <c r="AL80" s="4"/>
      <c r="AM80" s="271">
        <v>1253.58</v>
      </c>
      <c r="AN80" s="271">
        <v>401.76</v>
      </c>
      <c r="AO80" s="271">
        <v>275.32</v>
      </c>
      <c r="AP80" s="271">
        <v>229.78</v>
      </c>
      <c r="AQ80" s="271">
        <v>1457.21</v>
      </c>
      <c r="AR80" s="24"/>
      <c r="AS80" s="4"/>
      <c r="AT80" s="4"/>
      <c r="AU80" s="271">
        <v>179.08285714285699</v>
      </c>
      <c r="AV80" s="271">
        <v>57.394285714285701</v>
      </c>
      <c r="AW80" s="271">
        <v>45.886666666666699</v>
      </c>
      <c r="AX80" s="271">
        <v>32.825714285714298</v>
      </c>
      <c r="AY80" s="271">
        <v>208.172857142857</v>
      </c>
      <c r="AZ80" s="24"/>
      <c r="BA80" s="4"/>
    </row>
    <row r="81" spans="1:53">
      <c r="A81" s="56"/>
      <c r="B81" s="11" t="s">
        <v>151</v>
      </c>
      <c r="C81" s="11"/>
      <c r="D81" s="71" t="s">
        <v>84</v>
      </c>
      <c r="E81" s="11">
        <v>76</v>
      </c>
      <c r="F81" s="11">
        <v>57</v>
      </c>
      <c r="G81" s="11">
        <v>44</v>
      </c>
      <c r="H81" s="11">
        <v>37</v>
      </c>
      <c r="I81" s="11">
        <v>50</v>
      </c>
      <c r="J81" s="11"/>
      <c r="M81" s="269">
        <v>11605.47</v>
      </c>
      <c r="N81" s="269">
        <v>9023.0300000000007</v>
      </c>
      <c r="O81" s="269">
        <v>6085.3</v>
      </c>
      <c r="P81" s="269">
        <v>4582.78</v>
      </c>
      <c r="Q81" s="269">
        <v>44017.64</v>
      </c>
      <c r="R81" s="278"/>
      <c r="S81" s="4"/>
      <c r="T81" s="4"/>
      <c r="U81" s="269">
        <v>133.396206896552</v>
      </c>
      <c r="V81" s="269">
        <v>103.71298850574701</v>
      </c>
      <c r="W81" s="269">
        <v>73.316867469879497</v>
      </c>
      <c r="X81" s="269">
        <v>55.214216867469901</v>
      </c>
      <c r="Y81" s="269">
        <v>505.94988505747102</v>
      </c>
      <c r="Z81" s="11"/>
      <c r="AA81" s="4"/>
      <c r="AB81" s="11" t="s">
        <v>181</v>
      </c>
      <c r="AC81" s="11"/>
      <c r="AD81" s="71" t="s">
        <v>123</v>
      </c>
      <c r="AE81" s="24">
        <v>6</v>
      </c>
      <c r="AF81" s="24">
        <v>4</v>
      </c>
      <c r="AG81" s="24">
        <v>4</v>
      </c>
      <c r="AH81" s="24">
        <v>3</v>
      </c>
      <c r="AI81" s="24">
        <v>3</v>
      </c>
      <c r="AJ81" s="24"/>
      <c r="AK81" s="4"/>
      <c r="AL81" s="4"/>
      <c r="AM81" s="271">
        <v>2001.98</v>
      </c>
      <c r="AN81" s="271">
        <v>1061.24</v>
      </c>
      <c r="AO81" s="271">
        <v>880.03</v>
      </c>
      <c r="AP81" s="271">
        <v>641.38</v>
      </c>
      <c r="AQ81" s="271">
        <v>12579.34</v>
      </c>
      <c r="AR81" s="24"/>
      <c r="AS81" s="4"/>
      <c r="AT81" s="4"/>
      <c r="AU81" s="271">
        <v>285.99714285714299</v>
      </c>
      <c r="AV81" s="271">
        <v>151.60571428571399</v>
      </c>
      <c r="AW81" s="271">
        <v>125.718571428571</v>
      </c>
      <c r="AX81" s="271">
        <v>106.896666666667</v>
      </c>
      <c r="AY81" s="271">
        <v>1797.0485714285701</v>
      </c>
      <c r="AZ81" s="24"/>
      <c r="BA81" s="4"/>
    </row>
    <row r="82" spans="1:53">
      <c r="A82" s="56"/>
      <c r="B82" s="11" t="s">
        <v>152</v>
      </c>
      <c r="C82" s="11"/>
      <c r="D82" s="71" t="s">
        <v>153</v>
      </c>
      <c r="E82" s="11">
        <v>34</v>
      </c>
      <c r="F82" s="11">
        <v>19</v>
      </c>
      <c r="G82" s="11">
        <v>12</v>
      </c>
      <c r="H82" s="11">
        <v>10</v>
      </c>
      <c r="I82" s="11">
        <v>14</v>
      </c>
      <c r="J82" s="11"/>
      <c r="M82" s="269">
        <v>7182.42</v>
      </c>
      <c r="N82" s="269">
        <v>4056.81</v>
      </c>
      <c r="O82" s="269">
        <v>1954.29</v>
      </c>
      <c r="P82" s="269">
        <v>1248.8</v>
      </c>
      <c r="Q82" s="269">
        <v>12173.61</v>
      </c>
      <c r="R82" s="278"/>
      <c r="S82" s="4"/>
      <c r="T82" s="4"/>
      <c r="U82" s="269">
        <v>184.16461538461499</v>
      </c>
      <c r="V82" s="269">
        <v>104.02076923076901</v>
      </c>
      <c r="W82" s="269">
        <v>51.428684210526299</v>
      </c>
      <c r="X82" s="269">
        <v>33.751351351351403</v>
      </c>
      <c r="Y82" s="269">
        <v>312.14384615384603</v>
      </c>
      <c r="Z82" s="11"/>
      <c r="AA82" s="4"/>
      <c r="AB82" s="11" t="s">
        <v>505</v>
      </c>
      <c r="AC82" s="11"/>
      <c r="AD82" s="71" t="s">
        <v>157</v>
      </c>
      <c r="AE82" s="24">
        <v>1</v>
      </c>
      <c r="AF82" s="24">
        <v>1</v>
      </c>
      <c r="AG82" s="24">
        <v>1</v>
      </c>
      <c r="AH82" s="24">
        <v>1</v>
      </c>
      <c r="AI82" s="24">
        <v>1</v>
      </c>
      <c r="AJ82" s="24"/>
      <c r="AK82" s="4"/>
      <c r="AL82" s="4"/>
      <c r="AM82" s="271">
        <v>21.63</v>
      </c>
      <c r="AN82" s="271">
        <v>20.67</v>
      </c>
      <c r="AO82" s="271">
        <v>18.829999999999998</v>
      </c>
      <c r="AP82" s="271">
        <v>15.92</v>
      </c>
      <c r="AQ82" s="271">
        <v>390.26</v>
      </c>
      <c r="AR82" s="24"/>
      <c r="AS82" s="4"/>
      <c r="AT82" s="4"/>
      <c r="AU82" s="271">
        <v>21.63</v>
      </c>
      <c r="AV82" s="271">
        <v>20.67</v>
      </c>
      <c r="AW82" s="271">
        <v>18.829999999999998</v>
      </c>
      <c r="AX82" s="271">
        <v>15.92</v>
      </c>
      <c r="AY82" s="271">
        <v>390.26</v>
      </c>
      <c r="AZ82" s="24"/>
      <c r="BA82" s="4"/>
    </row>
    <row r="83" spans="1:53">
      <c r="A83" s="56"/>
      <c r="B83" s="11" t="s">
        <v>154</v>
      </c>
      <c r="C83" s="11"/>
      <c r="D83" s="71" t="s">
        <v>155</v>
      </c>
      <c r="E83" s="11">
        <v>502</v>
      </c>
      <c r="F83" s="11">
        <v>311</v>
      </c>
      <c r="G83" s="11">
        <v>213</v>
      </c>
      <c r="H83" s="11">
        <v>154</v>
      </c>
      <c r="I83" s="11">
        <v>316</v>
      </c>
      <c r="J83" s="11"/>
      <c r="M83" s="269">
        <v>119492.23</v>
      </c>
      <c r="N83" s="269">
        <v>58632.49</v>
      </c>
      <c r="O83" s="269">
        <v>26116.01</v>
      </c>
      <c r="P83" s="269">
        <v>15448.69</v>
      </c>
      <c r="Q83" s="269">
        <v>250146.95</v>
      </c>
      <c r="R83" s="278"/>
      <c r="S83" s="4"/>
      <c r="T83" s="4"/>
      <c r="U83" s="269">
        <v>196.210558292282</v>
      </c>
      <c r="V83" s="269">
        <v>96.276666666666699</v>
      </c>
      <c r="W83" s="269">
        <v>44.0404890387858</v>
      </c>
      <c r="X83" s="269">
        <v>34.4836830357143</v>
      </c>
      <c r="Y83" s="269">
        <v>410.75032840722503</v>
      </c>
      <c r="Z83" s="11"/>
      <c r="AA83" s="4"/>
      <c r="AB83" s="11" t="s">
        <v>516</v>
      </c>
      <c r="AC83" s="11"/>
      <c r="AD83" s="71" t="s">
        <v>96</v>
      </c>
      <c r="AE83" s="24">
        <v>1</v>
      </c>
      <c r="AF83" s="24">
        <v>1</v>
      </c>
      <c r="AG83" s="24">
        <v>1</v>
      </c>
      <c r="AH83" s="24">
        <v>1</v>
      </c>
      <c r="AI83" s="24"/>
      <c r="AJ83" s="24"/>
      <c r="AK83" s="4"/>
      <c r="AL83" s="4"/>
      <c r="AM83" s="271">
        <v>245.9</v>
      </c>
      <c r="AN83" s="271">
        <v>260.05</v>
      </c>
      <c r="AO83" s="271">
        <v>246.28</v>
      </c>
      <c r="AP83" s="271">
        <v>191.48</v>
      </c>
      <c r="AQ83" s="271">
        <v>0</v>
      </c>
      <c r="AR83" s="24"/>
      <c r="AS83" s="4"/>
      <c r="AT83" s="4"/>
      <c r="AU83" s="271">
        <v>245.9</v>
      </c>
      <c r="AV83" s="271">
        <v>260.05</v>
      </c>
      <c r="AW83" s="271">
        <v>246.28</v>
      </c>
      <c r="AX83" s="271">
        <v>191.48</v>
      </c>
      <c r="AY83" s="271">
        <v>0</v>
      </c>
      <c r="AZ83" s="24"/>
      <c r="BA83" s="4"/>
    </row>
    <row r="84" spans="1:53">
      <c r="A84" s="56"/>
      <c r="B84" s="11" t="s">
        <v>156</v>
      </c>
      <c r="C84" s="11"/>
      <c r="D84" s="71" t="s">
        <v>157</v>
      </c>
      <c r="E84" s="11">
        <v>107</v>
      </c>
      <c r="F84" s="11">
        <v>67</v>
      </c>
      <c r="G84" s="11">
        <v>51</v>
      </c>
      <c r="H84" s="11">
        <v>45</v>
      </c>
      <c r="I84" s="11">
        <v>50</v>
      </c>
      <c r="J84" s="11"/>
      <c r="M84" s="269">
        <v>24173.19</v>
      </c>
      <c r="N84" s="269">
        <v>12229.06</v>
      </c>
      <c r="O84" s="269">
        <v>8358.4</v>
      </c>
      <c r="P84" s="269">
        <v>5122.26</v>
      </c>
      <c r="Q84" s="269">
        <v>60732.33</v>
      </c>
      <c r="R84" s="278"/>
      <c r="S84" s="4"/>
      <c r="T84" s="4"/>
      <c r="U84" s="269">
        <v>198.14090163934401</v>
      </c>
      <c r="V84" s="269">
        <v>100.238196721311</v>
      </c>
      <c r="W84" s="269">
        <v>70.833898305084702</v>
      </c>
      <c r="X84" s="269">
        <v>43.408983050847503</v>
      </c>
      <c r="Y84" s="269">
        <v>497.80598360655699</v>
      </c>
      <c r="Z84" s="11"/>
      <c r="AA84" s="4"/>
      <c r="AB84" s="11" t="s">
        <v>483</v>
      </c>
      <c r="AC84" s="11"/>
      <c r="AD84" s="71" t="s">
        <v>165</v>
      </c>
      <c r="AE84" s="24">
        <v>4</v>
      </c>
      <c r="AF84" s="24">
        <v>2</v>
      </c>
      <c r="AG84" s="24">
        <v>1</v>
      </c>
      <c r="AH84" s="24">
        <v>1</v>
      </c>
      <c r="AI84" s="24"/>
      <c r="AJ84" s="24"/>
      <c r="AK84" s="4"/>
      <c r="AL84" s="4"/>
      <c r="AM84" s="271">
        <v>123.01</v>
      </c>
      <c r="AN84" s="271">
        <v>128.34</v>
      </c>
      <c r="AO84" s="271">
        <v>14.76</v>
      </c>
      <c r="AP84" s="271">
        <v>14.3</v>
      </c>
      <c r="AQ84" s="271">
        <v>0</v>
      </c>
      <c r="AR84" s="24"/>
      <c r="AS84" s="4"/>
      <c r="AT84" s="4"/>
      <c r="AU84" s="271">
        <v>30.752500000000001</v>
      </c>
      <c r="AV84" s="271">
        <v>32.085000000000001</v>
      </c>
      <c r="AW84" s="271">
        <v>3.69</v>
      </c>
      <c r="AX84" s="271">
        <v>3.5750000000000002</v>
      </c>
      <c r="AY84" s="271">
        <v>0</v>
      </c>
      <c r="AZ84" s="24"/>
      <c r="BA84" s="4"/>
    </row>
    <row r="85" spans="1:53">
      <c r="A85" s="56"/>
      <c r="B85" s="11" t="s">
        <v>158</v>
      </c>
      <c r="C85" s="11"/>
      <c r="D85" s="71" t="s">
        <v>159</v>
      </c>
      <c r="E85" s="11">
        <v>376</v>
      </c>
      <c r="F85" s="11">
        <v>214</v>
      </c>
      <c r="G85" s="11">
        <v>119</v>
      </c>
      <c r="H85" s="11">
        <v>91</v>
      </c>
      <c r="I85" s="11">
        <v>128</v>
      </c>
      <c r="J85" s="11"/>
      <c r="M85" s="269">
        <v>110649.14</v>
      </c>
      <c r="N85" s="269">
        <v>60900.5</v>
      </c>
      <c r="O85" s="269">
        <v>18970.419999999998</v>
      </c>
      <c r="P85" s="269">
        <v>14739</v>
      </c>
      <c r="Q85" s="269">
        <v>195360.48</v>
      </c>
      <c r="R85" s="278"/>
      <c r="S85" s="4"/>
      <c r="T85" s="4"/>
      <c r="U85" s="269">
        <v>263.45033333333299</v>
      </c>
      <c r="V85" s="269">
        <v>145.00119047619</v>
      </c>
      <c r="W85" s="269">
        <v>45.7118554216867</v>
      </c>
      <c r="X85" s="269">
        <v>35.861313868613102</v>
      </c>
      <c r="Y85" s="269">
        <v>465.14400000000001</v>
      </c>
      <c r="Z85" s="11"/>
      <c r="AA85" s="4"/>
      <c r="AB85" s="11" t="s">
        <v>182</v>
      </c>
      <c r="AC85" s="11"/>
      <c r="AD85" s="71" t="s">
        <v>183</v>
      </c>
      <c r="AE85" s="24">
        <v>12</v>
      </c>
      <c r="AF85" s="24">
        <v>10</v>
      </c>
      <c r="AG85" s="24">
        <v>3</v>
      </c>
      <c r="AH85" s="24">
        <v>7</v>
      </c>
      <c r="AI85" s="24">
        <v>6</v>
      </c>
      <c r="AJ85" s="24"/>
      <c r="AK85" s="4"/>
      <c r="AL85" s="4"/>
      <c r="AM85" s="271">
        <v>4891.59</v>
      </c>
      <c r="AN85" s="271">
        <v>875</v>
      </c>
      <c r="AO85" s="271">
        <v>51.35</v>
      </c>
      <c r="AP85" s="271">
        <v>670.41</v>
      </c>
      <c r="AQ85" s="271">
        <v>2682.14</v>
      </c>
      <c r="AR85" s="24"/>
      <c r="AS85" s="4"/>
      <c r="AT85" s="4"/>
      <c r="AU85" s="271">
        <v>407.63249999999999</v>
      </c>
      <c r="AV85" s="271">
        <v>72.9166666666667</v>
      </c>
      <c r="AW85" s="271">
        <v>8.55833333333333</v>
      </c>
      <c r="AX85" s="271">
        <v>74.489999999999995</v>
      </c>
      <c r="AY85" s="271">
        <v>223.511666666667</v>
      </c>
      <c r="AZ85" s="24"/>
      <c r="BA85" s="4"/>
    </row>
    <row r="86" spans="1:53">
      <c r="A86" s="56"/>
      <c r="B86" s="11" t="s">
        <v>160</v>
      </c>
      <c r="C86" s="11"/>
      <c r="D86" s="71" t="s">
        <v>161</v>
      </c>
      <c r="E86" s="11">
        <v>74</v>
      </c>
      <c r="F86" s="11">
        <v>30</v>
      </c>
      <c r="G86" s="11">
        <v>15</v>
      </c>
      <c r="H86" s="11">
        <v>12</v>
      </c>
      <c r="I86" s="11">
        <v>11</v>
      </c>
      <c r="J86" s="11"/>
      <c r="M86" s="269">
        <v>20460.47</v>
      </c>
      <c r="N86" s="269">
        <v>8160.74</v>
      </c>
      <c r="O86" s="269">
        <v>3209.76</v>
      </c>
      <c r="P86" s="269">
        <v>1448.29</v>
      </c>
      <c r="Q86" s="269">
        <v>8574.92</v>
      </c>
      <c r="R86" s="278"/>
      <c r="S86" s="4"/>
      <c r="T86" s="4"/>
      <c r="U86" s="269">
        <v>269.21671052631598</v>
      </c>
      <c r="V86" s="269">
        <v>107.378157894737</v>
      </c>
      <c r="W86" s="269">
        <v>44.58</v>
      </c>
      <c r="X86" s="269">
        <v>19.571486486486499</v>
      </c>
      <c r="Y86" s="269">
        <v>112.827894736842</v>
      </c>
      <c r="Z86" s="11"/>
      <c r="AA86" s="4"/>
      <c r="AB86" s="11" t="s">
        <v>184</v>
      </c>
      <c r="AC86" s="11"/>
      <c r="AD86" s="71" t="s">
        <v>185</v>
      </c>
      <c r="AE86" s="24">
        <v>9</v>
      </c>
      <c r="AF86" s="24">
        <v>4</v>
      </c>
      <c r="AG86" s="24">
        <v>2</v>
      </c>
      <c r="AH86" s="24">
        <v>2</v>
      </c>
      <c r="AI86" s="24">
        <v>2</v>
      </c>
      <c r="AJ86" s="24"/>
      <c r="AK86" s="4"/>
      <c r="AL86" s="4"/>
      <c r="AM86" s="271">
        <v>882.73</v>
      </c>
      <c r="AN86" s="271">
        <v>677.14</v>
      </c>
      <c r="AO86" s="271">
        <v>44.86</v>
      </c>
      <c r="AP86" s="271">
        <v>36.340000000000003</v>
      </c>
      <c r="AQ86" s="271">
        <v>2745.85</v>
      </c>
      <c r="AR86" s="24"/>
      <c r="AS86" s="4"/>
      <c r="AT86" s="4"/>
      <c r="AU86" s="271">
        <v>98.081111111111099</v>
      </c>
      <c r="AV86" s="271">
        <v>75.237777777777794</v>
      </c>
      <c r="AW86" s="271">
        <v>6.4085714285714301</v>
      </c>
      <c r="AX86" s="271">
        <v>4.5425000000000004</v>
      </c>
      <c r="AY86" s="271">
        <v>305.09444444444398</v>
      </c>
      <c r="AZ86" s="24"/>
      <c r="BA86" s="4"/>
    </row>
    <row r="87" spans="1:53">
      <c r="A87" s="56"/>
      <c r="B87" s="11" t="s">
        <v>162</v>
      </c>
      <c r="C87" s="11"/>
      <c r="D87" s="71" t="s">
        <v>163</v>
      </c>
      <c r="E87" s="11">
        <v>240</v>
      </c>
      <c r="F87" s="11">
        <v>146</v>
      </c>
      <c r="G87" s="11">
        <v>90</v>
      </c>
      <c r="H87" s="11">
        <v>76</v>
      </c>
      <c r="I87" s="11">
        <v>100</v>
      </c>
      <c r="J87" s="11"/>
      <c r="M87" s="269">
        <v>63043.98</v>
      </c>
      <c r="N87" s="269">
        <v>32595.77</v>
      </c>
      <c r="O87" s="269">
        <v>18510.18</v>
      </c>
      <c r="P87" s="269">
        <v>10917.1</v>
      </c>
      <c r="Q87" s="269">
        <v>144323.17000000001</v>
      </c>
      <c r="R87" s="278"/>
      <c r="S87" s="4"/>
      <c r="T87" s="4"/>
      <c r="U87" s="269">
        <v>221.206947368421</v>
      </c>
      <c r="V87" s="269">
        <v>114.371122807018</v>
      </c>
      <c r="W87" s="269">
        <v>66.107785714285697</v>
      </c>
      <c r="X87" s="269">
        <v>39.843430656934302</v>
      </c>
      <c r="Y87" s="269">
        <v>506.39708771929799</v>
      </c>
      <c r="Z87" s="11"/>
      <c r="AA87" s="4"/>
      <c r="AB87" s="11" t="s">
        <v>186</v>
      </c>
      <c r="AC87" s="11"/>
      <c r="AD87" s="71" t="s">
        <v>148</v>
      </c>
      <c r="AE87" s="24">
        <v>1</v>
      </c>
      <c r="AF87" s="24"/>
      <c r="AG87" s="24"/>
      <c r="AH87" s="24"/>
      <c r="AI87" s="24"/>
      <c r="AJ87" s="24"/>
      <c r="AK87" s="4"/>
      <c r="AL87" s="4"/>
      <c r="AM87" s="271">
        <v>109.76</v>
      </c>
      <c r="AN87" s="271">
        <v>0</v>
      </c>
      <c r="AO87" s="271">
        <v>0</v>
      </c>
      <c r="AP87" s="271">
        <v>0</v>
      </c>
      <c r="AQ87" s="271">
        <v>0</v>
      </c>
      <c r="AR87" s="24"/>
      <c r="AS87" s="4"/>
      <c r="AT87" s="4"/>
      <c r="AU87" s="271">
        <v>109.76</v>
      </c>
      <c r="AV87" s="271">
        <v>0</v>
      </c>
      <c r="AW87" s="271">
        <v>0</v>
      </c>
      <c r="AX87" s="271">
        <v>0</v>
      </c>
      <c r="AY87" s="271">
        <v>0</v>
      </c>
      <c r="AZ87" s="24"/>
      <c r="BA87" s="4"/>
    </row>
    <row r="88" spans="1:53">
      <c r="A88" s="56"/>
      <c r="B88" s="11" t="s">
        <v>164</v>
      </c>
      <c r="C88" s="11"/>
      <c r="D88" s="71" t="s">
        <v>165</v>
      </c>
      <c r="E88" s="11">
        <v>81</v>
      </c>
      <c r="F88" s="11">
        <v>42</v>
      </c>
      <c r="G88" s="11">
        <v>28</v>
      </c>
      <c r="H88" s="11">
        <v>22</v>
      </c>
      <c r="I88" s="11">
        <v>23</v>
      </c>
      <c r="J88" s="11"/>
      <c r="M88" s="269">
        <v>21299.83</v>
      </c>
      <c r="N88" s="269">
        <v>10195</v>
      </c>
      <c r="O88" s="269">
        <v>3934.69</v>
      </c>
      <c r="P88" s="269">
        <v>2389.3000000000002</v>
      </c>
      <c r="Q88" s="269">
        <v>21113.77</v>
      </c>
      <c r="R88" s="278"/>
      <c r="S88" s="4"/>
      <c r="T88" s="4"/>
      <c r="U88" s="269">
        <v>236.664777777778</v>
      </c>
      <c r="V88" s="269">
        <v>113.277777777778</v>
      </c>
      <c r="W88" s="269">
        <v>43.718777777777802</v>
      </c>
      <c r="X88" s="269">
        <v>26.547777777777799</v>
      </c>
      <c r="Y88" s="269">
        <v>234.59744444444399</v>
      </c>
      <c r="Z88" s="11"/>
      <c r="AA88" s="4"/>
      <c r="AB88" s="11" t="s">
        <v>186</v>
      </c>
      <c r="AC88" s="11"/>
      <c r="AD88" s="71" t="s">
        <v>187</v>
      </c>
      <c r="AE88" s="24">
        <v>3</v>
      </c>
      <c r="AF88" s="24">
        <v>1</v>
      </c>
      <c r="AG88" s="24">
        <v>1</v>
      </c>
      <c r="AH88" s="24">
        <v>1</v>
      </c>
      <c r="AI88" s="24">
        <v>1</v>
      </c>
      <c r="AJ88" s="24"/>
      <c r="AK88" s="4"/>
      <c r="AL88" s="4"/>
      <c r="AM88" s="271">
        <v>215.94</v>
      </c>
      <c r="AN88" s="271">
        <v>98.74</v>
      </c>
      <c r="AO88" s="271">
        <v>101.1</v>
      </c>
      <c r="AP88" s="271">
        <v>61.35</v>
      </c>
      <c r="AQ88" s="271">
        <v>150.36000000000001</v>
      </c>
      <c r="AR88" s="24"/>
      <c r="AS88" s="4"/>
      <c r="AT88" s="4"/>
      <c r="AU88" s="271">
        <v>71.98</v>
      </c>
      <c r="AV88" s="271">
        <v>32.913333333333298</v>
      </c>
      <c r="AW88" s="271">
        <v>33.700000000000003</v>
      </c>
      <c r="AX88" s="271">
        <v>20.45</v>
      </c>
      <c r="AY88" s="271">
        <v>50.12</v>
      </c>
      <c r="AZ88" s="24"/>
      <c r="BA88" s="4"/>
    </row>
    <row r="89" spans="1:53">
      <c r="A89" s="56"/>
      <c r="B89" s="11" t="s">
        <v>553</v>
      </c>
      <c r="C89" s="11"/>
      <c r="D89" s="71" t="s">
        <v>113</v>
      </c>
      <c r="E89" s="11">
        <v>1</v>
      </c>
      <c r="F89" s="11"/>
      <c r="G89" s="11"/>
      <c r="H89" s="11"/>
      <c r="I89" s="11"/>
      <c r="J89" s="11"/>
      <c r="M89" s="269">
        <v>108.5</v>
      </c>
      <c r="N89" s="269">
        <v>0</v>
      </c>
      <c r="O89" s="269">
        <v>0</v>
      </c>
      <c r="P89" s="269">
        <v>0</v>
      </c>
      <c r="Q89" s="269">
        <v>0</v>
      </c>
      <c r="R89" s="278"/>
      <c r="S89" s="4"/>
      <c r="T89" s="4"/>
      <c r="U89" s="269">
        <v>108.5</v>
      </c>
      <c r="V89" s="269">
        <v>0</v>
      </c>
      <c r="W89" s="269">
        <v>0</v>
      </c>
      <c r="X89" s="269">
        <v>0</v>
      </c>
      <c r="Y89" s="269">
        <v>0</v>
      </c>
      <c r="Z89" s="11"/>
      <c r="AA89" s="4"/>
      <c r="AB89" s="11" t="s">
        <v>188</v>
      </c>
      <c r="AC89" s="11"/>
      <c r="AD89" s="71" t="s">
        <v>189</v>
      </c>
      <c r="AE89" s="24">
        <v>3</v>
      </c>
      <c r="AF89" s="24">
        <v>1</v>
      </c>
      <c r="AG89" s="24">
        <v>1</v>
      </c>
      <c r="AH89" s="24">
        <v>1</v>
      </c>
      <c r="AI89" s="24">
        <v>1</v>
      </c>
      <c r="AJ89" s="24"/>
      <c r="AK89" s="4"/>
      <c r="AL89" s="4"/>
      <c r="AM89" s="271">
        <v>198.24</v>
      </c>
      <c r="AN89" s="271">
        <v>18.37</v>
      </c>
      <c r="AO89" s="271">
        <v>12.69</v>
      </c>
      <c r="AP89" s="271">
        <v>11.1</v>
      </c>
      <c r="AQ89" s="271">
        <v>82.2</v>
      </c>
      <c r="AR89" s="24"/>
      <c r="AS89" s="4"/>
      <c r="AT89" s="4"/>
      <c r="AU89" s="271">
        <v>66.08</v>
      </c>
      <c r="AV89" s="271">
        <v>6.1233333333333304</v>
      </c>
      <c r="AW89" s="271">
        <v>4.2300000000000004</v>
      </c>
      <c r="AX89" s="271">
        <v>3.7</v>
      </c>
      <c r="AY89" s="271">
        <v>27.4</v>
      </c>
      <c r="AZ89" s="24"/>
      <c r="BA89" s="4"/>
    </row>
    <row r="90" spans="1:53">
      <c r="A90" s="56"/>
      <c r="B90" s="11" t="s">
        <v>166</v>
      </c>
      <c r="C90" s="11"/>
      <c r="D90" s="71" t="s">
        <v>167</v>
      </c>
      <c r="E90" s="11">
        <v>66</v>
      </c>
      <c r="F90" s="11">
        <v>27</v>
      </c>
      <c r="G90" s="11">
        <v>14</v>
      </c>
      <c r="H90" s="11">
        <v>15</v>
      </c>
      <c r="I90" s="11">
        <v>19</v>
      </c>
      <c r="J90" s="11"/>
      <c r="M90" s="269">
        <v>21029.67</v>
      </c>
      <c r="N90" s="269">
        <v>6819.05</v>
      </c>
      <c r="O90" s="269">
        <v>3201.26</v>
      </c>
      <c r="P90" s="269">
        <v>2835.82</v>
      </c>
      <c r="Q90" s="269">
        <v>21358.44</v>
      </c>
      <c r="R90" s="278"/>
      <c r="S90" s="4"/>
      <c r="T90" s="4"/>
      <c r="U90" s="269">
        <v>288.07767123287698</v>
      </c>
      <c r="V90" s="269">
        <v>93.411643835616402</v>
      </c>
      <c r="W90" s="269">
        <v>43.852876712328801</v>
      </c>
      <c r="X90" s="269">
        <v>38.846849315068503</v>
      </c>
      <c r="Y90" s="269">
        <v>292.581369863014</v>
      </c>
      <c r="Z90" s="11"/>
      <c r="AA90" s="4"/>
      <c r="AB90" s="11" t="s">
        <v>190</v>
      </c>
      <c r="AC90" s="11"/>
      <c r="AD90" s="71" t="s">
        <v>191</v>
      </c>
      <c r="AE90" s="24">
        <v>25</v>
      </c>
      <c r="AF90" s="24">
        <v>10</v>
      </c>
      <c r="AG90" s="24">
        <v>10</v>
      </c>
      <c r="AH90" s="24">
        <v>8</v>
      </c>
      <c r="AI90" s="24">
        <v>9</v>
      </c>
      <c r="AJ90" s="24"/>
      <c r="AK90" s="4"/>
      <c r="AL90" s="4"/>
      <c r="AM90" s="271">
        <v>15018.58</v>
      </c>
      <c r="AN90" s="271">
        <v>996.05</v>
      </c>
      <c r="AO90" s="271">
        <v>899.16</v>
      </c>
      <c r="AP90" s="271">
        <v>286.83</v>
      </c>
      <c r="AQ90" s="271">
        <v>1312.3</v>
      </c>
      <c r="AR90" s="24"/>
      <c r="AS90" s="4"/>
      <c r="AT90" s="4"/>
      <c r="AU90" s="271">
        <v>577.63769230769196</v>
      </c>
      <c r="AV90" s="271">
        <v>38.309615384615398</v>
      </c>
      <c r="AW90" s="271">
        <v>35.9664</v>
      </c>
      <c r="AX90" s="271">
        <v>11.95125</v>
      </c>
      <c r="AY90" s="271">
        <v>50.473076923076903</v>
      </c>
      <c r="AZ90" s="24"/>
      <c r="BA90" s="4"/>
    </row>
    <row r="91" spans="1:53">
      <c r="A91" s="56"/>
      <c r="B91" s="11" t="s">
        <v>168</v>
      </c>
      <c r="C91" s="11"/>
      <c r="D91" s="71" t="s">
        <v>169</v>
      </c>
      <c r="E91" s="11">
        <v>167</v>
      </c>
      <c r="F91" s="11">
        <v>110</v>
      </c>
      <c r="G91" s="11">
        <v>81</v>
      </c>
      <c r="H91" s="11">
        <v>66</v>
      </c>
      <c r="I91" s="11">
        <v>79</v>
      </c>
      <c r="J91" s="11"/>
      <c r="M91" s="269">
        <v>38262.230000000003</v>
      </c>
      <c r="N91" s="269">
        <v>23181.85</v>
      </c>
      <c r="O91" s="269">
        <v>12473.8</v>
      </c>
      <c r="P91" s="269">
        <v>11220.2</v>
      </c>
      <c r="Q91" s="269">
        <v>119778.21</v>
      </c>
      <c r="R91" s="278"/>
      <c r="S91" s="4"/>
      <c r="T91" s="4"/>
      <c r="U91" s="269">
        <v>200.325811518325</v>
      </c>
      <c r="V91" s="269">
        <v>121.370942408377</v>
      </c>
      <c r="W91" s="269">
        <v>66.349999999999994</v>
      </c>
      <c r="X91" s="269">
        <v>59.681914893616998</v>
      </c>
      <c r="Y91" s="269">
        <v>627.11104712041902</v>
      </c>
      <c r="Z91" s="11"/>
      <c r="AA91" s="4"/>
      <c r="AB91" s="11" t="s">
        <v>192</v>
      </c>
      <c r="AC91" s="11"/>
      <c r="AD91" s="71" t="s">
        <v>193</v>
      </c>
      <c r="AE91" s="24">
        <v>17</v>
      </c>
      <c r="AF91" s="24">
        <v>8</v>
      </c>
      <c r="AG91" s="24">
        <v>7</v>
      </c>
      <c r="AH91" s="24">
        <v>7</v>
      </c>
      <c r="AI91" s="24">
        <v>7</v>
      </c>
      <c r="AJ91" s="24"/>
      <c r="AK91" s="4"/>
      <c r="AL91" s="4"/>
      <c r="AM91" s="271">
        <v>2244.09</v>
      </c>
      <c r="AN91" s="271">
        <v>562.66999999999996</v>
      </c>
      <c r="AO91" s="271">
        <v>334.86</v>
      </c>
      <c r="AP91" s="271">
        <v>285.82</v>
      </c>
      <c r="AQ91" s="271">
        <v>1482.96</v>
      </c>
      <c r="AR91" s="24"/>
      <c r="AS91" s="4"/>
      <c r="AT91" s="4"/>
      <c r="AU91" s="271">
        <v>118.11</v>
      </c>
      <c r="AV91" s="271">
        <v>29.614210526315802</v>
      </c>
      <c r="AW91" s="271">
        <v>18.6033333333333</v>
      </c>
      <c r="AX91" s="271">
        <v>15.8788888888889</v>
      </c>
      <c r="AY91" s="271">
        <v>78.050526315789497</v>
      </c>
      <c r="AZ91" s="24"/>
      <c r="BA91" s="4"/>
    </row>
    <row r="92" spans="1:53">
      <c r="A92" s="56"/>
      <c r="B92" s="11" t="s">
        <v>552</v>
      </c>
      <c r="C92" s="11"/>
      <c r="D92" s="71" t="s">
        <v>367</v>
      </c>
      <c r="E92" s="11">
        <v>1</v>
      </c>
      <c r="F92" s="11"/>
      <c r="G92" s="11"/>
      <c r="H92" s="11"/>
      <c r="I92" s="11"/>
      <c r="J92" s="11"/>
      <c r="M92" s="269">
        <v>6.25</v>
      </c>
      <c r="N92" s="269">
        <v>0</v>
      </c>
      <c r="O92" s="269">
        <v>0</v>
      </c>
      <c r="P92" s="269">
        <v>0</v>
      </c>
      <c r="Q92" s="269">
        <v>0</v>
      </c>
      <c r="R92" s="278"/>
      <c r="S92" s="4"/>
      <c r="T92" s="4"/>
      <c r="U92" s="269">
        <v>6.25</v>
      </c>
      <c r="V92" s="269">
        <v>0</v>
      </c>
      <c r="W92" s="269">
        <v>0</v>
      </c>
      <c r="X92" s="269">
        <v>0</v>
      </c>
      <c r="Y92" s="269">
        <v>0</v>
      </c>
      <c r="Z92" s="11"/>
      <c r="AA92" s="4"/>
      <c r="AB92" s="11" t="s">
        <v>194</v>
      </c>
      <c r="AC92" s="11"/>
      <c r="AD92" s="71" t="s">
        <v>195</v>
      </c>
      <c r="AE92" s="24">
        <v>7</v>
      </c>
      <c r="AF92" s="24">
        <v>5</v>
      </c>
      <c r="AG92" s="24">
        <v>1</v>
      </c>
      <c r="AH92" s="24">
        <v>4</v>
      </c>
      <c r="AI92" s="24">
        <v>3</v>
      </c>
      <c r="AJ92" s="24"/>
      <c r="AK92" s="4"/>
      <c r="AL92" s="4"/>
      <c r="AM92" s="271">
        <v>296.39999999999998</v>
      </c>
      <c r="AN92" s="271">
        <v>96.52</v>
      </c>
      <c r="AO92" s="271">
        <v>13.09</v>
      </c>
      <c r="AP92" s="271">
        <v>83.55</v>
      </c>
      <c r="AQ92" s="271">
        <v>282.08999999999997</v>
      </c>
      <c r="AR92" s="24"/>
      <c r="AS92" s="4"/>
      <c r="AT92" s="4"/>
      <c r="AU92" s="271">
        <v>42.342857142857099</v>
      </c>
      <c r="AV92" s="271">
        <v>13.7885714285714</v>
      </c>
      <c r="AW92" s="271">
        <v>4.3633333333333297</v>
      </c>
      <c r="AX92" s="271">
        <v>20.887499999999999</v>
      </c>
      <c r="AY92" s="271">
        <v>40.2985714285714</v>
      </c>
      <c r="AZ92" s="24"/>
      <c r="BA92" s="4"/>
    </row>
    <row r="93" spans="1:53">
      <c r="A93" s="56"/>
      <c r="B93" s="11" t="s">
        <v>170</v>
      </c>
      <c r="C93" s="11"/>
      <c r="D93" s="71" t="s">
        <v>171</v>
      </c>
      <c r="E93" s="11">
        <v>107</v>
      </c>
      <c r="F93" s="11">
        <v>53</v>
      </c>
      <c r="G93" s="11">
        <v>41</v>
      </c>
      <c r="H93" s="11">
        <v>11</v>
      </c>
      <c r="I93" s="11">
        <v>44</v>
      </c>
      <c r="J93" s="11"/>
      <c r="M93" s="269">
        <v>23404.78</v>
      </c>
      <c r="N93" s="269">
        <v>8228.74</v>
      </c>
      <c r="O93" s="269">
        <v>3451.68</v>
      </c>
      <c r="P93" s="269">
        <v>842.85</v>
      </c>
      <c r="Q93" s="269">
        <v>35477.49</v>
      </c>
      <c r="R93" s="278"/>
      <c r="S93" s="4"/>
      <c r="T93" s="4"/>
      <c r="U93" s="269">
        <v>200.04085470085499</v>
      </c>
      <c r="V93" s="269">
        <v>70.331111111111099</v>
      </c>
      <c r="W93" s="269">
        <v>30.2778947368421</v>
      </c>
      <c r="X93" s="269">
        <v>22.779729729729699</v>
      </c>
      <c r="Y93" s="269">
        <v>303.22641025641002</v>
      </c>
      <c r="Z93" s="11"/>
      <c r="AA93" s="4"/>
      <c r="AB93" s="11" t="s">
        <v>196</v>
      </c>
      <c r="AC93" s="11"/>
      <c r="AD93" s="71" t="s">
        <v>197</v>
      </c>
      <c r="AE93" s="24">
        <v>1</v>
      </c>
      <c r="AF93" s="24"/>
      <c r="AG93" s="24"/>
      <c r="AH93" s="24"/>
      <c r="AI93" s="24"/>
      <c r="AJ93" s="24"/>
      <c r="AK93" s="4"/>
      <c r="AL93" s="4"/>
      <c r="AM93" s="271">
        <v>5.97</v>
      </c>
      <c r="AN93" s="271">
        <v>0</v>
      </c>
      <c r="AO93" s="271">
        <v>0</v>
      </c>
      <c r="AP93" s="271">
        <v>0</v>
      </c>
      <c r="AQ93" s="271">
        <v>0</v>
      </c>
      <c r="AR93" s="24"/>
      <c r="AS93" s="4"/>
      <c r="AT93" s="4"/>
      <c r="AU93" s="271">
        <v>5.97</v>
      </c>
      <c r="AV93" s="271">
        <v>0</v>
      </c>
      <c r="AW93" s="271">
        <v>0</v>
      </c>
      <c r="AX93" s="271">
        <v>0</v>
      </c>
      <c r="AY93" s="271">
        <v>0</v>
      </c>
      <c r="AZ93" s="24"/>
      <c r="BA93" s="4"/>
    </row>
    <row r="94" spans="1:53">
      <c r="A94" s="56"/>
      <c r="B94" s="11" t="s">
        <v>172</v>
      </c>
      <c r="C94" s="11"/>
      <c r="D94" s="71" t="s">
        <v>173</v>
      </c>
      <c r="E94" s="11">
        <v>825</v>
      </c>
      <c r="F94" s="11">
        <v>518</v>
      </c>
      <c r="G94" s="11">
        <v>344</v>
      </c>
      <c r="H94" s="11">
        <v>290</v>
      </c>
      <c r="I94" s="11">
        <v>393</v>
      </c>
      <c r="J94" s="11"/>
      <c r="M94" s="269">
        <v>183272.12</v>
      </c>
      <c r="N94" s="269">
        <v>100580.06</v>
      </c>
      <c r="O94" s="269">
        <v>48555.45</v>
      </c>
      <c r="P94" s="269">
        <v>33846.519999999997</v>
      </c>
      <c r="Q94" s="269">
        <v>311956.92</v>
      </c>
      <c r="R94" s="278"/>
      <c r="S94" s="4"/>
      <c r="T94" s="4"/>
      <c r="U94" s="269">
        <v>192.31072402938099</v>
      </c>
      <c r="V94" s="269">
        <v>105.540461699895</v>
      </c>
      <c r="W94" s="269">
        <v>51.654734042553201</v>
      </c>
      <c r="X94" s="269">
        <v>36.045282215122498</v>
      </c>
      <c r="Y94" s="269">
        <v>327.34199370409198</v>
      </c>
      <c r="Z94" s="11"/>
      <c r="AA94" s="4"/>
      <c r="AB94" s="11" t="s">
        <v>198</v>
      </c>
      <c r="AC94" s="11"/>
      <c r="AD94" s="71" t="s">
        <v>199</v>
      </c>
      <c r="AE94" s="24">
        <v>7</v>
      </c>
      <c r="AF94" s="24">
        <v>7</v>
      </c>
      <c r="AG94" s="24">
        <v>6</v>
      </c>
      <c r="AH94" s="24">
        <v>6</v>
      </c>
      <c r="AI94" s="24">
        <v>6</v>
      </c>
      <c r="AJ94" s="24"/>
      <c r="AK94" s="4"/>
      <c r="AL94" s="4"/>
      <c r="AM94" s="271">
        <v>1178.83</v>
      </c>
      <c r="AN94" s="271">
        <v>652.73</v>
      </c>
      <c r="AO94" s="271">
        <v>218.16</v>
      </c>
      <c r="AP94" s="271">
        <v>188.77</v>
      </c>
      <c r="AQ94" s="271">
        <v>1331.32</v>
      </c>
      <c r="AR94" s="24"/>
      <c r="AS94" s="4"/>
      <c r="AT94" s="4"/>
      <c r="AU94" s="271">
        <v>168.404285714286</v>
      </c>
      <c r="AV94" s="271">
        <v>93.247142857142904</v>
      </c>
      <c r="AW94" s="271">
        <v>31.165714285714301</v>
      </c>
      <c r="AX94" s="271">
        <v>26.9671428571429</v>
      </c>
      <c r="AY94" s="271">
        <v>190.18857142857101</v>
      </c>
      <c r="AZ94" s="24"/>
      <c r="BA94" s="4"/>
    </row>
    <row r="95" spans="1:53">
      <c r="A95" s="56"/>
      <c r="B95" s="11" t="s">
        <v>174</v>
      </c>
      <c r="C95" s="11"/>
      <c r="D95" s="71" t="s">
        <v>175</v>
      </c>
      <c r="E95" s="11">
        <v>1625</v>
      </c>
      <c r="F95" s="11">
        <v>1184</v>
      </c>
      <c r="G95" s="11">
        <v>887</v>
      </c>
      <c r="H95" s="11">
        <v>777</v>
      </c>
      <c r="I95" s="11">
        <v>994</v>
      </c>
      <c r="J95" s="11"/>
      <c r="M95" s="269">
        <v>311397.86</v>
      </c>
      <c r="N95" s="269">
        <v>211740.81</v>
      </c>
      <c r="O95" s="269">
        <v>116573.2</v>
      </c>
      <c r="P95" s="269">
        <v>96919.430000000197</v>
      </c>
      <c r="Q95" s="269">
        <v>1089246.8799999999</v>
      </c>
      <c r="R95" s="278"/>
      <c r="S95" s="4"/>
      <c r="T95" s="4"/>
      <c r="U95" s="269">
        <v>162.27090151120399</v>
      </c>
      <c r="V95" s="269">
        <v>110.33914017717601</v>
      </c>
      <c r="W95" s="269">
        <v>61.777000529941702</v>
      </c>
      <c r="X95" s="269">
        <v>51.3344438559323</v>
      </c>
      <c r="Y95" s="269">
        <v>567.90765380604796</v>
      </c>
      <c r="Z95" s="11"/>
      <c r="AA95" s="4"/>
      <c r="AB95" s="11" t="s">
        <v>506</v>
      </c>
      <c r="AC95" s="11"/>
      <c r="AD95" s="71" t="s">
        <v>142</v>
      </c>
      <c r="AE95" s="24">
        <v>1</v>
      </c>
      <c r="AF95" s="24"/>
      <c r="AG95" s="24">
        <v>1</v>
      </c>
      <c r="AH95" s="24">
        <v>1</v>
      </c>
      <c r="AI95" s="24">
        <v>1</v>
      </c>
      <c r="AJ95" s="24"/>
      <c r="AK95" s="4"/>
      <c r="AL95" s="4"/>
      <c r="AM95" s="271">
        <v>658.58</v>
      </c>
      <c r="AN95" s="271">
        <v>0</v>
      </c>
      <c r="AO95" s="271">
        <v>479.53</v>
      </c>
      <c r="AP95" s="271">
        <v>315.7</v>
      </c>
      <c r="AQ95" s="271">
        <v>451.16</v>
      </c>
      <c r="AR95" s="24"/>
      <c r="AS95" s="4"/>
      <c r="AT95" s="4"/>
      <c r="AU95" s="271">
        <v>658.58</v>
      </c>
      <c r="AV95" s="271">
        <v>0</v>
      </c>
      <c r="AW95" s="271">
        <v>479.53</v>
      </c>
      <c r="AX95" s="271">
        <v>315.7</v>
      </c>
      <c r="AY95" s="271">
        <v>451.16</v>
      </c>
      <c r="AZ95" s="24"/>
      <c r="BA95" s="4"/>
    </row>
    <row r="96" spans="1:53">
      <c r="A96" s="56"/>
      <c r="B96" s="11" t="s">
        <v>176</v>
      </c>
      <c r="C96" s="11"/>
      <c r="D96" s="71" t="s">
        <v>146</v>
      </c>
      <c r="E96" s="11">
        <v>42</v>
      </c>
      <c r="F96" s="11">
        <v>15</v>
      </c>
      <c r="G96" s="11">
        <v>16</v>
      </c>
      <c r="H96" s="11">
        <v>10</v>
      </c>
      <c r="I96" s="11">
        <v>12</v>
      </c>
      <c r="J96" s="11"/>
      <c r="M96" s="269">
        <v>11828.8</v>
      </c>
      <c r="N96" s="269">
        <v>2335.8000000000002</v>
      </c>
      <c r="O96" s="269">
        <v>2453.02</v>
      </c>
      <c r="P96" s="269">
        <v>650.94000000000005</v>
      </c>
      <c r="Q96" s="269">
        <v>7837.52</v>
      </c>
      <c r="R96" s="278"/>
      <c r="S96" s="4"/>
      <c r="T96" s="4"/>
      <c r="U96" s="269">
        <v>246.433333333333</v>
      </c>
      <c r="V96" s="269">
        <v>48.662500000000001</v>
      </c>
      <c r="W96" s="269">
        <v>53.326521739130399</v>
      </c>
      <c r="X96" s="269">
        <v>13.8497872340426</v>
      </c>
      <c r="Y96" s="269">
        <v>163.28166666666701</v>
      </c>
      <c r="Z96" s="11"/>
      <c r="AA96" s="4"/>
      <c r="AB96" s="11" t="s">
        <v>200</v>
      </c>
      <c r="AC96" s="11"/>
      <c r="AD96" s="71" t="s">
        <v>193</v>
      </c>
      <c r="AE96" s="24">
        <v>117</v>
      </c>
      <c r="AF96" s="24">
        <v>45</v>
      </c>
      <c r="AG96" s="24">
        <v>38</v>
      </c>
      <c r="AH96" s="24">
        <v>29</v>
      </c>
      <c r="AI96" s="24">
        <v>31</v>
      </c>
      <c r="AJ96" s="24"/>
      <c r="AK96" s="4"/>
      <c r="AL96" s="4"/>
      <c r="AM96" s="271">
        <v>40509.199999999997</v>
      </c>
      <c r="AN96" s="271">
        <v>9831.7699999999895</v>
      </c>
      <c r="AO96" s="271">
        <v>5583.74</v>
      </c>
      <c r="AP96" s="271">
        <v>2827.12</v>
      </c>
      <c r="AQ96" s="271">
        <v>27968.32</v>
      </c>
      <c r="AR96" s="24"/>
      <c r="AS96" s="4"/>
      <c r="AT96" s="4"/>
      <c r="AU96" s="271">
        <v>337.57666666666699</v>
      </c>
      <c r="AV96" s="271">
        <v>81.931416666666607</v>
      </c>
      <c r="AW96" s="271">
        <v>47.724273504273498</v>
      </c>
      <c r="AX96" s="271">
        <v>24.1634188034188</v>
      </c>
      <c r="AY96" s="271">
        <v>233.06933333333299</v>
      </c>
      <c r="AZ96" s="24"/>
      <c r="BA96" s="4"/>
    </row>
    <row r="97" spans="1:53">
      <c r="A97" s="56"/>
      <c r="B97" s="11" t="s">
        <v>177</v>
      </c>
      <c r="C97" s="11"/>
      <c r="D97" s="71" t="s">
        <v>148</v>
      </c>
      <c r="E97" s="11">
        <v>210</v>
      </c>
      <c r="F97" s="11">
        <v>101</v>
      </c>
      <c r="G97" s="11">
        <v>72</v>
      </c>
      <c r="H97" s="11">
        <v>53</v>
      </c>
      <c r="I97" s="11">
        <v>62</v>
      </c>
      <c r="J97" s="11"/>
      <c r="M97" s="269">
        <v>40473.379999999997</v>
      </c>
      <c r="N97" s="269">
        <v>15104.56</v>
      </c>
      <c r="O97" s="269">
        <v>5311.76</v>
      </c>
      <c r="P97" s="269">
        <v>3173.76</v>
      </c>
      <c r="Q97" s="269">
        <v>37621.42</v>
      </c>
      <c r="R97" s="278"/>
      <c r="S97" s="4"/>
      <c r="T97" s="4"/>
      <c r="U97" s="269">
        <v>182.31252252252199</v>
      </c>
      <c r="V97" s="269">
        <v>68.038558558558606</v>
      </c>
      <c r="W97" s="269">
        <v>24.705860465116299</v>
      </c>
      <c r="X97" s="269">
        <v>14.6256221198157</v>
      </c>
      <c r="Y97" s="269">
        <v>169.46585585585601</v>
      </c>
      <c r="Z97" s="11"/>
      <c r="AA97" s="4"/>
      <c r="AB97" s="11" t="s">
        <v>200</v>
      </c>
      <c r="AC97" s="11"/>
      <c r="AD97" s="71" t="s">
        <v>84</v>
      </c>
      <c r="AE97" s="24">
        <v>94</v>
      </c>
      <c r="AF97" s="24">
        <v>35</v>
      </c>
      <c r="AG97" s="24">
        <v>18</v>
      </c>
      <c r="AH97" s="24">
        <v>16</v>
      </c>
      <c r="AI97" s="24">
        <v>18</v>
      </c>
      <c r="AJ97" s="24"/>
      <c r="AK97" s="4"/>
      <c r="AL97" s="4"/>
      <c r="AM97" s="271">
        <v>87541.24</v>
      </c>
      <c r="AN97" s="271">
        <v>36515.800000000003</v>
      </c>
      <c r="AO97" s="271">
        <v>23648.34</v>
      </c>
      <c r="AP97" s="271">
        <v>24663.86</v>
      </c>
      <c r="AQ97" s="271">
        <v>128721.96</v>
      </c>
      <c r="AR97" s="24"/>
      <c r="AS97" s="4"/>
      <c r="AT97" s="4"/>
      <c r="AU97" s="271">
        <v>902.48701030927805</v>
      </c>
      <c r="AV97" s="271">
        <v>376.45154639175303</v>
      </c>
      <c r="AW97" s="271">
        <v>257.04717391304303</v>
      </c>
      <c r="AX97" s="271">
        <v>256.915208333333</v>
      </c>
      <c r="AY97" s="271">
        <v>1327.03051546392</v>
      </c>
      <c r="AZ97" s="24"/>
      <c r="BA97" s="4"/>
    </row>
    <row r="98" spans="1:53">
      <c r="A98" s="56"/>
      <c r="B98" s="11" t="s">
        <v>178</v>
      </c>
      <c r="C98" s="11"/>
      <c r="D98" s="71" t="s">
        <v>157</v>
      </c>
      <c r="E98" s="11">
        <v>292</v>
      </c>
      <c r="F98" s="11">
        <v>164</v>
      </c>
      <c r="G98" s="11">
        <v>102</v>
      </c>
      <c r="H98" s="11">
        <v>82</v>
      </c>
      <c r="I98" s="11">
        <v>104</v>
      </c>
      <c r="J98" s="11"/>
      <c r="M98" s="269">
        <v>72989.490000000005</v>
      </c>
      <c r="N98" s="269">
        <v>39524.71</v>
      </c>
      <c r="O98" s="269">
        <v>15491.22</v>
      </c>
      <c r="P98" s="269">
        <v>9306.02</v>
      </c>
      <c r="Q98" s="269">
        <v>125754.89</v>
      </c>
      <c r="R98" s="278"/>
      <c r="S98" s="4"/>
      <c r="T98" s="4"/>
      <c r="U98" s="269">
        <v>225.276203703704</v>
      </c>
      <c r="V98" s="269">
        <v>121.98984567901201</v>
      </c>
      <c r="W98" s="269">
        <v>48.561818181818197</v>
      </c>
      <c r="X98" s="269">
        <v>29.6370063694267</v>
      </c>
      <c r="Y98" s="269">
        <v>388.13237654321</v>
      </c>
      <c r="Z98" s="11"/>
      <c r="AA98" s="4"/>
      <c r="AB98" s="11" t="s">
        <v>203</v>
      </c>
      <c r="AC98" s="11"/>
      <c r="AD98" s="71" t="s">
        <v>123</v>
      </c>
      <c r="AE98" s="24">
        <v>2</v>
      </c>
      <c r="AF98" s="24">
        <v>1</v>
      </c>
      <c r="AG98" s="24"/>
      <c r="AH98" s="24"/>
      <c r="AI98" s="24"/>
      <c r="AJ98" s="24"/>
      <c r="AK98" s="4"/>
      <c r="AL98" s="4"/>
      <c r="AM98" s="271">
        <v>121.72</v>
      </c>
      <c r="AN98" s="271">
        <v>24.12</v>
      </c>
      <c r="AO98" s="271">
        <v>0</v>
      </c>
      <c r="AP98" s="271">
        <v>0</v>
      </c>
      <c r="AQ98" s="271">
        <v>0</v>
      </c>
      <c r="AR98" s="24"/>
      <c r="AS98" s="4"/>
      <c r="AT98" s="4"/>
      <c r="AU98" s="271">
        <v>60.86</v>
      </c>
      <c r="AV98" s="271">
        <v>12.06</v>
      </c>
      <c r="AW98" s="271">
        <v>0</v>
      </c>
      <c r="AX98" s="271">
        <v>0</v>
      </c>
      <c r="AY98" s="271">
        <v>0</v>
      </c>
      <c r="AZ98" s="24"/>
      <c r="BA98" s="4"/>
    </row>
    <row r="99" spans="1:53">
      <c r="A99" s="56"/>
      <c r="B99" s="11" t="s">
        <v>179</v>
      </c>
      <c r="C99" s="11"/>
      <c r="D99" s="71" t="s">
        <v>180</v>
      </c>
      <c r="E99" s="11">
        <v>65</v>
      </c>
      <c r="F99" s="11">
        <v>33</v>
      </c>
      <c r="G99" s="11">
        <v>20</v>
      </c>
      <c r="H99" s="11">
        <v>15</v>
      </c>
      <c r="I99" s="11">
        <v>22</v>
      </c>
      <c r="J99" s="11"/>
      <c r="M99" s="269">
        <v>17005.64</v>
      </c>
      <c r="N99" s="269">
        <v>6735.79</v>
      </c>
      <c r="O99" s="269">
        <v>2853.56</v>
      </c>
      <c r="P99" s="269">
        <v>1903.16</v>
      </c>
      <c r="Q99" s="269">
        <v>25611.74</v>
      </c>
      <c r="R99" s="278"/>
      <c r="S99" s="4"/>
      <c r="T99" s="4"/>
      <c r="U99" s="269">
        <v>236.18944444444401</v>
      </c>
      <c r="V99" s="269">
        <v>93.552638888888893</v>
      </c>
      <c r="W99" s="269">
        <v>40.190985915493002</v>
      </c>
      <c r="X99" s="269">
        <v>26.432777777777801</v>
      </c>
      <c r="Y99" s="269">
        <v>355.71861111111099</v>
      </c>
      <c r="Z99" s="11"/>
      <c r="AA99" s="4"/>
      <c r="AB99" s="11" t="s">
        <v>554</v>
      </c>
      <c r="AC99" s="11"/>
      <c r="AD99" s="71" t="s">
        <v>105</v>
      </c>
      <c r="AE99" s="24">
        <v>1</v>
      </c>
      <c r="AF99" s="24">
        <v>1</v>
      </c>
      <c r="AG99" s="24">
        <v>1</v>
      </c>
      <c r="AH99" s="24"/>
      <c r="AI99" s="24"/>
      <c r="AJ99" s="24"/>
      <c r="AK99" s="4"/>
      <c r="AL99" s="4"/>
      <c r="AM99" s="271">
        <v>56.15</v>
      </c>
      <c r="AN99" s="271">
        <v>109.3</v>
      </c>
      <c r="AO99" s="271">
        <v>7.64</v>
      </c>
      <c r="AP99" s="271">
        <v>0</v>
      </c>
      <c r="AQ99" s="271">
        <v>0</v>
      </c>
      <c r="AR99" s="24"/>
      <c r="AS99" s="4"/>
      <c r="AT99" s="4"/>
      <c r="AU99" s="271">
        <v>56.15</v>
      </c>
      <c r="AV99" s="271">
        <v>109.3</v>
      </c>
      <c r="AW99" s="271">
        <v>7.64</v>
      </c>
      <c r="AX99" s="271">
        <v>0</v>
      </c>
      <c r="AY99" s="271">
        <v>0</v>
      </c>
      <c r="AZ99" s="24"/>
      <c r="BA99" s="4"/>
    </row>
    <row r="100" spans="1:53">
      <c r="A100" s="56"/>
      <c r="B100" s="11" t="s">
        <v>181</v>
      </c>
      <c r="C100" s="11"/>
      <c r="D100" s="71" t="s">
        <v>123</v>
      </c>
      <c r="E100" s="11">
        <v>43</v>
      </c>
      <c r="F100" s="11">
        <v>22</v>
      </c>
      <c r="G100" s="11">
        <v>16</v>
      </c>
      <c r="H100" s="11">
        <v>14</v>
      </c>
      <c r="I100" s="11">
        <v>18</v>
      </c>
      <c r="J100" s="11"/>
      <c r="M100" s="269">
        <v>11451.18</v>
      </c>
      <c r="N100" s="269">
        <v>4755.42</v>
      </c>
      <c r="O100" s="269">
        <v>2362.1799999999998</v>
      </c>
      <c r="P100" s="269">
        <v>4280.0600000000004</v>
      </c>
      <c r="Q100" s="269">
        <v>22917.77</v>
      </c>
      <c r="R100" s="278"/>
      <c r="S100" s="4"/>
      <c r="T100" s="4"/>
      <c r="U100" s="269">
        <v>216.06</v>
      </c>
      <c r="V100" s="269">
        <v>89.724905660377402</v>
      </c>
      <c r="W100" s="269">
        <v>46.317254901960801</v>
      </c>
      <c r="X100" s="269">
        <v>82.308846153846105</v>
      </c>
      <c r="Y100" s="269">
        <v>432.41075471698099</v>
      </c>
      <c r="Z100" s="11"/>
      <c r="AA100" s="4"/>
      <c r="AB100" s="11" t="s">
        <v>204</v>
      </c>
      <c r="AC100" s="11"/>
      <c r="AD100" s="71" t="s">
        <v>96</v>
      </c>
      <c r="AE100" s="24">
        <v>18</v>
      </c>
      <c r="AF100" s="24">
        <v>7</v>
      </c>
      <c r="AG100" s="24">
        <v>6</v>
      </c>
      <c r="AH100" s="24">
        <v>6</v>
      </c>
      <c r="AI100" s="24">
        <v>3</v>
      </c>
      <c r="AJ100" s="24"/>
      <c r="AK100" s="4"/>
      <c r="AL100" s="4"/>
      <c r="AM100" s="271">
        <v>3709.28</v>
      </c>
      <c r="AN100" s="271">
        <v>2328.7199999999998</v>
      </c>
      <c r="AO100" s="271">
        <v>781.71</v>
      </c>
      <c r="AP100" s="271">
        <v>736.36</v>
      </c>
      <c r="AQ100" s="271">
        <v>331.38</v>
      </c>
      <c r="AR100" s="24"/>
      <c r="AS100" s="4"/>
      <c r="AT100" s="4"/>
      <c r="AU100" s="271">
        <v>206.07111111111101</v>
      </c>
      <c r="AV100" s="271">
        <v>129.37333333333299</v>
      </c>
      <c r="AW100" s="271">
        <v>43.428333333333299</v>
      </c>
      <c r="AX100" s="271">
        <v>43.315294117647099</v>
      </c>
      <c r="AY100" s="271">
        <v>18.41</v>
      </c>
      <c r="AZ100" s="24"/>
      <c r="BA100" s="4"/>
    </row>
    <row r="101" spans="1:53">
      <c r="A101" s="56"/>
      <c r="B101" s="11" t="s">
        <v>483</v>
      </c>
      <c r="C101" s="11"/>
      <c r="D101" s="71" t="s">
        <v>165</v>
      </c>
      <c r="E101" s="11">
        <v>13</v>
      </c>
      <c r="F101" s="11">
        <v>3</v>
      </c>
      <c r="G101" s="11">
        <v>3</v>
      </c>
      <c r="H101" s="11">
        <v>1</v>
      </c>
      <c r="I101" s="11">
        <v>1</v>
      </c>
      <c r="J101" s="11"/>
      <c r="M101" s="269">
        <v>3391.38</v>
      </c>
      <c r="N101" s="269">
        <v>737.22</v>
      </c>
      <c r="O101" s="269">
        <v>354.03</v>
      </c>
      <c r="P101" s="269">
        <v>17.170000000000002</v>
      </c>
      <c r="Q101" s="269">
        <v>231.35</v>
      </c>
      <c r="R101" s="278"/>
      <c r="S101" s="4"/>
      <c r="T101" s="4"/>
      <c r="U101" s="269">
        <v>260.87538461538497</v>
      </c>
      <c r="V101" s="269">
        <v>56.7092307692308</v>
      </c>
      <c r="W101" s="269">
        <v>29.502500000000001</v>
      </c>
      <c r="X101" s="269">
        <v>1.4308333333333301</v>
      </c>
      <c r="Y101" s="269">
        <v>17.7961538461538</v>
      </c>
      <c r="Z101" s="11"/>
      <c r="AA101" s="4"/>
      <c r="AB101" s="11" t="s">
        <v>205</v>
      </c>
      <c r="AC101" s="11"/>
      <c r="AD101" s="71" t="s">
        <v>136</v>
      </c>
      <c r="AE101" s="24">
        <v>1</v>
      </c>
      <c r="AF101" s="24"/>
      <c r="AG101" s="24"/>
      <c r="AH101" s="24"/>
      <c r="AI101" s="24"/>
      <c r="AJ101" s="24"/>
      <c r="AK101" s="4"/>
      <c r="AL101" s="4"/>
      <c r="AM101" s="271">
        <v>2.38</v>
      </c>
      <c r="AN101" s="271">
        <v>0</v>
      </c>
      <c r="AO101" s="271">
        <v>0</v>
      </c>
      <c r="AP101" s="271">
        <v>0</v>
      </c>
      <c r="AQ101" s="271">
        <v>0</v>
      </c>
      <c r="AR101" s="24"/>
      <c r="AS101" s="4"/>
      <c r="AT101" s="4"/>
      <c r="AU101" s="271">
        <v>2.38</v>
      </c>
      <c r="AV101" s="271">
        <v>0</v>
      </c>
      <c r="AW101" s="271">
        <v>0</v>
      </c>
      <c r="AX101" s="271">
        <v>0</v>
      </c>
      <c r="AY101" s="271">
        <v>0</v>
      </c>
      <c r="AZ101" s="24"/>
      <c r="BA101" s="4"/>
    </row>
    <row r="102" spans="1:53">
      <c r="A102" s="56"/>
      <c r="B102" s="11" t="s">
        <v>182</v>
      </c>
      <c r="C102" s="11"/>
      <c r="D102" s="71" t="s">
        <v>183</v>
      </c>
      <c r="E102" s="11">
        <v>38</v>
      </c>
      <c r="F102" s="11">
        <v>18</v>
      </c>
      <c r="G102" s="11">
        <v>8</v>
      </c>
      <c r="H102" s="11">
        <v>14</v>
      </c>
      <c r="I102" s="11">
        <v>28</v>
      </c>
      <c r="J102" s="11"/>
      <c r="M102" s="269">
        <v>8788.52</v>
      </c>
      <c r="N102" s="269">
        <v>2461.4299999999998</v>
      </c>
      <c r="O102" s="269">
        <v>3193.32</v>
      </c>
      <c r="P102" s="269">
        <v>2162.41</v>
      </c>
      <c r="Q102" s="269">
        <v>39475.21</v>
      </c>
      <c r="R102" s="278"/>
      <c r="S102" s="4"/>
      <c r="T102" s="4"/>
      <c r="U102" s="269">
        <v>179.35755102040801</v>
      </c>
      <c r="V102" s="269">
        <v>50.233265306122497</v>
      </c>
      <c r="W102" s="269">
        <v>228.094285714286</v>
      </c>
      <c r="X102" s="269">
        <v>52.7417073170732</v>
      </c>
      <c r="Y102" s="269">
        <v>805.61653061224501</v>
      </c>
      <c r="Z102" s="11"/>
      <c r="AA102" s="4"/>
      <c r="AB102" s="11" t="s">
        <v>205</v>
      </c>
      <c r="AC102" s="11"/>
      <c r="AD102" s="71" t="s">
        <v>165</v>
      </c>
      <c r="AE102" s="24">
        <v>99</v>
      </c>
      <c r="AF102" s="24">
        <v>48</v>
      </c>
      <c r="AG102" s="24">
        <v>21</v>
      </c>
      <c r="AH102" s="24">
        <v>15</v>
      </c>
      <c r="AI102" s="24">
        <v>15</v>
      </c>
      <c r="AJ102" s="24"/>
      <c r="AK102" s="4"/>
      <c r="AL102" s="4"/>
      <c r="AM102" s="271">
        <v>29393.86</v>
      </c>
      <c r="AN102" s="271">
        <v>12433.39</v>
      </c>
      <c r="AO102" s="271">
        <v>1767.63</v>
      </c>
      <c r="AP102" s="271">
        <v>1384.84</v>
      </c>
      <c r="AQ102" s="271">
        <v>4628.97</v>
      </c>
      <c r="AR102" s="24"/>
      <c r="AS102" s="4"/>
      <c r="AT102" s="4"/>
      <c r="AU102" s="271">
        <v>296.907676767677</v>
      </c>
      <c r="AV102" s="271">
        <v>125.58979797979801</v>
      </c>
      <c r="AW102" s="271">
        <v>18.8045744680851</v>
      </c>
      <c r="AX102" s="271">
        <v>14.1310204081633</v>
      </c>
      <c r="AY102" s="271">
        <v>46.757272727272699</v>
      </c>
      <c r="AZ102" s="24"/>
      <c r="BA102" s="4"/>
    </row>
    <row r="103" spans="1:53">
      <c r="A103" s="56"/>
      <c r="B103" s="11" t="s">
        <v>184</v>
      </c>
      <c r="C103" s="11"/>
      <c r="D103" s="71" t="s">
        <v>136</v>
      </c>
      <c r="E103" s="11">
        <v>1</v>
      </c>
      <c r="F103" s="11"/>
      <c r="G103" s="11"/>
      <c r="H103" s="11"/>
      <c r="I103" s="11"/>
      <c r="J103" s="11"/>
      <c r="M103" s="269">
        <v>67.86</v>
      </c>
      <c r="N103" s="269">
        <v>0</v>
      </c>
      <c r="O103" s="269">
        <v>0</v>
      </c>
      <c r="P103" s="269">
        <v>0</v>
      </c>
      <c r="Q103" s="269">
        <v>0</v>
      </c>
      <c r="R103" s="278"/>
      <c r="S103" s="4"/>
      <c r="T103" s="4"/>
      <c r="U103" s="269">
        <v>67.86</v>
      </c>
      <c r="V103" s="269">
        <v>0</v>
      </c>
      <c r="W103" s="269">
        <v>0</v>
      </c>
      <c r="X103" s="269">
        <v>0</v>
      </c>
      <c r="Y103" s="269">
        <v>0</v>
      </c>
      <c r="Z103" s="11"/>
      <c r="AA103" s="4"/>
      <c r="AB103" s="11" t="s">
        <v>206</v>
      </c>
      <c r="AC103" s="11"/>
      <c r="AD103" s="71" t="s">
        <v>207</v>
      </c>
      <c r="AE103" s="24">
        <v>30</v>
      </c>
      <c r="AF103" s="24">
        <v>13</v>
      </c>
      <c r="AG103" s="24">
        <v>12</v>
      </c>
      <c r="AH103" s="24">
        <v>10</v>
      </c>
      <c r="AI103" s="24">
        <v>8</v>
      </c>
      <c r="AJ103" s="24"/>
      <c r="AK103" s="4"/>
      <c r="AL103" s="4"/>
      <c r="AM103" s="271">
        <v>25137.91</v>
      </c>
      <c r="AN103" s="271">
        <v>1659.74</v>
      </c>
      <c r="AO103" s="271">
        <v>1546.96</v>
      </c>
      <c r="AP103" s="271">
        <v>940.13</v>
      </c>
      <c r="AQ103" s="271">
        <v>24905.42</v>
      </c>
      <c r="AR103" s="24"/>
      <c r="AS103" s="4"/>
      <c r="AT103" s="4"/>
      <c r="AU103" s="271">
        <v>837.93033333333301</v>
      </c>
      <c r="AV103" s="271">
        <v>55.324666666666701</v>
      </c>
      <c r="AW103" s="271">
        <v>53.343448275862102</v>
      </c>
      <c r="AX103" s="271">
        <v>31.337666666666699</v>
      </c>
      <c r="AY103" s="271">
        <v>830.18066666666698</v>
      </c>
      <c r="AZ103" s="24"/>
      <c r="BA103" s="4"/>
    </row>
    <row r="104" spans="1:53">
      <c r="A104" s="56"/>
      <c r="B104" s="11" t="s">
        <v>184</v>
      </c>
      <c r="C104" s="11"/>
      <c r="D104" s="71" t="s">
        <v>185</v>
      </c>
      <c r="E104" s="11">
        <v>61</v>
      </c>
      <c r="F104" s="11">
        <v>36</v>
      </c>
      <c r="G104" s="11">
        <v>21</v>
      </c>
      <c r="H104" s="11">
        <v>19</v>
      </c>
      <c r="I104" s="11">
        <v>24</v>
      </c>
      <c r="J104" s="11"/>
      <c r="M104" s="269">
        <v>15289.63</v>
      </c>
      <c r="N104" s="269">
        <v>8614.48</v>
      </c>
      <c r="O104" s="269">
        <v>3086.07</v>
      </c>
      <c r="P104" s="269">
        <v>2976.9</v>
      </c>
      <c r="Q104" s="269">
        <v>23914.25</v>
      </c>
      <c r="R104" s="278"/>
      <c r="S104" s="4"/>
      <c r="T104" s="4"/>
      <c r="U104" s="269">
        <v>212.35597222222199</v>
      </c>
      <c r="V104" s="269">
        <v>119.645555555556</v>
      </c>
      <c r="W104" s="269">
        <v>44.725652173912998</v>
      </c>
      <c r="X104" s="269">
        <v>42.527142857142898</v>
      </c>
      <c r="Y104" s="269">
        <v>332.14236111111097</v>
      </c>
      <c r="Z104" s="11"/>
      <c r="AA104" s="4"/>
      <c r="AB104" s="11" t="s">
        <v>208</v>
      </c>
      <c r="AC104" s="11"/>
      <c r="AD104" s="71" t="s">
        <v>84</v>
      </c>
      <c r="AE104" s="24">
        <v>1</v>
      </c>
      <c r="AF104" s="24"/>
      <c r="AG104" s="24"/>
      <c r="AH104" s="24"/>
      <c r="AI104" s="24"/>
      <c r="AJ104" s="24"/>
      <c r="AK104" s="4"/>
      <c r="AL104" s="4"/>
      <c r="AM104" s="271">
        <v>233.11</v>
      </c>
      <c r="AN104" s="271">
        <v>0</v>
      </c>
      <c r="AO104" s="271">
        <v>0</v>
      </c>
      <c r="AP104" s="271">
        <v>0</v>
      </c>
      <c r="AQ104" s="271">
        <v>0</v>
      </c>
      <c r="AR104" s="24"/>
      <c r="AS104" s="4"/>
      <c r="AT104" s="4"/>
      <c r="AU104" s="271">
        <v>233.11</v>
      </c>
      <c r="AV104" s="271">
        <v>0</v>
      </c>
      <c r="AW104" s="271">
        <v>0</v>
      </c>
      <c r="AX104" s="271">
        <v>0</v>
      </c>
      <c r="AY104" s="271">
        <v>0</v>
      </c>
      <c r="AZ104" s="24"/>
      <c r="BA104" s="4"/>
    </row>
    <row r="105" spans="1:53">
      <c r="A105" s="56"/>
      <c r="B105" s="11" t="s">
        <v>555</v>
      </c>
      <c r="C105" s="11"/>
      <c r="D105" s="71" t="s">
        <v>136</v>
      </c>
      <c r="E105" s="11">
        <v>1</v>
      </c>
      <c r="F105" s="11">
        <v>1</v>
      </c>
      <c r="G105" s="11">
        <v>1</v>
      </c>
      <c r="H105" s="11"/>
      <c r="I105" s="11"/>
      <c r="J105" s="11"/>
      <c r="M105" s="269">
        <v>392.17</v>
      </c>
      <c r="N105" s="269">
        <v>364.72</v>
      </c>
      <c r="O105" s="269">
        <v>214.11</v>
      </c>
      <c r="P105" s="269">
        <v>0</v>
      </c>
      <c r="Q105" s="269">
        <v>0</v>
      </c>
      <c r="R105" s="278"/>
      <c r="S105" s="4"/>
      <c r="T105" s="4"/>
      <c r="U105" s="269">
        <v>392.17</v>
      </c>
      <c r="V105" s="269">
        <v>364.72</v>
      </c>
      <c r="W105" s="269">
        <v>214.11</v>
      </c>
      <c r="X105" s="269">
        <v>0</v>
      </c>
      <c r="Y105" s="269">
        <v>0</v>
      </c>
      <c r="Z105" s="11"/>
      <c r="AA105" s="4"/>
      <c r="AB105" s="11" t="s">
        <v>208</v>
      </c>
      <c r="AC105" s="11"/>
      <c r="AD105" s="71" t="s">
        <v>121</v>
      </c>
      <c r="AE105" s="24">
        <v>1</v>
      </c>
      <c r="AF105" s="24">
        <v>1</v>
      </c>
      <c r="AG105" s="24"/>
      <c r="AH105" s="24"/>
      <c r="AI105" s="24"/>
      <c r="AJ105" s="24"/>
      <c r="AK105" s="4"/>
      <c r="AL105" s="4"/>
      <c r="AM105" s="271">
        <v>17.98</v>
      </c>
      <c r="AN105" s="271">
        <v>20.350000000000001</v>
      </c>
      <c r="AO105" s="271">
        <v>0</v>
      </c>
      <c r="AP105" s="271">
        <v>0</v>
      </c>
      <c r="AQ105" s="271">
        <v>0</v>
      </c>
      <c r="AR105" s="24"/>
      <c r="AS105" s="4"/>
      <c r="AT105" s="4"/>
      <c r="AU105" s="271">
        <v>17.98</v>
      </c>
      <c r="AV105" s="271">
        <v>20.350000000000001</v>
      </c>
      <c r="AW105" s="271">
        <v>0</v>
      </c>
      <c r="AX105" s="271">
        <v>0</v>
      </c>
      <c r="AY105" s="271">
        <v>0</v>
      </c>
      <c r="AZ105" s="24"/>
      <c r="BA105" s="4"/>
    </row>
    <row r="106" spans="1:53">
      <c r="A106" s="56"/>
      <c r="B106" s="11" t="s">
        <v>186</v>
      </c>
      <c r="C106" s="11"/>
      <c r="D106" s="71" t="s">
        <v>187</v>
      </c>
      <c r="E106" s="11">
        <v>117</v>
      </c>
      <c r="F106" s="11">
        <v>54</v>
      </c>
      <c r="G106" s="11">
        <v>34</v>
      </c>
      <c r="H106" s="11">
        <v>34</v>
      </c>
      <c r="I106" s="11">
        <v>49</v>
      </c>
      <c r="J106" s="11"/>
      <c r="M106" s="269">
        <v>26051.17</v>
      </c>
      <c r="N106" s="269">
        <v>11664.11</v>
      </c>
      <c r="O106" s="269">
        <v>3681</v>
      </c>
      <c r="P106" s="269">
        <v>3913.78</v>
      </c>
      <c r="Q106" s="269">
        <v>68462.02</v>
      </c>
      <c r="R106" s="278"/>
      <c r="S106" s="4"/>
      <c r="T106" s="4"/>
      <c r="U106" s="269">
        <v>195.873458646617</v>
      </c>
      <c r="V106" s="269">
        <v>87.700075187969901</v>
      </c>
      <c r="W106" s="269">
        <v>27.886363636363601</v>
      </c>
      <c r="X106" s="269">
        <v>29.649848484848501</v>
      </c>
      <c r="Y106" s="269">
        <v>514.75203007518803</v>
      </c>
      <c r="Z106" s="11"/>
      <c r="AA106" s="4"/>
      <c r="AB106" s="11" t="s">
        <v>209</v>
      </c>
      <c r="AC106" s="11"/>
      <c r="AD106" s="71" t="s">
        <v>210</v>
      </c>
      <c r="AE106" s="24">
        <v>45</v>
      </c>
      <c r="AF106" s="24">
        <v>36</v>
      </c>
      <c r="AG106" s="24">
        <v>30</v>
      </c>
      <c r="AH106" s="24">
        <v>21</v>
      </c>
      <c r="AI106" s="24">
        <v>19</v>
      </c>
      <c r="AJ106" s="24"/>
      <c r="AK106" s="4"/>
      <c r="AL106" s="4"/>
      <c r="AM106" s="271">
        <v>10078.6</v>
      </c>
      <c r="AN106" s="271">
        <v>5867.76</v>
      </c>
      <c r="AO106" s="271">
        <v>2021.21</v>
      </c>
      <c r="AP106" s="271">
        <v>1009.63</v>
      </c>
      <c r="AQ106" s="271">
        <v>13448.12</v>
      </c>
      <c r="AR106" s="24"/>
      <c r="AS106" s="4"/>
      <c r="AT106" s="4"/>
      <c r="AU106" s="271">
        <v>201.572</v>
      </c>
      <c r="AV106" s="271">
        <v>117.3552</v>
      </c>
      <c r="AW106" s="271">
        <v>40.424199999999999</v>
      </c>
      <c r="AX106" s="271">
        <v>20.192599999999999</v>
      </c>
      <c r="AY106" s="271">
        <v>268.9624</v>
      </c>
      <c r="AZ106" s="24"/>
      <c r="BA106" s="4"/>
    </row>
    <row r="107" spans="1:53">
      <c r="A107" s="56"/>
      <c r="B107" s="11" t="s">
        <v>188</v>
      </c>
      <c r="C107" s="11"/>
      <c r="D107" s="71" t="s">
        <v>189</v>
      </c>
      <c r="E107" s="11">
        <v>23</v>
      </c>
      <c r="F107" s="11">
        <v>12</v>
      </c>
      <c r="G107" s="11">
        <v>10</v>
      </c>
      <c r="H107" s="11">
        <v>8</v>
      </c>
      <c r="I107" s="11">
        <v>12</v>
      </c>
      <c r="J107" s="11"/>
      <c r="M107" s="269">
        <v>3945.94</v>
      </c>
      <c r="N107" s="269">
        <v>1768.45</v>
      </c>
      <c r="O107" s="269">
        <v>1176.4100000000001</v>
      </c>
      <c r="P107" s="269">
        <v>783.92</v>
      </c>
      <c r="Q107" s="269">
        <v>13343.45</v>
      </c>
      <c r="R107" s="278"/>
      <c r="S107" s="4"/>
      <c r="T107" s="4"/>
      <c r="U107" s="269">
        <v>140.926428571429</v>
      </c>
      <c r="V107" s="269">
        <v>63.158928571428604</v>
      </c>
      <c r="W107" s="269">
        <v>42.014642857142903</v>
      </c>
      <c r="X107" s="269">
        <v>27.997142857142901</v>
      </c>
      <c r="Y107" s="269">
        <v>476.55178571428598</v>
      </c>
      <c r="Z107" s="11"/>
      <c r="AA107" s="4"/>
      <c r="AB107" s="11" t="s">
        <v>211</v>
      </c>
      <c r="AC107" s="11"/>
      <c r="AD107" s="71" t="s">
        <v>148</v>
      </c>
      <c r="AE107" s="24">
        <v>56</v>
      </c>
      <c r="AF107" s="24">
        <v>17</v>
      </c>
      <c r="AG107" s="24">
        <v>9</v>
      </c>
      <c r="AH107" s="24">
        <v>5</v>
      </c>
      <c r="AI107" s="24">
        <v>3</v>
      </c>
      <c r="AJ107" s="24"/>
      <c r="AK107" s="4"/>
      <c r="AL107" s="4"/>
      <c r="AM107" s="271">
        <v>18922.25</v>
      </c>
      <c r="AN107" s="271">
        <v>3945.49</v>
      </c>
      <c r="AO107" s="271">
        <v>881.34</v>
      </c>
      <c r="AP107" s="271">
        <v>196.87</v>
      </c>
      <c r="AQ107" s="271">
        <v>39.86</v>
      </c>
      <c r="AR107" s="24"/>
      <c r="AS107" s="4"/>
      <c r="AT107" s="4"/>
      <c r="AU107" s="271">
        <v>326.24568965517199</v>
      </c>
      <c r="AV107" s="271">
        <v>68.0256896551724</v>
      </c>
      <c r="AW107" s="271">
        <v>15.195517241379299</v>
      </c>
      <c r="AX107" s="271">
        <v>3.51553571428571</v>
      </c>
      <c r="AY107" s="271">
        <v>0.68724137931034501</v>
      </c>
      <c r="AZ107" s="24"/>
      <c r="BA107" s="4"/>
    </row>
    <row r="108" spans="1:53">
      <c r="A108" s="56"/>
      <c r="B108" s="11" t="s">
        <v>190</v>
      </c>
      <c r="C108" s="11"/>
      <c r="D108" s="71" t="s">
        <v>191</v>
      </c>
      <c r="E108" s="11">
        <v>84</v>
      </c>
      <c r="F108" s="11">
        <v>40</v>
      </c>
      <c r="G108" s="11">
        <v>28</v>
      </c>
      <c r="H108" s="11">
        <v>18</v>
      </c>
      <c r="I108" s="11">
        <v>29</v>
      </c>
      <c r="J108" s="11"/>
      <c r="M108" s="269">
        <v>14476.4</v>
      </c>
      <c r="N108" s="269">
        <v>5258.17</v>
      </c>
      <c r="O108" s="269">
        <v>3024.73</v>
      </c>
      <c r="P108" s="269">
        <v>1596.99</v>
      </c>
      <c r="Q108" s="269">
        <v>25009.51</v>
      </c>
      <c r="R108" s="278"/>
      <c r="S108" s="4"/>
      <c r="T108" s="4"/>
      <c r="U108" s="269">
        <v>147.718367346939</v>
      </c>
      <c r="V108" s="269">
        <v>53.654795918367299</v>
      </c>
      <c r="W108" s="269">
        <v>32.877499999999998</v>
      </c>
      <c r="X108" s="269">
        <v>17.171935483871</v>
      </c>
      <c r="Y108" s="269">
        <v>255.19908163265299</v>
      </c>
      <c r="Z108" s="11"/>
      <c r="AA108" s="4"/>
      <c r="AB108" s="11" t="s">
        <v>212</v>
      </c>
      <c r="AC108" s="11"/>
      <c r="AD108" s="71" t="s">
        <v>213</v>
      </c>
      <c r="AE108" s="24">
        <v>19</v>
      </c>
      <c r="AF108" s="24">
        <v>11</v>
      </c>
      <c r="AG108" s="24">
        <v>7</v>
      </c>
      <c r="AH108" s="24">
        <v>4</v>
      </c>
      <c r="AI108" s="24">
        <v>8</v>
      </c>
      <c r="AJ108" s="24"/>
      <c r="AK108" s="4"/>
      <c r="AL108" s="4"/>
      <c r="AM108" s="271">
        <v>6447.94</v>
      </c>
      <c r="AN108" s="271">
        <v>541.42999999999995</v>
      </c>
      <c r="AO108" s="271">
        <v>296.88</v>
      </c>
      <c r="AP108" s="271">
        <v>151.09</v>
      </c>
      <c r="AQ108" s="271">
        <v>1701.23</v>
      </c>
      <c r="AR108" s="24"/>
      <c r="AS108" s="4"/>
      <c r="AT108" s="4"/>
      <c r="AU108" s="271">
        <v>339.36526315789501</v>
      </c>
      <c r="AV108" s="271">
        <v>28.496315789473702</v>
      </c>
      <c r="AW108" s="271">
        <v>15.6252631578947</v>
      </c>
      <c r="AX108" s="271">
        <v>8.8876470588235303</v>
      </c>
      <c r="AY108" s="271">
        <v>89.538421052631605</v>
      </c>
      <c r="AZ108" s="24"/>
      <c r="BA108" s="4"/>
    </row>
    <row r="109" spans="1:53">
      <c r="A109" s="56"/>
      <c r="B109" s="11" t="s">
        <v>556</v>
      </c>
      <c r="C109" s="11"/>
      <c r="D109" s="71" t="s">
        <v>439</v>
      </c>
      <c r="E109" s="11">
        <v>3</v>
      </c>
      <c r="F109" s="11">
        <v>2</v>
      </c>
      <c r="G109" s="11"/>
      <c r="H109" s="11"/>
      <c r="I109" s="11"/>
      <c r="J109" s="11"/>
      <c r="M109" s="269">
        <v>1103.47</v>
      </c>
      <c r="N109" s="269">
        <v>690.16</v>
      </c>
      <c r="O109" s="269">
        <v>0</v>
      </c>
      <c r="P109" s="269">
        <v>0</v>
      </c>
      <c r="Q109" s="269">
        <v>0</v>
      </c>
      <c r="R109" s="278"/>
      <c r="S109" s="4"/>
      <c r="T109" s="4"/>
      <c r="U109" s="269">
        <v>367.82333333333298</v>
      </c>
      <c r="V109" s="269">
        <v>230.053333333333</v>
      </c>
      <c r="W109" s="269">
        <v>0</v>
      </c>
      <c r="X109" s="269">
        <v>0</v>
      </c>
      <c r="Y109" s="269">
        <v>0</v>
      </c>
      <c r="Z109" s="11"/>
      <c r="AA109" s="4"/>
      <c r="AB109" s="11" t="s">
        <v>214</v>
      </c>
      <c r="AC109" s="11"/>
      <c r="AD109" s="71" t="s">
        <v>215</v>
      </c>
      <c r="AE109" s="24">
        <v>2</v>
      </c>
      <c r="AF109" s="24">
        <v>2</v>
      </c>
      <c r="AG109" s="24">
        <v>1</v>
      </c>
      <c r="AH109" s="24">
        <v>1</v>
      </c>
      <c r="AI109" s="24">
        <v>1</v>
      </c>
      <c r="AJ109" s="24"/>
      <c r="AK109" s="4"/>
      <c r="AL109" s="4"/>
      <c r="AM109" s="271">
        <v>219.95</v>
      </c>
      <c r="AN109" s="271">
        <v>223.93</v>
      </c>
      <c r="AO109" s="271">
        <v>102.13</v>
      </c>
      <c r="AP109" s="271">
        <v>44.81</v>
      </c>
      <c r="AQ109" s="271">
        <v>264.91000000000003</v>
      </c>
      <c r="AR109" s="24"/>
      <c r="AS109" s="4"/>
      <c r="AT109" s="4"/>
      <c r="AU109" s="271">
        <v>73.316666666666706</v>
      </c>
      <c r="AV109" s="271">
        <v>74.643333333333302</v>
      </c>
      <c r="AW109" s="271">
        <v>51.064999999999998</v>
      </c>
      <c r="AX109" s="271">
        <v>14.936666666666699</v>
      </c>
      <c r="AY109" s="271">
        <v>88.303333333333299</v>
      </c>
      <c r="AZ109" s="24"/>
      <c r="BA109" s="4"/>
    </row>
    <row r="110" spans="1:53">
      <c r="A110" s="56"/>
      <c r="B110" s="11" t="s">
        <v>192</v>
      </c>
      <c r="C110" s="11"/>
      <c r="D110" s="71" t="s">
        <v>193</v>
      </c>
      <c r="E110" s="11">
        <v>98</v>
      </c>
      <c r="F110" s="11">
        <v>57</v>
      </c>
      <c r="G110" s="11">
        <v>43</v>
      </c>
      <c r="H110" s="11">
        <v>37</v>
      </c>
      <c r="I110" s="11">
        <v>49</v>
      </c>
      <c r="J110" s="11"/>
      <c r="M110" s="269">
        <v>23524.67</v>
      </c>
      <c r="N110" s="269">
        <v>10360.64</v>
      </c>
      <c r="O110" s="269">
        <v>5917.71</v>
      </c>
      <c r="P110" s="269">
        <v>4558.42</v>
      </c>
      <c r="Q110" s="269">
        <v>56540.06</v>
      </c>
      <c r="R110" s="278"/>
      <c r="S110" s="4"/>
      <c r="T110" s="4"/>
      <c r="U110" s="269">
        <v>201.06555555555599</v>
      </c>
      <c r="V110" s="269">
        <v>88.552478632478596</v>
      </c>
      <c r="W110" s="269">
        <v>50.578717948718001</v>
      </c>
      <c r="X110" s="269">
        <v>39.296724137931001</v>
      </c>
      <c r="Y110" s="269">
        <v>483.24837606837599</v>
      </c>
      <c r="Z110" s="11"/>
      <c r="AA110" s="4"/>
      <c r="AB110" s="11" t="s">
        <v>216</v>
      </c>
      <c r="AC110" s="11"/>
      <c r="AD110" s="71" t="s">
        <v>136</v>
      </c>
      <c r="AE110" s="24">
        <v>7</v>
      </c>
      <c r="AF110" s="24">
        <v>5</v>
      </c>
      <c r="AG110" s="24">
        <v>4</v>
      </c>
      <c r="AH110" s="24">
        <v>3</v>
      </c>
      <c r="AI110" s="24">
        <v>3</v>
      </c>
      <c r="AJ110" s="24"/>
      <c r="AK110" s="4"/>
      <c r="AL110" s="4"/>
      <c r="AM110" s="271">
        <v>2937.26</v>
      </c>
      <c r="AN110" s="271">
        <v>336.94</v>
      </c>
      <c r="AO110" s="271">
        <v>102.54</v>
      </c>
      <c r="AP110" s="271">
        <v>97.82</v>
      </c>
      <c r="AQ110" s="271">
        <v>1448.39</v>
      </c>
      <c r="AR110" s="24"/>
      <c r="AS110" s="4"/>
      <c r="AT110" s="4"/>
      <c r="AU110" s="271">
        <v>419.608571428571</v>
      </c>
      <c r="AV110" s="271">
        <v>48.134285714285703</v>
      </c>
      <c r="AW110" s="271">
        <v>14.648571428571399</v>
      </c>
      <c r="AX110" s="271">
        <v>13.974285714285701</v>
      </c>
      <c r="AY110" s="271">
        <v>206.91285714285701</v>
      </c>
      <c r="AZ110" s="24"/>
      <c r="BA110" s="4"/>
    </row>
    <row r="111" spans="1:53">
      <c r="A111" s="56"/>
      <c r="B111" s="11" t="s">
        <v>459</v>
      </c>
      <c r="C111" s="11"/>
      <c r="D111" s="71" t="s">
        <v>146</v>
      </c>
      <c r="E111" s="11">
        <v>3</v>
      </c>
      <c r="F111" s="11"/>
      <c r="G111" s="11"/>
      <c r="H111" s="11"/>
      <c r="I111" s="11"/>
      <c r="J111" s="11"/>
      <c r="M111" s="269">
        <v>285.83999999999997</v>
      </c>
      <c r="N111" s="269">
        <v>0</v>
      </c>
      <c r="O111" s="269">
        <v>0</v>
      </c>
      <c r="P111" s="269">
        <v>0</v>
      </c>
      <c r="Q111" s="269">
        <v>0</v>
      </c>
      <c r="R111" s="278"/>
      <c r="S111" s="4"/>
      <c r="T111" s="4"/>
      <c r="U111" s="269">
        <v>95.28</v>
      </c>
      <c r="V111" s="269">
        <v>0</v>
      </c>
      <c r="W111" s="269">
        <v>0</v>
      </c>
      <c r="X111" s="269">
        <v>0</v>
      </c>
      <c r="Y111" s="269">
        <v>0</v>
      </c>
      <c r="Z111" s="11"/>
      <c r="AA111" s="4"/>
      <c r="AB111" s="11" t="s">
        <v>217</v>
      </c>
      <c r="AC111" s="11"/>
      <c r="AD111" s="71" t="s">
        <v>218</v>
      </c>
      <c r="AE111" s="24">
        <v>16</v>
      </c>
      <c r="AF111" s="24">
        <v>12</v>
      </c>
      <c r="AG111" s="24">
        <v>9</v>
      </c>
      <c r="AH111" s="24">
        <v>4</v>
      </c>
      <c r="AI111" s="24">
        <v>4</v>
      </c>
      <c r="AJ111" s="24"/>
      <c r="AK111" s="4"/>
      <c r="AL111" s="4"/>
      <c r="AM111" s="271">
        <v>7092.14</v>
      </c>
      <c r="AN111" s="271">
        <v>923.45</v>
      </c>
      <c r="AO111" s="271">
        <v>586.76</v>
      </c>
      <c r="AP111" s="271">
        <v>431.03</v>
      </c>
      <c r="AQ111" s="271">
        <v>1821.74</v>
      </c>
      <c r="AR111" s="24"/>
      <c r="AS111" s="4"/>
      <c r="AT111" s="4"/>
      <c r="AU111" s="271">
        <v>373.27052631578903</v>
      </c>
      <c r="AV111" s="271">
        <v>48.602631578947403</v>
      </c>
      <c r="AW111" s="271">
        <v>32.5977777777778</v>
      </c>
      <c r="AX111" s="271">
        <v>22.685789473684199</v>
      </c>
      <c r="AY111" s="271">
        <v>95.881052631578996</v>
      </c>
      <c r="AZ111" s="24"/>
      <c r="BA111" s="4"/>
    </row>
    <row r="112" spans="1:53">
      <c r="A112" s="56"/>
      <c r="B112" s="11" t="s">
        <v>194</v>
      </c>
      <c r="C112" s="11"/>
      <c r="D112" s="71" t="s">
        <v>195</v>
      </c>
      <c r="E112" s="11">
        <v>39</v>
      </c>
      <c r="F112" s="11">
        <v>38</v>
      </c>
      <c r="G112" s="11">
        <v>13</v>
      </c>
      <c r="H112" s="11">
        <v>25</v>
      </c>
      <c r="I112" s="11">
        <v>29</v>
      </c>
      <c r="J112" s="11"/>
      <c r="M112" s="269">
        <v>10155.290000000001</v>
      </c>
      <c r="N112" s="269">
        <v>6045.98</v>
      </c>
      <c r="O112" s="269">
        <v>1373.14</v>
      </c>
      <c r="P112" s="269">
        <v>3184</v>
      </c>
      <c r="Q112" s="269">
        <v>35227.480000000003</v>
      </c>
      <c r="R112" s="278"/>
      <c r="S112" s="4"/>
      <c r="T112" s="4"/>
      <c r="U112" s="269">
        <v>211.56854166666699</v>
      </c>
      <c r="V112" s="269">
        <v>125.957916666667</v>
      </c>
      <c r="W112" s="269">
        <v>65.387619047619097</v>
      </c>
      <c r="X112" s="269">
        <v>72.363636363636402</v>
      </c>
      <c r="Y112" s="269">
        <v>733.90583333333302</v>
      </c>
      <c r="Z112" s="11"/>
      <c r="AA112" s="4"/>
      <c r="AB112" s="11" t="s">
        <v>517</v>
      </c>
      <c r="AC112" s="11"/>
      <c r="AD112" s="71" t="s">
        <v>113</v>
      </c>
      <c r="AE112" s="24">
        <v>3</v>
      </c>
      <c r="AF112" s="24">
        <v>1</v>
      </c>
      <c r="AG112" s="24">
        <v>1</v>
      </c>
      <c r="AH112" s="24">
        <v>1</v>
      </c>
      <c r="AI112" s="24">
        <v>1</v>
      </c>
      <c r="AJ112" s="24"/>
      <c r="AK112" s="4"/>
      <c r="AL112" s="4"/>
      <c r="AM112" s="271">
        <v>1204.53</v>
      </c>
      <c r="AN112" s="271">
        <v>13.49</v>
      </c>
      <c r="AO112" s="271">
        <v>11.51</v>
      </c>
      <c r="AP112" s="271">
        <v>12.69</v>
      </c>
      <c r="AQ112" s="271">
        <v>209.3</v>
      </c>
      <c r="AR112" s="24"/>
      <c r="AS112" s="4"/>
      <c r="AT112" s="4"/>
      <c r="AU112" s="271">
        <v>401.51</v>
      </c>
      <c r="AV112" s="271">
        <v>4.4966666666666697</v>
      </c>
      <c r="AW112" s="271">
        <v>3.83666666666667</v>
      </c>
      <c r="AX112" s="271">
        <v>4.2300000000000004</v>
      </c>
      <c r="AY112" s="271">
        <v>69.766666666666694</v>
      </c>
      <c r="AZ112" s="24"/>
      <c r="BA112" s="4"/>
    </row>
    <row r="113" spans="1:53">
      <c r="A113" s="56"/>
      <c r="B113" s="11" t="s">
        <v>196</v>
      </c>
      <c r="C113" s="11"/>
      <c r="D113" s="71" t="s">
        <v>197</v>
      </c>
      <c r="E113" s="11">
        <v>33</v>
      </c>
      <c r="F113" s="11">
        <v>21</v>
      </c>
      <c r="G113" s="11">
        <v>17</v>
      </c>
      <c r="H113" s="11">
        <v>17</v>
      </c>
      <c r="I113" s="11">
        <v>25</v>
      </c>
      <c r="J113" s="11"/>
      <c r="M113" s="269">
        <v>9196.23</v>
      </c>
      <c r="N113" s="269">
        <v>4548.6099999999997</v>
      </c>
      <c r="O113" s="269">
        <v>2332.85</v>
      </c>
      <c r="P113" s="269">
        <v>2143.48</v>
      </c>
      <c r="Q113" s="269">
        <v>40425.53</v>
      </c>
      <c r="R113" s="278"/>
      <c r="S113" s="4"/>
      <c r="T113" s="4"/>
      <c r="U113" s="269">
        <v>224.29829268292701</v>
      </c>
      <c r="V113" s="269">
        <v>110.941707317073</v>
      </c>
      <c r="W113" s="269">
        <v>58.321249999999999</v>
      </c>
      <c r="X113" s="269">
        <v>52.28</v>
      </c>
      <c r="Y113" s="269">
        <v>985.98853658536598</v>
      </c>
      <c r="Z113" s="11"/>
      <c r="AA113" s="4"/>
      <c r="AB113" s="11" t="s">
        <v>219</v>
      </c>
      <c r="AC113" s="11"/>
      <c r="AD113" s="71" t="s">
        <v>100</v>
      </c>
      <c r="AE113" s="24">
        <v>1</v>
      </c>
      <c r="AF113" s="24"/>
      <c r="AG113" s="24"/>
      <c r="AH113" s="24"/>
      <c r="AI113" s="24"/>
      <c r="AJ113" s="24"/>
      <c r="AK113" s="4"/>
      <c r="AL113" s="4"/>
      <c r="AM113" s="271">
        <v>1185.72</v>
      </c>
      <c r="AN113" s="271">
        <v>0</v>
      </c>
      <c r="AO113" s="271">
        <v>0</v>
      </c>
      <c r="AP113" s="271">
        <v>0</v>
      </c>
      <c r="AQ113" s="271">
        <v>0</v>
      </c>
      <c r="AR113" s="24"/>
      <c r="AS113" s="4"/>
      <c r="AT113" s="4"/>
      <c r="AU113" s="271">
        <v>1185.72</v>
      </c>
      <c r="AV113" s="271">
        <v>0</v>
      </c>
      <c r="AW113" s="271">
        <v>0</v>
      </c>
      <c r="AX113" s="271">
        <v>0</v>
      </c>
      <c r="AY113" s="271">
        <v>0</v>
      </c>
      <c r="AZ113" s="24"/>
      <c r="BA113" s="4"/>
    </row>
    <row r="114" spans="1:53">
      <c r="A114" s="56"/>
      <c r="B114" s="11" t="s">
        <v>196</v>
      </c>
      <c r="C114" s="11"/>
      <c r="D114" s="71" t="s">
        <v>165</v>
      </c>
      <c r="E114" s="11">
        <v>2</v>
      </c>
      <c r="F114" s="11">
        <v>1</v>
      </c>
      <c r="G114" s="11">
        <v>1</v>
      </c>
      <c r="H114" s="11">
        <v>1</v>
      </c>
      <c r="I114" s="11">
        <v>1</v>
      </c>
      <c r="J114" s="11"/>
      <c r="M114" s="269">
        <v>418.37</v>
      </c>
      <c r="N114" s="269">
        <v>243</v>
      </c>
      <c r="O114" s="269">
        <v>122.2</v>
      </c>
      <c r="P114" s="269">
        <v>105.09</v>
      </c>
      <c r="Q114" s="269">
        <v>1084.81</v>
      </c>
      <c r="R114" s="278"/>
      <c r="S114" s="4"/>
      <c r="T114" s="4"/>
      <c r="U114" s="269">
        <v>209.185</v>
      </c>
      <c r="V114" s="269">
        <v>121.5</v>
      </c>
      <c r="W114" s="269">
        <v>61.1</v>
      </c>
      <c r="X114" s="269">
        <v>52.545000000000002</v>
      </c>
      <c r="Y114" s="269">
        <v>542.40499999999997</v>
      </c>
      <c r="Z114" s="11"/>
      <c r="AA114" s="4"/>
      <c r="AB114" s="11" t="s">
        <v>219</v>
      </c>
      <c r="AC114" s="11"/>
      <c r="AD114" s="71" t="s">
        <v>84</v>
      </c>
      <c r="AE114" s="24">
        <v>4</v>
      </c>
      <c r="AF114" s="24"/>
      <c r="AG114" s="24"/>
      <c r="AH114" s="24"/>
      <c r="AI114" s="24"/>
      <c r="AJ114" s="24"/>
      <c r="AK114" s="4"/>
      <c r="AL114" s="4"/>
      <c r="AM114" s="271">
        <v>9181.89</v>
      </c>
      <c r="AN114" s="271">
        <v>0</v>
      </c>
      <c r="AO114" s="271">
        <v>0</v>
      </c>
      <c r="AP114" s="271">
        <v>0</v>
      </c>
      <c r="AQ114" s="271">
        <v>0</v>
      </c>
      <c r="AR114" s="24"/>
      <c r="AS114" s="4"/>
      <c r="AT114" s="4"/>
      <c r="AU114" s="271">
        <v>2295.4724999999999</v>
      </c>
      <c r="AV114" s="271">
        <v>0</v>
      </c>
      <c r="AW114" s="271">
        <v>0</v>
      </c>
      <c r="AX114" s="271">
        <v>0</v>
      </c>
      <c r="AY114" s="271">
        <v>0</v>
      </c>
      <c r="AZ114" s="24"/>
      <c r="BA114" s="4"/>
    </row>
    <row r="115" spans="1:53">
      <c r="A115" s="56"/>
      <c r="B115" s="11" t="s">
        <v>198</v>
      </c>
      <c r="C115" s="11"/>
      <c r="D115" s="71" t="s">
        <v>199</v>
      </c>
      <c r="E115" s="11">
        <v>93</v>
      </c>
      <c r="F115" s="11">
        <v>38</v>
      </c>
      <c r="G115" s="11">
        <v>31</v>
      </c>
      <c r="H115" s="11">
        <v>29</v>
      </c>
      <c r="I115" s="11">
        <v>35</v>
      </c>
      <c r="J115" s="11"/>
      <c r="M115" s="269">
        <v>20258.580000000002</v>
      </c>
      <c r="N115" s="269">
        <v>8198.43</v>
      </c>
      <c r="O115" s="269">
        <v>4763.79</v>
      </c>
      <c r="P115" s="269">
        <v>3901.91</v>
      </c>
      <c r="Q115" s="269">
        <v>35483.93</v>
      </c>
      <c r="R115" s="278"/>
      <c r="S115" s="4"/>
      <c r="T115" s="4"/>
      <c r="U115" s="269">
        <v>191.118679245283</v>
      </c>
      <c r="V115" s="269">
        <v>77.343679245282999</v>
      </c>
      <c r="W115" s="269">
        <v>44.941415094339597</v>
      </c>
      <c r="X115" s="269">
        <v>37.5183653846154</v>
      </c>
      <c r="Y115" s="269">
        <v>334.75405660377299</v>
      </c>
      <c r="Z115" s="11"/>
      <c r="AA115" s="4"/>
      <c r="AB115" s="11" t="s">
        <v>221</v>
      </c>
      <c r="AC115" s="11"/>
      <c r="AD115" s="71" t="s">
        <v>222</v>
      </c>
      <c r="AE115" s="24">
        <v>2</v>
      </c>
      <c r="AF115" s="24">
        <v>1</v>
      </c>
      <c r="AG115" s="24">
        <v>1</v>
      </c>
      <c r="AH115" s="24">
        <v>1</v>
      </c>
      <c r="AI115" s="24">
        <v>1</v>
      </c>
      <c r="AJ115" s="24"/>
      <c r="AK115" s="4"/>
      <c r="AL115" s="4"/>
      <c r="AM115" s="271">
        <v>177.26</v>
      </c>
      <c r="AN115" s="271">
        <v>48.15</v>
      </c>
      <c r="AO115" s="271">
        <v>46.18</v>
      </c>
      <c r="AP115" s="271">
        <v>35.590000000000003</v>
      </c>
      <c r="AQ115" s="271">
        <v>875.79</v>
      </c>
      <c r="AR115" s="24"/>
      <c r="AS115" s="4"/>
      <c r="AT115" s="4"/>
      <c r="AU115" s="271">
        <v>88.63</v>
      </c>
      <c r="AV115" s="271">
        <v>24.074999999999999</v>
      </c>
      <c r="AW115" s="271">
        <v>23.09</v>
      </c>
      <c r="AX115" s="271">
        <v>17.795000000000002</v>
      </c>
      <c r="AY115" s="271">
        <v>437.89499999999998</v>
      </c>
      <c r="AZ115" s="24"/>
      <c r="BA115" s="4"/>
    </row>
    <row r="116" spans="1:53">
      <c r="A116" s="56"/>
      <c r="B116" s="11" t="s">
        <v>198</v>
      </c>
      <c r="C116" s="11"/>
      <c r="D116" s="71" t="s">
        <v>121</v>
      </c>
      <c r="E116" s="11">
        <v>1</v>
      </c>
      <c r="F116" s="11">
        <v>1</v>
      </c>
      <c r="G116" s="11">
        <v>1</v>
      </c>
      <c r="H116" s="11">
        <v>1</v>
      </c>
      <c r="I116" s="11">
        <v>1</v>
      </c>
      <c r="J116" s="11"/>
      <c r="M116" s="269">
        <v>143.87</v>
      </c>
      <c r="N116" s="269">
        <v>111.8</v>
      </c>
      <c r="O116" s="269">
        <v>93.69</v>
      </c>
      <c r="P116" s="269">
        <v>72.06</v>
      </c>
      <c r="Q116" s="269">
        <v>1848.87</v>
      </c>
      <c r="R116" s="278"/>
      <c r="S116" s="4"/>
      <c r="T116" s="4"/>
      <c r="U116" s="269">
        <v>143.87</v>
      </c>
      <c r="V116" s="269">
        <v>111.8</v>
      </c>
      <c r="W116" s="269">
        <v>93.69</v>
      </c>
      <c r="X116" s="269">
        <v>72.06</v>
      </c>
      <c r="Y116" s="269">
        <v>1848.87</v>
      </c>
      <c r="Z116" s="11"/>
      <c r="AA116" s="4"/>
      <c r="AB116" s="11" t="s">
        <v>223</v>
      </c>
      <c r="AC116" s="11"/>
      <c r="AD116" s="71" t="s">
        <v>148</v>
      </c>
      <c r="AE116" s="24">
        <v>1</v>
      </c>
      <c r="AF116" s="24">
        <v>2</v>
      </c>
      <c r="AG116" s="24">
        <v>1</v>
      </c>
      <c r="AH116" s="24">
        <v>1</v>
      </c>
      <c r="AI116" s="24">
        <v>1</v>
      </c>
      <c r="AJ116" s="24"/>
      <c r="AK116" s="4"/>
      <c r="AL116" s="4"/>
      <c r="AM116" s="271">
        <v>27.86</v>
      </c>
      <c r="AN116" s="271">
        <v>31.63</v>
      </c>
      <c r="AO116" s="271">
        <v>29.25</v>
      </c>
      <c r="AP116" s="271">
        <v>26.78</v>
      </c>
      <c r="AQ116" s="271">
        <v>61.29</v>
      </c>
      <c r="AR116" s="24"/>
      <c r="AS116" s="4"/>
      <c r="AT116" s="4"/>
      <c r="AU116" s="271">
        <v>13.93</v>
      </c>
      <c r="AV116" s="271">
        <v>15.815</v>
      </c>
      <c r="AW116" s="271">
        <v>14.625</v>
      </c>
      <c r="AX116" s="271">
        <v>13.39</v>
      </c>
      <c r="AY116" s="271">
        <v>30.645</v>
      </c>
      <c r="AZ116" s="24"/>
      <c r="BA116" s="4"/>
    </row>
    <row r="117" spans="1:53">
      <c r="A117" s="56"/>
      <c r="B117" s="11" t="s">
        <v>506</v>
      </c>
      <c r="C117" s="11"/>
      <c r="D117" s="71" t="s">
        <v>142</v>
      </c>
      <c r="E117" s="11">
        <v>1</v>
      </c>
      <c r="F117" s="11">
        <v>1</v>
      </c>
      <c r="G117" s="11"/>
      <c r="H117" s="11"/>
      <c r="I117" s="11"/>
      <c r="J117" s="11"/>
      <c r="M117" s="269">
        <v>305.05</v>
      </c>
      <c r="N117" s="269">
        <v>163.62</v>
      </c>
      <c r="O117" s="269">
        <v>0</v>
      </c>
      <c r="P117" s="269">
        <v>0</v>
      </c>
      <c r="Q117" s="269">
        <v>0</v>
      </c>
      <c r="R117" s="278"/>
      <c r="S117" s="4"/>
      <c r="T117" s="4"/>
      <c r="U117" s="269">
        <v>305.05</v>
      </c>
      <c r="V117" s="269">
        <v>163.62</v>
      </c>
      <c r="W117" s="269">
        <v>0</v>
      </c>
      <c r="X117" s="269">
        <v>0</v>
      </c>
      <c r="Y117" s="269">
        <v>0</v>
      </c>
      <c r="Z117" s="11"/>
      <c r="AA117" s="4"/>
      <c r="AB117" s="11" t="s">
        <v>223</v>
      </c>
      <c r="AC117" s="11"/>
      <c r="AD117" s="71" t="s">
        <v>187</v>
      </c>
      <c r="AE117" s="24">
        <v>8</v>
      </c>
      <c r="AF117" s="24">
        <v>4</v>
      </c>
      <c r="AG117" s="24">
        <v>2</v>
      </c>
      <c r="AH117" s="24">
        <v>2</v>
      </c>
      <c r="AI117" s="24">
        <v>2</v>
      </c>
      <c r="AJ117" s="24"/>
      <c r="AK117" s="4"/>
      <c r="AL117" s="4"/>
      <c r="AM117" s="271">
        <v>4295.7700000000004</v>
      </c>
      <c r="AN117" s="271">
        <v>189.74</v>
      </c>
      <c r="AO117" s="271">
        <v>123.53</v>
      </c>
      <c r="AP117" s="271">
        <v>359.54</v>
      </c>
      <c r="AQ117" s="271">
        <v>3698.76</v>
      </c>
      <c r="AR117" s="24"/>
      <c r="AS117" s="4"/>
      <c r="AT117" s="4"/>
      <c r="AU117" s="271">
        <v>429.577</v>
      </c>
      <c r="AV117" s="271">
        <v>18.974</v>
      </c>
      <c r="AW117" s="271">
        <v>13.7255555555556</v>
      </c>
      <c r="AX117" s="271">
        <v>59.923333333333296</v>
      </c>
      <c r="AY117" s="271">
        <v>369.87599999999998</v>
      </c>
      <c r="AZ117" s="24"/>
      <c r="BA117" s="4"/>
    </row>
    <row r="118" spans="1:53">
      <c r="A118" s="56"/>
      <c r="B118" s="11" t="s">
        <v>557</v>
      </c>
      <c r="C118" s="11"/>
      <c r="D118" s="71" t="s">
        <v>376</v>
      </c>
      <c r="E118" s="11">
        <v>1</v>
      </c>
      <c r="F118" s="11"/>
      <c r="G118" s="11"/>
      <c r="H118" s="11"/>
      <c r="I118" s="11"/>
      <c r="J118" s="11"/>
      <c r="M118" s="269">
        <v>154.91999999999999</v>
      </c>
      <c r="N118" s="269">
        <v>0</v>
      </c>
      <c r="O118" s="269">
        <v>0</v>
      </c>
      <c r="P118" s="269">
        <v>0</v>
      </c>
      <c r="Q118" s="269">
        <v>0</v>
      </c>
      <c r="R118" s="278"/>
      <c r="S118" s="4"/>
      <c r="T118" s="4"/>
      <c r="U118" s="269">
        <v>154.91999999999999</v>
      </c>
      <c r="V118" s="269">
        <v>0</v>
      </c>
      <c r="W118" s="269">
        <v>0</v>
      </c>
      <c r="X118" s="269">
        <v>0</v>
      </c>
      <c r="Y118" s="269">
        <v>0</v>
      </c>
      <c r="Z118" s="11"/>
      <c r="AA118" s="4"/>
      <c r="AB118" s="11" t="s">
        <v>224</v>
      </c>
      <c r="AC118" s="11"/>
      <c r="AD118" s="71" t="s">
        <v>96</v>
      </c>
      <c r="AE118" s="24">
        <v>25</v>
      </c>
      <c r="AF118" s="24">
        <v>10</v>
      </c>
      <c r="AG118" s="24">
        <v>7</v>
      </c>
      <c r="AH118" s="24">
        <v>3</v>
      </c>
      <c r="AI118" s="24">
        <v>4</v>
      </c>
      <c r="AJ118" s="24"/>
      <c r="AK118" s="4"/>
      <c r="AL118" s="4"/>
      <c r="AM118" s="271">
        <v>39803.589999999997</v>
      </c>
      <c r="AN118" s="271">
        <v>7023.14</v>
      </c>
      <c r="AO118" s="271">
        <v>956.73</v>
      </c>
      <c r="AP118" s="271">
        <v>129.19999999999999</v>
      </c>
      <c r="AQ118" s="271">
        <v>16342.53</v>
      </c>
      <c r="AR118" s="24"/>
      <c r="AS118" s="4"/>
      <c r="AT118" s="4"/>
      <c r="AU118" s="271">
        <v>1530.90730769231</v>
      </c>
      <c r="AV118" s="271">
        <v>270.12076923076899</v>
      </c>
      <c r="AW118" s="271">
        <v>36.797307692307697</v>
      </c>
      <c r="AX118" s="271">
        <v>4.9692307692307702</v>
      </c>
      <c r="AY118" s="271">
        <v>628.55884615384605</v>
      </c>
      <c r="AZ118" s="24"/>
      <c r="BA118" s="4"/>
    </row>
    <row r="119" spans="1:53">
      <c r="A119" s="56"/>
      <c r="B119" s="11" t="s">
        <v>200</v>
      </c>
      <c r="C119" s="11"/>
      <c r="D119" s="71" t="s">
        <v>193</v>
      </c>
      <c r="E119" s="11">
        <v>105</v>
      </c>
      <c r="F119" s="11">
        <v>70</v>
      </c>
      <c r="G119" s="11">
        <v>52</v>
      </c>
      <c r="H119" s="11">
        <v>42</v>
      </c>
      <c r="I119" s="11">
        <v>56</v>
      </c>
      <c r="J119" s="11"/>
      <c r="M119" s="269">
        <v>18208.53</v>
      </c>
      <c r="N119" s="269">
        <v>12072.54</v>
      </c>
      <c r="O119" s="269">
        <v>6702.49</v>
      </c>
      <c r="P119" s="269">
        <v>4779.05</v>
      </c>
      <c r="Q119" s="269">
        <v>36893.019999999997</v>
      </c>
      <c r="R119" s="278"/>
      <c r="S119" s="4"/>
      <c r="T119" s="4"/>
      <c r="U119" s="269">
        <v>151.73775000000001</v>
      </c>
      <c r="V119" s="269">
        <v>100.6045</v>
      </c>
      <c r="W119" s="269">
        <v>56.323445378151199</v>
      </c>
      <c r="X119" s="269">
        <v>40.160084033613501</v>
      </c>
      <c r="Y119" s="269">
        <v>307.44183333333302</v>
      </c>
      <c r="Z119" s="11"/>
      <c r="AA119" s="4"/>
      <c r="AB119" s="11" t="s">
        <v>225</v>
      </c>
      <c r="AC119" s="11"/>
      <c r="AD119" s="71" t="s">
        <v>226</v>
      </c>
      <c r="AE119" s="24">
        <v>8</v>
      </c>
      <c r="AF119" s="24">
        <v>1</v>
      </c>
      <c r="AG119" s="24">
        <v>1</v>
      </c>
      <c r="AH119" s="24">
        <v>1</v>
      </c>
      <c r="AI119" s="24">
        <v>2</v>
      </c>
      <c r="AJ119" s="24"/>
      <c r="AK119" s="4"/>
      <c r="AL119" s="4"/>
      <c r="AM119" s="271">
        <v>1311.59</v>
      </c>
      <c r="AN119" s="271">
        <v>0.4</v>
      </c>
      <c r="AO119" s="271">
        <v>32.99</v>
      </c>
      <c r="AP119" s="271">
        <v>26.16</v>
      </c>
      <c r="AQ119" s="271">
        <v>1008.92</v>
      </c>
      <c r="AR119" s="24"/>
      <c r="AS119" s="4"/>
      <c r="AT119" s="4"/>
      <c r="AU119" s="271">
        <v>145.73222222222199</v>
      </c>
      <c r="AV119" s="271">
        <v>4.4444444444444398E-2</v>
      </c>
      <c r="AW119" s="271">
        <v>3.6655555555555601</v>
      </c>
      <c r="AX119" s="271">
        <v>2.9066666666666698</v>
      </c>
      <c r="AY119" s="271">
        <v>112.102222222222</v>
      </c>
      <c r="AZ119" s="24"/>
      <c r="BA119" s="4"/>
    </row>
    <row r="120" spans="1:53">
      <c r="A120" s="56"/>
      <c r="B120" s="11" t="s">
        <v>200</v>
      </c>
      <c r="C120" s="11"/>
      <c r="D120" s="71" t="s">
        <v>84</v>
      </c>
      <c r="E120" s="11">
        <v>169</v>
      </c>
      <c r="F120" s="11">
        <v>105</v>
      </c>
      <c r="G120" s="11">
        <v>88</v>
      </c>
      <c r="H120" s="11">
        <v>78</v>
      </c>
      <c r="I120" s="11">
        <v>93</v>
      </c>
      <c r="J120" s="11"/>
      <c r="M120" s="269">
        <v>32469.43</v>
      </c>
      <c r="N120" s="269">
        <v>20353.34</v>
      </c>
      <c r="O120" s="269">
        <v>11301.83</v>
      </c>
      <c r="P120" s="269">
        <v>8656.86</v>
      </c>
      <c r="Q120" s="269">
        <v>57295.18</v>
      </c>
      <c r="R120" s="278"/>
      <c r="S120" s="4"/>
      <c r="T120" s="4"/>
      <c r="U120" s="269">
        <v>168.23538860103599</v>
      </c>
      <c r="V120" s="269">
        <v>105.457720207254</v>
      </c>
      <c r="W120" s="269">
        <v>59.7980423280423</v>
      </c>
      <c r="X120" s="269">
        <v>46.0471276595745</v>
      </c>
      <c r="Y120" s="269">
        <v>298.41239583333299</v>
      </c>
      <c r="Z120" s="11"/>
      <c r="AA120" s="4"/>
      <c r="AB120" s="11" t="s">
        <v>227</v>
      </c>
      <c r="AC120" s="11"/>
      <c r="AD120" s="71" t="s">
        <v>228</v>
      </c>
      <c r="AE120" s="24">
        <v>96</v>
      </c>
      <c r="AF120" s="24">
        <v>60</v>
      </c>
      <c r="AG120" s="24">
        <v>43</v>
      </c>
      <c r="AH120" s="24">
        <v>33</v>
      </c>
      <c r="AI120" s="24">
        <v>30</v>
      </c>
      <c r="AJ120" s="24"/>
      <c r="AK120" s="4"/>
      <c r="AL120" s="4"/>
      <c r="AM120" s="271">
        <v>24622.29</v>
      </c>
      <c r="AN120" s="271">
        <v>11722.61</v>
      </c>
      <c r="AO120" s="271">
        <v>5789.66</v>
      </c>
      <c r="AP120" s="271">
        <v>2482.87</v>
      </c>
      <c r="AQ120" s="271">
        <v>17537.43</v>
      </c>
      <c r="AR120" s="24"/>
      <c r="AS120" s="4"/>
      <c r="AT120" s="4"/>
      <c r="AU120" s="271">
        <v>246.22290000000001</v>
      </c>
      <c r="AV120" s="271">
        <v>117.2261</v>
      </c>
      <c r="AW120" s="271">
        <v>58.481414141414099</v>
      </c>
      <c r="AX120" s="271">
        <v>24.828700000000001</v>
      </c>
      <c r="AY120" s="271">
        <v>175.37430000000001</v>
      </c>
      <c r="AZ120" s="24"/>
      <c r="BA120" s="4"/>
    </row>
    <row r="121" spans="1:53">
      <c r="A121" s="56"/>
      <c r="B121" s="11" t="s">
        <v>200</v>
      </c>
      <c r="C121" s="11"/>
      <c r="D121" s="71" t="s">
        <v>121</v>
      </c>
      <c r="E121" s="11">
        <v>1</v>
      </c>
      <c r="F121" s="11"/>
      <c r="G121" s="11"/>
      <c r="H121" s="11"/>
      <c r="I121" s="11"/>
      <c r="J121" s="11"/>
      <c r="M121" s="269">
        <v>27.69</v>
      </c>
      <c r="N121" s="269">
        <v>0</v>
      </c>
      <c r="O121" s="269">
        <v>0</v>
      </c>
      <c r="P121" s="269">
        <v>0</v>
      </c>
      <c r="Q121" s="269">
        <v>0</v>
      </c>
      <c r="R121" s="278"/>
      <c r="S121" s="4"/>
      <c r="T121" s="4"/>
      <c r="U121" s="269">
        <v>27.69</v>
      </c>
      <c r="V121" s="269">
        <v>0</v>
      </c>
      <c r="W121" s="269">
        <v>0</v>
      </c>
      <c r="X121" s="269">
        <v>0</v>
      </c>
      <c r="Y121" s="269">
        <v>0</v>
      </c>
      <c r="Z121" s="11"/>
      <c r="AA121" s="4"/>
      <c r="AB121" s="11" t="s">
        <v>227</v>
      </c>
      <c r="AC121" s="11"/>
      <c r="AD121" s="71" t="s">
        <v>153</v>
      </c>
      <c r="AE121" s="24">
        <v>1</v>
      </c>
      <c r="AF121" s="24">
        <v>1</v>
      </c>
      <c r="AG121" s="24"/>
      <c r="AH121" s="24"/>
      <c r="AI121" s="24"/>
      <c r="AJ121" s="24"/>
      <c r="AK121" s="4"/>
      <c r="AL121" s="4"/>
      <c r="AM121" s="271">
        <v>990.69</v>
      </c>
      <c r="AN121" s="271">
        <v>928.78</v>
      </c>
      <c r="AO121" s="271">
        <v>0</v>
      </c>
      <c r="AP121" s="271">
        <v>0</v>
      </c>
      <c r="AQ121" s="271">
        <v>0</v>
      </c>
      <c r="AR121" s="24"/>
      <c r="AS121" s="4"/>
      <c r="AT121" s="4"/>
      <c r="AU121" s="271">
        <v>990.69</v>
      </c>
      <c r="AV121" s="271">
        <v>928.78</v>
      </c>
      <c r="AW121" s="271">
        <v>0</v>
      </c>
      <c r="AX121" s="271">
        <v>0</v>
      </c>
      <c r="AY121" s="271">
        <v>0</v>
      </c>
      <c r="AZ121" s="24"/>
      <c r="BA121" s="4"/>
    </row>
    <row r="122" spans="1:53">
      <c r="A122" s="56"/>
      <c r="B122" s="11" t="s">
        <v>201</v>
      </c>
      <c r="C122" s="11"/>
      <c r="D122" s="71" t="s">
        <v>191</v>
      </c>
      <c r="E122" s="11">
        <v>1</v>
      </c>
      <c r="F122" s="11">
        <v>1</v>
      </c>
      <c r="G122" s="11">
        <v>1</v>
      </c>
      <c r="H122" s="11">
        <v>1</v>
      </c>
      <c r="I122" s="11">
        <v>1</v>
      </c>
      <c r="J122" s="11"/>
      <c r="M122" s="269">
        <v>101.83</v>
      </c>
      <c r="N122" s="269">
        <v>108.47</v>
      </c>
      <c r="O122" s="269">
        <v>6.67</v>
      </c>
      <c r="P122" s="269">
        <v>26.31</v>
      </c>
      <c r="Q122" s="269">
        <v>161.78</v>
      </c>
      <c r="R122" s="278"/>
      <c r="S122" s="4"/>
      <c r="T122" s="4"/>
      <c r="U122" s="269">
        <v>101.83</v>
      </c>
      <c r="V122" s="269">
        <v>108.47</v>
      </c>
      <c r="W122" s="269">
        <v>6.67</v>
      </c>
      <c r="X122" s="269">
        <v>26.31</v>
      </c>
      <c r="Y122" s="269">
        <v>161.78</v>
      </c>
      <c r="Z122" s="11"/>
      <c r="AA122" s="4"/>
      <c r="AB122" s="11" t="s">
        <v>227</v>
      </c>
      <c r="AC122" s="11"/>
      <c r="AD122" s="71" t="s">
        <v>229</v>
      </c>
      <c r="AE122" s="24">
        <v>1</v>
      </c>
      <c r="AF122" s="24">
        <v>1</v>
      </c>
      <c r="AG122" s="24">
        <v>1</v>
      </c>
      <c r="AH122" s="24">
        <v>1</v>
      </c>
      <c r="AI122" s="24">
        <v>1</v>
      </c>
      <c r="AJ122" s="24"/>
      <c r="AK122" s="4"/>
      <c r="AL122" s="4"/>
      <c r="AM122" s="271">
        <v>80.2</v>
      </c>
      <c r="AN122" s="271">
        <v>93.8</v>
      </c>
      <c r="AO122" s="271">
        <v>80.75</v>
      </c>
      <c r="AP122" s="271">
        <v>89.78</v>
      </c>
      <c r="AQ122" s="271">
        <v>535.41999999999996</v>
      </c>
      <c r="AR122" s="24"/>
      <c r="AS122" s="4"/>
      <c r="AT122" s="4"/>
      <c r="AU122" s="271">
        <v>80.2</v>
      </c>
      <c r="AV122" s="271">
        <v>93.8</v>
      </c>
      <c r="AW122" s="271">
        <v>80.75</v>
      </c>
      <c r="AX122" s="271">
        <v>89.78</v>
      </c>
      <c r="AY122" s="271">
        <v>535.41999999999996</v>
      </c>
      <c r="AZ122" s="24"/>
      <c r="BA122" s="4"/>
    </row>
    <row r="123" spans="1:53">
      <c r="A123" s="56"/>
      <c r="B123" s="11" t="s">
        <v>201</v>
      </c>
      <c r="C123" s="11"/>
      <c r="D123" s="71" t="s">
        <v>193</v>
      </c>
      <c r="E123" s="11">
        <v>628</v>
      </c>
      <c r="F123" s="11">
        <v>403</v>
      </c>
      <c r="G123" s="11">
        <v>281</v>
      </c>
      <c r="H123" s="11">
        <v>244</v>
      </c>
      <c r="I123" s="11">
        <v>346</v>
      </c>
      <c r="J123" s="11"/>
      <c r="M123" s="269">
        <v>112963.33</v>
      </c>
      <c r="N123" s="269">
        <v>71384.03</v>
      </c>
      <c r="O123" s="269">
        <v>32219.47</v>
      </c>
      <c r="P123" s="269">
        <v>24044.02</v>
      </c>
      <c r="Q123" s="269">
        <v>339688.87</v>
      </c>
      <c r="R123" s="278"/>
      <c r="S123" s="4"/>
      <c r="T123" s="4"/>
      <c r="U123" s="269">
        <v>154.53259917920701</v>
      </c>
      <c r="V123" s="269">
        <v>97.652571819425503</v>
      </c>
      <c r="W123" s="269">
        <v>44.811502086230902</v>
      </c>
      <c r="X123" s="269">
        <v>33.581033519553102</v>
      </c>
      <c r="Y123" s="269">
        <v>464.69065663474697</v>
      </c>
      <c r="Z123" s="11"/>
      <c r="AA123" s="4"/>
      <c r="AB123" s="11" t="s">
        <v>230</v>
      </c>
      <c r="AC123" s="11"/>
      <c r="AD123" s="71" t="s">
        <v>89</v>
      </c>
      <c r="AE123" s="24">
        <v>8</v>
      </c>
      <c r="AF123" s="24">
        <v>5</v>
      </c>
      <c r="AG123" s="24">
        <v>4</v>
      </c>
      <c r="AH123" s="24">
        <v>4</v>
      </c>
      <c r="AI123" s="24">
        <v>5</v>
      </c>
      <c r="AJ123" s="24"/>
      <c r="AK123" s="4"/>
      <c r="AL123" s="4"/>
      <c r="AM123" s="271">
        <v>1259.6400000000001</v>
      </c>
      <c r="AN123" s="271">
        <v>448.99</v>
      </c>
      <c r="AO123" s="271">
        <v>232.99</v>
      </c>
      <c r="AP123" s="271">
        <v>136.76</v>
      </c>
      <c r="AQ123" s="271">
        <v>1689.01</v>
      </c>
      <c r="AR123" s="24"/>
      <c r="AS123" s="4"/>
      <c r="AT123" s="4"/>
      <c r="AU123" s="271">
        <v>139.96</v>
      </c>
      <c r="AV123" s="271">
        <v>49.887777777777799</v>
      </c>
      <c r="AW123" s="271">
        <v>25.887777777777799</v>
      </c>
      <c r="AX123" s="271">
        <v>15.1955555555556</v>
      </c>
      <c r="AY123" s="271">
        <v>187.66777777777801</v>
      </c>
      <c r="AZ123" s="24"/>
      <c r="BA123" s="4"/>
    </row>
    <row r="124" spans="1:53">
      <c r="A124" s="56"/>
      <c r="B124" s="11" t="s">
        <v>201</v>
      </c>
      <c r="C124" s="11"/>
      <c r="D124" s="71" t="s">
        <v>84</v>
      </c>
      <c r="E124" s="11">
        <v>1</v>
      </c>
      <c r="F124" s="11"/>
      <c r="G124" s="11"/>
      <c r="H124" s="11"/>
      <c r="I124" s="11"/>
      <c r="J124" s="11"/>
      <c r="M124" s="269">
        <v>134.24</v>
      </c>
      <c r="N124" s="269">
        <v>0</v>
      </c>
      <c r="O124" s="269">
        <v>0</v>
      </c>
      <c r="P124" s="269">
        <v>0</v>
      </c>
      <c r="Q124" s="269">
        <v>0</v>
      </c>
      <c r="R124" s="278"/>
      <c r="S124" s="4"/>
      <c r="T124" s="4"/>
      <c r="U124" s="269">
        <v>134.24</v>
      </c>
      <c r="V124" s="269">
        <v>0</v>
      </c>
      <c r="W124" s="269">
        <v>0</v>
      </c>
      <c r="X124" s="269">
        <v>0</v>
      </c>
      <c r="Y124" s="269">
        <v>0</v>
      </c>
      <c r="Z124" s="11"/>
      <c r="AA124" s="4"/>
      <c r="AB124" s="11" t="s">
        <v>231</v>
      </c>
      <c r="AC124" s="11"/>
      <c r="AD124" s="71" t="s">
        <v>232</v>
      </c>
      <c r="AE124" s="24">
        <v>1</v>
      </c>
      <c r="AF124" s="24"/>
      <c r="AG124" s="24"/>
      <c r="AH124" s="24"/>
      <c r="AI124" s="24"/>
      <c r="AJ124" s="24"/>
      <c r="AK124" s="4"/>
      <c r="AL124" s="4"/>
      <c r="AM124" s="271">
        <v>13.82</v>
      </c>
      <c r="AN124" s="271">
        <v>0</v>
      </c>
      <c r="AO124" s="271">
        <v>0</v>
      </c>
      <c r="AP124" s="271">
        <v>0</v>
      </c>
      <c r="AQ124" s="271">
        <v>0</v>
      </c>
      <c r="AR124" s="24"/>
      <c r="AS124" s="4"/>
      <c r="AT124" s="4"/>
      <c r="AU124" s="271">
        <v>13.82</v>
      </c>
      <c r="AV124" s="271">
        <v>0</v>
      </c>
      <c r="AW124" s="271">
        <v>0</v>
      </c>
      <c r="AX124" s="271">
        <v>0</v>
      </c>
      <c r="AY124" s="271">
        <v>0</v>
      </c>
      <c r="AZ124" s="24"/>
      <c r="BA124" s="4"/>
    </row>
    <row r="125" spans="1:53">
      <c r="A125" s="56"/>
      <c r="B125" s="11" t="s">
        <v>83</v>
      </c>
      <c r="C125" s="11"/>
      <c r="D125" s="71" t="s">
        <v>84</v>
      </c>
      <c r="E125" s="11">
        <v>1171</v>
      </c>
      <c r="F125" s="11">
        <v>739</v>
      </c>
      <c r="G125" s="11">
        <v>504</v>
      </c>
      <c r="H125" s="11">
        <v>420</v>
      </c>
      <c r="I125" s="11">
        <v>576</v>
      </c>
      <c r="J125" s="11"/>
      <c r="M125" s="269">
        <v>237579.58</v>
      </c>
      <c r="N125" s="269">
        <v>137831.31</v>
      </c>
      <c r="O125" s="269">
        <v>64967.89</v>
      </c>
      <c r="P125" s="269">
        <v>47122.27</v>
      </c>
      <c r="Q125" s="269">
        <v>500600.8</v>
      </c>
      <c r="R125" s="278"/>
      <c r="S125" s="4"/>
      <c r="T125" s="4"/>
      <c r="U125" s="269">
        <v>176.24597922848699</v>
      </c>
      <c r="V125" s="269">
        <v>102.24874629080099</v>
      </c>
      <c r="W125" s="269">
        <v>49.255413191812004</v>
      </c>
      <c r="X125" s="269">
        <v>35.861697108066899</v>
      </c>
      <c r="Y125" s="269">
        <v>371.36557863501503</v>
      </c>
      <c r="Z125" s="11"/>
      <c r="AA125" s="4"/>
      <c r="AB125" s="11" t="s">
        <v>233</v>
      </c>
      <c r="AC125" s="11"/>
      <c r="AD125" s="71" t="s">
        <v>193</v>
      </c>
      <c r="AE125" s="24">
        <v>15</v>
      </c>
      <c r="AF125" s="24">
        <v>10</v>
      </c>
      <c r="AG125" s="24">
        <v>7</v>
      </c>
      <c r="AH125" s="24">
        <v>6</v>
      </c>
      <c r="AI125" s="24">
        <v>7</v>
      </c>
      <c r="AJ125" s="24"/>
      <c r="AK125" s="4"/>
      <c r="AL125" s="4"/>
      <c r="AM125" s="271">
        <v>2591.27</v>
      </c>
      <c r="AN125" s="271">
        <v>549</v>
      </c>
      <c r="AO125" s="271">
        <v>478.69</v>
      </c>
      <c r="AP125" s="271">
        <v>142.29</v>
      </c>
      <c r="AQ125" s="271">
        <v>2816.65</v>
      </c>
      <c r="AR125" s="24"/>
      <c r="AS125" s="4"/>
      <c r="AT125" s="4"/>
      <c r="AU125" s="271">
        <v>152.42764705882399</v>
      </c>
      <c r="AV125" s="271">
        <v>32.294117647058798</v>
      </c>
      <c r="AW125" s="271">
        <v>29.918125</v>
      </c>
      <c r="AX125" s="271">
        <v>8.8931249999999995</v>
      </c>
      <c r="AY125" s="271">
        <v>165.685294117647</v>
      </c>
      <c r="AZ125" s="24"/>
      <c r="BA125" s="4"/>
    </row>
    <row r="126" spans="1:53">
      <c r="A126" s="56"/>
      <c r="B126" s="11" t="s">
        <v>202</v>
      </c>
      <c r="C126" s="11"/>
      <c r="D126" s="71" t="s">
        <v>84</v>
      </c>
      <c r="E126" s="11">
        <v>5</v>
      </c>
      <c r="F126" s="11">
        <v>4</v>
      </c>
      <c r="G126" s="11">
        <v>3</v>
      </c>
      <c r="H126" s="11">
        <v>3</v>
      </c>
      <c r="I126" s="11">
        <v>4</v>
      </c>
      <c r="J126" s="11"/>
      <c r="M126" s="269">
        <v>735.32</v>
      </c>
      <c r="N126" s="269">
        <v>748.95</v>
      </c>
      <c r="O126" s="269">
        <v>521.53</v>
      </c>
      <c r="P126" s="269">
        <v>394.95</v>
      </c>
      <c r="Q126" s="269">
        <v>2634.38</v>
      </c>
      <c r="R126" s="278"/>
      <c r="S126" s="4"/>
      <c r="T126" s="4"/>
      <c r="U126" s="269">
        <v>122.553333333333</v>
      </c>
      <c r="V126" s="269">
        <v>124.825</v>
      </c>
      <c r="W126" s="269">
        <v>86.921666666666695</v>
      </c>
      <c r="X126" s="269">
        <v>65.825000000000003</v>
      </c>
      <c r="Y126" s="269">
        <v>439.06333333333299</v>
      </c>
      <c r="Z126" s="11"/>
      <c r="AA126" s="4"/>
      <c r="AB126" s="11" t="s">
        <v>234</v>
      </c>
      <c r="AC126" s="11"/>
      <c r="AD126" s="71" t="s">
        <v>235</v>
      </c>
      <c r="AE126" s="24">
        <v>20</v>
      </c>
      <c r="AF126" s="24">
        <v>9</v>
      </c>
      <c r="AG126" s="24">
        <v>7</v>
      </c>
      <c r="AH126" s="24">
        <v>7</v>
      </c>
      <c r="AI126" s="24">
        <v>6</v>
      </c>
      <c r="AJ126" s="24"/>
      <c r="AK126" s="4"/>
      <c r="AL126" s="4"/>
      <c r="AM126" s="271">
        <v>10525.48</v>
      </c>
      <c r="AN126" s="271">
        <v>26094.54</v>
      </c>
      <c r="AO126" s="271">
        <v>438.14</v>
      </c>
      <c r="AP126" s="271">
        <v>238.81</v>
      </c>
      <c r="AQ126" s="271">
        <v>1128.92</v>
      </c>
      <c r="AR126" s="24"/>
      <c r="AS126" s="4"/>
      <c r="AT126" s="4"/>
      <c r="AU126" s="271">
        <v>526.274</v>
      </c>
      <c r="AV126" s="271">
        <v>1304.7270000000001</v>
      </c>
      <c r="AW126" s="271">
        <v>21.907</v>
      </c>
      <c r="AX126" s="271">
        <v>11.9405</v>
      </c>
      <c r="AY126" s="271">
        <v>56.445999999999998</v>
      </c>
      <c r="AZ126" s="24"/>
      <c r="BA126" s="4"/>
    </row>
    <row r="127" spans="1:53">
      <c r="A127" s="56"/>
      <c r="B127" s="11" t="s">
        <v>203</v>
      </c>
      <c r="C127" s="11"/>
      <c r="D127" s="71" t="s">
        <v>123</v>
      </c>
      <c r="E127" s="11">
        <v>27</v>
      </c>
      <c r="F127" s="11">
        <v>17</v>
      </c>
      <c r="G127" s="11">
        <v>9</v>
      </c>
      <c r="H127" s="11">
        <v>8</v>
      </c>
      <c r="I127" s="11">
        <v>9</v>
      </c>
      <c r="J127" s="11"/>
      <c r="M127" s="269">
        <v>7199.6</v>
      </c>
      <c r="N127" s="269">
        <v>4277.95</v>
      </c>
      <c r="O127" s="269">
        <v>1248.1600000000001</v>
      </c>
      <c r="P127" s="269">
        <v>1032.03</v>
      </c>
      <c r="Q127" s="269">
        <v>17199.009999999998</v>
      </c>
      <c r="R127" s="278"/>
      <c r="S127" s="4"/>
      <c r="T127" s="4"/>
      <c r="U127" s="269">
        <v>239.98666666666699</v>
      </c>
      <c r="V127" s="269">
        <v>142.59833333333299</v>
      </c>
      <c r="W127" s="269">
        <v>43.04</v>
      </c>
      <c r="X127" s="269">
        <v>34.401000000000003</v>
      </c>
      <c r="Y127" s="269">
        <v>573.30033333333301</v>
      </c>
      <c r="Z127" s="11"/>
      <c r="AA127" s="4"/>
      <c r="AB127" s="11" t="s">
        <v>236</v>
      </c>
      <c r="AC127" s="11"/>
      <c r="AD127" s="71" t="s">
        <v>237</v>
      </c>
      <c r="AE127" s="24">
        <v>18</v>
      </c>
      <c r="AF127" s="24">
        <v>8</v>
      </c>
      <c r="AG127" s="24">
        <v>6</v>
      </c>
      <c r="AH127" s="24">
        <v>2</v>
      </c>
      <c r="AI127" s="24">
        <v>6</v>
      </c>
      <c r="AJ127" s="24"/>
      <c r="AK127" s="4"/>
      <c r="AL127" s="4"/>
      <c r="AM127" s="271">
        <v>2777.78</v>
      </c>
      <c r="AN127" s="271">
        <v>1772.45</v>
      </c>
      <c r="AO127" s="271">
        <v>225.44</v>
      </c>
      <c r="AP127" s="271">
        <v>141.29</v>
      </c>
      <c r="AQ127" s="271">
        <v>2506.61</v>
      </c>
      <c r="AR127" s="24"/>
      <c r="AS127" s="4"/>
      <c r="AT127" s="4"/>
      <c r="AU127" s="271">
        <v>138.88900000000001</v>
      </c>
      <c r="AV127" s="271">
        <v>88.622500000000002</v>
      </c>
      <c r="AW127" s="271">
        <v>13.2611764705882</v>
      </c>
      <c r="AX127" s="271">
        <v>15.6988888888889</v>
      </c>
      <c r="AY127" s="271">
        <v>125.3305</v>
      </c>
      <c r="AZ127" s="24"/>
      <c r="BA127" s="4"/>
    </row>
    <row r="128" spans="1:53">
      <c r="A128" s="56"/>
      <c r="B128" s="11" t="s">
        <v>204</v>
      </c>
      <c r="C128" s="11"/>
      <c r="D128" s="71" t="s">
        <v>96</v>
      </c>
      <c r="E128" s="11">
        <v>68</v>
      </c>
      <c r="F128" s="11">
        <v>33</v>
      </c>
      <c r="G128" s="11">
        <v>19</v>
      </c>
      <c r="H128" s="11">
        <v>16</v>
      </c>
      <c r="I128" s="11">
        <v>21</v>
      </c>
      <c r="J128" s="11"/>
      <c r="M128" s="269">
        <v>14217.86</v>
      </c>
      <c r="N128" s="269">
        <v>6664.56</v>
      </c>
      <c r="O128" s="269">
        <v>2621.56</v>
      </c>
      <c r="P128" s="269">
        <v>1757.56</v>
      </c>
      <c r="Q128" s="269">
        <v>13334.95</v>
      </c>
      <c r="R128" s="278"/>
      <c r="S128" s="4"/>
      <c r="T128" s="4"/>
      <c r="U128" s="269">
        <v>189.57146666666699</v>
      </c>
      <c r="V128" s="269">
        <v>88.860799999999998</v>
      </c>
      <c r="W128" s="269">
        <v>35.911780821917802</v>
      </c>
      <c r="X128" s="269">
        <v>24.0761643835617</v>
      </c>
      <c r="Y128" s="269">
        <v>177.79933333333301</v>
      </c>
      <c r="Z128" s="11"/>
      <c r="AA128" s="4"/>
      <c r="AB128" s="11" t="s">
        <v>238</v>
      </c>
      <c r="AC128" s="11"/>
      <c r="AD128" s="71" t="s">
        <v>558</v>
      </c>
      <c r="AE128" s="24">
        <v>1</v>
      </c>
      <c r="AF128" s="24"/>
      <c r="AG128" s="24"/>
      <c r="AH128" s="24"/>
      <c r="AI128" s="24"/>
      <c r="AJ128" s="24"/>
      <c r="AK128" s="4"/>
      <c r="AL128" s="4"/>
      <c r="AM128" s="271">
        <v>102.98</v>
      </c>
      <c r="AN128" s="271">
        <v>0</v>
      </c>
      <c r="AO128" s="271">
        <v>0</v>
      </c>
      <c r="AP128" s="271">
        <v>0</v>
      </c>
      <c r="AQ128" s="271">
        <v>0</v>
      </c>
      <c r="AR128" s="24"/>
      <c r="AS128" s="4"/>
      <c r="AT128" s="4"/>
      <c r="AU128" s="271">
        <v>102.98</v>
      </c>
      <c r="AV128" s="271">
        <v>0</v>
      </c>
      <c r="AW128" s="271">
        <v>0</v>
      </c>
      <c r="AX128" s="271">
        <v>0</v>
      </c>
      <c r="AY128" s="271">
        <v>0</v>
      </c>
      <c r="AZ128" s="24"/>
      <c r="BA128" s="4"/>
    </row>
    <row r="129" spans="1:53">
      <c r="A129" s="56"/>
      <c r="B129" s="11" t="s">
        <v>205</v>
      </c>
      <c r="C129" s="11"/>
      <c r="D129" s="71" t="s">
        <v>165</v>
      </c>
      <c r="E129" s="11">
        <v>486</v>
      </c>
      <c r="F129" s="11">
        <v>250</v>
      </c>
      <c r="G129" s="11">
        <v>161</v>
      </c>
      <c r="H129" s="11">
        <v>139</v>
      </c>
      <c r="I129" s="11">
        <v>191</v>
      </c>
      <c r="J129" s="11"/>
      <c r="M129" s="269">
        <v>127422.49</v>
      </c>
      <c r="N129" s="269">
        <v>68787.600000000006</v>
      </c>
      <c r="O129" s="269">
        <v>25603.35</v>
      </c>
      <c r="P129" s="269">
        <v>20396.330000000002</v>
      </c>
      <c r="Q129" s="269">
        <v>201870.32</v>
      </c>
      <c r="R129" s="278"/>
      <c r="S129" s="4"/>
      <c r="T129" s="4"/>
      <c r="U129" s="269">
        <v>224.73102292768999</v>
      </c>
      <c r="V129" s="269">
        <v>121.318518518518</v>
      </c>
      <c r="W129" s="269">
        <v>45.802057245080498</v>
      </c>
      <c r="X129" s="269">
        <v>36.552562724014301</v>
      </c>
      <c r="Y129" s="269">
        <v>356.03231040564401</v>
      </c>
      <c r="Z129" s="11"/>
      <c r="AA129" s="4"/>
      <c r="AB129" s="11" t="s">
        <v>238</v>
      </c>
      <c r="AC129" s="11"/>
      <c r="AD129" s="71" t="s">
        <v>105</v>
      </c>
      <c r="AE129" s="24">
        <v>242</v>
      </c>
      <c r="AF129" s="24">
        <v>106</v>
      </c>
      <c r="AG129" s="24">
        <v>65</v>
      </c>
      <c r="AH129" s="24">
        <v>37</v>
      </c>
      <c r="AI129" s="24">
        <v>33</v>
      </c>
      <c r="AJ129" s="24"/>
      <c r="AK129" s="4"/>
      <c r="AL129" s="4"/>
      <c r="AM129" s="271">
        <v>170519.82</v>
      </c>
      <c r="AN129" s="271">
        <v>49221.63</v>
      </c>
      <c r="AO129" s="271">
        <v>10278.030000000001</v>
      </c>
      <c r="AP129" s="271">
        <v>7566.56</v>
      </c>
      <c r="AQ129" s="271">
        <v>17363.39</v>
      </c>
      <c r="AR129" s="24"/>
      <c r="AS129" s="4"/>
      <c r="AT129" s="4"/>
      <c r="AU129" s="271">
        <v>693.17</v>
      </c>
      <c r="AV129" s="271">
        <v>200.08792682926801</v>
      </c>
      <c r="AW129" s="271">
        <v>42.296419753086397</v>
      </c>
      <c r="AX129" s="271">
        <v>31.6592468619247</v>
      </c>
      <c r="AY129" s="271">
        <v>70.582886178861798</v>
      </c>
      <c r="AZ129" s="24"/>
      <c r="BA129" s="4"/>
    </row>
    <row r="130" spans="1:53">
      <c r="A130" s="56"/>
      <c r="B130" s="11" t="s">
        <v>559</v>
      </c>
      <c r="C130" s="11"/>
      <c r="D130" s="71" t="s">
        <v>295</v>
      </c>
      <c r="E130" s="11">
        <v>1</v>
      </c>
      <c r="F130" s="11">
        <v>1</v>
      </c>
      <c r="G130" s="11">
        <v>1</v>
      </c>
      <c r="H130" s="11"/>
      <c r="I130" s="11"/>
      <c r="J130" s="11"/>
      <c r="M130" s="269">
        <v>137</v>
      </c>
      <c r="N130" s="269">
        <v>98.07</v>
      </c>
      <c r="O130" s="269">
        <v>53.48</v>
      </c>
      <c r="P130" s="269">
        <v>0</v>
      </c>
      <c r="Q130" s="269">
        <v>0</v>
      </c>
      <c r="R130" s="278"/>
      <c r="S130" s="4"/>
      <c r="T130" s="4"/>
      <c r="U130" s="269">
        <v>137</v>
      </c>
      <c r="V130" s="269">
        <v>98.07</v>
      </c>
      <c r="W130" s="269">
        <v>53.48</v>
      </c>
      <c r="X130" s="269">
        <v>0</v>
      </c>
      <c r="Y130" s="269">
        <v>0</v>
      </c>
      <c r="Z130" s="11"/>
      <c r="AA130" s="4"/>
      <c r="AB130" s="11" t="s">
        <v>239</v>
      </c>
      <c r="AC130" s="11"/>
      <c r="AD130" s="71" t="s">
        <v>240</v>
      </c>
      <c r="AE130" s="24">
        <v>10</v>
      </c>
      <c r="AF130" s="24">
        <v>1</v>
      </c>
      <c r="AG130" s="24"/>
      <c r="AH130" s="24">
        <v>1</v>
      </c>
      <c r="AI130" s="24">
        <v>1</v>
      </c>
      <c r="AJ130" s="24"/>
      <c r="AK130" s="4"/>
      <c r="AL130" s="4"/>
      <c r="AM130" s="271">
        <v>1128.31</v>
      </c>
      <c r="AN130" s="271">
        <v>21.57</v>
      </c>
      <c r="AO130" s="271">
        <v>0</v>
      </c>
      <c r="AP130" s="271">
        <v>89.83</v>
      </c>
      <c r="AQ130" s="271">
        <v>225.6</v>
      </c>
      <c r="AR130" s="24"/>
      <c r="AS130" s="4"/>
      <c r="AT130" s="4"/>
      <c r="AU130" s="271">
        <v>112.831</v>
      </c>
      <c r="AV130" s="271">
        <v>2.157</v>
      </c>
      <c r="AW130" s="271">
        <v>0</v>
      </c>
      <c r="AX130" s="271">
        <v>9.9811111111111099</v>
      </c>
      <c r="AY130" s="271">
        <v>22.56</v>
      </c>
      <c r="AZ130" s="24"/>
      <c r="BA130" s="4"/>
    </row>
    <row r="131" spans="1:53">
      <c r="A131" s="56"/>
      <c r="B131" s="11" t="s">
        <v>206</v>
      </c>
      <c r="C131" s="11"/>
      <c r="D131" s="71" t="s">
        <v>207</v>
      </c>
      <c r="E131" s="11">
        <v>177</v>
      </c>
      <c r="F131" s="11">
        <v>111</v>
      </c>
      <c r="G131" s="11">
        <v>83</v>
      </c>
      <c r="H131" s="11">
        <v>68</v>
      </c>
      <c r="I131" s="11">
        <v>103</v>
      </c>
      <c r="J131" s="11"/>
      <c r="M131" s="269">
        <v>46400.58</v>
      </c>
      <c r="N131" s="269">
        <v>23762.2</v>
      </c>
      <c r="O131" s="269">
        <v>13835.51</v>
      </c>
      <c r="P131" s="269">
        <v>8173.41</v>
      </c>
      <c r="Q131" s="269">
        <v>173480.91</v>
      </c>
      <c r="R131" s="278"/>
      <c r="S131" s="4"/>
      <c r="T131" s="4"/>
      <c r="U131" s="269">
        <v>225.24553398058299</v>
      </c>
      <c r="V131" s="269">
        <v>115.350485436893</v>
      </c>
      <c r="W131" s="269">
        <v>67.490292682926807</v>
      </c>
      <c r="X131" s="269">
        <v>40.462425742574297</v>
      </c>
      <c r="Y131" s="269">
        <v>842.14033980582496</v>
      </c>
      <c r="Z131" s="11"/>
      <c r="AA131" s="4"/>
      <c r="AB131" s="11" t="s">
        <v>241</v>
      </c>
      <c r="AC131" s="11"/>
      <c r="AD131" s="71" t="s">
        <v>242</v>
      </c>
      <c r="AE131" s="24">
        <v>2</v>
      </c>
      <c r="AF131" s="24">
        <v>1</v>
      </c>
      <c r="AG131" s="24"/>
      <c r="AH131" s="24"/>
      <c r="AI131" s="24"/>
      <c r="AJ131" s="24"/>
      <c r="AK131" s="4"/>
      <c r="AL131" s="4"/>
      <c r="AM131" s="271">
        <v>115.3</v>
      </c>
      <c r="AN131" s="271">
        <v>11.5</v>
      </c>
      <c r="AO131" s="271">
        <v>0</v>
      </c>
      <c r="AP131" s="271">
        <v>0</v>
      </c>
      <c r="AQ131" s="271">
        <v>0</v>
      </c>
      <c r="AR131" s="24"/>
      <c r="AS131" s="4"/>
      <c r="AT131" s="4"/>
      <c r="AU131" s="271">
        <v>57.65</v>
      </c>
      <c r="AV131" s="271">
        <v>5.75</v>
      </c>
      <c r="AW131" s="271">
        <v>0</v>
      </c>
      <c r="AX131" s="271">
        <v>0</v>
      </c>
      <c r="AY131" s="271">
        <v>0</v>
      </c>
      <c r="AZ131" s="24"/>
      <c r="BA131" s="4"/>
    </row>
    <row r="132" spans="1:53">
      <c r="A132" s="56"/>
      <c r="B132" s="11" t="s">
        <v>486</v>
      </c>
      <c r="C132" s="11"/>
      <c r="D132" s="71" t="s">
        <v>487</v>
      </c>
      <c r="E132" s="11">
        <v>1</v>
      </c>
      <c r="F132" s="11">
        <v>1</v>
      </c>
      <c r="G132" s="11">
        <v>1</v>
      </c>
      <c r="H132" s="11">
        <v>1</v>
      </c>
      <c r="I132" s="11">
        <v>1</v>
      </c>
      <c r="J132" s="11"/>
      <c r="M132" s="269">
        <v>867.01</v>
      </c>
      <c r="N132" s="269">
        <v>551.27</v>
      </c>
      <c r="O132" s="269">
        <v>391.88</v>
      </c>
      <c r="P132" s="269">
        <v>97.92</v>
      </c>
      <c r="Q132" s="269">
        <v>1486.9</v>
      </c>
      <c r="R132" s="278"/>
      <c r="S132" s="4"/>
      <c r="T132" s="4"/>
      <c r="U132" s="269">
        <v>867.01</v>
      </c>
      <c r="V132" s="269">
        <v>551.27</v>
      </c>
      <c r="W132" s="269">
        <v>391.88</v>
      </c>
      <c r="X132" s="269">
        <v>97.92</v>
      </c>
      <c r="Y132" s="269">
        <v>1486.9</v>
      </c>
      <c r="Z132" s="11"/>
      <c r="AA132" s="4"/>
      <c r="AB132" s="11" t="s">
        <v>243</v>
      </c>
      <c r="AC132" s="11"/>
      <c r="AD132" s="71" t="s">
        <v>242</v>
      </c>
      <c r="AE132" s="24">
        <v>1</v>
      </c>
      <c r="AF132" s="24">
        <v>1</v>
      </c>
      <c r="AG132" s="24"/>
      <c r="AH132" s="24">
        <v>1</v>
      </c>
      <c r="AI132" s="24"/>
      <c r="AJ132" s="24"/>
      <c r="AK132" s="4"/>
      <c r="AL132" s="4"/>
      <c r="AM132" s="271">
        <v>18.16</v>
      </c>
      <c r="AN132" s="271">
        <v>13.89</v>
      </c>
      <c r="AO132" s="271"/>
      <c r="AP132" s="271">
        <v>18.559999999999999</v>
      </c>
      <c r="AQ132" s="271">
        <v>0</v>
      </c>
      <c r="AR132" s="24"/>
      <c r="AS132" s="4"/>
      <c r="AT132" s="4"/>
      <c r="AU132" s="271">
        <v>18.16</v>
      </c>
      <c r="AV132" s="271">
        <v>13.89</v>
      </c>
      <c r="AW132" s="271"/>
      <c r="AX132" s="271">
        <v>18.559999999999999</v>
      </c>
      <c r="AY132" s="271">
        <v>0</v>
      </c>
      <c r="AZ132" s="24"/>
      <c r="BA132" s="4"/>
    </row>
    <row r="133" spans="1:53">
      <c r="A133" s="56"/>
      <c r="B133" s="11" t="s">
        <v>208</v>
      </c>
      <c r="C133" s="11"/>
      <c r="D133" s="71" t="s">
        <v>84</v>
      </c>
      <c r="E133" s="11">
        <v>12</v>
      </c>
      <c r="F133" s="11">
        <v>7</v>
      </c>
      <c r="G133" s="11">
        <v>5</v>
      </c>
      <c r="H133" s="11">
        <v>4</v>
      </c>
      <c r="I133" s="11">
        <v>3</v>
      </c>
      <c r="J133" s="11"/>
      <c r="M133" s="269">
        <v>2323.38</v>
      </c>
      <c r="N133" s="269">
        <v>1387.26</v>
      </c>
      <c r="O133" s="269">
        <v>514.6</v>
      </c>
      <c r="P133" s="269">
        <v>560.66999999999996</v>
      </c>
      <c r="Q133" s="269">
        <v>1908.77</v>
      </c>
      <c r="R133" s="278"/>
      <c r="S133" s="4"/>
      <c r="T133" s="4"/>
      <c r="U133" s="269">
        <v>165.95571428571401</v>
      </c>
      <c r="V133" s="269">
        <v>99.09</v>
      </c>
      <c r="W133" s="269">
        <v>36.757142857142902</v>
      </c>
      <c r="X133" s="269">
        <v>40.047857142857097</v>
      </c>
      <c r="Y133" s="269">
        <v>136.340714285714</v>
      </c>
      <c r="Z133" s="11"/>
      <c r="AA133" s="4"/>
      <c r="AB133" s="11" t="s">
        <v>244</v>
      </c>
      <c r="AC133" s="11"/>
      <c r="AD133" s="71" t="s">
        <v>193</v>
      </c>
      <c r="AE133" s="24">
        <v>6</v>
      </c>
      <c r="AF133" s="24">
        <v>2</v>
      </c>
      <c r="AG133" s="24">
        <v>2</v>
      </c>
      <c r="AH133" s="24">
        <v>2</v>
      </c>
      <c r="AI133" s="24">
        <v>1</v>
      </c>
      <c r="AJ133" s="24"/>
      <c r="AK133" s="4"/>
      <c r="AL133" s="4"/>
      <c r="AM133" s="271">
        <v>7794.17</v>
      </c>
      <c r="AN133" s="271">
        <v>62.38</v>
      </c>
      <c r="AO133" s="271">
        <v>54.5</v>
      </c>
      <c r="AP133" s="271">
        <v>51.81</v>
      </c>
      <c r="AQ133" s="271">
        <v>51.13</v>
      </c>
      <c r="AR133" s="24"/>
      <c r="AS133" s="4"/>
      <c r="AT133" s="4"/>
      <c r="AU133" s="271">
        <v>1299.02833333333</v>
      </c>
      <c r="AV133" s="271">
        <v>10.3966666666667</v>
      </c>
      <c r="AW133" s="271">
        <v>10.9</v>
      </c>
      <c r="AX133" s="271">
        <v>10.362</v>
      </c>
      <c r="AY133" s="271">
        <v>8.5216666666666701</v>
      </c>
      <c r="AZ133" s="24"/>
      <c r="BA133" s="4"/>
    </row>
    <row r="134" spans="1:53">
      <c r="A134" s="56"/>
      <c r="B134" s="11" t="s">
        <v>208</v>
      </c>
      <c r="C134" s="11"/>
      <c r="D134" s="71" t="s">
        <v>121</v>
      </c>
      <c r="E134" s="11">
        <v>47</v>
      </c>
      <c r="F134" s="11">
        <v>20</v>
      </c>
      <c r="G134" s="11">
        <v>13</v>
      </c>
      <c r="H134" s="11">
        <v>12</v>
      </c>
      <c r="I134" s="11">
        <v>21</v>
      </c>
      <c r="J134" s="11"/>
      <c r="M134" s="269">
        <v>12361.63</v>
      </c>
      <c r="N134" s="269">
        <v>5355.29</v>
      </c>
      <c r="O134" s="269">
        <v>2310.79</v>
      </c>
      <c r="P134" s="269">
        <v>1893.75</v>
      </c>
      <c r="Q134" s="269">
        <v>16527.03</v>
      </c>
      <c r="R134" s="278"/>
      <c r="S134" s="4"/>
      <c r="T134" s="4"/>
      <c r="U134" s="269">
        <v>233.23830188679199</v>
      </c>
      <c r="V134" s="269">
        <v>101.04320754717</v>
      </c>
      <c r="W134" s="269">
        <v>46.215800000000002</v>
      </c>
      <c r="X134" s="269">
        <v>36.418269230769198</v>
      </c>
      <c r="Y134" s="269">
        <v>311.83075471698101</v>
      </c>
      <c r="Z134" s="11"/>
      <c r="AA134" s="4"/>
      <c r="AB134" s="11" t="s">
        <v>245</v>
      </c>
      <c r="AC134" s="11"/>
      <c r="AD134" s="71" t="s">
        <v>246</v>
      </c>
      <c r="AE134" s="24">
        <v>7</v>
      </c>
      <c r="AF134" s="24">
        <v>3</v>
      </c>
      <c r="AG134" s="24"/>
      <c r="AH134" s="24"/>
      <c r="AI134" s="24">
        <v>1</v>
      </c>
      <c r="AJ134" s="24"/>
      <c r="AK134" s="4"/>
      <c r="AL134" s="4"/>
      <c r="AM134" s="271">
        <v>1323.38</v>
      </c>
      <c r="AN134" s="271">
        <v>290.32</v>
      </c>
      <c r="AO134" s="271">
        <v>0</v>
      </c>
      <c r="AP134" s="271">
        <v>0</v>
      </c>
      <c r="AQ134" s="271">
        <v>1549.72</v>
      </c>
      <c r="AR134" s="24"/>
      <c r="AS134" s="4"/>
      <c r="AT134" s="4"/>
      <c r="AU134" s="271">
        <v>165.42250000000001</v>
      </c>
      <c r="AV134" s="271">
        <v>36.29</v>
      </c>
      <c r="AW134" s="271">
        <v>0</v>
      </c>
      <c r="AX134" s="271">
        <v>0</v>
      </c>
      <c r="AY134" s="271">
        <v>193.715</v>
      </c>
      <c r="AZ134" s="24"/>
      <c r="BA134" s="4"/>
    </row>
    <row r="135" spans="1:53">
      <c r="A135" s="56"/>
      <c r="B135" s="11" t="s">
        <v>209</v>
      </c>
      <c r="C135" s="11"/>
      <c r="D135" s="71" t="s">
        <v>560</v>
      </c>
      <c r="E135" s="11">
        <v>1</v>
      </c>
      <c r="F135" s="11"/>
      <c r="G135" s="11">
        <v>1</v>
      </c>
      <c r="H135" s="11"/>
      <c r="I135" s="11">
        <v>1</v>
      </c>
      <c r="J135" s="11"/>
      <c r="M135" s="269">
        <v>475.3</v>
      </c>
      <c r="N135" s="269">
        <v>0</v>
      </c>
      <c r="O135" s="269">
        <v>547.70000000000005</v>
      </c>
      <c r="P135" s="269"/>
      <c r="Q135" s="269">
        <v>1246.4100000000001</v>
      </c>
      <c r="R135" s="278"/>
      <c r="S135" s="4"/>
      <c r="T135" s="4"/>
      <c r="U135" s="269">
        <v>475.3</v>
      </c>
      <c r="V135" s="269">
        <v>0</v>
      </c>
      <c r="W135" s="269">
        <v>547.70000000000005</v>
      </c>
      <c r="X135" s="269"/>
      <c r="Y135" s="269">
        <v>1246.4100000000001</v>
      </c>
      <c r="Z135" s="11"/>
      <c r="AA135" s="4"/>
      <c r="AB135" s="11" t="s">
        <v>247</v>
      </c>
      <c r="AC135" s="11"/>
      <c r="AD135" s="71" t="s">
        <v>248</v>
      </c>
      <c r="AE135" s="24">
        <v>6</v>
      </c>
      <c r="AF135" s="24">
        <v>3</v>
      </c>
      <c r="AG135" s="24">
        <v>3</v>
      </c>
      <c r="AH135" s="24">
        <v>3</v>
      </c>
      <c r="AI135" s="24">
        <v>3</v>
      </c>
      <c r="AJ135" s="24"/>
      <c r="AK135" s="4"/>
      <c r="AL135" s="4"/>
      <c r="AM135" s="271">
        <v>1068.04</v>
      </c>
      <c r="AN135" s="271">
        <v>76.89</v>
      </c>
      <c r="AO135" s="271">
        <v>74.459999999999994</v>
      </c>
      <c r="AP135" s="271">
        <v>73.36</v>
      </c>
      <c r="AQ135" s="271">
        <v>372.46</v>
      </c>
      <c r="AR135" s="24"/>
      <c r="AS135" s="4"/>
      <c r="AT135" s="4"/>
      <c r="AU135" s="271">
        <v>178.006666666667</v>
      </c>
      <c r="AV135" s="271">
        <v>12.815</v>
      </c>
      <c r="AW135" s="271">
        <v>12.41</v>
      </c>
      <c r="AX135" s="271">
        <v>12.2266666666667</v>
      </c>
      <c r="AY135" s="271">
        <v>62.076666666666704</v>
      </c>
      <c r="AZ135" s="24"/>
      <c r="BA135" s="4"/>
    </row>
    <row r="136" spans="1:53">
      <c r="A136" s="56"/>
      <c r="B136" s="11" t="s">
        <v>209</v>
      </c>
      <c r="C136" s="11"/>
      <c r="D136" s="71" t="s">
        <v>175</v>
      </c>
      <c r="E136" s="11">
        <v>1</v>
      </c>
      <c r="F136" s="11"/>
      <c r="G136" s="11"/>
      <c r="H136" s="11"/>
      <c r="I136" s="11"/>
      <c r="J136" s="11"/>
      <c r="M136" s="269">
        <v>142.59</v>
      </c>
      <c r="N136" s="269">
        <v>0</v>
      </c>
      <c r="O136" s="269">
        <v>0</v>
      </c>
      <c r="P136" s="269">
        <v>0</v>
      </c>
      <c r="Q136" s="269">
        <v>0</v>
      </c>
      <c r="R136" s="278"/>
      <c r="S136" s="4"/>
      <c r="T136" s="4"/>
      <c r="U136" s="269">
        <v>142.59</v>
      </c>
      <c r="V136" s="269">
        <v>0</v>
      </c>
      <c r="W136" s="269">
        <v>0</v>
      </c>
      <c r="X136" s="269">
        <v>0</v>
      </c>
      <c r="Y136" s="269">
        <v>0</v>
      </c>
      <c r="Z136" s="11"/>
      <c r="AA136" s="4"/>
      <c r="AB136" s="11" t="s">
        <v>249</v>
      </c>
      <c r="AC136" s="11"/>
      <c r="AD136" s="71" t="s">
        <v>127</v>
      </c>
      <c r="AE136" s="24">
        <v>1</v>
      </c>
      <c r="AF136" s="24"/>
      <c r="AG136" s="24"/>
      <c r="AH136" s="24"/>
      <c r="AI136" s="24"/>
      <c r="AJ136" s="24"/>
      <c r="AK136" s="4"/>
      <c r="AL136" s="4"/>
      <c r="AM136" s="271">
        <v>20</v>
      </c>
      <c r="AN136" s="271">
        <v>0</v>
      </c>
      <c r="AO136" s="271">
        <v>0</v>
      </c>
      <c r="AP136" s="271">
        <v>0</v>
      </c>
      <c r="AQ136" s="271">
        <v>0</v>
      </c>
      <c r="AR136" s="24"/>
      <c r="AS136" s="4"/>
      <c r="AT136" s="4"/>
      <c r="AU136" s="271">
        <v>20</v>
      </c>
      <c r="AV136" s="271">
        <v>0</v>
      </c>
      <c r="AW136" s="271">
        <v>0</v>
      </c>
      <c r="AX136" s="271">
        <v>0</v>
      </c>
      <c r="AY136" s="271">
        <v>0</v>
      </c>
      <c r="AZ136" s="24"/>
      <c r="BA136" s="4"/>
    </row>
    <row r="137" spans="1:53">
      <c r="A137" s="56"/>
      <c r="B137" s="11" t="s">
        <v>209</v>
      </c>
      <c r="C137" s="11"/>
      <c r="D137" s="71" t="s">
        <v>210</v>
      </c>
      <c r="E137" s="11">
        <v>1323</v>
      </c>
      <c r="F137" s="11">
        <v>969</v>
      </c>
      <c r="G137" s="11">
        <v>638</v>
      </c>
      <c r="H137" s="11">
        <v>507</v>
      </c>
      <c r="I137" s="11">
        <v>742</v>
      </c>
      <c r="J137" s="11"/>
      <c r="M137" s="269">
        <v>331611.40000000002</v>
      </c>
      <c r="N137" s="269">
        <v>219604.93</v>
      </c>
      <c r="O137" s="269">
        <v>106350.75</v>
      </c>
      <c r="P137" s="269">
        <v>75816.379999999903</v>
      </c>
      <c r="Q137" s="269">
        <v>882011.04000000097</v>
      </c>
      <c r="R137" s="278"/>
      <c r="S137" s="4"/>
      <c r="T137" s="4"/>
      <c r="U137" s="269">
        <v>186.928635851184</v>
      </c>
      <c r="V137" s="269">
        <v>123.790828635851</v>
      </c>
      <c r="W137" s="269">
        <v>64.105334538878907</v>
      </c>
      <c r="X137" s="269">
        <v>44.729427728613501</v>
      </c>
      <c r="Y137" s="269">
        <v>497.18773393461203</v>
      </c>
      <c r="Z137" s="11"/>
      <c r="AA137" s="4"/>
      <c r="AB137" s="11" t="s">
        <v>249</v>
      </c>
      <c r="AC137" s="11"/>
      <c r="AD137" s="71" t="s">
        <v>250</v>
      </c>
      <c r="AE137" s="24">
        <v>4</v>
      </c>
      <c r="AF137" s="24">
        <v>2</v>
      </c>
      <c r="AG137" s="24">
        <v>2</v>
      </c>
      <c r="AH137" s="24">
        <v>1</v>
      </c>
      <c r="AI137" s="24">
        <v>1</v>
      </c>
      <c r="AJ137" s="24"/>
      <c r="AK137" s="4"/>
      <c r="AL137" s="4"/>
      <c r="AM137" s="271">
        <v>1432.48</v>
      </c>
      <c r="AN137" s="271">
        <v>455.88</v>
      </c>
      <c r="AO137" s="271">
        <v>237.7</v>
      </c>
      <c r="AP137" s="271">
        <v>200.49</v>
      </c>
      <c r="AQ137" s="271">
        <v>267.02999999999997</v>
      </c>
      <c r="AR137" s="24"/>
      <c r="AS137" s="4"/>
      <c r="AT137" s="4"/>
      <c r="AU137" s="271">
        <v>358.12</v>
      </c>
      <c r="AV137" s="271">
        <v>113.97</v>
      </c>
      <c r="AW137" s="271">
        <v>59.424999999999997</v>
      </c>
      <c r="AX137" s="271">
        <v>50.122500000000002</v>
      </c>
      <c r="AY137" s="271">
        <v>66.757499999999993</v>
      </c>
      <c r="AZ137" s="24"/>
      <c r="BA137" s="4"/>
    </row>
    <row r="138" spans="1:53">
      <c r="A138" s="56"/>
      <c r="B138" s="11" t="s">
        <v>211</v>
      </c>
      <c r="C138" s="11"/>
      <c r="D138" s="71" t="s">
        <v>148</v>
      </c>
      <c r="E138" s="11">
        <v>287</v>
      </c>
      <c r="F138" s="11">
        <v>146</v>
      </c>
      <c r="G138" s="11">
        <v>96</v>
      </c>
      <c r="H138" s="11">
        <v>66</v>
      </c>
      <c r="I138" s="11">
        <v>88</v>
      </c>
      <c r="J138" s="11"/>
      <c r="M138" s="269">
        <v>67435.66</v>
      </c>
      <c r="N138" s="269">
        <v>30684</v>
      </c>
      <c r="O138" s="269">
        <v>10842.75</v>
      </c>
      <c r="P138" s="269">
        <v>4910.67</v>
      </c>
      <c r="Q138" s="269">
        <v>44749.96</v>
      </c>
      <c r="R138" s="278"/>
      <c r="S138" s="4"/>
      <c r="T138" s="4"/>
      <c r="U138" s="269">
        <v>218.23838187702299</v>
      </c>
      <c r="V138" s="269">
        <v>99.300970873786397</v>
      </c>
      <c r="W138" s="269">
        <v>35.666940789473699</v>
      </c>
      <c r="X138" s="269">
        <v>16.3145182724252</v>
      </c>
      <c r="Y138" s="269">
        <v>144.82187702265401</v>
      </c>
      <c r="Z138" s="11"/>
      <c r="AA138" s="4"/>
      <c r="AB138" s="11" t="s">
        <v>251</v>
      </c>
      <c r="AC138" s="11"/>
      <c r="AD138" s="71" t="s">
        <v>96</v>
      </c>
      <c r="AE138" s="24">
        <v>226</v>
      </c>
      <c r="AF138" s="24">
        <v>109</v>
      </c>
      <c r="AG138" s="24">
        <v>81</v>
      </c>
      <c r="AH138" s="24">
        <v>72</v>
      </c>
      <c r="AI138" s="24">
        <v>70</v>
      </c>
      <c r="AJ138" s="24"/>
      <c r="AK138" s="4"/>
      <c r="AL138" s="4"/>
      <c r="AM138" s="271">
        <v>86756.07</v>
      </c>
      <c r="AN138" s="271">
        <v>15615.54</v>
      </c>
      <c r="AO138" s="271">
        <v>9402.76</v>
      </c>
      <c r="AP138" s="271">
        <v>5761.94</v>
      </c>
      <c r="AQ138" s="271">
        <v>25761.91</v>
      </c>
      <c r="AR138" s="24"/>
      <c r="AS138" s="4"/>
      <c r="AT138" s="4"/>
      <c r="AU138" s="271">
        <v>375.56740259740297</v>
      </c>
      <c r="AV138" s="271">
        <v>67.599740259740301</v>
      </c>
      <c r="AW138" s="271">
        <v>41.0600873362445</v>
      </c>
      <c r="AX138" s="271">
        <v>25.495309734513299</v>
      </c>
      <c r="AY138" s="271">
        <v>111.52341991342</v>
      </c>
      <c r="AZ138" s="24"/>
      <c r="BA138" s="4"/>
    </row>
    <row r="139" spans="1:53">
      <c r="A139" s="56"/>
      <c r="B139" s="11" t="s">
        <v>212</v>
      </c>
      <c r="C139" s="11"/>
      <c r="D139" s="71" t="s">
        <v>213</v>
      </c>
      <c r="E139" s="11">
        <v>79</v>
      </c>
      <c r="F139" s="11">
        <v>43</v>
      </c>
      <c r="G139" s="11">
        <v>32</v>
      </c>
      <c r="H139" s="11">
        <v>25</v>
      </c>
      <c r="I139" s="11">
        <v>30</v>
      </c>
      <c r="J139" s="11"/>
      <c r="M139" s="269">
        <v>17278.2</v>
      </c>
      <c r="N139" s="269">
        <v>8374.48</v>
      </c>
      <c r="O139" s="269">
        <v>6548.85</v>
      </c>
      <c r="P139" s="269">
        <v>2954.73</v>
      </c>
      <c r="Q139" s="269">
        <v>43442.06</v>
      </c>
      <c r="R139" s="278"/>
      <c r="S139" s="4"/>
      <c r="T139" s="4"/>
      <c r="U139" s="269">
        <v>185.787096774193</v>
      </c>
      <c r="V139" s="269">
        <v>90.048172043010794</v>
      </c>
      <c r="W139" s="269">
        <v>73.582584269662902</v>
      </c>
      <c r="X139" s="269">
        <v>32.469560439560397</v>
      </c>
      <c r="Y139" s="269">
        <v>467.11892473118297</v>
      </c>
      <c r="Z139" s="11"/>
      <c r="AA139" s="4"/>
      <c r="AB139" s="11" t="s">
        <v>252</v>
      </c>
      <c r="AC139" s="11"/>
      <c r="AD139" s="71" t="s">
        <v>253</v>
      </c>
      <c r="AE139" s="24">
        <v>9</v>
      </c>
      <c r="AF139" s="24">
        <v>4</v>
      </c>
      <c r="AG139" s="24">
        <v>3</v>
      </c>
      <c r="AH139" s="24">
        <v>3</v>
      </c>
      <c r="AI139" s="24">
        <v>3</v>
      </c>
      <c r="AJ139" s="24"/>
      <c r="AK139" s="4"/>
      <c r="AL139" s="4"/>
      <c r="AM139" s="271">
        <v>713.55</v>
      </c>
      <c r="AN139" s="271">
        <v>124.56</v>
      </c>
      <c r="AO139" s="271">
        <v>86.08</v>
      </c>
      <c r="AP139" s="271">
        <v>84.81</v>
      </c>
      <c r="AQ139" s="271">
        <v>1626.38</v>
      </c>
      <c r="AR139" s="24"/>
      <c r="AS139" s="4"/>
      <c r="AT139" s="4"/>
      <c r="AU139" s="271">
        <v>79.283333333333303</v>
      </c>
      <c r="AV139" s="271">
        <v>13.84</v>
      </c>
      <c r="AW139" s="271">
        <v>9.5644444444444403</v>
      </c>
      <c r="AX139" s="271">
        <v>9.4233333333333302</v>
      </c>
      <c r="AY139" s="271">
        <v>180.70888888888899</v>
      </c>
      <c r="AZ139" s="24"/>
      <c r="BA139" s="4"/>
    </row>
    <row r="140" spans="1:53">
      <c r="A140" s="56"/>
      <c r="B140" s="11" t="s">
        <v>212</v>
      </c>
      <c r="C140" s="11"/>
      <c r="D140" s="71" t="s">
        <v>121</v>
      </c>
      <c r="E140" s="11">
        <v>2</v>
      </c>
      <c r="F140" s="11">
        <v>1</v>
      </c>
      <c r="G140" s="11">
        <v>1</v>
      </c>
      <c r="H140" s="11">
        <v>1</v>
      </c>
      <c r="I140" s="11">
        <v>1</v>
      </c>
      <c r="J140" s="11"/>
      <c r="M140" s="269">
        <v>175.38</v>
      </c>
      <c r="N140" s="269">
        <v>7.29</v>
      </c>
      <c r="O140" s="269">
        <v>6.87</v>
      </c>
      <c r="P140" s="269">
        <v>40</v>
      </c>
      <c r="Q140" s="269">
        <v>1106.98</v>
      </c>
      <c r="R140" s="278"/>
      <c r="S140" s="4"/>
      <c r="T140" s="4"/>
      <c r="U140" s="269">
        <v>87.69</v>
      </c>
      <c r="V140" s="269">
        <v>3.645</v>
      </c>
      <c r="W140" s="269">
        <v>3.4350000000000001</v>
      </c>
      <c r="X140" s="269">
        <v>20</v>
      </c>
      <c r="Y140" s="269">
        <v>553.49</v>
      </c>
      <c r="Z140" s="11"/>
      <c r="AA140" s="4"/>
      <c r="AB140" s="11" t="s">
        <v>254</v>
      </c>
      <c r="AC140" s="11"/>
      <c r="AD140" s="71" t="s">
        <v>229</v>
      </c>
      <c r="AE140" s="24"/>
      <c r="AF140" s="24"/>
      <c r="AG140" s="24"/>
      <c r="AH140" s="24"/>
      <c r="AI140" s="24">
        <v>1</v>
      </c>
      <c r="AJ140" s="24"/>
      <c r="AK140" s="4"/>
      <c r="AL140" s="4"/>
      <c r="AM140" s="271">
        <v>0</v>
      </c>
      <c r="AN140" s="271">
        <v>0</v>
      </c>
      <c r="AO140" s="271"/>
      <c r="AP140" s="271"/>
      <c r="AQ140" s="271">
        <v>65</v>
      </c>
      <c r="AR140" s="24"/>
      <c r="AS140" s="4"/>
      <c r="AT140" s="4"/>
      <c r="AU140" s="271">
        <v>0</v>
      </c>
      <c r="AV140" s="271">
        <v>0</v>
      </c>
      <c r="AW140" s="271"/>
      <c r="AX140" s="271"/>
      <c r="AY140" s="271">
        <v>65</v>
      </c>
      <c r="AZ140" s="24"/>
      <c r="BA140" s="4"/>
    </row>
    <row r="141" spans="1:53">
      <c r="A141" s="56"/>
      <c r="B141" s="11" t="s">
        <v>214</v>
      </c>
      <c r="C141" s="11"/>
      <c r="D141" s="71" t="s">
        <v>215</v>
      </c>
      <c r="E141" s="11">
        <v>20</v>
      </c>
      <c r="F141" s="11">
        <v>12</v>
      </c>
      <c r="G141" s="11">
        <v>9</v>
      </c>
      <c r="H141" s="11">
        <v>6</v>
      </c>
      <c r="I141" s="11">
        <v>6</v>
      </c>
      <c r="J141" s="11"/>
      <c r="M141" s="269">
        <v>6541.8</v>
      </c>
      <c r="N141" s="269">
        <v>4801.75</v>
      </c>
      <c r="O141" s="269">
        <v>2122.8000000000002</v>
      </c>
      <c r="P141" s="269">
        <v>1217.3699999999999</v>
      </c>
      <c r="Q141" s="269">
        <v>2967.05</v>
      </c>
      <c r="R141" s="278"/>
      <c r="S141" s="4"/>
      <c r="T141" s="4"/>
      <c r="U141" s="269">
        <v>284.426086956522</v>
      </c>
      <c r="V141" s="269">
        <v>208.77173913043501</v>
      </c>
      <c r="W141" s="269">
        <v>106.14</v>
      </c>
      <c r="X141" s="269">
        <v>52.9291304347826</v>
      </c>
      <c r="Y141" s="269">
        <v>129.00217391304301</v>
      </c>
      <c r="Z141" s="11"/>
      <c r="AA141" s="4"/>
      <c r="AB141" s="11" t="s">
        <v>255</v>
      </c>
      <c r="AC141" s="11"/>
      <c r="AD141" s="71" t="s">
        <v>256</v>
      </c>
      <c r="AE141" s="24">
        <v>9</v>
      </c>
      <c r="AF141" s="24">
        <v>3</v>
      </c>
      <c r="AG141" s="24">
        <v>1</v>
      </c>
      <c r="AH141" s="24">
        <v>1</v>
      </c>
      <c r="AI141" s="24">
        <v>1</v>
      </c>
      <c r="AJ141" s="24"/>
      <c r="AK141" s="4"/>
      <c r="AL141" s="4"/>
      <c r="AM141" s="271">
        <v>5442.22</v>
      </c>
      <c r="AN141" s="271">
        <v>5481.8</v>
      </c>
      <c r="AO141" s="271">
        <v>31.85</v>
      </c>
      <c r="AP141" s="271">
        <v>11.89</v>
      </c>
      <c r="AQ141" s="271">
        <v>59.11</v>
      </c>
      <c r="AR141" s="24"/>
      <c r="AS141" s="4"/>
      <c r="AT141" s="4"/>
      <c r="AU141" s="271">
        <v>604.69111111111101</v>
      </c>
      <c r="AV141" s="271">
        <v>609.08888888888896</v>
      </c>
      <c r="AW141" s="271">
        <v>3.5388888888888901</v>
      </c>
      <c r="AX141" s="271">
        <v>1.32111111111111</v>
      </c>
      <c r="AY141" s="271">
        <v>6.5677777777777804</v>
      </c>
      <c r="AZ141" s="24"/>
      <c r="BA141" s="4"/>
    </row>
    <row r="142" spans="1:53">
      <c r="A142" s="56"/>
      <c r="B142" s="11" t="s">
        <v>216</v>
      </c>
      <c r="C142" s="11"/>
      <c r="D142" s="71" t="s">
        <v>561</v>
      </c>
      <c r="E142" s="11">
        <v>1</v>
      </c>
      <c r="F142" s="11"/>
      <c r="G142" s="11"/>
      <c r="H142" s="11"/>
      <c r="I142" s="11"/>
      <c r="J142" s="11"/>
      <c r="M142" s="269">
        <v>314.45999999999998</v>
      </c>
      <c r="N142" s="269">
        <v>0</v>
      </c>
      <c r="O142" s="269">
        <v>0</v>
      </c>
      <c r="P142" s="269">
        <v>0</v>
      </c>
      <c r="Q142" s="269">
        <v>0</v>
      </c>
      <c r="R142" s="278"/>
      <c r="S142" s="4"/>
      <c r="T142" s="4"/>
      <c r="U142" s="269">
        <v>314.45999999999998</v>
      </c>
      <c r="V142" s="269">
        <v>0</v>
      </c>
      <c r="W142" s="269">
        <v>0</v>
      </c>
      <c r="X142" s="269">
        <v>0</v>
      </c>
      <c r="Y142" s="269">
        <v>0</v>
      </c>
      <c r="Z142" s="11"/>
      <c r="AA142" s="4"/>
      <c r="AB142" s="11" t="s">
        <v>258</v>
      </c>
      <c r="AC142" s="11"/>
      <c r="AD142" s="71" t="s">
        <v>259</v>
      </c>
      <c r="AE142" s="24">
        <v>4</v>
      </c>
      <c r="AF142" s="24"/>
      <c r="AG142" s="24"/>
      <c r="AH142" s="24"/>
      <c r="AI142" s="24"/>
      <c r="AJ142" s="24"/>
      <c r="AK142" s="4"/>
      <c r="AL142" s="4"/>
      <c r="AM142" s="271">
        <v>609.26</v>
      </c>
      <c r="AN142" s="271">
        <v>0</v>
      </c>
      <c r="AO142" s="271">
        <v>0</v>
      </c>
      <c r="AP142" s="271">
        <v>0</v>
      </c>
      <c r="AQ142" s="271">
        <v>0</v>
      </c>
      <c r="AR142" s="24"/>
      <c r="AS142" s="4"/>
      <c r="AT142" s="4"/>
      <c r="AU142" s="271">
        <v>152.315</v>
      </c>
      <c r="AV142" s="271">
        <v>0</v>
      </c>
      <c r="AW142" s="271">
        <v>0</v>
      </c>
      <c r="AX142" s="271">
        <v>0</v>
      </c>
      <c r="AY142" s="271">
        <v>0</v>
      </c>
      <c r="AZ142" s="24"/>
      <c r="BA142" s="4"/>
    </row>
    <row r="143" spans="1:53">
      <c r="A143" s="56"/>
      <c r="B143" s="11" t="s">
        <v>216</v>
      </c>
      <c r="C143" s="11"/>
      <c r="D143" s="71" t="s">
        <v>136</v>
      </c>
      <c r="E143" s="11">
        <v>35</v>
      </c>
      <c r="F143" s="11">
        <v>28</v>
      </c>
      <c r="G143" s="11">
        <v>17</v>
      </c>
      <c r="H143" s="11">
        <v>14</v>
      </c>
      <c r="I143" s="11">
        <v>17</v>
      </c>
      <c r="J143" s="11"/>
      <c r="M143" s="269">
        <v>7406.72</v>
      </c>
      <c r="N143" s="269">
        <v>5759.57</v>
      </c>
      <c r="O143" s="269">
        <v>2146.41</v>
      </c>
      <c r="P143" s="269">
        <v>1633.48</v>
      </c>
      <c r="Q143" s="269">
        <v>16556.63</v>
      </c>
      <c r="R143" s="278"/>
      <c r="S143" s="4"/>
      <c r="T143" s="4"/>
      <c r="U143" s="269">
        <v>176.350476190476</v>
      </c>
      <c r="V143" s="269">
        <v>137.13261904761899</v>
      </c>
      <c r="W143" s="269">
        <v>52.351463414634097</v>
      </c>
      <c r="X143" s="269">
        <v>38.892380952380996</v>
      </c>
      <c r="Y143" s="269">
        <v>394.20547619047602</v>
      </c>
      <c r="Z143" s="11"/>
      <c r="AA143" s="4"/>
      <c r="AB143" s="11" t="s">
        <v>260</v>
      </c>
      <c r="AC143" s="11"/>
      <c r="AD143" s="71" t="s">
        <v>261</v>
      </c>
      <c r="AE143" s="24">
        <v>2</v>
      </c>
      <c r="AF143" s="24">
        <v>2</v>
      </c>
      <c r="AG143" s="24">
        <v>2</v>
      </c>
      <c r="AH143" s="24">
        <v>1</v>
      </c>
      <c r="AI143" s="24">
        <v>1</v>
      </c>
      <c r="AJ143" s="24"/>
      <c r="AK143" s="4"/>
      <c r="AL143" s="4"/>
      <c r="AM143" s="271">
        <v>78.25</v>
      </c>
      <c r="AN143" s="271">
        <v>84.61</v>
      </c>
      <c r="AO143" s="271">
        <v>100.21</v>
      </c>
      <c r="AP143" s="271">
        <v>139.72999999999999</v>
      </c>
      <c r="AQ143" s="271">
        <v>44.68</v>
      </c>
      <c r="AR143" s="24"/>
      <c r="AS143" s="4"/>
      <c r="AT143" s="4"/>
      <c r="AU143" s="271">
        <v>39.125</v>
      </c>
      <c r="AV143" s="271">
        <v>42.305</v>
      </c>
      <c r="AW143" s="271">
        <v>50.104999999999997</v>
      </c>
      <c r="AX143" s="271">
        <v>69.864999999999995</v>
      </c>
      <c r="AY143" s="271">
        <v>22.34</v>
      </c>
      <c r="AZ143" s="24"/>
      <c r="BA143" s="4"/>
    </row>
    <row r="144" spans="1:53">
      <c r="A144" s="56"/>
      <c r="B144" s="11" t="s">
        <v>216</v>
      </c>
      <c r="C144" s="11"/>
      <c r="D144" s="71" t="s">
        <v>218</v>
      </c>
      <c r="E144" s="11">
        <v>2</v>
      </c>
      <c r="F144" s="11">
        <v>2</v>
      </c>
      <c r="G144" s="11">
        <v>1</v>
      </c>
      <c r="H144" s="11">
        <v>1</v>
      </c>
      <c r="I144" s="11">
        <v>2</v>
      </c>
      <c r="J144" s="11"/>
      <c r="M144" s="269">
        <v>759.12</v>
      </c>
      <c r="N144" s="269">
        <v>490.83</v>
      </c>
      <c r="O144" s="269">
        <v>13.54</v>
      </c>
      <c r="P144" s="269">
        <v>6.25</v>
      </c>
      <c r="Q144" s="269">
        <v>1609.39</v>
      </c>
      <c r="R144" s="278"/>
      <c r="S144" s="4"/>
      <c r="T144" s="4"/>
      <c r="U144" s="269">
        <v>379.56</v>
      </c>
      <c r="V144" s="269">
        <v>245.41499999999999</v>
      </c>
      <c r="W144" s="269">
        <v>6.77</v>
      </c>
      <c r="X144" s="269">
        <v>3.125</v>
      </c>
      <c r="Y144" s="269">
        <v>804.69500000000005</v>
      </c>
      <c r="Z144" s="11"/>
      <c r="AA144" s="4"/>
      <c r="AB144" s="11" t="s">
        <v>467</v>
      </c>
      <c r="AC144" s="11"/>
      <c r="AD144" s="71" t="s">
        <v>115</v>
      </c>
      <c r="AE144" s="24">
        <v>1</v>
      </c>
      <c r="AF144" s="24"/>
      <c r="AG144" s="24"/>
      <c r="AH144" s="24"/>
      <c r="AI144" s="24"/>
      <c r="AJ144" s="24"/>
      <c r="AK144" s="4"/>
      <c r="AL144" s="4"/>
      <c r="AM144" s="271">
        <v>11.11</v>
      </c>
      <c r="AN144" s="271">
        <v>0</v>
      </c>
      <c r="AO144" s="271"/>
      <c r="AP144" s="271">
        <v>0</v>
      </c>
      <c r="AQ144" s="271">
        <v>0</v>
      </c>
      <c r="AR144" s="24"/>
      <c r="AS144" s="4"/>
      <c r="AT144" s="4"/>
      <c r="AU144" s="271">
        <v>11.11</v>
      </c>
      <c r="AV144" s="271">
        <v>0</v>
      </c>
      <c r="AW144" s="271"/>
      <c r="AX144" s="271">
        <v>0</v>
      </c>
      <c r="AY144" s="271">
        <v>0</v>
      </c>
      <c r="AZ144" s="24"/>
      <c r="BA144" s="4"/>
    </row>
    <row r="145" spans="1:53">
      <c r="A145" s="56"/>
      <c r="B145" s="11" t="s">
        <v>217</v>
      </c>
      <c r="C145" s="11"/>
      <c r="D145" s="71" t="s">
        <v>218</v>
      </c>
      <c r="E145" s="11">
        <v>83</v>
      </c>
      <c r="F145" s="11">
        <v>59</v>
      </c>
      <c r="G145" s="11">
        <v>43</v>
      </c>
      <c r="H145" s="11">
        <v>41</v>
      </c>
      <c r="I145" s="11">
        <v>49</v>
      </c>
      <c r="J145" s="11"/>
      <c r="M145" s="269">
        <v>19519.54</v>
      </c>
      <c r="N145" s="269">
        <v>11572.61</v>
      </c>
      <c r="O145" s="269">
        <v>6584.54</v>
      </c>
      <c r="P145" s="269">
        <v>4668.38</v>
      </c>
      <c r="Q145" s="269">
        <v>67990.2</v>
      </c>
      <c r="R145" s="278"/>
      <c r="S145" s="4"/>
      <c r="T145" s="4"/>
      <c r="U145" s="269">
        <v>187.687884615385</v>
      </c>
      <c r="V145" s="269">
        <v>111.27509615384599</v>
      </c>
      <c r="W145" s="269">
        <v>65.845399999999998</v>
      </c>
      <c r="X145" s="269">
        <v>45.324077669902898</v>
      </c>
      <c r="Y145" s="269">
        <v>653.75192307692305</v>
      </c>
      <c r="Z145" s="11"/>
      <c r="AA145" s="4"/>
      <c r="AB145" s="11" t="s">
        <v>562</v>
      </c>
      <c r="AC145" s="11"/>
      <c r="AD145" s="71" t="s">
        <v>285</v>
      </c>
      <c r="AE145" s="24">
        <v>1</v>
      </c>
      <c r="AF145" s="24">
        <v>1</v>
      </c>
      <c r="AG145" s="24">
        <v>1</v>
      </c>
      <c r="AH145" s="24">
        <v>1</v>
      </c>
      <c r="AI145" s="24"/>
      <c r="AJ145" s="24"/>
      <c r="AK145" s="4"/>
      <c r="AL145" s="4"/>
      <c r="AM145" s="271">
        <v>45.33</v>
      </c>
      <c r="AN145" s="271">
        <v>40.67</v>
      </c>
      <c r="AO145" s="271">
        <v>43.26</v>
      </c>
      <c r="AP145" s="271">
        <v>40.49</v>
      </c>
      <c r="AQ145" s="271">
        <v>0</v>
      </c>
      <c r="AR145" s="24"/>
      <c r="AS145" s="4"/>
      <c r="AT145" s="4"/>
      <c r="AU145" s="271">
        <v>45.33</v>
      </c>
      <c r="AV145" s="271">
        <v>40.67</v>
      </c>
      <c r="AW145" s="271">
        <v>43.26</v>
      </c>
      <c r="AX145" s="271">
        <v>40.49</v>
      </c>
      <c r="AY145" s="271">
        <v>0</v>
      </c>
      <c r="AZ145" s="24"/>
      <c r="BA145" s="4"/>
    </row>
    <row r="146" spans="1:53">
      <c r="A146" s="56"/>
      <c r="B146" s="11" t="s">
        <v>517</v>
      </c>
      <c r="C146" s="11"/>
      <c r="D146" s="71" t="s">
        <v>113</v>
      </c>
      <c r="E146" s="11">
        <v>1</v>
      </c>
      <c r="F146" s="11">
        <v>1</v>
      </c>
      <c r="G146" s="11">
        <v>1</v>
      </c>
      <c r="H146" s="11">
        <v>1</v>
      </c>
      <c r="I146" s="11"/>
      <c r="J146" s="11"/>
      <c r="M146" s="269">
        <v>19.399999999999999</v>
      </c>
      <c r="N146" s="269">
        <v>18.09</v>
      </c>
      <c r="O146" s="269">
        <v>17.440000000000001</v>
      </c>
      <c r="P146" s="269">
        <v>14.18</v>
      </c>
      <c r="Q146" s="269">
        <v>0</v>
      </c>
      <c r="R146" s="278"/>
      <c r="S146" s="4"/>
      <c r="T146" s="4"/>
      <c r="U146" s="269">
        <v>19.399999999999999</v>
      </c>
      <c r="V146" s="269">
        <v>18.09</v>
      </c>
      <c r="W146" s="269">
        <v>17.440000000000001</v>
      </c>
      <c r="X146" s="269">
        <v>14.18</v>
      </c>
      <c r="Y146" s="269">
        <v>0</v>
      </c>
      <c r="Z146" s="11"/>
      <c r="AA146" s="4"/>
      <c r="AB146" s="11" t="s">
        <v>507</v>
      </c>
      <c r="AC146" s="11"/>
      <c r="AD146" s="71" t="s">
        <v>165</v>
      </c>
      <c r="AE146" s="24">
        <v>1</v>
      </c>
      <c r="AF146" s="24">
        <v>1</v>
      </c>
      <c r="AG146" s="24">
        <v>1</v>
      </c>
      <c r="AH146" s="24">
        <v>1</v>
      </c>
      <c r="AI146" s="24">
        <v>1</v>
      </c>
      <c r="AJ146" s="24"/>
      <c r="AK146" s="4"/>
      <c r="AL146" s="4"/>
      <c r="AM146" s="271">
        <v>1392.85</v>
      </c>
      <c r="AN146" s="271">
        <v>23.49</v>
      </c>
      <c r="AO146" s="271">
        <v>757.3</v>
      </c>
      <c r="AP146" s="271">
        <v>23.96</v>
      </c>
      <c r="AQ146" s="271">
        <v>341.01</v>
      </c>
      <c r="AR146" s="24"/>
      <c r="AS146" s="4"/>
      <c r="AT146" s="4"/>
      <c r="AU146" s="271">
        <v>1392.85</v>
      </c>
      <c r="AV146" s="271">
        <v>23.49</v>
      </c>
      <c r="AW146" s="271">
        <v>757.3</v>
      </c>
      <c r="AX146" s="271">
        <v>23.96</v>
      </c>
      <c r="AY146" s="271">
        <v>341.01</v>
      </c>
      <c r="AZ146" s="24"/>
      <c r="BA146" s="4"/>
    </row>
    <row r="147" spans="1:53">
      <c r="A147" s="56"/>
      <c r="B147" s="11" t="s">
        <v>219</v>
      </c>
      <c r="C147" s="11"/>
      <c r="D147" s="71" t="s">
        <v>100</v>
      </c>
      <c r="E147" s="11">
        <v>3</v>
      </c>
      <c r="F147" s="11">
        <v>3</v>
      </c>
      <c r="G147" s="11">
        <v>3</v>
      </c>
      <c r="H147" s="11">
        <v>3</v>
      </c>
      <c r="I147" s="11">
        <v>4</v>
      </c>
      <c r="J147" s="11"/>
      <c r="M147" s="269">
        <v>347.55</v>
      </c>
      <c r="N147" s="269">
        <v>252.55</v>
      </c>
      <c r="O147" s="269">
        <v>273.73</v>
      </c>
      <c r="P147" s="269">
        <v>306.83</v>
      </c>
      <c r="Q147" s="269">
        <v>6292.54</v>
      </c>
      <c r="R147" s="278"/>
      <c r="S147" s="4"/>
      <c r="T147" s="4"/>
      <c r="U147" s="269">
        <v>86.887500000000003</v>
      </c>
      <c r="V147" s="269">
        <v>63.137500000000003</v>
      </c>
      <c r="W147" s="269">
        <v>68.432500000000005</v>
      </c>
      <c r="X147" s="269">
        <v>76.707499999999996</v>
      </c>
      <c r="Y147" s="269">
        <v>1573.135</v>
      </c>
      <c r="Z147" s="11"/>
      <c r="AA147" s="4"/>
      <c r="AB147" s="11" t="s">
        <v>262</v>
      </c>
      <c r="AC147" s="11"/>
      <c r="AD147" s="71" t="s">
        <v>113</v>
      </c>
      <c r="AE147" s="24">
        <v>2</v>
      </c>
      <c r="AF147" s="24">
        <v>2</v>
      </c>
      <c r="AG147" s="24">
        <v>2</v>
      </c>
      <c r="AH147" s="24">
        <v>1</v>
      </c>
      <c r="AI147" s="24">
        <v>1</v>
      </c>
      <c r="AJ147" s="24"/>
      <c r="AK147" s="4"/>
      <c r="AL147" s="4"/>
      <c r="AM147" s="271">
        <v>305.88</v>
      </c>
      <c r="AN147" s="271">
        <v>290.07</v>
      </c>
      <c r="AO147" s="271">
        <v>264.33999999999997</v>
      </c>
      <c r="AP147" s="271">
        <v>78.849999999999994</v>
      </c>
      <c r="AQ147" s="271">
        <v>1724.79</v>
      </c>
      <c r="AR147" s="24"/>
      <c r="AS147" s="4"/>
      <c r="AT147" s="4"/>
      <c r="AU147" s="271">
        <v>152.94</v>
      </c>
      <c r="AV147" s="271">
        <v>145.035</v>
      </c>
      <c r="AW147" s="271">
        <v>132.16999999999999</v>
      </c>
      <c r="AX147" s="271">
        <v>39.424999999999997</v>
      </c>
      <c r="AY147" s="271">
        <v>862.39499999999998</v>
      </c>
      <c r="AZ147" s="24"/>
      <c r="BA147" s="4"/>
    </row>
    <row r="148" spans="1:53">
      <c r="A148" s="56"/>
      <c r="B148" s="11" t="s">
        <v>563</v>
      </c>
      <c r="C148" s="11"/>
      <c r="D148" s="71" t="s">
        <v>564</v>
      </c>
      <c r="E148" s="11">
        <v>1</v>
      </c>
      <c r="F148" s="11"/>
      <c r="G148" s="11"/>
      <c r="H148" s="11">
        <v>1</v>
      </c>
      <c r="I148" s="11">
        <v>2</v>
      </c>
      <c r="J148" s="11"/>
      <c r="M148" s="269">
        <v>129.09</v>
      </c>
      <c r="N148" s="269">
        <v>0</v>
      </c>
      <c r="O148" s="269">
        <v>0</v>
      </c>
      <c r="P148" s="269">
        <v>442.72</v>
      </c>
      <c r="Q148" s="269">
        <v>594.23</v>
      </c>
      <c r="R148" s="278"/>
      <c r="S148" s="4"/>
      <c r="T148" s="4"/>
      <c r="U148" s="269">
        <v>32.272500000000001</v>
      </c>
      <c r="V148" s="269">
        <v>0</v>
      </c>
      <c r="W148" s="269">
        <v>0</v>
      </c>
      <c r="X148" s="269">
        <v>147.57333333333301</v>
      </c>
      <c r="Y148" s="269">
        <v>148.5575</v>
      </c>
      <c r="Z148" s="11"/>
      <c r="AA148" s="4"/>
      <c r="AB148" s="11" t="s">
        <v>263</v>
      </c>
      <c r="AC148" s="11"/>
      <c r="AD148" s="71" t="s">
        <v>264</v>
      </c>
      <c r="AE148" s="24">
        <v>9</v>
      </c>
      <c r="AF148" s="24">
        <v>8</v>
      </c>
      <c r="AG148" s="24">
        <v>7</v>
      </c>
      <c r="AH148" s="24">
        <v>2</v>
      </c>
      <c r="AI148" s="24">
        <v>7</v>
      </c>
      <c r="AJ148" s="24"/>
      <c r="AK148" s="4"/>
      <c r="AL148" s="4"/>
      <c r="AM148" s="271">
        <v>2837.26</v>
      </c>
      <c r="AN148" s="271">
        <v>2394.94</v>
      </c>
      <c r="AO148" s="271">
        <v>2134.91</v>
      </c>
      <c r="AP148" s="271">
        <v>78.12</v>
      </c>
      <c r="AQ148" s="271">
        <v>7083.13</v>
      </c>
      <c r="AR148" s="24"/>
      <c r="AS148" s="4"/>
      <c r="AT148" s="4"/>
      <c r="AU148" s="271">
        <v>315.25111111111102</v>
      </c>
      <c r="AV148" s="271">
        <v>266.10444444444403</v>
      </c>
      <c r="AW148" s="271">
        <v>266.86374999999998</v>
      </c>
      <c r="AX148" s="271">
        <v>19.53</v>
      </c>
      <c r="AY148" s="271">
        <v>787.01444444444496</v>
      </c>
      <c r="AZ148" s="24"/>
      <c r="BA148" s="4"/>
    </row>
    <row r="149" spans="1:53">
      <c r="A149" s="56"/>
      <c r="B149" s="11" t="s">
        <v>221</v>
      </c>
      <c r="C149" s="11"/>
      <c r="D149" s="71" t="s">
        <v>222</v>
      </c>
      <c r="E149" s="11">
        <v>11</v>
      </c>
      <c r="F149" s="11">
        <v>10</v>
      </c>
      <c r="G149" s="11">
        <v>6</v>
      </c>
      <c r="H149" s="11">
        <v>2</v>
      </c>
      <c r="I149" s="11">
        <v>7</v>
      </c>
      <c r="J149" s="11"/>
      <c r="M149" s="269">
        <v>3051.89</v>
      </c>
      <c r="N149" s="269">
        <v>1471.99</v>
      </c>
      <c r="O149" s="269">
        <v>192.65</v>
      </c>
      <c r="P149" s="269">
        <v>73.47</v>
      </c>
      <c r="Q149" s="269">
        <v>28693.21</v>
      </c>
      <c r="R149" s="278"/>
      <c r="S149" s="4"/>
      <c r="T149" s="4"/>
      <c r="U149" s="269">
        <v>203.45933333333301</v>
      </c>
      <c r="V149" s="269">
        <v>98.132666666666694</v>
      </c>
      <c r="W149" s="269">
        <v>12.8433333333333</v>
      </c>
      <c r="X149" s="269">
        <v>4.8979999999999997</v>
      </c>
      <c r="Y149" s="269">
        <v>1912.8806666666701</v>
      </c>
      <c r="Z149" s="11"/>
      <c r="AA149" s="4"/>
      <c r="AB149" s="11" t="s">
        <v>565</v>
      </c>
      <c r="AC149" s="11"/>
      <c r="AD149" s="71" t="s">
        <v>167</v>
      </c>
      <c r="AE149" s="24">
        <v>1</v>
      </c>
      <c r="AF149" s="24"/>
      <c r="AG149" s="24"/>
      <c r="AH149" s="24"/>
      <c r="AI149" s="24"/>
      <c r="AJ149" s="24"/>
      <c r="AK149" s="4"/>
      <c r="AL149" s="4"/>
      <c r="AM149" s="271">
        <v>232.94</v>
      </c>
      <c r="AN149" s="271">
        <v>0</v>
      </c>
      <c r="AO149" s="271">
        <v>0</v>
      </c>
      <c r="AP149" s="271">
        <v>0</v>
      </c>
      <c r="AQ149" s="271">
        <v>0</v>
      </c>
      <c r="AR149" s="24"/>
      <c r="AS149" s="4"/>
      <c r="AT149" s="4"/>
      <c r="AU149" s="271">
        <v>232.94</v>
      </c>
      <c r="AV149" s="271">
        <v>0</v>
      </c>
      <c r="AW149" s="271">
        <v>0</v>
      </c>
      <c r="AX149" s="271">
        <v>0</v>
      </c>
      <c r="AY149" s="271">
        <v>0</v>
      </c>
      <c r="AZ149" s="24"/>
      <c r="BA149" s="4"/>
    </row>
    <row r="150" spans="1:53">
      <c r="A150" s="56"/>
      <c r="B150" s="11" t="s">
        <v>223</v>
      </c>
      <c r="C150" s="11"/>
      <c r="D150" s="71" t="s">
        <v>148</v>
      </c>
      <c r="E150" s="11">
        <v>107</v>
      </c>
      <c r="F150" s="11">
        <v>53</v>
      </c>
      <c r="G150" s="11">
        <v>26</v>
      </c>
      <c r="H150" s="11">
        <v>21</v>
      </c>
      <c r="I150" s="11">
        <v>30</v>
      </c>
      <c r="J150" s="11"/>
      <c r="M150" s="269">
        <v>25643.87</v>
      </c>
      <c r="N150" s="269">
        <v>11090.62</v>
      </c>
      <c r="O150" s="269">
        <v>2812.91</v>
      </c>
      <c r="P150" s="269">
        <v>2729.99</v>
      </c>
      <c r="Q150" s="269">
        <v>15244.26</v>
      </c>
      <c r="R150" s="278"/>
      <c r="S150" s="4"/>
      <c r="T150" s="4"/>
      <c r="U150" s="269">
        <v>219.178376068376</v>
      </c>
      <c r="V150" s="269">
        <v>94.791623931623903</v>
      </c>
      <c r="W150" s="269">
        <v>24.4600869565217</v>
      </c>
      <c r="X150" s="269">
        <v>24.374910714285701</v>
      </c>
      <c r="Y150" s="269">
        <v>130.29282051282101</v>
      </c>
      <c r="Z150" s="11"/>
      <c r="AA150" s="4"/>
      <c r="AB150" s="11" t="s">
        <v>268</v>
      </c>
      <c r="AC150" s="11"/>
      <c r="AD150" s="71" t="s">
        <v>269</v>
      </c>
      <c r="AE150" s="24">
        <v>10</v>
      </c>
      <c r="AF150" s="24">
        <v>4</v>
      </c>
      <c r="AG150" s="24">
        <v>2</v>
      </c>
      <c r="AH150" s="24">
        <v>2</v>
      </c>
      <c r="AI150" s="24">
        <v>3</v>
      </c>
      <c r="AJ150" s="24"/>
      <c r="AK150" s="4"/>
      <c r="AL150" s="4"/>
      <c r="AM150" s="271">
        <v>1847.46</v>
      </c>
      <c r="AN150" s="271">
        <v>806.85</v>
      </c>
      <c r="AO150" s="271">
        <v>132.85</v>
      </c>
      <c r="AP150" s="271">
        <v>102.1</v>
      </c>
      <c r="AQ150" s="271">
        <v>458.87</v>
      </c>
      <c r="AR150" s="24"/>
      <c r="AS150" s="4"/>
      <c r="AT150" s="4"/>
      <c r="AU150" s="271">
        <v>167.95090909090899</v>
      </c>
      <c r="AV150" s="271">
        <v>73.349999999999994</v>
      </c>
      <c r="AW150" s="271">
        <v>13.285</v>
      </c>
      <c r="AX150" s="271">
        <v>10.210000000000001</v>
      </c>
      <c r="AY150" s="271">
        <v>41.715454545454499</v>
      </c>
      <c r="AZ150" s="24"/>
      <c r="BA150" s="4"/>
    </row>
    <row r="151" spans="1:53">
      <c r="A151" s="56"/>
      <c r="B151" s="11" t="s">
        <v>223</v>
      </c>
      <c r="C151" s="11"/>
      <c r="D151" s="71" t="s">
        <v>187</v>
      </c>
      <c r="E151" s="11">
        <v>5</v>
      </c>
      <c r="F151" s="11">
        <v>4</v>
      </c>
      <c r="G151" s="11">
        <v>3</v>
      </c>
      <c r="H151" s="11"/>
      <c r="I151" s="11">
        <v>1</v>
      </c>
      <c r="J151" s="11"/>
      <c r="M151" s="269">
        <v>637.58000000000004</v>
      </c>
      <c r="N151" s="269">
        <v>555.32000000000005</v>
      </c>
      <c r="O151" s="269">
        <v>191.08</v>
      </c>
      <c r="P151" s="269">
        <v>0</v>
      </c>
      <c r="Q151" s="269">
        <v>302.60000000000002</v>
      </c>
      <c r="R151" s="278"/>
      <c r="S151" s="4"/>
      <c r="T151" s="4"/>
      <c r="U151" s="269">
        <v>106.26333333333299</v>
      </c>
      <c r="V151" s="269">
        <v>92.553333333333299</v>
      </c>
      <c r="W151" s="269">
        <v>31.8466666666667</v>
      </c>
      <c r="X151" s="269">
        <v>0</v>
      </c>
      <c r="Y151" s="269">
        <v>50.433333333333302</v>
      </c>
      <c r="Z151" s="11"/>
      <c r="AA151" s="4"/>
      <c r="AB151" s="11" t="s">
        <v>270</v>
      </c>
      <c r="AC151" s="11"/>
      <c r="AD151" s="71" t="s">
        <v>271</v>
      </c>
      <c r="AE151" s="24">
        <v>12</v>
      </c>
      <c r="AF151" s="24">
        <v>9</v>
      </c>
      <c r="AG151" s="24">
        <v>3</v>
      </c>
      <c r="AH151" s="24">
        <v>9</v>
      </c>
      <c r="AI151" s="24">
        <v>8</v>
      </c>
      <c r="AJ151" s="24"/>
      <c r="AK151" s="4"/>
      <c r="AL151" s="4"/>
      <c r="AM151" s="271">
        <v>1952.18</v>
      </c>
      <c r="AN151" s="271">
        <v>2501.62</v>
      </c>
      <c r="AO151" s="271">
        <v>120.09</v>
      </c>
      <c r="AP151" s="271">
        <v>3312.47</v>
      </c>
      <c r="AQ151" s="271">
        <v>2891.63</v>
      </c>
      <c r="AR151" s="24"/>
      <c r="AS151" s="4"/>
      <c r="AT151" s="4"/>
      <c r="AU151" s="271">
        <v>150.16769230769199</v>
      </c>
      <c r="AV151" s="271">
        <v>192.432307692308</v>
      </c>
      <c r="AW151" s="271">
        <v>17.1557142857143</v>
      </c>
      <c r="AX151" s="271">
        <v>254.80538461538501</v>
      </c>
      <c r="AY151" s="271">
        <v>222.43307692307701</v>
      </c>
      <c r="AZ151" s="24"/>
      <c r="BA151" s="4"/>
    </row>
    <row r="152" spans="1:53">
      <c r="A152" s="56"/>
      <c r="B152" s="11" t="s">
        <v>488</v>
      </c>
      <c r="C152" s="11"/>
      <c r="D152" s="71" t="s">
        <v>92</v>
      </c>
      <c r="E152" s="11"/>
      <c r="F152" s="11"/>
      <c r="G152" s="11"/>
      <c r="H152" s="11">
        <v>1</v>
      </c>
      <c r="I152" s="11">
        <v>1</v>
      </c>
      <c r="J152" s="11"/>
      <c r="M152" s="269">
        <v>0</v>
      </c>
      <c r="N152" s="269">
        <v>0</v>
      </c>
      <c r="O152" s="269">
        <v>0</v>
      </c>
      <c r="P152" s="269">
        <v>358.96</v>
      </c>
      <c r="Q152" s="269">
        <v>2816.44</v>
      </c>
      <c r="R152" s="278"/>
      <c r="S152" s="4"/>
      <c r="T152" s="4"/>
      <c r="U152" s="269">
        <v>0</v>
      </c>
      <c r="V152" s="269">
        <v>0</v>
      </c>
      <c r="W152" s="269">
        <v>0</v>
      </c>
      <c r="X152" s="269">
        <v>358.96</v>
      </c>
      <c r="Y152" s="269">
        <v>2816.44</v>
      </c>
      <c r="Z152" s="11"/>
      <c r="AA152" s="4"/>
      <c r="AB152" s="11" t="s">
        <v>272</v>
      </c>
      <c r="AC152" s="11"/>
      <c r="AD152" s="71" t="s">
        <v>143</v>
      </c>
      <c r="AE152" s="24">
        <v>11</v>
      </c>
      <c r="AF152" s="24">
        <v>8</v>
      </c>
      <c r="AG152" s="24">
        <v>3</v>
      </c>
      <c r="AH152" s="24">
        <v>4</v>
      </c>
      <c r="AI152" s="24">
        <v>4</v>
      </c>
      <c r="AJ152" s="24"/>
      <c r="AK152" s="4"/>
      <c r="AL152" s="4"/>
      <c r="AM152" s="271">
        <v>856.63</v>
      </c>
      <c r="AN152" s="271">
        <v>695.89</v>
      </c>
      <c r="AO152" s="271">
        <v>50.15</v>
      </c>
      <c r="AP152" s="271">
        <v>128.77000000000001</v>
      </c>
      <c r="AQ152" s="271">
        <v>986.6</v>
      </c>
      <c r="AR152" s="24"/>
      <c r="AS152" s="4"/>
      <c r="AT152" s="4"/>
      <c r="AU152" s="271">
        <v>65.894615384615406</v>
      </c>
      <c r="AV152" s="271">
        <v>53.53</v>
      </c>
      <c r="AW152" s="271">
        <v>4.5590909090909104</v>
      </c>
      <c r="AX152" s="271">
        <v>10.730833333333299</v>
      </c>
      <c r="AY152" s="271">
        <v>75.892307692307696</v>
      </c>
      <c r="AZ152" s="24"/>
      <c r="BA152" s="4"/>
    </row>
    <row r="153" spans="1:53">
      <c r="A153" s="56"/>
      <c r="B153" s="11" t="s">
        <v>224</v>
      </c>
      <c r="C153" s="11"/>
      <c r="D153" s="71" t="s">
        <v>96</v>
      </c>
      <c r="E153" s="11">
        <v>73</v>
      </c>
      <c r="F153" s="11">
        <v>37</v>
      </c>
      <c r="G153" s="11">
        <v>21</v>
      </c>
      <c r="H153" s="11">
        <v>19</v>
      </c>
      <c r="I153" s="11">
        <v>25</v>
      </c>
      <c r="J153" s="11"/>
      <c r="M153" s="269">
        <v>19831.98</v>
      </c>
      <c r="N153" s="269">
        <v>7810.62</v>
      </c>
      <c r="O153" s="269">
        <v>3000.46</v>
      </c>
      <c r="P153" s="269">
        <v>2952.07</v>
      </c>
      <c r="Q153" s="269">
        <v>41033.919999999998</v>
      </c>
      <c r="R153" s="278"/>
      <c r="S153" s="4"/>
      <c r="T153" s="4"/>
      <c r="U153" s="269">
        <v>257.55818181818199</v>
      </c>
      <c r="V153" s="269">
        <v>101.436623376623</v>
      </c>
      <c r="W153" s="269">
        <v>39.479736842105297</v>
      </c>
      <c r="X153" s="269">
        <v>39.3609333333333</v>
      </c>
      <c r="Y153" s="269">
        <v>532.90805194805205</v>
      </c>
      <c r="Z153" s="11"/>
      <c r="AA153" s="4"/>
      <c r="AB153" s="11" t="s">
        <v>273</v>
      </c>
      <c r="AC153" s="11"/>
      <c r="AD153" s="71" t="s">
        <v>153</v>
      </c>
      <c r="AE153" s="24">
        <v>7</v>
      </c>
      <c r="AF153" s="24">
        <v>6</v>
      </c>
      <c r="AG153" s="24">
        <v>4</v>
      </c>
      <c r="AH153" s="24">
        <v>2</v>
      </c>
      <c r="AI153" s="24">
        <v>5</v>
      </c>
      <c r="AJ153" s="24"/>
      <c r="AK153" s="4"/>
      <c r="AL153" s="4"/>
      <c r="AM153" s="271">
        <v>2524.54</v>
      </c>
      <c r="AN153" s="271">
        <v>1948.33</v>
      </c>
      <c r="AO153" s="271">
        <v>196.24</v>
      </c>
      <c r="AP153" s="271">
        <v>564.91</v>
      </c>
      <c r="AQ153" s="271">
        <v>8045.95</v>
      </c>
      <c r="AR153" s="24"/>
      <c r="AS153" s="4"/>
      <c r="AT153" s="4"/>
      <c r="AU153" s="271">
        <v>315.5675</v>
      </c>
      <c r="AV153" s="271">
        <v>243.54124999999999</v>
      </c>
      <c r="AW153" s="271">
        <v>39.247999999999998</v>
      </c>
      <c r="AX153" s="271">
        <v>112.982</v>
      </c>
      <c r="AY153" s="271">
        <v>1005.74375</v>
      </c>
      <c r="AZ153" s="24"/>
      <c r="BA153" s="4"/>
    </row>
    <row r="154" spans="1:53">
      <c r="A154" s="56"/>
      <c r="B154" s="11" t="s">
        <v>225</v>
      </c>
      <c r="C154" s="11"/>
      <c r="D154" s="71" t="s">
        <v>226</v>
      </c>
      <c r="E154" s="11">
        <v>51</v>
      </c>
      <c r="F154" s="11">
        <v>33</v>
      </c>
      <c r="G154" s="11">
        <v>21</v>
      </c>
      <c r="H154" s="11">
        <v>18</v>
      </c>
      <c r="I154" s="11">
        <v>25</v>
      </c>
      <c r="J154" s="11"/>
      <c r="M154" s="269">
        <v>6000.14</v>
      </c>
      <c r="N154" s="269">
        <v>3744.49</v>
      </c>
      <c r="O154" s="269">
        <v>1580.61</v>
      </c>
      <c r="P154" s="269">
        <v>1326.3</v>
      </c>
      <c r="Q154" s="269">
        <v>20048.28</v>
      </c>
      <c r="R154" s="278"/>
      <c r="S154" s="4"/>
      <c r="T154" s="4"/>
      <c r="U154" s="269">
        <v>100.002333333333</v>
      </c>
      <c r="V154" s="269">
        <v>62.408166666666702</v>
      </c>
      <c r="W154" s="269">
        <v>28.2251785714286</v>
      </c>
      <c r="X154" s="269">
        <v>22.479661016949201</v>
      </c>
      <c r="Y154" s="269">
        <v>334.13799999999998</v>
      </c>
      <c r="Z154" s="11"/>
      <c r="AA154" s="4"/>
      <c r="AB154" s="11" t="s">
        <v>274</v>
      </c>
      <c r="AC154" s="11"/>
      <c r="AD154" s="71" t="s">
        <v>175</v>
      </c>
      <c r="AE154" s="24">
        <v>22</v>
      </c>
      <c r="AF154" s="24">
        <v>13</v>
      </c>
      <c r="AG154" s="24">
        <v>7</v>
      </c>
      <c r="AH154" s="24">
        <v>6</v>
      </c>
      <c r="AI154" s="24">
        <v>7</v>
      </c>
      <c r="AJ154" s="24"/>
      <c r="AK154" s="4"/>
      <c r="AL154" s="4"/>
      <c r="AM154" s="271">
        <v>9800.2900000000009</v>
      </c>
      <c r="AN154" s="271">
        <v>1116.49</v>
      </c>
      <c r="AO154" s="271">
        <v>571.76</v>
      </c>
      <c r="AP154" s="271">
        <v>342.86</v>
      </c>
      <c r="AQ154" s="271">
        <v>6378.34</v>
      </c>
      <c r="AR154" s="24"/>
      <c r="AS154" s="4"/>
      <c r="AT154" s="4"/>
      <c r="AU154" s="271">
        <v>445.46772727272702</v>
      </c>
      <c r="AV154" s="271">
        <v>50.749545454545498</v>
      </c>
      <c r="AW154" s="271">
        <v>25.989090909090901</v>
      </c>
      <c r="AX154" s="271">
        <v>16.3266666666667</v>
      </c>
      <c r="AY154" s="271">
        <v>289.92454545454501</v>
      </c>
      <c r="AZ154" s="24"/>
      <c r="BA154" s="4"/>
    </row>
    <row r="155" spans="1:53">
      <c r="A155" s="56"/>
      <c r="B155" s="11" t="s">
        <v>227</v>
      </c>
      <c r="C155" s="11"/>
      <c r="D155" s="71" t="s">
        <v>228</v>
      </c>
      <c r="E155" s="11">
        <v>744</v>
      </c>
      <c r="F155" s="11">
        <v>401</v>
      </c>
      <c r="G155" s="11">
        <v>292</v>
      </c>
      <c r="H155" s="11">
        <v>253</v>
      </c>
      <c r="I155" s="11">
        <v>348</v>
      </c>
      <c r="J155" s="11"/>
      <c r="M155" s="269">
        <v>189188.85</v>
      </c>
      <c r="N155" s="269">
        <v>97283.180000000095</v>
      </c>
      <c r="O155" s="269">
        <v>52274.83</v>
      </c>
      <c r="P155" s="269">
        <v>34687.86</v>
      </c>
      <c r="Q155" s="269">
        <v>462799.18</v>
      </c>
      <c r="R155" s="278"/>
      <c r="S155" s="4"/>
      <c r="T155" s="4"/>
      <c r="U155" s="269">
        <v>211.148270089286</v>
      </c>
      <c r="V155" s="269">
        <v>108.574977678571</v>
      </c>
      <c r="W155" s="269">
        <v>59.201392978482502</v>
      </c>
      <c r="X155" s="269">
        <v>39.6432685714286</v>
      </c>
      <c r="Y155" s="269">
        <v>516.51694196428605</v>
      </c>
      <c r="Z155" s="11"/>
      <c r="AA155" s="4"/>
      <c r="AB155" s="11" t="s">
        <v>275</v>
      </c>
      <c r="AC155" s="11"/>
      <c r="AD155" s="71" t="s">
        <v>88</v>
      </c>
      <c r="AE155" s="24">
        <v>1</v>
      </c>
      <c r="AF155" s="24"/>
      <c r="AG155" s="24"/>
      <c r="AH155" s="24"/>
      <c r="AI155" s="24"/>
      <c r="AJ155" s="24"/>
      <c r="AK155" s="4"/>
      <c r="AL155" s="4"/>
      <c r="AM155" s="271">
        <v>990.67</v>
      </c>
      <c r="AN155" s="271">
        <v>0</v>
      </c>
      <c r="AO155" s="271">
        <v>0</v>
      </c>
      <c r="AP155" s="271"/>
      <c r="AQ155" s="271">
        <v>0</v>
      </c>
      <c r="AR155" s="24"/>
      <c r="AS155" s="4"/>
      <c r="AT155" s="4"/>
      <c r="AU155" s="271">
        <v>990.67</v>
      </c>
      <c r="AV155" s="271">
        <v>0</v>
      </c>
      <c r="AW155" s="271">
        <v>0</v>
      </c>
      <c r="AX155" s="271"/>
      <c r="AY155" s="271">
        <v>0</v>
      </c>
      <c r="AZ155" s="24"/>
      <c r="BA155" s="4"/>
    </row>
    <row r="156" spans="1:53">
      <c r="A156" s="56"/>
      <c r="B156" s="11" t="s">
        <v>227</v>
      </c>
      <c r="C156" s="11"/>
      <c r="D156" s="71" t="s">
        <v>229</v>
      </c>
      <c r="E156" s="11">
        <v>2</v>
      </c>
      <c r="F156" s="11">
        <v>3</v>
      </c>
      <c r="G156" s="11">
        <v>3</v>
      </c>
      <c r="H156" s="11">
        <v>2</v>
      </c>
      <c r="I156" s="11">
        <v>2</v>
      </c>
      <c r="J156" s="11"/>
      <c r="M156" s="269">
        <v>704.37</v>
      </c>
      <c r="N156" s="269">
        <v>1155.0999999999999</v>
      </c>
      <c r="O156" s="269">
        <v>683.06</v>
      </c>
      <c r="P156" s="269">
        <v>619.1</v>
      </c>
      <c r="Q156" s="269">
        <v>3848.84</v>
      </c>
      <c r="R156" s="278"/>
      <c r="S156" s="4"/>
      <c r="T156" s="4"/>
      <c r="U156" s="269">
        <v>234.79</v>
      </c>
      <c r="V156" s="269">
        <v>385.03333333333302</v>
      </c>
      <c r="W156" s="269">
        <v>227.68666666666701</v>
      </c>
      <c r="X156" s="269">
        <v>206.36666666666699</v>
      </c>
      <c r="Y156" s="269">
        <v>1924.42</v>
      </c>
      <c r="Z156" s="11"/>
      <c r="AA156" s="4"/>
      <c r="AB156" s="11" t="s">
        <v>275</v>
      </c>
      <c r="AC156" s="11"/>
      <c r="AD156" s="71" t="s">
        <v>89</v>
      </c>
      <c r="AE156" s="24">
        <v>1</v>
      </c>
      <c r="AF156" s="24"/>
      <c r="AG156" s="24"/>
      <c r="AH156" s="24"/>
      <c r="AI156" s="24"/>
      <c r="AJ156" s="24"/>
      <c r="AK156" s="4"/>
      <c r="AL156" s="4"/>
      <c r="AM156" s="271">
        <v>350.35</v>
      </c>
      <c r="AN156" s="271">
        <v>0</v>
      </c>
      <c r="AO156" s="271">
        <v>0</v>
      </c>
      <c r="AP156" s="271">
        <v>0</v>
      </c>
      <c r="AQ156" s="271">
        <v>0</v>
      </c>
      <c r="AR156" s="24"/>
      <c r="AS156" s="4"/>
      <c r="AT156" s="4"/>
      <c r="AU156" s="271">
        <v>350.35</v>
      </c>
      <c r="AV156" s="271">
        <v>0</v>
      </c>
      <c r="AW156" s="271">
        <v>0</v>
      </c>
      <c r="AX156" s="271">
        <v>0</v>
      </c>
      <c r="AY156" s="271">
        <v>0</v>
      </c>
      <c r="AZ156" s="24"/>
      <c r="BA156" s="4"/>
    </row>
    <row r="157" spans="1:53">
      <c r="A157" s="56"/>
      <c r="B157" s="11" t="s">
        <v>227</v>
      </c>
      <c r="C157" s="11"/>
      <c r="D157" s="71" t="s">
        <v>489</v>
      </c>
      <c r="E157" s="11">
        <v>2</v>
      </c>
      <c r="F157" s="11"/>
      <c r="G157" s="11"/>
      <c r="H157" s="11"/>
      <c r="I157" s="11"/>
      <c r="J157" s="11"/>
      <c r="M157" s="269">
        <v>384.37</v>
      </c>
      <c r="N157" s="269">
        <v>0</v>
      </c>
      <c r="O157" s="269">
        <v>0</v>
      </c>
      <c r="P157" s="269">
        <v>0</v>
      </c>
      <c r="Q157" s="269">
        <v>0</v>
      </c>
      <c r="R157" s="278"/>
      <c r="S157" s="4"/>
      <c r="T157" s="4"/>
      <c r="U157" s="269">
        <v>192.185</v>
      </c>
      <c r="V157" s="269">
        <v>0</v>
      </c>
      <c r="W157" s="269">
        <v>0</v>
      </c>
      <c r="X157" s="269">
        <v>0</v>
      </c>
      <c r="Y157" s="269">
        <v>0</v>
      </c>
      <c r="Z157" s="11"/>
      <c r="AA157" s="4"/>
      <c r="AB157" s="11" t="s">
        <v>275</v>
      </c>
      <c r="AC157" s="11"/>
      <c r="AD157" s="71" t="s">
        <v>276</v>
      </c>
      <c r="AE157" s="24">
        <v>4</v>
      </c>
      <c r="AF157" s="24"/>
      <c r="AG157" s="24"/>
      <c r="AH157" s="24"/>
      <c r="AI157" s="24"/>
      <c r="AJ157" s="24"/>
      <c r="AK157" s="4"/>
      <c r="AL157" s="4"/>
      <c r="AM157" s="271">
        <v>1412.94</v>
      </c>
      <c r="AN157" s="271">
        <v>0</v>
      </c>
      <c r="AO157" s="271">
        <v>0</v>
      </c>
      <c r="AP157" s="271">
        <v>0</v>
      </c>
      <c r="AQ157" s="271">
        <v>0</v>
      </c>
      <c r="AR157" s="24"/>
      <c r="AS157" s="4"/>
      <c r="AT157" s="4"/>
      <c r="AU157" s="271">
        <v>353.23500000000001</v>
      </c>
      <c r="AV157" s="271">
        <v>0</v>
      </c>
      <c r="AW157" s="271">
        <v>0</v>
      </c>
      <c r="AX157" s="271">
        <v>0</v>
      </c>
      <c r="AY157" s="271">
        <v>0</v>
      </c>
      <c r="AZ157" s="24"/>
      <c r="BA157" s="4"/>
    </row>
    <row r="158" spans="1:53">
      <c r="A158" s="56"/>
      <c r="B158" s="11" t="s">
        <v>230</v>
      </c>
      <c r="C158" s="11"/>
      <c r="D158" s="71" t="s">
        <v>88</v>
      </c>
      <c r="E158" s="11">
        <v>5</v>
      </c>
      <c r="F158" s="11">
        <v>3</v>
      </c>
      <c r="G158" s="11">
        <v>4</v>
      </c>
      <c r="H158" s="11">
        <v>3</v>
      </c>
      <c r="I158" s="11">
        <v>3</v>
      </c>
      <c r="J158" s="11"/>
      <c r="M158" s="269">
        <v>1272.98</v>
      </c>
      <c r="N158" s="269">
        <v>228.03</v>
      </c>
      <c r="O158" s="269">
        <v>378.77</v>
      </c>
      <c r="P158" s="269">
        <v>149.4</v>
      </c>
      <c r="Q158" s="269">
        <v>1181.56</v>
      </c>
      <c r="R158" s="278"/>
      <c r="S158" s="4"/>
      <c r="T158" s="4"/>
      <c r="U158" s="269">
        <v>212.16333333333299</v>
      </c>
      <c r="V158" s="269">
        <v>38.005000000000003</v>
      </c>
      <c r="W158" s="269">
        <v>63.128333333333302</v>
      </c>
      <c r="X158" s="269">
        <v>24.9</v>
      </c>
      <c r="Y158" s="269">
        <v>196.92666666666699</v>
      </c>
      <c r="Z158" s="11"/>
      <c r="AA158" s="4"/>
      <c r="AB158" s="11" t="s">
        <v>279</v>
      </c>
      <c r="AC158" s="11"/>
      <c r="AD158" s="71" t="s">
        <v>280</v>
      </c>
      <c r="AE158" s="24">
        <v>7</v>
      </c>
      <c r="AF158" s="24">
        <v>4</v>
      </c>
      <c r="AG158" s="24">
        <v>2</v>
      </c>
      <c r="AH158" s="24">
        <v>2</v>
      </c>
      <c r="AI158" s="24">
        <v>2</v>
      </c>
      <c r="AJ158" s="24"/>
      <c r="AK158" s="4"/>
      <c r="AL158" s="4"/>
      <c r="AM158" s="271">
        <v>3985.51</v>
      </c>
      <c r="AN158" s="271">
        <v>3320.87</v>
      </c>
      <c r="AO158" s="271">
        <v>144.78</v>
      </c>
      <c r="AP158" s="271">
        <v>79.22</v>
      </c>
      <c r="AQ158" s="271">
        <v>224.57</v>
      </c>
      <c r="AR158" s="24"/>
      <c r="AS158" s="4"/>
      <c r="AT158" s="4"/>
      <c r="AU158" s="271">
        <v>569.35857142857105</v>
      </c>
      <c r="AV158" s="271">
        <v>474.41</v>
      </c>
      <c r="AW158" s="271">
        <v>24.13</v>
      </c>
      <c r="AX158" s="271">
        <v>13.203333333333299</v>
      </c>
      <c r="AY158" s="271">
        <v>32.081428571428603</v>
      </c>
      <c r="AZ158" s="24"/>
      <c r="BA158" s="4"/>
    </row>
    <row r="159" spans="1:53">
      <c r="A159" s="56"/>
      <c r="B159" s="11" t="s">
        <v>230</v>
      </c>
      <c r="C159" s="11"/>
      <c r="D159" s="71" t="s">
        <v>89</v>
      </c>
      <c r="E159" s="11">
        <v>196</v>
      </c>
      <c r="F159" s="11">
        <v>112</v>
      </c>
      <c r="G159" s="11">
        <v>83</v>
      </c>
      <c r="H159" s="11">
        <v>70</v>
      </c>
      <c r="I159" s="11">
        <v>75</v>
      </c>
      <c r="J159" s="11"/>
      <c r="M159" s="269">
        <v>40596.86</v>
      </c>
      <c r="N159" s="269">
        <v>19851.48</v>
      </c>
      <c r="O159" s="269">
        <v>13118.61</v>
      </c>
      <c r="P159" s="269">
        <v>5699.05</v>
      </c>
      <c r="Q159" s="269">
        <v>49953.34</v>
      </c>
      <c r="R159" s="278"/>
      <c r="S159" s="4"/>
      <c r="T159" s="4"/>
      <c r="U159" s="269">
        <v>191.49462264150901</v>
      </c>
      <c r="V159" s="269">
        <v>93.639056603773597</v>
      </c>
      <c r="W159" s="269">
        <v>67.621701030927895</v>
      </c>
      <c r="X159" s="269">
        <v>27.399278846153901</v>
      </c>
      <c r="Y159" s="269">
        <v>235.628962264151</v>
      </c>
      <c r="Z159" s="11"/>
      <c r="AA159" s="4"/>
      <c r="AB159" s="11" t="s">
        <v>281</v>
      </c>
      <c r="AC159" s="11"/>
      <c r="AD159" s="71" t="s">
        <v>175</v>
      </c>
      <c r="AE159" s="24">
        <v>115</v>
      </c>
      <c r="AF159" s="24">
        <v>51</v>
      </c>
      <c r="AG159" s="24">
        <v>28</v>
      </c>
      <c r="AH159" s="24">
        <v>18</v>
      </c>
      <c r="AI159" s="24">
        <v>16</v>
      </c>
      <c r="AJ159" s="24"/>
      <c r="AK159" s="4"/>
      <c r="AL159" s="4"/>
      <c r="AM159" s="271">
        <v>24189.07</v>
      </c>
      <c r="AN159" s="271">
        <v>6693.97</v>
      </c>
      <c r="AO159" s="271">
        <v>2682.43</v>
      </c>
      <c r="AP159" s="271">
        <v>4013.66</v>
      </c>
      <c r="AQ159" s="271">
        <v>21412.959999999999</v>
      </c>
      <c r="AR159" s="24"/>
      <c r="AS159" s="4"/>
      <c r="AT159" s="4"/>
      <c r="AU159" s="271">
        <v>208.52646551724101</v>
      </c>
      <c r="AV159" s="271">
        <v>57.7066379310345</v>
      </c>
      <c r="AW159" s="271">
        <v>23.325478260869598</v>
      </c>
      <c r="AX159" s="271">
        <v>34.901391304347797</v>
      </c>
      <c r="AY159" s="271">
        <v>184.59448275862101</v>
      </c>
      <c r="AZ159" s="24"/>
      <c r="BA159" s="4"/>
    </row>
    <row r="160" spans="1:53">
      <c r="A160" s="56"/>
      <c r="B160" s="11" t="s">
        <v>231</v>
      </c>
      <c r="C160" s="11"/>
      <c r="D160" s="71" t="s">
        <v>232</v>
      </c>
      <c r="E160" s="11">
        <v>10</v>
      </c>
      <c r="F160" s="11">
        <v>6</v>
      </c>
      <c r="G160" s="11">
        <v>4</v>
      </c>
      <c r="H160" s="11">
        <v>3</v>
      </c>
      <c r="I160" s="11">
        <v>3</v>
      </c>
      <c r="J160" s="11"/>
      <c r="M160" s="269">
        <v>1022.86</v>
      </c>
      <c r="N160" s="269">
        <v>993.69</v>
      </c>
      <c r="O160" s="269">
        <v>322.60000000000002</v>
      </c>
      <c r="P160" s="269">
        <v>305.56</v>
      </c>
      <c r="Q160" s="269">
        <v>850.83</v>
      </c>
      <c r="R160" s="278"/>
      <c r="S160" s="4"/>
      <c r="T160" s="4"/>
      <c r="U160" s="269">
        <v>92.987272727272696</v>
      </c>
      <c r="V160" s="269">
        <v>90.335454545454496</v>
      </c>
      <c r="W160" s="269">
        <v>35.844444444444399</v>
      </c>
      <c r="X160" s="269">
        <v>33.951111111111103</v>
      </c>
      <c r="Y160" s="269">
        <v>77.3481818181818</v>
      </c>
      <c r="Z160" s="11"/>
      <c r="AA160" s="4"/>
      <c r="AB160" s="11" t="s">
        <v>282</v>
      </c>
      <c r="AC160" s="11"/>
      <c r="AD160" s="71" t="s">
        <v>283</v>
      </c>
      <c r="AE160" s="24">
        <v>34</v>
      </c>
      <c r="AF160" s="24">
        <v>16</v>
      </c>
      <c r="AG160" s="24">
        <v>11</v>
      </c>
      <c r="AH160" s="24">
        <v>10</v>
      </c>
      <c r="AI160" s="24">
        <v>16</v>
      </c>
      <c r="AJ160" s="24"/>
      <c r="AK160" s="4"/>
      <c r="AL160" s="4"/>
      <c r="AM160" s="271">
        <v>7938.83</v>
      </c>
      <c r="AN160" s="271">
        <v>2911.56</v>
      </c>
      <c r="AO160" s="271">
        <v>2029.52</v>
      </c>
      <c r="AP160" s="271">
        <v>1865.21</v>
      </c>
      <c r="AQ160" s="271">
        <v>8877.6</v>
      </c>
      <c r="AR160" s="24"/>
      <c r="AS160" s="4"/>
      <c r="AT160" s="4"/>
      <c r="AU160" s="271">
        <v>184.623953488372</v>
      </c>
      <c r="AV160" s="271">
        <v>67.710697674418597</v>
      </c>
      <c r="AW160" s="271">
        <v>57.9862857142857</v>
      </c>
      <c r="AX160" s="271">
        <v>54.859117647058802</v>
      </c>
      <c r="AY160" s="271">
        <v>206.45581395348799</v>
      </c>
      <c r="AZ160" s="24"/>
      <c r="BA160" s="4"/>
    </row>
    <row r="161" spans="1:53">
      <c r="A161" s="56"/>
      <c r="B161" s="11" t="s">
        <v>233</v>
      </c>
      <c r="C161" s="11"/>
      <c r="D161" s="71" t="s">
        <v>193</v>
      </c>
      <c r="E161" s="11">
        <v>117</v>
      </c>
      <c r="F161" s="11">
        <v>55</v>
      </c>
      <c r="G161" s="11">
        <v>41</v>
      </c>
      <c r="H161" s="11">
        <v>37</v>
      </c>
      <c r="I161" s="11">
        <v>48</v>
      </c>
      <c r="J161" s="11"/>
      <c r="M161" s="269">
        <v>29601.94</v>
      </c>
      <c r="N161" s="269">
        <v>11007.04</v>
      </c>
      <c r="O161" s="269">
        <v>6800.14</v>
      </c>
      <c r="P161" s="269">
        <v>4425.62</v>
      </c>
      <c r="Q161" s="269">
        <v>62682.05</v>
      </c>
      <c r="R161" s="278"/>
      <c r="S161" s="4"/>
      <c r="T161" s="4"/>
      <c r="U161" s="269">
        <v>211.44242857142899</v>
      </c>
      <c r="V161" s="269">
        <v>78.621714285714305</v>
      </c>
      <c r="W161" s="269">
        <v>51.516212121212099</v>
      </c>
      <c r="X161" s="269">
        <v>32.541323529411798</v>
      </c>
      <c r="Y161" s="269">
        <v>447.72892857142898</v>
      </c>
      <c r="Z161" s="11"/>
      <c r="AA161" s="4"/>
      <c r="AB161" s="11" t="s">
        <v>284</v>
      </c>
      <c r="AC161" s="11"/>
      <c r="AD161" s="71" t="s">
        <v>285</v>
      </c>
      <c r="AE161" s="24">
        <v>3</v>
      </c>
      <c r="AF161" s="24">
        <v>1</v>
      </c>
      <c r="AG161" s="24">
        <v>2</v>
      </c>
      <c r="AH161" s="24">
        <v>2</v>
      </c>
      <c r="AI161" s="24">
        <v>3</v>
      </c>
      <c r="AJ161" s="24"/>
      <c r="AK161" s="4"/>
      <c r="AL161" s="4"/>
      <c r="AM161" s="271">
        <v>68.010000000000005</v>
      </c>
      <c r="AN161" s="271">
        <v>21.83</v>
      </c>
      <c r="AO161" s="271">
        <v>48.42</v>
      </c>
      <c r="AP161" s="271">
        <v>39.47</v>
      </c>
      <c r="AQ161" s="271">
        <v>401.26</v>
      </c>
      <c r="AR161" s="24"/>
      <c r="AS161" s="4"/>
      <c r="AT161" s="4"/>
      <c r="AU161" s="271">
        <v>17.002500000000001</v>
      </c>
      <c r="AV161" s="271">
        <v>5.4574999999999996</v>
      </c>
      <c r="AW161" s="271">
        <v>16.14</v>
      </c>
      <c r="AX161" s="271">
        <v>13.1566666666667</v>
      </c>
      <c r="AY161" s="271">
        <v>100.315</v>
      </c>
      <c r="AZ161" s="24"/>
      <c r="BA161" s="4"/>
    </row>
    <row r="162" spans="1:53">
      <c r="A162" s="56"/>
      <c r="B162" s="11" t="s">
        <v>234</v>
      </c>
      <c r="C162" s="11"/>
      <c r="D162" s="71" t="s">
        <v>235</v>
      </c>
      <c r="E162" s="11">
        <v>148</v>
      </c>
      <c r="F162" s="11">
        <v>84</v>
      </c>
      <c r="G162" s="11">
        <v>63</v>
      </c>
      <c r="H162" s="11">
        <v>52</v>
      </c>
      <c r="I162" s="11">
        <v>59</v>
      </c>
      <c r="J162" s="11"/>
      <c r="M162" s="269">
        <v>35444.9</v>
      </c>
      <c r="N162" s="269">
        <v>17229.48</v>
      </c>
      <c r="O162" s="269">
        <v>9013.6</v>
      </c>
      <c r="P162" s="269">
        <v>5507.44</v>
      </c>
      <c r="Q162" s="269">
        <v>53392.27</v>
      </c>
      <c r="R162" s="278"/>
      <c r="S162" s="4"/>
      <c r="T162" s="4"/>
      <c r="U162" s="269">
        <v>214.81757575757601</v>
      </c>
      <c r="V162" s="269">
        <v>104.42109090909101</v>
      </c>
      <c r="W162" s="269">
        <v>55.298159509202399</v>
      </c>
      <c r="X162" s="269">
        <v>33.787975460122702</v>
      </c>
      <c r="Y162" s="269">
        <v>325.56262195122002</v>
      </c>
      <c r="Z162" s="11"/>
      <c r="AA162" s="4"/>
      <c r="AB162" s="11" t="s">
        <v>508</v>
      </c>
      <c r="AC162" s="11"/>
      <c r="AD162" s="71" t="s">
        <v>134</v>
      </c>
      <c r="AE162" s="24">
        <v>1</v>
      </c>
      <c r="AF162" s="24">
        <v>1</v>
      </c>
      <c r="AG162" s="24"/>
      <c r="AH162" s="24">
        <v>1</v>
      </c>
      <c r="AI162" s="24"/>
      <c r="AJ162" s="24"/>
      <c r="AK162" s="4"/>
      <c r="AL162" s="4"/>
      <c r="AM162" s="271">
        <v>5564.82</v>
      </c>
      <c r="AN162" s="271">
        <v>4500.84</v>
      </c>
      <c r="AO162" s="271"/>
      <c r="AP162" s="271">
        <v>813.37</v>
      </c>
      <c r="AQ162" s="271">
        <v>0</v>
      </c>
      <c r="AR162" s="24"/>
      <c r="AS162" s="4"/>
      <c r="AT162" s="4"/>
      <c r="AU162" s="271">
        <v>5564.82</v>
      </c>
      <c r="AV162" s="271">
        <v>4500.84</v>
      </c>
      <c r="AW162" s="271"/>
      <c r="AX162" s="271">
        <v>813.37</v>
      </c>
      <c r="AY162" s="271">
        <v>0</v>
      </c>
      <c r="AZ162" s="24"/>
      <c r="BA162" s="4"/>
    </row>
    <row r="163" spans="1:53">
      <c r="A163" s="56"/>
      <c r="B163" s="11" t="s">
        <v>236</v>
      </c>
      <c r="C163" s="11"/>
      <c r="D163" s="71" t="s">
        <v>237</v>
      </c>
      <c r="E163" s="11">
        <v>280</v>
      </c>
      <c r="F163" s="11">
        <v>178</v>
      </c>
      <c r="G163" s="11">
        <v>136</v>
      </c>
      <c r="H163" s="11">
        <v>24</v>
      </c>
      <c r="I163" s="11">
        <v>161</v>
      </c>
      <c r="J163" s="11"/>
      <c r="M163" s="269">
        <v>61772.05</v>
      </c>
      <c r="N163" s="269">
        <v>24942.71</v>
      </c>
      <c r="O163" s="269">
        <v>16370.37</v>
      </c>
      <c r="P163" s="269">
        <v>2231.66</v>
      </c>
      <c r="Q163" s="269">
        <v>227809.47</v>
      </c>
      <c r="R163" s="278"/>
      <c r="S163" s="4"/>
      <c r="T163" s="4"/>
      <c r="U163" s="269">
        <v>194.25172955974799</v>
      </c>
      <c r="V163" s="269">
        <v>78.436194968553494</v>
      </c>
      <c r="W163" s="269">
        <v>54.206523178807899</v>
      </c>
      <c r="X163" s="269">
        <v>33.308358208955198</v>
      </c>
      <c r="Y163" s="269">
        <v>716.381981132075</v>
      </c>
      <c r="Z163" s="11"/>
      <c r="AA163" s="4"/>
      <c r="AB163" s="11" t="s">
        <v>508</v>
      </c>
      <c r="AC163" s="11"/>
      <c r="AD163" s="71" t="s">
        <v>103</v>
      </c>
      <c r="AE163" s="24">
        <v>1</v>
      </c>
      <c r="AF163" s="24"/>
      <c r="AG163" s="24"/>
      <c r="AH163" s="24"/>
      <c r="AI163" s="24"/>
      <c r="AJ163" s="24"/>
      <c r="AK163" s="4"/>
      <c r="AL163" s="4"/>
      <c r="AM163" s="271">
        <v>54.89</v>
      </c>
      <c r="AN163" s="271">
        <v>0</v>
      </c>
      <c r="AO163" s="271"/>
      <c r="AP163" s="271">
        <v>0</v>
      </c>
      <c r="AQ163" s="271">
        <v>0</v>
      </c>
      <c r="AR163" s="24"/>
      <c r="AS163" s="4"/>
      <c r="AT163" s="4"/>
      <c r="AU163" s="271">
        <v>54.89</v>
      </c>
      <c r="AV163" s="271">
        <v>0</v>
      </c>
      <c r="AW163" s="271"/>
      <c r="AX163" s="271">
        <v>0</v>
      </c>
      <c r="AY163" s="271">
        <v>0</v>
      </c>
      <c r="AZ163" s="24"/>
      <c r="BA163" s="4"/>
    </row>
    <row r="164" spans="1:53">
      <c r="A164" s="56"/>
      <c r="B164" s="11" t="s">
        <v>238</v>
      </c>
      <c r="C164" s="11"/>
      <c r="D164" s="71" t="s">
        <v>105</v>
      </c>
      <c r="E164" s="11">
        <v>1451</v>
      </c>
      <c r="F164" s="11">
        <v>911</v>
      </c>
      <c r="G164" s="11">
        <v>634</v>
      </c>
      <c r="H164" s="11">
        <v>522</v>
      </c>
      <c r="I164" s="11">
        <v>671</v>
      </c>
      <c r="J164" s="11"/>
      <c r="M164" s="269">
        <v>312677.18</v>
      </c>
      <c r="N164" s="269">
        <v>176539.09</v>
      </c>
      <c r="O164" s="269">
        <v>89935.100000000093</v>
      </c>
      <c r="P164" s="269">
        <v>51890.239999999998</v>
      </c>
      <c r="Q164" s="269">
        <v>521403.58000000101</v>
      </c>
      <c r="R164" s="278"/>
      <c r="S164" s="4"/>
      <c r="T164" s="4"/>
      <c r="U164" s="269">
        <v>190.30869141813801</v>
      </c>
      <c r="V164" s="269">
        <v>107.449233110164</v>
      </c>
      <c r="W164" s="269">
        <v>55.860310559006301</v>
      </c>
      <c r="X164" s="269">
        <v>32.249993784959599</v>
      </c>
      <c r="Y164" s="269">
        <v>317.541766138855</v>
      </c>
      <c r="Z164" s="11"/>
      <c r="AA164" s="4"/>
      <c r="AB164" s="11" t="s">
        <v>286</v>
      </c>
      <c r="AC164" s="11"/>
      <c r="AD164" s="71" t="s">
        <v>115</v>
      </c>
      <c r="AE164" s="24">
        <v>13</v>
      </c>
      <c r="AF164" s="24">
        <v>5</v>
      </c>
      <c r="AG164" s="24">
        <v>3</v>
      </c>
      <c r="AH164" s="24">
        <v>3</v>
      </c>
      <c r="AI164" s="24">
        <v>2</v>
      </c>
      <c r="AJ164" s="24"/>
      <c r="AK164" s="4"/>
      <c r="AL164" s="4"/>
      <c r="AM164" s="271">
        <v>685.22</v>
      </c>
      <c r="AN164" s="271">
        <v>403.67</v>
      </c>
      <c r="AO164" s="271">
        <v>278.02999999999997</v>
      </c>
      <c r="AP164" s="271">
        <v>245.98</v>
      </c>
      <c r="AQ164" s="271">
        <v>1072.17</v>
      </c>
      <c r="AR164" s="24"/>
      <c r="AS164" s="4"/>
      <c r="AT164" s="4"/>
      <c r="AU164" s="271">
        <v>52.7092307692308</v>
      </c>
      <c r="AV164" s="271">
        <v>31.051538461538499</v>
      </c>
      <c r="AW164" s="271">
        <v>21.3869230769231</v>
      </c>
      <c r="AX164" s="271">
        <v>18.9215384615385</v>
      </c>
      <c r="AY164" s="271">
        <v>82.474615384615404</v>
      </c>
      <c r="AZ164" s="24"/>
      <c r="BA164" s="4"/>
    </row>
    <row r="165" spans="1:53">
      <c r="A165" s="56"/>
      <c r="B165" s="11" t="s">
        <v>239</v>
      </c>
      <c r="C165" s="11"/>
      <c r="D165" s="71" t="s">
        <v>240</v>
      </c>
      <c r="E165" s="11">
        <v>34</v>
      </c>
      <c r="F165" s="11">
        <v>22</v>
      </c>
      <c r="G165" s="11">
        <v>16</v>
      </c>
      <c r="H165" s="11">
        <v>19</v>
      </c>
      <c r="I165" s="11">
        <v>18</v>
      </c>
      <c r="J165" s="11"/>
      <c r="M165" s="269">
        <v>8261.19</v>
      </c>
      <c r="N165" s="269">
        <v>5121.76</v>
      </c>
      <c r="O165" s="269">
        <v>2749.67</v>
      </c>
      <c r="P165" s="269">
        <v>2846.05</v>
      </c>
      <c r="Q165" s="269">
        <v>12650.51</v>
      </c>
      <c r="R165" s="278"/>
      <c r="S165" s="4"/>
      <c r="T165" s="4"/>
      <c r="U165" s="269">
        <v>206.52975000000001</v>
      </c>
      <c r="V165" s="269">
        <v>128.04400000000001</v>
      </c>
      <c r="W165" s="269">
        <v>72.359736842105306</v>
      </c>
      <c r="X165" s="269">
        <v>71.151250000000005</v>
      </c>
      <c r="Y165" s="269">
        <v>316.26274999999998</v>
      </c>
      <c r="Z165" s="11"/>
      <c r="AA165" s="4"/>
      <c r="AB165" s="11" t="s">
        <v>287</v>
      </c>
      <c r="AC165" s="11"/>
      <c r="AD165" s="71" t="s">
        <v>288</v>
      </c>
      <c r="AE165" s="24">
        <v>10</v>
      </c>
      <c r="AF165" s="24">
        <v>5</v>
      </c>
      <c r="AG165" s="24">
        <v>3</v>
      </c>
      <c r="AH165" s="24">
        <v>3</v>
      </c>
      <c r="AI165" s="24">
        <v>3</v>
      </c>
      <c r="AJ165" s="24"/>
      <c r="AK165" s="4"/>
      <c r="AL165" s="4"/>
      <c r="AM165" s="271">
        <v>2915.23</v>
      </c>
      <c r="AN165" s="271">
        <v>2017.19</v>
      </c>
      <c r="AO165" s="271">
        <v>408.78</v>
      </c>
      <c r="AP165" s="271">
        <v>261.27</v>
      </c>
      <c r="AQ165" s="271">
        <v>1279.06</v>
      </c>
      <c r="AR165" s="24"/>
      <c r="AS165" s="4"/>
      <c r="AT165" s="4"/>
      <c r="AU165" s="271">
        <v>291.52300000000002</v>
      </c>
      <c r="AV165" s="271">
        <v>201.71899999999999</v>
      </c>
      <c r="AW165" s="271">
        <v>40.878</v>
      </c>
      <c r="AX165" s="271">
        <v>26.126999999999999</v>
      </c>
      <c r="AY165" s="271">
        <v>142.117777777778</v>
      </c>
      <c r="AZ165" s="24"/>
      <c r="BA165" s="4"/>
    </row>
    <row r="166" spans="1:53">
      <c r="A166" s="56"/>
      <c r="B166" s="11" t="s">
        <v>241</v>
      </c>
      <c r="C166" s="11"/>
      <c r="D166" s="71" t="s">
        <v>242</v>
      </c>
      <c r="E166" s="11">
        <v>2</v>
      </c>
      <c r="F166" s="11">
        <v>2</v>
      </c>
      <c r="G166" s="11">
        <v>1</v>
      </c>
      <c r="H166" s="11">
        <v>2</v>
      </c>
      <c r="I166" s="11">
        <v>2</v>
      </c>
      <c r="J166" s="11"/>
      <c r="M166" s="269">
        <v>12.92</v>
      </c>
      <c r="N166" s="269">
        <v>12.71</v>
      </c>
      <c r="O166" s="269">
        <v>6.46</v>
      </c>
      <c r="P166" s="269">
        <v>18.75</v>
      </c>
      <c r="Q166" s="269">
        <v>945.74</v>
      </c>
      <c r="R166" s="278"/>
      <c r="S166" s="4"/>
      <c r="T166" s="4"/>
      <c r="U166" s="269">
        <v>6.46</v>
      </c>
      <c r="V166" s="269">
        <v>6.3550000000000004</v>
      </c>
      <c r="W166" s="269">
        <v>6.46</v>
      </c>
      <c r="X166" s="269">
        <v>9.375</v>
      </c>
      <c r="Y166" s="269">
        <v>472.87</v>
      </c>
      <c r="Z166" s="11"/>
      <c r="AA166" s="4"/>
      <c r="AB166" s="11" t="s">
        <v>289</v>
      </c>
      <c r="AC166" s="11"/>
      <c r="AD166" s="71" t="s">
        <v>115</v>
      </c>
      <c r="AE166" s="24">
        <v>2</v>
      </c>
      <c r="AF166" s="24">
        <v>1</v>
      </c>
      <c r="AG166" s="24">
        <v>1</v>
      </c>
      <c r="AH166" s="24"/>
      <c r="AI166" s="24">
        <v>1</v>
      </c>
      <c r="AJ166" s="24"/>
      <c r="AK166" s="4"/>
      <c r="AL166" s="4"/>
      <c r="AM166" s="271">
        <v>29.54</v>
      </c>
      <c r="AN166" s="271">
        <v>22.56</v>
      </c>
      <c r="AO166" s="271">
        <v>22.06</v>
      </c>
      <c r="AP166" s="271">
        <v>0</v>
      </c>
      <c r="AQ166" s="271">
        <v>440.2</v>
      </c>
      <c r="AR166" s="24"/>
      <c r="AS166" s="4"/>
      <c r="AT166" s="4"/>
      <c r="AU166" s="271">
        <v>14.77</v>
      </c>
      <c r="AV166" s="271">
        <v>11.28</v>
      </c>
      <c r="AW166" s="271">
        <v>22.06</v>
      </c>
      <c r="AX166" s="271">
        <v>0</v>
      </c>
      <c r="AY166" s="271">
        <v>220.1</v>
      </c>
      <c r="AZ166" s="24"/>
      <c r="BA166" s="4"/>
    </row>
    <row r="167" spans="1:53">
      <c r="A167" s="56"/>
      <c r="B167" s="11" t="s">
        <v>243</v>
      </c>
      <c r="C167" s="11"/>
      <c r="D167" s="71" t="s">
        <v>242</v>
      </c>
      <c r="E167" s="11">
        <v>2</v>
      </c>
      <c r="F167" s="11">
        <v>2</v>
      </c>
      <c r="G167" s="11"/>
      <c r="H167" s="11">
        <v>2</v>
      </c>
      <c r="I167" s="11">
        <v>2</v>
      </c>
      <c r="J167" s="11"/>
      <c r="M167" s="269">
        <v>369.37</v>
      </c>
      <c r="N167" s="269">
        <v>208.69</v>
      </c>
      <c r="O167" s="269"/>
      <c r="P167" s="269">
        <v>279.13</v>
      </c>
      <c r="Q167" s="269">
        <v>1474.81</v>
      </c>
      <c r="R167" s="278"/>
      <c r="S167" s="4"/>
      <c r="T167" s="4"/>
      <c r="U167" s="269">
        <v>184.685</v>
      </c>
      <c r="V167" s="269">
        <v>104.345</v>
      </c>
      <c r="W167" s="269"/>
      <c r="X167" s="269">
        <v>139.565</v>
      </c>
      <c r="Y167" s="269">
        <v>737.40499999999997</v>
      </c>
      <c r="Z167" s="11"/>
      <c r="AA167" s="4"/>
      <c r="AB167" s="11" t="s">
        <v>290</v>
      </c>
      <c r="AC167" s="11"/>
      <c r="AD167" s="71" t="s">
        <v>193</v>
      </c>
      <c r="AE167" s="24">
        <v>4</v>
      </c>
      <c r="AF167" s="24">
        <v>2</v>
      </c>
      <c r="AG167" s="24"/>
      <c r="AH167" s="24"/>
      <c r="AI167" s="24">
        <v>1</v>
      </c>
      <c r="AJ167" s="24"/>
      <c r="AK167" s="4"/>
      <c r="AL167" s="4"/>
      <c r="AM167" s="271">
        <v>405.99</v>
      </c>
      <c r="AN167" s="271">
        <v>69</v>
      </c>
      <c r="AO167" s="271">
        <v>0</v>
      </c>
      <c r="AP167" s="271">
        <v>0</v>
      </c>
      <c r="AQ167" s="271">
        <v>145.41</v>
      </c>
      <c r="AR167" s="24"/>
      <c r="AS167" s="4"/>
      <c r="AT167" s="4"/>
      <c r="AU167" s="271">
        <v>81.197999999999993</v>
      </c>
      <c r="AV167" s="271">
        <v>13.8</v>
      </c>
      <c r="AW167" s="271">
        <v>0</v>
      </c>
      <c r="AX167" s="271">
        <v>0</v>
      </c>
      <c r="AY167" s="271">
        <v>29.082000000000001</v>
      </c>
      <c r="AZ167" s="24"/>
      <c r="BA167" s="4"/>
    </row>
    <row r="168" spans="1:53">
      <c r="A168" s="56"/>
      <c r="B168" s="11" t="s">
        <v>244</v>
      </c>
      <c r="C168" s="11"/>
      <c r="D168" s="71" t="s">
        <v>193</v>
      </c>
      <c r="E168" s="11">
        <v>61</v>
      </c>
      <c r="F168" s="11">
        <v>33</v>
      </c>
      <c r="G168" s="11">
        <v>22</v>
      </c>
      <c r="H168" s="11">
        <v>19</v>
      </c>
      <c r="I168" s="11">
        <v>21</v>
      </c>
      <c r="J168" s="11"/>
      <c r="M168" s="269">
        <v>7143.62</v>
      </c>
      <c r="N168" s="269">
        <v>3762.41</v>
      </c>
      <c r="O168" s="269">
        <v>1496.58</v>
      </c>
      <c r="P168" s="269">
        <v>1137.94</v>
      </c>
      <c r="Q168" s="269">
        <v>10428.620000000001</v>
      </c>
      <c r="R168" s="278"/>
      <c r="S168" s="4"/>
      <c r="T168" s="4"/>
      <c r="U168" s="269">
        <v>109.90184615384599</v>
      </c>
      <c r="V168" s="269">
        <v>57.883230769230799</v>
      </c>
      <c r="W168" s="269">
        <v>23.384062499999999</v>
      </c>
      <c r="X168" s="269">
        <v>18.353870967741901</v>
      </c>
      <c r="Y168" s="269">
        <v>160.44030769230801</v>
      </c>
      <c r="Z168" s="11"/>
      <c r="AA168" s="4"/>
      <c r="AB168" s="11" t="s">
        <v>291</v>
      </c>
      <c r="AC168" s="11"/>
      <c r="AD168" s="71" t="s">
        <v>292</v>
      </c>
      <c r="AE168" s="24">
        <v>17</v>
      </c>
      <c r="AF168" s="24">
        <v>6</v>
      </c>
      <c r="AG168" s="24">
        <v>5</v>
      </c>
      <c r="AH168" s="24">
        <v>4</v>
      </c>
      <c r="AI168" s="24">
        <v>7</v>
      </c>
      <c r="AJ168" s="24"/>
      <c r="AK168" s="4"/>
      <c r="AL168" s="4"/>
      <c r="AM168" s="271">
        <v>6285.64</v>
      </c>
      <c r="AN168" s="271">
        <v>612.79999999999995</v>
      </c>
      <c r="AO168" s="271">
        <v>364.3</v>
      </c>
      <c r="AP168" s="271">
        <v>177.07</v>
      </c>
      <c r="AQ168" s="271">
        <v>1504.24</v>
      </c>
      <c r="AR168" s="24"/>
      <c r="AS168" s="4"/>
      <c r="AT168" s="4"/>
      <c r="AU168" s="271">
        <v>349.20222222222202</v>
      </c>
      <c r="AV168" s="271">
        <v>34.044444444444402</v>
      </c>
      <c r="AW168" s="271">
        <v>22.768750000000001</v>
      </c>
      <c r="AX168" s="271">
        <v>11.066875</v>
      </c>
      <c r="AY168" s="271">
        <v>83.568888888888907</v>
      </c>
      <c r="AZ168" s="24"/>
      <c r="BA168" s="4"/>
    </row>
    <row r="169" spans="1:53">
      <c r="A169" s="56"/>
      <c r="B169" s="11" t="s">
        <v>245</v>
      </c>
      <c r="C169" s="11"/>
      <c r="D169" s="71" t="s">
        <v>146</v>
      </c>
      <c r="E169" s="11">
        <v>1</v>
      </c>
      <c r="F169" s="11">
        <v>1</v>
      </c>
      <c r="G169" s="11"/>
      <c r="H169" s="11"/>
      <c r="I169" s="11"/>
      <c r="J169" s="11"/>
      <c r="M169" s="269">
        <v>202.43</v>
      </c>
      <c r="N169" s="269">
        <v>187.21</v>
      </c>
      <c r="O169" s="269">
        <v>0</v>
      </c>
      <c r="P169" s="269">
        <v>0</v>
      </c>
      <c r="Q169" s="269">
        <v>0</v>
      </c>
      <c r="R169" s="278"/>
      <c r="S169" s="4"/>
      <c r="T169" s="4"/>
      <c r="U169" s="269">
        <v>202.43</v>
      </c>
      <c r="V169" s="269">
        <v>187.21</v>
      </c>
      <c r="W169" s="269">
        <v>0</v>
      </c>
      <c r="X169" s="269">
        <v>0</v>
      </c>
      <c r="Y169" s="269">
        <v>0</v>
      </c>
      <c r="Z169" s="11"/>
      <c r="AA169" s="4"/>
      <c r="AB169" s="11" t="s">
        <v>509</v>
      </c>
      <c r="AC169" s="11"/>
      <c r="AD169" s="71" t="s">
        <v>116</v>
      </c>
      <c r="AE169" s="24">
        <v>1</v>
      </c>
      <c r="AF169" s="24">
        <v>1</v>
      </c>
      <c r="AG169" s="24">
        <v>1</v>
      </c>
      <c r="AH169" s="24">
        <v>1</v>
      </c>
      <c r="AI169" s="24"/>
      <c r="AJ169" s="24"/>
      <c r="AK169" s="4"/>
      <c r="AL169" s="4"/>
      <c r="AM169" s="271">
        <v>46.22</v>
      </c>
      <c r="AN169" s="271">
        <v>49.36</v>
      </c>
      <c r="AO169" s="271">
        <v>50.29</v>
      </c>
      <c r="AP169" s="271">
        <v>218.74</v>
      </c>
      <c r="AQ169" s="271">
        <v>0</v>
      </c>
      <c r="AR169" s="24"/>
      <c r="AS169" s="4"/>
      <c r="AT169" s="4"/>
      <c r="AU169" s="271">
        <v>46.22</v>
      </c>
      <c r="AV169" s="271">
        <v>49.36</v>
      </c>
      <c r="AW169" s="271">
        <v>50.29</v>
      </c>
      <c r="AX169" s="271">
        <v>218.74</v>
      </c>
      <c r="AY169" s="271">
        <v>0</v>
      </c>
      <c r="AZ169" s="24"/>
      <c r="BA169" s="4"/>
    </row>
    <row r="170" spans="1:53">
      <c r="A170" s="56"/>
      <c r="B170" s="11" t="s">
        <v>245</v>
      </c>
      <c r="C170" s="11"/>
      <c r="D170" s="71" t="s">
        <v>246</v>
      </c>
      <c r="E170" s="11">
        <v>112</v>
      </c>
      <c r="F170" s="11">
        <v>52</v>
      </c>
      <c r="G170" s="11">
        <v>32</v>
      </c>
      <c r="H170" s="11">
        <v>31</v>
      </c>
      <c r="I170" s="11">
        <v>47</v>
      </c>
      <c r="J170" s="11"/>
      <c r="M170" s="269">
        <v>34655.050000000003</v>
      </c>
      <c r="N170" s="269">
        <v>10025.620000000001</v>
      </c>
      <c r="O170" s="269">
        <v>3544.81</v>
      </c>
      <c r="P170" s="269">
        <v>3461.7</v>
      </c>
      <c r="Q170" s="269">
        <v>62491.18</v>
      </c>
      <c r="R170" s="278"/>
      <c r="S170" s="4"/>
      <c r="T170" s="4"/>
      <c r="U170" s="269">
        <v>279.47620967741898</v>
      </c>
      <c r="V170" s="269">
        <v>80.851774193548394</v>
      </c>
      <c r="W170" s="269">
        <v>28.587177419354799</v>
      </c>
      <c r="X170" s="269">
        <v>28.143902439024401</v>
      </c>
      <c r="Y170" s="269">
        <v>503.96112903225799</v>
      </c>
      <c r="Z170" s="11"/>
      <c r="AA170" s="4"/>
      <c r="AB170" s="11" t="s">
        <v>293</v>
      </c>
      <c r="AC170" s="11"/>
      <c r="AD170" s="71" t="s">
        <v>116</v>
      </c>
      <c r="AE170" s="24">
        <v>122</v>
      </c>
      <c r="AF170" s="24">
        <v>64</v>
      </c>
      <c r="AG170" s="24">
        <v>37</v>
      </c>
      <c r="AH170" s="24">
        <v>25</v>
      </c>
      <c r="AI170" s="24">
        <v>25</v>
      </c>
      <c r="AJ170" s="24"/>
      <c r="AK170" s="4"/>
      <c r="AL170" s="4"/>
      <c r="AM170" s="271">
        <v>58365</v>
      </c>
      <c r="AN170" s="271">
        <v>18108.02</v>
      </c>
      <c r="AO170" s="271">
        <v>9268.08</v>
      </c>
      <c r="AP170" s="271">
        <v>4571.3</v>
      </c>
      <c r="AQ170" s="271">
        <v>15618.33</v>
      </c>
      <c r="AR170" s="24"/>
      <c r="AS170" s="4"/>
      <c r="AT170" s="4"/>
      <c r="AU170" s="271">
        <v>445.53435114503799</v>
      </c>
      <c r="AV170" s="271">
        <v>138.22916030534401</v>
      </c>
      <c r="AW170" s="271">
        <v>71.845581395348802</v>
      </c>
      <c r="AX170" s="271">
        <v>35.994488188976398</v>
      </c>
      <c r="AY170" s="271">
        <v>119.223893129771</v>
      </c>
      <c r="AZ170" s="24"/>
      <c r="BA170" s="4"/>
    </row>
    <row r="171" spans="1:53">
      <c r="A171" s="56"/>
      <c r="B171" s="11" t="s">
        <v>566</v>
      </c>
      <c r="C171" s="11"/>
      <c r="D171" s="71" t="s">
        <v>123</v>
      </c>
      <c r="E171" s="11">
        <v>1</v>
      </c>
      <c r="F171" s="11"/>
      <c r="G171" s="11"/>
      <c r="H171" s="11"/>
      <c r="I171" s="11"/>
      <c r="J171" s="11"/>
      <c r="M171" s="269">
        <v>227.25</v>
      </c>
      <c r="N171" s="269">
        <v>0</v>
      </c>
      <c r="O171" s="269">
        <v>0</v>
      </c>
      <c r="P171" s="269">
        <v>0</v>
      </c>
      <c r="Q171" s="269">
        <v>0</v>
      </c>
      <c r="R171" s="278"/>
      <c r="S171" s="4"/>
      <c r="T171" s="4"/>
      <c r="U171" s="269">
        <v>227.25</v>
      </c>
      <c r="V171" s="269">
        <v>0</v>
      </c>
      <c r="W171" s="269">
        <v>0</v>
      </c>
      <c r="X171" s="269">
        <v>0</v>
      </c>
      <c r="Y171" s="269">
        <v>0</v>
      </c>
      <c r="Z171" s="11"/>
      <c r="AA171" s="4"/>
      <c r="AB171" s="11" t="s">
        <v>294</v>
      </c>
      <c r="AC171" s="11"/>
      <c r="AD171" s="71" t="s">
        <v>295</v>
      </c>
      <c r="AE171" s="24">
        <v>24</v>
      </c>
      <c r="AF171" s="24">
        <v>14</v>
      </c>
      <c r="AG171" s="24">
        <v>12</v>
      </c>
      <c r="AH171" s="24">
        <v>9</v>
      </c>
      <c r="AI171" s="24">
        <v>9</v>
      </c>
      <c r="AJ171" s="24"/>
      <c r="AK171" s="4"/>
      <c r="AL171" s="4"/>
      <c r="AM171" s="271">
        <v>14401.08</v>
      </c>
      <c r="AN171" s="271">
        <v>1043.96</v>
      </c>
      <c r="AO171" s="271">
        <v>1712.35</v>
      </c>
      <c r="AP171" s="271">
        <v>534.55999999999995</v>
      </c>
      <c r="AQ171" s="271">
        <v>3318.19</v>
      </c>
      <c r="AR171" s="24"/>
      <c r="AS171" s="4"/>
      <c r="AT171" s="4"/>
      <c r="AU171" s="271">
        <v>600.04499999999996</v>
      </c>
      <c r="AV171" s="271">
        <v>43.498333333333299</v>
      </c>
      <c r="AW171" s="271">
        <v>71.347916666666606</v>
      </c>
      <c r="AX171" s="271">
        <v>24.298181818181799</v>
      </c>
      <c r="AY171" s="271">
        <v>138.257916666667</v>
      </c>
      <c r="AZ171" s="24"/>
      <c r="BA171" s="4"/>
    </row>
    <row r="172" spans="1:53">
      <c r="A172" s="56"/>
      <c r="B172" s="11" t="s">
        <v>247</v>
      </c>
      <c r="C172" s="11"/>
      <c r="D172" s="71" t="s">
        <v>248</v>
      </c>
      <c r="E172" s="11">
        <v>72</v>
      </c>
      <c r="F172" s="11">
        <v>40</v>
      </c>
      <c r="G172" s="11">
        <v>26</v>
      </c>
      <c r="H172" s="11">
        <v>18</v>
      </c>
      <c r="I172" s="11">
        <v>28</v>
      </c>
      <c r="J172" s="11"/>
      <c r="M172" s="269">
        <v>18731.57</v>
      </c>
      <c r="N172" s="269">
        <v>10308.540000000001</v>
      </c>
      <c r="O172" s="269">
        <v>4676.38</v>
      </c>
      <c r="P172" s="269">
        <v>3950.11</v>
      </c>
      <c r="Q172" s="269">
        <v>27402.15</v>
      </c>
      <c r="R172" s="278"/>
      <c r="S172" s="4"/>
      <c r="T172" s="4"/>
      <c r="U172" s="269">
        <v>234.14462499999999</v>
      </c>
      <c r="V172" s="269">
        <v>128.85675000000001</v>
      </c>
      <c r="W172" s="269">
        <v>59.1946835443038</v>
      </c>
      <c r="X172" s="269">
        <v>49.376375000000003</v>
      </c>
      <c r="Y172" s="269">
        <v>342.52687500000002</v>
      </c>
      <c r="Z172" s="11"/>
      <c r="AA172" s="4"/>
      <c r="AB172" s="11" t="s">
        <v>296</v>
      </c>
      <c r="AC172" s="11"/>
      <c r="AD172" s="71" t="s">
        <v>297</v>
      </c>
      <c r="AE172" s="24">
        <v>91</v>
      </c>
      <c r="AF172" s="24">
        <v>59</v>
      </c>
      <c r="AG172" s="24">
        <v>53</v>
      </c>
      <c r="AH172" s="24">
        <v>46</v>
      </c>
      <c r="AI172" s="24">
        <v>44</v>
      </c>
      <c r="AJ172" s="24"/>
      <c r="AK172" s="4"/>
      <c r="AL172" s="4"/>
      <c r="AM172" s="271">
        <v>41257.39</v>
      </c>
      <c r="AN172" s="271">
        <v>21944.21</v>
      </c>
      <c r="AO172" s="271">
        <v>4327.55</v>
      </c>
      <c r="AP172" s="271">
        <v>1435.42</v>
      </c>
      <c r="AQ172" s="271">
        <v>6840.67</v>
      </c>
      <c r="AR172" s="24"/>
      <c r="AS172" s="4"/>
      <c r="AT172" s="4"/>
      <c r="AU172" s="271">
        <v>453.37791208791202</v>
      </c>
      <c r="AV172" s="271">
        <v>241.14516483516499</v>
      </c>
      <c r="AW172" s="271">
        <v>49.741954022988502</v>
      </c>
      <c r="AX172" s="271">
        <v>16.311590909090899</v>
      </c>
      <c r="AY172" s="271">
        <v>75.1721978021978</v>
      </c>
      <c r="AZ172" s="24"/>
      <c r="BA172" s="4"/>
    </row>
    <row r="173" spans="1:53">
      <c r="A173" s="56"/>
      <c r="B173" s="11" t="s">
        <v>249</v>
      </c>
      <c r="C173" s="11"/>
      <c r="D173" s="71" t="s">
        <v>250</v>
      </c>
      <c r="E173" s="11">
        <v>58</v>
      </c>
      <c r="F173" s="11">
        <v>34</v>
      </c>
      <c r="G173" s="11">
        <v>25</v>
      </c>
      <c r="H173" s="11">
        <v>19</v>
      </c>
      <c r="I173" s="11">
        <v>19</v>
      </c>
      <c r="J173" s="11"/>
      <c r="M173" s="269">
        <v>17067.060000000001</v>
      </c>
      <c r="N173" s="269">
        <v>9249.73</v>
      </c>
      <c r="O173" s="269">
        <v>3538.29</v>
      </c>
      <c r="P173" s="269">
        <v>2193.94</v>
      </c>
      <c r="Q173" s="269">
        <v>35172.58</v>
      </c>
      <c r="R173" s="278"/>
      <c r="S173" s="4"/>
      <c r="T173" s="4"/>
      <c r="U173" s="269">
        <v>262.57015384615403</v>
      </c>
      <c r="V173" s="269">
        <v>142.30353846153801</v>
      </c>
      <c r="W173" s="269">
        <v>54.435230769230799</v>
      </c>
      <c r="X173" s="269">
        <v>33.752923076923103</v>
      </c>
      <c r="Y173" s="269">
        <v>541.11661538461499</v>
      </c>
      <c r="Z173" s="11"/>
      <c r="AA173" s="4"/>
      <c r="AB173" s="11" t="s">
        <v>298</v>
      </c>
      <c r="AC173" s="11"/>
      <c r="AD173" s="71" t="s">
        <v>299</v>
      </c>
      <c r="AE173" s="24">
        <v>41</v>
      </c>
      <c r="AF173" s="24">
        <v>18</v>
      </c>
      <c r="AG173" s="24">
        <v>15</v>
      </c>
      <c r="AH173" s="24">
        <v>13</v>
      </c>
      <c r="AI173" s="24">
        <v>14</v>
      </c>
      <c r="AJ173" s="24"/>
      <c r="AK173" s="4"/>
      <c r="AL173" s="4"/>
      <c r="AM173" s="271">
        <v>29875.86</v>
      </c>
      <c r="AN173" s="271">
        <v>1664.09</v>
      </c>
      <c r="AO173" s="271">
        <v>1062.6300000000001</v>
      </c>
      <c r="AP173" s="271">
        <v>675.18</v>
      </c>
      <c r="AQ173" s="271">
        <v>12060.44</v>
      </c>
      <c r="AR173" s="24"/>
      <c r="AS173" s="4"/>
      <c r="AT173" s="4"/>
      <c r="AU173" s="271">
        <v>694.78744186046504</v>
      </c>
      <c r="AV173" s="271">
        <v>38.699767441860502</v>
      </c>
      <c r="AW173" s="271">
        <v>27.2469230769231</v>
      </c>
      <c r="AX173" s="271">
        <v>16.8795</v>
      </c>
      <c r="AY173" s="271">
        <v>280.47534883720903</v>
      </c>
      <c r="AZ173" s="24"/>
      <c r="BA173" s="4"/>
    </row>
    <row r="174" spans="1:53">
      <c r="A174" s="56"/>
      <c r="B174" s="11" t="s">
        <v>251</v>
      </c>
      <c r="C174" s="11"/>
      <c r="D174" s="71" t="s">
        <v>96</v>
      </c>
      <c r="E174" s="11">
        <v>1217</v>
      </c>
      <c r="F174" s="11">
        <v>679</v>
      </c>
      <c r="G174" s="11">
        <v>449</v>
      </c>
      <c r="H174" s="11">
        <v>355</v>
      </c>
      <c r="I174" s="11">
        <v>459</v>
      </c>
      <c r="J174" s="11"/>
      <c r="M174" s="269">
        <v>290136.31</v>
      </c>
      <c r="N174" s="269">
        <v>141235.85</v>
      </c>
      <c r="O174" s="269">
        <v>61050.04</v>
      </c>
      <c r="P174" s="269">
        <v>38990.400000000001</v>
      </c>
      <c r="Q174" s="269">
        <v>466027.93</v>
      </c>
      <c r="R174" s="278"/>
      <c r="S174" s="4"/>
      <c r="T174" s="4"/>
      <c r="U174" s="269">
        <v>216.681336818521</v>
      </c>
      <c r="V174" s="269">
        <v>105.4786034354</v>
      </c>
      <c r="W174" s="269">
        <v>46.145154950869198</v>
      </c>
      <c r="X174" s="269">
        <v>29.583004552352101</v>
      </c>
      <c r="Y174" s="269">
        <v>348.04176997759498</v>
      </c>
      <c r="Z174" s="11"/>
      <c r="AA174" s="4"/>
      <c r="AB174" s="11" t="s">
        <v>300</v>
      </c>
      <c r="AC174" s="11"/>
      <c r="AD174" s="71" t="s">
        <v>271</v>
      </c>
      <c r="AE174" s="24">
        <v>17</v>
      </c>
      <c r="AF174" s="24">
        <v>7</v>
      </c>
      <c r="AG174" s="24">
        <v>3</v>
      </c>
      <c r="AH174" s="24">
        <v>1</v>
      </c>
      <c r="AI174" s="24">
        <v>2</v>
      </c>
      <c r="AJ174" s="24"/>
      <c r="AK174" s="4"/>
      <c r="AL174" s="4"/>
      <c r="AM174" s="271">
        <v>1313.54</v>
      </c>
      <c r="AN174" s="271">
        <v>958.08</v>
      </c>
      <c r="AO174" s="271">
        <v>2008.56</v>
      </c>
      <c r="AP174" s="271">
        <v>10.67</v>
      </c>
      <c r="AQ174" s="271">
        <v>252.12</v>
      </c>
      <c r="AR174" s="24"/>
      <c r="AS174" s="4"/>
      <c r="AT174" s="4"/>
      <c r="AU174" s="271">
        <v>77.267058823529396</v>
      </c>
      <c r="AV174" s="271">
        <v>56.357647058823503</v>
      </c>
      <c r="AW174" s="271">
        <v>118.15058823529399</v>
      </c>
      <c r="AX174" s="271">
        <v>2.1339999999999999</v>
      </c>
      <c r="AY174" s="271">
        <v>14.830588235294099</v>
      </c>
      <c r="AZ174" s="24"/>
      <c r="BA174" s="4"/>
    </row>
    <row r="175" spans="1:53">
      <c r="A175" s="56"/>
      <c r="B175" s="11" t="s">
        <v>252</v>
      </c>
      <c r="C175" s="11"/>
      <c r="D175" s="71" t="s">
        <v>253</v>
      </c>
      <c r="E175" s="11">
        <v>35</v>
      </c>
      <c r="F175" s="11">
        <v>18</v>
      </c>
      <c r="G175" s="11">
        <v>10</v>
      </c>
      <c r="H175" s="11">
        <v>9</v>
      </c>
      <c r="I175" s="11">
        <v>14</v>
      </c>
      <c r="J175" s="11"/>
      <c r="M175" s="269">
        <v>7955.01</v>
      </c>
      <c r="N175" s="269">
        <v>5038.3100000000004</v>
      </c>
      <c r="O175" s="269">
        <v>1700.9</v>
      </c>
      <c r="P175" s="269">
        <v>765.2</v>
      </c>
      <c r="Q175" s="269">
        <v>10010.969999999999</v>
      </c>
      <c r="R175" s="278"/>
      <c r="S175" s="4"/>
      <c r="T175" s="4"/>
      <c r="U175" s="269">
        <v>189.405</v>
      </c>
      <c r="V175" s="269">
        <v>119.959761904762</v>
      </c>
      <c r="W175" s="269">
        <v>40.497619047618997</v>
      </c>
      <c r="X175" s="269">
        <v>18.219047619047601</v>
      </c>
      <c r="Y175" s="269">
        <v>238.35642857142901</v>
      </c>
      <c r="Z175" s="11"/>
      <c r="AA175" s="4"/>
      <c r="AB175" s="11" t="s">
        <v>301</v>
      </c>
      <c r="AC175" s="11"/>
      <c r="AD175" s="71" t="s">
        <v>119</v>
      </c>
      <c r="AE175" s="24">
        <v>55</v>
      </c>
      <c r="AF175" s="24">
        <v>21</v>
      </c>
      <c r="AG175" s="24">
        <v>7</v>
      </c>
      <c r="AH175" s="24">
        <v>6</v>
      </c>
      <c r="AI175" s="24">
        <v>2</v>
      </c>
      <c r="AJ175" s="24"/>
      <c r="AK175" s="4"/>
      <c r="AL175" s="4"/>
      <c r="AM175" s="271">
        <v>12779.57</v>
      </c>
      <c r="AN175" s="271">
        <v>2013.05</v>
      </c>
      <c r="AO175" s="271">
        <v>349.77</v>
      </c>
      <c r="AP175" s="271">
        <v>19949.93</v>
      </c>
      <c r="AQ175" s="271">
        <v>404.85</v>
      </c>
      <c r="AR175" s="24"/>
      <c r="AS175" s="4"/>
      <c r="AT175" s="4"/>
      <c r="AU175" s="271">
        <v>232.35581818181799</v>
      </c>
      <c r="AV175" s="271">
        <v>36.600909090909099</v>
      </c>
      <c r="AW175" s="271">
        <v>6.3594545454545504</v>
      </c>
      <c r="AX175" s="271">
        <v>362.726</v>
      </c>
      <c r="AY175" s="271">
        <v>7.3609090909090904</v>
      </c>
      <c r="AZ175" s="24"/>
      <c r="BA175" s="4"/>
    </row>
    <row r="176" spans="1:53">
      <c r="A176" s="56"/>
      <c r="B176" s="11" t="s">
        <v>254</v>
      </c>
      <c r="C176" s="11"/>
      <c r="D176" s="71" t="s">
        <v>229</v>
      </c>
      <c r="E176" s="11">
        <v>10</v>
      </c>
      <c r="F176" s="11">
        <v>8</v>
      </c>
      <c r="G176" s="11">
        <v>7</v>
      </c>
      <c r="H176" s="11">
        <v>5</v>
      </c>
      <c r="I176" s="11">
        <v>4</v>
      </c>
      <c r="J176" s="11"/>
      <c r="M176" s="269">
        <v>3461.89</v>
      </c>
      <c r="N176" s="269">
        <v>1836.41</v>
      </c>
      <c r="O176" s="269">
        <v>809.79</v>
      </c>
      <c r="P176" s="269">
        <v>456.12</v>
      </c>
      <c r="Q176" s="269">
        <v>3252.74</v>
      </c>
      <c r="R176" s="278"/>
      <c r="S176" s="4"/>
      <c r="T176" s="4"/>
      <c r="U176" s="269">
        <v>266.29923076923097</v>
      </c>
      <c r="V176" s="269">
        <v>141.26230769230801</v>
      </c>
      <c r="W176" s="269">
        <v>62.291538461538501</v>
      </c>
      <c r="X176" s="269">
        <v>35.086153846153799</v>
      </c>
      <c r="Y176" s="269">
        <v>250.21076923076899</v>
      </c>
      <c r="Z176" s="11"/>
      <c r="AA176" s="4"/>
      <c r="AB176" s="11" t="s">
        <v>302</v>
      </c>
      <c r="AC176" s="11"/>
      <c r="AD176" s="71" t="s">
        <v>303</v>
      </c>
      <c r="AE176" s="24">
        <v>1</v>
      </c>
      <c r="AF176" s="24">
        <v>1</v>
      </c>
      <c r="AG176" s="24">
        <v>1</v>
      </c>
      <c r="AH176" s="24"/>
      <c r="AI176" s="24"/>
      <c r="AJ176" s="24"/>
      <c r="AK176" s="4"/>
      <c r="AL176" s="4"/>
      <c r="AM176" s="271">
        <v>76.75</v>
      </c>
      <c r="AN176" s="271">
        <v>71.41</v>
      </c>
      <c r="AO176" s="271">
        <v>27.73</v>
      </c>
      <c r="AP176" s="271"/>
      <c r="AQ176" s="271">
        <v>0</v>
      </c>
      <c r="AR176" s="24"/>
      <c r="AS176" s="4"/>
      <c r="AT176" s="4"/>
      <c r="AU176" s="271">
        <v>76.75</v>
      </c>
      <c r="AV176" s="271">
        <v>71.41</v>
      </c>
      <c r="AW176" s="271">
        <v>27.73</v>
      </c>
      <c r="AX176" s="271"/>
      <c r="AY176" s="271">
        <v>0</v>
      </c>
      <c r="AZ176" s="24"/>
      <c r="BA176" s="4"/>
    </row>
    <row r="177" spans="1:53">
      <c r="A177" s="56"/>
      <c r="B177" s="11" t="s">
        <v>255</v>
      </c>
      <c r="C177" s="11"/>
      <c r="D177" s="71" t="s">
        <v>256</v>
      </c>
      <c r="E177" s="11">
        <v>28</v>
      </c>
      <c r="F177" s="11">
        <v>14</v>
      </c>
      <c r="G177" s="11">
        <v>9</v>
      </c>
      <c r="H177" s="11">
        <v>9</v>
      </c>
      <c r="I177" s="11">
        <v>16</v>
      </c>
      <c r="J177" s="11"/>
      <c r="M177" s="269">
        <v>9036.25</v>
      </c>
      <c r="N177" s="269">
        <v>3917.35</v>
      </c>
      <c r="O177" s="269">
        <v>1805.97</v>
      </c>
      <c r="P177" s="269">
        <v>1246.02</v>
      </c>
      <c r="Q177" s="269">
        <v>15853.76</v>
      </c>
      <c r="R177" s="278"/>
      <c r="S177" s="4"/>
      <c r="T177" s="4"/>
      <c r="U177" s="269">
        <v>258.17857142857099</v>
      </c>
      <c r="V177" s="269">
        <v>111.924285714286</v>
      </c>
      <c r="W177" s="269">
        <v>62.274827586206897</v>
      </c>
      <c r="X177" s="269">
        <v>37.758181818181797</v>
      </c>
      <c r="Y177" s="269">
        <v>452.96457142857201</v>
      </c>
      <c r="Z177" s="11"/>
      <c r="AA177" s="4"/>
      <c r="AB177" s="11" t="s">
        <v>304</v>
      </c>
      <c r="AC177" s="11"/>
      <c r="AD177" s="71" t="s">
        <v>116</v>
      </c>
      <c r="AE177" s="24">
        <v>1</v>
      </c>
      <c r="AF177" s="24"/>
      <c r="AG177" s="24"/>
      <c r="AH177" s="24"/>
      <c r="AI177" s="24"/>
      <c r="AJ177" s="24"/>
      <c r="AK177" s="4"/>
      <c r="AL177" s="4"/>
      <c r="AM177" s="271">
        <v>30.74</v>
      </c>
      <c r="AN177" s="271">
        <v>0</v>
      </c>
      <c r="AO177" s="271">
        <v>0</v>
      </c>
      <c r="AP177" s="271">
        <v>0</v>
      </c>
      <c r="AQ177" s="271">
        <v>0</v>
      </c>
      <c r="AR177" s="24"/>
      <c r="AS177" s="4"/>
      <c r="AT177" s="4"/>
      <c r="AU177" s="271">
        <v>30.74</v>
      </c>
      <c r="AV177" s="271">
        <v>0</v>
      </c>
      <c r="AW177" s="271">
        <v>0</v>
      </c>
      <c r="AX177" s="271">
        <v>0</v>
      </c>
      <c r="AY177" s="271">
        <v>0</v>
      </c>
      <c r="AZ177" s="24"/>
      <c r="BA177" s="4"/>
    </row>
    <row r="178" spans="1:53">
      <c r="A178" s="56"/>
      <c r="B178" s="11" t="s">
        <v>257</v>
      </c>
      <c r="C178" s="11"/>
      <c r="D178" s="71" t="s">
        <v>115</v>
      </c>
      <c r="E178" s="11">
        <v>30</v>
      </c>
      <c r="F178" s="11">
        <v>15</v>
      </c>
      <c r="G178" s="11">
        <v>7</v>
      </c>
      <c r="H178" s="11"/>
      <c r="I178" s="11">
        <v>6</v>
      </c>
      <c r="J178" s="11"/>
      <c r="M178" s="269">
        <v>6885.07</v>
      </c>
      <c r="N178" s="269">
        <v>2912.44</v>
      </c>
      <c r="O178" s="269">
        <v>532.16999999999996</v>
      </c>
      <c r="P178" s="269">
        <v>0</v>
      </c>
      <c r="Q178" s="269">
        <v>3698.51</v>
      </c>
      <c r="R178" s="278"/>
      <c r="S178" s="4"/>
      <c r="T178" s="4"/>
      <c r="U178" s="269">
        <v>222.09903225806499</v>
      </c>
      <c r="V178" s="269">
        <v>93.949677419354899</v>
      </c>
      <c r="W178" s="269">
        <v>17.739000000000001</v>
      </c>
      <c r="X178" s="269">
        <v>0</v>
      </c>
      <c r="Y178" s="269">
        <v>119.30677419354799</v>
      </c>
      <c r="Z178" s="11"/>
      <c r="AA178" s="4"/>
      <c r="AB178" s="11" t="s">
        <v>304</v>
      </c>
      <c r="AC178" s="11"/>
      <c r="AD178" s="71" t="s">
        <v>161</v>
      </c>
      <c r="AE178" s="24">
        <v>6</v>
      </c>
      <c r="AF178" s="24">
        <v>3</v>
      </c>
      <c r="AG178" s="24">
        <v>2</v>
      </c>
      <c r="AH178" s="24">
        <v>1</v>
      </c>
      <c r="AI178" s="24">
        <v>1</v>
      </c>
      <c r="AJ178" s="24"/>
      <c r="AK178" s="4"/>
      <c r="AL178" s="4"/>
      <c r="AM178" s="271">
        <v>1464.92</v>
      </c>
      <c r="AN178" s="271">
        <v>1214.6400000000001</v>
      </c>
      <c r="AO178" s="271">
        <v>538.73</v>
      </c>
      <c r="AP178" s="271">
        <v>37.85</v>
      </c>
      <c r="AQ178" s="271">
        <v>142.46</v>
      </c>
      <c r="AR178" s="24"/>
      <c r="AS178" s="4"/>
      <c r="AT178" s="4"/>
      <c r="AU178" s="271">
        <v>244.15333333333299</v>
      </c>
      <c r="AV178" s="271">
        <v>202.44</v>
      </c>
      <c r="AW178" s="271">
        <v>89.788333333333298</v>
      </c>
      <c r="AX178" s="271">
        <v>6.30833333333333</v>
      </c>
      <c r="AY178" s="271">
        <v>23.7433333333333</v>
      </c>
      <c r="AZ178" s="24"/>
      <c r="BA178" s="4"/>
    </row>
    <row r="179" spans="1:53">
      <c r="A179" s="56"/>
      <c r="B179" s="11" t="s">
        <v>258</v>
      </c>
      <c r="C179" s="11"/>
      <c r="D179" s="71" t="s">
        <v>259</v>
      </c>
      <c r="E179" s="11">
        <v>34</v>
      </c>
      <c r="F179" s="11">
        <v>19</v>
      </c>
      <c r="G179" s="11">
        <v>12</v>
      </c>
      <c r="H179" s="11">
        <v>15</v>
      </c>
      <c r="I179" s="11">
        <v>24</v>
      </c>
      <c r="J179" s="11"/>
      <c r="M179" s="269">
        <v>8774.5300000000007</v>
      </c>
      <c r="N179" s="269">
        <v>3484.59</v>
      </c>
      <c r="O179" s="269">
        <v>1809.68</v>
      </c>
      <c r="P179" s="269">
        <v>1762.58</v>
      </c>
      <c r="Q179" s="269">
        <v>15902.71</v>
      </c>
      <c r="R179" s="278"/>
      <c r="S179" s="4"/>
      <c r="T179" s="4"/>
      <c r="U179" s="269">
        <v>194.989555555556</v>
      </c>
      <c r="V179" s="269">
        <v>77.435333333333304</v>
      </c>
      <c r="W179" s="269">
        <v>42.085581395348797</v>
      </c>
      <c r="X179" s="269">
        <v>39.168444444444503</v>
      </c>
      <c r="Y179" s="269">
        <v>353.39355555555602</v>
      </c>
      <c r="Z179" s="11"/>
      <c r="AA179" s="4"/>
      <c r="AB179" s="11" t="s">
        <v>305</v>
      </c>
      <c r="AC179" s="11"/>
      <c r="AD179" s="71" t="s">
        <v>271</v>
      </c>
      <c r="AE179" s="24">
        <v>1</v>
      </c>
      <c r="AF179" s="24">
        <v>1</v>
      </c>
      <c r="AG179" s="24"/>
      <c r="AH179" s="24"/>
      <c r="AI179" s="24">
        <v>1</v>
      </c>
      <c r="AJ179" s="24"/>
      <c r="AK179" s="4"/>
      <c r="AL179" s="4"/>
      <c r="AM179" s="271">
        <v>78.849999999999994</v>
      </c>
      <c r="AN179" s="271">
        <v>67.150000000000006</v>
      </c>
      <c r="AO179" s="271">
        <v>0</v>
      </c>
      <c r="AP179" s="271">
        <v>0</v>
      </c>
      <c r="AQ179" s="271">
        <v>2.29</v>
      </c>
      <c r="AR179" s="24"/>
      <c r="AS179" s="4"/>
      <c r="AT179" s="4"/>
      <c r="AU179" s="271">
        <v>78.849999999999994</v>
      </c>
      <c r="AV179" s="271">
        <v>67.150000000000006</v>
      </c>
      <c r="AW179" s="271">
        <v>0</v>
      </c>
      <c r="AX179" s="271">
        <v>0</v>
      </c>
      <c r="AY179" s="271">
        <v>2.29</v>
      </c>
      <c r="AZ179" s="24"/>
      <c r="BA179" s="4"/>
    </row>
    <row r="180" spans="1:53">
      <c r="A180" s="56"/>
      <c r="B180" s="11" t="s">
        <v>260</v>
      </c>
      <c r="C180" s="11"/>
      <c r="D180" s="71" t="s">
        <v>261</v>
      </c>
      <c r="E180" s="11">
        <v>80</v>
      </c>
      <c r="F180" s="11">
        <v>56</v>
      </c>
      <c r="G180" s="11">
        <v>44</v>
      </c>
      <c r="H180" s="11">
        <v>35</v>
      </c>
      <c r="I180" s="11">
        <v>34</v>
      </c>
      <c r="J180" s="11"/>
      <c r="M180" s="269">
        <v>13594.79</v>
      </c>
      <c r="N180" s="269">
        <v>11468.19</v>
      </c>
      <c r="O180" s="269">
        <v>5365.05</v>
      </c>
      <c r="P180" s="269">
        <v>2825.66</v>
      </c>
      <c r="Q180" s="269">
        <v>24416.7</v>
      </c>
      <c r="R180" s="278"/>
      <c r="S180" s="4"/>
      <c r="T180" s="4"/>
      <c r="U180" s="269">
        <v>154.48625000000001</v>
      </c>
      <c r="V180" s="269">
        <v>130.32034090909099</v>
      </c>
      <c r="W180" s="269">
        <v>61.667241379310298</v>
      </c>
      <c r="X180" s="269">
        <v>32.856511627906997</v>
      </c>
      <c r="Y180" s="269">
        <v>277.46249999999998</v>
      </c>
      <c r="Z180" s="11"/>
      <c r="AA180" s="4"/>
      <c r="AB180" s="11" t="s">
        <v>305</v>
      </c>
      <c r="AC180" s="11"/>
      <c r="AD180" s="71" t="s">
        <v>121</v>
      </c>
      <c r="AE180" s="24">
        <v>156</v>
      </c>
      <c r="AF180" s="24">
        <v>103</v>
      </c>
      <c r="AG180" s="24">
        <v>71</v>
      </c>
      <c r="AH180" s="24">
        <v>44</v>
      </c>
      <c r="AI180" s="24">
        <v>50</v>
      </c>
      <c r="AJ180" s="24"/>
      <c r="AK180" s="4"/>
      <c r="AL180" s="4"/>
      <c r="AM180" s="271">
        <v>47287.88</v>
      </c>
      <c r="AN180" s="271">
        <v>46744.21</v>
      </c>
      <c r="AO180" s="271">
        <v>9042.73</v>
      </c>
      <c r="AP180" s="271">
        <v>17072.509999999998</v>
      </c>
      <c r="AQ180" s="271">
        <v>62360.37</v>
      </c>
      <c r="AR180" s="24"/>
      <c r="AS180" s="4"/>
      <c r="AT180" s="4"/>
      <c r="AU180" s="271">
        <v>274.92953488372098</v>
      </c>
      <c r="AV180" s="271">
        <v>271.76866279069799</v>
      </c>
      <c r="AW180" s="271">
        <v>54.148083832335303</v>
      </c>
      <c r="AX180" s="271">
        <v>101.62208333333299</v>
      </c>
      <c r="AY180" s="271">
        <v>362.56029069767402</v>
      </c>
      <c r="AZ180" s="24"/>
      <c r="BA180" s="4"/>
    </row>
    <row r="181" spans="1:53">
      <c r="A181" s="56"/>
      <c r="B181" s="11" t="s">
        <v>467</v>
      </c>
      <c r="C181" s="11"/>
      <c r="D181" s="71" t="s">
        <v>115</v>
      </c>
      <c r="E181" s="11">
        <v>9</v>
      </c>
      <c r="F181" s="11">
        <v>4</v>
      </c>
      <c r="G181" s="11">
        <v>1</v>
      </c>
      <c r="H181" s="11">
        <v>2</v>
      </c>
      <c r="I181" s="11">
        <v>3</v>
      </c>
      <c r="J181" s="11"/>
      <c r="M181" s="269">
        <v>1851.03</v>
      </c>
      <c r="N181" s="269">
        <v>570.97</v>
      </c>
      <c r="O181" s="269">
        <v>6.88</v>
      </c>
      <c r="P181" s="269">
        <v>269.95999999999998</v>
      </c>
      <c r="Q181" s="269">
        <v>4171.45</v>
      </c>
      <c r="R181" s="278"/>
      <c r="S181" s="4"/>
      <c r="T181" s="4"/>
      <c r="U181" s="269">
        <v>185.10300000000001</v>
      </c>
      <c r="V181" s="269">
        <v>57.097000000000001</v>
      </c>
      <c r="W181" s="269">
        <v>3.44</v>
      </c>
      <c r="X181" s="269">
        <v>33.744999999999997</v>
      </c>
      <c r="Y181" s="269">
        <v>417.14499999999998</v>
      </c>
      <c r="Z181" s="11"/>
      <c r="AA181" s="4"/>
      <c r="AB181" s="11" t="s">
        <v>306</v>
      </c>
      <c r="AC181" s="11"/>
      <c r="AD181" s="71" t="s">
        <v>146</v>
      </c>
      <c r="AE181" s="24">
        <v>3</v>
      </c>
      <c r="AF181" s="24">
        <v>3</v>
      </c>
      <c r="AG181" s="24">
        <v>2</v>
      </c>
      <c r="AH181" s="24">
        <v>1</v>
      </c>
      <c r="AI181" s="24">
        <v>1</v>
      </c>
      <c r="AJ181" s="24"/>
      <c r="AK181" s="4"/>
      <c r="AL181" s="4"/>
      <c r="AM181" s="271">
        <v>524.03</v>
      </c>
      <c r="AN181" s="271">
        <v>3089.16</v>
      </c>
      <c r="AO181" s="271">
        <v>195.61</v>
      </c>
      <c r="AP181" s="271">
        <v>71.25</v>
      </c>
      <c r="AQ181" s="271">
        <v>203.8</v>
      </c>
      <c r="AR181" s="24"/>
      <c r="AS181" s="4"/>
      <c r="AT181" s="4"/>
      <c r="AU181" s="271">
        <v>131.00749999999999</v>
      </c>
      <c r="AV181" s="271">
        <v>772.29</v>
      </c>
      <c r="AW181" s="271">
        <v>48.902500000000003</v>
      </c>
      <c r="AX181" s="271">
        <v>17.8125</v>
      </c>
      <c r="AY181" s="271">
        <v>50.95</v>
      </c>
      <c r="AZ181" s="24"/>
      <c r="BA181" s="4"/>
    </row>
    <row r="182" spans="1:53">
      <c r="A182" s="56"/>
      <c r="B182" s="11" t="s">
        <v>567</v>
      </c>
      <c r="C182" s="11"/>
      <c r="D182" s="71" t="s">
        <v>568</v>
      </c>
      <c r="E182" s="11">
        <v>1</v>
      </c>
      <c r="F182" s="11"/>
      <c r="G182" s="11"/>
      <c r="H182" s="11"/>
      <c r="I182" s="11"/>
      <c r="J182" s="11"/>
      <c r="M182" s="269">
        <v>23.96</v>
      </c>
      <c r="N182" s="269">
        <v>0</v>
      </c>
      <c r="O182" s="269">
        <v>0</v>
      </c>
      <c r="P182" s="269">
        <v>0</v>
      </c>
      <c r="Q182" s="269">
        <v>0</v>
      </c>
      <c r="R182" s="278"/>
      <c r="S182" s="4"/>
      <c r="T182" s="4"/>
      <c r="U182" s="269">
        <v>23.96</v>
      </c>
      <c r="V182" s="269">
        <v>0</v>
      </c>
      <c r="W182" s="269">
        <v>0</v>
      </c>
      <c r="X182" s="269">
        <v>0</v>
      </c>
      <c r="Y182" s="269">
        <v>0</v>
      </c>
      <c r="Z182" s="11"/>
      <c r="AA182" s="4"/>
      <c r="AB182" s="11" t="s">
        <v>307</v>
      </c>
      <c r="AC182" s="11"/>
      <c r="AD182" s="71" t="s">
        <v>100</v>
      </c>
      <c r="AE182" s="24">
        <v>2</v>
      </c>
      <c r="AF182" s="24"/>
      <c r="AG182" s="24"/>
      <c r="AH182" s="24"/>
      <c r="AI182" s="24"/>
      <c r="AJ182" s="24"/>
      <c r="AK182" s="4"/>
      <c r="AL182" s="4"/>
      <c r="AM182" s="271">
        <v>2361.3000000000002</v>
      </c>
      <c r="AN182" s="271">
        <v>0</v>
      </c>
      <c r="AO182" s="271">
        <v>0</v>
      </c>
      <c r="AP182" s="271">
        <v>0</v>
      </c>
      <c r="AQ182" s="271">
        <v>0</v>
      </c>
      <c r="AR182" s="24"/>
      <c r="AS182" s="4"/>
      <c r="AT182" s="4"/>
      <c r="AU182" s="271">
        <v>1180.6500000000001</v>
      </c>
      <c r="AV182" s="271">
        <v>0</v>
      </c>
      <c r="AW182" s="271">
        <v>0</v>
      </c>
      <c r="AX182" s="271">
        <v>0</v>
      </c>
      <c r="AY182" s="271">
        <v>0</v>
      </c>
      <c r="AZ182" s="24"/>
      <c r="BA182" s="4"/>
    </row>
    <row r="183" spans="1:53">
      <c r="A183" s="56"/>
      <c r="B183" s="11" t="s">
        <v>262</v>
      </c>
      <c r="C183" s="11"/>
      <c r="D183" s="71" t="s">
        <v>113</v>
      </c>
      <c r="E183" s="11">
        <v>15</v>
      </c>
      <c r="F183" s="11">
        <v>10</v>
      </c>
      <c r="G183" s="11">
        <v>8</v>
      </c>
      <c r="H183" s="11">
        <v>9</v>
      </c>
      <c r="I183" s="11">
        <v>10</v>
      </c>
      <c r="J183" s="11"/>
      <c r="M183" s="269">
        <v>2910.54</v>
      </c>
      <c r="N183" s="269">
        <v>1563.42</v>
      </c>
      <c r="O183" s="269">
        <v>1172</v>
      </c>
      <c r="P183" s="269">
        <v>1197.98</v>
      </c>
      <c r="Q183" s="269">
        <v>9204.18</v>
      </c>
      <c r="R183" s="278"/>
      <c r="S183" s="4"/>
      <c r="T183" s="4"/>
      <c r="U183" s="269">
        <v>145.52699999999999</v>
      </c>
      <c r="V183" s="269">
        <v>78.171000000000006</v>
      </c>
      <c r="W183" s="269">
        <v>58.6</v>
      </c>
      <c r="X183" s="269">
        <v>59.899000000000001</v>
      </c>
      <c r="Y183" s="269">
        <v>460.209</v>
      </c>
      <c r="Z183" s="11"/>
      <c r="AA183" s="4"/>
      <c r="AB183" s="11" t="s">
        <v>307</v>
      </c>
      <c r="AC183" s="11"/>
      <c r="AD183" s="71" t="s">
        <v>84</v>
      </c>
      <c r="AE183" s="24">
        <v>22</v>
      </c>
      <c r="AF183" s="24">
        <v>9</v>
      </c>
      <c r="AG183" s="24">
        <v>7</v>
      </c>
      <c r="AH183" s="24">
        <v>6</v>
      </c>
      <c r="AI183" s="24">
        <v>7</v>
      </c>
      <c r="AJ183" s="24"/>
      <c r="AK183" s="4"/>
      <c r="AL183" s="4"/>
      <c r="AM183" s="271">
        <v>3210.92</v>
      </c>
      <c r="AN183" s="271">
        <v>1393.27</v>
      </c>
      <c r="AO183" s="271">
        <v>829.12</v>
      </c>
      <c r="AP183" s="271">
        <v>458.1</v>
      </c>
      <c r="AQ183" s="271">
        <v>3082.01</v>
      </c>
      <c r="AR183" s="24"/>
      <c r="AS183" s="4"/>
      <c r="AT183" s="4"/>
      <c r="AU183" s="271">
        <v>139.605217391304</v>
      </c>
      <c r="AV183" s="271">
        <v>60.576956521739099</v>
      </c>
      <c r="AW183" s="271">
        <v>39.481904761904801</v>
      </c>
      <c r="AX183" s="271">
        <v>21.814285714285699</v>
      </c>
      <c r="AY183" s="271">
        <v>134.00043478260901</v>
      </c>
      <c r="AZ183" s="24"/>
      <c r="BA183" s="4"/>
    </row>
    <row r="184" spans="1:53">
      <c r="A184" s="56"/>
      <c r="B184" s="11" t="s">
        <v>263</v>
      </c>
      <c r="C184" s="11"/>
      <c r="D184" s="71" t="s">
        <v>264</v>
      </c>
      <c r="E184" s="11">
        <v>184</v>
      </c>
      <c r="F184" s="11">
        <v>88</v>
      </c>
      <c r="G184" s="11">
        <v>66</v>
      </c>
      <c r="H184" s="11">
        <v>32</v>
      </c>
      <c r="I184" s="11">
        <v>83</v>
      </c>
      <c r="J184" s="11"/>
      <c r="M184" s="269">
        <v>53003.31</v>
      </c>
      <c r="N184" s="269">
        <v>18800.490000000002</v>
      </c>
      <c r="O184" s="269">
        <v>34131.660000000003</v>
      </c>
      <c r="P184" s="269">
        <v>4532.3100000000004</v>
      </c>
      <c r="Q184" s="269">
        <v>101800.25</v>
      </c>
      <c r="R184" s="278"/>
      <c r="S184" s="4"/>
      <c r="T184" s="4"/>
      <c r="U184" s="269">
        <v>252.39671428571401</v>
      </c>
      <c r="V184" s="269">
        <v>89.526142857142801</v>
      </c>
      <c r="W184" s="269">
        <v>164.09451923076901</v>
      </c>
      <c r="X184" s="269">
        <v>47.211562499999999</v>
      </c>
      <c r="Y184" s="269">
        <v>484.76309523809499</v>
      </c>
      <c r="Z184" s="11"/>
      <c r="AA184" s="4"/>
      <c r="AB184" s="11" t="s">
        <v>308</v>
      </c>
      <c r="AC184" s="11"/>
      <c r="AD184" s="71" t="s">
        <v>309</v>
      </c>
      <c r="AE184" s="24">
        <v>6</v>
      </c>
      <c r="AF184" s="24">
        <v>4</v>
      </c>
      <c r="AG184" s="24">
        <v>2</v>
      </c>
      <c r="AH184" s="24">
        <v>2</v>
      </c>
      <c r="AI184" s="24">
        <v>3</v>
      </c>
      <c r="AJ184" s="24"/>
      <c r="AK184" s="4"/>
      <c r="AL184" s="4"/>
      <c r="AM184" s="271">
        <v>224.39</v>
      </c>
      <c r="AN184" s="271">
        <v>195.53</v>
      </c>
      <c r="AO184" s="271">
        <v>39.450000000000003</v>
      </c>
      <c r="AP184" s="271">
        <v>166.6</v>
      </c>
      <c r="AQ184" s="271">
        <v>10053.15</v>
      </c>
      <c r="AR184" s="24"/>
      <c r="AS184" s="4"/>
      <c r="AT184" s="4"/>
      <c r="AU184" s="271">
        <v>37.398333333333298</v>
      </c>
      <c r="AV184" s="271">
        <v>32.588333333333303</v>
      </c>
      <c r="AW184" s="271">
        <v>7.89</v>
      </c>
      <c r="AX184" s="271">
        <v>33.32</v>
      </c>
      <c r="AY184" s="271">
        <v>1675.5250000000001</v>
      </c>
      <c r="AZ184" s="24"/>
      <c r="BA184" s="4"/>
    </row>
    <row r="185" spans="1:53">
      <c r="A185" s="56"/>
      <c r="B185" s="11" t="s">
        <v>265</v>
      </c>
      <c r="C185" s="11"/>
      <c r="D185" s="71" t="s">
        <v>228</v>
      </c>
      <c r="E185" s="11">
        <v>1</v>
      </c>
      <c r="F185" s="11"/>
      <c r="G185" s="11"/>
      <c r="H185" s="11"/>
      <c r="I185" s="11"/>
      <c r="J185" s="11"/>
      <c r="M185" s="269">
        <v>597.91</v>
      </c>
      <c r="N185" s="269">
        <v>0</v>
      </c>
      <c r="O185" s="269">
        <v>0</v>
      </c>
      <c r="P185" s="269">
        <v>0</v>
      </c>
      <c r="Q185" s="269">
        <v>0</v>
      </c>
      <c r="R185" s="278"/>
      <c r="S185" s="4"/>
      <c r="T185" s="4"/>
      <c r="U185" s="269">
        <v>597.91</v>
      </c>
      <c r="V185" s="269">
        <v>0</v>
      </c>
      <c r="W185" s="269">
        <v>0</v>
      </c>
      <c r="X185" s="269">
        <v>0</v>
      </c>
      <c r="Y185" s="269">
        <v>0</v>
      </c>
      <c r="Z185" s="11"/>
      <c r="AA185" s="4"/>
      <c r="AB185" s="11" t="s">
        <v>510</v>
      </c>
      <c r="AC185" s="11"/>
      <c r="AD185" s="71" t="s">
        <v>264</v>
      </c>
      <c r="AE185" s="24">
        <v>2</v>
      </c>
      <c r="AF185" s="24"/>
      <c r="AG185" s="24"/>
      <c r="AH185" s="24"/>
      <c r="AI185" s="24"/>
      <c r="AJ185" s="24"/>
      <c r="AK185" s="4"/>
      <c r="AL185" s="4"/>
      <c r="AM185" s="271">
        <v>1441.53</v>
      </c>
      <c r="AN185" s="271">
        <v>0</v>
      </c>
      <c r="AO185" s="271">
        <v>0</v>
      </c>
      <c r="AP185" s="271">
        <v>0</v>
      </c>
      <c r="AQ185" s="271">
        <v>0</v>
      </c>
      <c r="AR185" s="24"/>
      <c r="AS185" s="4"/>
      <c r="AT185" s="4"/>
      <c r="AU185" s="271">
        <v>720.76499999999999</v>
      </c>
      <c r="AV185" s="271">
        <v>0</v>
      </c>
      <c r="AW185" s="271">
        <v>0</v>
      </c>
      <c r="AX185" s="271">
        <v>0</v>
      </c>
      <c r="AY185" s="271">
        <v>0</v>
      </c>
      <c r="AZ185" s="24"/>
      <c r="BA185" s="4"/>
    </row>
    <row r="186" spans="1:53">
      <c r="A186" s="56"/>
      <c r="B186" s="11" t="s">
        <v>266</v>
      </c>
      <c r="C186" s="11"/>
      <c r="D186" s="71" t="s">
        <v>113</v>
      </c>
      <c r="E186" s="11">
        <v>7</v>
      </c>
      <c r="F186" s="11">
        <v>4</v>
      </c>
      <c r="G186" s="11">
        <v>1</v>
      </c>
      <c r="H186" s="11">
        <v>1</v>
      </c>
      <c r="I186" s="11">
        <v>2</v>
      </c>
      <c r="J186" s="11"/>
      <c r="M186" s="269">
        <v>1197.26</v>
      </c>
      <c r="N186" s="269">
        <v>701.92</v>
      </c>
      <c r="O186" s="269">
        <v>302.81</v>
      </c>
      <c r="P186" s="269">
        <v>261.01</v>
      </c>
      <c r="Q186" s="269">
        <v>8067.85</v>
      </c>
      <c r="R186" s="278"/>
      <c r="S186" s="4"/>
      <c r="T186" s="4"/>
      <c r="U186" s="269">
        <v>149.6575</v>
      </c>
      <c r="V186" s="269">
        <v>87.74</v>
      </c>
      <c r="W186" s="269">
        <v>37.85125</v>
      </c>
      <c r="X186" s="269">
        <v>32.626249999999999</v>
      </c>
      <c r="Y186" s="269">
        <v>1008.48125</v>
      </c>
      <c r="Z186" s="11"/>
      <c r="AA186" s="4"/>
      <c r="AB186" s="11" t="s">
        <v>310</v>
      </c>
      <c r="AC186" s="11"/>
      <c r="AD186" s="71" t="s">
        <v>237</v>
      </c>
      <c r="AE186" s="24">
        <v>2</v>
      </c>
      <c r="AF186" s="24"/>
      <c r="AG186" s="24"/>
      <c r="AH186" s="24"/>
      <c r="AI186" s="24"/>
      <c r="AJ186" s="24"/>
      <c r="AK186" s="4"/>
      <c r="AL186" s="4"/>
      <c r="AM186" s="271">
        <v>2712.24</v>
      </c>
      <c r="AN186" s="271">
        <v>0</v>
      </c>
      <c r="AO186" s="271">
        <v>0</v>
      </c>
      <c r="AP186" s="271"/>
      <c r="AQ186" s="271">
        <v>0</v>
      </c>
      <c r="AR186" s="24"/>
      <c r="AS186" s="4"/>
      <c r="AT186" s="4"/>
      <c r="AU186" s="271">
        <v>1356.12</v>
      </c>
      <c r="AV186" s="271">
        <v>0</v>
      </c>
      <c r="AW186" s="271">
        <v>0</v>
      </c>
      <c r="AX186" s="271"/>
      <c r="AY186" s="271">
        <v>0</v>
      </c>
      <c r="AZ186" s="24"/>
      <c r="BA186" s="4"/>
    </row>
    <row r="187" spans="1:53">
      <c r="A187" s="56"/>
      <c r="B187" s="11" t="s">
        <v>267</v>
      </c>
      <c r="C187" s="11"/>
      <c r="D187" s="71" t="s">
        <v>113</v>
      </c>
      <c r="E187" s="11">
        <v>2</v>
      </c>
      <c r="F187" s="11">
        <v>2</v>
      </c>
      <c r="G187" s="11">
        <v>1</v>
      </c>
      <c r="H187" s="11">
        <v>2</v>
      </c>
      <c r="I187" s="11">
        <v>2</v>
      </c>
      <c r="J187" s="11"/>
      <c r="M187" s="269">
        <v>200.94</v>
      </c>
      <c r="N187" s="269">
        <v>240.42</v>
      </c>
      <c r="O187" s="269">
        <v>6.46</v>
      </c>
      <c r="P187" s="269">
        <v>312.67</v>
      </c>
      <c r="Q187" s="269">
        <v>3657.64</v>
      </c>
      <c r="R187" s="278"/>
      <c r="S187" s="4"/>
      <c r="T187" s="4"/>
      <c r="U187" s="269">
        <v>100.47</v>
      </c>
      <c r="V187" s="269">
        <v>120.21</v>
      </c>
      <c r="W187" s="269">
        <v>3.23</v>
      </c>
      <c r="X187" s="269">
        <v>156.33500000000001</v>
      </c>
      <c r="Y187" s="269">
        <v>1828.82</v>
      </c>
      <c r="Z187" s="11"/>
      <c r="AA187" s="4"/>
      <c r="AB187" s="11" t="s">
        <v>310</v>
      </c>
      <c r="AC187" s="11"/>
      <c r="AD187" s="71" t="s">
        <v>311</v>
      </c>
      <c r="AE187" s="24">
        <v>23</v>
      </c>
      <c r="AF187" s="24">
        <v>7</v>
      </c>
      <c r="AG187" s="24">
        <v>6</v>
      </c>
      <c r="AH187" s="24"/>
      <c r="AI187" s="24">
        <v>7</v>
      </c>
      <c r="AJ187" s="24"/>
      <c r="AK187" s="4"/>
      <c r="AL187" s="4"/>
      <c r="AM187" s="271">
        <v>22661.63</v>
      </c>
      <c r="AN187" s="271">
        <v>2379.2800000000002</v>
      </c>
      <c r="AO187" s="271">
        <v>475.5</v>
      </c>
      <c r="AP187" s="271">
        <v>0</v>
      </c>
      <c r="AQ187" s="271">
        <v>6640.02</v>
      </c>
      <c r="AR187" s="24"/>
      <c r="AS187" s="4"/>
      <c r="AT187" s="4"/>
      <c r="AU187" s="271">
        <v>985.28826086956497</v>
      </c>
      <c r="AV187" s="271">
        <v>103.446956521739</v>
      </c>
      <c r="AW187" s="271">
        <v>20.673913043478301</v>
      </c>
      <c r="AX187" s="271">
        <v>0</v>
      </c>
      <c r="AY187" s="271">
        <v>288.69652173913101</v>
      </c>
      <c r="AZ187" s="24"/>
      <c r="BA187" s="4"/>
    </row>
    <row r="188" spans="1:53">
      <c r="A188" s="56"/>
      <c r="B188" s="11" t="s">
        <v>268</v>
      </c>
      <c r="C188" s="11"/>
      <c r="D188" s="71" t="s">
        <v>269</v>
      </c>
      <c r="E188" s="11">
        <v>99</v>
      </c>
      <c r="F188" s="11">
        <v>63</v>
      </c>
      <c r="G188" s="11">
        <v>49</v>
      </c>
      <c r="H188" s="11">
        <v>42</v>
      </c>
      <c r="I188" s="11">
        <v>52</v>
      </c>
      <c r="J188" s="11"/>
      <c r="M188" s="269">
        <v>16139.66</v>
      </c>
      <c r="N188" s="269">
        <v>9408.2900000000009</v>
      </c>
      <c r="O188" s="269">
        <v>5854.6</v>
      </c>
      <c r="P188" s="269">
        <v>4442.2700000000004</v>
      </c>
      <c r="Q188" s="269">
        <v>42880.98</v>
      </c>
      <c r="R188" s="278"/>
      <c r="S188" s="4"/>
      <c r="T188" s="4"/>
      <c r="U188" s="269">
        <v>136.776779661017</v>
      </c>
      <c r="V188" s="269">
        <v>79.731271186440694</v>
      </c>
      <c r="W188" s="269">
        <v>50.4706896551724</v>
      </c>
      <c r="X188" s="269">
        <v>37.646355932203399</v>
      </c>
      <c r="Y188" s="269">
        <v>363.39813559321999</v>
      </c>
      <c r="Z188" s="11"/>
      <c r="AA188" s="4"/>
      <c r="AB188" s="11" t="s">
        <v>312</v>
      </c>
      <c r="AC188" s="11"/>
      <c r="AD188" s="71" t="s">
        <v>153</v>
      </c>
      <c r="AE188" s="24">
        <v>224</v>
      </c>
      <c r="AF188" s="24">
        <v>146</v>
      </c>
      <c r="AG188" s="24">
        <v>95</v>
      </c>
      <c r="AH188" s="24">
        <v>73</v>
      </c>
      <c r="AI188" s="24">
        <v>80</v>
      </c>
      <c r="AJ188" s="24"/>
      <c r="AK188" s="4"/>
      <c r="AL188" s="4"/>
      <c r="AM188" s="271">
        <v>91299.08</v>
      </c>
      <c r="AN188" s="271">
        <v>55167</v>
      </c>
      <c r="AO188" s="271">
        <v>13922.23</v>
      </c>
      <c r="AP188" s="271">
        <v>12023.51</v>
      </c>
      <c r="AQ188" s="271">
        <v>69612.850000000006</v>
      </c>
      <c r="AR188" s="24"/>
      <c r="AS188" s="4"/>
      <c r="AT188" s="4"/>
      <c r="AU188" s="271">
        <v>385.22818565400797</v>
      </c>
      <c r="AV188" s="271">
        <v>232.77215189873399</v>
      </c>
      <c r="AW188" s="271">
        <v>60.7957641921397</v>
      </c>
      <c r="AX188" s="271">
        <v>55.153715596330301</v>
      </c>
      <c r="AY188" s="271">
        <v>293.72510548523201</v>
      </c>
      <c r="AZ188" s="24"/>
      <c r="BA188" s="4"/>
    </row>
    <row r="189" spans="1:53">
      <c r="A189" s="56"/>
      <c r="B189" s="11" t="s">
        <v>270</v>
      </c>
      <c r="C189" s="11"/>
      <c r="D189" s="71" t="s">
        <v>271</v>
      </c>
      <c r="E189" s="11">
        <v>96</v>
      </c>
      <c r="F189" s="11">
        <v>43</v>
      </c>
      <c r="G189" s="11">
        <v>34</v>
      </c>
      <c r="H189" s="11">
        <v>8</v>
      </c>
      <c r="I189" s="11">
        <v>38</v>
      </c>
      <c r="J189" s="11"/>
      <c r="M189" s="269">
        <v>30978.38</v>
      </c>
      <c r="N189" s="269">
        <v>11394.07</v>
      </c>
      <c r="O189" s="269">
        <v>8622.11</v>
      </c>
      <c r="P189" s="269">
        <v>1843.75</v>
      </c>
      <c r="Q189" s="269">
        <v>47215.75</v>
      </c>
      <c r="R189" s="278"/>
      <c r="S189" s="4"/>
      <c r="T189" s="4"/>
      <c r="U189" s="269">
        <v>281.62163636363601</v>
      </c>
      <c r="V189" s="269">
        <v>103.58245454545499</v>
      </c>
      <c r="W189" s="269">
        <v>78.382818181818195</v>
      </c>
      <c r="X189" s="269">
        <v>29.265873015873002</v>
      </c>
      <c r="Y189" s="269">
        <v>429.23409090909098</v>
      </c>
      <c r="Z189" s="11"/>
      <c r="AA189" s="4"/>
      <c r="AB189" s="11" t="s">
        <v>313</v>
      </c>
      <c r="AC189" s="11"/>
      <c r="AD189" s="71" t="s">
        <v>314</v>
      </c>
      <c r="AE189" s="24">
        <v>6</v>
      </c>
      <c r="AF189" s="24">
        <v>3</v>
      </c>
      <c r="AG189" s="24">
        <v>3</v>
      </c>
      <c r="AH189" s="24">
        <v>2</v>
      </c>
      <c r="AI189" s="24">
        <v>3</v>
      </c>
      <c r="AJ189" s="24"/>
      <c r="AK189" s="4"/>
      <c r="AL189" s="4"/>
      <c r="AM189" s="271">
        <v>278.88</v>
      </c>
      <c r="AN189" s="271">
        <v>93.3</v>
      </c>
      <c r="AO189" s="271">
        <v>91.01</v>
      </c>
      <c r="AP189" s="271">
        <v>63.15</v>
      </c>
      <c r="AQ189" s="271">
        <v>438.54</v>
      </c>
      <c r="AR189" s="24"/>
      <c r="AS189" s="4"/>
      <c r="AT189" s="4"/>
      <c r="AU189" s="271">
        <v>46.48</v>
      </c>
      <c r="AV189" s="271">
        <v>15.55</v>
      </c>
      <c r="AW189" s="271">
        <v>15.168333333333299</v>
      </c>
      <c r="AX189" s="271">
        <v>15.7875</v>
      </c>
      <c r="AY189" s="271">
        <v>73.09</v>
      </c>
      <c r="AZ189" s="24"/>
      <c r="BA189" s="4"/>
    </row>
    <row r="190" spans="1:53">
      <c r="A190" s="56"/>
      <c r="B190" s="11" t="s">
        <v>569</v>
      </c>
      <c r="C190" s="11"/>
      <c r="D190" s="71" t="s">
        <v>222</v>
      </c>
      <c r="E190" s="11">
        <v>1</v>
      </c>
      <c r="F190" s="11">
        <v>1</v>
      </c>
      <c r="G190" s="11">
        <v>1</v>
      </c>
      <c r="H190" s="11">
        <v>1</v>
      </c>
      <c r="I190" s="11">
        <v>1</v>
      </c>
      <c r="J190" s="11"/>
      <c r="M190" s="269">
        <v>53.5</v>
      </c>
      <c r="N190" s="269">
        <v>52.64</v>
      </c>
      <c r="O190" s="269">
        <v>19.760000000000002</v>
      </c>
      <c r="P190" s="269">
        <v>19.59</v>
      </c>
      <c r="Q190" s="269">
        <v>166.61</v>
      </c>
      <c r="R190" s="278"/>
      <c r="S190" s="4"/>
      <c r="T190" s="4"/>
      <c r="U190" s="269">
        <v>53.5</v>
      </c>
      <c r="V190" s="269">
        <v>52.64</v>
      </c>
      <c r="W190" s="269">
        <v>19.760000000000002</v>
      </c>
      <c r="X190" s="269">
        <v>19.59</v>
      </c>
      <c r="Y190" s="269">
        <v>166.61</v>
      </c>
      <c r="Z190" s="11"/>
      <c r="AA190" s="4"/>
      <c r="AB190" s="11" t="s">
        <v>315</v>
      </c>
      <c r="AC190" s="11"/>
      <c r="AD190" s="71" t="s">
        <v>316</v>
      </c>
      <c r="AE190" s="24">
        <v>9</v>
      </c>
      <c r="AF190" s="24">
        <v>9</v>
      </c>
      <c r="AG190" s="24">
        <v>6</v>
      </c>
      <c r="AH190" s="24">
        <v>3</v>
      </c>
      <c r="AI190" s="24">
        <v>3</v>
      </c>
      <c r="AJ190" s="24"/>
      <c r="AK190" s="4"/>
      <c r="AL190" s="4"/>
      <c r="AM190" s="271">
        <v>11089.17</v>
      </c>
      <c r="AN190" s="271">
        <v>1568.17</v>
      </c>
      <c r="AO190" s="271">
        <v>779.26</v>
      </c>
      <c r="AP190" s="271">
        <v>607.70000000000005</v>
      </c>
      <c r="AQ190" s="271">
        <v>1764.81</v>
      </c>
      <c r="AR190" s="24"/>
      <c r="AS190" s="4"/>
      <c r="AT190" s="4"/>
      <c r="AU190" s="271">
        <v>924.09749999999997</v>
      </c>
      <c r="AV190" s="271">
        <v>130.680833333333</v>
      </c>
      <c r="AW190" s="271">
        <v>64.938333333333304</v>
      </c>
      <c r="AX190" s="271">
        <v>55.2454545454545</v>
      </c>
      <c r="AY190" s="271">
        <v>147.0675</v>
      </c>
      <c r="AZ190" s="24"/>
      <c r="BA190" s="4"/>
    </row>
    <row r="191" spans="1:53">
      <c r="A191" s="56"/>
      <c r="B191" s="11" t="s">
        <v>272</v>
      </c>
      <c r="C191" s="11"/>
      <c r="D191" s="71" t="s">
        <v>143</v>
      </c>
      <c r="E191" s="11">
        <v>78</v>
      </c>
      <c r="F191" s="11">
        <v>73</v>
      </c>
      <c r="G191" s="11">
        <v>86</v>
      </c>
      <c r="H191" s="11">
        <v>52</v>
      </c>
      <c r="I191" s="11">
        <v>87</v>
      </c>
      <c r="J191" s="11"/>
      <c r="M191" s="269">
        <v>15641.35</v>
      </c>
      <c r="N191" s="269">
        <v>16002.7</v>
      </c>
      <c r="O191" s="269">
        <v>12076.24</v>
      </c>
      <c r="P191" s="269">
        <v>5853.61</v>
      </c>
      <c r="Q191" s="269">
        <v>93955.4</v>
      </c>
      <c r="R191" s="278"/>
      <c r="S191" s="4"/>
      <c r="T191" s="4"/>
      <c r="U191" s="269">
        <v>94.796060606060607</v>
      </c>
      <c r="V191" s="269">
        <v>96.986060606060605</v>
      </c>
      <c r="W191" s="269">
        <v>74.544691358024707</v>
      </c>
      <c r="X191" s="269">
        <v>43.6836567164179</v>
      </c>
      <c r="Y191" s="269">
        <v>569.42666666666696</v>
      </c>
      <c r="Z191" s="11"/>
      <c r="AA191" s="4"/>
      <c r="AB191" s="11" t="s">
        <v>317</v>
      </c>
      <c r="AC191" s="11"/>
      <c r="AD191" s="71" t="s">
        <v>318</v>
      </c>
      <c r="AE191" s="24">
        <v>17</v>
      </c>
      <c r="AF191" s="24">
        <v>11</v>
      </c>
      <c r="AG191" s="24">
        <v>8</v>
      </c>
      <c r="AH191" s="24">
        <v>8</v>
      </c>
      <c r="AI191" s="24">
        <v>9</v>
      </c>
      <c r="AJ191" s="24"/>
      <c r="AK191" s="4"/>
      <c r="AL191" s="4"/>
      <c r="AM191" s="271">
        <v>3164.59</v>
      </c>
      <c r="AN191" s="271">
        <v>1676.61</v>
      </c>
      <c r="AO191" s="271">
        <v>1035.1600000000001</v>
      </c>
      <c r="AP191" s="271">
        <v>935.15</v>
      </c>
      <c r="AQ191" s="271">
        <v>1846.31</v>
      </c>
      <c r="AR191" s="24"/>
      <c r="AS191" s="4"/>
      <c r="AT191" s="4"/>
      <c r="AU191" s="271">
        <v>175.81055555555599</v>
      </c>
      <c r="AV191" s="271">
        <v>93.144999999999996</v>
      </c>
      <c r="AW191" s="271">
        <v>57.508888888888897</v>
      </c>
      <c r="AX191" s="271">
        <v>55.008823529411799</v>
      </c>
      <c r="AY191" s="271">
        <v>102.572777777778</v>
      </c>
      <c r="AZ191" s="24"/>
      <c r="BA191" s="4"/>
    </row>
    <row r="192" spans="1:53">
      <c r="A192" s="56"/>
      <c r="B192" s="11" t="s">
        <v>273</v>
      </c>
      <c r="C192" s="11"/>
      <c r="D192" s="71" t="s">
        <v>153</v>
      </c>
      <c r="E192" s="11">
        <v>330</v>
      </c>
      <c r="F192" s="11">
        <v>218</v>
      </c>
      <c r="G192" s="11">
        <v>167</v>
      </c>
      <c r="H192" s="11">
        <v>80</v>
      </c>
      <c r="I192" s="11">
        <v>239</v>
      </c>
      <c r="J192" s="11"/>
      <c r="M192" s="269">
        <v>83103.209999999905</v>
      </c>
      <c r="N192" s="269">
        <v>40842.74</v>
      </c>
      <c r="O192" s="269">
        <v>25357.919999999998</v>
      </c>
      <c r="P192" s="269">
        <v>12201.59</v>
      </c>
      <c r="Q192" s="269">
        <v>346854.47</v>
      </c>
      <c r="R192" s="278"/>
      <c r="S192" s="4"/>
      <c r="T192" s="4"/>
      <c r="U192" s="269">
        <v>198.81150717703301</v>
      </c>
      <c r="V192" s="269">
        <v>97.709904306220196</v>
      </c>
      <c r="W192" s="269">
        <v>62.922878411910702</v>
      </c>
      <c r="X192" s="269">
        <v>60.403910891089097</v>
      </c>
      <c r="Y192" s="269">
        <v>829.79538277511904</v>
      </c>
      <c r="Z192" s="11"/>
      <c r="AA192" s="4"/>
      <c r="AB192" s="11" t="s">
        <v>319</v>
      </c>
      <c r="AC192" s="11"/>
      <c r="AD192" s="71" t="s">
        <v>222</v>
      </c>
      <c r="AE192" s="24">
        <v>41</v>
      </c>
      <c r="AF192" s="24">
        <v>17</v>
      </c>
      <c r="AG192" s="24">
        <v>5</v>
      </c>
      <c r="AH192" s="24">
        <v>3</v>
      </c>
      <c r="AI192" s="24">
        <v>5</v>
      </c>
      <c r="AJ192" s="24"/>
      <c r="AK192" s="4"/>
      <c r="AL192" s="4"/>
      <c r="AM192" s="271">
        <v>26017.759999999998</v>
      </c>
      <c r="AN192" s="271">
        <v>5857.99</v>
      </c>
      <c r="AO192" s="271">
        <v>163.56</v>
      </c>
      <c r="AP192" s="271">
        <v>63.81</v>
      </c>
      <c r="AQ192" s="271">
        <v>1467.71</v>
      </c>
      <c r="AR192" s="24"/>
      <c r="AS192" s="4"/>
      <c r="AT192" s="4"/>
      <c r="AU192" s="271">
        <v>619.47047619047601</v>
      </c>
      <c r="AV192" s="271">
        <v>139.47595238095201</v>
      </c>
      <c r="AW192" s="271">
        <v>3.9892682926829299</v>
      </c>
      <c r="AX192" s="271">
        <v>1.5952500000000001</v>
      </c>
      <c r="AY192" s="271">
        <v>34.945476190476199</v>
      </c>
      <c r="AZ192" s="24"/>
      <c r="BA192" s="4"/>
    </row>
    <row r="193" spans="1:53">
      <c r="A193" s="56"/>
      <c r="B193" s="11" t="s">
        <v>274</v>
      </c>
      <c r="C193" s="11"/>
      <c r="D193" s="71" t="s">
        <v>175</v>
      </c>
      <c r="E193" s="11">
        <v>213</v>
      </c>
      <c r="F193" s="11">
        <v>121</v>
      </c>
      <c r="G193" s="11">
        <v>82</v>
      </c>
      <c r="H193" s="11">
        <v>65</v>
      </c>
      <c r="I193" s="11">
        <v>89</v>
      </c>
      <c r="J193" s="11"/>
      <c r="M193" s="269">
        <v>48530.81</v>
      </c>
      <c r="N193" s="269">
        <v>23243.65</v>
      </c>
      <c r="O193" s="269">
        <v>11024.91</v>
      </c>
      <c r="P193" s="269">
        <v>6924.37</v>
      </c>
      <c r="Q193" s="269">
        <v>83112.600000000006</v>
      </c>
      <c r="R193" s="278"/>
      <c r="S193" s="4"/>
      <c r="T193" s="4"/>
      <c r="U193" s="269">
        <v>195.68875</v>
      </c>
      <c r="V193" s="269">
        <v>93.724395161290303</v>
      </c>
      <c r="W193" s="269">
        <v>45.937125000000002</v>
      </c>
      <c r="X193" s="269">
        <v>28.851541666666702</v>
      </c>
      <c r="Y193" s="269">
        <v>336.48825910931203</v>
      </c>
      <c r="Z193" s="11"/>
      <c r="AA193" s="4"/>
      <c r="AB193" s="11" t="s">
        <v>320</v>
      </c>
      <c r="AC193" s="11"/>
      <c r="AD193" s="71" t="s">
        <v>321</v>
      </c>
      <c r="AE193" s="24">
        <v>6</v>
      </c>
      <c r="AF193" s="24">
        <v>5</v>
      </c>
      <c r="AG193" s="24">
        <v>4</v>
      </c>
      <c r="AH193" s="24">
        <v>3</v>
      </c>
      <c r="AI193" s="24">
        <v>2</v>
      </c>
      <c r="AJ193" s="24"/>
      <c r="AK193" s="4"/>
      <c r="AL193" s="4"/>
      <c r="AM193" s="271">
        <v>676.87</v>
      </c>
      <c r="AN193" s="271">
        <v>246.78</v>
      </c>
      <c r="AO193" s="271">
        <v>271.08</v>
      </c>
      <c r="AP193" s="271">
        <v>73.52</v>
      </c>
      <c r="AQ193" s="271">
        <v>675.71</v>
      </c>
      <c r="AR193" s="24"/>
      <c r="AS193" s="4"/>
      <c r="AT193" s="4"/>
      <c r="AU193" s="271">
        <v>112.81166666666699</v>
      </c>
      <c r="AV193" s="271">
        <v>41.13</v>
      </c>
      <c r="AW193" s="271">
        <v>45.18</v>
      </c>
      <c r="AX193" s="271">
        <v>14.704000000000001</v>
      </c>
      <c r="AY193" s="271">
        <v>112.618333333333</v>
      </c>
      <c r="AZ193" s="24"/>
      <c r="BA193" s="4"/>
    </row>
    <row r="194" spans="1:53">
      <c r="A194" s="56"/>
      <c r="B194" s="11" t="s">
        <v>275</v>
      </c>
      <c r="C194" s="11"/>
      <c r="D194" s="71" t="s">
        <v>276</v>
      </c>
      <c r="E194" s="11">
        <v>56</v>
      </c>
      <c r="F194" s="11">
        <v>7</v>
      </c>
      <c r="G194" s="11">
        <v>11</v>
      </c>
      <c r="H194" s="11">
        <v>13</v>
      </c>
      <c r="I194" s="11">
        <v>16</v>
      </c>
      <c r="J194" s="11"/>
      <c r="M194" s="269">
        <v>18075.34</v>
      </c>
      <c r="N194" s="269">
        <v>1035.3900000000001</v>
      </c>
      <c r="O194" s="269">
        <v>2255.52</v>
      </c>
      <c r="P194" s="269">
        <v>1509.57</v>
      </c>
      <c r="Q194" s="269">
        <v>20945.88</v>
      </c>
      <c r="R194" s="278"/>
      <c r="S194" s="4"/>
      <c r="T194" s="4"/>
      <c r="U194" s="269">
        <v>301.25566666666703</v>
      </c>
      <c r="V194" s="269">
        <v>17.256499999999999</v>
      </c>
      <c r="W194" s="269">
        <v>56.387999999999998</v>
      </c>
      <c r="X194" s="269">
        <v>27.954999999999998</v>
      </c>
      <c r="Y194" s="269">
        <v>349.09800000000001</v>
      </c>
      <c r="Z194" s="11"/>
      <c r="AA194" s="4"/>
      <c r="AB194" s="11" t="s">
        <v>322</v>
      </c>
      <c r="AC194" s="11"/>
      <c r="AD194" s="71" t="s">
        <v>323</v>
      </c>
      <c r="AE194" s="24">
        <v>41</v>
      </c>
      <c r="AF194" s="24">
        <v>23</v>
      </c>
      <c r="AG194" s="24">
        <v>19</v>
      </c>
      <c r="AH194" s="24">
        <v>14</v>
      </c>
      <c r="AI194" s="24">
        <v>12</v>
      </c>
      <c r="AJ194" s="24"/>
      <c r="AK194" s="4"/>
      <c r="AL194" s="4"/>
      <c r="AM194" s="271">
        <v>10132.15</v>
      </c>
      <c r="AN194" s="271">
        <v>6052.31</v>
      </c>
      <c r="AO194" s="271">
        <v>1502.63</v>
      </c>
      <c r="AP194" s="271">
        <v>670.21</v>
      </c>
      <c r="AQ194" s="271">
        <v>5362.9</v>
      </c>
      <c r="AR194" s="24"/>
      <c r="AS194" s="4"/>
      <c r="AT194" s="4"/>
      <c r="AU194" s="271">
        <v>230.276136363636</v>
      </c>
      <c r="AV194" s="271">
        <v>137.55250000000001</v>
      </c>
      <c r="AW194" s="271">
        <v>34.150681818181802</v>
      </c>
      <c r="AX194" s="271">
        <v>15.2320454545454</v>
      </c>
      <c r="AY194" s="271">
        <v>121.884090909091</v>
      </c>
      <c r="AZ194" s="24"/>
      <c r="BA194" s="4"/>
    </row>
    <row r="195" spans="1:53">
      <c r="A195" s="56"/>
      <c r="B195" s="11" t="s">
        <v>277</v>
      </c>
      <c r="C195" s="11"/>
      <c r="D195" s="71" t="s">
        <v>278</v>
      </c>
      <c r="E195" s="11">
        <v>2</v>
      </c>
      <c r="F195" s="11">
        <v>3</v>
      </c>
      <c r="G195" s="11">
        <v>3</v>
      </c>
      <c r="H195" s="11">
        <v>3</v>
      </c>
      <c r="I195" s="11">
        <v>2</v>
      </c>
      <c r="J195" s="11"/>
      <c r="M195" s="269">
        <v>268.60000000000002</v>
      </c>
      <c r="N195" s="269">
        <v>663.47</v>
      </c>
      <c r="O195" s="269">
        <v>697.88</v>
      </c>
      <c r="P195" s="269">
        <v>450.37</v>
      </c>
      <c r="Q195" s="269">
        <v>604.63</v>
      </c>
      <c r="R195" s="278"/>
      <c r="S195" s="4"/>
      <c r="T195" s="4"/>
      <c r="U195" s="269">
        <v>89.533333333333303</v>
      </c>
      <c r="V195" s="269">
        <v>221.15666666666701</v>
      </c>
      <c r="W195" s="269">
        <v>232.62666666666701</v>
      </c>
      <c r="X195" s="269">
        <v>150.12333333333299</v>
      </c>
      <c r="Y195" s="269">
        <v>201.54333333333301</v>
      </c>
      <c r="Z195" s="11"/>
      <c r="AA195" s="4"/>
      <c r="AB195" s="11" t="s">
        <v>324</v>
      </c>
      <c r="AC195" s="11"/>
      <c r="AD195" s="71" t="s">
        <v>285</v>
      </c>
      <c r="AE195" s="24">
        <v>8</v>
      </c>
      <c r="AF195" s="24">
        <v>4</v>
      </c>
      <c r="AG195" s="24">
        <v>1</v>
      </c>
      <c r="AH195" s="24">
        <v>1</v>
      </c>
      <c r="AI195" s="24">
        <v>1</v>
      </c>
      <c r="AJ195" s="24"/>
      <c r="AK195" s="4"/>
      <c r="AL195" s="4"/>
      <c r="AM195" s="271">
        <v>2478.67</v>
      </c>
      <c r="AN195" s="271">
        <v>442.9</v>
      </c>
      <c r="AO195" s="271">
        <v>72.709999999999994</v>
      </c>
      <c r="AP195" s="271">
        <v>23.44</v>
      </c>
      <c r="AQ195" s="271">
        <v>193.86</v>
      </c>
      <c r="AR195" s="24"/>
      <c r="AS195" s="4"/>
      <c r="AT195" s="4"/>
      <c r="AU195" s="271">
        <v>275.40777777777799</v>
      </c>
      <c r="AV195" s="271">
        <v>49.211111111111101</v>
      </c>
      <c r="AW195" s="271">
        <v>14.542</v>
      </c>
      <c r="AX195" s="271">
        <v>2.6044444444444399</v>
      </c>
      <c r="AY195" s="271">
        <v>21.54</v>
      </c>
      <c r="AZ195" s="24"/>
      <c r="BA195" s="4"/>
    </row>
    <row r="196" spans="1:53">
      <c r="A196" s="56"/>
      <c r="B196" s="11" t="s">
        <v>279</v>
      </c>
      <c r="C196" s="11"/>
      <c r="D196" s="71" t="s">
        <v>280</v>
      </c>
      <c r="E196" s="11">
        <v>66</v>
      </c>
      <c r="F196" s="11">
        <v>48</v>
      </c>
      <c r="G196" s="11">
        <v>34</v>
      </c>
      <c r="H196" s="11">
        <v>28</v>
      </c>
      <c r="I196" s="11">
        <v>39</v>
      </c>
      <c r="J196" s="11"/>
      <c r="M196" s="269">
        <v>16022.04</v>
      </c>
      <c r="N196" s="269">
        <v>9609.85</v>
      </c>
      <c r="O196" s="269">
        <v>4592.03</v>
      </c>
      <c r="P196" s="269">
        <v>2730.9</v>
      </c>
      <c r="Q196" s="269">
        <v>21571.200000000001</v>
      </c>
      <c r="R196" s="278"/>
      <c r="S196" s="4"/>
      <c r="T196" s="4"/>
      <c r="U196" s="269">
        <v>213.62719999999999</v>
      </c>
      <c r="V196" s="269">
        <v>128.131333333333</v>
      </c>
      <c r="W196" s="269">
        <v>62.904520547945197</v>
      </c>
      <c r="X196" s="269">
        <v>36.9040540540541</v>
      </c>
      <c r="Y196" s="269">
        <v>287.61599999999999</v>
      </c>
      <c r="Z196" s="11"/>
      <c r="AA196" s="4"/>
      <c r="AB196" s="11" t="s">
        <v>325</v>
      </c>
      <c r="AC196" s="11"/>
      <c r="AD196" s="71" t="s">
        <v>96</v>
      </c>
      <c r="AE196" s="24">
        <v>4</v>
      </c>
      <c r="AF196" s="24"/>
      <c r="AG196" s="24"/>
      <c r="AH196" s="24"/>
      <c r="AI196" s="24"/>
      <c r="AJ196" s="24"/>
      <c r="AK196" s="4"/>
      <c r="AL196" s="4"/>
      <c r="AM196" s="271">
        <v>3386.35</v>
      </c>
      <c r="AN196" s="271">
        <v>0</v>
      </c>
      <c r="AO196" s="271">
        <v>0</v>
      </c>
      <c r="AP196" s="271">
        <v>0</v>
      </c>
      <c r="AQ196" s="271">
        <v>0</v>
      </c>
      <c r="AR196" s="24"/>
      <c r="AS196" s="4"/>
      <c r="AT196" s="4"/>
      <c r="AU196" s="271">
        <v>846.58749999999998</v>
      </c>
      <c r="AV196" s="271">
        <v>0</v>
      </c>
      <c r="AW196" s="271">
        <v>0</v>
      </c>
      <c r="AX196" s="271">
        <v>0</v>
      </c>
      <c r="AY196" s="271">
        <v>0</v>
      </c>
      <c r="AZ196" s="24"/>
      <c r="BA196" s="4"/>
    </row>
    <row r="197" spans="1:53">
      <c r="A197" s="56"/>
      <c r="B197" s="11" t="s">
        <v>281</v>
      </c>
      <c r="C197" s="11"/>
      <c r="D197" s="71" t="s">
        <v>175</v>
      </c>
      <c r="E197" s="11">
        <v>2551</v>
      </c>
      <c r="F197" s="11">
        <v>1808</v>
      </c>
      <c r="G197" s="11">
        <v>1353</v>
      </c>
      <c r="H197" s="11">
        <v>1149</v>
      </c>
      <c r="I197" s="11">
        <v>1424</v>
      </c>
      <c r="J197" s="11"/>
      <c r="M197" s="269">
        <v>465012.09999999899</v>
      </c>
      <c r="N197" s="269">
        <v>295425.78000000003</v>
      </c>
      <c r="O197" s="269">
        <v>154814.44</v>
      </c>
      <c r="P197" s="269">
        <v>103102.9</v>
      </c>
      <c r="Q197" s="269">
        <v>1219643.52</v>
      </c>
      <c r="R197" s="278"/>
      <c r="S197" s="4"/>
      <c r="T197" s="4"/>
      <c r="U197" s="269">
        <v>160.73698582786</v>
      </c>
      <c r="V197" s="269">
        <v>102.117449014863</v>
      </c>
      <c r="W197" s="269">
        <v>54.4929391059487</v>
      </c>
      <c r="X197" s="269">
        <v>36.6002484913028</v>
      </c>
      <c r="Y197" s="269">
        <v>421.58434842723801</v>
      </c>
      <c r="Z197" s="11"/>
      <c r="AA197" s="4"/>
      <c r="AB197" s="11" t="s">
        <v>326</v>
      </c>
      <c r="AC197" s="11"/>
      <c r="AD197" s="71" t="s">
        <v>278</v>
      </c>
      <c r="AE197" s="24">
        <v>24</v>
      </c>
      <c r="AF197" s="24">
        <v>7</v>
      </c>
      <c r="AG197" s="24">
        <v>6</v>
      </c>
      <c r="AH197" s="24">
        <v>8</v>
      </c>
      <c r="AI197" s="24">
        <v>7</v>
      </c>
      <c r="AJ197" s="24"/>
      <c r="AK197" s="4"/>
      <c r="AL197" s="4"/>
      <c r="AM197" s="271">
        <v>4784.3599999999997</v>
      </c>
      <c r="AN197" s="271">
        <v>823.34</v>
      </c>
      <c r="AO197" s="271">
        <v>591.65</v>
      </c>
      <c r="AP197" s="271">
        <v>759.84</v>
      </c>
      <c r="AQ197" s="271">
        <v>4104.8900000000003</v>
      </c>
      <c r="AR197" s="24"/>
      <c r="AS197" s="4"/>
      <c r="AT197" s="4"/>
      <c r="AU197" s="271">
        <v>191.37440000000001</v>
      </c>
      <c r="AV197" s="271">
        <v>32.933599999999998</v>
      </c>
      <c r="AW197" s="271">
        <v>25.723913043478301</v>
      </c>
      <c r="AX197" s="271">
        <v>31.66</v>
      </c>
      <c r="AY197" s="271">
        <v>164.19560000000001</v>
      </c>
      <c r="AZ197" s="24"/>
      <c r="BA197" s="4"/>
    </row>
    <row r="198" spans="1:53">
      <c r="A198" s="56"/>
      <c r="B198" s="11" t="s">
        <v>282</v>
      </c>
      <c r="C198" s="11"/>
      <c r="D198" s="71" t="s">
        <v>283</v>
      </c>
      <c r="E198" s="11">
        <v>235</v>
      </c>
      <c r="F198" s="11">
        <v>122</v>
      </c>
      <c r="G198" s="11">
        <v>86</v>
      </c>
      <c r="H198" s="11">
        <v>50</v>
      </c>
      <c r="I198" s="11">
        <v>96</v>
      </c>
      <c r="J198" s="11"/>
      <c r="M198" s="269">
        <v>59924.639999999999</v>
      </c>
      <c r="N198" s="269">
        <v>23248.65</v>
      </c>
      <c r="O198" s="269">
        <v>9786.44</v>
      </c>
      <c r="P198" s="269">
        <v>5857.16</v>
      </c>
      <c r="Q198" s="269">
        <v>104547.54</v>
      </c>
      <c r="R198" s="278"/>
      <c r="S198" s="4"/>
      <c r="T198" s="4"/>
      <c r="U198" s="269">
        <v>234.99858823529399</v>
      </c>
      <c r="V198" s="269">
        <v>91.171176470588193</v>
      </c>
      <c r="W198" s="269">
        <v>41.644425531914898</v>
      </c>
      <c r="X198" s="269">
        <v>37.788129032258098</v>
      </c>
      <c r="Y198" s="269">
        <v>409.99035294117601</v>
      </c>
      <c r="Z198" s="11"/>
      <c r="AA198" s="4"/>
      <c r="AB198" s="11" t="s">
        <v>327</v>
      </c>
      <c r="AC198" s="11"/>
      <c r="AD198" s="71" t="s">
        <v>229</v>
      </c>
      <c r="AE198" s="24">
        <v>54</v>
      </c>
      <c r="AF198" s="24">
        <v>20</v>
      </c>
      <c r="AG198" s="24">
        <v>15</v>
      </c>
      <c r="AH198" s="24">
        <v>14</v>
      </c>
      <c r="AI198" s="24">
        <v>15</v>
      </c>
      <c r="AJ198" s="24"/>
      <c r="AK198" s="4"/>
      <c r="AL198" s="4"/>
      <c r="AM198" s="271">
        <v>16069.66</v>
      </c>
      <c r="AN198" s="271">
        <v>2057.63</v>
      </c>
      <c r="AO198" s="271">
        <v>4026.57</v>
      </c>
      <c r="AP198" s="271">
        <v>3236.39</v>
      </c>
      <c r="AQ198" s="271">
        <v>15097.67</v>
      </c>
      <c r="AR198" s="24"/>
      <c r="AS198" s="4"/>
      <c r="AT198" s="4"/>
      <c r="AU198" s="271">
        <v>297.58629629629598</v>
      </c>
      <c r="AV198" s="271">
        <v>38.104259259259301</v>
      </c>
      <c r="AW198" s="271">
        <v>87.534130434782597</v>
      </c>
      <c r="AX198" s="271">
        <v>63.458627450980401</v>
      </c>
      <c r="AY198" s="271">
        <v>279.58648148148097</v>
      </c>
      <c r="AZ198" s="24"/>
      <c r="BA198" s="4"/>
    </row>
    <row r="199" spans="1:53">
      <c r="A199" s="56"/>
      <c r="B199" s="11" t="s">
        <v>284</v>
      </c>
      <c r="C199" s="11"/>
      <c r="D199" s="71" t="s">
        <v>285</v>
      </c>
      <c r="E199" s="11">
        <v>30</v>
      </c>
      <c r="F199" s="11">
        <v>7</v>
      </c>
      <c r="G199" s="11">
        <v>12</v>
      </c>
      <c r="H199" s="11">
        <v>8</v>
      </c>
      <c r="I199" s="11">
        <v>8</v>
      </c>
      <c r="J199" s="11"/>
      <c r="M199" s="269">
        <v>7046.46</v>
      </c>
      <c r="N199" s="269">
        <v>1843.33</v>
      </c>
      <c r="O199" s="269">
        <v>2298.39</v>
      </c>
      <c r="P199" s="269">
        <v>932.74</v>
      </c>
      <c r="Q199" s="269">
        <v>2162.29</v>
      </c>
      <c r="R199" s="278"/>
      <c r="S199" s="4"/>
      <c r="T199" s="4"/>
      <c r="U199" s="269">
        <v>220.201875</v>
      </c>
      <c r="V199" s="269">
        <v>57.604062499999998</v>
      </c>
      <c r="W199" s="269">
        <v>76.613</v>
      </c>
      <c r="X199" s="269">
        <v>30.088387096774198</v>
      </c>
      <c r="Y199" s="269">
        <v>67.571562499999999</v>
      </c>
      <c r="Z199" s="11"/>
      <c r="AA199" s="4"/>
      <c r="AB199" s="11" t="s">
        <v>328</v>
      </c>
      <c r="AC199" s="11"/>
      <c r="AD199" s="71" t="s">
        <v>232</v>
      </c>
      <c r="AE199" s="24">
        <v>12</v>
      </c>
      <c r="AF199" s="24">
        <v>5</v>
      </c>
      <c r="AG199" s="24">
        <v>5</v>
      </c>
      <c r="AH199" s="24">
        <v>5</v>
      </c>
      <c r="AI199" s="24">
        <v>4</v>
      </c>
      <c r="AJ199" s="24"/>
      <c r="AK199" s="4"/>
      <c r="AL199" s="4"/>
      <c r="AM199" s="271">
        <v>2847.8</v>
      </c>
      <c r="AN199" s="271">
        <v>127.08</v>
      </c>
      <c r="AO199" s="271">
        <v>123.52</v>
      </c>
      <c r="AP199" s="271">
        <v>99.26</v>
      </c>
      <c r="AQ199" s="271">
        <v>591.04999999999995</v>
      </c>
      <c r="AR199" s="24"/>
      <c r="AS199" s="4"/>
      <c r="AT199" s="4"/>
      <c r="AU199" s="271">
        <v>219.06153846153799</v>
      </c>
      <c r="AV199" s="271">
        <v>9.7753846153846204</v>
      </c>
      <c r="AW199" s="271">
        <v>11.2290909090909</v>
      </c>
      <c r="AX199" s="271">
        <v>9.0236363636363599</v>
      </c>
      <c r="AY199" s="271">
        <v>45.4653846153846</v>
      </c>
      <c r="AZ199" s="24"/>
      <c r="BA199" s="4"/>
    </row>
    <row r="200" spans="1:53">
      <c r="A200" s="56"/>
      <c r="B200" s="11" t="s">
        <v>570</v>
      </c>
      <c r="C200" s="11"/>
      <c r="D200" s="71" t="s">
        <v>285</v>
      </c>
      <c r="E200" s="11">
        <v>1</v>
      </c>
      <c r="F200" s="11"/>
      <c r="G200" s="11"/>
      <c r="H200" s="11"/>
      <c r="I200" s="11"/>
      <c r="J200" s="11"/>
      <c r="M200" s="269">
        <v>227.88</v>
      </c>
      <c r="N200" s="269">
        <v>0</v>
      </c>
      <c r="O200" s="269">
        <v>0</v>
      </c>
      <c r="P200" s="269">
        <v>0</v>
      </c>
      <c r="Q200" s="269">
        <v>0</v>
      </c>
      <c r="R200" s="278"/>
      <c r="S200" s="4"/>
      <c r="T200" s="4"/>
      <c r="U200" s="269">
        <v>227.88</v>
      </c>
      <c r="V200" s="269">
        <v>0</v>
      </c>
      <c r="W200" s="269">
        <v>0</v>
      </c>
      <c r="X200" s="269">
        <v>0</v>
      </c>
      <c r="Y200" s="269">
        <v>0</v>
      </c>
      <c r="Z200" s="11"/>
      <c r="AA200" s="4"/>
      <c r="AB200" s="11" t="s">
        <v>329</v>
      </c>
      <c r="AC200" s="11"/>
      <c r="AD200" s="71" t="s">
        <v>330</v>
      </c>
      <c r="AE200" s="24">
        <v>13</v>
      </c>
      <c r="AF200" s="24">
        <v>5</v>
      </c>
      <c r="AG200" s="24">
        <v>3</v>
      </c>
      <c r="AH200" s="24">
        <v>3</v>
      </c>
      <c r="AI200" s="24">
        <v>3</v>
      </c>
      <c r="AJ200" s="24"/>
      <c r="AK200" s="4"/>
      <c r="AL200" s="4"/>
      <c r="AM200" s="271">
        <v>1066</v>
      </c>
      <c r="AN200" s="271">
        <v>676.81</v>
      </c>
      <c r="AO200" s="271">
        <v>55.49</v>
      </c>
      <c r="AP200" s="271">
        <v>53.11</v>
      </c>
      <c r="AQ200" s="271">
        <v>1930.47</v>
      </c>
      <c r="AR200" s="24"/>
      <c r="AS200" s="4"/>
      <c r="AT200" s="4"/>
      <c r="AU200" s="271">
        <v>82</v>
      </c>
      <c r="AV200" s="271">
        <v>52.062307692307698</v>
      </c>
      <c r="AW200" s="271">
        <v>4.2684615384615396</v>
      </c>
      <c r="AX200" s="271">
        <v>4.0853846153846201</v>
      </c>
      <c r="AY200" s="271">
        <v>148.49769230769201</v>
      </c>
      <c r="AZ200" s="24"/>
      <c r="BA200" s="4"/>
    </row>
    <row r="201" spans="1:53">
      <c r="A201" s="56"/>
      <c r="B201" s="11" t="s">
        <v>508</v>
      </c>
      <c r="C201" s="11"/>
      <c r="D201" s="71" t="s">
        <v>103</v>
      </c>
      <c r="E201" s="11"/>
      <c r="F201" s="11"/>
      <c r="G201" s="11"/>
      <c r="H201" s="11"/>
      <c r="I201" s="11">
        <v>1</v>
      </c>
      <c r="J201" s="11"/>
      <c r="M201" s="269">
        <v>0</v>
      </c>
      <c r="N201" s="269">
        <v>0</v>
      </c>
      <c r="O201" s="269"/>
      <c r="P201" s="269">
        <v>0</v>
      </c>
      <c r="Q201" s="269">
        <v>83.31</v>
      </c>
      <c r="R201" s="278"/>
      <c r="S201" s="4"/>
      <c r="T201" s="4"/>
      <c r="U201" s="269">
        <v>0</v>
      </c>
      <c r="V201" s="269">
        <v>0</v>
      </c>
      <c r="W201" s="269"/>
      <c r="X201" s="269">
        <v>0</v>
      </c>
      <c r="Y201" s="269">
        <v>83.31</v>
      </c>
      <c r="Z201" s="11"/>
      <c r="AA201" s="4"/>
      <c r="AB201" s="11" t="s">
        <v>331</v>
      </c>
      <c r="AC201" s="11"/>
      <c r="AD201" s="71" t="s">
        <v>332</v>
      </c>
      <c r="AE201" s="24">
        <v>16</v>
      </c>
      <c r="AF201" s="24">
        <v>8</v>
      </c>
      <c r="AG201" s="24">
        <v>5</v>
      </c>
      <c r="AH201" s="24">
        <v>5</v>
      </c>
      <c r="AI201" s="24">
        <v>4</v>
      </c>
      <c r="AJ201" s="24"/>
      <c r="AK201" s="4"/>
      <c r="AL201" s="4"/>
      <c r="AM201" s="271">
        <v>3960.46</v>
      </c>
      <c r="AN201" s="271">
        <v>372.42</v>
      </c>
      <c r="AO201" s="271">
        <v>79.56</v>
      </c>
      <c r="AP201" s="271">
        <v>156.59</v>
      </c>
      <c r="AQ201" s="271">
        <v>679.84</v>
      </c>
      <c r="AR201" s="24"/>
      <c r="AS201" s="4"/>
      <c r="AT201" s="4"/>
      <c r="AU201" s="271">
        <v>247.52875</v>
      </c>
      <c r="AV201" s="271">
        <v>23.276250000000001</v>
      </c>
      <c r="AW201" s="271">
        <v>5.3040000000000003</v>
      </c>
      <c r="AX201" s="271">
        <v>10.4393333333333</v>
      </c>
      <c r="AY201" s="271">
        <v>42.49</v>
      </c>
      <c r="AZ201" s="24"/>
      <c r="BA201" s="4"/>
    </row>
    <row r="202" spans="1:53">
      <c r="A202" s="56"/>
      <c r="B202" s="11" t="s">
        <v>286</v>
      </c>
      <c r="C202" s="11"/>
      <c r="D202" s="71" t="s">
        <v>115</v>
      </c>
      <c r="E202" s="11">
        <v>74</v>
      </c>
      <c r="F202" s="11">
        <v>23</v>
      </c>
      <c r="G202" s="11">
        <v>11</v>
      </c>
      <c r="H202" s="11">
        <v>6</v>
      </c>
      <c r="I202" s="11">
        <v>5</v>
      </c>
      <c r="J202" s="11"/>
      <c r="M202" s="269">
        <v>13118.25</v>
      </c>
      <c r="N202" s="269">
        <v>2837.94</v>
      </c>
      <c r="O202" s="269">
        <v>689.75</v>
      </c>
      <c r="P202" s="269">
        <v>351.44</v>
      </c>
      <c r="Q202" s="269">
        <v>11948.91</v>
      </c>
      <c r="R202" s="278"/>
      <c r="S202" s="4"/>
      <c r="T202" s="4"/>
      <c r="U202" s="269">
        <v>177.27364864864899</v>
      </c>
      <c r="V202" s="269">
        <v>38.3505405405405</v>
      </c>
      <c r="W202" s="269">
        <v>9.7147887323943696</v>
      </c>
      <c r="X202" s="269">
        <v>5.1682352941176504</v>
      </c>
      <c r="Y202" s="269">
        <v>161.471756756757</v>
      </c>
      <c r="Z202" s="11"/>
      <c r="AA202" s="4"/>
      <c r="AB202" s="11" t="s">
        <v>333</v>
      </c>
      <c r="AC202" s="11"/>
      <c r="AD202" s="71" t="s">
        <v>334</v>
      </c>
      <c r="AE202" s="24">
        <v>52</v>
      </c>
      <c r="AF202" s="24">
        <v>25</v>
      </c>
      <c r="AG202" s="24">
        <v>17</v>
      </c>
      <c r="AH202" s="24">
        <v>16</v>
      </c>
      <c r="AI202" s="24">
        <v>15</v>
      </c>
      <c r="AJ202" s="24"/>
      <c r="AK202" s="4"/>
      <c r="AL202" s="4"/>
      <c r="AM202" s="271">
        <v>25210.16</v>
      </c>
      <c r="AN202" s="271">
        <v>4930.22</v>
      </c>
      <c r="AO202" s="271">
        <v>2363.3200000000002</v>
      </c>
      <c r="AP202" s="271">
        <v>1769.9</v>
      </c>
      <c r="AQ202" s="271">
        <v>11301.62</v>
      </c>
      <c r="AR202" s="24"/>
      <c r="AS202" s="4"/>
      <c r="AT202" s="4"/>
      <c r="AU202" s="271">
        <v>450.181428571428</v>
      </c>
      <c r="AV202" s="271">
        <v>88.039642857142894</v>
      </c>
      <c r="AW202" s="271">
        <v>42.202142857142903</v>
      </c>
      <c r="AX202" s="271">
        <v>31.605357142857098</v>
      </c>
      <c r="AY202" s="271">
        <v>201.81464285714301</v>
      </c>
      <c r="AZ202" s="24"/>
      <c r="BA202" s="4"/>
    </row>
    <row r="203" spans="1:53">
      <c r="A203" s="56"/>
      <c r="B203" s="11" t="s">
        <v>287</v>
      </c>
      <c r="C203" s="11"/>
      <c r="D203" s="71" t="s">
        <v>288</v>
      </c>
      <c r="E203" s="11">
        <v>74</v>
      </c>
      <c r="F203" s="11">
        <v>28</v>
      </c>
      <c r="G203" s="11">
        <v>11</v>
      </c>
      <c r="H203" s="11">
        <v>5</v>
      </c>
      <c r="I203" s="11">
        <v>8</v>
      </c>
      <c r="J203" s="11"/>
      <c r="M203" s="269">
        <v>17569.919999999998</v>
      </c>
      <c r="N203" s="269">
        <v>5252.88</v>
      </c>
      <c r="O203" s="269">
        <v>813.08</v>
      </c>
      <c r="P203" s="269">
        <v>130.63</v>
      </c>
      <c r="Q203" s="269">
        <v>4655.03</v>
      </c>
      <c r="R203" s="278"/>
      <c r="S203" s="4"/>
      <c r="T203" s="4"/>
      <c r="U203" s="269">
        <v>228.18077922077899</v>
      </c>
      <c r="V203" s="269">
        <v>68.219220779220805</v>
      </c>
      <c r="W203" s="269">
        <v>10.8410666666667</v>
      </c>
      <c r="X203" s="269">
        <v>1.7652702702702701</v>
      </c>
      <c r="Y203" s="269">
        <v>60.4549350649351</v>
      </c>
      <c r="Z203" s="11"/>
      <c r="AA203" s="4"/>
      <c r="AB203" s="11" t="s">
        <v>571</v>
      </c>
      <c r="AC203" s="11"/>
      <c r="AD203" s="71" t="s">
        <v>571</v>
      </c>
      <c r="AE203" s="24">
        <v>1</v>
      </c>
      <c r="AF203" s="24">
        <v>1</v>
      </c>
      <c r="AG203" s="24">
        <v>1</v>
      </c>
      <c r="AH203" s="24"/>
      <c r="AI203" s="24"/>
      <c r="AJ203" s="24"/>
      <c r="AK203" s="4"/>
      <c r="AL203" s="4"/>
      <c r="AM203" s="271">
        <v>25.72</v>
      </c>
      <c r="AN203" s="271">
        <v>24.53</v>
      </c>
      <c r="AO203" s="271">
        <v>24.99</v>
      </c>
      <c r="AP203" s="271">
        <v>0</v>
      </c>
      <c r="AQ203" s="271">
        <v>0</v>
      </c>
      <c r="AR203" s="24"/>
      <c r="AS203" s="4"/>
      <c r="AT203" s="4"/>
      <c r="AU203" s="271">
        <v>25.72</v>
      </c>
      <c r="AV203" s="271">
        <v>24.53</v>
      </c>
      <c r="AW203" s="271">
        <v>24.99</v>
      </c>
      <c r="AX203" s="271">
        <v>0</v>
      </c>
      <c r="AY203" s="271">
        <v>0</v>
      </c>
      <c r="AZ203" s="24"/>
      <c r="BA203" s="4"/>
    </row>
    <row r="204" spans="1:53">
      <c r="A204" s="56"/>
      <c r="B204" s="11" t="s">
        <v>289</v>
      </c>
      <c r="C204" s="11"/>
      <c r="D204" s="71" t="s">
        <v>115</v>
      </c>
      <c r="E204" s="11">
        <v>17</v>
      </c>
      <c r="F204" s="11">
        <v>8</v>
      </c>
      <c r="G204" s="11">
        <v>3</v>
      </c>
      <c r="H204" s="11">
        <v>1</v>
      </c>
      <c r="I204" s="11">
        <v>3</v>
      </c>
      <c r="J204" s="11"/>
      <c r="M204" s="269">
        <v>6086.31</v>
      </c>
      <c r="N204" s="269">
        <v>3056.39</v>
      </c>
      <c r="O204" s="269">
        <v>484.49</v>
      </c>
      <c r="P204" s="269">
        <v>51.27</v>
      </c>
      <c r="Q204" s="269">
        <v>4592.38</v>
      </c>
      <c r="R204" s="278"/>
      <c r="S204" s="4"/>
      <c r="T204" s="4"/>
      <c r="U204" s="269">
        <v>338.12833333333299</v>
      </c>
      <c r="V204" s="269">
        <v>169.79944444444399</v>
      </c>
      <c r="W204" s="269">
        <v>69.212857142857104</v>
      </c>
      <c r="X204" s="269">
        <v>5.1269999999999998</v>
      </c>
      <c r="Y204" s="269">
        <v>255.132222222222</v>
      </c>
      <c r="Z204" s="11"/>
      <c r="AA204" s="4"/>
      <c r="AB204" s="11" t="s">
        <v>335</v>
      </c>
      <c r="AC204" s="11"/>
      <c r="AD204" s="71" t="s">
        <v>336</v>
      </c>
      <c r="AE204" s="24">
        <v>170</v>
      </c>
      <c r="AF204" s="24">
        <v>52</v>
      </c>
      <c r="AG204" s="24">
        <v>39</v>
      </c>
      <c r="AH204" s="24">
        <v>29</v>
      </c>
      <c r="AI204" s="24">
        <v>32</v>
      </c>
      <c r="AJ204" s="24"/>
      <c r="AK204" s="4"/>
      <c r="AL204" s="4"/>
      <c r="AM204" s="271">
        <v>85706.72</v>
      </c>
      <c r="AN204" s="271">
        <v>14826.94</v>
      </c>
      <c r="AO204" s="271">
        <v>4921.6000000000004</v>
      </c>
      <c r="AP204" s="271">
        <v>2894.69</v>
      </c>
      <c r="AQ204" s="271">
        <v>18731.650000000001</v>
      </c>
      <c r="AR204" s="24"/>
      <c r="AS204" s="4"/>
      <c r="AT204" s="4"/>
      <c r="AU204" s="271">
        <v>478.80849162011202</v>
      </c>
      <c r="AV204" s="271">
        <v>82.832067039106093</v>
      </c>
      <c r="AW204" s="271">
        <v>29.470658682634699</v>
      </c>
      <c r="AX204" s="271">
        <v>17.333473053892199</v>
      </c>
      <c r="AY204" s="271">
        <v>105.828531073446</v>
      </c>
      <c r="AZ204" s="24"/>
      <c r="BA204" s="4"/>
    </row>
    <row r="205" spans="1:53">
      <c r="A205" s="56"/>
      <c r="B205" s="11" t="s">
        <v>290</v>
      </c>
      <c r="C205" s="11"/>
      <c r="D205" s="71" t="s">
        <v>193</v>
      </c>
      <c r="E205" s="11">
        <v>22</v>
      </c>
      <c r="F205" s="11">
        <v>15</v>
      </c>
      <c r="G205" s="11">
        <v>8</v>
      </c>
      <c r="H205" s="11">
        <v>7</v>
      </c>
      <c r="I205" s="11">
        <v>10</v>
      </c>
      <c r="J205" s="11"/>
      <c r="M205" s="269">
        <v>5023.17</v>
      </c>
      <c r="N205" s="269">
        <v>2744.51</v>
      </c>
      <c r="O205" s="269">
        <v>1332.81</v>
      </c>
      <c r="P205" s="269">
        <v>868.95</v>
      </c>
      <c r="Q205" s="269">
        <v>20793.82</v>
      </c>
      <c r="R205" s="278"/>
      <c r="S205" s="4"/>
      <c r="T205" s="4"/>
      <c r="U205" s="269">
        <v>200.92679999999999</v>
      </c>
      <c r="V205" s="269">
        <v>109.7804</v>
      </c>
      <c r="W205" s="269">
        <v>53.312399999999997</v>
      </c>
      <c r="X205" s="269">
        <v>34.758000000000003</v>
      </c>
      <c r="Y205" s="269">
        <v>831.75279999999998</v>
      </c>
      <c r="Z205" s="11"/>
      <c r="AA205" s="4"/>
      <c r="AB205" s="11" t="s">
        <v>337</v>
      </c>
      <c r="AC205" s="11"/>
      <c r="AD205" s="71" t="s">
        <v>338</v>
      </c>
      <c r="AE205" s="24">
        <v>77</v>
      </c>
      <c r="AF205" s="24">
        <v>35</v>
      </c>
      <c r="AG205" s="24">
        <v>9</v>
      </c>
      <c r="AH205" s="24">
        <v>5</v>
      </c>
      <c r="AI205" s="24">
        <v>6</v>
      </c>
      <c r="AJ205" s="24"/>
      <c r="AK205" s="4"/>
      <c r="AL205" s="4"/>
      <c r="AM205" s="271">
        <v>26487.5</v>
      </c>
      <c r="AN205" s="271">
        <v>2646.93</v>
      </c>
      <c r="AO205" s="271">
        <v>1324.31</v>
      </c>
      <c r="AP205" s="271">
        <v>519.62</v>
      </c>
      <c r="AQ205" s="271">
        <v>6476.22</v>
      </c>
      <c r="AR205" s="24"/>
      <c r="AS205" s="4"/>
      <c r="AT205" s="4"/>
      <c r="AU205" s="271">
        <v>339.58333333333297</v>
      </c>
      <c r="AV205" s="271">
        <v>33.935000000000002</v>
      </c>
      <c r="AW205" s="271">
        <v>17.6574666666667</v>
      </c>
      <c r="AX205" s="271">
        <v>7.0218918918918902</v>
      </c>
      <c r="AY205" s="271">
        <v>83.028461538461499</v>
      </c>
      <c r="AZ205" s="24"/>
      <c r="BA205" s="4"/>
    </row>
    <row r="206" spans="1:53">
      <c r="A206" s="56"/>
      <c r="B206" s="11" t="s">
        <v>291</v>
      </c>
      <c r="C206" s="11"/>
      <c r="D206" s="71" t="s">
        <v>292</v>
      </c>
      <c r="E206" s="11">
        <v>151</v>
      </c>
      <c r="F206" s="11">
        <v>99</v>
      </c>
      <c r="G206" s="11">
        <v>76</v>
      </c>
      <c r="H206" s="11">
        <v>67</v>
      </c>
      <c r="I206" s="11">
        <v>90</v>
      </c>
      <c r="J206" s="11"/>
      <c r="M206" s="269">
        <v>33901.339999999997</v>
      </c>
      <c r="N206" s="269">
        <v>16613.240000000002</v>
      </c>
      <c r="O206" s="269">
        <v>11467.81</v>
      </c>
      <c r="P206" s="269">
        <v>8643.34</v>
      </c>
      <c r="Q206" s="269">
        <v>151285.74</v>
      </c>
      <c r="R206" s="278"/>
      <c r="S206" s="4"/>
      <c r="T206" s="4"/>
      <c r="U206" s="269">
        <v>184.24641304347799</v>
      </c>
      <c r="V206" s="269">
        <v>90.289347826086896</v>
      </c>
      <c r="W206" s="269">
        <v>63.710055555555499</v>
      </c>
      <c r="X206" s="269">
        <v>48.558089887640499</v>
      </c>
      <c r="Y206" s="269">
        <v>822.20510869565203</v>
      </c>
      <c r="Z206" s="11"/>
      <c r="AA206" s="4"/>
      <c r="AB206" s="11" t="s">
        <v>339</v>
      </c>
      <c r="AC206" s="11"/>
      <c r="AD206" s="71" t="s">
        <v>340</v>
      </c>
      <c r="AE206" s="24">
        <v>13</v>
      </c>
      <c r="AF206" s="24">
        <v>5</v>
      </c>
      <c r="AG206" s="24">
        <v>3</v>
      </c>
      <c r="AH206" s="24">
        <v>5</v>
      </c>
      <c r="AI206" s="24">
        <v>4</v>
      </c>
      <c r="AJ206" s="24"/>
      <c r="AK206" s="4"/>
      <c r="AL206" s="4"/>
      <c r="AM206" s="271">
        <v>10054.93</v>
      </c>
      <c r="AN206" s="271">
        <v>581.87</v>
      </c>
      <c r="AO206" s="271">
        <v>307.22000000000003</v>
      </c>
      <c r="AP206" s="271">
        <v>258.82</v>
      </c>
      <c r="AQ206" s="271">
        <v>923.39</v>
      </c>
      <c r="AR206" s="24"/>
      <c r="AS206" s="4"/>
      <c r="AT206" s="4"/>
      <c r="AU206" s="271">
        <v>773.45615384615405</v>
      </c>
      <c r="AV206" s="271">
        <v>44.759230769230797</v>
      </c>
      <c r="AW206" s="271">
        <v>38.402500000000003</v>
      </c>
      <c r="AX206" s="271">
        <v>21.5683333333333</v>
      </c>
      <c r="AY206" s="271">
        <v>71.03</v>
      </c>
      <c r="AZ206" s="24"/>
      <c r="BA206" s="4"/>
    </row>
    <row r="207" spans="1:53">
      <c r="A207" s="56"/>
      <c r="B207" s="11" t="s">
        <v>291</v>
      </c>
      <c r="C207" s="11"/>
      <c r="D207" s="71" t="s">
        <v>229</v>
      </c>
      <c r="E207" s="11">
        <v>1</v>
      </c>
      <c r="F207" s="11">
        <v>1</v>
      </c>
      <c r="G207" s="11"/>
      <c r="H207" s="11"/>
      <c r="I207" s="11"/>
      <c r="J207" s="11"/>
      <c r="M207" s="269">
        <v>195.61</v>
      </c>
      <c r="N207" s="269">
        <v>118.07</v>
      </c>
      <c r="O207" s="269">
        <v>0</v>
      </c>
      <c r="P207" s="269">
        <v>0</v>
      </c>
      <c r="Q207" s="269">
        <v>0</v>
      </c>
      <c r="R207" s="278"/>
      <c r="S207" s="4"/>
      <c r="T207" s="4"/>
      <c r="U207" s="269">
        <v>195.61</v>
      </c>
      <c r="V207" s="269">
        <v>118.07</v>
      </c>
      <c r="W207" s="269">
        <v>0</v>
      </c>
      <c r="X207" s="269">
        <v>0</v>
      </c>
      <c r="Y207" s="269">
        <v>0</v>
      </c>
      <c r="Z207" s="11"/>
      <c r="AA207" s="4"/>
      <c r="AB207" s="11" t="s">
        <v>341</v>
      </c>
      <c r="AC207" s="11"/>
      <c r="AD207" s="71" t="s">
        <v>119</v>
      </c>
      <c r="AE207" s="24">
        <v>14</v>
      </c>
      <c r="AF207" s="24">
        <v>3</v>
      </c>
      <c r="AG207" s="24">
        <v>2</v>
      </c>
      <c r="AH207" s="24">
        <v>2</v>
      </c>
      <c r="AI207" s="24">
        <v>1</v>
      </c>
      <c r="AJ207" s="24"/>
      <c r="AK207" s="4"/>
      <c r="AL207" s="4"/>
      <c r="AM207" s="271">
        <v>2500.54</v>
      </c>
      <c r="AN207" s="271">
        <v>238.72</v>
      </c>
      <c r="AO207" s="271">
        <v>85.85</v>
      </c>
      <c r="AP207" s="271">
        <v>79.010000000000005</v>
      </c>
      <c r="AQ207" s="271">
        <v>221.95</v>
      </c>
      <c r="AR207" s="24"/>
      <c r="AS207" s="4"/>
      <c r="AT207" s="4"/>
      <c r="AU207" s="271">
        <v>178.61</v>
      </c>
      <c r="AV207" s="271">
        <v>17.051428571428598</v>
      </c>
      <c r="AW207" s="271">
        <v>6.1321428571428598</v>
      </c>
      <c r="AX207" s="271">
        <v>5.6435714285714296</v>
      </c>
      <c r="AY207" s="271">
        <v>15.853571428571399</v>
      </c>
      <c r="AZ207" s="24"/>
      <c r="BA207" s="4"/>
    </row>
    <row r="208" spans="1:53">
      <c r="A208" s="56"/>
      <c r="B208" s="11" t="s">
        <v>293</v>
      </c>
      <c r="C208" s="11"/>
      <c r="D208" s="71" t="s">
        <v>564</v>
      </c>
      <c r="E208" s="11"/>
      <c r="F208" s="11"/>
      <c r="G208" s="11"/>
      <c r="H208" s="11">
        <v>1</v>
      </c>
      <c r="I208" s="11">
        <v>1</v>
      </c>
      <c r="J208" s="11"/>
      <c r="M208" s="269">
        <v>0</v>
      </c>
      <c r="N208" s="269">
        <v>0</v>
      </c>
      <c r="O208" s="269">
        <v>0</v>
      </c>
      <c r="P208" s="269">
        <v>188.47</v>
      </c>
      <c r="Q208" s="269">
        <v>4383.88</v>
      </c>
      <c r="R208" s="278"/>
      <c r="S208" s="4"/>
      <c r="T208" s="4"/>
      <c r="U208" s="269">
        <v>0</v>
      </c>
      <c r="V208" s="269">
        <v>0</v>
      </c>
      <c r="W208" s="269">
        <v>0</v>
      </c>
      <c r="X208" s="269">
        <v>188.47</v>
      </c>
      <c r="Y208" s="269">
        <v>4383.88</v>
      </c>
      <c r="Z208" s="11"/>
      <c r="AA208" s="4"/>
      <c r="AB208" s="11" t="s">
        <v>342</v>
      </c>
      <c r="AC208" s="11"/>
      <c r="AD208" s="71" t="s">
        <v>285</v>
      </c>
      <c r="AE208" s="24">
        <v>55</v>
      </c>
      <c r="AF208" s="24">
        <v>24</v>
      </c>
      <c r="AG208" s="24">
        <v>14</v>
      </c>
      <c r="AH208" s="24">
        <v>9</v>
      </c>
      <c r="AI208" s="24">
        <v>8</v>
      </c>
      <c r="AJ208" s="24"/>
      <c r="AK208" s="4"/>
      <c r="AL208" s="4"/>
      <c r="AM208" s="271">
        <v>25333.82</v>
      </c>
      <c r="AN208" s="271">
        <v>7130.89</v>
      </c>
      <c r="AO208" s="271">
        <v>21745.21</v>
      </c>
      <c r="AP208" s="271">
        <v>182.81</v>
      </c>
      <c r="AQ208" s="271">
        <v>2769.49</v>
      </c>
      <c r="AR208" s="24"/>
      <c r="AS208" s="4"/>
      <c r="AT208" s="4"/>
      <c r="AU208" s="271">
        <v>452.38964285714297</v>
      </c>
      <c r="AV208" s="271">
        <v>127.337321428571</v>
      </c>
      <c r="AW208" s="271">
        <v>395.367454545454</v>
      </c>
      <c r="AX208" s="271">
        <v>3.3238181818181798</v>
      </c>
      <c r="AY208" s="271">
        <v>49.455178571428597</v>
      </c>
      <c r="AZ208" s="24"/>
      <c r="BA208" s="4"/>
    </row>
    <row r="209" spans="1:53">
      <c r="A209" s="56"/>
      <c r="B209" s="11" t="s">
        <v>293</v>
      </c>
      <c r="C209" s="11"/>
      <c r="D209" s="71" t="s">
        <v>110</v>
      </c>
      <c r="E209" s="11">
        <v>2</v>
      </c>
      <c r="F209" s="11">
        <v>1</v>
      </c>
      <c r="G209" s="11"/>
      <c r="H209" s="11"/>
      <c r="I209" s="11"/>
      <c r="J209" s="11"/>
      <c r="M209" s="269">
        <v>1014.04</v>
      </c>
      <c r="N209" s="269">
        <v>179.8</v>
      </c>
      <c r="O209" s="269">
        <v>0</v>
      </c>
      <c r="P209" s="269">
        <v>0</v>
      </c>
      <c r="Q209" s="269">
        <v>0</v>
      </c>
      <c r="R209" s="278"/>
      <c r="S209" s="4"/>
      <c r="T209" s="4"/>
      <c r="U209" s="269">
        <v>507.02</v>
      </c>
      <c r="V209" s="269">
        <v>89.9</v>
      </c>
      <c r="W209" s="269">
        <v>0</v>
      </c>
      <c r="X209" s="269">
        <v>0</v>
      </c>
      <c r="Y209" s="269">
        <v>0</v>
      </c>
      <c r="Z209" s="11"/>
      <c r="AA209" s="4"/>
      <c r="AB209" s="11" t="s">
        <v>342</v>
      </c>
      <c r="AC209" s="11"/>
      <c r="AD209" s="71" t="s">
        <v>161</v>
      </c>
      <c r="AE209" s="24">
        <v>1</v>
      </c>
      <c r="AF209" s="24"/>
      <c r="AG209" s="24"/>
      <c r="AH209" s="24"/>
      <c r="AI209" s="24"/>
      <c r="AJ209" s="24"/>
      <c r="AK209" s="4"/>
      <c r="AL209" s="4"/>
      <c r="AM209" s="271">
        <v>591.44000000000005</v>
      </c>
      <c r="AN209" s="271">
        <v>0</v>
      </c>
      <c r="AO209" s="271">
        <v>0</v>
      </c>
      <c r="AP209" s="271">
        <v>0</v>
      </c>
      <c r="AQ209" s="271">
        <v>0</v>
      </c>
      <c r="AR209" s="24"/>
      <c r="AS209" s="4"/>
      <c r="AT209" s="4"/>
      <c r="AU209" s="271">
        <v>591.44000000000005</v>
      </c>
      <c r="AV209" s="271">
        <v>0</v>
      </c>
      <c r="AW209" s="271">
        <v>0</v>
      </c>
      <c r="AX209" s="271">
        <v>0</v>
      </c>
      <c r="AY209" s="271">
        <v>0</v>
      </c>
      <c r="AZ209" s="24"/>
      <c r="BA209" s="4"/>
    </row>
    <row r="210" spans="1:53">
      <c r="A210" s="56"/>
      <c r="B210" s="11" t="s">
        <v>293</v>
      </c>
      <c r="C210" s="11"/>
      <c r="D210" s="71" t="s">
        <v>116</v>
      </c>
      <c r="E210" s="11">
        <v>1439</v>
      </c>
      <c r="F210" s="11">
        <v>681</v>
      </c>
      <c r="G210" s="11">
        <v>386</v>
      </c>
      <c r="H210" s="11">
        <v>305</v>
      </c>
      <c r="I210" s="11">
        <v>444</v>
      </c>
      <c r="J210" s="11"/>
      <c r="M210" s="269">
        <v>371802.88</v>
      </c>
      <c r="N210" s="269">
        <v>169601.8</v>
      </c>
      <c r="O210" s="269">
        <v>60643.68</v>
      </c>
      <c r="P210" s="269">
        <v>35257.21</v>
      </c>
      <c r="Q210" s="269">
        <v>433210.94</v>
      </c>
      <c r="R210" s="278"/>
      <c r="S210" s="4"/>
      <c r="T210" s="4"/>
      <c r="U210" s="269">
        <v>229.64970969734401</v>
      </c>
      <c r="V210" s="269">
        <v>104.75713403335401</v>
      </c>
      <c r="W210" s="269">
        <v>38.164682190056602</v>
      </c>
      <c r="X210" s="269">
        <v>22.2724005053696</v>
      </c>
      <c r="Y210" s="269">
        <v>267.74470951792301</v>
      </c>
      <c r="Z210" s="11"/>
      <c r="AA210" s="4"/>
      <c r="AB210" s="11" t="s">
        <v>343</v>
      </c>
      <c r="AC210" s="11"/>
      <c r="AD210" s="71" t="s">
        <v>344</v>
      </c>
      <c r="AE210" s="24">
        <v>69</v>
      </c>
      <c r="AF210" s="24">
        <v>42</v>
      </c>
      <c r="AG210" s="24">
        <v>15</v>
      </c>
      <c r="AH210" s="24">
        <v>7</v>
      </c>
      <c r="AI210" s="24">
        <v>22</v>
      </c>
      <c r="AJ210" s="24"/>
      <c r="AK210" s="4"/>
      <c r="AL210" s="4"/>
      <c r="AM210" s="271">
        <v>62106.06</v>
      </c>
      <c r="AN210" s="271">
        <v>17476.88</v>
      </c>
      <c r="AO210" s="271">
        <v>2452.0500000000002</v>
      </c>
      <c r="AP210" s="271">
        <v>396.33</v>
      </c>
      <c r="AQ210" s="271">
        <v>15351.89</v>
      </c>
      <c r="AR210" s="24"/>
      <c r="AS210" s="4"/>
      <c r="AT210" s="4"/>
      <c r="AU210" s="271">
        <v>887.22942857142903</v>
      </c>
      <c r="AV210" s="271">
        <v>249.66971428571401</v>
      </c>
      <c r="AW210" s="271">
        <v>50.041836734693902</v>
      </c>
      <c r="AX210" s="271">
        <v>12.7848387096774</v>
      </c>
      <c r="AY210" s="271">
        <v>219.31271428571401</v>
      </c>
      <c r="AZ210" s="24"/>
      <c r="BA210" s="4"/>
    </row>
    <row r="211" spans="1:53">
      <c r="A211" s="56"/>
      <c r="B211" s="11" t="s">
        <v>294</v>
      </c>
      <c r="C211" s="11"/>
      <c r="D211" s="71" t="s">
        <v>295</v>
      </c>
      <c r="E211" s="11">
        <v>62</v>
      </c>
      <c r="F211" s="11">
        <v>39</v>
      </c>
      <c r="G211" s="11">
        <v>22</v>
      </c>
      <c r="H211" s="11">
        <v>17</v>
      </c>
      <c r="I211" s="11">
        <v>21</v>
      </c>
      <c r="J211" s="11"/>
      <c r="M211" s="269">
        <v>17658.55</v>
      </c>
      <c r="N211" s="269">
        <v>10446.69</v>
      </c>
      <c r="O211" s="269">
        <v>3733.05</v>
      </c>
      <c r="P211" s="269">
        <v>2405.0100000000002</v>
      </c>
      <c r="Q211" s="269">
        <v>32116.44</v>
      </c>
      <c r="R211" s="278"/>
      <c r="S211" s="4"/>
      <c r="T211" s="4"/>
      <c r="U211" s="269">
        <v>238.629054054054</v>
      </c>
      <c r="V211" s="269">
        <v>141.171486486486</v>
      </c>
      <c r="W211" s="269">
        <v>50.446621621621603</v>
      </c>
      <c r="X211" s="269">
        <v>32.500135135135103</v>
      </c>
      <c r="Y211" s="269">
        <v>439.95123287671203</v>
      </c>
      <c r="Z211" s="11"/>
      <c r="AA211" s="4"/>
      <c r="AB211" s="11" t="s">
        <v>345</v>
      </c>
      <c r="AC211" s="11"/>
      <c r="AD211" s="71" t="s">
        <v>346</v>
      </c>
      <c r="AE211" s="24">
        <v>25</v>
      </c>
      <c r="AF211" s="24">
        <v>16</v>
      </c>
      <c r="AG211" s="24">
        <v>11</v>
      </c>
      <c r="AH211" s="24">
        <v>11</v>
      </c>
      <c r="AI211" s="24">
        <v>10</v>
      </c>
      <c r="AJ211" s="24"/>
      <c r="AK211" s="4"/>
      <c r="AL211" s="4"/>
      <c r="AM211" s="271">
        <v>3247.71</v>
      </c>
      <c r="AN211" s="271">
        <v>965.31</v>
      </c>
      <c r="AO211" s="271">
        <v>376.4</v>
      </c>
      <c r="AP211" s="271">
        <v>411.85</v>
      </c>
      <c r="AQ211" s="271">
        <v>3614.88</v>
      </c>
      <c r="AR211" s="24"/>
      <c r="AS211" s="4"/>
      <c r="AT211" s="4"/>
      <c r="AU211" s="271">
        <v>129.9084</v>
      </c>
      <c r="AV211" s="271">
        <v>38.612400000000001</v>
      </c>
      <c r="AW211" s="271">
        <v>16.365217391304299</v>
      </c>
      <c r="AX211" s="271">
        <v>17.160416666666698</v>
      </c>
      <c r="AY211" s="271">
        <v>144.59520000000001</v>
      </c>
      <c r="AZ211" s="24"/>
      <c r="BA211" s="4"/>
    </row>
    <row r="212" spans="1:53">
      <c r="A212" s="56"/>
      <c r="B212" s="11" t="s">
        <v>296</v>
      </c>
      <c r="C212" s="11"/>
      <c r="D212" s="71" t="s">
        <v>297</v>
      </c>
      <c r="E212" s="11">
        <v>689</v>
      </c>
      <c r="F212" s="11">
        <v>424</v>
      </c>
      <c r="G212" s="11">
        <v>285</v>
      </c>
      <c r="H212" s="11">
        <v>234</v>
      </c>
      <c r="I212" s="11">
        <v>293</v>
      </c>
      <c r="J212" s="11"/>
      <c r="M212" s="269">
        <v>147798.65</v>
      </c>
      <c r="N212" s="269">
        <v>79633.58</v>
      </c>
      <c r="O212" s="269">
        <v>40817.550000000003</v>
      </c>
      <c r="P212" s="269">
        <v>25950.57</v>
      </c>
      <c r="Q212" s="269">
        <v>243144.38</v>
      </c>
      <c r="R212" s="278"/>
      <c r="S212" s="4"/>
      <c r="T212" s="4"/>
      <c r="U212" s="269">
        <v>189.00083120204599</v>
      </c>
      <c r="V212" s="269">
        <v>101.83322250639399</v>
      </c>
      <c r="W212" s="269">
        <v>52.735852713178303</v>
      </c>
      <c r="X212" s="269">
        <v>33.745864759427803</v>
      </c>
      <c r="Y212" s="269">
        <v>311.32443021766898</v>
      </c>
      <c r="Z212" s="11"/>
      <c r="AA212" s="4"/>
      <c r="AB212" s="11" t="s">
        <v>347</v>
      </c>
      <c r="AC212" s="11"/>
      <c r="AD212" s="71" t="s">
        <v>155</v>
      </c>
      <c r="AE212" s="24">
        <v>80</v>
      </c>
      <c r="AF212" s="24">
        <v>61</v>
      </c>
      <c r="AG212" s="24">
        <v>50</v>
      </c>
      <c r="AH212" s="24">
        <v>47</v>
      </c>
      <c r="AI212" s="24">
        <v>45</v>
      </c>
      <c r="AJ212" s="24"/>
      <c r="AK212" s="4"/>
      <c r="AL212" s="4"/>
      <c r="AM212" s="271">
        <v>21543.46</v>
      </c>
      <c r="AN212" s="271">
        <v>14930.98</v>
      </c>
      <c r="AO212" s="271">
        <v>9360.9</v>
      </c>
      <c r="AP212" s="271">
        <v>7172.61</v>
      </c>
      <c r="AQ212" s="271">
        <v>49624.52</v>
      </c>
      <c r="AR212" s="24"/>
      <c r="AS212" s="4"/>
      <c r="AT212" s="4"/>
      <c r="AU212" s="271">
        <v>269.29325</v>
      </c>
      <c r="AV212" s="271">
        <v>186.63724999999999</v>
      </c>
      <c r="AW212" s="271">
        <v>124.812</v>
      </c>
      <c r="AX212" s="271">
        <v>94.376447368421097</v>
      </c>
      <c r="AY212" s="271">
        <v>620.30650000000003</v>
      </c>
      <c r="AZ212" s="24"/>
      <c r="BA212" s="4"/>
    </row>
    <row r="213" spans="1:53">
      <c r="A213" s="56"/>
      <c r="B213" s="11" t="s">
        <v>296</v>
      </c>
      <c r="C213" s="11"/>
      <c r="D213" s="71" t="s">
        <v>311</v>
      </c>
      <c r="E213" s="11">
        <v>4</v>
      </c>
      <c r="F213" s="11">
        <v>2</v>
      </c>
      <c r="G213" s="11">
        <v>2</v>
      </c>
      <c r="H213" s="11">
        <v>2</v>
      </c>
      <c r="I213" s="11">
        <v>2</v>
      </c>
      <c r="J213" s="11"/>
      <c r="M213" s="269">
        <v>497.1</v>
      </c>
      <c r="N213" s="269">
        <v>497.33</v>
      </c>
      <c r="O213" s="269">
        <v>197.4</v>
      </c>
      <c r="P213" s="269">
        <v>189.98</v>
      </c>
      <c r="Q213" s="269">
        <v>2341.12</v>
      </c>
      <c r="R213" s="278"/>
      <c r="S213" s="4"/>
      <c r="T213" s="4"/>
      <c r="U213" s="269">
        <v>99.42</v>
      </c>
      <c r="V213" s="269">
        <v>99.465999999999994</v>
      </c>
      <c r="W213" s="269">
        <v>49.35</v>
      </c>
      <c r="X213" s="269">
        <v>47.494999999999997</v>
      </c>
      <c r="Y213" s="269">
        <v>468.22399999999999</v>
      </c>
      <c r="Z213" s="11"/>
      <c r="AA213" s="4"/>
      <c r="AB213" s="11" t="s">
        <v>348</v>
      </c>
      <c r="AC213" s="11"/>
      <c r="AD213" s="71" t="s">
        <v>349</v>
      </c>
      <c r="AE213" s="24">
        <v>97</v>
      </c>
      <c r="AF213" s="24">
        <v>61</v>
      </c>
      <c r="AG213" s="24">
        <v>42</v>
      </c>
      <c r="AH213" s="24">
        <v>23</v>
      </c>
      <c r="AI213" s="24">
        <v>13</v>
      </c>
      <c r="AJ213" s="24"/>
      <c r="AK213" s="4"/>
      <c r="AL213" s="4"/>
      <c r="AM213" s="271">
        <v>59868.5</v>
      </c>
      <c r="AN213" s="271">
        <v>49006.83</v>
      </c>
      <c r="AO213" s="271">
        <v>9335.5</v>
      </c>
      <c r="AP213" s="271">
        <v>31567.34</v>
      </c>
      <c r="AQ213" s="271">
        <v>50857.15</v>
      </c>
      <c r="AR213" s="24"/>
      <c r="AS213" s="4"/>
      <c r="AT213" s="4"/>
      <c r="AU213" s="271">
        <v>598.68499999999995</v>
      </c>
      <c r="AV213" s="271">
        <v>490.06830000000002</v>
      </c>
      <c r="AW213" s="271">
        <v>106.085227272727</v>
      </c>
      <c r="AX213" s="271">
        <v>354.68921348314598</v>
      </c>
      <c r="AY213" s="271">
        <v>508.57150000000001</v>
      </c>
      <c r="AZ213" s="24"/>
      <c r="BA213" s="4"/>
    </row>
    <row r="214" spans="1:53">
      <c r="A214" s="56"/>
      <c r="B214" s="11" t="s">
        <v>572</v>
      </c>
      <c r="C214" s="11"/>
      <c r="D214" s="71" t="s">
        <v>299</v>
      </c>
      <c r="E214" s="11">
        <v>1</v>
      </c>
      <c r="F214" s="11"/>
      <c r="G214" s="11"/>
      <c r="H214" s="11"/>
      <c r="I214" s="11"/>
      <c r="J214" s="11"/>
      <c r="M214" s="269">
        <v>138.86000000000001</v>
      </c>
      <c r="N214" s="269">
        <v>0</v>
      </c>
      <c r="O214" s="269">
        <v>0</v>
      </c>
      <c r="P214" s="269">
        <v>0</v>
      </c>
      <c r="Q214" s="269">
        <v>0</v>
      </c>
      <c r="R214" s="278"/>
      <c r="S214" s="4"/>
      <c r="T214" s="4"/>
      <c r="U214" s="269">
        <v>138.86000000000001</v>
      </c>
      <c r="V214" s="269">
        <v>0</v>
      </c>
      <c r="W214" s="269">
        <v>0</v>
      </c>
      <c r="X214" s="269">
        <v>0</v>
      </c>
      <c r="Y214" s="269">
        <v>0</v>
      </c>
      <c r="Z214" s="11"/>
      <c r="AA214" s="4"/>
      <c r="AB214" s="11" t="s">
        <v>511</v>
      </c>
      <c r="AC214" s="11"/>
      <c r="AD214" s="71" t="s">
        <v>96</v>
      </c>
      <c r="AE214" s="24">
        <v>1</v>
      </c>
      <c r="AF214" s="24">
        <v>1</v>
      </c>
      <c r="AG214" s="24"/>
      <c r="AH214" s="24"/>
      <c r="AI214" s="24"/>
      <c r="AJ214" s="24"/>
      <c r="AK214" s="4"/>
      <c r="AL214" s="4"/>
      <c r="AM214" s="271">
        <v>1318.43</v>
      </c>
      <c r="AN214" s="271">
        <v>387.46</v>
      </c>
      <c r="AO214" s="271">
        <v>0</v>
      </c>
      <c r="AP214" s="271">
        <v>0</v>
      </c>
      <c r="AQ214" s="271">
        <v>0</v>
      </c>
      <c r="AR214" s="24"/>
      <c r="AS214" s="4"/>
      <c r="AT214" s="4"/>
      <c r="AU214" s="271">
        <v>1318.43</v>
      </c>
      <c r="AV214" s="271">
        <v>387.46</v>
      </c>
      <c r="AW214" s="271">
        <v>0</v>
      </c>
      <c r="AX214" s="271">
        <v>0</v>
      </c>
      <c r="AY214" s="271">
        <v>0</v>
      </c>
      <c r="AZ214" s="24"/>
      <c r="BA214" s="4"/>
    </row>
    <row r="215" spans="1:53">
      <c r="A215" s="56"/>
      <c r="B215" s="11" t="s">
        <v>298</v>
      </c>
      <c r="C215" s="11"/>
      <c r="D215" s="71" t="s">
        <v>299</v>
      </c>
      <c r="E215" s="11">
        <v>353</v>
      </c>
      <c r="F215" s="11">
        <v>158</v>
      </c>
      <c r="G215" s="11">
        <v>104</v>
      </c>
      <c r="H215" s="11">
        <v>84</v>
      </c>
      <c r="I215" s="11">
        <v>94</v>
      </c>
      <c r="J215" s="11"/>
      <c r="M215" s="269">
        <v>61910.010000000097</v>
      </c>
      <c r="N215" s="269">
        <v>27346.68</v>
      </c>
      <c r="O215" s="269">
        <v>7845.72</v>
      </c>
      <c r="P215" s="269">
        <v>4664.24</v>
      </c>
      <c r="Q215" s="269">
        <v>69275.100000000006</v>
      </c>
      <c r="R215" s="278"/>
      <c r="S215" s="4"/>
      <c r="T215" s="4"/>
      <c r="U215" s="269">
        <v>162.068089005236</v>
      </c>
      <c r="V215" s="269">
        <v>71.588167539267104</v>
      </c>
      <c r="W215" s="269">
        <v>21.034101876675599</v>
      </c>
      <c r="X215" s="269">
        <v>12.5382795698925</v>
      </c>
      <c r="Y215" s="269">
        <v>181.348429319372</v>
      </c>
      <c r="Z215" s="11"/>
      <c r="AA215" s="4"/>
      <c r="AB215" s="11" t="s">
        <v>350</v>
      </c>
      <c r="AC215" s="11"/>
      <c r="AD215" s="71" t="s">
        <v>123</v>
      </c>
      <c r="AE215" s="24">
        <v>14</v>
      </c>
      <c r="AF215" s="24">
        <v>4</v>
      </c>
      <c r="AG215" s="24">
        <v>3</v>
      </c>
      <c r="AH215" s="24">
        <v>3</v>
      </c>
      <c r="AI215" s="24">
        <v>3</v>
      </c>
      <c r="AJ215" s="24"/>
      <c r="AK215" s="4"/>
      <c r="AL215" s="4"/>
      <c r="AM215" s="271">
        <v>2699.65</v>
      </c>
      <c r="AN215" s="271">
        <v>301.10000000000002</v>
      </c>
      <c r="AO215" s="271">
        <v>207.47</v>
      </c>
      <c r="AP215" s="271">
        <v>191.42</v>
      </c>
      <c r="AQ215" s="271">
        <v>5387.17</v>
      </c>
      <c r="AR215" s="24"/>
      <c r="AS215" s="4"/>
      <c r="AT215" s="4"/>
      <c r="AU215" s="271">
        <v>192.832142857143</v>
      </c>
      <c r="AV215" s="271">
        <v>21.507142857142899</v>
      </c>
      <c r="AW215" s="271">
        <v>14.8192857142857</v>
      </c>
      <c r="AX215" s="271">
        <v>13.672857142857101</v>
      </c>
      <c r="AY215" s="271">
        <v>384.79785714285703</v>
      </c>
      <c r="AZ215" s="24"/>
      <c r="BA215" s="4"/>
    </row>
    <row r="216" spans="1:53">
      <c r="A216" s="56"/>
      <c r="B216" s="11" t="s">
        <v>300</v>
      </c>
      <c r="C216" s="11"/>
      <c r="D216" s="71" t="s">
        <v>271</v>
      </c>
      <c r="E216" s="11">
        <v>340</v>
      </c>
      <c r="F216" s="11">
        <v>186</v>
      </c>
      <c r="G216" s="11">
        <v>143</v>
      </c>
      <c r="H216" s="11">
        <v>20</v>
      </c>
      <c r="I216" s="11">
        <v>163</v>
      </c>
      <c r="J216" s="11"/>
      <c r="M216" s="269">
        <v>77009.02</v>
      </c>
      <c r="N216" s="269">
        <v>34811.879999999997</v>
      </c>
      <c r="O216" s="269">
        <v>20829.37</v>
      </c>
      <c r="P216" s="269">
        <v>2206.9299999999998</v>
      </c>
      <c r="Q216" s="269">
        <v>132677.28</v>
      </c>
      <c r="R216" s="278"/>
      <c r="S216" s="4"/>
      <c r="T216" s="4"/>
      <c r="U216" s="269">
        <v>188.286112469438</v>
      </c>
      <c r="V216" s="269">
        <v>85.114621026894795</v>
      </c>
      <c r="W216" s="269">
        <v>51.8143532338309</v>
      </c>
      <c r="X216" s="269">
        <v>28.2939743589743</v>
      </c>
      <c r="Y216" s="269">
        <v>324.39432762836202</v>
      </c>
      <c r="Z216" s="11"/>
      <c r="AA216" s="4"/>
      <c r="AB216" s="11" t="s">
        <v>351</v>
      </c>
      <c r="AC216" s="11"/>
      <c r="AD216" s="71" t="s">
        <v>352</v>
      </c>
      <c r="AE216" s="24">
        <v>11</v>
      </c>
      <c r="AF216" s="24">
        <v>6</v>
      </c>
      <c r="AG216" s="24">
        <v>4</v>
      </c>
      <c r="AH216" s="24">
        <v>6</v>
      </c>
      <c r="AI216" s="24">
        <v>6</v>
      </c>
      <c r="AJ216" s="24"/>
      <c r="AK216" s="4"/>
      <c r="AL216" s="4"/>
      <c r="AM216" s="271">
        <v>1643.73</v>
      </c>
      <c r="AN216" s="271">
        <v>321.98</v>
      </c>
      <c r="AO216" s="271">
        <v>71.75</v>
      </c>
      <c r="AP216" s="271">
        <v>285.58</v>
      </c>
      <c r="AQ216" s="271">
        <v>3127.01</v>
      </c>
      <c r="AR216" s="24"/>
      <c r="AS216" s="4"/>
      <c r="AT216" s="4"/>
      <c r="AU216" s="271">
        <v>149.43</v>
      </c>
      <c r="AV216" s="271">
        <v>29.2709090909091</v>
      </c>
      <c r="AW216" s="271">
        <v>7.1749999999999998</v>
      </c>
      <c r="AX216" s="271">
        <v>25.961818181818199</v>
      </c>
      <c r="AY216" s="271">
        <v>284.273636363636</v>
      </c>
      <c r="AZ216" s="24"/>
      <c r="BA216" s="4"/>
    </row>
    <row r="217" spans="1:53">
      <c r="A217" s="56"/>
      <c r="B217" s="11" t="s">
        <v>300</v>
      </c>
      <c r="C217" s="11"/>
      <c r="D217" s="71" t="s">
        <v>309</v>
      </c>
      <c r="E217" s="11">
        <v>1</v>
      </c>
      <c r="F217" s="11"/>
      <c r="G217" s="11"/>
      <c r="H217" s="11"/>
      <c r="I217" s="11"/>
      <c r="J217" s="11"/>
      <c r="M217" s="269">
        <v>229.52</v>
      </c>
      <c r="N217" s="269">
        <v>0</v>
      </c>
      <c r="O217" s="269">
        <v>0</v>
      </c>
      <c r="P217" s="269"/>
      <c r="Q217" s="269">
        <v>0</v>
      </c>
      <c r="R217" s="278"/>
      <c r="S217" s="4"/>
      <c r="T217" s="4"/>
      <c r="U217" s="269">
        <v>229.52</v>
      </c>
      <c r="V217" s="269">
        <v>0</v>
      </c>
      <c r="W217" s="269">
        <v>0</v>
      </c>
      <c r="X217" s="269"/>
      <c r="Y217" s="269">
        <v>0</v>
      </c>
      <c r="Z217" s="11"/>
      <c r="AA217" s="4"/>
      <c r="AB217" s="11" t="s">
        <v>353</v>
      </c>
      <c r="AC217" s="11"/>
      <c r="AD217" s="71" t="s">
        <v>175</v>
      </c>
      <c r="AE217" s="24">
        <v>64</v>
      </c>
      <c r="AF217" s="24">
        <v>20</v>
      </c>
      <c r="AG217" s="24">
        <v>13</v>
      </c>
      <c r="AH217" s="24">
        <v>11</v>
      </c>
      <c r="AI217" s="24">
        <v>10</v>
      </c>
      <c r="AJ217" s="24"/>
      <c r="AK217" s="4"/>
      <c r="AL217" s="4"/>
      <c r="AM217" s="271">
        <v>20445.990000000002</v>
      </c>
      <c r="AN217" s="271">
        <v>3646.94</v>
      </c>
      <c r="AO217" s="271">
        <v>874.23</v>
      </c>
      <c r="AP217" s="271">
        <v>1247.47</v>
      </c>
      <c r="AQ217" s="271">
        <v>10786.19</v>
      </c>
      <c r="AR217" s="24"/>
      <c r="AS217" s="4"/>
      <c r="AT217" s="4"/>
      <c r="AU217" s="271">
        <v>314.55369230769202</v>
      </c>
      <c r="AV217" s="271">
        <v>56.106769230769203</v>
      </c>
      <c r="AW217" s="271">
        <v>16.189444444444401</v>
      </c>
      <c r="AX217" s="271">
        <v>21.143559322033902</v>
      </c>
      <c r="AY217" s="271">
        <v>165.941384615385</v>
      </c>
      <c r="AZ217" s="24"/>
      <c r="BA217" s="4"/>
    </row>
    <row r="218" spans="1:53">
      <c r="A218" s="56"/>
      <c r="B218" s="11" t="s">
        <v>301</v>
      </c>
      <c r="C218" s="11"/>
      <c r="D218" s="71" t="s">
        <v>119</v>
      </c>
      <c r="E218" s="11">
        <v>194</v>
      </c>
      <c r="F218" s="11">
        <v>78</v>
      </c>
      <c r="G218" s="11">
        <v>43</v>
      </c>
      <c r="H218" s="11">
        <v>37</v>
      </c>
      <c r="I218" s="11">
        <v>42</v>
      </c>
      <c r="J218" s="11"/>
      <c r="M218" s="269">
        <v>41697.199999999997</v>
      </c>
      <c r="N218" s="269">
        <v>14228.41</v>
      </c>
      <c r="O218" s="269">
        <v>4722.51</v>
      </c>
      <c r="P218" s="269">
        <v>3061.09</v>
      </c>
      <c r="Q218" s="269">
        <v>36536.78</v>
      </c>
      <c r="R218" s="278"/>
      <c r="S218" s="4"/>
      <c r="T218" s="4"/>
      <c r="U218" s="269">
        <v>199.50813397129201</v>
      </c>
      <c r="V218" s="269">
        <v>68.078516746411495</v>
      </c>
      <c r="W218" s="269">
        <v>23.731206030150801</v>
      </c>
      <c r="X218" s="269">
        <v>15.3823618090452</v>
      </c>
      <c r="Y218" s="269">
        <v>174.81712918660301</v>
      </c>
      <c r="Z218" s="11"/>
      <c r="AA218" s="4"/>
      <c r="AB218" s="11" t="s">
        <v>354</v>
      </c>
      <c r="AC218" s="11"/>
      <c r="AD218" s="71" t="s">
        <v>88</v>
      </c>
      <c r="AE218" s="24">
        <v>6</v>
      </c>
      <c r="AF218" s="24">
        <v>1</v>
      </c>
      <c r="AG218" s="24"/>
      <c r="AH218" s="24"/>
      <c r="AI218" s="24"/>
      <c r="AJ218" s="24"/>
      <c r="AK218" s="4"/>
      <c r="AL218" s="4"/>
      <c r="AM218" s="271">
        <v>2567.34</v>
      </c>
      <c r="AN218" s="271">
        <v>4.8</v>
      </c>
      <c r="AO218" s="271">
        <v>0</v>
      </c>
      <c r="AP218" s="271">
        <v>0</v>
      </c>
      <c r="AQ218" s="271">
        <v>0</v>
      </c>
      <c r="AR218" s="24"/>
      <c r="AS218" s="4"/>
      <c r="AT218" s="4"/>
      <c r="AU218" s="271">
        <v>427.89</v>
      </c>
      <c r="AV218" s="271">
        <v>0.8</v>
      </c>
      <c r="AW218" s="271">
        <v>0</v>
      </c>
      <c r="AX218" s="271">
        <v>0</v>
      </c>
      <c r="AY218" s="271">
        <v>0</v>
      </c>
      <c r="AZ218" s="24"/>
      <c r="BA218" s="4"/>
    </row>
    <row r="219" spans="1:53">
      <c r="A219" s="56"/>
      <c r="B219" s="11" t="s">
        <v>573</v>
      </c>
      <c r="C219" s="11"/>
      <c r="D219" s="71" t="s">
        <v>278</v>
      </c>
      <c r="E219" s="11"/>
      <c r="F219" s="11"/>
      <c r="G219" s="11"/>
      <c r="H219" s="11"/>
      <c r="I219" s="11">
        <v>2</v>
      </c>
      <c r="J219" s="11"/>
      <c r="M219" s="269">
        <v>0</v>
      </c>
      <c r="N219" s="269">
        <v>0</v>
      </c>
      <c r="O219" s="269">
        <v>0</v>
      </c>
      <c r="P219" s="269">
        <v>0</v>
      </c>
      <c r="Q219" s="269">
        <v>1594.86</v>
      </c>
      <c r="R219" s="278"/>
      <c r="S219" s="4"/>
      <c r="T219" s="4"/>
      <c r="U219" s="269">
        <v>0</v>
      </c>
      <c r="V219" s="269">
        <v>0</v>
      </c>
      <c r="W219" s="269">
        <v>0</v>
      </c>
      <c r="X219" s="269">
        <v>0</v>
      </c>
      <c r="Y219" s="269">
        <v>797.43</v>
      </c>
      <c r="Z219" s="11"/>
      <c r="AA219" s="4"/>
      <c r="AB219" s="11" t="s">
        <v>355</v>
      </c>
      <c r="AC219" s="11"/>
      <c r="AD219" s="71" t="s">
        <v>356</v>
      </c>
      <c r="AE219" s="24">
        <v>55</v>
      </c>
      <c r="AF219" s="24">
        <v>33</v>
      </c>
      <c r="AG219" s="24">
        <v>27</v>
      </c>
      <c r="AH219" s="24">
        <v>16</v>
      </c>
      <c r="AI219" s="24">
        <v>17</v>
      </c>
      <c r="AJ219" s="24"/>
      <c r="AK219" s="4"/>
      <c r="AL219" s="4"/>
      <c r="AM219" s="271">
        <v>57971.13</v>
      </c>
      <c r="AN219" s="271">
        <v>5577.86</v>
      </c>
      <c r="AO219" s="271">
        <v>4181.51</v>
      </c>
      <c r="AP219" s="271">
        <v>1548.88</v>
      </c>
      <c r="AQ219" s="271">
        <v>9645.9</v>
      </c>
      <c r="AR219" s="24"/>
      <c r="AS219" s="4"/>
      <c r="AT219" s="4"/>
      <c r="AU219" s="271">
        <v>1054.0205454545501</v>
      </c>
      <c r="AV219" s="271">
        <v>101.415636363636</v>
      </c>
      <c r="AW219" s="271">
        <v>76.027454545454603</v>
      </c>
      <c r="AX219" s="271">
        <v>28.1614545454545</v>
      </c>
      <c r="AY219" s="271">
        <v>175.38</v>
      </c>
      <c r="AZ219" s="24"/>
      <c r="BA219" s="4"/>
    </row>
    <row r="220" spans="1:53">
      <c r="A220" s="56"/>
      <c r="B220" s="11" t="s">
        <v>302</v>
      </c>
      <c r="C220" s="11"/>
      <c r="D220" s="71" t="s">
        <v>303</v>
      </c>
      <c r="E220" s="11">
        <v>11</v>
      </c>
      <c r="F220" s="11">
        <v>7</v>
      </c>
      <c r="G220" s="11">
        <v>2</v>
      </c>
      <c r="H220" s="11">
        <v>5</v>
      </c>
      <c r="I220" s="11">
        <v>8</v>
      </c>
      <c r="J220" s="11"/>
      <c r="M220" s="269">
        <v>2386.42</v>
      </c>
      <c r="N220" s="269">
        <v>341.81</v>
      </c>
      <c r="O220" s="269">
        <v>13.76</v>
      </c>
      <c r="P220" s="269">
        <v>262.18</v>
      </c>
      <c r="Q220" s="269">
        <v>16586.45</v>
      </c>
      <c r="R220" s="278"/>
      <c r="S220" s="4"/>
      <c r="T220" s="4"/>
      <c r="U220" s="269">
        <v>183.570769230769</v>
      </c>
      <c r="V220" s="269">
        <v>26.293076923076899</v>
      </c>
      <c r="W220" s="269">
        <v>4.5866666666666696</v>
      </c>
      <c r="X220" s="269">
        <v>23.834545454545498</v>
      </c>
      <c r="Y220" s="269">
        <v>1275.8807692307701</v>
      </c>
      <c r="Z220" s="11"/>
      <c r="AA220" s="4"/>
      <c r="AB220" s="11" t="s">
        <v>357</v>
      </c>
      <c r="AC220" s="11"/>
      <c r="AD220" s="71" t="s">
        <v>332</v>
      </c>
      <c r="AE220" s="24">
        <v>1</v>
      </c>
      <c r="AF220" s="24"/>
      <c r="AG220" s="24"/>
      <c r="AH220" s="24"/>
      <c r="AI220" s="24"/>
      <c r="AJ220" s="24"/>
      <c r="AK220" s="4"/>
      <c r="AL220" s="4"/>
      <c r="AM220" s="271">
        <v>18.82</v>
      </c>
      <c r="AN220" s="271">
        <v>0</v>
      </c>
      <c r="AO220" s="271">
        <v>0</v>
      </c>
      <c r="AP220" s="271">
        <v>0</v>
      </c>
      <c r="AQ220" s="271">
        <v>0</v>
      </c>
      <c r="AR220" s="24"/>
      <c r="AS220" s="4"/>
      <c r="AT220" s="4"/>
      <c r="AU220" s="271">
        <v>18.82</v>
      </c>
      <c r="AV220" s="271">
        <v>0</v>
      </c>
      <c r="AW220" s="271">
        <v>0</v>
      </c>
      <c r="AX220" s="271">
        <v>0</v>
      </c>
      <c r="AY220" s="271">
        <v>0</v>
      </c>
      <c r="AZ220" s="24"/>
      <c r="BA220" s="4"/>
    </row>
    <row r="221" spans="1:53">
      <c r="A221" s="56"/>
      <c r="B221" s="11" t="s">
        <v>304</v>
      </c>
      <c r="C221" s="11"/>
      <c r="D221" s="71" t="s">
        <v>161</v>
      </c>
      <c r="E221" s="11">
        <v>35</v>
      </c>
      <c r="F221" s="11">
        <v>19</v>
      </c>
      <c r="G221" s="11">
        <v>14</v>
      </c>
      <c r="H221" s="11">
        <v>12</v>
      </c>
      <c r="I221" s="11">
        <v>11</v>
      </c>
      <c r="J221" s="11"/>
      <c r="M221" s="269">
        <v>9840.18</v>
      </c>
      <c r="N221" s="269">
        <v>5878.07</v>
      </c>
      <c r="O221" s="269">
        <v>3277.91</v>
      </c>
      <c r="P221" s="269">
        <v>1776.46</v>
      </c>
      <c r="Q221" s="269">
        <v>13485.16</v>
      </c>
      <c r="R221" s="278"/>
      <c r="S221" s="4"/>
      <c r="T221" s="4"/>
      <c r="U221" s="269">
        <v>265.95081081081099</v>
      </c>
      <c r="V221" s="269">
        <v>158.86675675675701</v>
      </c>
      <c r="W221" s="269">
        <v>88.592162162162197</v>
      </c>
      <c r="X221" s="269">
        <v>49.346111111111099</v>
      </c>
      <c r="Y221" s="269">
        <v>364.46378378378398</v>
      </c>
      <c r="Z221" s="11"/>
      <c r="AA221" s="4"/>
      <c r="AB221" s="11" t="s">
        <v>358</v>
      </c>
      <c r="AC221" s="11"/>
      <c r="AD221" s="71" t="s">
        <v>119</v>
      </c>
      <c r="AE221" s="24">
        <v>1</v>
      </c>
      <c r="AF221" s="24">
        <v>1</v>
      </c>
      <c r="AG221" s="24"/>
      <c r="AH221" s="24">
        <v>1</v>
      </c>
      <c r="AI221" s="24"/>
      <c r="AJ221" s="24"/>
      <c r="AK221" s="4"/>
      <c r="AL221" s="4"/>
      <c r="AM221" s="271">
        <v>523.88</v>
      </c>
      <c r="AN221" s="271">
        <v>814.77</v>
      </c>
      <c r="AO221" s="271">
        <v>0</v>
      </c>
      <c r="AP221" s="271">
        <v>354.52</v>
      </c>
      <c r="AQ221" s="271">
        <v>0</v>
      </c>
      <c r="AR221" s="24"/>
      <c r="AS221" s="4"/>
      <c r="AT221" s="4"/>
      <c r="AU221" s="271">
        <v>523.88</v>
      </c>
      <c r="AV221" s="271">
        <v>814.77</v>
      </c>
      <c r="AW221" s="271">
        <v>0</v>
      </c>
      <c r="AX221" s="271">
        <v>354.52</v>
      </c>
      <c r="AY221" s="271">
        <v>0</v>
      </c>
      <c r="AZ221" s="24"/>
      <c r="BA221" s="4"/>
    </row>
    <row r="222" spans="1:53">
      <c r="A222" s="56"/>
      <c r="B222" s="11" t="s">
        <v>305</v>
      </c>
      <c r="C222" s="11"/>
      <c r="D222" s="71" t="s">
        <v>88</v>
      </c>
      <c r="E222" s="11">
        <v>1</v>
      </c>
      <c r="F222" s="11">
        <v>1</v>
      </c>
      <c r="G222" s="11"/>
      <c r="H222" s="11"/>
      <c r="I222" s="11"/>
      <c r="J222" s="11"/>
      <c r="M222" s="269">
        <v>250.53</v>
      </c>
      <c r="N222" s="269">
        <v>126.31</v>
      </c>
      <c r="O222" s="269">
        <v>0</v>
      </c>
      <c r="P222" s="269">
        <v>0</v>
      </c>
      <c r="Q222" s="269">
        <v>0</v>
      </c>
      <c r="R222" s="278"/>
      <c r="S222" s="4"/>
      <c r="T222" s="4"/>
      <c r="U222" s="269">
        <v>250.53</v>
      </c>
      <c r="V222" s="269">
        <v>126.31</v>
      </c>
      <c r="W222" s="269">
        <v>0</v>
      </c>
      <c r="X222" s="269">
        <v>0</v>
      </c>
      <c r="Y222" s="269">
        <v>0</v>
      </c>
      <c r="Z222" s="11"/>
      <c r="AA222" s="4"/>
      <c r="AB222" s="11" t="s">
        <v>358</v>
      </c>
      <c r="AC222" s="11"/>
      <c r="AD222" s="71" t="s">
        <v>100</v>
      </c>
      <c r="AE222" s="24">
        <v>247</v>
      </c>
      <c r="AF222" s="24">
        <v>137</v>
      </c>
      <c r="AG222" s="24">
        <v>103</v>
      </c>
      <c r="AH222" s="24">
        <v>81</v>
      </c>
      <c r="AI222" s="24">
        <v>86</v>
      </c>
      <c r="AJ222" s="24"/>
      <c r="AK222" s="4"/>
      <c r="AL222" s="4"/>
      <c r="AM222" s="271">
        <v>103457.99</v>
      </c>
      <c r="AN222" s="271">
        <v>31825.48</v>
      </c>
      <c r="AO222" s="271">
        <v>15130.62</v>
      </c>
      <c r="AP222" s="271">
        <v>14169.1</v>
      </c>
      <c r="AQ222" s="271">
        <v>117505.72</v>
      </c>
      <c r="AR222" s="24"/>
      <c r="AS222" s="4"/>
      <c r="AT222" s="4"/>
      <c r="AU222" s="271">
        <v>404.13277343750002</v>
      </c>
      <c r="AV222" s="271">
        <v>124.31828125</v>
      </c>
      <c r="AW222" s="271">
        <v>61.010564516129001</v>
      </c>
      <c r="AX222" s="271">
        <v>57.5979674796748</v>
      </c>
      <c r="AY222" s="271">
        <v>460.80674509803902</v>
      </c>
      <c r="AZ222" s="24"/>
      <c r="BA222" s="4"/>
    </row>
    <row r="223" spans="1:53">
      <c r="A223" s="56"/>
      <c r="B223" s="11" t="s">
        <v>305</v>
      </c>
      <c r="C223" s="11"/>
      <c r="D223" s="71" t="s">
        <v>89</v>
      </c>
      <c r="E223" s="11">
        <v>1</v>
      </c>
      <c r="F223" s="11">
        <v>1</v>
      </c>
      <c r="G223" s="11">
        <v>1</v>
      </c>
      <c r="H223" s="11">
        <v>1</v>
      </c>
      <c r="I223" s="11">
        <v>1</v>
      </c>
      <c r="J223" s="11"/>
      <c r="M223" s="269">
        <v>58.45</v>
      </c>
      <c r="N223" s="269">
        <v>37.53</v>
      </c>
      <c r="O223" s="269">
        <v>23.91</v>
      </c>
      <c r="P223" s="269">
        <v>27.8</v>
      </c>
      <c r="Q223" s="269">
        <v>1252.71</v>
      </c>
      <c r="R223" s="278"/>
      <c r="S223" s="4"/>
      <c r="T223" s="4"/>
      <c r="U223" s="269">
        <v>58.45</v>
      </c>
      <c r="V223" s="269">
        <v>37.53</v>
      </c>
      <c r="W223" s="269">
        <v>23.91</v>
      </c>
      <c r="X223" s="269">
        <v>27.8</v>
      </c>
      <c r="Y223" s="269">
        <v>1252.71</v>
      </c>
      <c r="Z223" s="11"/>
      <c r="AA223" s="4"/>
      <c r="AB223" s="11" t="s">
        <v>574</v>
      </c>
      <c r="AC223" s="11"/>
      <c r="AD223" s="71" t="s">
        <v>165</v>
      </c>
      <c r="AE223" s="24">
        <v>1</v>
      </c>
      <c r="AF223" s="24">
        <v>1</v>
      </c>
      <c r="AG223" s="24">
        <v>1</v>
      </c>
      <c r="AH223" s="24">
        <v>1</v>
      </c>
      <c r="AI223" s="24"/>
      <c r="AJ223" s="24"/>
      <c r="AK223" s="4"/>
      <c r="AL223" s="4"/>
      <c r="AM223" s="271">
        <v>173.64</v>
      </c>
      <c r="AN223" s="271">
        <v>146.27000000000001</v>
      </c>
      <c r="AO223" s="271">
        <v>99.84</v>
      </c>
      <c r="AP223" s="271">
        <v>112.12</v>
      </c>
      <c r="AQ223" s="271">
        <v>0</v>
      </c>
      <c r="AR223" s="24"/>
      <c r="AS223" s="4"/>
      <c r="AT223" s="4"/>
      <c r="AU223" s="271">
        <v>173.64</v>
      </c>
      <c r="AV223" s="271">
        <v>146.27000000000001</v>
      </c>
      <c r="AW223" s="271">
        <v>99.84</v>
      </c>
      <c r="AX223" s="271">
        <v>112.12</v>
      </c>
      <c r="AY223" s="271">
        <v>0</v>
      </c>
      <c r="AZ223" s="24"/>
      <c r="BA223" s="4"/>
    </row>
    <row r="224" spans="1:53">
      <c r="A224" s="56"/>
      <c r="B224" s="11" t="s">
        <v>305</v>
      </c>
      <c r="C224" s="11"/>
      <c r="D224" s="71" t="s">
        <v>121</v>
      </c>
      <c r="E224" s="11">
        <v>2031</v>
      </c>
      <c r="F224" s="11">
        <v>1333</v>
      </c>
      <c r="G224" s="11">
        <v>961</v>
      </c>
      <c r="H224" s="11">
        <v>835</v>
      </c>
      <c r="I224" s="11">
        <v>1074</v>
      </c>
      <c r="J224" s="11"/>
      <c r="M224" s="269">
        <v>425568.299999999</v>
      </c>
      <c r="N224" s="269">
        <v>276227.46999999997</v>
      </c>
      <c r="O224" s="269">
        <v>136121.74</v>
      </c>
      <c r="P224" s="269">
        <v>109551.01</v>
      </c>
      <c r="Q224" s="269">
        <v>1173450.53</v>
      </c>
      <c r="R224" s="278"/>
      <c r="S224" s="4"/>
      <c r="T224" s="4"/>
      <c r="U224" s="269">
        <v>179.71634290540501</v>
      </c>
      <c r="V224" s="269">
        <v>116.65011402027</v>
      </c>
      <c r="W224" s="269">
        <v>58.321225364181601</v>
      </c>
      <c r="X224" s="269">
        <v>46.977277015437402</v>
      </c>
      <c r="Y224" s="269">
        <v>495.54498733107999</v>
      </c>
      <c r="Z224" s="11"/>
      <c r="AA224" s="4"/>
      <c r="AB224" s="11" t="s">
        <v>359</v>
      </c>
      <c r="AC224" s="11"/>
      <c r="AD224" s="71" t="s">
        <v>89</v>
      </c>
      <c r="AE224" s="24">
        <v>1</v>
      </c>
      <c r="AF224" s="24"/>
      <c r="AG224" s="24"/>
      <c r="AH224" s="24"/>
      <c r="AI224" s="24"/>
      <c r="AJ224" s="24"/>
      <c r="AK224" s="4"/>
      <c r="AL224" s="4"/>
      <c r="AM224" s="271">
        <v>0.1</v>
      </c>
      <c r="AN224" s="271">
        <v>0</v>
      </c>
      <c r="AO224" s="271">
        <v>0</v>
      </c>
      <c r="AP224" s="271">
        <v>0</v>
      </c>
      <c r="AQ224" s="271">
        <v>0</v>
      </c>
      <c r="AR224" s="24"/>
      <c r="AS224" s="4"/>
      <c r="AT224" s="4"/>
      <c r="AU224" s="271">
        <v>0.1</v>
      </c>
      <c r="AV224" s="271">
        <v>0</v>
      </c>
      <c r="AW224" s="271">
        <v>0</v>
      </c>
      <c r="AX224" s="271">
        <v>0</v>
      </c>
      <c r="AY224" s="271">
        <v>0</v>
      </c>
      <c r="AZ224" s="24"/>
      <c r="BA224" s="4"/>
    </row>
    <row r="225" spans="1:53">
      <c r="A225" s="56"/>
      <c r="B225" s="11" t="s">
        <v>306</v>
      </c>
      <c r="C225" s="11"/>
      <c r="D225" s="71" t="s">
        <v>146</v>
      </c>
      <c r="E225" s="11">
        <v>118</v>
      </c>
      <c r="F225" s="11">
        <v>51</v>
      </c>
      <c r="G225" s="11">
        <v>33</v>
      </c>
      <c r="H225" s="11">
        <v>36</v>
      </c>
      <c r="I225" s="11">
        <v>40</v>
      </c>
      <c r="J225" s="11"/>
      <c r="M225" s="269">
        <v>19060.37</v>
      </c>
      <c r="N225" s="269">
        <v>7129.06</v>
      </c>
      <c r="O225" s="269">
        <v>3656.68</v>
      </c>
      <c r="P225" s="269">
        <v>3518.82</v>
      </c>
      <c r="Q225" s="269">
        <v>32756.17</v>
      </c>
      <c r="R225" s="278"/>
      <c r="S225" s="4"/>
      <c r="T225" s="4"/>
      <c r="U225" s="269">
        <v>141.18792592592601</v>
      </c>
      <c r="V225" s="269">
        <v>52.8078518518519</v>
      </c>
      <c r="W225" s="269">
        <v>27.913587786259502</v>
      </c>
      <c r="X225" s="269">
        <v>27.927142857142901</v>
      </c>
      <c r="Y225" s="269">
        <v>242.63829629629601</v>
      </c>
      <c r="Z225" s="11"/>
      <c r="AA225" s="4"/>
      <c r="AB225" s="11" t="s">
        <v>359</v>
      </c>
      <c r="AC225" s="11"/>
      <c r="AD225" s="71" t="s">
        <v>360</v>
      </c>
      <c r="AE225" s="24">
        <v>30</v>
      </c>
      <c r="AF225" s="24">
        <v>13</v>
      </c>
      <c r="AG225" s="24">
        <v>3</v>
      </c>
      <c r="AH225" s="24">
        <v>3</v>
      </c>
      <c r="AI225" s="24">
        <v>4</v>
      </c>
      <c r="AJ225" s="24"/>
      <c r="AK225" s="4"/>
      <c r="AL225" s="4"/>
      <c r="AM225" s="271">
        <v>8840.9699999999993</v>
      </c>
      <c r="AN225" s="271">
        <v>2459.5500000000002</v>
      </c>
      <c r="AO225" s="271">
        <v>350.55</v>
      </c>
      <c r="AP225" s="271">
        <v>231.84</v>
      </c>
      <c r="AQ225" s="271">
        <v>757.75</v>
      </c>
      <c r="AR225" s="24"/>
      <c r="AS225" s="4"/>
      <c r="AT225" s="4"/>
      <c r="AU225" s="271">
        <v>276.28031249999998</v>
      </c>
      <c r="AV225" s="271">
        <v>76.860937500000006</v>
      </c>
      <c r="AW225" s="271">
        <v>12.5196428571429</v>
      </c>
      <c r="AX225" s="271">
        <v>8.2799999999999994</v>
      </c>
      <c r="AY225" s="271">
        <v>23.6796875</v>
      </c>
      <c r="AZ225" s="24"/>
      <c r="BA225" s="4"/>
    </row>
    <row r="226" spans="1:53">
      <c r="A226" s="56"/>
      <c r="B226" s="11" t="s">
        <v>307</v>
      </c>
      <c r="C226" s="11"/>
      <c r="D226" s="71" t="s">
        <v>100</v>
      </c>
      <c r="E226" s="11">
        <v>9</v>
      </c>
      <c r="F226" s="11">
        <v>3</v>
      </c>
      <c r="G226" s="11">
        <v>2</v>
      </c>
      <c r="H226" s="11">
        <v>2</v>
      </c>
      <c r="I226" s="11">
        <v>3</v>
      </c>
      <c r="J226" s="11"/>
      <c r="M226" s="269">
        <v>839.25</v>
      </c>
      <c r="N226" s="269">
        <v>188.14</v>
      </c>
      <c r="O226" s="269">
        <v>162.47999999999999</v>
      </c>
      <c r="P226" s="269">
        <v>154.56</v>
      </c>
      <c r="Q226" s="269">
        <v>2849.8</v>
      </c>
      <c r="R226" s="278"/>
      <c r="S226" s="4"/>
      <c r="T226" s="4"/>
      <c r="U226" s="269">
        <v>83.924999999999997</v>
      </c>
      <c r="V226" s="269">
        <v>18.814</v>
      </c>
      <c r="W226" s="269">
        <v>16.248000000000001</v>
      </c>
      <c r="X226" s="269">
        <v>15.456</v>
      </c>
      <c r="Y226" s="269">
        <v>284.98</v>
      </c>
      <c r="Z226" s="11"/>
      <c r="AA226" s="4"/>
      <c r="AB226" s="11" t="s">
        <v>361</v>
      </c>
      <c r="AC226" s="11"/>
      <c r="AD226" s="71" t="s">
        <v>229</v>
      </c>
      <c r="AE226" s="24">
        <v>1</v>
      </c>
      <c r="AF226" s="24">
        <v>1</v>
      </c>
      <c r="AG226" s="24">
        <v>1</v>
      </c>
      <c r="AH226" s="24">
        <v>1</v>
      </c>
      <c r="AI226" s="24">
        <v>1</v>
      </c>
      <c r="AJ226" s="24"/>
      <c r="AK226" s="4"/>
      <c r="AL226" s="4"/>
      <c r="AM226" s="271">
        <v>726.51</v>
      </c>
      <c r="AN226" s="271">
        <v>652.65</v>
      </c>
      <c r="AO226" s="271">
        <v>694.23</v>
      </c>
      <c r="AP226" s="271">
        <v>650.02</v>
      </c>
      <c r="AQ226" s="271">
        <v>860.71</v>
      </c>
      <c r="AR226" s="24"/>
      <c r="AS226" s="4"/>
      <c r="AT226" s="4"/>
      <c r="AU226" s="271">
        <v>726.51</v>
      </c>
      <c r="AV226" s="271">
        <v>652.65</v>
      </c>
      <c r="AW226" s="271">
        <v>694.23</v>
      </c>
      <c r="AX226" s="271">
        <v>650.02</v>
      </c>
      <c r="AY226" s="271">
        <v>860.71</v>
      </c>
      <c r="AZ226" s="24"/>
      <c r="BA226" s="4"/>
    </row>
    <row r="227" spans="1:53">
      <c r="A227" s="56"/>
      <c r="B227" s="11" t="s">
        <v>307</v>
      </c>
      <c r="C227" s="11"/>
      <c r="D227" s="71" t="s">
        <v>84</v>
      </c>
      <c r="E227" s="11">
        <v>640</v>
      </c>
      <c r="F227" s="11">
        <v>369</v>
      </c>
      <c r="G227" s="11">
        <v>233</v>
      </c>
      <c r="H227" s="11">
        <v>201</v>
      </c>
      <c r="I227" s="11">
        <v>270</v>
      </c>
      <c r="J227" s="11"/>
      <c r="M227" s="269">
        <v>145240.34</v>
      </c>
      <c r="N227" s="269">
        <v>79745.53</v>
      </c>
      <c r="O227" s="269">
        <v>29913.5</v>
      </c>
      <c r="P227" s="269">
        <v>21026.38</v>
      </c>
      <c r="Q227" s="269">
        <v>287597.31</v>
      </c>
      <c r="R227" s="278"/>
      <c r="S227" s="4"/>
      <c r="T227" s="4"/>
      <c r="U227" s="269">
        <v>201.163905817174</v>
      </c>
      <c r="V227" s="269">
        <v>110.45087257617701</v>
      </c>
      <c r="W227" s="269">
        <v>42.250706214689203</v>
      </c>
      <c r="X227" s="269">
        <v>29.782407932011299</v>
      </c>
      <c r="Y227" s="269">
        <v>398.33422437673102</v>
      </c>
      <c r="Z227" s="11"/>
      <c r="AA227" s="4"/>
      <c r="AB227" s="11" t="s">
        <v>362</v>
      </c>
      <c r="AC227" s="11"/>
      <c r="AD227" s="71" t="s">
        <v>363</v>
      </c>
      <c r="AE227" s="24">
        <v>6</v>
      </c>
      <c r="AF227" s="24">
        <v>4</v>
      </c>
      <c r="AG227" s="24">
        <v>2</v>
      </c>
      <c r="AH227" s="24">
        <v>2</v>
      </c>
      <c r="AI227" s="24">
        <v>3</v>
      </c>
      <c r="AJ227" s="24"/>
      <c r="AK227" s="4"/>
      <c r="AL227" s="4"/>
      <c r="AM227" s="271">
        <v>379.5</v>
      </c>
      <c r="AN227" s="271">
        <v>110.55</v>
      </c>
      <c r="AO227" s="271">
        <v>16.41</v>
      </c>
      <c r="AP227" s="271">
        <v>75.92</v>
      </c>
      <c r="AQ227" s="271">
        <v>279.13</v>
      </c>
      <c r="AR227" s="24"/>
      <c r="AS227" s="4"/>
      <c r="AT227" s="4"/>
      <c r="AU227" s="271">
        <v>63.25</v>
      </c>
      <c r="AV227" s="271">
        <v>18.425000000000001</v>
      </c>
      <c r="AW227" s="271">
        <v>8.2050000000000001</v>
      </c>
      <c r="AX227" s="271">
        <v>15.183999999999999</v>
      </c>
      <c r="AY227" s="271">
        <v>46.521666666666697</v>
      </c>
      <c r="AZ227" s="24"/>
      <c r="BA227" s="4"/>
    </row>
    <row r="228" spans="1:53">
      <c r="A228" s="56"/>
      <c r="B228" s="11" t="s">
        <v>308</v>
      </c>
      <c r="C228" s="11"/>
      <c r="D228" s="71" t="s">
        <v>309</v>
      </c>
      <c r="E228" s="11">
        <v>143</v>
      </c>
      <c r="F228" s="11">
        <v>67</v>
      </c>
      <c r="G228" s="11">
        <v>49</v>
      </c>
      <c r="H228" s="11">
        <v>15</v>
      </c>
      <c r="I228" s="11">
        <v>51</v>
      </c>
      <c r="J228" s="11"/>
      <c r="M228" s="269">
        <v>57892.58</v>
      </c>
      <c r="N228" s="269">
        <v>19801.84</v>
      </c>
      <c r="O228" s="269">
        <v>12302.36</v>
      </c>
      <c r="P228" s="269">
        <v>3732.89</v>
      </c>
      <c r="Q228" s="269">
        <v>139095.85</v>
      </c>
      <c r="R228" s="278"/>
      <c r="S228" s="4"/>
      <c r="T228" s="4"/>
      <c r="U228" s="269">
        <v>368.74254777070098</v>
      </c>
      <c r="V228" s="269">
        <v>126.12636942675201</v>
      </c>
      <c r="W228" s="269">
        <v>80.407581699346395</v>
      </c>
      <c r="X228" s="269">
        <v>48.4790909090909</v>
      </c>
      <c r="Y228" s="269">
        <v>885.96082802547801</v>
      </c>
      <c r="Z228" s="11"/>
      <c r="AA228" s="4"/>
      <c r="AB228" s="11" t="s">
        <v>364</v>
      </c>
      <c r="AC228" s="11"/>
      <c r="AD228" s="71" t="s">
        <v>365</v>
      </c>
      <c r="AE228" s="24">
        <v>17</v>
      </c>
      <c r="AF228" s="24">
        <v>6</v>
      </c>
      <c r="AG228" s="24"/>
      <c r="AH228" s="24">
        <v>5</v>
      </c>
      <c r="AI228" s="24">
        <v>5</v>
      </c>
      <c r="AJ228" s="24"/>
      <c r="AK228" s="4"/>
      <c r="AL228" s="4"/>
      <c r="AM228" s="271">
        <v>2224.5700000000002</v>
      </c>
      <c r="AN228" s="271">
        <v>706.89</v>
      </c>
      <c r="AO228" s="271">
        <v>0</v>
      </c>
      <c r="AP228" s="271">
        <v>426.27</v>
      </c>
      <c r="AQ228" s="271">
        <v>3543.98</v>
      </c>
      <c r="AR228" s="24"/>
      <c r="AS228" s="4"/>
      <c r="AT228" s="4"/>
      <c r="AU228" s="271">
        <v>117.082631578947</v>
      </c>
      <c r="AV228" s="271">
        <v>37.204736842105298</v>
      </c>
      <c r="AW228" s="271">
        <v>0</v>
      </c>
      <c r="AX228" s="271">
        <v>26.641874999999999</v>
      </c>
      <c r="AY228" s="271">
        <v>186.52526315789501</v>
      </c>
      <c r="AZ228" s="24"/>
      <c r="BA228" s="4"/>
    </row>
    <row r="229" spans="1:53">
      <c r="A229" s="56"/>
      <c r="B229" s="11" t="s">
        <v>310</v>
      </c>
      <c r="C229" s="11"/>
      <c r="D229" s="71" t="s">
        <v>311</v>
      </c>
      <c r="E229" s="11">
        <v>93</v>
      </c>
      <c r="F229" s="11">
        <v>46</v>
      </c>
      <c r="G229" s="11">
        <v>34</v>
      </c>
      <c r="H229" s="11">
        <v>14</v>
      </c>
      <c r="I229" s="11">
        <v>49</v>
      </c>
      <c r="J229" s="11"/>
      <c r="M229" s="269">
        <v>25651.27</v>
      </c>
      <c r="N229" s="269">
        <v>9195.99</v>
      </c>
      <c r="O229" s="269">
        <v>5067.51</v>
      </c>
      <c r="P229" s="269">
        <v>1284.31</v>
      </c>
      <c r="Q229" s="269">
        <v>42448.06</v>
      </c>
      <c r="R229" s="278"/>
      <c r="S229" s="4"/>
      <c r="T229" s="4"/>
      <c r="U229" s="269">
        <v>231.09252252252199</v>
      </c>
      <c r="V229" s="269">
        <v>82.846756756756804</v>
      </c>
      <c r="W229" s="269">
        <v>47.806698113207602</v>
      </c>
      <c r="X229" s="269">
        <v>24.232264150943401</v>
      </c>
      <c r="Y229" s="269">
        <v>382.41495495495502</v>
      </c>
      <c r="Z229" s="11"/>
      <c r="AA229" s="4"/>
      <c r="AB229" s="11" t="s">
        <v>366</v>
      </c>
      <c r="AC229" s="11"/>
      <c r="AD229" s="71" t="s">
        <v>210</v>
      </c>
      <c r="AE229" s="24">
        <v>1</v>
      </c>
      <c r="AF229" s="24"/>
      <c r="AG229" s="24"/>
      <c r="AH229" s="24"/>
      <c r="AI229" s="24"/>
      <c r="AJ229" s="24"/>
      <c r="AK229" s="4"/>
      <c r="AL229" s="4"/>
      <c r="AM229" s="271">
        <v>328.49</v>
      </c>
      <c r="AN229" s="271">
        <v>0</v>
      </c>
      <c r="AO229" s="271">
        <v>0</v>
      </c>
      <c r="AP229" s="271">
        <v>0</v>
      </c>
      <c r="AQ229" s="271">
        <v>0</v>
      </c>
      <c r="AR229" s="24"/>
      <c r="AS229" s="4"/>
      <c r="AT229" s="4"/>
      <c r="AU229" s="271">
        <v>328.49</v>
      </c>
      <c r="AV229" s="271">
        <v>0</v>
      </c>
      <c r="AW229" s="271">
        <v>0</v>
      </c>
      <c r="AX229" s="271">
        <v>0</v>
      </c>
      <c r="AY229" s="271">
        <v>0</v>
      </c>
      <c r="AZ229" s="24"/>
      <c r="BA229" s="4"/>
    </row>
    <row r="230" spans="1:53">
      <c r="A230" s="56"/>
      <c r="B230" s="11" t="s">
        <v>312</v>
      </c>
      <c r="C230" s="11"/>
      <c r="D230" s="71" t="s">
        <v>153</v>
      </c>
      <c r="E230" s="11">
        <v>2832</v>
      </c>
      <c r="F230" s="11">
        <v>1904</v>
      </c>
      <c r="G230" s="11">
        <v>1346</v>
      </c>
      <c r="H230" s="11">
        <v>1134</v>
      </c>
      <c r="I230" s="11">
        <v>1704</v>
      </c>
      <c r="J230" s="11"/>
      <c r="M230" s="269">
        <v>641415.09</v>
      </c>
      <c r="N230" s="269">
        <v>388621.98</v>
      </c>
      <c r="O230" s="269">
        <v>170829.36</v>
      </c>
      <c r="P230" s="269">
        <v>135813.03</v>
      </c>
      <c r="Q230" s="269">
        <v>1631320.71</v>
      </c>
      <c r="R230" s="278"/>
      <c r="S230" s="4"/>
      <c r="T230" s="4"/>
      <c r="U230" s="269">
        <v>188.76253384343701</v>
      </c>
      <c r="V230" s="269">
        <v>114.36785756327301</v>
      </c>
      <c r="W230" s="269">
        <v>52.56288</v>
      </c>
      <c r="X230" s="269">
        <v>41.686012891344298</v>
      </c>
      <c r="Y230" s="269">
        <v>480.22393582572897</v>
      </c>
      <c r="Z230" s="11"/>
      <c r="AA230" s="4"/>
      <c r="AB230" s="11" t="s">
        <v>366</v>
      </c>
      <c r="AC230" s="11"/>
      <c r="AD230" s="71" t="s">
        <v>193</v>
      </c>
      <c r="AE230" s="24">
        <v>1</v>
      </c>
      <c r="AF230" s="24">
        <v>1</v>
      </c>
      <c r="AG230" s="24">
        <v>1</v>
      </c>
      <c r="AH230" s="24">
        <v>1</v>
      </c>
      <c r="AI230" s="24">
        <v>1</v>
      </c>
      <c r="AJ230" s="24"/>
      <c r="AK230" s="4"/>
      <c r="AL230" s="4"/>
      <c r="AM230" s="271">
        <v>16.77</v>
      </c>
      <c r="AN230" s="271">
        <v>15.79</v>
      </c>
      <c r="AO230" s="271">
        <v>13.82</v>
      </c>
      <c r="AP230" s="271">
        <v>14.1</v>
      </c>
      <c r="AQ230" s="271">
        <v>171.74</v>
      </c>
      <c r="AR230" s="24"/>
      <c r="AS230" s="4"/>
      <c r="AT230" s="4"/>
      <c r="AU230" s="271">
        <v>16.77</v>
      </c>
      <c r="AV230" s="271">
        <v>15.79</v>
      </c>
      <c r="AW230" s="271">
        <v>13.82</v>
      </c>
      <c r="AX230" s="271">
        <v>14.1</v>
      </c>
      <c r="AY230" s="271">
        <v>171.74</v>
      </c>
      <c r="AZ230" s="24"/>
      <c r="BA230" s="4"/>
    </row>
    <row r="231" spans="1:53">
      <c r="A231" s="56"/>
      <c r="B231" s="11" t="s">
        <v>313</v>
      </c>
      <c r="C231" s="11"/>
      <c r="D231" s="71" t="s">
        <v>314</v>
      </c>
      <c r="E231" s="11">
        <v>58</v>
      </c>
      <c r="F231" s="11">
        <v>36</v>
      </c>
      <c r="G231" s="11">
        <v>24</v>
      </c>
      <c r="H231" s="11">
        <v>18</v>
      </c>
      <c r="I231" s="11">
        <v>27</v>
      </c>
      <c r="J231" s="11"/>
      <c r="M231" s="269">
        <v>15484.34</v>
      </c>
      <c r="N231" s="269">
        <v>6941.44</v>
      </c>
      <c r="O231" s="269">
        <v>3808.46</v>
      </c>
      <c r="P231" s="269">
        <v>2645.51</v>
      </c>
      <c r="Q231" s="269">
        <v>74349.149999999994</v>
      </c>
      <c r="R231" s="278"/>
      <c r="S231" s="4"/>
      <c r="T231" s="4"/>
      <c r="U231" s="269">
        <v>224.410724637681</v>
      </c>
      <c r="V231" s="269">
        <v>100.600579710145</v>
      </c>
      <c r="W231" s="269">
        <v>56.006764705882397</v>
      </c>
      <c r="X231" s="269">
        <v>60.125227272727301</v>
      </c>
      <c r="Y231" s="269">
        <v>1093.3698529411799</v>
      </c>
      <c r="Z231" s="11"/>
      <c r="AA231" s="4"/>
      <c r="AB231" s="11" t="s">
        <v>366</v>
      </c>
      <c r="AC231" s="11"/>
      <c r="AD231" s="71" t="s">
        <v>367</v>
      </c>
      <c r="AE231" s="24">
        <v>27</v>
      </c>
      <c r="AF231" s="24">
        <v>16</v>
      </c>
      <c r="AG231" s="24">
        <v>20</v>
      </c>
      <c r="AH231" s="24">
        <v>18</v>
      </c>
      <c r="AI231" s="24">
        <v>14</v>
      </c>
      <c r="AJ231" s="24"/>
      <c r="AK231" s="4"/>
      <c r="AL231" s="4"/>
      <c r="AM231" s="271">
        <v>10686.68</v>
      </c>
      <c r="AN231" s="271">
        <v>3007.83</v>
      </c>
      <c r="AO231" s="271">
        <v>6385.4</v>
      </c>
      <c r="AP231" s="271">
        <v>3524.61</v>
      </c>
      <c r="AQ231" s="271">
        <v>13186.01</v>
      </c>
      <c r="AR231" s="24"/>
      <c r="AS231" s="4"/>
      <c r="AT231" s="4"/>
      <c r="AU231" s="271">
        <v>356.22266666666701</v>
      </c>
      <c r="AV231" s="271">
        <v>100.261</v>
      </c>
      <c r="AW231" s="271">
        <v>236.49629629629601</v>
      </c>
      <c r="AX231" s="271">
        <v>121.538275862069</v>
      </c>
      <c r="AY231" s="271">
        <v>439.53366666666699</v>
      </c>
      <c r="AZ231" s="24"/>
      <c r="BA231" s="4"/>
    </row>
    <row r="232" spans="1:53">
      <c r="A232" s="56"/>
      <c r="B232" s="11" t="s">
        <v>315</v>
      </c>
      <c r="C232" s="11"/>
      <c r="D232" s="71" t="s">
        <v>316</v>
      </c>
      <c r="E232" s="11">
        <v>119</v>
      </c>
      <c r="F232" s="11">
        <v>133</v>
      </c>
      <c r="G232" s="11">
        <v>97</v>
      </c>
      <c r="H232" s="11">
        <v>77</v>
      </c>
      <c r="I232" s="11">
        <v>110</v>
      </c>
      <c r="J232" s="11"/>
      <c r="M232" s="269">
        <v>26638.959999999999</v>
      </c>
      <c r="N232" s="269">
        <v>28324.45</v>
      </c>
      <c r="O232" s="269">
        <v>14210.6</v>
      </c>
      <c r="P232" s="269">
        <v>10242.14</v>
      </c>
      <c r="Q232" s="269">
        <v>96766.57</v>
      </c>
      <c r="R232" s="278"/>
      <c r="S232" s="4"/>
      <c r="T232" s="4"/>
      <c r="U232" s="269">
        <v>120.538280542986</v>
      </c>
      <c r="V232" s="269">
        <v>128.16493212669701</v>
      </c>
      <c r="W232" s="269">
        <v>67.993301435406707</v>
      </c>
      <c r="X232" s="269">
        <v>48.772095238095197</v>
      </c>
      <c r="Y232" s="269">
        <v>437.85778280543002</v>
      </c>
      <c r="Z232" s="11"/>
      <c r="AA232" s="4"/>
      <c r="AB232" s="11" t="s">
        <v>368</v>
      </c>
      <c r="AC232" s="11"/>
      <c r="AD232" s="71" t="s">
        <v>369</v>
      </c>
      <c r="AE232" s="24">
        <v>4</v>
      </c>
      <c r="AF232" s="24">
        <v>3</v>
      </c>
      <c r="AG232" s="24"/>
      <c r="AH232" s="24"/>
      <c r="AI232" s="24"/>
      <c r="AJ232" s="24"/>
      <c r="AK232" s="4"/>
      <c r="AL232" s="4"/>
      <c r="AM232" s="271">
        <v>1907.18</v>
      </c>
      <c r="AN232" s="271">
        <v>1749.49</v>
      </c>
      <c r="AO232" s="271">
        <v>0</v>
      </c>
      <c r="AP232" s="271">
        <v>0</v>
      </c>
      <c r="AQ232" s="271">
        <v>0</v>
      </c>
      <c r="AR232" s="24"/>
      <c r="AS232" s="4"/>
      <c r="AT232" s="4"/>
      <c r="AU232" s="271">
        <v>476.79500000000002</v>
      </c>
      <c r="AV232" s="271">
        <v>437.3725</v>
      </c>
      <c r="AW232" s="271">
        <v>0</v>
      </c>
      <c r="AX232" s="271">
        <v>0</v>
      </c>
      <c r="AY232" s="271">
        <v>0</v>
      </c>
      <c r="AZ232" s="24"/>
      <c r="BA232" s="4"/>
    </row>
    <row r="233" spans="1:53">
      <c r="A233" s="56"/>
      <c r="B233" s="11" t="s">
        <v>317</v>
      </c>
      <c r="C233" s="11"/>
      <c r="D233" s="71" t="s">
        <v>318</v>
      </c>
      <c r="E233" s="11">
        <v>131</v>
      </c>
      <c r="F233" s="11">
        <v>90</v>
      </c>
      <c r="G233" s="11">
        <v>64</v>
      </c>
      <c r="H233" s="11">
        <v>55</v>
      </c>
      <c r="I233" s="11">
        <v>73</v>
      </c>
      <c r="J233" s="11"/>
      <c r="M233" s="269">
        <v>32579.68</v>
      </c>
      <c r="N233" s="269">
        <v>22303.66</v>
      </c>
      <c r="O233" s="269">
        <v>10442.219999999999</v>
      </c>
      <c r="P233" s="269">
        <v>7166.2</v>
      </c>
      <c r="Q233" s="269">
        <v>142147.29</v>
      </c>
      <c r="R233" s="278"/>
      <c r="S233" s="4"/>
      <c r="T233" s="4"/>
      <c r="U233" s="269">
        <v>201.10913580246901</v>
      </c>
      <c r="V233" s="269">
        <v>137.676913580247</v>
      </c>
      <c r="W233" s="269">
        <v>66.09</v>
      </c>
      <c r="X233" s="269">
        <v>44.78875</v>
      </c>
      <c r="Y233" s="269">
        <v>877.45240740740701</v>
      </c>
      <c r="Z233" s="11"/>
      <c r="AA233" s="4"/>
      <c r="AB233" s="11" t="s">
        <v>370</v>
      </c>
      <c r="AC233" s="11"/>
      <c r="AD233" s="71" t="s">
        <v>369</v>
      </c>
      <c r="AE233" s="24">
        <v>16</v>
      </c>
      <c r="AF233" s="24">
        <v>11</v>
      </c>
      <c r="AG233" s="24">
        <v>8</v>
      </c>
      <c r="AH233" s="24">
        <v>5</v>
      </c>
      <c r="AI233" s="24">
        <v>1</v>
      </c>
      <c r="AJ233" s="24"/>
      <c r="AK233" s="4"/>
      <c r="AL233" s="4"/>
      <c r="AM233" s="271">
        <v>9533.83</v>
      </c>
      <c r="AN233" s="271">
        <v>2119.4299999999998</v>
      </c>
      <c r="AO233" s="271">
        <v>1124.8</v>
      </c>
      <c r="AP233" s="271">
        <v>204.25</v>
      </c>
      <c r="AQ233" s="271">
        <v>5234.4799999999996</v>
      </c>
      <c r="AR233" s="24"/>
      <c r="AS233" s="4"/>
      <c r="AT233" s="4"/>
      <c r="AU233" s="271">
        <v>595.864375</v>
      </c>
      <c r="AV233" s="271">
        <v>132.46437499999999</v>
      </c>
      <c r="AW233" s="271">
        <v>70.3</v>
      </c>
      <c r="AX233" s="271">
        <v>12.765625</v>
      </c>
      <c r="AY233" s="271">
        <v>327.15499999999997</v>
      </c>
      <c r="AZ233" s="24"/>
      <c r="BA233" s="4"/>
    </row>
    <row r="234" spans="1:53">
      <c r="A234" s="56"/>
      <c r="B234" s="11" t="s">
        <v>319</v>
      </c>
      <c r="C234" s="11"/>
      <c r="D234" s="71" t="s">
        <v>222</v>
      </c>
      <c r="E234" s="11">
        <v>199</v>
      </c>
      <c r="F234" s="11">
        <v>104</v>
      </c>
      <c r="G234" s="11">
        <v>74</v>
      </c>
      <c r="H234" s="11">
        <v>57</v>
      </c>
      <c r="I234" s="11">
        <v>85</v>
      </c>
      <c r="J234" s="11"/>
      <c r="M234" s="269">
        <v>44607.4</v>
      </c>
      <c r="N234" s="269">
        <v>20414.88</v>
      </c>
      <c r="O234" s="269">
        <v>12892.57</v>
      </c>
      <c r="P234" s="269">
        <v>6569.83</v>
      </c>
      <c r="Q234" s="269">
        <v>103397.78</v>
      </c>
      <c r="R234" s="278"/>
      <c r="S234" s="4"/>
      <c r="T234" s="4"/>
      <c r="U234" s="269">
        <v>193.105627705628</v>
      </c>
      <c r="V234" s="269">
        <v>88.376103896103899</v>
      </c>
      <c r="W234" s="269">
        <v>58.3374208144796</v>
      </c>
      <c r="X234" s="269">
        <v>29.329598214285699</v>
      </c>
      <c r="Y234" s="269">
        <v>447.60943722943699</v>
      </c>
      <c r="Z234" s="11"/>
      <c r="AA234" s="4"/>
      <c r="AB234" s="11" t="s">
        <v>575</v>
      </c>
      <c r="AC234" s="11"/>
      <c r="AD234" s="71" t="s">
        <v>344</v>
      </c>
      <c r="AE234" s="24">
        <v>1</v>
      </c>
      <c r="AF234" s="24">
        <v>1</v>
      </c>
      <c r="AG234" s="24">
        <v>1</v>
      </c>
      <c r="AH234" s="24">
        <v>1</v>
      </c>
      <c r="AI234" s="24">
        <v>1</v>
      </c>
      <c r="AJ234" s="24"/>
      <c r="AK234" s="4"/>
      <c r="AL234" s="4"/>
      <c r="AM234" s="271">
        <v>19.309999999999999</v>
      </c>
      <c r="AN234" s="271">
        <v>19.7</v>
      </c>
      <c r="AO234" s="271">
        <v>18.38</v>
      </c>
      <c r="AP234" s="271">
        <v>18.399999999999999</v>
      </c>
      <c r="AQ234" s="271">
        <v>252.55</v>
      </c>
      <c r="AR234" s="24"/>
      <c r="AS234" s="4"/>
      <c r="AT234" s="4"/>
      <c r="AU234" s="271">
        <v>19.309999999999999</v>
      </c>
      <c r="AV234" s="271">
        <v>19.7</v>
      </c>
      <c r="AW234" s="271">
        <v>18.38</v>
      </c>
      <c r="AX234" s="271">
        <v>18.399999999999999</v>
      </c>
      <c r="AY234" s="271">
        <v>252.55</v>
      </c>
      <c r="AZ234" s="24"/>
      <c r="BA234" s="4"/>
    </row>
    <row r="235" spans="1:53">
      <c r="A235" s="56"/>
      <c r="B235" s="11" t="s">
        <v>576</v>
      </c>
      <c r="C235" s="11"/>
      <c r="D235" s="71" t="s">
        <v>88</v>
      </c>
      <c r="E235" s="11">
        <v>5</v>
      </c>
      <c r="F235" s="11">
        <v>2</v>
      </c>
      <c r="G235" s="11">
        <v>1</v>
      </c>
      <c r="H235" s="11">
        <v>1</v>
      </c>
      <c r="I235" s="11">
        <v>1</v>
      </c>
      <c r="J235" s="11"/>
      <c r="M235" s="269">
        <v>441.75</v>
      </c>
      <c r="N235" s="269">
        <v>49.28</v>
      </c>
      <c r="O235" s="269">
        <v>107.35</v>
      </c>
      <c r="P235" s="269">
        <v>7.08</v>
      </c>
      <c r="Q235" s="269">
        <v>81.64</v>
      </c>
      <c r="R235" s="278"/>
      <c r="S235" s="4"/>
      <c r="T235" s="4"/>
      <c r="U235" s="269">
        <v>88.35</v>
      </c>
      <c r="V235" s="269">
        <v>9.8559999999999999</v>
      </c>
      <c r="W235" s="269">
        <v>35.783333333333303</v>
      </c>
      <c r="X235" s="269">
        <v>1.4159999999999999</v>
      </c>
      <c r="Y235" s="269">
        <v>16.327999999999999</v>
      </c>
      <c r="Z235" s="11"/>
      <c r="AA235" s="4"/>
      <c r="AB235" s="11" t="s">
        <v>371</v>
      </c>
      <c r="AC235" s="11"/>
      <c r="AD235" s="71" t="s">
        <v>372</v>
      </c>
      <c r="AE235" s="24">
        <v>6</v>
      </c>
      <c r="AF235" s="24">
        <v>2</v>
      </c>
      <c r="AG235" s="24"/>
      <c r="AH235" s="24"/>
      <c r="AI235" s="24"/>
      <c r="AJ235" s="24"/>
      <c r="AK235" s="4"/>
      <c r="AL235" s="4"/>
      <c r="AM235" s="271">
        <v>1408.83</v>
      </c>
      <c r="AN235" s="271">
        <v>425.68</v>
      </c>
      <c r="AO235" s="271">
        <v>0</v>
      </c>
      <c r="AP235" s="271">
        <v>0</v>
      </c>
      <c r="AQ235" s="271">
        <v>0</v>
      </c>
      <c r="AR235" s="24"/>
      <c r="AS235" s="4"/>
      <c r="AT235" s="4"/>
      <c r="AU235" s="271">
        <v>234.80500000000001</v>
      </c>
      <c r="AV235" s="271">
        <v>70.946666666666701</v>
      </c>
      <c r="AW235" s="271">
        <v>0</v>
      </c>
      <c r="AX235" s="271">
        <v>0</v>
      </c>
      <c r="AY235" s="271">
        <v>0</v>
      </c>
      <c r="AZ235" s="24"/>
      <c r="BA235" s="4"/>
    </row>
    <row r="236" spans="1:53">
      <c r="A236" s="56"/>
      <c r="B236" s="11" t="s">
        <v>320</v>
      </c>
      <c r="C236" s="11"/>
      <c r="D236" s="71" t="s">
        <v>321</v>
      </c>
      <c r="E236" s="11">
        <v>151</v>
      </c>
      <c r="F236" s="11">
        <v>86</v>
      </c>
      <c r="G236" s="11">
        <v>68</v>
      </c>
      <c r="H236" s="11">
        <v>10</v>
      </c>
      <c r="I236" s="11">
        <v>83</v>
      </c>
      <c r="J236" s="11"/>
      <c r="M236" s="269">
        <v>34830.06</v>
      </c>
      <c r="N236" s="269">
        <v>15700.22</v>
      </c>
      <c r="O236" s="269">
        <v>11031.02</v>
      </c>
      <c r="P236" s="269">
        <v>1228.25</v>
      </c>
      <c r="Q236" s="269">
        <v>74849.58</v>
      </c>
      <c r="R236" s="278"/>
      <c r="S236" s="4"/>
      <c r="T236" s="4"/>
      <c r="U236" s="269">
        <v>196.78</v>
      </c>
      <c r="V236" s="269">
        <v>88.701807909604497</v>
      </c>
      <c r="W236" s="269">
        <v>64.1338372093023</v>
      </c>
      <c r="X236" s="269">
        <v>29.244047619047599</v>
      </c>
      <c r="Y236" s="269">
        <v>422.87898305084701</v>
      </c>
      <c r="Z236" s="11"/>
      <c r="AA236" s="4"/>
      <c r="AB236" s="11" t="s">
        <v>373</v>
      </c>
      <c r="AC236" s="11"/>
      <c r="AD236" s="71" t="s">
        <v>374</v>
      </c>
      <c r="AE236" s="24">
        <v>3</v>
      </c>
      <c r="AF236" s="24">
        <v>2</v>
      </c>
      <c r="AG236" s="24">
        <v>2</v>
      </c>
      <c r="AH236" s="24">
        <v>2</v>
      </c>
      <c r="AI236" s="24">
        <v>2</v>
      </c>
      <c r="AJ236" s="24"/>
      <c r="AK236" s="4"/>
      <c r="AL236" s="4"/>
      <c r="AM236" s="271">
        <v>367.84</v>
      </c>
      <c r="AN236" s="271">
        <v>355.24</v>
      </c>
      <c r="AO236" s="271">
        <v>233.93</v>
      </c>
      <c r="AP236" s="271">
        <v>189.85</v>
      </c>
      <c r="AQ236" s="271">
        <v>769.57</v>
      </c>
      <c r="AR236" s="24"/>
      <c r="AS236" s="4"/>
      <c r="AT236" s="4"/>
      <c r="AU236" s="271">
        <v>122.613333333333</v>
      </c>
      <c r="AV236" s="271">
        <v>118.413333333333</v>
      </c>
      <c r="AW236" s="271">
        <v>77.976666666666702</v>
      </c>
      <c r="AX236" s="271">
        <v>63.283333333333303</v>
      </c>
      <c r="AY236" s="271">
        <v>256.52333333333303</v>
      </c>
      <c r="AZ236" s="24"/>
      <c r="BA236" s="4"/>
    </row>
    <row r="237" spans="1:53">
      <c r="A237" s="56"/>
      <c r="B237" s="11" t="s">
        <v>470</v>
      </c>
      <c r="C237" s="11"/>
      <c r="D237" s="71" t="s">
        <v>321</v>
      </c>
      <c r="E237" s="11">
        <v>16</v>
      </c>
      <c r="F237" s="11">
        <v>11</v>
      </c>
      <c r="G237" s="11">
        <v>10</v>
      </c>
      <c r="H237" s="11"/>
      <c r="I237" s="11">
        <v>9</v>
      </c>
      <c r="J237" s="11"/>
      <c r="M237" s="269">
        <v>3309.36</v>
      </c>
      <c r="N237" s="269">
        <v>2068.23</v>
      </c>
      <c r="O237" s="269">
        <v>1494.98</v>
      </c>
      <c r="P237" s="269">
        <v>0</v>
      </c>
      <c r="Q237" s="269">
        <v>3780.96</v>
      </c>
      <c r="R237" s="278"/>
      <c r="S237" s="4"/>
      <c r="T237" s="4"/>
      <c r="U237" s="269">
        <v>174.17684210526301</v>
      </c>
      <c r="V237" s="269">
        <v>108.854210526316</v>
      </c>
      <c r="W237" s="269">
        <v>78.683157894736894</v>
      </c>
      <c r="X237" s="269">
        <v>0</v>
      </c>
      <c r="Y237" s="269">
        <v>198.997894736842</v>
      </c>
      <c r="Z237" s="11"/>
      <c r="AA237" s="4"/>
      <c r="AB237" s="11" t="s">
        <v>375</v>
      </c>
      <c r="AC237" s="11"/>
      <c r="AD237" s="71" t="s">
        <v>376</v>
      </c>
      <c r="AE237" s="24">
        <v>87</v>
      </c>
      <c r="AF237" s="24">
        <v>29</v>
      </c>
      <c r="AG237" s="24">
        <v>19</v>
      </c>
      <c r="AH237" s="24">
        <v>15</v>
      </c>
      <c r="AI237" s="24">
        <v>15</v>
      </c>
      <c r="AJ237" s="24"/>
      <c r="AK237" s="4"/>
      <c r="AL237" s="4"/>
      <c r="AM237" s="271">
        <v>74524.25</v>
      </c>
      <c r="AN237" s="271">
        <v>18415.96</v>
      </c>
      <c r="AO237" s="271">
        <v>12020.6</v>
      </c>
      <c r="AP237" s="271">
        <v>3545.55</v>
      </c>
      <c r="AQ237" s="271">
        <v>20952.34</v>
      </c>
      <c r="AR237" s="24"/>
      <c r="AS237" s="4"/>
      <c r="AT237" s="4"/>
      <c r="AU237" s="271">
        <v>810.04619565217399</v>
      </c>
      <c r="AV237" s="271">
        <v>200.17347826087001</v>
      </c>
      <c r="AW237" s="271">
        <v>139.774418604651</v>
      </c>
      <c r="AX237" s="271">
        <v>41.712352941176498</v>
      </c>
      <c r="AY237" s="271">
        <v>232.80377777777801</v>
      </c>
      <c r="AZ237" s="24"/>
      <c r="BA237" s="4"/>
    </row>
    <row r="238" spans="1:53">
      <c r="A238" s="56"/>
      <c r="B238" s="11" t="s">
        <v>322</v>
      </c>
      <c r="C238" s="11"/>
      <c r="D238" s="71" t="s">
        <v>323</v>
      </c>
      <c r="E238" s="11">
        <v>509</v>
      </c>
      <c r="F238" s="11">
        <v>276</v>
      </c>
      <c r="G238" s="11">
        <v>164</v>
      </c>
      <c r="H238" s="11">
        <v>113</v>
      </c>
      <c r="I238" s="11">
        <v>176</v>
      </c>
      <c r="J238" s="11"/>
      <c r="M238" s="269">
        <v>133596.44</v>
      </c>
      <c r="N238" s="269">
        <v>59521.2</v>
      </c>
      <c r="O238" s="269">
        <v>25406.26</v>
      </c>
      <c r="P238" s="269">
        <v>15486.01</v>
      </c>
      <c r="Q238" s="269">
        <v>197652.8</v>
      </c>
      <c r="R238" s="278"/>
      <c r="S238" s="4"/>
      <c r="T238" s="4"/>
      <c r="U238" s="269">
        <v>231.135709342561</v>
      </c>
      <c r="V238" s="269">
        <v>102.97785467128</v>
      </c>
      <c r="W238" s="269">
        <v>45.777045045045099</v>
      </c>
      <c r="X238" s="269">
        <v>28.105281306715099</v>
      </c>
      <c r="Y238" s="269">
        <v>341.95986159169502</v>
      </c>
      <c r="Z238" s="11"/>
      <c r="AA238" s="4"/>
      <c r="AB238" s="11" t="s">
        <v>377</v>
      </c>
      <c r="AC238" s="11"/>
      <c r="AD238" s="71" t="s">
        <v>96</v>
      </c>
      <c r="AE238" s="24">
        <v>1</v>
      </c>
      <c r="AF238" s="24">
        <v>1</v>
      </c>
      <c r="AG238" s="24">
        <v>1</v>
      </c>
      <c r="AH238" s="24">
        <v>1</v>
      </c>
      <c r="AI238" s="24">
        <v>1</v>
      </c>
      <c r="AJ238" s="24"/>
      <c r="AK238" s="4"/>
      <c r="AL238" s="4"/>
      <c r="AM238" s="271">
        <v>39.549999999999997</v>
      </c>
      <c r="AN238" s="271">
        <v>13.21</v>
      </c>
      <c r="AO238" s="271">
        <v>13.49</v>
      </c>
      <c r="AP238" s="271">
        <v>11.6</v>
      </c>
      <c r="AQ238" s="271">
        <v>141.87</v>
      </c>
      <c r="AR238" s="24"/>
      <c r="AS238" s="4"/>
      <c r="AT238" s="4"/>
      <c r="AU238" s="271">
        <v>19.774999999999999</v>
      </c>
      <c r="AV238" s="271">
        <v>6.6050000000000004</v>
      </c>
      <c r="AW238" s="271">
        <v>6.7450000000000001</v>
      </c>
      <c r="AX238" s="271">
        <v>5.8</v>
      </c>
      <c r="AY238" s="271">
        <v>70.935000000000002</v>
      </c>
      <c r="AZ238" s="24"/>
      <c r="BA238" s="4"/>
    </row>
    <row r="239" spans="1:53">
      <c r="A239" s="56"/>
      <c r="B239" s="11" t="s">
        <v>324</v>
      </c>
      <c r="C239" s="11"/>
      <c r="D239" s="71" t="s">
        <v>285</v>
      </c>
      <c r="E239" s="11">
        <v>89</v>
      </c>
      <c r="F239" s="11">
        <v>64</v>
      </c>
      <c r="G239" s="11">
        <v>29</v>
      </c>
      <c r="H239" s="11">
        <v>36</v>
      </c>
      <c r="I239" s="11">
        <v>47</v>
      </c>
      <c r="J239" s="11"/>
      <c r="M239" s="269">
        <v>17367.25</v>
      </c>
      <c r="N239" s="269">
        <v>12036.33</v>
      </c>
      <c r="O239" s="269">
        <v>3821.8</v>
      </c>
      <c r="P239" s="269">
        <v>3054.92</v>
      </c>
      <c r="Q239" s="269">
        <v>50348.09</v>
      </c>
      <c r="R239" s="278"/>
      <c r="S239" s="4"/>
      <c r="T239" s="4"/>
      <c r="U239" s="269">
        <v>155.064732142857</v>
      </c>
      <c r="V239" s="269">
        <v>107.467232142857</v>
      </c>
      <c r="W239" s="269">
        <v>46.045783132530097</v>
      </c>
      <c r="X239" s="269">
        <v>28.2862962962963</v>
      </c>
      <c r="Y239" s="269">
        <v>453.58639639639603</v>
      </c>
      <c r="Z239" s="11"/>
      <c r="AA239" s="4"/>
      <c r="AB239" s="11" t="s">
        <v>378</v>
      </c>
      <c r="AC239" s="11"/>
      <c r="AD239" s="71" t="s">
        <v>379</v>
      </c>
      <c r="AE239" s="24">
        <v>22</v>
      </c>
      <c r="AF239" s="24">
        <v>12</v>
      </c>
      <c r="AG239" s="24">
        <v>9</v>
      </c>
      <c r="AH239" s="24">
        <v>8</v>
      </c>
      <c r="AI239" s="24">
        <v>6</v>
      </c>
      <c r="AJ239" s="24"/>
      <c r="AK239" s="4"/>
      <c r="AL239" s="4"/>
      <c r="AM239" s="271">
        <v>19032.150000000001</v>
      </c>
      <c r="AN239" s="271">
        <v>5350.05</v>
      </c>
      <c r="AO239" s="271">
        <v>1285.3499999999999</v>
      </c>
      <c r="AP239" s="271">
        <v>532.35</v>
      </c>
      <c r="AQ239" s="271">
        <v>1272.93</v>
      </c>
      <c r="AR239" s="24"/>
      <c r="AS239" s="4"/>
      <c r="AT239" s="4"/>
      <c r="AU239" s="271">
        <v>865.09772727272798</v>
      </c>
      <c r="AV239" s="271">
        <v>243.184090909091</v>
      </c>
      <c r="AW239" s="271">
        <v>58.424999999999997</v>
      </c>
      <c r="AX239" s="271">
        <v>24.197727272727299</v>
      </c>
      <c r="AY239" s="271">
        <v>57.860454545454601</v>
      </c>
      <c r="AZ239" s="24"/>
      <c r="BA239" s="4"/>
    </row>
    <row r="240" spans="1:53">
      <c r="A240" s="56"/>
      <c r="B240" s="11" t="s">
        <v>325</v>
      </c>
      <c r="C240" s="11"/>
      <c r="D240" s="71" t="s">
        <v>96</v>
      </c>
      <c r="E240" s="11">
        <v>33</v>
      </c>
      <c r="F240" s="11">
        <v>24</v>
      </c>
      <c r="G240" s="11">
        <v>16</v>
      </c>
      <c r="H240" s="11">
        <v>18</v>
      </c>
      <c r="I240" s="11">
        <v>23</v>
      </c>
      <c r="J240" s="11"/>
      <c r="M240" s="269">
        <v>7120.7</v>
      </c>
      <c r="N240" s="269">
        <v>4861.1899999999996</v>
      </c>
      <c r="O240" s="269">
        <v>1979.05</v>
      </c>
      <c r="P240" s="269">
        <v>2705.85</v>
      </c>
      <c r="Q240" s="269">
        <v>31798.47</v>
      </c>
      <c r="R240" s="278"/>
      <c r="S240" s="4"/>
      <c r="T240" s="4"/>
      <c r="U240" s="269">
        <v>161.834090909091</v>
      </c>
      <c r="V240" s="269">
        <v>110.481590909091</v>
      </c>
      <c r="W240" s="269">
        <v>44.978409090909103</v>
      </c>
      <c r="X240" s="269">
        <v>62.926744186046498</v>
      </c>
      <c r="Y240" s="269">
        <v>722.6925</v>
      </c>
      <c r="Z240" s="11"/>
      <c r="AA240" s="4"/>
      <c r="AB240" s="11" t="s">
        <v>380</v>
      </c>
      <c r="AC240" s="11"/>
      <c r="AD240" s="71" t="s">
        <v>295</v>
      </c>
      <c r="AE240" s="24">
        <v>107</v>
      </c>
      <c r="AF240" s="24">
        <v>62</v>
      </c>
      <c r="AG240" s="24">
        <v>51</v>
      </c>
      <c r="AH240" s="24">
        <v>43</v>
      </c>
      <c r="AI240" s="24">
        <v>40</v>
      </c>
      <c r="AJ240" s="24"/>
      <c r="AK240" s="4"/>
      <c r="AL240" s="4"/>
      <c r="AM240" s="271">
        <v>65221.14</v>
      </c>
      <c r="AN240" s="271">
        <v>10387.790000000001</v>
      </c>
      <c r="AO240" s="271">
        <v>7907.78</v>
      </c>
      <c r="AP240" s="271">
        <v>5296.18</v>
      </c>
      <c r="AQ240" s="271">
        <v>57159.77</v>
      </c>
      <c r="AR240" s="24"/>
      <c r="AS240" s="4"/>
      <c r="AT240" s="4"/>
      <c r="AU240" s="271">
        <v>592.91945454545498</v>
      </c>
      <c r="AV240" s="271">
        <v>94.4344545454545</v>
      </c>
      <c r="AW240" s="271">
        <v>72.5484403669725</v>
      </c>
      <c r="AX240" s="271">
        <v>50.439809523809501</v>
      </c>
      <c r="AY240" s="271">
        <v>519.63427272727301</v>
      </c>
      <c r="AZ240" s="24"/>
      <c r="BA240" s="4"/>
    </row>
    <row r="241" spans="1:53">
      <c r="A241" s="56"/>
      <c r="B241" s="11" t="s">
        <v>326</v>
      </c>
      <c r="C241" s="11"/>
      <c r="D241" s="71" t="s">
        <v>161</v>
      </c>
      <c r="E241" s="11"/>
      <c r="F241" s="11"/>
      <c r="G241" s="11"/>
      <c r="H241" s="11">
        <v>1</v>
      </c>
      <c r="I241" s="11">
        <v>1</v>
      </c>
      <c r="J241" s="11"/>
      <c r="M241" s="269">
        <v>0</v>
      </c>
      <c r="N241" s="269">
        <v>0</v>
      </c>
      <c r="O241" s="269">
        <v>0</v>
      </c>
      <c r="P241" s="269">
        <v>190.83</v>
      </c>
      <c r="Q241" s="269">
        <v>352.03</v>
      </c>
      <c r="R241" s="278"/>
      <c r="S241" s="4"/>
      <c r="T241" s="4"/>
      <c r="U241" s="269">
        <v>0</v>
      </c>
      <c r="V241" s="269">
        <v>0</v>
      </c>
      <c r="W241" s="269">
        <v>0</v>
      </c>
      <c r="X241" s="269">
        <v>190.83</v>
      </c>
      <c r="Y241" s="269">
        <v>352.03</v>
      </c>
      <c r="Z241" s="11"/>
      <c r="AA241" s="4"/>
      <c r="AB241" s="11" t="s">
        <v>381</v>
      </c>
      <c r="AC241" s="11"/>
      <c r="AD241" s="71" t="s">
        <v>84</v>
      </c>
      <c r="AE241" s="24">
        <v>2</v>
      </c>
      <c r="AF241" s="24">
        <v>1</v>
      </c>
      <c r="AG241" s="24">
        <v>1</v>
      </c>
      <c r="AH241" s="24"/>
      <c r="AI241" s="24"/>
      <c r="AJ241" s="24"/>
      <c r="AK241" s="4"/>
      <c r="AL241" s="4"/>
      <c r="AM241" s="271">
        <v>248.62</v>
      </c>
      <c r="AN241" s="271">
        <v>31.07</v>
      </c>
      <c r="AO241" s="271">
        <v>31.47</v>
      </c>
      <c r="AP241" s="271">
        <v>0</v>
      </c>
      <c r="AQ241" s="271">
        <v>0</v>
      </c>
      <c r="AR241" s="24"/>
      <c r="AS241" s="4"/>
      <c r="AT241" s="4"/>
      <c r="AU241" s="271">
        <v>124.31</v>
      </c>
      <c r="AV241" s="271">
        <v>15.535</v>
      </c>
      <c r="AW241" s="271">
        <v>15.734999999999999</v>
      </c>
      <c r="AX241" s="271">
        <v>0</v>
      </c>
      <c r="AY241" s="271">
        <v>0</v>
      </c>
      <c r="AZ241" s="24"/>
      <c r="BA241" s="4"/>
    </row>
    <row r="242" spans="1:53">
      <c r="A242" s="56"/>
      <c r="B242" s="11" t="s">
        <v>326</v>
      </c>
      <c r="C242" s="11"/>
      <c r="D242" s="71" t="s">
        <v>278</v>
      </c>
      <c r="E242" s="11">
        <v>151</v>
      </c>
      <c r="F242" s="11">
        <v>66</v>
      </c>
      <c r="G242" s="11">
        <v>71</v>
      </c>
      <c r="H242" s="11">
        <v>54</v>
      </c>
      <c r="I242" s="11">
        <v>57</v>
      </c>
      <c r="J242" s="11"/>
      <c r="M242" s="269">
        <v>27665.74</v>
      </c>
      <c r="N242" s="269">
        <v>9237.16</v>
      </c>
      <c r="O242" s="269">
        <v>10023.620000000001</v>
      </c>
      <c r="P242" s="269">
        <v>4837.24</v>
      </c>
      <c r="Q242" s="269">
        <v>47927.040000000001</v>
      </c>
      <c r="R242" s="278"/>
      <c r="S242" s="4"/>
      <c r="T242" s="4"/>
      <c r="U242" s="269">
        <v>166.661084337349</v>
      </c>
      <c r="V242" s="269">
        <v>55.645542168674702</v>
      </c>
      <c r="W242" s="269">
        <v>62.258509316770201</v>
      </c>
      <c r="X242" s="269">
        <v>30.044968944099399</v>
      </c>
      <c r="Y242" s="269">
        <v>288.71710843373501</v>
      </c>
      <c r="Z242" s="11"/>
      <c r="AA242" s="4"/>
      <c r="AB242" s="11" t="s">
        <v>381</v>
      </c>
      <c r="AC242" s="11"/>
      <c r="AD242" s="71" t="s">
        <v>382</v>
      </c>
      <c r="AE242" s="24">
        <v>1</v>
      </c>
      <c r="AF242" s="24">
        <v>1</v>
      </c>
      <c r="AG242" s="24"/>
      <c r="AH242" s="24"/>
      <c r="AI242" s="24"/>
      <c r="AJ242" s="24"/>
      <c r="AK242" s="4"/>
      <c r="AL242" s="4"/>
      <c r="AM242" s="271">
        <v>19.7</v>
      </c>
      <c r="AN242" s="271">
        <v>22.34</v>
      </c>
      <c r="AO242" s="271">
        <v>0</v>
      </c>
      <c r="AP242" s="271">
        <v>0</v>
      </c>
      <c r="AQ242" s="271">
        <v>0</v>
      </c>
      <c r="AR242" s="24"/>
      <c r="AS242" s="4"/>
      <c r="AT242" s="4"/>
      <c r="AU242" s="271">
        <v>19.7</v>
      </c>
      <c r="AV242" s="271">
        <v>22.34</v>
      </c>
      <c r="AW242" s="271">
        <v>0</v>
      </c>
      <c r="AX242" s="271">
        <v>0</v>
      </c>
      <c r="AY242" s="271">
        <v>0</v>
      </c>
      <c r="AZ242" s="24"/>
      <c r="BA242" s="4"/>
    </row>
    <row r="243" spans="1:53">
      <c r="A243" s="56"/>
      <c r="B243" s="11" t="s">
        <v>326</v>
      </c>
      <c r="C243" s="11"/>
      <c r="D243" s="71" t="s">
        <v>396</v>
      </c>
      <c r="E243" s="11">
        <v>1</v>
      </c>
      <c r="F243" s="11"/>
      <c r="G243" s="11"/>
      <c r="H243" s="11"/>
      <c r="I243" s="11">
        <v>1</v>
      </c>
      <c r="J243" s="11"/>
      <c r="M243" s="269">
        <v>258.74</v>
      </c>
      <c r="N243" s="269">
        <v>0</v>
      </c>
      <c r="O243" s="269">
        <v>0</v>
      </c>
      <c r="P243" s="269">
        <v>0</v>
      </c>
      <c r="Q243" s="269">
        <v>284.27999999999997</v>
      </c>
      <c r="R243" s="278"/>
      <c r="S243" s="4"/>
      <c r="T243" s="4"/>
      <c r="U243" s="269">
        <v>258.74</v>
      </c>
      <c r="V243" s="269">
        <v>0</v>
      </c>
      <c r="W243" s="269">
        <v>0</v>
      </c>
      <c r="X243" s="269">
        <v>0</v>
      </c>
      <c r="Y243" s="269">
        <v>284.27999999999997</v>
      </c>
      <c r="Z243" s="11"/>
      <c r="AA243" s="4"/>
      <c r="AB243" s="11" t="s">
        <v>383</v>
      </c>
      <c r="AC243" s="11"/>
      <c r="AD243" s="71" t="s">
        <v>139</v>
      </c>
      <c r="AE243" s="24"/>
      <c r="AF243" s="24"/>
      <c r="AG243" s="24"/>
      <c r="AH243" s="24"/>
      <c r="AI243" s="24">
        <v>1</v>
      </c>
      <c r="AJ243" s="24"/>
      <c r="AK243" s="4"/>
      <c r="AL243" s="4"/>
      <c r="AM243" s="271">
        <v>0</v>
      </c>
      <c r="AN243" s="271">
        <v>0</v>
      </c>
      <c r="AO243" s="271">
        <v>0</v>
      </c>
      <c r="AP243" s="271">
        <v>0</v>
      </c>
      <c r="AQ243" s="271">
        <v>44.83</v>
      </c>
      <c r="AR243" s="24"/>
      <c r="AS243" s="4"/>
      <c r="AT243" s="4"/>
      <c r="AU243" s="271">
        <v>0</v>
      </c>
      <c r="AV243" s="271">
        <v>0</v>
      </c>
      <c r="AW243" s="271">
        <v>0</v>
      </c>
      <c r="AX243" s="271">
        <v>0</v>
      </c>
      <c r="AY243" s="271">
        <v>44.83</v>
      </c>
      <c r="AZ243" s="24"/>
      <c r="BA243" s="4"/>
    </row>
    <row r="244" spans="1:53">
      <c r="A244" s="56"/>
      <c r="B244" s="11" t="s">
        <v>327</v>
      </c>
      <c r="C244" s="11"/>
      <c r="D244" s="71" t="s">
        <v>229</v>
      </c>
      <c r="E244" s="11">
        <v>395</v>
      </c>
      <c r="F244" s="11">
        <v>218</v>
      </c>
      <c r="G244" s="11">
        <v>166</v>
      </c>
      <c r="H244" s="11">
        <v>149</v>
      </c>
      <c r="I244" s="11">
        <v>203</v>
      </c>
      <c r="J244" s="11"/>
      <c r="M244" s="269">
        <v>93289.09</v>
      </c>
      <c r="N244" s="269">
        <v>40352.26</v>
      </c>
      <c r="O244" s="269">
        <v>25982.7</v>
      </c>
      <c r="P244" s="269">
        <v>18933.64</v>
      </c>
      <c r="Q244" s="269">
        <v>222453.82</v>
      </c>
      <c r="R244" s="278"/>
      <c r="S244" s="4"/>
      <c r="T244" s="4"/>
      <c r="U244" s="269">
        <v>195.57461215932901</v>
      </c>
      <c r="V244" s="269">
        <v>84.595932914046202</v>
      </c>
      <c r="W244" s="269">
        <v>55.7568669527897</v>
      </c>
      <c r="X244" s="269">
        <v>41.339825327510901</v>
      </c>
      <c r="Y244" s="269">
        <v>466.36020964360603</v>
      </c>
      <c r="Z244" s="11"/>
      <c r="AA244" s="4"/>
      <c r="AB244" s="11" t="s">
        <v>383</v>
      </c>
      <c r="AC244" s="11"/>
      <c r="AD244" s="71" t="s">
        <v>384</v>
      </c>
      <c r="AE244" s="24">
        <v>45</v>
      </c>
      <c r="AF244" s="24">
        <v>12</v>
      </c>
      <c r="AG244" s="24">
        <v>7</v>
      </c>
      <c r="AH244" s="24">
        <v>6</v>
      </c>
      <c r="AI244" s="24">
        <v>7</v>
      </c>
      <c r="AJ244" s="24"/>
      <c r="AK244" s="4"/>
      <c r="AL244" s="4"/>
      <c r="AM244" s="271">
        <v>20931.54</v>
      </c>
      <c r="AN244" s="271">
        <v>17043.150000000001</v>
      </c>
      <c r="AO244" s="271">
        <v>3852.67</v>
      </c>
      <c r="AP244" s="271">
        <v>409.12</v>
      </c>
      <c r="AQ244" s="271">
        <v>3896.64</v>
      </c>
      <c r="AR244" s="24"/>
      <c r="AS244" s="4"/>
      <c r="AT244" s="4"/>
      <c r="AU244" s="271">
        <v>436.07375000000002</v>
      </c>
      <c r="AV244" s="271">
        <v>355.06562500000001</v>
      </c>
      <c r="AW244" s="271">
        <v>85.614888888888899</v>
      </c>
      <c r="AX244" s="271">
        <v>8.8939130434782605</v>
      </c>
      <c r="AY244" s="271">
        <v>81.180000000000007</v>
      </c>
      <c r="AZ244" s="24"/>
      <c r="BA244" s="4"/>
    </row>
    <row r="245" spans="1:53">
      <c r="A245" s="56"/>
      <c r="B245" s="11" t="s">
        <v>328</v>
      </c>
      <c r="C245" s="11"/>
      <c r="D245" s="71" t="s">
        <v>232</v>
      </c>
      <c r="E245" s="11">
        <v>89</v>
      </c>
      <c r="F245" s="11">
        <v>55</v>
      </c>
      <c r="G245" s="11">
        <v>43</v>
      </c>
      <c r="H245" s="11">
        <v>39</v>
      </c>
      <c r="I245" s="11">
        <v>43</v>
      </c>
      <c r="J245" s="11"/>
      <c r="M245" s="269">
        <v>18353.55</v>
      </c>
      <c r="N245" s="269">
        <v>8402.85</v>
      </c>
      <c r="O245" s="269">
        <v>4907.51</v>
      </c>
      <c r="P245" s="269">
        <v>3531.6</v>
      </c>
      <c r="Q245" s="269">
        <v>56196.37</v>
      </c>
      <c r="R245" s="278"/>
      <c r="S245" s="4"/>
      <c r="T245" s="4"/>
      <c r="U245" s="269">
        <v>187.28112244898</v>
      </c>
      <c r="V245" s="269">
        <v>85.743367346938797</v>
      </c>
      <c r="W245" s="269">
        <v>55.767159090909097</v>
      </c>
      <c r="X245" s="269">
        <v>37.5702127659575</v>
      </c>
      <c r="Y245" s="269">
        <v>573.43234693877503</v>
      </c>
      <c r="Z245" s="11"/>
      <c r="AA245" s="4"/>
      <c r="AB245" s="11" t="s">
        <v>498</v>
      </c>
      <c r="AC245" s="11"/>
      <c r="AD245" s="71" t="s">
        <v>136</v>
      </c>
      <c r="AE245" s="24">
        <v>7</v>
      </c>
      <c r="AF245" s="24">
        <v>4</v>
      </c>
      <c r="AG245" s="24">
        <v>3</v>
      </c>
      <c r="AH245" s="24">
        <v>2</v>
      </c>
      <c r="AI245" s="24">
        <v>2</v>
      </c>
      <c r="AJ245" s="24"/>
      <c r="AK245" s="4"/>
      <c r="AL245" s="4"/>
      <c r="AM245" s="271">
        <v>2035.32</v>
      </c>
      <c r="AN245" s="271">
        <v>1138.0899999999999</v>
      </c>
      <c r="AO245" s="271">
        <v>1303.9100000000001</v>
      </c>
      <c r="AP245" s="271">
        <v>177.63</v>
      </c>
      <c r="AQ245" s="271">
        <v>945.79</v>
      </c>
      <c r="AR245" s="24"/>
      <c r="AS245" s="4"/>
      <c r="AT245" s="4"/>
      <c r="AU245" s="271">
        <v>290.76</v>
      </c>
      <c r="AV245" s="271">
        <v>162.58428571428601</v>
      </c>
      <c r="AW245" s="271">
        <v>186.27285714285699</v>
      </c>
      <c r="AX245" s="271">
        <v>25.375714285714299</v>
      </c>
      <c r="AY245" s="271">
        <v>135.112857142857</v>
      </c>
      <c r="AZ245" s="24"/>
      <c r="BA245" s="4"/>
    </row>
    <row r="246" spans="1:53">
      <c r="A246" s="56"/>
      <c r="B246" s="11" t="s">
        <v>329</v>
      </c>
      <c r="C246" s="11"/>
      <c r="D246" s="71" t="s">
        <v>330</v>
      </c>
      <c r="E246" s="11">
        <v>166</v>
      </c>
      <c r="F246" s="11">
        <v>96</v>
      </c>
      <c r="G246" s="11">
        <v>59</v>
      </c>
      <c r="H246" s="11">
        <v>50</v>
      </c>
      <c r="I246" s="11">
        <v>64</v>
      </c>
      <c r="J246" s="11"/>
      <c r="M246" s="269">
        <v>42278.33</v>
      </c>
      <c r="N246" s="269">
        <v>19192.86</v>
      </c>
      <c r="O246" s="269">
        <v>6972.11</v>
      </c>
      <c r="P246" s="269">
        <v>7309.27</v>
      </c>
      <c r="Q246" s="269">
        <v>64360.76</v>
      </c>
      <c r="R246" s="278"/>
      <c r="S246" s="4"/>
      <c r="T246" s="4"/>
      <c r="U246" s="269">
        <v>224.88473404255299</v>
      </c>
      <c r="V246" s="269">
        <v>102.089680851064</v>
      </c>
      <c r="W246" s="269">
        <v>37.284010695187199</v>
      </c>
      <c r="X246" s="269">
        <v>39.509567567567601</v>
      </c>
      <c r="Y246" s="269">
        <v>342.34446808510597</v>
      </c>
      <c r="Z246" s="11"/>
      <c r="AA246" s="4"/>
      <c r="AB246" s="11" t="s">
        <v>475</v>
      </c>
      <c r="AC246" s="11"/>
      <c r="AD246" s="71" t="s">
        <v>88</v>
      </c>
      <c r="AE246" s="24">
        <v>1</v>
      </c>
      <c r="AF246" s="24"/>
      <c r="AG246" s="24"/>
      <c r="AH246" s="24"/>
      <c r="AI246" s="24"/>
      <c r="AJ246" s="24"/>
      <c r="AK246" s="4"/>
      <c r="AL246" s="4"/>
      <c r="AM246" s="271">
        <v>100.07</v>
      </c>
      <c r="AN246" s="271">
        <v>0</v>
      </c>
      <c r="AO246" s="271">
        <v>0</v>
      </c>
      <c r="AP246" s="271">
        <v>0</v>
      </c>
      <c r="AQ246" s="271">
        <v>0</v>
      </c>
      <c r="AR246" s="24"/>
      <c r="AS246" s="4"/>
      <c r="AT246" s="4"/>
      <c r="AU246" s="271">
        <v>100.07</v>
      </c>
      <c r="AV246" s="271">
        <v>0</v>
      </c>
      <c r="AW246" s="271">
        <v>0</v>
      </c>
      <c r="AX246" s="271">
        <v>0</v>
      </c>
      <c r="AY246" s="271">
        <v>0</v>
      </c>
      <c r="AZ246" s="24"/>
      <c r="BA246" s="4"/>
    </row>
    <row r="247" spans="1:53">
      <c r="A247" s="56"/>
      <c r="B247" s="11" t="s">
        <v>331</v>
      </c>
      <c r="C247" s="11"/>
      <c r="D247" s="71" t="s">
        <v>332</v>
      </c>
      <c r="E247" s="11">
        <v>80</v>
      </c>
      <c r="F247" s="11">
        <v>53</v>
      </c>
      <c r="G247" s="11">
        <v>29</v>
      </c>
      <c r="H247" s="11">
        <v>25</v>
      </c>
      <c r="I247" s="11">
        <v>34</v>
      </c>
      <c r="J247" s="11"/>
      <c r="M247" s="269">
        <v>20721.63</v>
      </c>
      <c r="N247" s="269">
        <v>10190.11</v>
      </c>
      <c r="O247" s="269">
        <v>4660.22</v>
      </c>
      <c r="P247" s="269">
        <v>3827.36</v>
      </c>
      <c r="Q247" s="269">
        <v>56771.78</v>
      </c>
      <c r="R247" s="278"/>
      <c r="S247" s="4"/>
      <c r="T247" s="4"/>
      <c r="U247" s="269">
        <v>238.17965517241399</v>
      </c>
      <c r="V247" s="269">
        <v>117.12770114942499</v>
      </c>
      <c r="W247" s="269">
        <v>54.826117647058801</v>
      </c>
      <c r="X247" s="269">
        <v>45.563809523809503</v>
      </c>
      <c r="Y247" s="269">
        <v>652.54919540229901</v>
      </c>
      <c r="Z247" s="11"/>
      <c r="AA247" s="4"/>
      <c r="AB247" s="11" t="s">
        <v>385</v>
      </c>
      <c r="AC247" s="11"/>
      <c r="AD247" s="71" t="s">
        <v>338</v>
      </c>
      <c r="AE247" s="24">
        <v>19</v>
      </c>
      <c r="AF247" s="24">
        <v>5</v>
      </c>
      <c r="AG247" s="24">
        <v>4</v>
      </c>
      <c r="AH247" s="24">
        <v>3</v>
      </c>
      <c r="AI247" s="24">
        <v>3</v>
      </c>
      <c r="AJ247" s="24"/>
      <c r="AK247" s="4"/>
      <c r="AL247" s="4"/>
      <c r="AM247" s="271">
        <v>7072.67</v>
      </c>
      <c r="AN247" s="271">
        <v>1530.54</v>
      </c>
      <c r="AO247" s="271">
        <v>484.02</v>
      </c>
      <c r="AP247" s="271">
        <v>145.44</v>
      </c>
      <c r="AQ247" s="271">
        <v>567.03</v>
      </c>
      <c r="AR247" s="24"/>
      <c r="AS247" s="4"/>
      <c r="AT247" s="4"/>
      <c r="AU247" s="271">
        <v>372.245789473684</v>
      </c>
      <c r="AV247" s="271">
        <v>80.554736842105299</v>
      </c>
      <c r="AW247" s="271">
        <v>26.89</v>
      </c>
      <c r="AX247" s="271">
        <v>8.55529411764706</v>
      </c>
      <c r="AY247" s="271">
        <v>29.843684210526298</v>
      </c>
      <c r="AZ247" s="24"/>
      <c r="BA247" s="4"/>
    </row>
    <row r="248" spans="1:53">
      <c r="A248" s="56"/>
      <c r="B248" s="11" t="s">
        <v>496</v>
      </c>
      <c r="C248" s="11"/>
      <c r="D248" s="71" t="s">
        <v>115</v>
      </c>
      <c r="E248" s="11">
        <v>1</v>
      </c>
      <c r="F248" s="11"/>
      <c r="G248" s="11"/>
      <c r="H248" s="11"/>
      <c r="I248" s="11"/>
      <c r="J248" s="11"/>
      <c r="M248" s="269">
        <v>18.37</v>
      </c>
      <c r="N248" s="269">
        <v>0</v>
      </c>
      <c r="O248" s="269">
        <v>0</v>
      </c>
      <c r="P248" s="269">
        <v>0</v>
      </c>
      <c r="Q248" s="269">
        <v>0</v>
      </c>
      <c r="R248" s="278"/>
      <c r="S248" s="4"/>
      <c r="T248" s="4"/>
      <c r="U248" s="269">
        <v>18.37</v>
      </c>
      <c r="V248" s="269">
        <v>0</v>
      </c>
      <c r="W248" s="269">
        <v>0</v>
      </c>
      <c r="X248" s="269">
        <v>0</v>
      </c>
      <c r="Y248" s="269">
        <v>0</v>
      </c>
      <c r="Z248" s="11"/>
      <c r="AA248" s="4"/>
      <c r="AB248" s="11" t="s">
        <v>386</v>
      </c>
      <c r="AC248" s="11"/>
      <c r="AD248" s="71" t="s">
        <v>113</v>
      </c>
      <c r="AE248" s="24">
        <v>103</v>
      </c>
      <c r="AF248" s="24">
        <v>47</v>
      </c>
      <c r="AG248" s="24">
        <v>40</v>
      </c>
      <c r="AH248" s="24">
        <v>20</v>
      </c>
      <c r="AI248" s="24">
        <v>31</v>
      </c>
      <c r="AJ248" s="24"/>
      <c r="AK248" s="4"/>
      <c r="AL248" s="4"/>
      <c r="AM248" s="271">
        <v>74758.350000000006</v>
      </c>
      <c r="AN248" s="271">
        <v>54506.559999999998</v>
      </c>
      <c r="AO248" s="271">
        <v>22328.37</v>
      </c>
      <c r="AP248" s="271">
        <v>7896.88</v>
      </c>
      <c r="AQ248" s="271">
        <v>172280.87</v>
      </c>
      <c r="AR248" s="24"/>
      <c r="AS248" s="4"/>
      <c r="AT248" s="4"/>
      <c r="AU248" s="271">
        <v>692.20694444444496</v>
      </c>
      <c r="AV248" s="271">
        <v>504.69037037036998</v>
      </c>
      <c r="AW248" s="271">
        <v>210.64500000000001</v>
      </c>
      <c r="AX248" s="271">
        <v>75.208380952381006</v>
      </c>
      <c r="AY248" s="271">
        <v>1595.1932407407401</v>
      </c>
      <c r="AZ248" s="24"/>
      <c r="BA248" s="4"/>
    </row>
    <row r="249" spans="1:53">
      <c r="A249" s="56"/>
      <c r="B249" s="11" t="s">
        <v>497</v>
      </c>
      <c r="C249" s="11"/>
      <c r="D249" s="71" t="s">
        <v>148</v>
      </c>
      <c r="E249" s="11">
        <v>1</v>
      </c>
      <c r="F249" s="11"/>
      <c r="G249" s="11"/>
      <c r="H249" s="11"/>
      <c r="I249" s="11"/>
      <c r="J249" s="11"/>
      <c r="M249" s="269">
        <v>81.11</v>
      </c>
      <c r="N249" s="269">
        <v>0</v>
      </c>
      <c r="O249" s="269">
        <v>0</v>
      </c>
      <c r="P249" s="269">
        <v>0</v>
      </c>
      <c r="Q249" s="269">
        <v>0</v>
      </c>
      <c r="R249" s="278"/>
      <c r="S249" s="4"/>
      <c r="T249" s="4"/>
      <c r="U249" s="269">
        <v>81.11</v>
      </c>
      <c r="V249" s="269">
        <v>0</v>
      </c>
      <c r="W249" s="269">
        <v>0</v>
      </c>
      <c r="X249" s="269">
        <v>0</v>
      </c>
      <c r="Y249" s="269">
        <v>0</v>
      </c>
      <c r="Z249" s="11"/>
      <c r="AA249" s="4"/>
      <c r="AB249" s="11" t="s">
        <v>499</v>
      </c>
      <c r="AC249" s="11"/>
      <c r="AD249" s="71" t="s">
        <v>264</v>
      </c>
      <c r="AE249" s="24">
        <v>3</v>
      </c>
      <c r="AF249" s="24">
        <v>3</v>
      </c>
      <c r="AG249" s="24">
        <v>3</v>
      </c>
      <c r="AH249" s="24"/>
      <c r="AI249" s="24">
        <v>3</v>
      </c>
      <c r="AJ249" s="24"/>
      <c r="AK249" s="4"/>
      <c r="AL249" s="4"/>
      <c r="AM249" s="271">
        <v>47.92</v>
      </c>
      <c r="AN249" s="271">
        <v>44.19</v>
      </c>
      <c r="AO249" s="271">
        <v>58.59</v>
      </c>
      <c r="AP249" s="271"/>
      <c r="AQ249" s="271">
        <v>44.1</v>
      </c>
      <c r="AR249" s="24"/>
      <c r="AS249" s="4"/>
      <c r="AT249" s="4"/>
      <c r="AU249" s="271">
        <v>15.973333333333301</v>
      </c>
      <c r="AV249" s="271">
        <v>14.73</v>
      </c>
      <c r="AW249" s="271">
        <v>19.53</v>
      </c>
      <c r="AX249" s="271"/>
      <c r="AY249" s="271">
        <v>14.7</v>
      </c>
      <c r="AZ249" s="24"/>
      <c r="BA249" s="4"/>
    </row>
    <row r="250" spans="1:53">
      <c r="A250" s="56"/>
      <c r="B250" s="11" t="s">
        <v>471</v>
      </c>
      <c r="C250" s="11"/>
      <c r="D250" s="71" t="s">
        <v>242</v>
      </c>
      <c r="E250" s="11">
        <v>7</v>
      </c>
      <c r="F250" s="11">
        <v>5</v>
      </c>
      <c r="G250" s="11">
        <v>1</v>
      </c>
      <c r="H250" s="11">
        <v>1</v>
      </c>
      <c r="I250" s="11"/>
      <c r="J250" s="11"/>
      <c r="M250" s="269">
        <v>1028.7</v>
      </c>
      <c r="N250" s="269">
        <v>326.13</v>
      </c>
      <c r="O250" s="269">
        <v>3.05</v>
      </c>
      <c r="P250" s="269">
        <v>65.09</v>
      </c>
      <c r="Q250" s="269">
        <v>0</v>
      </c>
      <c r="R250" s="278"/>
      <c r="S250" s="4"/>
      <c r="T250" s="4"/>
      <c r="U250" s="269">
        <v>146.957142857143</v>
      </c>
      <c r="V250" s="269">
        <v>46.59</v>
      </c>
      <c r="W250" s="269">
        <v>1.5249999999999999</v>
      </c>
      <c r="X250" s="269">
        <v>10.848333333333301</v>
      </c>
      <c r="Y250" s="269">
        <v>0</v>
      </c>
      <c r="Z250" s="11"/>
      <c r="AA250" s="4"/>
      <c r="AB250" s="11" t="s">
        <v>387</v>
      </c>
      <c r="AC250" s="11"/>
      <c r="AD250" s="71" t="s">
        <v>352</v>
      </c>
      <c r="AE250" s="24">
        <v>7</v>
      </c>
      <c r="AF250" s="24">
        <v>2</v>
      </c>
      <c r="AG250" s="24">
        <v>1</v>
      </c>
      <c r="AH250" s="24"/>
      <c r="AI250" s="24"/>
      <c r="AJ250" s="24"/>
      <c r="AK250" s="4"/>
      <c r="AL250" s="4"/>
      <c r="AM250" s="271">
        <v>803.57</v>
      </c>
      <c r="AN250" s="271">
        <v>448.04</v>
      </c>
      <c r="AO250" s="271">
        <v>124.98</v>
      </c>
      <c r="AP250" s="271">
        <v>0</v>
      </c>
      <c r="AQ250" s="271">
        <v>0</v>
      </c>
      <c r="AR250" s="24"/>
      <c r="AS250" s="4"/>
      <c r="AT250" s="4"/>
      <c r="AU250" s="271">
        <v>114.795714285714</v>
      </c>
      <c r="AV250" s="271">
        <v>64.005714285714305</v>
      </c>
      <c r="AW250" s="271">
        <v>17.854285714285702</v>
      </c>
      <c r="AX250" s="271">
        <v>0</v>
      </c>
      <c r="AY250" s="271">
        <v>0</v>
      </c>
      <c r="AZ250" s="24"/>
      <c r="BA250" s="4"/>
    </row>
    <row r="251" spans="1:53">
      <c r="A251" s="56"/>
      <c r="B251" s="11" t="s">
        <v>333</v>
      </c>
      <c r="C251" s="11"/>
      <c r="D251" s="71" t="s">
        <v>334</v>
      </c>
      <c r="E251" s="11">
        <v>398</v>
      </c>
      <c r="F251" s="11">
        <v>215</v>
      </c>
      <c r="G251" s="11">
        <v>139</v>
      </c>
      <c r="H251" s="11">
        <v>115</v>
      </c>
      <c r="I251" s="11">
        <v>154</v>
      </c>
      <c r="J251" s="11"/>
      <c r="M251" s="269">
        <v>88996.929999999906</v>
      </c>
      <c r="N251" s="269">
        <v>37226.519999999997</v>
      </c>
      <c r="O251" s="269">
        <v>16397.47</v>
      </c>
      <c r="P251" s="269">
        <v>11772.25</v>
      </c>
      <c r="Q251" s="269">
        <v>157755.09</v>
      </c>
      <c r="R251" s="278"/>
      <c r="S251" s="4"/>
      <c r="T251" s="4"/>
      <c r="U251" s="269">
        <v>198.21142538975499</v>
      </c>
      <c r="V251" s="269">
        <v>82.909844097995602</v>
      </c>
      <c r="W251" s="269">
        <v>37.869445727482699</v>
      </c>
      <c r="X251" s="269">
        <v>27.187644341801398</v>
      </c>
      <c r="Y251" s="269">
        <v>351.34763919821802</v>
      </c>
      <c r="Z251" s="11"/>
      <c r="AA251" s="4"/>
      <c r="AB251" s="11" t="s">
        <v>388</v>
      </c>
      <c r="AC251" s="11"/>
      <c r="AD251" s="71" t="s">
        <v>389</v>
      </c>
      <c r="AE251" s="24">
        <v>5</v>
      </c>
      <c r="AF251" s="24"/>
      <c r="AG251" s="24"/>
      <c r="AH251" s="24"/>
      <c r="AI251" s="24">
        <v>1</v>
      </c>
      <c r="AJ251" s="24"/>
      <c r="AK251" s="4"/>
      <c r="AL251" s="4"/>
      <c r="AM251" s="271">
        <v>911.44</v>
      </c>
      <c r="AN251" s="271">
        <v>0</v>
      </c>
      <c r="AO251" s="271">
        <v>0</v>
      </c>
      <c r="AP251" s="271">
        <v>0</v>
      </c>
      <c r="AQ251" s="271">
        <v>12.33</v>
      </c>
      <c r="AR251" s="24"/>
      <c r="AS251" s="4"/>
      <c r="AT251" s="4"/>
      <c r="AU251" s="271">
        <v>182.28800000000001</v>
      </c>
      <c r="AV251" s="271">
        <v>0</v>
      </c>
      <c r="AW251" s="271">
        <v>0</v>
      </c>
      <c r="AX251" s="271">
        <v>0</v>
      </c>
      <c r="AY251" s="271">
        <v>2.4660000000000002</v>
      </c>
      <c r="AZ251" s="24"/>
      <c r="BA251" s="4"/>
    </row>
    <row r="252" spans="1:53">
      <c r="A252" s="56"/>
      <c r="B252" s="11" t="s">
        <v>577</v>
      </c>
      <c r="C252" s="11"/>
      <c r="D252" s="71" t="s">
        <v>116</v>
      </c>
      <c r="E252" s="11">
        <v>1</v>
      </c>
      <c r="F252" s="11"/>
      <c r="G252" s="11"/>
      <c r="H252" s="11"/>
      <c r="I252" s="11"/>
      <c r="J252" s="11"/>
      <c r="M252" s="269">
        <v>94.31</v>
      </c>
      <c r="N252" s="269">
        <v>0</v>
      </c>
      <c r="O252" s="269">
        <v>0</v>
      </c>
      <c r="P252" s="269">
        <v>0</v>
      </c>
      <c r="Q252" s="269">
        <v>0</v>
      </c>
      <c r="R252" s="278"/>
      <c r="S252" s="4"/>
      <c r="T252" s="4"/>
      <c r="U252" s="269">
        <v>94.31</v>
      </c>
      <c r="V252" s="269">
        <v>0</v>
      </c>
      <c r="W252" s="269">
        <v>0</v>
      </c>
      <c r="X252" s="269">
        <v>0</v>
      </c>
      <c r="Y252" s="269">
        <v>0</v>
      </c>
      <c r="Z252" s="11"/>
      <c r="AA252" s="4"/>
      <c r="AB252" s="11" t="s">
        <v>390</v>
      </c>
      <c r="AC252" s="11"/>
      <c r="AD252" s="71" t="s">
        <v>115</v>
      </c>
      <c r="AE252" s="24">
        <v>36</v>
      </c>
      <c r="AF252" s="24">
        <v>10</v>
      </c>
      <c r="AG252" s="24">
        <v>8</v>
      </c>
      <c r="AH252" s="24">
        <v>7</v>
      </c>
      <c r="AI252" s="24">
        <v>8</v>
      </c>
      <c r="AJ252" s="24"/>
      <c r="AK252" s="4"/>
      <c r="AL252" s="4"/>
      <c r="AM252" s="271">
        <v>12277.01</v>
      </c>
      <c r="AN252" s="271">
        <v>2041.96</v>
      </c>
      <c r="AO252" s="271">
        <v>496.29</v>
      </c>
      <c r="AP252" s="271">
        <v>516.4</v>
      </c>
      <c r="AQ252" s="271">
        <v>2701.13</v>
      </c>
      <c r="AR252" s="24"/>
      <c r="AS252" s="4"/>
      <c r="AT252" s="4"/>
      <c r="AU252" s="271">
        <v>331.811081081081</v>
      </c>
      <c r="AV252" s="271">
        <v>55.188108108108104</v>
      </c>
      <c r="AW252" s="271">
        <v>15.509062500000001</v>
      </c>
      <c r="AX252" s="271">
        <v>14.7542857142857</v>
      </c>
      <c r="AY252" s="271">
        <v>73.003513513513496</v>
      </c>
      <c r="AZ252" s="24"/>
      <c r="BA252" s="4"/>
    </row>
    <row r="253" spans="1:53">
      <c r="A253" s="56"/>
      <c r="B253" s="11" t="s">
        <v>335</v>
      </c>
      <c r="C253" s="11"/>
      <c r="D253" s="71" t="s">
        <v>336</v>
      </c>
      <c r="E253" s="11">
        <v>1250</v>
      </c>
      <c r="F253" s="11">
        <v>380</v>
      </c>
      <c r="G253" s="11">
        <v>251</v>
      </c>
      <c r="H253" s="11">
        <v>193</v>
      </c>
      <c r="I253" s="11">
        <v>202</v>
      </c>
      <c r="J253" s="11"/>
      <c r="M253" s="269">
        <v>256290.76</v>
      </c>
      <c r="N253" s="269">
        <v>64061.47</v>
      </c>
      <c r="O253" s="269">
        <v>17790.86</v>
      </c>
      <c r="P253" s="269">
        <v>11037.82</v>
      </c>
      <c r="Q253" s="269">
        <v>123933.72</v>
      </c>
      <c r="R253" s="278"/>
      <c r="S253" s="4"/>
      <c r="T253" s="4"/>
      <c r="U253" s="269">
        <v>196.99520368946901</v>
      </c>
      <c r="V253" s="269">
        <v>49.240176787086902</v>
      </c>
      <c r="W253" s="269">
        <v>14.4055546558705</v>
      </c>
      <c r="X253" s="269">
        <v>8.9302750809061493</v>
      </c>
      <c r="Y253" s="269">
        <v>95.480523882896804</v>
      </c>
      <c r="Z253" s="11"/>
      <c r="AA253" s="4"/>
      <c r="AB253" s="11" t="s">
        <v>391</v>
      </c>
      <c r="AC253" s="11"/>
      <c r="AD253" s="71" t="s">
        <v>210</v>
      </c>
      <c r="AE253" s="24">
        <v>125</v>
      </c>
      <c r="AF253" s="24">
        <v>71</v>
      </c>
      <c r="AG253" s="24">
        <v>49</v>
      </c>
      <c r="AH253" s="24">
        <v>48</v>
      </c>
      <c r="AI253" s="24">
        <v>44</v>
      </c>
      <c r="AJ253" s="24"/>
      <c r="AK253" s="4"/>
      <c r="AL253" s="4"/>
      <c r="AM253" s="271">
        <v>57521.22</v>
      </c>
      <c r="AN253" s="271">
        <v>19027.29</v>
      </c>
      <c r="AO253" s="271">
        <v>7565.22</v>
      </c>
      <c r="AP253" s="271">
        <v>5734.73</v>
      </c>
      <c r="AQ253" s="271">
        <v>45050.38</v>
      </c>
      <c r="AR253" s="24"/>
      <c r="AS253" s="4"/>
      <c r="AT253" s="4"/>
      <c r="AU253" s="271">
        <v>439.09328244274798</v>
      </c>
      <c r="AV253" s="271">
        <v>145.24648854961799</v>
      </c>
      <c r="AW253" s="271">
        <v>62.01</v>
      </c>
      <c r="AX253" s="271">
        <v>44.802578124999997</v>
      </c>
      <c r="AY253" s="271">
        <v>343.89603053435098</v>
      </c>
      <c r="AZ253" s="24"/>
      <c r="BA253" s="4"/>
    </row>
    <row r="254" spans="1:53">
      <c r="A254" s="56"/>
      <c r="B254" s="11" t="s">
        <v>337</v>
      </c>
      <c r="C254" s="11"/>
      <c r="D254" s="71" t="s">
        <v>338</v>
      </c>
      <c r="E254" s="11">
        <v>167</v>
      </c>
      <c r="F254" s="11">
        <v>78</v>
      </c>
      <c r="G254" s="11">
        <v>37</v>
      </c>
      <c r="H254" s="11">
        <v>34</v>
      </c>
      <c r="I254" s="11">
        <v>47</v>
      </c>
      <c r="J254" s="11"/>
      <c r="M254" s="269">
        <v>37049.919999999998</v>
      </c>
      <c r="N254" s="269">
        <v>12024.95</v>
      </c>
      <c r="O254" s="269">
        <v>3321.38</v>
      </c>
      <c r="P254" s="269">
        <v>2813.63</v>
      </c>
      <c r="Q254" s="269">
        <v>30069.47</v>
      </c>
      <c r="R254" s="278"/>
      <c r="S254" s="4"/>
      <c r="T254" s="4"/>
      <c r="U254" s="269">
        <v>194.99957894736801</v>
      </c>
      <c r="V254" s="269">
        <v>63.289210526315799</v>
      </c>
      <c r="W254" s="269">
        <v>17.953405405405402</v>
      </c>
      <c r="X254" s="269">
        <v>15.2088108108108</v>
      </c>
      <c r="Y254" s="269">
        <v>158.26036842105299</v>
      </c>
      <c r="Z254" s="11"/>
      <c r="AA254" s="4"/>
      <c r="AB254" s="11" t="s">
        <v>393</v>
      </c>
      <c r="AC254" s="11"/>
      <c r="AD254" s="71" t="s">
        <v>88</v>
      </c>
      <c r="AE254" s="24">
        <v>22</v>
      </c>
      <c r="AF254" s="24">
        <v>10</v>
      </c>
      <c r="AG254" s="24">
        <v>2</v>
      </c>
      <c r="AH254" s="24">
        <v>1</v>
      </c>
      <c r="AI254" s="24"/>
      <c r="AJ254" s="24"/>
      <c r="AK254" s="4"/>
      <c r="AL254" s="4"/>
      <c r="AM254" s="271">
        <v>6209.81</v>
      </c>
      <c r="AN254" s="271">
        <v>745.8</v>
      </c>
      <c r="AO254" s="271">
        <v>-454.8</v>
      </c>
      <c r="AP254" s="271">
        <v>407.86</v>
      </c>
      <c r="AQ254" s="271">
        <v>0</v>
      </c>
      <c r="AR254" s="24"/>
      <c r="AS254" s="4"/>
      <c r="AT254" s="4"/>
      <c r="AU254" s="271">
        <v>282.26409090909101</v>
      </c>
      <c r="AV254" s="271">
        <v>33.9</v>
      </c>
      <c r="AW254" s="271">
        <v>-22.74</v>
      </c>
      <c r="AX254" s="271">
        <v>31.373846153846198</v>
      </c>
      <c r="AY254" s="271">
        <v>0</v>
      </c>
      <c r="AZ254" s="24"/>
      <c r="BA254" s="4"/>
    </row>
    <row r="255" spans="1:53">
      <c r="A255" s="56"/>
      <c r="B255" s="11" t="s">
        <v>339</v>
      </c>
      <c r="C255" s="11"/>
      <c r="D255" s="71" t="s">
        <v>340</v>
      </c>
      <c r="E255" s="11">
        <v>68</v>
      </c>
      <c r="F255" s="11">
        <v>10</v>
      </c>
      <c r="G255" s="11">
        <v>16</v>
      </c>
      <c r="H255" s="11">
        <v>16</v>
      </c>
      <c r="I255" s="11">
        <v>22</v>
      </c>
      <c r="J255" s="11"/>
      <c r="M255" s="269">
        <v>17796.59</v>
      </c>
      <c r="N255" s="269">
        <v>1250.52</v>
      </c>
      <c r="O255" s="269">
        <v>1766.58</v>
      </c>
      <c r="P255" s="269">
        <v>1610.78</v>
      </c>
      <c r="Q255" s="269">
        <v>42989.57</v>
      </c>
      <c r="R255" s="278"/>
      <c r="S255" s="4"/>
      <c r="T255" s="4"/>
      <c r="U255" s="269">
        <v>234.165657894737</v>
      </c>
      <c r="V255" s="269">
        <v>16.454210526315801</v>
      </c>
      <c r="W255" s="269">
        <v>30.9926315789474</v>
      </c>
      <c r="X255" s="269">
        <v>23.344637681159401</v>
      </c>
      <c r="Y255" s="269">
        <v>565.65223684210503</v>
      </c>
      <c r="Z255" s="11"/>
      <c r="AA255" s="4"/>
      <c r="AB255" s="11" t="s">
        <v>393</v>
      </c>
      <c r="AC255" s="11"/>
      <c r="AD255" s="71" t="s">
        <v>89</v>
      </c>
      <c r="AE255" s="24">
        <v>29</v>
      </c>
      <c r="AF255" s="24">
        <v>8</v>
      </c>
      <c r="AG255" s="24">
        <v>3</v>
      </c>
      <c r="AH255" s="24">
        <v>3</v>
      </c>
      <c r="AI255" s="24">
        <v>1</v>
      </c>
      <c r="AJ255" s="24"/>
      <c r="AK255" s="4"/>
      <c r="AL255" s="4"/>
      <c r="AM255" s="271">
        <v>9748.81</v>
      </c>
      <c r="AN255" s="271">
        <v>1348.45</v>
      </c>
      <c r="AO255" s="271">
        <v>806.16</v>
      </c>
      <c r="AP255" s="271">
        <v>165.98</v>
      </c>
      <c r="AQ255" s="271">
        <v>133.96</v>
      </c>
      <c r="AR255" s="24"/>
      <c r="AS255" s="4"/>
      <c r="AT255" s="4"/>
      <c r="AU255" s="271">
        <v>336.16586206896602</v>
      </c>
      <c r="AV255" s="271">
        <v>46.498275862069001</v>
      </c>
      <c r="AW255" s="271">
        <v>100.77</v>
      </c>
      <c r="AX255" s="271">
        <v>5.9278571428571398</v>
      </c>
      <c r="AY255" s="271">
        <v>4.6193103448275901</v>
      </c>
      <c r="AZ255" s="24"/>
      <c r="BA255" s="4"/>
    </row>
    <row r="256" spans="1:53">
      <c r="A256" s="56"/>
      <c r="B256" s="11" t="s">
        <v>341</v>
      </c>
      <c r="C256" s="11"/>
      <c r="D256" s="71" t="s">
        <v>119</v>
      </c>
      <c r="E256" s="11">
        <v>110</v>
      </c>
      <c r="F256" s="11">
        <v>54</v>
      </c>
      <c r="G256" s="11">
        <v>30</v>
      </c>
      <c r="H256" s="11">
        <v>23</v>
      </c>
      <c r="I256" s="11">
        <v>35</v>
      </c>
      <c r="J256" s="11"/>
      <c r="M256" s="269">
        <v>26619.25</v>
      </c>
      <c r="N256" s="269">
        <v>12478.75</v>
      </c>
      <c r="O256" s="269">
        <v>3646.49</v>
      </c>
      <c r="P256" s="269">
        <v>3742.73</v>
      </c>
      <c r="Q256" s="269">
        <v>33112.14</v>
      </c>
      <c r="R256" s="278"/>
      <c r="S256" s="4"/>
      <c r="T256" s="4"/>
      <c r="U256" s="269">
        <v>206.350775193798</v>
      </c>
      <c r="V256" s="269">
        <v>96.734496124030997</v>
      </c>
      <c r="W256" s="269">
        <v>28.7125196850394</v>
      </c>
      <c r="X256" s="269">
        <v>29.470314960629899</v>
      </c>
      <c r="Y256" s="269">
        <v>256.68325581395402</v>
      </c>
      <c r="Z256" s="11"/>
      <c r="AA256" s="4"/>
      <c r="AB256" s="11" t="s">
        <v>394</v>
      </c>
      <c r="AC256" s="11"/>
      <c r="AD256" s="71" t="s">
        <v>261</v>
      </c>
      <c r="AE256" s="24">
        <v>4</v>
      </c>
      <c r="AF256" s="24">
        <v>4</v>
      </c>
      <c r="AG256" s="24">
        <v>2</v>
      </c>
      <c r="AH256" s="24">
        <v>2</v>
      </c>
      <c r="AI256" s="24">
        <v>2</v>
      </c>
      <c r="AJ256" s="24"/>
      <c r="AK256" s="4"/>
      <c r="AL256" s="4"/>
      <c r="AM256" s="271">
        <v>699.7</v>
      </c>
      <c r="AN256" s="271">
        <v>476.15</v>
      </c>
      <c r="AO256" s="271">
        <v>302.93</v>
      </c>
      <c r="AP256" s="271">
        <v>161.75</v>
      </c>
      <c r="AQ256" s="271">
        <v>513.36</v>
      </c>
      <c r="AR256" s="24"/>
      <c r="AS256" s="4"/>
      <c r="AT256" s="4"/>
      <c r="AU256" s="271">
        <v>174.92500000000001</v>
      </c>
      <c r="AV256" s="271">
        <v>119.03749999999999</v>
      </c>
      <c r="AW256" s="271">
        <v>100.976666666667</v>
      </c>
      <c r="AX256" s="271">
        <v>40.4375</v>
      </c>
      <c r="AY256" s="271">
        <v>128.34</v>
      </c>
      <c r="AZ256" s="24"/>
      <c r="BA256" s="4"/>
    </row>
    <row r="257" spans="1:53">
      <c r="A257" s="56"/>
      <c r="B257" s="11" t="s">
        <v>341</v>
      </c>
      <c r="C257" s="11"/>
      <c r="D257" s="71" t="s">
        <v>338</v>
      </c>
      <c r="E257" s="11">
        <v>1</v>
      </c>
      <c r="F257" s="11"/>
      <c r="G257" s="11"/>
      <c r="H257" s="11"/>
      <c r="I257" s="11"/>
      <c r="J257" s="11"/>
      <c r="M257" s="269">
        <v>2.06</v>
      </c>
      <c r="N257" s="269">
        <v>0</v>
      </c>
      <c r="O257" s="269">
        <v>0</v>
      </c>
      <c r="P257" s="269">
        <v>0</v>
      </c>
      <c r="Q257" s="269">
        <v>0</v>
      </c>
      <c r="R257" s="278"/>
      <c r="S257" s="4"/>
      <c r="T257" s="4"/>
      <c r="U257" s="269">
        <v>2.06</v>
      </c>
      <c r="V257" s="269">
        <v>0</v>
      </c>
      <c r="W257" s="269">
        <v>0</v>
      </c>
      <c r="X257" s="269">
        <v>0</v>
      </c>
      <c r="Y257" s="269">
        <v>0</v>
      </c>
      <c r="Z257" s="11"/>
      <c r="AA257" s="4"/>
      <c r="AB257" s="11" t="s">
        <v>395</v>
      </c>
      <c r="AC257" s="11"/>
      <c r="AD257" s="71" t="s">
        <v>334</v>
      </c>
      <c r="AE257" s="24">
        <v>1</v>
      </c>
      <c r="AF257" s="24"/>
      <c r="AG257" s="24"/>
      <c r="AH257" s="24"/>
      <c r="AI257" s="24"/>
      <c r="AJ257" s="24"/>
      <c r="AK257" s="4"/>
      <c r="AL257" s="4"/>
      <c r="AM257" s="271">
        <v>33.18</v>
      </c>
      <c r="AN257" s="271">
        <v>0</v>
      </c>
      <c r="AO257" s="271"/>
      <c r="AP257" s="271">
        <v>0</v>
      </c>
      <c r="AQ257" s="271">
        <v>0</v>
      </c>
      <c r="AR257" s="24"/>
      <c r="AS257" s="4"/>
      <c r="AT257" s="4"/>
      <c r="AU257" s="271">
        <v>33.18</v>
      </c>
      <c r="AV257" s="271">
        <v>0</v>
      </c>
      <c r="AW257" s="271"/>
      <c r="AX257" s="271">
        <v>0</v>
      </c>
      <c r="AY257" s="271">
        <v>0</v>
      </c>
      <c r="AZ257" s="24"/>
      <c r="BA257" s="4"/>
    </row>
    <row r="258" spans="1:53">
      <c r="A258" s="56"/>
      <c r="B258" s="11" t="s">
        <v>342</v>
      </c>
      <c r="C258" s="11"/>
      <c r="D258" s="71" t="s">
        <v>285</v>
      </c>
      <c r="E258" s="11">
        <v>198</v>
      </c>
      <c r="F258" s="11">
        <v>105</v>
      </c>
      <c r="G258" s="11">
        <v>61</v>
      </c>
      <c r="H258" s="11">
        <v>45</v>
      </c>
      <c r="I258" s="11">
        <v>47</v>
      </c>
      <c r="J258" s="11"/>
      <c r="M258" s="269">
        <v>46283.82</v>
      </c>
      <c r="N258" s="269">
        <v>24379.67</v>
      </c>
      <c r="O258" s="269">
        <v>9098.58</v>
      </c>
      <c r="P258" s="269">
        <v>4944.58</v>
      </c>
      <c r="Q258" s="269">
        <v>71496.23</v>
      </c>
      <c r="R258" s="278"/>
      <c r="S258" s="4"/>
      <c r="T258" s="4"/>
      <c r="U258" s="269">
        <v>218.319905660377</v>
      </c>
      <c r="V258" s="269">
        <v>114.99844339622599</v>
      </c>
      <c r="W258" s="269">
        <v>43.1212322274882</v>
      </c>
      <c r="X258" s="269">
        <v>23.886859903381598</v>
      </c>
      <c r="Y258" s="269">
        <v>337.24636792452799</v>
      </c>
      <c r="Z258" s="11"/>
      <c r="AA258" s="4"/>
      <c r="AB258" s="11" t="s">
        <v>395</v>
      </c>
      <c r="AC258" s="11"/>
      <c r="AD258" s="71" t="s">
        <v>396</v>
      </c>
      <c r="AE258" s="24">
        <v>112</v>
      </c>
      <c r="AF258" s="24">
        <v>35</v>
      </c>
      <c r="AG258" s="24">
        <v>12</v>
      </c>
      <c r="AH258" s="24">
        <v>9</v>
      </c>
      <c r="AI258" s="24">
        <v>20</v>
      </c>
      <c r="AJ258" s="24"/>
      <c r="AK258" s="4"/>
      <c r="AL258" s="4"/>
      <c r="AM258" s="271">
        <v>38934.07</v>
      </c>
      <c r="AN258" s="271">
        <v>14515.05</v>
      </c>
      <c r="AO258" s="271">
        <v>1393.89</v>
      </c>
      <c r="AP258" s="271">
        <v>634.16999999999996</v>
      </c>
      <c r="AQ258" s="271">
        <v>5911.98</v>
      </c>
      <c r="AR258" s="24"/>
      <c r="AS258" s="4"/>
      <c r="AT258" s="4"/>
      <c r="AU258" s="271">
        <v>344.54929203539803</v>
      </c>
      <c r="AV258" s="271">
        <v>128.45176991150399</v>
      </c>
      <c r="AW258" s="271">
        <v>25.8127777777778</v>
      </c>
      <c r="AX258" s="271">
        <v>8.9319718309859208</v>
      </c>
      <c r="AY258" s="271">
        <v>52.318407079646001</v>
      </c>
      <c r="AZ258" s="24"/>
      <c r="BA258" s="4"/>
    </row>
    <row r="259" spans="1:53">
      <c r="A259" s="56"/>
      <c r="B259" s="11" t="s">
        <v>343</v>
      </c>
      <c r="C259" s="11"/>
      <c r="D259" s="71" t="s">
        <v>344</v>
      </c>
      <c r="E259" s="11">
        <v>728</v>
      </c>
      <c r="F259" s="11">
        <v>507</v>
      </c>
      <c r="G259" s="11">
        <v>334</v>
      </c>
      <c r="H259" s="11">
        <v>118</v>
      </c>
      <c r="I259" s="11">
        <v>600</v>
      </c>
      <c r="J259" s="11"/>
      <c r="M259" s="269">
        <v>148300.18</v>
      </c>
      <c r="N259" s="269">
        <v>80809.37</v>
      </c>
      <c r="O259" s="269">
        <v>48744.98</v>
      </c>
      <c r="P259" s="269">
        <v>17811.330000000002</v>
      </c>
      <c r="Q259" s="269">
        <v>666208.43999999994</v>
      </c>
      <c r="R259" s="278"/>
      <c r="S259" s="4"/>
      <c r="T259" s="4"/>
      <c r="U259" s="269">
        <v>157.76614893617</v>
      </c>
      <c r="V259" s="269">
        <v>85.967414893617004</v>
      </c>
      <c r="W259" s="269">
        <v>63.059482535575697</v>
      </c>
      <c r="X259" s="269">
        <v>62.2773776223776</v>
      </c>
      <c r="Y259" s="269">
        <v>709.48715654952105</v>
      </c>
      <c r="Z259" s="11"/>
      <c r="AA259" s="4"/>
      <c r="AB259" s="11" t="s">
        <v>397</v>
      </c>
      <c r="AC259" s="11"/>
      <c r="AD259" s="71" t="s">
        <v>398</v>
      </c>
      <c r="AE259" s="24">
        <v>5</v>
      </c>
      <c r="AF259" s="24">
        <v>3</v>
      </c>
      <c r="AG259" s="24">
        <v>3</v>
      </c>
      <c r="AH259" s="24">
        <v>1</v>
      </c>
      <c r="AI259" s="24">
        <v>2</v>
      </c>
      <c r="AJ259" s="24"/>
      <c r="AK259" s="4"/>
      <c r="AL259" s="4"/>
      <c r="AM259" s="271">
        <v>440.08</v>
      </c>
      <c r="AN259" s="271">
        <v>130.26</v>
      </c>
      <c r="AO259" s="271">
        <v>138.75</v>
      </c>
      <c r="AP259" s="271">
        <v>10.71</v>
      </c>
      <c r="AQ259" s="271">
        <v>90.32</v>
      </c>
      <c r="AR259" s="24"/>
      <c r="AS259" s="4"/>
      <c r="AT259" s="4"/>
      <c r="AU259" s="271">
        <v>88.016000000000005</v>
      </c>
      <c r="AV259" s="271">
        <v>26.052</v>
      </c>
      <c r="AW259" s="271">
        <v>27.75</v>
      </c>
      <c r="AX259" s="271">
        <v>2.6775000000000002</v>
      </c>
      <c r="AY259" s="271">
        <v>18.064</v>
      </c>
      <c r="AZ259" s="24"/>
      <c r="BA259" s="4"/>
    </row>
    <row r="260" spans="1:53">
      <c r="A260" s="56"/>
      <c r="B260" s="11" t="s">
        <v>345</v>
      </c>
      <c r="C260" s="11"/>
      <c r="D260" s="71" t="s">
        <v>346</v>
      </c>
      <c r="E260" s="11">
        <v>102</v>
      </c>
      <c r="F260" s="11">
        <v>60</v>
      </c>
      <c r="G260" s="11">
        <v>38</v>
      </c>
      <c r="H260" s="11">
        <v>37</v>
      </c>
      <c r="I260" s="11">
        <v>54</v>
      </c>
      <c r="J260" s="11"/>
      <c r="M260" s="269">
        <v>22334.91</v>
      </c>
      <c r="N260" s="269">
        <v>9907.98</v>
      </c>
      <c r="O260" s="269">
        <v>5957.29</v>
      </c>
      <c r="P260" s="269">
        <v>5358.77</v>
      </c>
      <c r="Q260" s="269">
        <v>40352.080000000002</v>
      </c>
      <c r="R260" s="278"/>
      <c r="S260" s="4"/>
      <c r="T260" s="4"/>
      <c r="U260" s="269">
        <v>190.89666666666699</v>
      </c>
      <c r="V260" s="269">
        <v>84.683589743589707</v>
      </c>
      <c r="W260" s="269">
        <v>60.788673469387703</v>
      </c>
      <c r="X260" s="269">
        <v>47.422743362831902</v>
      </c>
      <c r="Y260" s="269">
        <v>344.88957264957298</v>
      </c>
      <c r="Z260" s="11"/>
      <c r="AA260" s="4"/>
      <c r="AB260" s="11" t="s">
        <v>512</v>
      </c>
      <c r="AC260" s="11"/>
      <c r="AD260" s="71" t="s">
        <v>323</v>
      </c>
      <c r="AE260" s="24">
        <v>1</v>
      </c>
      <c r="AF260" s="24">
        <v>1</v>
      </c>
      <c r="AG260" s="24">
        <v>1</v>
      </c>
      <c r="AH260" s="24">
        <v>1</v>
      </c>
      <c r="AI260" s="24">
        <v>1</v>
      </c>
      <c r="AJ260" s="24"/>
      <c r="AK260" s="4"/>
      <c r="AL260" s="4"/>
      <c r="AM260" s="271">
        <v>13.74</v>
      </c>
      <c r="AN260" s="271">
        <v>15.94</v>
      </c>
      <c r="AO260" s="271">
        <v>23.38</v>
      </c>
      <c r="AP260" s="271">
        <v>19.2</v>
      </c>
      <c r="AQ260" s="271">
        <v>366</v>
      </c>
      <c r="AR260" s="24"/>
      <c r="AS260" s="4"/>
      <c r="AT260" s="4"/>
      <c r="AU260" s="271">
        <v>13.74</v>
      </c>
      <c r="AV260" s="271">
        <v>15.94</v>
      </c>
      <c r="AW260" s="271">
        <v>23.38</v>
      </c>
      <c r="AX260" s="271">
        <v>19.2</v>
      </c>
      <c r="AY260" s="271">
        <v>366</v>
      </c>
      <c r="AZ260" s="24"/>
      <c r="BA260" s="4"/>
    </row>
    <row r="261" spans="1:53">
      <c r="A261" s="56"/>
      <c r="B261" s="11" t="s">
        <v>347</v>
      </c>
      <c r="C261" s="11"/>
      <c r="D261" s="71" t="s">
        <v>155</v>
      </c>
      <c r="E261" s="11">
        <v>726</v>
      </c>
      <c r="F261" s="11">
        <v>499</v>
      </c>
      <c r="G261" s="11">
        <v>347</v>
      </c>
      <c r="H261" s="11">
        <v>324</v>
      </c>
      <c r="I261" s="11">
        <v>450</v>
      </c>
      <c r="J261" s="11"/>
      <c r="M261" s="269">
        <v>158292.85</v>
      </c>
      <c r="N261" s="269">
        <v>97812.59</v>
      </c>
      <c r="O261" s="269">
        <v>46544.83</v>
      </c>
      <c r="P261" s="269">
        <v>39757.17</v>
      </c>
      <c r="Q261" s="269">
        <v>497332.44</v>
      </c>
      <c r="R261" s="278"/>
      <c r="S261" s="4"/>
      <c r="T261" s="4"/>
      <c r="U261" s="269">
        <v>181.320561282932</v>
      </c>
      <c r="V261" s="269">
        <v>112.04191294387201</v>
      </c>
      <c r="W261" s="269">
        <v>57.321219211822701</v>
      </c>
      <c r="X261" s="269">
        <v>47.049905325443802</v>
      </c>
      <c r="Y261" s="269">
        <v>570.335366972477</v>
      </c>
      <c r="Z261" s="11"/>
      <c r="AA261" s="4"/>
      <c r="AB261" s="11" t="s">
        <v>399</v>
      </c>
      <c r="AC261" s="11"/>
      <c r="AD261" s="71" t="s">
        <v>400</v>
      </c>
      <c r="AE261" s="24">
        <v>4</v>
      </c>
      <c r="AF261" s="24">
        <v>3</v>
      </c>
      <c r="AG261" s="24">
        <v>2</v>
      </c>
      <c r="AH261" s="24"/>
      <c r="AI261" s="24">
        <v>2</v>
      </c>
      <c r="AJ261" s="24"/>
      <c r="AK261" s="4"/>
      <c r="AL261" s="4"/>
      <c r="AM261" s="271">
        <v>109.88</v>
      </c>
      <c r="AN261" s="271">
        <v>130.72999999999999</v>
      </c>
      <c r="AO261" s="271">
        <v>30.21</v>
      </c>
      <c r="AP261" s="271">
        <v>0</v>
      </c>
      <c r="AQ261" s="271">
        <v>331.06</v>
      </c>
      <c r="AR261" s="24"/>
      <c r="AS261" s="4"/>
      <c r="AT261" s="4"/>
      <c r="AU261" s="271">
        <v>18.313333333333301</v>
      </c>
      <c r="AV261" s="271">
        <v>21.788333333333298</v>
      </c>
      <c r="AW261" s="271">
        <v>5.0350000000000001</v>
      </c>
      <c r="AX261" s="271">
        <v>0</v>
      </c>
      <c r="AY261" s="271">
        <v>55.176666666666698</v>
      </c>
      <c r="AZ261" s="24"/>
      <c r="BA261" s="4"/>
    </row>
    <row r="262" spans="1:53">
      <c r="A262" s="56"/>
      <c r="B262" s="11" t="s">
        <v>348</v>
      </c>
      <c r="C262" s="11"/>
      <c r="D262" s="71" t="s">
        <v>349</v>
      </c>
      <c r="E262" s="11">
        <v>996</v>
      </c>
      <c r="F262" s="11">
        <v>618</v>
      </c>
      <c r="G262" s="11">
        <v>423</v>
      </c>
      <c r="H262" s="11">
        <v>343</v>
      </c>
      <c r="I262" s="11">
        <v>504</v>
      </c>
      <c r="J262" s="11"/>
      <c r="M262" s="269">
        <v>231904.18</v>
      </c>
      <c r="N262" s="269">
        <v>126503.7</v>
      </c>
      <c r="O262" s="269">
        <v>60608.49</v>
      </c>
      <c r="P262" s="269">
        <v>39852.379999999997</v>
      </c>
      <c r="Q262" s="269">
        <v>439557.75</v>
      </c>
      <c r="R262" s="278"/>
      <c r="S262" s="4"/>
      <c r="T262" s="4"/>
      <c r="U262" s="269">
        <v>197.70177323103101</v>
      </c>
      <c r="V262" s="269">
        <v>107.846291560102</v>
      </c>
      <c r="W262" s="269">
        <v>53.778606921029301</v>
      </c>
      <c r="X262" s="269">
        <v>36.730304147465503</v>
      </c>
      <c r="Y262" s="269">
        <v>375.049274744027</v>
      </c>
      <c r="Z262" s="11"/>
      <c r="AA262" s="4"/>
      <c r="AB262" s="11" t="s">
        <v>401</v>
      </c>
      <c r="AC262" s="11"/>
      <c r="AD262" s="71" t="s">
        <v>264</v>
      </c>
      <c r="AE262" s="24">
        <v>1</v>
      </c>
      <c r="AF262" s="24"/>
      <c r="AG262" s="24"/>
      <c r="AH262" s="24">
        <v>1</v>
      </c>
      <c r="AI262" s="24">
        <v>1</v>
      </c>
      <c r="AJ262" s="24"/>
      <c r="AK262" s="4"/>
      <c r="AL262" s="4"/>
      <c r="AM262" s="271">
        <v>342.85</v>
      </c>
      <c r="AN262" s="271">
        <v>0</v>
      </c>
      <c r="AO262" s="271">
        <v>0</v>
      </c>
      <c r="AP262" s="271">
        <v>165.54</v>
      </c>
      <c r="AQ262" s="271">
        <v>831.96</v>
      </c>
      <c r="AR262" s="24"/>
      <c r="AS262" s="4"/>
      <c r="AT262" s="4"/>
      <c r="AU262" s="271">
        <v>171.42500000000001</v>
      </c>
      <c r="AV262" s="271">
        <v>0</v>
      </c>
      <c r="AW262" s="271">
        <v>0</v>
      </c>
      <c r="AX262" s="271">
        <v>82.77</v>
      </c>
      <c r="AY262" s="271">
        <v>415.98</v>
      </c>
      <c r="AZ262" s="24"/>
      <c r="BA262" s="4"/>
    </row>
    <row r="263" spans="1:53">
      <c r="A263" s="56"/>
      <c r="B263" s="11" t="s">
        <v>350</v>
      </c>
      <c r="C263" s="11"/>
      <c r="D263" s="71" t="s">
        <v>123</v>
      </c>
      <c r="E263" s="11">
        <v>103</v>
      </c>
      <c r="F263" s="11">
        <v>52</v>
      </c>
      <c r="G263" s="11">
        <v>23</v>
      </c>
      <c r="H263" s="11">
        <v>21</v>
      </c>
      <c r="I263" s="11">
        <v>33</v>
      </c>
      <c r="J263" s="11"/>
      <c r="M263" s="269">
        <v>29669.599999999999</v>
      </c>
      <c r="N263" s="269">
        <v>13396.28</v>
      </c>
      <c r="O263" s="269">
        <v>4144.8599999999997</v>
      </c>
      <c r="P263" s="269">
        <v>2432.23</v>
      </c>
      <c r="Q263" s="269">
        <v>18979.72</v>
      </c>
      <c r="R263" s="278"/>
      <c r="S263" s="4"/>
      <c r="T263" s="4"/>
      <c r="U263" s="269">
        <v>247.24666666666701</v>
      </c>
      <c r="V263" s="269">
        <v>111.63566666666701</v>
      </c>
      <c r="W263" s="269">
        <v>35.731551724137901</v>
      </c>
      <c r="X263" s="269">
        <v>20.788290598290601</v>
      </c>
      <c r="Y263" s="269">
        <v>158.16433333333299</v>
      </c>
      <c r="Z263" s="11"/>
      <c r="AA263" s="4"/>
      <c r="AB263" s="11" t="s">
        <v>476</v>
      </c>
      <c r="AC263" s="11"/>
      <c r="AD263" s="71" t="s">
        <v>161</v>
      </c>
      <c r="AE263" s="24">
        <v>1</v>
      </c>
      <c r="AF263" s="24"/>
      <c r="AG263" s="24"/>
      <c r="AH263" s="24"/>
      <c r="AI263" s="24"/>
      <c r="AJ263" s="24"/>
      <c r="AK263" s="4"/>
      <c r="AL263" s="4"/>
      <c r="AM263" s="271">
        <v>1532.66</v>
      </c>
      <c r="AN263" s="271">
        <v>0</v>
      </c>
      <c r="AO263" s="271">
        <v>0</v>
      </c>
      <c r="AP263" s="271">
        <v>0</v>
      </c>
      <c r="AQ263" s="271">
        <v>0</v>
      </c>
      <c r="AR263" s="24"/>
      <c r="AS263" s="4"/>
      <c r="AT263" s="4"/>
      <c r="AU263" s="271">
        <v>1532.66</v>
      </c>
      <c r="AV263" s="271">
        <v>0</v>
      </c>
      <c r="AW263" s="271">
        <v>0</v>
      </c>
      <c r="AX263" s="271">
        <v>0</v>
      </c>
      <c r="AY263" s="271">
        <v>0</v>
      </c>
      <c r="AZ263" s="24"/>
      <c r="BA263" s="4"/>
    </row>
    <row r="264" spans="1:53">
      <c r="A264" s="56"/>
      <c r="B264" s="11" t="s">
        <v>351</v>
      </c>
      <c r="C264" s="11"/>
      <c r="D264" s="71" t="s">
        <v>352</v>
      </c>
      <c r="E264" s="11">
        <v>41</v>
      </c>
      <c r="F264" s="11">
        <v>22</v>
      </c>
      <c r="G264" s="11">
        <v>15</v>
      </c>
      <c r="H264" s="11">
        <v>10</v>
      </c>
      <c r="I264" s="11">
        <v>11</v>
      </c>
      <c r="J264" s="11"/>
      <c r="M264" s="269">
        <v>8154.96</v>
      </c>
      <c r="N264" s="269">
        <v>4491.79</v>
      </c>
      <c r="O264" s="269">
        <v>1895.67</v>
      </c>
      <c r="P264" s="269">
        <v>1310.46</v>
      </c>
      <c r="Q264" s="269">
        <v>12949.56</v>
      </c>
      <c r="R264" s="278"/>
      <c r="S264" s="4"/>
      <c r="T264" s="4"/>
      <c r="U264" s="269">
        <v>194.16571428571399</v>
      </c>
      <c r="V264" s="269">
        <v>106.947380952381</v>
      </c>
      <c r="W264" s="269">
        <v>45.134999999999998</v>
      </c>
      <c r="X264" s="269">
        <v>31.9624390243902</v>
      </c>
      <c r="Y264" s="269">
        <v>308.322857142857</v>
      </c>
      <c r="Z264" s="11"/>
      <c r="AA264" s="4"/>
      <c r="AB264" s="11" t="s">
        <v>404</v>
      </c>
      <c r="AC264" s="11"/>
      <c r="AD264" s="71" t="s">
        <v>84</v>
      </c>
      <c r="AE264" s="24">
        <v>5</v>
      </c>
      <c r="AF264" s="24">
        <v>3</v>
      </c>
      <c r="AG264" s="24">
        <v>2</v>
      </c>
      <c r="AH264" s="24">
        <v>1</v>
      </c>
      <c r="AI264" s="24">
        <v>2</v>
      </c>
      <c r="AJ264" s="24"/>
      <c r="AK264" s="4"/>
      <c r="AL264" s="4"/>
      <c r="AM264" s="271">
        <v>2213.13</v>
      </c>
      <c r="AN264" s="271">
        <v>178.16</v>
      </c>
      <c r="AO264" s="271">
        <v>108.31</v>
      </c>
      <c r="AP264" s="271">
        <v>18.95</v>
      </c>
      <c r="AQ264" s="271">
        <v>570.62</v>
      </c>
      <c r="AR264" s="24"/>
      <c r="AS264" s="4"/>
      <c r="AT264" s="4"/>
      <c r="AU264" s="271">
        <v>442.62599999999998</v>
      </c>
      <c r="AV264" s="271">
        <v>35.631999999999998</v>
      </c>
      <c r="AW264" s="271">
        <v>21.661999999999999</v>
      </c>
      <c r="AX264" s="271">
        <v>4.7374999999999998</v>
      </c>
      <c r="AY264" s="271">
        <v>114.124</v>
      </c>
      <c r="AZ264" s="24"/>
      <c r="BA264" s="4"/>
    </row>
    <row r="265" spans="1:53">
      <c r="A265" s="56"/>
      <c r="B265" s="11" t="s">
        <v>353</v>
      </c>
      <c r="C265" s="11"/>
      <c r="D265" s="71" t="s">
        <v>175</v>
      </c>
      <c r="E265" s="11">
        <v>1103</v>
      </c>
      <c r="F265" s="11">
        <v>483</v>
      </c>
      <c r="G265" s="11">
        <v>504</v>
      </c>
      <c r="H265" s="11">
        <v>462</v>
      </c>
      <c r="I265" s="11">
        <v>675</v>
      </c>
      <c r="J265" s="11"/>
      <c r="M265" s="269">
        <v>236606.42</v>
      </c>
      <c r="N265" s="269">
        <v>93081.88</v>
      </c>
      <c r="O265" s="269">
        <v>64000.01</v>
      </c>
      <c r="P265" s="269">
        <v>50709.78</v>
      </c>
      <c r="Q265" s="269">
        <v>547969.18000000005</v>
      </c>
      <c r="R265" s="278"/>
      <c r="S265" s="4"/>
      <c r="T265" s="4"/>
      <c r="U265" s="269">
        <v>177.36613193403301</v>
      </c>
      <c r="V265" s="269">
        <v>69.776521739130402</v>
      </c>
      <c r="W265" s="269">
        <v>60.206970837253103</v>
      </c>
      <c r="X265" s="269">
        <v>43.453110539845802</v>
      </c>
      <c r="Y265" s="269">
        <v>410.77149925037497</v>
      </c>
      <c r="Z265" s="11"/>
      <c r="AA265" s="4"/>
      <c r="AB265" s="11" t="s">
        <v>405</v>
      </c>
      <c r="AC265" s="11"/>
      <c r="AD265" s="71" t="s">
        <v>406</v>
      </c>
      <c r="AE265" s="24">
        <v>21</v>
      </c>
      <c r="AF265" s="24">
        <v>12</v>
      </c>
      <c r="AG265" s="24">
        <v>4</v>
      </c>
      <c r="AH265" s="24">
        <v>6</v>
      </c>
      <c r="AI265" s="24">
        <v>8</v>
      </c>
      <c r="AJ265" s="24"/>
      <c r="AK265" s="4"/>
      <c r="AL265" s="4"/>
      <c r="AM265" s="271">
        <v>2736.46</v>
      </c>
      <c r="AN265" s="271">
        <v>1446.41</v>
      </c>
      <c r="AO265" s="271">
        <v>531.39</v>
      </c>
      <c r="AP265" s="271">
        <v>311.24</v>
      </c>
      <c r="AQ265" s="271">
        <v>860.7</v>
      </c>
      <c r="AR265" s="24"/>
      <c r="AS265" s="4"/>
      <c r="AT265" s="4"/>
      <c r="AU265" s="271">
        <v>130.307619047619</v>
      </c>
      <c r="AV265" s="271">
        <v>68.876666666666694</v>
      </c>
      <c r="AW265" s="271">
        <v>59.043333333333301</v>
      </c>
      <c r="AX265" s="271">
        <v>20.749333333333301</v>
      </c>
      <c r="AY265" s="271">
        <v>40.985714285714302</v>
      </c>
      <c r="AZ265" s="24"/>
      <c r="BA265" s="4"/>
    </row>
    <row r="266" spans="1:53">
      <c r="A266" s="56"/>
      <c r="B266" s="11" t="s">
        <v>354</v>
      </c>
      <c r="C266" s="11"/>
      <c r="D266" s="71" t="s">
        <v>88</v>
      </c>
      <c r="E266" s="11">
        <v>97</v>
      </c>
      <c r="F266" s="11">
        <v>47</v>
      </c>
      <c r="G266" s="11">
        <v>24</v>
      </c>
      <c r="H266" s="11">
        <v>29</v>
      </c>
      <c r="I266" s="11">
        <v>34</v>
      </c>
      <c r="J266" s="11"/>
      <c r="M266" s="269">
        <v>24761.62</v>
      </c>
      <c r="N266" s="269">
        <v>11095.98</v>
      </c>
      <c r="O266" s="269">
        <v>3685.91</v>
      </c>
      <c r="P266" s="269">
        <v>2912.42</v>
      </c>
      <c r="Q266" s="269">
        <v>40926.99</v>
      </c>
      <c r="R266" s="278"/>
      <c r="S266" s="4"/>
      <c r="T266" s="4"/>
      <c r="U266" s="269">
        <v>240.40407766990299</v>
      </c>
      <c r="V266" s="269">
        <v>107.727961165049</v>
      </c>
      <c r="W266" s="269">
        <v>48.498815789473703</v>
      </c>
      <c r="X266" s="269">
        <v>28.835841584158398</v>
      </c>
      <c r="Y266" s="269">
        <v>397.34941747572799</v>
      </c>
      <c r="Z266" s="11"/>
      <c r="AA266" s="4"/>
      <c r="AB266" s="11" t="s">
        <v>407</v>
      </c>
      <c r="AC266" s="11"/>
      <c r="AD266" s="71" t="s">
        <v>136</v>
      </c>
      <c r="AE266" s="24">
        <v>2</v>
      </c>
      <c r="AF266" s="24">
        <v>1</v>
      </c>
      <c r="AG266" s="24">
        <v>2</v>
      </c>
      <c r="AH266" s="24">
        <v>2</v>
      </c>
      <c r="AI266" s="24">
        <v>2</v>
      </c>
      <c r="AJ266" s="24"/>
      <c r="AK266" s="4"/>
      <c r="AL266" s="4"/>
      <c r="AM266" s="271">
        <v>539.32000000000005</v>
      </c>
      <c r="AN266" s="271">
        <v>23.56</v>
      </c>
      <c r="AO266" s="271">
        <v>300.77</v>
      </c>
      <c r="AP266" s="271">
        <v>283.77999999999997</v>
      </c>
      <c r="AQ266" s="271">
        <v>1781.33</v>
      </c>
      <c r="AR266" s="24"/>
      <c r="AS266" s="4"/>
      <c r="AT266" s="4"/>
      <c r="AU266" s="271">
        <v>269.66000000000003</v>
      </c>
      <c r="AV266" s="271">
        <v>11.78</v>
      </c>
      <c r="AW266" s="271">
        <v>150.38499999999999</v>
      </c>
      <c r="AX266" s="271">
        <v>141.88999999999999</v>
      </c>
      <c r="AY266" s="271">
        <v>890.66499999999996</v>
      </c>
      <c r="AZ266" s="24"/>
      <c r="BA266" s="4"/>
    </row>
    <row r="267" spans="1:53">
      <c r="A267" s="56"/>
      <c r="B267" s="11" t="s">
        <v>578</v>
      </c>
      <c r="C267" s="11"/>
      <c r="D267" s="71" t="s">
        <v>157</v>
      </c>
      <c r="E267" s="11"/>
      <c r="F267" s="11"/>
      <c r="G267" s="11"/>
      <c r="H267" s="11"/>
      <c r="I267" s="11">
        <v>1</v>
      </c>
      <c r="J267" s="11"/>
      <c r="M267" s="269">
        <v>0</v>
      </c>
      <c r="N267" s="269">
        <v>0</v>
      </c>
      <c r="O267" s="269">
        <v>0</v>
      </c>
      <c r="P267" s="269">
        <v>0</v>
      </c>
      <c r="Q267" s="269">
        <v>39.04</v>
      </c>
      <c r="R267" s="278"/>
      <c r="S267" s="4"/>
      <c r="T267" s="4"/>
      <c r="U267" s="269">
        <v>0</v>
      </c>
      <c r="V267" s="269">
        <v>0</v>
      </c>
      <c r="W267" s="269">
        <v>0</v>
      </c>
      <c r="X267" s="269">
        <v>0</v>
      </c>
      <c r="Y267" s="269">
        <v>39.04</v>
      </c>
      <c r="Z267" s="11"/>
      <c r="AA267" s="4"/>
      <c r="AB267" s="11" t="s">
        <v>408</v>
      </c>
      <c r="AC267" s="11"/>
      <c r="AD267" s="71" t="s">
        <v>409</v>
      </c>
      <c r="AE267" s="24">
        <v>25</v>
      </c>
      <c r="AF267" s="24">
        <v>16</v>
      </c>
      <c r="AG267" s="24">
        <v>14</v>
      </c>
      <c r="AH267" s="24">
        <v>13</v>
      </c>
      <c r="AI267" s="24">
        <v>14</v>
      </c>
      <c r="AJ267" s="24"/>
      <c r="AK267" s="4"/>
      <c r="AL267" s="4"/>
      <c r="AM267" s="271">
        <v>21812.03</v>
      </c>
      <c r="AN267" s="271">
        <v>2860.03</v>
      </c>
      <c r="AO267" s="271">
        <v>7514.06</v>
      </c>
      <c r="AP267" s="271">
        <v>2340.2399999999998</v>
      </c>
      <c r="AQ267" s="271">
        <v>10165.629999999999</v>
      </c>
      <c r="AR267" s="24"/>
      <c r="AS267" s="4"/>
      <c r="AT267" s="4"/>
      <c r="AU267" s="271">
        <v>807.85296296296303</v>
      </c>
      <c r="AV267" s="271">
        <v>105.927037037037</v>
      </c>
      <c r="AW267" s="271">
        <v>289.00230769230802</v>
      </c>
      <c r="AX267" s="271">
        <v>90.009230769230797</v>
      </c>
      <c r="AY267" s="271">
        <v>376.50481481481501</v>
      </c>
      <c r="AZ267" s="24"/>
      <c r="BA267" s="4"/>
    </row>
    <row r="268" spans="1:53">
      <c r="A268" s="56"/>
      <c r="B268" s="11" t="s">
        <v>355</v>
      </c>
      <c r="C268" s="11"/>
      <c r="D268" s="71" t="s">
        <v>356</v>
      </c>
      <c r="E268" s="11">
        <v>640</v>
      </c>
      <c r="F268" s="11">
        <v>364</v>
      </c>
      <c r="G268" s="11">
        <v>225</v>
      </c>
      <c r="H268" s="11">
        <v>183</v>
      </c>
      <c r="I268" s="11">
        <v>229</v>
      </c>
      <c r="J268" s="11"/>
      <c r="M268" s="269">
        <v>138981.42000000001</v>
      </c>
      <c r="N268" s="269">
        <v>80102.320000000094</v>
      </c>
      <c r="O268" s="269">
        <v>28920.720000000001</v>
      </c>
      <c r="P268" s="269">
        <v>18786.62</v>
      </c>
      <c r="Q268" s="269">
        <v>159142.53</v>
      </c>
      <c r="R268" s="278"/>
      <c r="S268" s="4"/>
      <c r="T268" s="4"/>
      <c r="U268" s="269">
        <v>196.857535410765</v>
      </c>
      <c r="V268" s="269">
        <v>113.459376770538</v>
      </c>
      <c r="W268" s="269">
        <v>41.1390042674253</v>
      </c>
      <c r="X268" s="269">
        <v>26.761566951566898</v>
      </c>
      <c r="Y268" s="269">
        <v>225.41434844192599</v>
      </c>
      <c r="Z268" s="11"/>
      <c r="AA268" s="4"/>
      <c r="AB268" s="11" t="s">
        <v>410</v>
      </c>
      <c r="AC268" s="11"/>
      <c r="AD268" s="71" t="s">
        <v>400</v>
      </c>
      <c r="AE268" s="24"/>
      <c r="AF268" s="24"/>
      <c r="AG268" s="24"/>
      <c r="AH268" s="24"/>
      <c r="AI268" s="24">
        <v>1</v>
      </c>
      <c r="AJ268" s="24"/>
      <c r="AK268" s="4"/>
      <c r="AL268" s="4"/>
      <c r="AM268" s="271">
        <v>0</v>
      </c>
      <c r="AN268" s="271">
        <v>0</v>
      </c>
      <c r="AO268" s="271"/>
      <c r="AP268" s="271"/>
      <c r="AQ268" s="271">
        <v>65</v>
      </c>
      <c r="AR268" s="24"/>
      <c r="AS268" s="4"/>
      <c r="AT268" s="4"/>
      <c r="AU268" s="271">
        <v>0</v>
      </c>
      <c r="AV268" s="271">
        <v>0</v>
      </c>
      <c r="AW268" s="271"/>
      <c r="AX268" s="271"/>
      <c r="AY268" s="271">
        <v>65</v>
      </c>
      <c r="AZ268" s="24"/>
      <c r="BA268" s="4"/>
    </row>
    <row r="269" spans="1:53">
      <c r="A269" s="56"/>
      <c r="B269" s="11" t="s">
        <v>357</v>
      </c>
      <c r="C269" s="11"/>
      <c r="D269" s="71" t="s">
        <v>165</v>
      </c>
      <c r="E269" s="11">
        <v>1</v>
      </c>
      <c r="F269" s="11"/>
      <c r="G269" s="11"/>
      <c r="H269" s="11"/>
      <c r="I269" s="11"/>
      <c r="J269" s="11"/>
      <c r="M269" s="269">
        <v>236.9</v>
      </c>
      <c r="N269" s="269">
        <v>0</v>
      </c>
      <c r="O269" s="269">
        <v>0</v>
      </c>
      <c r="P269" s="269">
        <v>0</v>
      </c>
      <c r="Q269" s="269">
        <v>0</v>
      </c>
      <c r="R269" s="278"/>
      <c r="S269" s="4"/>
      <c r="T269" s="4"/>
      <c r="U269" s="269">
        <v>236.9</v>
      </c>
      <c r="V269" s="269">
        <v>0</v>
      </c>
      <c r="W269" s="269">
        <v>0</v>
      </c>
      <c r="X269" s="269">
        <v>0</v>
      </c>
      <c r="Y269" s="269">
        <v>0</v>
      </c>
      <c r="Z269" s="11"/>
      <c r="AA269" s="4"/>
      <c r="AB269" s="11" t="s">
        <v>410</v>
      </c>
      <c r="AC269" s="11"/>
      <c r="AD269" s="71" t="s">
        <v>411</v>
      </c>
      <c r="AE269" s="24">
        <v>5</v>
      </c>
      <c r="AF269" s="24">
        <v>1</v>
      </c>
      <c r="AG269" s="24">
        <v>1</v>
      </c>
      <c r="AH269" s="24">
        <v>1</v>
      </c>
      <c r="AI269" s="24">
        <v>3</v>
      </c>
      <c r="AJ269" s="24"/>
      <c r="AK269" s="4"/>
      <c r="AL269" s="4"/>
      <c r="AM269" s="271">
        <v>117.22</v>
      </c>
      <c r="AN269" s="271">
        <v>23.84</v>
      </c>
      <c r="AO269" s="271">
        <v>14.36</v>
      </c>
      <c r="AP269" s="271">
        <v>11.11</v>
      </c>
      <c r="AQ269" s="271">
        <v>213.25</v>
      </c>
      <c r="AR269" s="24"/>
      <c r="AS269" s="4"/>
      <c r="AT269" s="4"/>
      <c r="AU269" s="271">
        <v>16.7457142857143</v>
      </c>
      <c r="AV269" s="271">
        <v>3.4057142857142901</v>
      </c>
      <c r="AW269" s="271">
        <v>2.8719999999999999</v>
      </c>
      <c r="AX269" s="271">
        <v>2.222</v>
      </c>
      <c r="AY269" s="271">
        <v>30.464285714285701</v>
      </c>
      <c r="AZ269" s="24"/>
      <c r="BA269" s="4"/>
    </row>
    <row r="270" spans="1:53">
      <c r="A270" s="56"/>
      <c r="B270" s="11" t="s">
        <v>579</v>
      </c>
      <c r="C270" s="11"/>
      <c r="D270" s="71" t="s">
        <v>228</v>
      </c>
      <c r="E270" s="11"/>
      <c r="F270" s="11"/>
      <c r="G270" s="11"/>
      <c r="H270" s="11">
        <v>1</v>
      </c>
      <c r="I270" s="11">
        <v>1</v>
      </c>
      <c r="J270" s="11"/>
      <c r="M270" s="269">
        <v>0</v>
      </c>
      <c r="N270" s="269">
        <v>0</v>
      </c>
      <c r="O270" s="269">
        <v>0</v>
      </c>
      <c r="P270" s="269">
        <v>142.06</v>
      </c>
      <c r="Q270" s="269">
        <v>602.38</v>
      </c>
      <c r="R270" s="278"/>
      <c r="S270" s="4"/>
      <c r="T270" s="4"/>
      <c r="U270" s="269">
        <v>0</v>
      </c>
      <c r="V270" s="269">
        <v>0</v>
      </c>
      <c r="W270" s="269">
        <v>0</v>
      </c>
      <c r="X270" s="269">
        <v>142.06</v>
      </c>
      <c r="Y270" s="269">
        <v>602.38</v>
      </c>
      <c r="Z270" s="11"/>
      <c r="AA270" s="4"/>
      <c r="AB270" s="11" t="s">
        <v>412</v>
      </c>
      <c r="AC270" s="11"/>
      <c r="AD270" s="71" t="s">
        <v>115</v>
      </c>
      <c r="AE270" s="24">
        <v>5</v>
      </c>
      <c r="AF270" s="24">
        <v>1</v>
      </c>
      <c r="AG270" s="24">
        <v>1</v>
      </c>
      <c r="AH270" s="24"/>
      <c r="AI270" s="24"/>
      <c r="AJ270" s="24"/>
      <c r="AK270" s="4"/>
      <c r="AL270" s="4"/>
      <c r="AM270" s="271">
        <v>1249.6199999999999</v>
      </c>
      <c r="AN270" s="271">
        <v>110.46</v>
      </c>
      <c r="AO270" s="271">
        <v>87.61</v>
      </c>
      <c r="AP270" s="271">
        <v>0</v>
      </c>
      <c r="AQ270" s="271">
        <v>0</v>
      </c>
      <c r="AR270" s="24"/>
      <c r="AS270" s="4"/>
      <c r="AT270" s="4"/>
      <c r="AU270" s="271">
        <v>249.92400000000001</v>
      </c>
      <c r="AV270" s="271">
        <v>22.091999999999999</v>
      </c>
      <c r="AW270" s="271">
        <v>17.521999999999998</v>
      </c>
      <c r="AX270" s="271">
        <v>0</v>
      </c>
      <c r="AY270" s="271">
        <v>0</v>
      </c>
      <c r="AZ270" s="24"/>
      <c r="BA270" s="4"/>
    </row>
    <row r="271" spans="1:53">
      <c r="A271" s="56"/>
      <c r="B271" s="11" t="s">
        <v>358</v>
      </c>
      <c r="C271" s="11"/>
      <c r="D271" s="71" t="s">
        <v>100</v>
      </c>
      <c r="E271" s="11">
        <v>2477</v>
      </c>
      <c r="F271" s="11">
        <v>1756</v>
      </c>
      <c r="G271" s="11">
        <v>1271</v>
      </c>
      <c r="H271" s="11">
        <v>1076</v>
      </c>
      <c r="I271" s="11">
        <v>1360</v>
      </c>
      <c r="J271" s="11"/>
      <c r="M271" s="269">
        <v>417812.06000000099</v>
      </c>
      <c r="N271" s="269">
        <v>296775.40000000002</v>
      </c>
      <c r="O271" s="269">
        <v>147526.16</v>
      </c>
      <c r="P271" s="269">
        <v>104810.63</v>
      </c>
      <c r="Q271" s="269">
        <v>1499227.35</v>
      </c>
      <c r="R271" s="278"/>
      <c r="S271" s="4"/>
      <c r="T271" s="4"/>
      <c r="U271" s="269">
        <v>148.10778447359101</v>
      </c>
      <c r="V271" s="269">
        <v>105.202197802198</v>
      </c>
      <c r="W271" s="269">
        <v>53.490268310369899</v>
      </c>
      <c r="X271" s="269">
        <v>38.182378870674</v>
      </c>
      <c r="Y271" s="269">
        <v>531.64090425532004</v>
      </c>
      <c r="Z271" s="11"/>
      <c r="AA271" s="4"/>
      <c r="AB271" s="11" t="s">
        <v>413</v>
      </c>
      <c r="AC271" s="11"/>
      <c r="AD271" s="71" t="s">
        <v>146</v>
      </c>
      <c r="AE271" s="24">
        <v>14</v>
      </c>
      <c r="AF271" s="24">
        <v>5</v>
      </c>
      <c r="AG271" s="24">
        <v>5</v>
      </c>
      <c r="AH271" s="24">
        <v>2</v>
      </c>
      <c r="AI271" s="24">
        <v>6</v>
      </c>
      <c r="AJ271" s="24"/>
      <c r="AK271" s="4"/>
      <c r="AL271" s="4"/>
      <c r="AM271" s="271">
        <v>4732.07</v>
      </c>
      <c r="AN271" s="271">
        <v>769.48</v>
      </c>
      <c r="AO271" s="271">
        <v>6433.35</v>
      </c>
      <c r="AP271" s="271">
        <v>48.01</v>
      </c>
      <c r="AQ271" s="271">
        <v>32085.1</v>
      </c>
      <c r="AR271" s="24"/>
      <c r="AS271" s="4"/>
      <c r="AT271" s="4"/>
      <c r="AU271" s="271">
        <v>278.35705882352897</v>
      </c>
      <c r="AV271" s="271">
        <v>45.263529411764701</v>
      </c>
      <c r="AW271" s="271">
        <v>459.52499999999998</v>
      </c>
      <c r="AX271" s="271">
        <v>4.0008333333333299</v>
      </c>
      <c r="AY271" s="271">
        <v>1887.3588235294101</v>
      </c>
      <c r="AZ271" s="24"/>
      <c r="BA271" s="4"/>
    </row>
    <row r="272" spans="1:53">
      <c r="A272" s="56"/>
      <c r="B272" s="11" t="s">
        <v>359</v>
      </c>
      <c r="C272" s="11"/>
      <c r="D272" s="71" t="s">
        <v>88</v>
      </c>
      <c r="E272" s="11">
        <v>1</v>
      </c>
      <c r="F272" s="11">
        <v>1</v>
      </c>
      <c r="G272" s="11">
        <v>1</v>
      </c>
      <c r="H272" s="11">
        <v>1</v>
      </c>
      <c r="I272" s="11">
        <v>1</v>
      </c>
      <c r="J272" s="11"/>
      <c r="M272" s="269">
        <v>737.64</v>
      </c>
      <c r="N272" s="269">
        <v>311.2</v>
      </c>
      <c r="O272" s="269">
        <v>290.44</v>
      </c>
      <c r="P272" s="269">
        <v>100.35</v>
      </c>
      <c r="Q272" s="269">
        <v>372.03</v>
      </c>
      <c r="R272" s="278"/>
      <c r="S272" s="4"/>
      <c r="T272" s="4"/>
      <c r="U272" s="269">
        <v>737.64</v>
      </c>
      <c r="V272" s="269">
        <v>311.2</v>
      </c>
      <c r="W272" s="269">
        <v>290.44</v>
      </c>
      <c r="X272" s="269">
        <v>100.35</v>
      </c>
      <c r="Y272" s="269">
        <v>372.03</v>
      </c>
      <c r="Z272" s="11"/>
      <c r="AA272" s="4"/>
      <c r="AB272" s="11" t="s">
        <v>414</v>
      </c>
      <c r="AC272" s="11"/>
      <c r="AD272" s="71" t="s">
        <v>103</v>
      </c>
      <c r="AE272" s="24">
        <v>87</v>
      </c>
      <c r="AF272" s="24">
        <v>41</v>
      </c>
      <c r="AG272" s="24">
        <v>29</v>
      </c>
      <c r="AH272" s="24">
        <v>26</v>
      </c>
      <c r="AI272" s="24">
        <v>24</v>
      </c>
      <c r="AJ272" s="24"/>
      <c r="AK272" s="4"/>
      <c r="AL272" s="4"/>
      <c r="AM272" s="271">
        <v>93795.11</v>
      </c>
      <c r="AN272" s="271">
        <v>22730.35</v>
      </c>
      <c r="AO272" s="271">
        <v>1426.71</v>
      </c>
      <c r="AP272" s="271">
        <v>19297.07</v>
      </c>
      <c r="AQ272" s="271">
        <v>13164.33</v>
      </c>
      <c r="AR272" s="24"/>
      <c r="AS272" s="4"/>
      <c r="AT272" s="4"/>
      <c r="AU272" s="271">
        <v>1065.85352272727</v>
      </c>
      <c r="AV272" s="271">
        <v>258.29943181818197</v>
      </c>
      <c r="AW272" s="271">
        <v>17.613703703703699</v>
      </c>
      <c r="AX272" s="271">
        <v>235.33012195121901</v>
      </c>
      <c r="AY272" s="271">
        <v>149.594659090909</v>
      </c>
      <c r="AZ272" s="24"/>
      <c r="BA272" s="4"/>
    </row>
    <row r="273" spans="1:53">
      <c r="A273" s="56"/>
      <c r="B273" s="11" t="s">
        <v>359</v>
      </c>
      <c r="C273" s="11"/>
      <c r="D273" s="71" t="s">
        <v>360</v>
      </c>
      <c r="E273" s="11">
        <v>224</v>
      </c>
      <c r="F273" s="11">
        <v>113</v>
      </c>
      <c r="G273" s="11">
        <v>67</v>
      </c>
      <c r="H273" s="11">
        <v>60</v>
      </c>
      <c r="I273" s="11">
        <v>86</v>
      </c>
      <c r="J273" s="11"/>
      <c r="M273" s="269">
        <v>49520.25</v>
      </c>
      <c r="N273" s="269">
        <v>24667.3</v>
      </c>
      <c r="O273" s="269">
        <v>8905.99</v>
      </c>
      <c r="P273" s="269">
        <v>6177.79</v>
      </c>
      <c r="Q273" s="269">
        <v>98395.32</v>
      </c>
      <c r="R273" s="278"/>
      <c r="S273" s="4"/>
      <c r="T273" s="4"/>
      <c r="U273" s="269">
        <v>191.19787644787601</v>
      </c>
      <c r="V273" s="269">
        <v>95.240540540540493</v>
      </c>
      <c r="W273" s="269">
        <v>37.108291666666702</v>
      </c>
      <c r="X273" s="269">
        <v>24.71116</v>
      </c>
      <c r="Y273" s="269">
        <v>379.90471042471</v>
      </c>
      <c r="Z273" s="11"/>
      <c r="AA273" s="4"/>
      <c r="AB273" s="11" t="s">
        <v>415</v>
      </c>
      <c r="AC273" s="11"/>
      <c r="AD273" s="71" t="s">
        <v>96</v>
      </c>
      <c r="AE273" s="24">
        <v>4</v>
      </c>
      <c r="AF273" s="24">
        <v>3</v>
      </c>
      <c r="AG273" s="24">
        <v>2</v>
      </c>
      <c r="AH273" s="24">
        <v>2</v>
      </c>
      <c r="AI273" s="24">
        <v>1</v>
      </c>
      <c r="AJ273" s="24"/>
      <c r="AK273" s="4"/>
      <c r="AL273" s="4"/>
      <c r="AM273" s="271">
        <v>350.7</v>
      </c>
      <c r="AN273" s="271">
        <v>327.02999999999997</v>
      </c>
      <c r="AO273" s="271">
        <v>449.85</v>
      </c>
      <c r="AP273" s="271">
        <v>350.19</v>
      </c>
      <c r="AQ273" s="271">
        <v>1828.62</v>
      </c>
      <c r="AR273" s="24"/>
      <c r="AS273" s="4"/>
      <c r="AT273" s="4"/>
      <c r="AU273" s="271">
        <v>87.674999999999997</v>
      </c>
      <c r="AV273" s="271">
        <v>81.757499999999993</v>
      </c>
      <c r="AW273" s="271">
        <v>112.46250000000001</v>
      </c>
      <c r="AX273" s="271">
        <v>87.547499999999999</v>
      </c>
      <c r="AY273" s="271">
        <v>457.15499999999997</v>
      </c>
      <c r="AZ273" s="24"/>
      <c r="BA273" s="4"/>
    </row>
    <row r="274" spans="1:53">
      <c r="A274" s="56"/>
      <c r="B274" s="11" t="s">
        <v>361</v>
      </c>
      <c r="C274" s="11"/>
      <c r="D274" s="71" t="s">
        <v>229</v>
      </c>
      <c r="E274" s="11">
        <v>3</v>
      </c>
      <c r="F274" s="11">
        <v>2</v>
      </c>
      <c r="G274" s="11">
        <v>3</v>
      </c>
      <c r="H274" s="11">
        <v>3</v>
      </c>
      <c r="I274" s="11">
        <v>2</v>
      </c>
      <c r="J274" s="11"/>
      <c r="M274" s="269">
        <v>908.87</v>
      </c>
      <c r="N274" s="269">
        <v>323.57</v>
      </c>
      <c r="O274" s="269">
        <v>800.79</v>
      </c>
      <c r="P274" s="269">
        <v>386.72</v>
      </c>
      <c r="Q274" s="269">
        <v>1221.6300000000001</v>
      </c>
      <c r="R274" s="278"/>
      <c r="S274" s="4"/>
      <c r="T274" s="4"/>
      <c r="U274" s="269">
        <v>302.95666666666699</v>
      </c>
      <c r="V274" s="269">
        <v>107.856666666667</v>
      </c>
      <c r="W274" s="269">
        <v>266.93</v>
      </c>
      <c r="X274" s="269">
        <v>128.90666666666701</v>
      </c>
      <c r="Y274" s="269">
        <v>407.21</v>
      </c>
      <c r="Z274" s="11"/>
      <c r="AA274" s="4"/>
      <c r="AB274" s="11" t="s">
        <v>416</v>
      </c>
      <c r="AC274" s="11"/>
      <c r="AD274" s="71" t="s">
        <v>264</v>
      </c>
      <c r="AE274" s="24">
        <v>1</v>
      </c>
      <c r="AF274" s="24"/>
      <c r="AG274" s="24"/>
      <c r="AH274" s="24"/>
      <c r="AI274" s="24"/>
      <c r="AJ274" s="24"/>
      <c r="AK274" s="4"/>
      <c r="AL274" s="4"/>
      <c r="AM274" s="271">
        <v>15.81</v>
      </c>
      <c r="AN274" s="271">
        <v>0</v>
      </c>
      <c r="AO274" s="271">
        <v>0</v>
      </c>
      <c r="AP274" s="271">
        <v>0</v>
      </c>
      <c r="AQ274" s="271">
        <v>0</v>
      </c>
      <c r="AR274" s="24"/>
      <c r="AS274" s="4"/>
      <c r="AT274" s="4"/>
      <c r="AU274" s="271">
        <v>15.81</v>
      </c>
      <c r="AV274" s="271">
        <v>0</v>
      </c>
      <c r="AW274" s="271">
        <v>0</v>
      </c>
      <c r="AX274" s="271">
        <v>0</v>
      </c>
      <c r="AY274" s="271">
        <v>0</v>
      </c>
      <c r="AZ274" s="24"/>
      <c r="BA274" s="4"/>
    </row>
    <row r="275" spans="1:53">
      <c r="A275" s="56"/>
      <c r="B275" s="11" t="s">
        <v>362</v>
      </c>
      <c r="C275" s="11"/>
      <c r="D275" s="71" t="s">
        <v>363</v>
      </c>
      <c r="E275" s="11">
        <v>37</v>
      </c>
      <c r="F275" s="11">
        <v>25</v>
      </c>
      <c r="G275" s="11">
        <v>9</v>
      </c>
      <c r="H275" s="11">
        <v>20</v>
      </c>
      <c r="I275" s="11">
        <v>23</v>
      </c>
      <c r="J275" s="11"/>
      <c r="M275" s="269">
        <v>8294.27</v>
      </c>
      <c r="N275" s="269">
        <v>4041.66</v>
      </c>
      <c r="O275" s="269">
        <v>22013.83</v>
      </c>
      <c r="P275" s="269">
        <v>2461.8200000000002</v>
      </c>
      <c r="Q275" s="269">
        <v>29200.58</v>
      </c>
      <c r="R275" s="278"/>
      <c r="S275" s="4"/>
      <c r="T275" s="4"/>
      <c r="U275" s="269">
        <v>176.473829787234</v>
      </c>
      <c r="V275" s="269">
        <v>85.992765957446807</v>
      </c>
      <c r="W275" s="269">
        <v>1048.27761904762</v>
      </c>
      <c r="X275" s="269">
        <v>55.950454545454498</v>
      </c>
      <c r="Y275" s="269">
        <v>621.28893617021299</v>
      </c>
      <c r="Z275" s="11"/>
      <c r="AA275" s="4"/>
      <c r="AB275" s="11" t="s">
        <v>417</v>
      </c>
      <c r="AC275" s="11"/>
      <c r="AD275" s="71" t="s">
        <v>98</v>
      </c>
      <c r="AE275" s="24">
        <v>1</v>
      </c>
      <c r="AF275" s="24"/>
      <c r="AG275" s="24"/>
      <c r="AH275" s="24"/>
      <c r="AI275" s="24"/>
      <c r="AJ275" s="24"/>
      <c r="AK275" s="4"/>
      <c r="AL275" s="4"/>
      <c r="AM275" s="271">
        <v>266.69</v>
      </c>
      <c r="AN275" s="271">
        <v>0</v>
      </c>
      <c r="AO275" s="271">
        <v>0</v>
      </c>
      <c r="AP275" s="271">
        <v>0</v>
      </c>
      <c r="AQ275" s="271">
        <v>0</v>
      </c>
      <c r="AR275" s="24"/>
      <c r="AS275" s="4"/>
      <c r="AT275" s="4"/>
      <c r="AU275" s="271">
        <v>266.69</v>
      </c>
      <c r="AV275" s="271">
        <v>0</v>
      </c>
      <c r="AW275" s="271">
        <v>0</v>
      </c>
      <c r="AX275" s="271">
        <v>0</v>
      </c>
      <c r="AY275" s="271">
        <v>0</v>
      </c>
      <c r="AZ275" s="24"/>
      <c r="BA275" s="4"/>
    </row>
    <row r="276" spans="1:53">
      <c r="A276" s="56"/>
      <c r="B276" s="11" t="s">
        <v>364</v>
      </c>
      <c r="C276" s="11"/>
      <c r="D276" s="71" t="s">
        <v>365</v>
      </c>
      <c r="E276" s="11">
        <v>158</v>
      </c>
      <c r="F276" s="11">
        <v>99</v>
      </c>
      <c r="G276" s="11">
        <v>17</v>
      </c>
      <c r="H276" s="11">
        <v>63</v>
      </c>
      <c r="I276" s="11">
        <v>109</v>
      </c>
      <c r="J276" s="11"/>
      <c r="M276" s="269">
        <v>32659.93</v>
      </c>
      <c r="N276" s="269">
        <v>15505.12</v>
      </c>
      <c r="O276" s="269">
        <v>1711.26</v>
      </c>
      <c r="P276" s="269">
        <v>9150.74</v>
      </c>
      <c r="Q276" s="269">
        <v>92227.01</v>
      </c>
      <c r="R276" s="278"/>
      <c r="S276" s="4"/>
      <c r="T276" s="4"/>
      <c r="U276" s="269">
        <v>165.78644670050801</v>
      </c>
      <c r="V276" s="269">
        <v>78.706192893400996</v>
      </c>
      <c r="W276" s="269">
        <v>39.796744186046503</v>
      </c>
      <c r="X276" s="269">
        <v>52.894450867052001</v>
      </c>
      <c r="Y276" s="269">
        <v>468.15741116751298</v>
      </c>
      <c r="Z276" s="11"/>
      <c r="AA276" s="4"/>
      <c r="AB276" s="11" t="s">
        <v>417</v>
      </c>
      <c r="AC276" s="11"/>
      <c r="AD276" s="71" t="s">
        <v>92</v>
      </c>
      <c r="AE276" s="24">
        <v>39</v>
      </c>
      <c r="AF276" s="24">
        <v>28</v>
      </c>
      <c r="AG276" s="24">
        <v>23</v>
      </c>
      <c r="AH276" s="24">
        <v>17</v>
      </c>
      <c r="AI276" s="24">
        <v>17</v>
      </c>
      <c r="AJ276" s="24"/>
      <c r="AK276" s="4"/>
      <c r="AL276" s="4"/>
      <c r="AM276" s="271">
        <v>18866.18</v>
      </c>
      <c r="AN276" s="271">
        <v>5742.99</v>
      </c>
      <c r="AO276" s="271">
        <v>2298.0500000000002</v>
      </c>
      <c r="AP276" s="271">
        <v>1363.46</v>
      </c>
      <c r="AQ276" s="271">
        <v>17889.189999999999</v>
      </c>
      <c r="AR276" s="24"/>
      <c r="AS276" s="4"/>
      <c r="AT276" s="4"/>
      <c r="AU276" s="271">
        <v>483.74820512820497</v>
      </c>
      <c r="AV276" s="271">
        <v>147.25615384615401</v>
      </c>
      <c r="AW276" s="271">
        <v>58.924358974359002</v>
      </c>
      <c r="AX276" s="271">
        <v>34.960512820512797</v>
      </c>
      <c r="AY276" s="271">
        <v>458.69717948717999</v>
      </c>
      <c r="AZ276" s="24"/>
      <c r="BA276" s="4"/>
    </row>
    <row r="277" spans="1:53">
      <c r="A277" s="56"/>
      <c r="B277" s="11" t="s">
        <v>366</v>
      </c>
      <c r="C277" s="11"/>
      <c r="D277" s="71" t="s">
        <v>367</v>
      </c>
      <c r="E277" s="11">
        <v>79</v>
      </c>
      <c r="F277" s="11">
        <v>26</v>
      </c>
      <c r="G277" s="11">
        <v>22</v>
      </c>
      <c r="H277" s="11">
        <v>20</v>
      </c>
      <c r="I277" s="11">
        <v>26</v>
      </c>
      <c r="J277" s="11"/>
      <c r="M277" s="269">
        <v>19602.57</v>
      </c>
      <c r="N277" s="269">
        <v>5590.06</v>
      </c>
      <c r="O277" s="269">
        <v>4665.0600000000004</v>
      </c>
      <c r="P277" s="269">
        <v>3796.46</v>
      </c>
      <c r="Q277" s="269">
        <v>44398.400000000001</v>
      </c>
      <c r="R277" s="278"/>
      <c r="S277" s="4"/>
      <c r="T277" s="4"/>
      <c r="U277" s="269">
        <v>215.41285714285701</v>
      </c>
      <c r="V277" s="269">
        <v>61.429230769230799</v>
      </c>
      <c r="W277" s="269">
        <v>54.244883720930197</v>
      </c>
      <c r="X277" s="269">
        <v>43.141590909090901</v>
      </c>
      <c r="Y277" s="269">
        <v>487.89450549450498</v>
      </c>
      <c r="Z277" s="11"/>
      <c r="AA277" s="4"/>
      <c r="AB277" s="11" t="s">
        <v>419</v>
      </c>
      <c r="AC277" s="11"/>
      <c r="AD277" s="71" t="s">
        <v>420</v>
      </c>
      <c r="AE277" s="24">
        <v>7</v>
      </c>
      <c r="AF277" s="24">
        <v>4</v>
      </c>
      <c r="AG277" s="24">
        <v>3</v>
      </c>
      <c r="AH277" s="24">
        <v>3</v>
      </c>
      <c r="AI277" s="24">
        <v>3</v>
      </c>
      <c r="AJ277" s="24"/>
      <c r="AK277" s="4"/>
      <c r="AL277" s="4"/>
      <c r="AM277" s="271">
        <v>1181.73</v>
      </c>
      <c r="AN277" s="271">
        <v>290.76</v>
      </c>
      <c r="AO277" s="271">
        <v>151.77000000000001</v>
      </c>
      <c r="AP277" s="271">
        <v>221.11</v>
      </c>
      <c r="AQ277" s="271">
        <v>2293.94</v>
      </c>
      <c r="AR277" s="24"/>
      <c r="AS277" s="4"/>
      <c r="AT277" s="4"/>
      <c r="AU277" s="271">
        <v>168.818571428571</v>
      </c>
      <c r="AV277" s="271">
        <v>41.537142857142904</v>
      </c>
      <c r="AW277" s="271">
        <v>21.681428571428601</v>
      </c>
      <c r="AX277" s="271">
        <v>31.587142857142901</v>
      </c>
      <c r="AY277" s="271">
        <v>327.70571428571401</v>
      </c>
      <c r="AZ277" s="24"/>
      <c r="BA277" s="4"/>
    </row>
    <row r="278" spans="1:53">
      <c r="A278" s="56"/>
      <c r="B278" s="11" t="s">
        <v>368</v>
      </c>
      <c r="C278" s="11"/>
      <c r="D278" s="71" t="s">
        <v>369</v>
      </c>
      <c r="E278" s="11">
        <v>17</v>
      </c>
      <c r="F278" s="11">
        <v>14</v>
      </c>
      <c r="G278" s="11">
        <v>11</v>
      </c>
      <c r="H278" s="11">
        <v>8</v>
      </c>
      <c r="I278" s="11">
        <v>9</v>
      </c>
      <c r="J278" s="11"/>
      <c r="M278" s="269">
        <v>4397.99</v>
      </c>
      <c r="N278" s="269">
        <v>2197</v>
      </c>
      <c r="O278" s="269">
        <v>1282.8699999999999</v>
      </c>
      <c r="P278" s="269">
        <v>377.17</v>
      </c>
      <c r="Q278" s="269">
        <v>2345.92</v>
      </c>
      <c r="R278" s="278"/>
      <c r="S278" s="4"/>
      <c r="T278" s="4"/>
      <c r="U278" s="269">
        <v>219.89949999999999</v>
      </c>
      <c r="V278" s="269">
        <v>109.85</v>
      </c>
      <c r="W278" s="269">
        <v>64.143500000000003</v>
      </c>
      <c r="X278" s="269">
        <v>18.858499999999999</v>
      </c>
      <c r="Y278" s="269">
        <v>117.29600000000001</v>
      </c>
      <c r="Z278" s="11"/>
      <c r="AA278" s="4"/>
      <c r="AB278" s="11" t="s">
        <v>419</v>
      </c>
      <c r="AC278" s="11"/>
      <c r="AD278" s="71" t="s">
        <v>123</v>
      </c>
      <c r="AE278" s="24">
        <v>1</v>
      </c>
      <c r="AF278" s="24">
        <v>1</v>
      </c>
      <c r="AG278" s="24">
        <v>1</v>
      </c>
      <c r="AH278" s="24"/>
      <c r="AI278" s="24"/>
      <c r="AJ278" s="24"/>
      <c r="AK278" s="4"/>
      <c r="AL278" s="4"/>
      <c r="AM278" s="271">
        <v>12.03</v>
      </c>
      <c r="AN278" s="271">
        <v>13.62</v>
      </c>
      <c r="AO278" s="271">
        <v>5.42</v>
      </c>
      <c r="AP278" s="271">
        <v>0</v>
      </c>
      <c r="AQ278" s="271">
        <v>0</v>
      </c>
      <c r="AR278" s="24"/>
      <c r="AS278" s="4"/>
      <c r="AT278" s="4"/>
      <c r="AU278" s="271">
        <v>12.03</v>
      </c>
      <c r="AV278" s="271">
        <v>13.62</v>
      </c>
      <c r="AW278" s="271">
        <v>5.42</v>
      </c>
      <c r="AX278" s="271">
        <v>0</v>
      </c>
      <c r="AY278" s="271">
        <v>0</v>
      </c>
      <c r="AZ278" s="24"/>
      <c r="BA278" s="4"/>
    </row>
    <row r="279" spans="1:53">
      <c r="A279" s="56"/>
      <c r="B279" s="11" t="s">
        <v>370</v>
      </c>
      <c r="C279" s="11"/>
      <c r="D279" s="71" t="s">
        <v>369</v>
      </c>
      <c r="E279" s="11">
        <v>109</v>
      </c>
      <c r="F279" s="11">
        <v>62</v>
      </c>
      <c r="G279" s="11">
        <v>43</v>
      </c>
      <c r="H279" s="11">
        <v>32</v>
      </c>
      <c r="I279" s="11">
        <v>59</v>
      </c>
      <c r="J279" s="11"/>
      <c r="M279" s="269">
        <v>28309.97</v>
      </c>
      <c r="N279" s="269">
        <v>16738.25</v>
      </c>
      <c r="O279" s="269">
        <v>6882.16</v>
      </c>
      <c r="P279" s="269">
        <v>5166.6099999999997</v>
      </c>
      <c r="Q279" s="269">
        <v>64962.1</v>
      </c>
      <c r="R279" s="278"/>
      <c r="S279" s="4"/>
      <c r="T279" s="4"/>
      <c r="U279" s="269">
        <v>203.66884892086301</v>
      </c>
      <c r="V279" s="269">
        <v>120.419064748201</v>
      </c>
      <c r="W279" s="269">
        <v>49.870724637681199</v>
      </c>
      <c r="X279" s="269">
        <v>37.989779411764701</v>
      </c>
      <c r="Y279" s="269">
        <v>467.35323741007198</v>
      </c>
      <c r="Z279" s="11"/>
      <c r="AA279" s="4"/>
      <c r="AB279" s="11" t="s">
        <v>421</v>
      </c>
      <c r="AC279" s="11"/>
      <c r="AD279" s="71" t="s">
        <v>285</v>
      </c>
      <c r="AE279" s="24">
        <v>127</v>
      </c>
      <c r="AF279" s="24">
        <v>47</v>
      </c>
      <c r="AG279" s="24">
        <v>29</v>
      </c>
      <c r="AH279" s="24">
        <v>15</v>
      </c>
      <c r="AI279" s="24">
        <v>11</v>
      </c>
      <c r="AJ279" s="24"/>
      <c r="AK279" s="4"/>
      <c r="AL279" s="4"/>
      <c r="AM279" s="271">
        <v>103147.69</v>
      </c>
      <c r="AN279" s="271">
        <v>7725.52</v>
      </c>
      <c r="AO279" s="271">
        <v>2726.99</v>
      </c>
      <c r="AP279" s="271">
        <v>1445.8</v>
      </c>
      <c r="AQ279" s="271">
        <v>3424.56</v>
      </c>
      <c r="AR279" s="24"/>
      <c r="AS279" s="4"/>
      <c r="AT279" s="4"/>
      <c r="AU279" s="271">
        <v>793.44376923076902</v>
      </c>
      <c r="AV279" s="271">
        <v>59.427076923076903</v>
      </c>
      <c r="AW279" s="271">
        <v>21.815919999999998</v>
      </c>
      <c r="AX279" s="271">
        <v>11.4746031746032</v>
      </c>
      <c r="AY279" s="271">
        <v>26.3427692307692</v>
      </c>
      <c r="AZ279" s="24"/>
      <c r="BA279" s="4"/>
    </row>
    <row r="280" spans="1:53">
      <c r="A280" s="56"/>
      <c r="B280" s="11" t="s">
        <v>474</v>
      </c>
      <c r="C280" s="11"/>
      <c r="D280" s="71" t="s">
        <v>136</v>
      </c>
      <c r="E280" s="11">
        <v>2</v>
      </c>
      <c r="F280" s="11">
        <v>2</v>
      </c>
      <c r="G280" s="11">
        <v>2</v>
      </c>
      <c r="H280" s="11">
        <v>1</v>
      </c>
      <c r="I280" s="11"/>
      <c r="J280" s="11"/>
      <c r="M280" s="269">
        <v>315.83999999999997</v>
      </c>
      <c r="N280" s="269">
        <v>631.91999999999996</v>
      </c>
      <c r="O280" s="269">
        <v>417.76</v>
      </c>
      <c r="P280" s="269">
        <v>10.47</v>
      </c>
      <c r="Q280" s="269">
        <v>0</v>
      </c>
      <c r="R280" s="278"/>
      <c r="S280" s="4"/>
      <c r="T280" s="4"/>
      <c r="U280" s="269">
        <v>105.28</v>
      </c>
      <c r="V280" s="269">
        <v>210.64</v>
      </c>
      <c r="W280" s="269">
        <v>139.25333333333299</v>
      </c>
      <c r="X280" s="269">
        <v>3.49</v>
      </c>
      <c r="Y280" s="269">
        <v>0</v>
      </c>
      <c r="Z280" s="11"/>
      <c r="AA280" s="4"/>
      <c r="AB280" s="11" t="s">
        <v>422</v>
      </c>
      <c r="AC280" s="11"/>
      <c r="AD280" s="71" t="s">
        <v>127</v>
      </c>
      <c r="AE280" s="24">
        <v>210</v>
      </c>
      <c r="AF280" s="24">
        <v>97</v>
      </c>
      <c r="AG280" s="24">
        <v>65</v>
      </c>
      <c r="AH280" s="24">
        <v>47</v>
      </c>
      <c r="AI280" s="24">
        <v>47</v>
      </c>
      <c r="AJ280" s="24"/>
      <c r="AK280" s="4"/>
      <c r="AL280" s="4"/>
      <c r="AM280" s="271">
        <v>224338.51</v>
      </c>
      <c r="AN280" s="271">
        <v>101442.79</v>
      </c>
      <c r="AO280" s="271">
        <v>37386.550000000003</v>
      </c>
      <c r="AP280" s="271">
        <v>10545.78</v>
      </c>
      <c r="AQ280" s="271">
        <v>69685.259999999995</v>
      </c>
      <c r="AR280" s="24"/>
      <c r="AS280" s="4"/>
      <c r="AT280" s="4"/>
      <c r="AU280" s="271">
        <v>988.27537444933898</v>
      </c>
      <c r="AV280" s="271">
        <v>446.88453744493398</v>
      </c>
      <c r="AW280" s="271">
        <v>173.08587962963</v>
      </c>
      <c r="AX280" s="271">
        <v>49.5107042253521</v>
      </c>
      <c r="AY280" s="271">
        <v>306.98352422907499</v>
      </c>
      <c r="AZ280" s="24"/>
      <c r="BA280" s="4"/>
    </row>
    <row r="281" spans="1:53">
      <c r="A281" s="56"/>
      <c r="B281" s="11" t="s">
        <v>575</v>
      </c>
      <c r="C281" s="11"/>
      <c r="D281" s="71" t="s">
        <v>344</v>
      </c>
      <c r="E281" s="11">
        <v>1</v>
      </c>
      <c r="F281" s="11">
        <v>1</v>
      </c>
      <c r="G281" s="11">
        <v>2</v>
      </c>
      <c r="H281" s="11">
        <v>2</v>
      </c>
      <c r="I281" s="11">
        <v>3</v>
      </c>
      <c r="J281" s="11"/>
      <c r="M281" s="269">
        <v>6.25</v>
      </c>
      <c r="N281" s="269">
        <v>6.67</v>
      </c>
      <c r="O281" s="269">
        <v>120.94</v>
      </c>
      <c r="P281" s="269">
        <v>170.87</v>
      </c>
      <c r="Q281" s="269">
        <v>758.57</v>
      </c>
      <c r="R281" s="278"/>
      <c r="S281" s="4"/>
      <c r="T281" s="4"/>
      <c r="U281" s="269">
        <v>2.0833333333333299</v>
      </c>
      <c r="V281" s="269">
        <v>2.2233333333333301</v>
      </c>
      <c r="W281" s="269">
        <v>40.313333333333297</v>
      </c>
      <c r="X281" s="269">
        <v>56.956666666666699</v>
      </c>
      <c r="Y281" s="269">
        <v>252.856666666667</v>
      </c>
      <c r="Z281" s="11"/>
      <c r="AA281" s="4"/>
      <c r="AB281" s="11" t="s">
        <v>422</v>
      </c>
      <c r="AC281" s="11"/>
      <c r="AD281" s="71" t="s">
        <v>113</v>
      </c>
      <c r="AE281" s="24"/>
      <c r="AF281" s="24">
        <v>1</v>
      </c>
      <c r="AG281" s="24"/>
      <c r="AH281" s="24"/>
      <c r="AI281" s="24"/>
      <c r="AJ281" s="24"/>
      <c r="AK281" s="4"/>
      <c r="AL281" s="4"/>
      <c r="AM281" s="271">
        <v>0</v>
      </c>
      <c r="AN281" s="271">
        <v>421.25</v>
      </c>
      <c r="AO281" s="271">
        <v>0</v>
      </c>
      <c r="AP281" s="271">
        <v>0</v>
      </c>
      <c r="AQ281" s="271">
        <v>0</v>
      </c>
      <c r="AR281" s="24"/>
      <c r="AS281" s="4"/>
      <c r="AT281" s="4"/>
      <c r="AU281" s="271">
        <v>0</v>
      </c>
      <c r="AV281" s="271">
        <v>421.25</v>
      </c>
      <c r="AW281" s="271">
        <v>0</v>
      </c>
      <c r="AX281" s="271">
        <v>0</v>
      </c>
      <c r="AY281" s="271">
        <v>0</v>
      </c>
      <c r="AZ281" s="24"/>
      <c r="BA281" s="4"/>
    </row>
    <row r="282" spans="1:53">
      <c r="A282" s="56"/>
      <c r="B282" s="11" t="s">
        <v>371</v>
      </c>
      <c r="C282" s="11"/>
      <c r="D282" s="71" t="s">
        <v>372</v>
      </c>
      <c r="E282" s="11">
        <v>99</v>
      </c>
      <c r="F282" s="11">
        <v>60</v>
      </c>
      <c r="G282" s="11">
        <v>36</v>
      </c>
      <c r="H282" s="11">
        <v>24</v>
      </c>
      <c r="I282" s="11">
        <v>40</v>
      </c>
      <c r="J282" s="11"/>
      <c r="M282" s="269">
        <v>27913.45</v>
      </c>
      <c r="N282" s="269">
        <v>15630.67</v>
      </c>
      <c r="O282" s="269">
        <v>5937.63</v>
      </c>
      <c r="P282" s="269">
        <v>3258.55</v>
      </c>
      <c r="Q282" s="269">
        <v>57524.33</v>
      </c>
      <c r="R282" s="278"/>
      <c r="S282" s="4"/>
      <c r="T282" s="4"/>
      <c r="U282" s="269">
        <v>236.55466101694901</v>
      </c>
      <c r="V282" s="269">
        <v>132.463305084746</v>
      </c>
      <c r="W282" s="269">
        <v>51.631565217391298</v>
      </c>
      <c r="X282" s="269">
        <v>29.623181818181799</v>
      </c>
      <c r="Y282" s="269">
        <v>487.49432203389802</v>
      </c>
      <c r="Z282" s="11"/>
      <c r="AA282" s="4"/>
      <c r="AB282" s="11" t="s">
        <v>423</v>
      </c>
      <c r="AC282" s="11"/>
      <c r="AD282" s="71" t="s">
        <v>136</v>
      </c>
      <c r="AE282" s="24">
        <v>1</v>
      </c>
      <c r="AF282" s="24"/>
      <c r="AG282" s="24"/>
      <c r="AH282" s="24"/>
      <c r="AI282" s="24"/>
      <c r="AJ282" s="24"/>
      <c r="AK282" s="4"/>
      <c r="AL282" s="4"/>
      <c r="AM282" s="271">
        <v>15.54</v>
      </c>
      <c r="AN282" s="271">
        <v>0</v>
      </c>
      <c r="AO282" s="271">
        <v>0</v>
      </c>
      <c r="AP282" s="271">
        <v>0</v>
      </c>
      <c r="AQ282" s="271">
        <v>0</v>
      </c>
      <c r="AR282" s="24"/>
      <c r="AS282" s="4"/>
      <c r="AT282" s="4"/>
      <c r="AU282" s="271">
        <v>15.54</v>
      </c>
      <c r="AV282" s="271">
        <v>0</v>
      </c>
      <c r="AW282" s="271">
        <v>0</v>
      </c>
      <c r="AX282" s="271">
        <v>0</v>
      </c>
      <c r="AY282" s="271">
        <v>0</v>
      </c>
      <c r="AZ282" s="24"/>
      <c r="BA282" s="4"/>
    </row>
    <row r="283" spans="1:53">
      <c r="A283" s="56"/>
      <c r="B283" s="11" t="s">
        <v>373</v>
      </c>
      <c r="C283" s="11"/>
      <c r="D283" s="71" t="s">
        <v>374</v>
      </c>
      <c r="E283" s="11">
        <v>25</v>
      </c>
      <c r="F283" s="11">
        <v>14</v>
      </c>
      <c r="G283" s="11">
        <v>7</v>
      </c>
      <c r="H283" s="11">
        <v>5</v>
      </c>
      <c r="I283" s="11">
        <v>8</v>
      </c>
      <c r="J283" s="11"/>
      <c r="M283" s="269">
        <v>7812.88</v>
      </c>
      <c r="N283" s="269">
        <v>4283.8900000000003</v>
      </c>
      <c r="O283" s="269">
        <v>1527.09</v>
      </c>
      <c r="P283" s="269">
        <v>1412.58</v>
      </c>
      <c r="Q283" s="269">
        <v>26257.85</v>
      </c>
      <c r="R283" s="278"/>
      <c r="S283" s="4"/>
      <c r="T283" s="4"/>
      <c r="U283" s="269">
        <v>289.36592592592598</v>
      </c>
      <c r="V283" s="269">
        <v>158.662592592593</v>
      </c>
      <c r="W283" s="269">
        <v>58.734230769230798</v>
      </c>
      <c r="X283" s="269">
        <v>56.5032</v>
      </c>
      <c r="Y283" s="269">
        <v>972.512962962963</v>
      </c>
      <c r="Z283" s="11"/>
      <c r="AA283" s="4"/>
      <c r="AB283" s="11" t="s">
        <v>426</v>
      </c>
      <c r="AC283" s="11"/>
      <c r="AD283" s="71" t="s">
        <v>425</v>
      </c>
      <c r="AE283" s="24">
        <v>62</v>
      </c>
      <c r="AF283" s="24">
        <v>31</v>
      </c>
      <c r="AG283" s="24">
        <v>29</v>
      </c>
      <c r="AH283" s="24">
        <v>25</v>
      </c>
      <c r="AI283" s="24">
        <v>24</v>
      </c>
      <c r="AJ283" s="24"/>
      <c r="AK283" s="4"/>
      <c r="AL283" s="4"/>
      <c r="AM283" s="271">
        <v>60661.52</v>
      </c>
      <c r="AN283" s="271">
        <v>5455.46</v>
      </c>
      <c r="AO283" s="271">
        <v>3382.43</v>
      </c>
      <c r="AP283" s="271">
        <v>6741.75</v>
      </c>
      <c r="AQ283" s="271">
        <v>14299.39</v>
      </c>
      <c r="AR283" s="24"/>
      <c r="AS283" s="4"/>
      <c r="AT283" s="4"/>
      <c r="AU283" s="271">
        <v>933.25415384615405</v>
      </c>
      <c r="AV283" s="271">
        <v>83.9301538461539</v>
      </c>
      <c r="AW283" s="271">
        <v>54.555322580645203</v>
      </c>
      <c r="AX283" s="271">
        <v>132.191176470588</v>
      </c>
      <c r="AY283" s="271">
        <v>226.974444444444</v>
      </c>
      <c r="AZ283" s="24"/>
      <c r="BA283" s="4"/>
    </row>
    <row r="284" spans="1:53">
      <c r="A284" s="56"/>
      <c r="B284" s="11" t="s">
        <v>375</v>
      </c>
      <c r="C284" s="11"/>
      <c r="D284" s="71" t="s">
        <v>376</v>
      </c>
      <c r="E284" s="11">
        <v>405</v>
      </c>
      <c r="F284" s="11">
        <v>203</v>
      </c>
      <c r="G284" s="11">
        <v>138</v>
      </c>
      <c r="H284" s="11">
        <v>114</v>
      </c>
      <c r="I284" s="11">
        <v>167</v>
      </c>
      <c r="J284" s="11"/>
      <c r="M284" s="269">
        <v>95276.880000000107</v>
      </c>
      <c r="N284" s="269">
        <v>37106.07</v>
      </c>
      <c r="O284" s="269">
        <v>19129.919999999998</v>
      </c>
      <c r="P284" s="269">
        <v>11049.19</v>
      </c>
      <c r="Q284" s="269">
        <v>129737.31</v>
      </c>
      <c r="R284" s="278"/>
      <c r="S284" s="4"/>
      <c r="T284" s="4"/>
      <c r="U284" s="269">
        <v>208.02812227074301</v>
      </c>
      <c r="V284" s="269">
        <v>81.017620087336297</v>
      </c>
      <c r="W284" s="269">
        <v>42.700714285714298</v>
      </c>
      <c r="X284" s="269">
        <v>24.773968609865499</v>
      </c>
      <c r="Y284" s="269">
        <v>283.26923580786001</v>
      </c>
      <c r="Z284" s="11"/>
      <c r="AA284" s="4"/>
      <c r="AB284" s="11" t="s">
        <v>427</v>
      </c>
      <c r="AC284" s="11"/>
      <c r="AD284" s="71" t="s">
        <v>187</v>
      </c>
      <c r="AE284" s="24">
        <v>53</v>
      </c>
      <c r="AF284" s="24">
        <v>20</v>
      </c>
      <c r="AG284" s="24">
        <v>14</v>
      </c>
      <c r="AH284" s="24">
        <v>12</v>
      </c>
      <c r="AI284" s="24">
        <v>14</v>
      </c>
      <c r="AJ284" s="24"/>
      <c r="AK284" s="4"/>
      <c r="AL284" s="4"/>
      <c r="AM284" s="271">
        <v>16876.37</v>
      </c>
      <c r="AN284" s="271">
        <v>4424.18</v>
      </c>
      <c r="AO284" s="271">
        <v>1408.59</v>
      </c>
      <c r="AP284" s="271">
        <v>1122.7</v>
      </c>
      <c r="AQ284" s="271">
        <v>3236.99</v>
      </c>
      <c r="AR284" s="24"/>
      <c r="AS284" s="4"/>
      <c r="AT284" s="4"/>
      <c r="AU284" s="271">
        <v>306.84309090909102</v>
      </c>
      <c r="AV284" s="271">
        <v>80.439636363636396</v>
      </c>
      <c r="AW284" s="271">
        <v>27.619411764705902</v>
      </c>
      <c r="AX284" s="271">
        <v>24.406521739130401</v>
      </c>
      <c r="AY284" s="271">
        <v>58.854363636363601</v>
      </c>
      <c r="AZ284" s="24"/>
      <c r="BA284" s="4"/>
    </row>
    <row r="285" spans="1:53">
      <c r="A285" s="56"/>
      <c r="B285" s="11" t="s">
        <v>377</v>
      </c>
      <c r="C285" s="11"/>
      <c r="D285" s="71" t="s">
        <v>96</v>
      </c>
      <c r="E285" s="11">
        <v>25</v>
      </c>
      <c r="F285" s="11">
        <v>18</v>
      </c>
      <c r="G285" s="11">
        <v>15</v>
      </c>
      <c r="H285" s="11">
        <v>12</v>
      </c>
      <c r="I285" s="11">
        <v>13</v>
      </c>
      <c r="J285" s="11"/>
      <c r="M285" s="269">
        <v>6190.58</v>
      </c>
      <c r="N285" s="269">
        <v>4774.3900000000003</v>
      </c>
      <c r="O285" s="269">
        <v>2578.6</v>
      </c>
      <c r="P285" s="269">
        <v>1563.94</v>
      </c>
      <c r="Q285" s="269">
        <v>17431.96</v>
      </c>
      <c r="R285" s="278"/>
      <c r="S285" s="4"/>
      <c r="T285" s="4"/>
      <c r="U285" s="269">
        <v>213.46827586206899</v>
      </c>
      <c r="V285" s="269">
        <v>164.63413793103501</v>
      </c>
      <c r="W285" s="269">
        <v>92.092857142857198</v>
      </c>
      <c r="X285" s="269">
        <v>55.854999999999997</v>
      </c>
      <c r="Y285" s="269">
        <v>601.10206896551699</v>
      </c>
      <c r="Z285" s="11"/>
      <c r="AA285" s="4"/>
      <c r="AB285" s="11" t="s">
        <v>428</v>
      </c>
      <c r="AC285" s="11"/>
      <c r="AD285" s="71" t="s">
        <v>264</v>
      </c>
      <c r="AE285" s="24">
        <v>35</v>
      </c>
      <c r="AF285" s="24">
        <v>17</v>
      </c>
      <c r="AG285" s="24">
        <v>12</v>
      </c>
      <c r="AH285" s="24">
        <v>9</v>
      </c>
      <c r="AI285" s="24">
        <v>10</v>
      </c>
      <c r="AJ285" s="24"/>
      <c r="AK285" s="4"/>
      <c r="AL285" s="4"/>
      <c r="AM285" s="271">
        <v>26779.03</v>
      </c>
      <c r="AN285" s="271">
        <v>11676.83</v>
      </c>
      <c r="AO285" s="271">
        <v>1212.71</v>
      </c>
      <c r="AP285" s="271">
        <v>940.75</v>
      </c>
      <c r="AQ285" s="271">
        <v>14276.67</v>
      </c>
      <c r="AR285" s="24"/>
      <c r="AS285" s="4"/>
      <c r="AT285" s="4"/>
      <c r="AU285" s="271">
        <v>743.86194444444504</v>
      </c>
      <c r="AV285" s="271">
        <v>324.356388888889</v>
      </c>
      <c r="AW285" s="271">
        <v>33.686388888888899</v>
      </c>
      <c r="AX285" s="271">
        <v>26.878571428571401</v>
      </c>
      <c r="AY285" s="271">
        <v>396.574166666667</v>
      </c>
      <c r="AZ285" s="24"/>
      <c r="BA285" s="4"/>
    </row>
    <row r="286" spans="1:53">
      <c r="A286" s="56"/>
      <c r="B286" s="11" t="s">
        <v>378</v>
      </c>
      <c r="C286" s="11"/>
      <c r="D286" s="71" t="s">
        <v>379</v>
      </c>
      <c r="E286" s="11">
        <v>122</v>
      </c>
      <c r="F286" s="11">
        <v>67</v>
      </c>
      <c r="G286" s="11">
        <v>42</v>
      </c>
      <c r="H286" s="11">
        <v>38</v>
      </c>
      <c r="I286" s="11">
        <v>56</v>
      </c>
      <c r="J286" s="11"/>
      <c r="M286" s="269">
        <v>33925.800000000003</v>
      </c>
      <c r="N286" s="269">
        <v>18170.650000000001</v>
      </c>
      <c r="O286" s="269">
        <v>8777.11</v>
      </c>
      <c r="P286" s="269">
        <v>6215.2</v>
      </c>
      <c r="Q286" s="269">
        <v>93259.89</v>
      </c>
      <c r="R286" s="278"/>
      <c r="S286" s="4"/>
      <c r="T286" s="4"/>
      <c r="U286" s="269">
        <v>235.59583333333299</v>
      </c>
      <c r="V286" s="269">
        <v>126.185069444444</v>
      </c>
      <c r="W286" s="269">
        <v>61.378391608391603</v>
      </c>
      <c r="X286" s="269">
        <v>43.462937062937101</v>
      </c>
      <c r="Y286" s="269">
        <v>647.63812499999995</v>
      </c>
      <c r="Z286" s="11"/>
      <c r="AA286" s="4"/>
      <c r="AB286" s="11" t="s">
        <v>429</v>
      </c>
      <c r="AC286" s="11"/>
      <c r="AD286" s="71" t="s">
        <v>430</v>
      </c>
      <c r="AE286" s="24">
        <v>18</v>
      </c>
      <c r="AF286" s="24">
        <v>10</v>
      </c>
      <c r="AG286" s="24">
        <v>7</v>
      </c>
      <c r="AH286" s="24">
        <v>6</v>
      </c>
      <c r="AI286" s="24">
        <v>7</v>
      </c>
      <c r="AJ286" s="24"/>
      <c r="AK286" s="4"/>
      <c r="AL286" s="4"/>
      <c r="AM286" s="271">
        <v>2070.42</v>
      </c>
      <c r="AN286" s="271">
        <v>828.5</v>
      </c>
      <c r="AO286" s="271">
        <v>492.46</v>
      </c>
      <c r="AP286" s="271">
        <v>430.49</v>
      </c>
      <c r="AQ286" s="271">
        <v>4825.1400000000003</v>
      </c>
      <c r="AR286" s="24"/>
      <c r="AS286" s="4"/>
      <c r="AT286" s="4"/>
      <c r="AU286" s="271">
        <v>115.023333333333</v>
      </c>
      <c r="AV286" s="271">
        <v>46.0277777777778</v>
      </c>
      <c r="AW286" s="271">
        <v>35.175714285714299</v>
      </c>
      <c r="AX286" s="271">
        <v>28.6993333333333</v>
      </c>
      <c r="AY286" s="271">
        <v>268.06333333333299</v>
      </c>
      <c r="AZ286" s="24"/>
      <c r="BA286" s="4"/>
    </row>
    <row r="287" spans="1:53">
      <c r="A287" s="56"/>
      <c r="B287" s="11" t="s">
        <v>380</v>
      </c>
      <c r="C287" s="11"/>
      <c r="D287" s="71" t="s">
        <v>295</v>
      </c>
      <c r="E287" s="11">
        <v>978</v>
      </c>
      <c r="F287" s="11">
        <v>695</v>
      </c>
      <c r="G287" s="11">
        <v>517</v>
      </c>
      <c r="H287" s="11">
        <v>473</v>
      </c>
      <c r="I287" s="11">
        <v>740</v>
      </c>
      <c r="J287" s="11"/>
      <c r="M287" s="269">
        <v>193908.54</v>
      </c>
      <c r="N287" s="269">
        <v>129751.11</v>
      </c>
      <c r="O287" s="269">
        <v>70956.17</v>
      </c>
      <c r="P287" s="269">
        <v>58181.2</v>
      </c>
      <c r="Q287" s="269">
        <v>702866.02999999898</v>
      </c>
      <c r="R287" s="278"/>
      <c r="S287" s="4"/>
      <c r="T287" s="4"/>
      <c r="U287" s="269">
        <v>157.905977198697</v>
      </c>
      <c r="V287" s="269">
        <v>105.66051302931599</v>
      </c>
      <c r="W287" s="269">
        <v>59.526988255033501</v>
      </c>
      <c r="X287" s="269">
        <v>48.727973199330002</v>
      </c>
      <c r="Y287" s="269">
        <v>572.36647394136696</v>
      </c>
      <c r="Z287" s="11"/>
      <c r="AA287" s="4"/>
      <c r="AB287" s="11" t="s">
        <v>431</v>
      </c>
      <c r="AC287" s="11"/>
      <c r="AD287" s="71" t="s">
        <v>269</v>
      </c>
      <c r="AE287" s="24">
        <v>12</v>
      </c>
      <c r="AF287" s="24">
        <v>6</v>
      </c>
      <c r="AG287" s="24">
        <v>6</v>
      </c>
      <c r="AH287" s="24">
        <v>6</v>
      </c>
      <c r="AI287" s="24">
        <v>6</v>
      </c>
      <c r="AJ287" s="24"/>
      <c r="AK287" s="4"/>
      <c r="AL287" s="4"/>
      <c r="AM287" s="271">
        <v>2510.3200000000002</v>
      </c>
      <c r="AN287" s="271">
        <v>506.8</v>
      </c>
      <c r="AO287" s="271">
        <v>298.92</v>
      </c>
      <c r="AP287" s="271">
        <v>369.96</v>
      </c>
      <c r="AQ287" s="271">
        <v>2024.26</v>
      </c>
      <c r="AR287" s="24"/>
      <c r="AS287" s="4"/>
      <c r="AT287" s="4"/>
      <c r="AU287" s="271">
        <v>209.19333333333299</v>
      </c>
      <c r="AV287" s="271">
        <v>42.233333333333299</v>
      </c>
      <c r="AW287" s="271">
        <v>24.91</v>
      </c>
      <c r="AX287" s="271">
        <v>30.83</v>
      </c>
      <c r="AY287" s="271">
        <v>168.68833333333299</v>
      </c>
      <c r="AZ287" s="24"/>
      <c r="BA287" s="4"/>
    </row>
    <row r="288" spans="1:53">
      <c r="A288" s="56"/>
      <c r="B288" s="11" t="s">
        <v>381</v>
      </c>
      <c r="C288" s="11"/>
      <c r="D288" s="71" t="s">
        <v>84</v>
      </c>
      <c r="E288" s="11">
        <v>8</v>
      </c>
      <c r="F288" s="11">
        <v>5</v>
      </c>
      <c r="G288" s="11">
        <v>5</v>
      </c>
      <c r="H288" s="11">
        <v>4</v>
      </c>
      <c r="I288" s="11">
        <v>5</v>
      </c>
      <c r="J288" s="11"/>
      <c r="M288" s="269">
        <v>2789.06</v>
      </c>
      <c r="N288" s="269">
        <v>1342.26</v>
      </c>
      <c r="O288" s="269">
        <v>1057.5899999999999</v>
      </c>
      <c r="P288" s="269">
        <v>680.8</v>
      </c>
      <c r="Q288" s="269">
        <v>18907.240000000002</v>
      </c>
      <c r="R288" s="278"/>
      <c r="S288" s="4"/>
      <c r="T288" s="4"/>
      <c r="U288" s="269">
        <v>278.90600000000001</v>
      </c>
      <c r="V288" s="269">
        <v>134.226</v>
      </c>
      <c r="W288" s="269">
        <v>105.759</v>
      </c>
      <c r="X288" s="269">
        <v>68.08</v>
      </c>
      <c r="Y288" s="269">
        <v>1890.7239999999999</v>
      </c>
      <c r="Z288" s="11"/>
      <c r="AA288" s="4"/>
      <c r="AB288" s="11" t="s">
        <v>432</v>
      </c>
      <c r="AC288" s="11"/>
      <c r="AD288" s="71" t="s">
        <v>269</v>
      </c>
      <c r="AE288" s="24">
        <v>23</v>
      </c>
      <c r="AF288" s="24">
        <v>10</v>
      </c>
      <c r="AG288" s="24">
        <v>9</v>
      </c>
      <c r="AH288" s="24">
        <v>5</v>
      </c>
      <c r="AI288" s="24">
        <v>1</v>
      </c>
      <c r="AJ288" s="24"/>
      <c r="AK288" s="4"/>
      <c r="AL288" s="4"/>
      <c r="AM288" s="271">
        <v>31306.78</v>
      </c>
      <c r="AN288" s="271">
        <v>7538.74</v>
      </c>
      <c r="AO288" s="271">
        <v>7463.23</v>
      </c>
      <c r="AP288" s="271">
        <v>2486.1799999999998</v>
      </c>
      <c r="AQ288" s="271">
        <v>1622.82</v>
      </c>
      <c r="AR288" s="24"/>
      <c r="AS288" s="4"/>
      <c r="AT288" s="4"/>
      <c r="AU288" s="271">
        <v>1159.5103703703701</v>
      </c>
      <c r="AV288" s="271">
        <v>279.21259259259301</v>
      </c>
      <c r="AW288" s="271">
        <v>276.41592592592599</v>
      </c>
      <c r="AX288" s="271">
        <v>99.447199999999995</v>
      </c>
      <c r="AY288" s="271">
        <v>60.104444444444397</v>
      </c>
      <c r="AZ288" s="24"/>
      <c r="BA288" s="4"/>
    </row>
    <row r="289" spans="1:53">
      <c r="A289" s="56"/>
      <c r="B289" s="11" t="s">
        <v>381</v>
      </c>
      <c r="C289" s="11"/>
      <c r="D289" s="71" t="s">
        <v>382</v>
      </c>
      <c r="E289" s="11">
        <v>25</v>
      </c>
      <c r="F289" s="11">
        <v>15</v>
      </c>
      <c r="G289" s="11">
        <v>11</v>
      </c>
      <c r="H289" s="11">
        <v>9</v>
      </c>
      <c r="I289" s="11">
        <v>13</v>
      </c>
      <c r="J289" s="11"/>
      <c r="M289" s="269">
        <v>5178.62</v>
      </c>
      <c r="N289" s="269">
        <v>2926.3</v>
      </c>
      <c r="O289" s="269">
        <v>1440</v>
      </c>
      <c r="P289" s="269">
        <v>979.68</v>
      </c>
      <c r="Q289" s="269">
        <v>16716.87</v>
      </c>
      <c r="R289" s="278"/>
      <c r="S289" s="4"/>
      <c r="T289" s="4"/>
      <c r="U289" s="269">
        <v>184.95071428571401</v>
      </c>
      <c r="V289" s="269">
        <v>104.510714285714</v>
      </c>
      <c r="W289" s="269">
        <v>53.3333333333333</v>
      </c>
      <c r="X289" s="269">
        <v>36.284444444444397</v>
      </c>
      <c r="Y289" s="269">
        <v>597.03107142857198</v>
      </c>
      <c r="Z289" s="11"/>
      <c r="AA289" s="4"/>
      <c r="AB289" s="11" t="s">
        <v>434</v>
      </c>
      <c r="AC289" s="11"/>
      <c r="AD289" s="71" t="s">
        <v>110</v>
      </c>
      <c r="AE289" s="24">
        <v>11</v>
      </c>
      <c r="AF289" s="24">
        <v>9</v>
      </c>
      <c r="AG289" s="24">
        <v>6</v>
      </c>
      <c r="AH289" s="24">
        <v>5</v>
      </c>
      <c r="AI289" s="24">
        <v>5</v>
      </c>
      <c r="AJ289" s="24"/>
      <c r="AK289" s="4"/>
      <c r="AL289" s="4"/>
      <c r="AM289" s="271">
        <v>811.73</v>
      </c>
      <c r="AN289" s="271">
        <v>524.34</v>
      </c>
      <c r="AO289" s="271">
        <v>455.59</v>
      </c>
      <c r="AP289" s="271">
        <v>365.64</v>
      </c>
      <c r="AQ289" s="271">
        <v>5182.37</v>
      </c>
      <c r="AR289" s="24"/>
      <c r="AS289" s="4"/>
      <c r="AT289" s="4"/>
      <c r="AU289" s="271">
        <v>67.644166666666706</v>
      </c>
      <c r="AV289" s="271">
        <v>43.695</v>
      </c>
      <c r="AW289" s="271">
        <v>37.9658333333333</v>
      </c>
      <c r="AX289" s="271">
        <v>33.24</v>
      </c>
      <c r="AY289" s="271">
        <v>431.86416666666702</v>
      </c>
      <c r="AZ289" s="24"/>
      <c r="BA289" s="4"/>
    </row>
    <row r="290" spans="1:53">
      <c r="A290" s="56"/>
      <c r="B290" s="11" t="s">
        <v>381</v>
      </c>
      <c r="C290" s="11"/>
      <c r="D290" s="71" t="s">
        <v>121</v>
      </c>
      <c r="E290" s="11">
        <v>23</v>
      </c>
      <c r="F290" s="11">
        <v>14</v>
      </c>
      <c r="G290" s="11">
        <v>9</v>
      </c>
      <c r="H290" s="11">
        <v>7</v>
      </c>
      <c r="I290" s="11">
        <v>7</v>
      </c>
      <c r="J290" s="11"/>
      <c r="M290" s="269">
        <v>5215</v>
      </c>
      <c r="N290" s="269">
        <v>3103.39</v>
      </c>
      <c r="O290" s="269">
        <v>1159.9000000000001</v>
      </c>
      <c r="P290" s="269">
        <v>770.44</v>
      </c>
      <c r="Q290" s="269">
        <v>7413.53</v>
      </c>
      <c r="R290" s="278"/>
      <c r="S290" s="4"/>
      <c r="T290" s="4"/>
      <c r="U290" s="269">
        <v>217.291666666667</v>
      </c>
      <c r="V290" s="269">
        <v>129.30791666666701</v>
      </c>
      <c r="W290" s="269">
        <v>48.329166666666701</v>
      </c>
      <c r="X290" s="269">
        <v>33.497391304347801</v>
      </c>
      <c r="Y290" s="269">
        <v>308.897083333333</v>
      </c>
      <c r="Z290" s="11"/>
      <c r="AA290" s="4"/>
      <c r="AB290" s="11" t="s">
        <v>435</v>
      </c>
      <c r="AC290" s="11"/>
      <c r="AD290" s="71" t="s">
        <v>113</v>
      </c>
      <c r="AE290" s="24">
        <v>3</v>
      </c>
      <c r="AF290" s="24"/>
      <c r="AG290" s="24">
        <v>3</v>
      </c>
      <c r="AH290" s="24">
        <v>2</v>
      </c>
      <c r="AI290" s="24">
        <v>1</v>
      </c>
      <c r="AJ290" s="24"/>
      <c r="AK290" s="4"/>
      <c r="AL290" s="4"/>
      <c r="AM290" s="271">
        <v>580.41999999999996</v>
      </c>
      <c r="AN290" s="271">
        <v>0</v>
      </c>
      <c r="AO290" s="271">
        <v>499.27</v>
      </c>
      <c r="AP290" s="271">
        <v>422.93</v>
      </c>
      <c r="AQ290" s="271">
        <v>1068.45</v>
      </c>
      <c r="AR290" s="24"/>
      <c r="AS290" s="4"/>
      <c r="AT290" s="4"/>
      <c r="AU290" s="271">
        <v>193.47333333333299</v>
      </c>
      <c r="AV290" s="271">
        <v>0</v>
      </c>
      <c r="AW290" s="271">
        <v>166.42333333333301</v>
      </c>
      <c r="AX290" s="271">
        <v>140.976666666667</v>
      </c>
      <c r="AY290" s="271">
        <v>356.15</v>
      </c>
      <c r="AZ290" s="24"/>
      <c r="BA290" s="4"/>
    </row>
    <row r="291" spans="1:53">
      <c r="A291" s="56"/>
      <c r="B291" s="11" t="s">
        <v>383</v>
      </c>
      <c r="C291" s="11"/>
      <c r="D291" s="71" t="s">
        <v>384</v>
      </c>
      <c r="E291" s="11">
        <v>229</v>
      </c>
      <c r="F291" s="11">
        <v>61</v>
      </c>
      <c r="G291" s="11">
        <v>40</v>
      </c>
      <c r="H291" s="11">
        <v>30</v>
      </c>
      <c r="I291" s="11">
        <v>30</v>
      </c>
      <c r="J291" s="11"/>
      <c r="M291" s="269">
        <v>48657.440000000002</v>
      </c>
      <c r="N291" s="269">
        <v>8407.83</v>
      </c>
      <c r="O291" s="269">
        <v>2799.34</v>
      </c>
      <c r="P291" s="269">
        <v>1656.16</v>
      </c>
      <c r="Q291" s="269">
        <v>8505.48</v>
      </c>
      <c r="R291" s="278"/>
      <c r="S291" s="4"/>
      <c r="T291" s="4"/>
      <c r="U291" s="269">
        <v>203.58761506276099</v>
      </c>
      <c r="V291" s="269">
        <v>35.179205020920499</v>
      </c>
      <c r="W291" s="269">
        <v>12.224192139737999</v>
      </c>
      <c r="X291" s="269">
        <v>7.4267264573991003</v>
      </c>
      <c r="Y291" s="269">
        <v>35.587782426778197</v>
      </c>
      <c r="Z291" s="11"/>
      <c r="AA291" s="4"/>
      <c r="AB291" s="11" t="s">
        <v>436</v>
      </c>
      <c r="AC291" s="11"/>
      <c r="AD291" s="71" t="s">
        <v>169</v>
      </c>
      <c r="AE291" s="24">
        <v>24</v>
      </c>
      <c r="AF291" s="24">
        <v>13</v>
      </c>
      <c r="AG291" s="24">
        <v>10</v>
      </c>
      <c r="AH291" s="24">
        <v>8</v>
      </c>
      <c r="AI291" s="24">
        <v>11</v>
      </c>
      <c r="AJ291" s="24"/>
      <c r="AK291" s="4"/>
      <c r="AL291" s="4"/>
      <c r="AM291" s="271">
        <v>4438.29</v>
      </c>
      <c r="AN291" s="271">
        <v>2527.63</v>
      </c>
      <c r="AO291" s="271">
        <v>2607.06</v>
      </c>
      <c r="AP291" s="271">
        <v>1235.5899999999999</v>
      </c>
      <c r="AQ291" s="271">
        <v>19709.72</v>
      </c>
      <c r="AR291" s="24"/>
      <c r="AS291" s="4"/>
      <c r="AT291" s="4"/>
      <c r="AU291" s="271">
        <v>170.70346153846199</v>
      </c>
      <c r="AV291" s="271">
        <v>97.216538461538505</v>
      </c>
      <c r="AW291" s="271">
        <v>104.2824</v>
      </c>
      <c r="AX291" s="271">
        <v>61.779499999999999</v>
      </c>
      <c r="AY291" s="271">
        <v>758.06615384615395</v>
      </c>
      <c r="AZ291" s="24"/>
      <c r="BA291" s="4"/>
    </row>
    <row r="292" spans="1:53">
      <c r="A292" s="56"/>
      <c r="B292" s="11" t="s">
        <v>498</v>
      </c>
      <c r="C292" s="11"/>
      <c r="D292" s="71" t="s">
        <v>136</v>
      </c>
      <c r="E292" s="11">
        <v>5</v>
      </c>
      <c r="F292" s="11">
        <v>4</v>
      </c>
      <c r="G292" s="11">
        <v>2</v>
      </c>
      <c r="H292" s="11">
        <v>1</v>
      </c>
      <c r="I292" s="11"/>
      <c r="J292" s="11"/>
      <c r="M292" s="269">
        <v>924.04</v>
      </c>
      <c r="N292" s="269">
        <v>579.17999999999995</v>
      </c>
      <c r="O292" s="269">
        <v>179.27</v>
      </c>
      <c r="P292" s="269">
        <v>91.02</v>
      </c>
      <c r="Q292" s="269">
        <v>0</v>
      </c>
      <c r="R292" s="278"/>
      <c r="S292" s="4"/>
      <c r="T292" s="4"/>
      <c r="U292" s="269">
        <v>184.80799999999999</v>
      </c>
      <c r="V292" s="269">
        <v>115.836</v>
      </c>
      <c r="W292" s="269">
        <v>44.817500000000003</v>
      </c>
      <c r="X292" s="269">
        <v>30.34</v>
      </c>
      <c r="Y292" s="269">
        <v>0</v>
      </c>
      <c r="Z292" s="11"/>
      <c r="AA292" s="4"/>
      <c r="AB292" s="11" t="s">
        <v>437</v>
      </c>
      <c r="AC292" s="11"/>
      <c r="AD292" s="71" t="s">
        <v>96</v>
      </c>
      <c r="AE292" s="24">
        <v>1</v>
      </c>
      <c r="AF292" s="24"/>
      <c r="AG292" s="24"/>
      <c r="AH292" s="24"/>
      <c r="AI292" s="24"/>
      <c r="AJ292" s="24"/>
      <c r="AK292" s="4"/>
      <c r="AL292" s="4"/>
      <c r="AM292" s="271">
        <v>5244.99</v>
      </c>
      <c r="AN292" s="271">
        <v>0</v>
      </c>
      <c r="AO292" s="271">
        <v>0</v>
      </c>
      <c r="AP292" s="271">
        <v>0</v>
      </c>
      <c r="AQ292" s="271">
        <v>0</v>
      </c>
      <c r="AR292" s="24"/>
      <c r="AS292" s="4"/>
      <c r="AT292" s="4"/>
      <c r="AU292" s="271">
        <v>5244.99</v>
      </c>
      <c r="AV292" s="271">
        <v>0</v>
      </c>
      <c r="AW292" s="271">
        <v>0</v>
      </c>
      <c r="AX292" s="271">
        <v>0</v>
      </c>
      <c r="AY292" s="271">
        <v>0</v>
      </c>
      <c r="AZ292" s="24"/>
      <c r="BA292" s="4"/>
    </row>
    <row r="293" spans="1:53">
      <c r="A293" s="56"/>
      <c r="B293" s="11" t="s">
        <v>475</v>
      </c>
      <c r="C293" s="11"/>
      <c r="D293" s="71" t="s">
        <v>88</v>
      </c>
      <c r="E293" s="11">
        <v>2</v>
      </c>
      <c r="F293" s="11">
        <v>3</v>
      </c>
      <c r="G293" s="11">
        <v>2</v>
      </c>
      <c r="H293" s="11">
        <v>3</v>
      </c>
      <c r="I293" s="11">
        <v>4</v>
      </c>
      <c r="J293" s="11"/>
      <c r="M293" s="269">
        <v>182.92</v>
      </c>
      <c r="N293" s="269">
        <v>394.71</v>
      </c>
      <c r="O293" s="269">
        <v>278.25</v>
      </c>
      <c r="P293" s="269">
        <v>233.4</v>
      </c>
      <c r="Q293" s="269">
        <v>1234.48</v>
      </c>
      <c r="R293" s="278"/>
      <c r="S293" s="4"/>
      <c r="T293" s="4"/>
      <c r="U293" s="269">
        <v>36.584000000000003</v>
      </c>
      <c r="V293" s="269">
        <v>78.941999999999993</v>
      </c>
      <c r="W293" s="269">
        <v>69.5625</v>
      </c>
      <c r="X293" s="269">
        <v>46.68</v>
      </c>
      <c r="Y293" s="269">
        <v>246.89599999999999</v>
      </c>
      <c r="Z293" s="11"/>
      <c r="AA293" s="4"/>
      <c r="AB293" s="11" t="s">
        <v>438</v>
      </c>
      <c r="AC293" s="11"/>
      <c r="AD293" s="71" t="s">
        <v>439</v>
      </c>
      <c r="AE293" s="24">
        <v>30</v>
      </c>
      <c r="AF293" s="24">
        <v>13</v>
      </c>
      <c r="AG293" s="24">
        <v>3</v>
      </c>
      <c r="AH293" s="24">
        <v>4</v>
      </c>
      <c r="AI293" s="24">
        <v>2</v>
      </c>
      <c r="AJ293" s="24"/>
      <c r="AK293" s="4"/>
      <c r="AL293" s="4"/>
      <c r="AM293" s="271">
        <v>8298.8799999999992</v>
      </c>
      <c r="AN293" s="271">
        <v>4887.29</v>
      </c>
      <c r="AO293" s="271">
        <v>424.25</v>
      </c>
      <c r="AP293" s="271">
        <v>665.11</v>
      </c>
      <c r="AQ293" s="271">
        <v>888.86</v>
      </c>
      <c r="AR293" s="24"/>
      <c r="AS293" s="4"/>
      <c r="AT293" s="4"/>
      <c r="AU293" s="271">
        <v>276.62933333333302</v>
      </c>
      <c r="AV293" s="271">
        <v>162.90966666666699</v>
      </c>
      <c r="AW293" s="271">
        <v>15.151785714285699</v>
      </c>
      <c r="AX293" s="271">
        <v>22.1703333333333</v>
      </c>
      <c r="AY293" s="271">
        <v>29.6286666666667</v>
      </c>
      <c r="AZ293" s="24"/>
      <c r="BA293" s="4"/>
    </row>
    <row r="294" spans="1:53">
      <c r="A294" s="56"/>
      <c r="B294" s="11" t="s">
        <v>385</v>
      </c>
      <c r="C294" s="11"/>
      <c r="D294" s="71" t="s">
        <v>338</v>
      </c>
      <c r="E294" s="11">
        <v>159</v>
      </c>
      <c r="F294" s="11">
        <v>55</v>
      </c>
      <c r="G294" s="11">
        <v>36</v>
      </c>
      <c r="H294" s="11">
        <v>30</v>
      </c>
      <c r="I294" s="11">
        <v>40</v>
      </c>
      <c r="J294" s="11"/>
      <c r="M294" s="269">
        <v>38967.79</v>
      </c>
      <c r="N294" s="269">
        <v>10106.89</v>
      </c>
      <c r="O294" s="269">
        <v>4466.3999999999996</v>
      </c>
      <c r="P294" s="269">
        <v>2827.71</v>
      </c>
      <c r="Q294" s="269">
        <v>40144.6</v>
      </c>
      <c r="R294" s="278"/>
      <c r="S294" s="4"/>
      <c r="T294" s="4"/>
      <c r="U294" s="269">
        <v>226.556918604651</v>
      </c>
      <c r="V294" s="269">
        <v>58.760988372093003</v>
      </c>
      <c r="W294" s="269">
        <v>26.906024096385501</v>
      </c>
      <c r="X294" s="269">
        <v>16.9323952095808</v>
      </c>
      <c r="Y294" s="269">
        <v>233.398837209302</v>
      </c>
      <c r="Z294" s="11"/>
      <c r="AA294" s="4"/>
      <c r="AB294" s="11" t="s">
        <v>440</v>
      </c>
      <c r="AC294" s="11"/>
      <c r="AD294" s="71" t="s">
        <v>441</v>
      </c>
      <c r="AE294" s="24">
        <v>77</v>
      </c>
      <c r="AF294" s="24">
        <v>41</v>
      </c>
      <c r="AG294" s="24">
        <v>26</v>
      </c>
      <c r="AH294" s="24">
        <v>18</v>
      </c>
      <c r="AI294" s="24">
        <v>13</v>
      </c>
      <c r="AJ294" s="24"/>
      <c r="AK294" s="4"/>
      <c r="AL294" s="4"/>
      <c r="AM294" s="271">
        <v>27451.88</v>
      </c>
      <c r="AN294" s="271">
        <v>8021.53</v>
      </c>
      <c r="AO294" s="271">
        <v>6836.52</v>
      </c>
      <c r="AP294" s="271">
        <v>13736.12</v>
      </c>
      <c r="AQ294" s="271">
        <v>7195.62</v>
      </c>
      <c r="AR294" s="24"/>
      <c r="AS294" s="4"/>
      <c r="AT294" s="4"/>
      <c r="AU294" s="271">
        <v>356.51792207792198</v>
      </c>
      <c r="AV294" s="271">
        <v>104.17571428571399</v>
      </c>
      <c r="AW294" s="271">
        <v>93.650958904109601</v>
      </c>
      <c r="AX294" s="271">
        <v>196.230285714286</v>
      </c>
      <c r="AY294" s="271">
        <v>93.449610389610399</v>
      </c>
      <c r="AZ294" s="24"/>
      <c r="BA294" s="4"/>
    </row>
    <row r="295" spans="1:53">
      <c r="A295" s="56"/>
      <c r="B295" s="11" t="s">
        <v>386</v>
      </c>
      <c r="C295" s="11"/>
      <c r="D295" s="71" t="s">
        <v>113</v>
      </c>
      <c r="E295" s="11">
        <v>1093</v>
      </c>
      <c r="F295" s="11">
        <v>685</v>
      </c>
      <c r="G295" s="11">
        <v>495</v>
      </c>
      <c r="H295" s="11">
        <v>363</v>
      </c>
      <c r="I295" s="11">
        <v>482</v>
      </c>
      <c r="J295" s="11"/>
      <c r="M295" s="269">
        <v>276519.84999999998</v>
      </c>
      <c r="N295" s="269">
        <v>166846.76</v>
      </c>
      <c r="O295" s="269">
        <v>82386.1700000001</v>
      </c>
      <c r="P295" s="269">
        <v>46572.03</v>
      </c>
      <c r="Q295" s="269">
        <v>483569.49999999901</v>
      </c>
      <c r="R295" s="278"/>
      <c r="S295" s="4"/>
      <c r="T295" s="4"/>
      <c r="U295" s="269">
        <v>194.73228873239401</v>
      </c>
      <c r="V295" s="269">
        <v>117.497718309859</v>
      </c>
      <c r="W295" s="269">
        <v>59.356030259366001</v>
      </c>
      <c r="X295" s="269">
        <v>34.143717008797701</v>
      </c>
      <c r="Y295" s="269">
        <v>340.54190140844997</v>
      </c>
      <c r="Z295" s="11"/>
      <c r="AA295" s="4"/>
      <c r="AB295" s="11" t="s">
        <v>443</v>
      </c>
      <c r="AC295" s="11"/>
      <c r="AD295" s="71" t="s">
        <v>161</v>
      </c>
      <c r="AE295" s="24">
        <v>50</v>
      </c>
      <c r="AF295" s="24">
        <v>21</v>
      </c>
      <c r="AG295" s="24">
        <v>14</v>
      </c>
      <c r="AH295" s="24">
        <v>9</v>
      </c>
      <c r="AI295" s="24">
        <v>8</v>
      </c>
      <c r="AJ295" s="24"/>
      <c r="AK295" s="4"/>
      <c r="AL295" s="4"/>
      <c r="AM295" s="271">
        <v>13529.95</v>
      </c>
      <c r="AN295" s="271">
        <v>1941.39</v>
      </c>
      <c r="AO295" s="271">
        <v>775.25</v>
      </c>
      <c r="AP295" s="271">
        <v>288.73</v>
      </c>
      <c r="AQ295" s="271">
        <v>2474.46</v>
      </c>
      <c r="AR295" s="24"/>
      <c r="AS295" s="4"/>
      <c r="AT295" s="4"/>
      <c r="AU295" s="271">
        <v>260.19134615384598</v>
      </c>
      <c r="AV295" s="271">
        <v>37.334423076923102</v>
      </c>
      <c r="AW295" s="271">
        <v>15.2009803921569</v>
      </c>
      <c r="AX295" s="271">
        <v>5.7746000000000004</v>
      </c>
      <c r="AY295" s="271">
        <v>47.585769230769202</v>
      </c>
      <c r="AZ295" s="24"/>
      <c r="BA295" s="4"/>
    </row>
    <row r="296" spans="1:53">
      <c r="A296" s="56"/>
      <c r="B296" s="11" t="s">
        <v>387</v>
      </c>
      <c r="C296" s="11"/>
      <c r="D296" s="71" t="s">
        <v>352</v>
      </c>
      <c r="E296" s="11">
        <v>23</v>
      </c>
      <c r="F296" s="11">
        <v>12</v>
      </c>
      <c r="G296" s="11">
        <v>10</v>
      </c>
      <c r="H296" s="11">
        <v>8</v>
      </c>
      <c r="I296" s="11">
        <v>11</v>
      </c>
      <c r="J296" s="11"/>
      <c r="M296" s="269">
        <v>3904.4</v>
      </c>
      <c r="N296" s="269">
        <v>1425.83</v>
      </c>
      <c r="O296" s="269">
        <v>674.24</v>
      </c>
      <c r="P296" s="269">
        <v>7796.85</v>
      </c>
      <c r="Q296" s="269">
        <v>9045.82</v>
      </c>
      <c r="R296" s="278"/>
      <c r="S296" s="4"/>
      <c r="T296" s="4"/>
      <c r="U296" s="269">
        <v>150.16923076923101</v>
      </c>
      <c r="V296" s="269">
        <v>54.839615384615399</v>
      </c>
      <c r="W296" s="269">
        <v>26.9696</v>
      </c>
      <c r="X296" s="269">
        <v>311.87400000000002</v>
      </c>
      <c r="Y296" s="269">
        <v>347.91615384615397</v>
      </c>
      <c r="Z296" s="11"/>
      <c r="AA296" s="4"/>
      <c r="AB296" s="11" t="s">
        <v>445</v>
      </c>
      <c r="AC296" s="11"/>
      <c r="AD296" s="71" t="s">
        <v>121</v>
      </c>
      <c r="AE296" s="24">
        <v>8</v>
      </c>
      <c r="AF296" s="24">
        <v>2</v>
      </c>
      <c r="AG296" s="24">
        <v>1</v>
      </c>
      <c r="AH296" s="24">
        <v>1</v>
      </c>
      <c r="AI296" s="24">
        <v>2</v>
      </c>
      <c r="AJ296" s="24"/>
      <c r="AK296" s="4"/>
      <c r="AL296" s="4"/>
      <c r="AM296" s="271">
        <v>777.61</v>
      </c>
      <c r="AN296" s="271">
        <v>25.22</v>
      </c>
      <c r="AO296" s="271">
        <v>19.64</v>
      </c>
      <c r="AP296" s="271">
        <v>18.399999999999999</v>
      </c>
      <c r="AQ296" s="271">
        <v>100.31</v>
      </c>
      <c r="AR296" s="24"/>
      <c r="AS296" s="4"/>
      <c r="AT296" s="4"/>
      <c r="AU296" s="271">
        <v>86.401111111111106</v>
      </c>
      <c r="AV296" s="271">
        <v>2.8022222222222202</v>
      </c>
      <c r="AW296" s="271">
        <v>2.4550000000000001</v>
      </c>
      <c r="AX296" s="271">
        <v>2.0444444444444398</v>
      </c>
      <c r="AY296" s="271">
        <v>11.1455555555556</v>
      </c>
      <c r="AZ296" s="24"/>
      <c r="BA296" s="4"/>
    </row>
    <row r="297" spans="1:53">
      <c r="A297" s="56"/>
      <c r="B297" s="11" t="s">
        <v>388</v>
      </c>
      <c r="C297" s="11"/>
      <c r="D297" s="71" t="s">
        <v>389</v>
      </c>
      <c r="E297" s="11">
        <v>38</v>
      </c>
      <c r="F297" s="11">
        <v>18</v>
      </c>
      <c r="G297" s="11">
        <v>13</v>
      </c>
      <c r="H297" s="11">
        <v>10</v>
      </c>
      <c r="I297" s="11">
        <v>14</v>
      </c>
      <c r="J297" s="11"/>
      <c r="M297" s="269">
        <v>8765.2000000000007</v>
      </c>
      <c r="N297" s="269">
        <v>4534.3599999999997</v>
      </c>
      <c r="O297" s="269">
        <v>2176.8000000000002</v>
      </c>
      <c r="P297" s="269">
        <v>1413.33</v>
      </c>
      <c r="Q297" s="269">
        <v>21792.25</v>
      </c>
      <c r="R297" s="278"/>
      <c r="S297" s="4"/>
      <c r="T297" s="4"/>
      <c r="U297" s="269">
        <v>194.782222222222</v>
      </c>
      <c r="V297" s="269">
        <v>100.763555555556</v>
      </c>
      <c r="W297" s="269">
        <v>51.828571428571401</v>
      </c>
      <c r="X297" s="269">
        <v>32.868139534883703</v>
      </c>
      <c r="Y297" s="269">
        <v>484.27222222222201</v>
      </c>
      <c r="Z297" s="11"/>
      <c r="AA297" s="4"/>
      <c r="AB297" s="11" t="s">
        <v>446</v>
      </c>
      <c r="AC297" s="11"/>
      <c r="AD297" s="71" t="s">
        <v>447</v>
      </c>
      <c r="AE297" s="24">
        <v>6</v>
      </c>
      <c r="AF297" s="24">
        <v>2</v>
      </c>
      <c r="AG297" s="24">
        <v>2</v>
      </c>
      <c r="AH297" s="24">
        <v>1</v>
      </c>
      <c r="AI297" s="24">
        <v>1</v>
      </c>
      <c r="AJ297" s="24"/>
      <c r="AK297" s="4"/>
      <c r="AL297" s="4"/>
      <c r="AM297" s="271">
        <v>1821.41</v>
      </c>
      <c r="AN297" s="271">
        <v>613.79</v>
      </c>
      <c r="AO297" s="271">
        <v>330.91</v>
      </c>
      <c r="AP297" s="271">
        <v>30.31</v>
      </c>
      <c r="AQ297" s="271">
        <v>58.66</v>
      </c>
      <c r="AR297" s="24"/>
      <c r="AS297" s="4"/>
      <c r="AT297" s="4"/>
      <c r="AU297" s="271">
        <v>260.20142857142901</v>
      </c>
      <c r="AV297" s="271">
        <v>87.684285714285707</v>
      </c>
      <c r="AW297" s="271">
        <v>47.272857142857099</v>
      </c>
      <c r="AX297" s="271">
        <v>4.33</v>
      </c>
      <c r="AY297" s="271">
        <v>8.3800000000000008</v>
      </c>
      <c r="AZ297" s="24"/>
      <c r="BA297" s="4"/>
    </row>
    <row r="298" spans="1:53">
      <c r="A298" s="56"/>
      <c r="B298" s="11" t="s">
        <v>390</v>
      </c>
      <c r="C298" s="11"/>
      <c r="D298" s="71" t="s">
        <v>115</v>
      </c>
      <c r="E298" s="11">
        <v>83</v>
      </c>
      <c r="F298" s="11">
        <v>32</v>
      </c>
      <c r="G298" s="11">
        <v>22</v>
      </c>
      <c r="H298" s="11">
        <v>19</v>
      </c>
      <c r="I298" s="11">
        <v>19</v>
      </c>
      <c r="J298" s="11"/>
      <c r="M298" s="269">
        <v>19804.080000000002</v>
      </c>
      <c r="N298" s="269">
        <v>4463.5200000000004</v>
      </c>
      <c r="O298" s="269">
        <v>1216.1199999999999</v>
      </c>
      <c r="P298" s="269">
        <v>922.86</v>
      </c>
      <c r="Q298" s="269">
        <v>11251.11</v>
      </c>
      <c r="R298" s="278"/>
      <c r="S298" s="4"/>
      <c r="T298" s="4"/>
      <c r="U298" s="269">
        <v>227.63310344827599</v>
      </c>
      <c r="V298" s="269">
        <v>51.304827586206898</v>
      </c>
      <c r="W298" s="269">
        <v>14.1409302325581</v>
      </c>
      <c r="X298" s="269">
        <v>10.7309302325581</v>
      </c>
      <c r="Y298" s="269">
        <v>129.32310344827599</v>
      </c>
      <c r="Z298" s="11"/>
      <c r="AA298" s="4"/>
      <c r="AB298" s="11" t="s">
        <v>448</v>
      </c>
      <c r="AC298" s="11"/>
      <c r="AD298" s="71" t="s">
        <v>242</v>
      </c>
      <c r="AE298" s="24">
        <v>261</v>
      </c>
      <c r="AF298" s="24">
        <v>117</v>
      </c>
      <c r="AG298" s="24">
        <v>70</v>
      </c>
      <c r="AH298" s="24">
        <v>53</v>
      </c>
      <c r="AI298" s="24">
        <v>64</v>
      </c>
      <c r="AJ298" s="24"/>
      <c r="AK298" s="4"/>
      <c r="AL298" s="4"/>
      <c r="AM298" s="271">
        <v>140187.91</v>
      </c>
      <c r="AN298" s="271">
        <v>47492.98</v>
      </c>
      <c r="AO298" s="271">
        <v>14996.91</v>
      </c>
      <c r="AP298" s="271">
        <v>10347.86</v>
      </c>
      <c r="AQ298" s="271">
        <v>85933.04</v>
      </c>
      <c r="AR298" s="24"/>
      <c r="AS298" s="4"/>
      <c r="AT298" s="4"/>
      <c r="AU298" s="271">
        <v>521.14464684014899</v>
      </c>
      <c r="AV298" s="271">
        <v>176.55382899628199</v>
      </c>
      <c r="AW298" s="271">
        <v>62.748577405857802</v>
      </c>
      <c r="AX298" s="271">
        <v>44.4114163090129</v>
      </c>
      <c r="AY298" s="271">
        <v>319.45368029739802</v>
      </c>
      <c r="AZ298" s="24"/>
      <c r="BA298" s="4"/>
    </row>
    <row r="299" spans="1:53">
      <c r="A299" s="56"/>
      <c r="B299" s="11" t="s">
        <v>391</v>
      </c>
      <c r="C299" s="11"/>
      <c r="D299" s="71" t="s">
        <v>210</v>
      </c>
      <c r="E299" s="11">
        <v>3459</v>
      </c>
      <c r="F299" s="11">
        <v>2249</v>
      </c>
      <c r="G299" s="11">
        <v>1594</v>
      </c>
      <c r="H299" s="11">
        <v>1307</v>
      </c>
      <c r="I299" s="11">
        <v>1655</v>
      </c>
      <c r="J299" s="11"/>
      <c r="M299" s="269">
        <v>807274.49000000197</v>
      </c>
      <c r="N299" s="269">
        <v>500431.15</v>
      </c>
      <c r="O299" s="269">
        <v>247762.63</v>
      </c>
      <c r="P299" s="269">
        <v>174835.81</v>
      </c>
      <c r="Q299" s="269">
        <v>1942387.51</v>
      </c>
      <c r="R299" s="278"/>
      <c r="S299" s="4"/>
      <c r="T299" s="4"/>
      <c r="U299" s="269">
        <v>201.97010007505699</v>
      </c>
      <c r="V299" s="269">
        <v>125.201688766575</v>
      </c>
      <c r="W299" s="269">
        <v>63.6267668207499</v>
      </c>
      <c r="X299" s="269">
        <v>44.875721252566798</v>
      </c>
      <c r="Y299" s="269">
        <v>485.96134851138402</v>
      </c>
      <c r="Z299" s="11"/>
      <c r="AA299" s="4"/>
      <c r="AB299" s="11" t="s">
        <v>450</v>
      </c>
      <c r="AC299" s="11"/>
      <c r="AD299" s="71" t="s">
        <v>157</v>
      </c>
      <c r="AE299" s="24">
        <v>245</v>
      </c>
      <c r="AF299" s="24">
        <v>125</v>
      </c>
      <c r="AG299" s="24">
        <v>80</v>
      </c>
      <c r="AH299" s="24">
        <v>64</v>
      </c>
      <c r="AI299" s="24">
        <v>59</v>
      </c>
      <c r="AJ299" s="24"/>
      <c r="AK299" s="4"/>
      <c r="AL299" s="4"/>
      <c r="AM299" s="271">
        <v>90303.76</v>
      </c>
      <c r="AN299" s="271">
        <v>22011.119999999999</v>
      </c>
      <c r="AO299" s="271">
        <v>14661.64</v>
      </c>
      <c r="AP299" s="271">
        <v>11668.67</v>
      </c>
      <c r="AQ299" s="271">
        <v>43034.559999999998</v>
      </c>
      <c r="AR299" s="24"/>
      <c r="AS299" s="4"/>
      <c r="AT299" s="4"/>
      <c r="AU299" s="271">
        <v>358.34825396825403</v>
      </c>
      <c r="AV299" s="271">
        <v>87.345714285714294</v>
      </c>
      <c r="AW299" s="271">
        <v>60.088688524590196</v>
      </c>
      <c r="AX299" s="271">
        <v>46.862128514056202</v>
      </c>
      <c r="AY299" s="271">
        <v>171.45243027888401</v>
      </c>
      <c r="AZ299" s="24"/>
      <c r="BA299" s="4"/>
    </row>
    <row r="300" spans="1:53">
      <c r="A300" s="56"/>
      <c r="B300" s="11" t="s">
        <v>391</v>
      </c>
      <c r="C300" s="11"/>
      <c r="D300" s="71" t="s">
        <v>580</v>
      </c>
      <c r="E300" s="11">
        <v>1</v>
      </c>
      <c r="F300" s="11">
        <v>1</v>
      </c>
      <c r="G300" s="11">
        <v>1</v>
      </c>
      <c r="H300" s="11">
        <v>1</v>
      </c>
      <c r="I300" s="11">
        <v>1</v>
      </c>
      <c r="J300" s="11"/>
      <c r="M300" s="269">
        <v>486.93</v>
      </c>
      <c r="N300" s="269">
        <v>249.15</v>
      </c>
      <c r="O300" s="269">
        <v>225.29</v>
      </c>
      <c r="P300" s="269">
        <v>182.3</v>
      </c>
      <c r="Q300" s="269">
        <v>151.52000000000001</v>
      </c>
      <c r="R300" s="278"/>
      <c r="S300" s="4"/>
      <c r="T300" s="4"/>
      <c r="U300" s="269">
        <v>486.93</v>
      </c>
      <c r="V300" s="269">
        <v>249.15</v>
      </c>
      <c r="W300" s="269">
        <v>225.29</v>
      </c>
      <c r="X300" s="269">
        <v>182.3</v>
      </c>
      <c r="Y300" s="269">
        <v>151.52000000000001</v>
      </c>
      <c r="Z300" s="11"/>
      <c r="AA300" s="4"/>
      <c r="AB300" s="11" t="s">
        <v>451</v>
      </c>
      <c r="AC300" s="11"/>
      <c r="AD300" s="71" t="s">
        <v>229</v>
      </c>
      <c r="AE300" s="24">
        <v>10</v>
      </c>
      <c r="AF300" s="24">
        <v>5</v>
      </c>
      <c r="AG300" s="24">
        <v>4</v>
      </c>
      <c r="AH300" s="24">
        <v>4</v>
      </c>
      <c r="AI300" s="24">
        <v>5</v>
      </c>
      <c r="AJ300" s="24"/>
      <c r="AK300" s="4"/>
      <c r="AL300" s="4"/>
      <c r="AM300" s="271">
        <v>220.01</v>
      </c>
      <c r="AN300" s="271">
        <v>88.06</v>
      </c>
      <c r="AO300" s="271">
        <v>93.89</v>
      </c>
      <c r="AP300" s="271">
        <v>134.74</v>
      </c>
      <c r="AQ300" s="271">
        <v>1191.48</v>
      </c>
      <c r="AR300" s="24"/>
      <c r="AS300" s="4"/>
      <c r="AT300" s="4"/>
      <c r="AU300" s="271">
        <v>20.000909090909101</v>
      </c>
      <c r="AV300" s="271">
        <v>8.0054545454545494</v>
      </c>
      <c r="AW300" s="271">
        <v>8.5354545454545505</v>
      </c>
      <c r="AX300" s="271">
        <v>12.249090909090899</v>
      </c>
      <c r="AY300" s="271">
        <v>108.316363636364</v>
      </c>
      <c r="AZ300" s="24"/>
      <c r="BA300" s="4"/>
    </row>
    <row r="301" spans="1:53">
      <c r="A301" s="56"/>
      <c r="B301" s="11" t="s">
        <v>393</v>
      </c>
      <c r="C301" s="11"/>
      <c r="D301" s="71" t="s">
        <v>88</v>
      </c>
      <c r="E301" s="11">
        <v>2</v>
      </c>
      <c r="F301" s="11">
        <v>2</v>
      </c>
      <c r="G301" s="11"/>
      <c r="H301" s="11">
        <v>1</v>
      </c>
      <c r="I301" s="11">
        <v>1</v>
      </c>
      <c r="J301" s="11"/>
      <c r="M301" s="269">
        <v>1127.3</v>
      </c>
      <c r="N301" s="269">
        <v>333.58</v>
      </c>
      <c r="O301" s="269">
        <v>0</v>
      </c>
      <c r="P301" s="269">
        <v>156.57</v>
      </c>
      <c r="Q301" s="269">
        <v>28.11</v>
      </c>
      <c r="R301" s="278"/>
      <c r="S301" s="4"/>
      <c r="T301" s="4"/>
      <c r="U301" s="269">
        <v>563.65</v>
      </c>
      <c r="V301" s="269">
        <v>166.79</v>
      </c>
      <c r="W301" s="269">
        <v>0</v>
      </c>
      <c r="X301" s="269">
        <v>78.284999999999997</v>
      </c>
      <c r="Y301" s="269">
        <v>14.055</v>
      </c>
      <c r="Z301" s="11"/>
      <c r="AA301" s="4"/>
      <c r="AB301" s="11" t="s">
        <v>452</v>
      </c>
      <c r="AC301" s="11"/>
      <c r="AD301" s="71" t="s">
        <v>453</v>
      </c>
      <c r="AE301" s="24">
        <v>16</v>
      </c>
      <c r="AF301" s="24">
        <v>11</v>
      </c>
      <c r="AG301" s="24">
        <v>10</v>
      </c>
      <c r="AH301" s="24">
        <v>8</v>
      </c>
      <c r="AI301" s="24">
        <v>7</v>
      </c>
      <c r="AJ301" s="24"/>
      <c r="AK301" s="4"/>
      <c r="AL301" s="4"/>
      <c r="AM301" s="271">
        <v>4175.3900000000003</v>
      </c>
      <c r="AN301" s="271">
        <v>1839.7</v>
      </c>
      <c r="AO301" s="271">
        <v>828.2</v>
      </c>
      <c r="AP301" s="271">
        <v>670.94</v>
      </c>
      <c r="AQ301" s="271">
        <v>66188.58</v>
      </c>
      <c r="AR301" s="24"/>
      <c r="AS301" s="4"/>
      <c r="AT301" s="4"/>
      <c r="AU301" s="271">
        <v>260.96187500000002</v>
      </c>
      <c r="AV301" s="271">
        <v>114.98125</v>
      </c>
      <c r="AW301" s="271">
        <v>55.213333333333303</v>
      </c>
      <c r="AX301" s="271">
        <v>47.924285714285702</v>
      </c>
      <c r="AY301" s="271">
        <v>4136.7862500000001</v>
      </c>
      <c r="AZ301" s="24"/>
      <c r="BA301" s="4"/>
    </row>
    <row r="302" spans="1:53">
      <c r="A302" s="56"/>
      <c r="B302" s="11" t="s">
        <v>393</v>
      </c>
      <c r="C302" s="11"/>
      <c r="D302" s="71" t="s">
        <v>89</v>
      </c>
      <c r="E302" s="11">
        <v>356</v>
      </c>
      <c r="F302" s="11">
        <v>171</v>
      </c>
      <c r="G302" s="11">
        <v>106</v>
      </c>
      <c r="H302" s="11">
        <v>89</v>
      </c>
      <c r="I302" s="11">
        <v>99</v>
      </c>
      <c r="J302" s="11"/>
      <c r="M302" s="269">
        <v>71689.100000000006</v>
      </c>
      <c r="N302" s="269">
        <v>31551</v>
      </c>
      <c r="O302" s="269">
        <v>13307.01</v>
      </c>
      <c r="P302" s="269">
        <v>12579.24</v>
      </c>
      <c r="Q302" s="269">
        <v>65098.91</v>
      </c>
      <c r="R302" s="278"/>
      <c r="S302" s="4"/>
      <c r="T302" s="4"/>
      <c r="U302" s="269">
        <v>185.72305699481899</v>
      </c>
      <c r="V302" s="269">
        <v>81.738341968911897</v>
      </c>
      <c r="W302" s="269">
        <v>39.369852071005901</v>
      </c>
      <c r="X302" s="269">
        <v>33.278412698412701</v>
      </c>
      <c r="Y302" s="269">
        <v>168.650025906736</v>
      </c>
      <c r="Z302" s="11"/>
      <c r="AA302" s="4"/>
      <c r="AB302" s="11" t="s">
        <v>454</v>
      </c>
      <c r="AC302" s="11"/>
      <c r="AD302" s="71" t="s">
        <v>123</v>
      </c>
      <c r="AE302" s="24">
        <v>49</v>
      </c>
      <c r="AF302" s="24">
        <v>25</v>
      </c>
      <c r="AG302" s="24">
        <v>22</v>
      </c>
      <c r="AH302" s="24">
        <v>18</v>
      </c>
      <c r="AI302" s="24">
        <v>18</v>
      </c>
      <c r="AJ302" s="24"/>
      <c r="AK302" s="4"/>
      <c r="AL302" s="4"/>
      <c r="AM302" s="271">
        <v>6076.54</v>
      </c>
      <c r="AN302" s="271">
        <v>2366.16</v>
      </c>
      <c r="AO302" s="271">
        <v>1672.2</v>
      </c>
      <c r="AP302" s="271">
        <v>1207.06</v>
      </c>
      <c r="AQ302" s="271">
        <v>5038.83</v>
      </c>
      <c r="AR302" s="24"/>
      <c r="AS302" s="4"/>
      <c r="AT302" s="4"/>
      <c r="AU302" s="271">
        <v>121.5308</v>
      </c>
      <c r="AV302" s="271">
        <v>47.3232</v>
      </c>
      <c r="AW302" s="271">
        <v>33.444000000000003</v>
      </c>
      <c r="AX302" s="271">
        <v>24.633877551020401</v>
      </c>
      <c r="AY302" s="271">
        <v>100.7766</v>
      </c>
      <c r="AZ302" s="24"/>
      <c r="BA302" s="4"/>
    </row>
    <row r="303" spans="1:53">
      <c r="A303" s="56"/>
      <c r="B303" s="11" t="s">
        <v>393</v>
      </c>
      <c r="C303" s="11"/>
      <c r="D303" s="71" t="s">
        <v>193</v>
      </c>
      <c r="E303" s="11">
        <v>1</v>
      </c>
      <c r="F303" s="11"/>
      <c r="G303" s="11"/>
      <c r="H303" s="11"/>
      <c r="I303" s="11"/>
      <c r="J303" s="11"/>
      <c r="M303" s="269">
        <v>208.88</v>
      </c>
      <c r="N303" s="269">
        <v>0</v>
      </c>
      <c r="O303" s="269"/>
      <c r="P303" s="269">
        <v>0</v>
      </c>
      <c r="Q303" s="269">
        <v>0</v>
      </c>
      <c r="R303" s="278"/>
      <c r="S303" s="4"/>
      <c r="T303" s="4"/>
      <c r="U303" s="269">
        <v>208.88</v>
      </c>
      <c r="V303" s="269">
        <v>0</v>
      </c>
      <c r="W303" s="269"/>
      <c r="X303" s="269">
        <v>0</v>
      </c>
      <c r="Y303" s="269">
        <v>0</v>
      </c>
      <c r="Z303" s="11"/>
      <c r="AA303" s="4"/>
      <c r="AB303" s="11" t="s">
        <v>455</v>
      </c>
      <c r="AC303" s="11"/>
      <c r="AD303" s="71" t="s">
        <v>515</v>
      </c>
      <c r="AE303" s="24">
        <v>1</v>
      </c>
      <c r="AF303" s="24">
        <v>1</v>
      </c>
      <c r="AG303" s="24"/>
      <c r="AH303" s="24"/>
      <c r="AI303" s="24"/>
      <c r="AJ303" s="24"/>
      <c r="AK303" s="4"/>
      <c r="AL303" s="4"/>
      <c r="AM303" s="271">
        <v>116.24</v>
      </c>
      <c r="AN303" s="271">
        <v>100.54</v>
      </c>
      <c r="AO303" s="271">
        <v>0</v>
      </c>
      <c r="AP303" s="271">
        <v>0</v>
      </c>
      <c r="AQ303" s="271">
        <v>0</v>
      </c>
      <c r="AR303" s="24"/>
      <c r="AS303" s="4"/>
      <c r="AT303" s="4"/>
      <c r="AU303" s="271">
        <v>116.24</v>
      </c>
      <c r="AV303" s="271">
        <v>100.54</v>
      </c>
      <c r="AW303" s="271">
        <v>0</v>
      </c>
      <c r="AX303" s="271">
        <v>0</v>
      </c>
      <c r="AY303" s="271">
        <v>0</v>
      </c>
      <c r="AZ303" s="24"/>
      <c r="BA303" s="4"/>
    </row>
    <row r="304" spans="1:53">
      <c r="A304" s="56"/>
      <c r="B304" s="11" t="s">
        <v>394</v>
      </c>
      <c r="C304" s="11"/>
      <c r="D304" s="71" t="s">
        <v>261</v>
      </c>
      <c r="E304" s="11">
        <v>37</v>
      </c>
      <c r="F304" s="11">
        <v>22</v>
      </c>
      <c r="G304" s="11">
        <v>18</v>
      </c>
      <c r="H304" s="11">
        <v>14</v>
      </c>
      <c r="I304" s="11">
        <v>17</v>
      </c>
      <c r="J304" s="11"/>
      <c r="M304" s="269">
        <v>6690.85</v>
      </c>
      <c r="N304" s="269">
        <v>3276.29</v>
      </c>
      <c r="O304" s="269">
        <v>2727.23</v>
      </c>
      <c r="P304" s="269">
        <v>1299.17</v>
      </c>
      <c r="Q304" s="269">
        <v>7689.91</v>
      </c>
      <c r="R304" s="278"/>
      <c r="S304" s="4"/>
      <c r="T304" s="4"/>
      <c r="U304" s="269">
        <v>163.191463414634</v>
      </c>
      <c r="V304" s="269">
        <v>79.909512195121906</v>
      </c>
      <c r="W304" s="269">
        <v>69.928974358974401</v>
      </c>
      <c r="X304" s="269">
        <v>32.47925</v>
      </c>
      <c r="Y304" s="269">
        <v>187.558780487805</v>
      </c>
      <c r="Z304" s="11"/>
      <c r="AA304" s="4"/>
      <c r="AB304" s="11" t="s">
        <v>455</v>
      </c>
      <c r="AC304" s="11"/>
      <c r="AD304" s="71" t="s">
        <v>352</v>
      </c>
      <c r="AE304" s="24">
        <v>74</v>
      </c>
      <c r="AF304" s="24">
        <v>35</v>
      </c>
      <c r="AG304" s="24">
        <v>22</v>
      </c>
      <c r="AH304" s="24">
        <v>13</v>
      </c>
      <c r="AI304" s="24">
        <v>13</v>
      </c>
      <c r="AJ304" s="24"/>
      <c r="AK304" s="4"/>
      <c r="AL304" s="4"/>
      <c r="AM304" s="271">
        <v>57860.15</v>
      </c>
      <c r="AN304" s="271">
        <v>13826.04</v>
      </c>
      <c r="AO304" s="271">
        <v>3210.22</v>
      </c>
      <c r="AP304" s="271">
        <v>603.22</v>
      </c>
      <c r="AQ304" s="271">
        <v>3012.24</v>
      </c>
      <c r="AR304" s="24"/>
      <c r="AS304" s="4"/>
      <c r="AT304" s="4"/>
      <c r="AU304" s="271">
        <v>781.89391891891898</v>
      </c>
      <c r="AV304" s="271">
        <v>186.838378378378</v>
      </c>
      <c r="AW304" s="271">
        <v>43.975616438356198</v>
      </c>
      <c r="AX304" s="271">
        <v>8.3780555555555605</v>
      </c>
      <c r="AY304" s="271">
        <v>40.705945945945899</v>
      </c>
      <c r="AZ304" s="24"/>
      <c r="BA304" s="4"/>
    </row>
    <row r="305" spans="1:53">
      <c r="A305" s="56"/>
      <c r="B305" s="11" t="s">
        <v>395</v>
      </c>
      <c r="C305" s="11"/>
      <c r="D305" s="71" t="s">
        <v>396</v>
      </c>
      <c r="E305" s="11">
        <v>667</v>
      </c>
      <c r="F305" s="11">
        <v>399</v>
      </c>
      <c r="G305" s="11">
        <v>164</v>
      </c>
      <c r="H305" s="11">
        <v>151</v>
      </c>
      <c r="I305" s="11">
        <v>325</v>
      </c>
      <c r="J305" s="11"/>
      <c r="M305" s="269">
        <v>130423.86</v>
      </c>
      <c r="N305" s="269">
        <v>42001.87</v>
      </c>
      <c r="O305" s="269">
        <v>15076.83</v>
      </c>
      <c r="P305" s="269">
        <v>15108.37</v>
      </c>
      <c r="Q305" s="269">
        <v>152129.29</v>
      </c>
      <c r="R305" s="278"/>
      <c r="S305" s="4"/>
      <c r="T305" s="4"/>
      <c r="U305" s="269">
        <v>175.30088709677401</v>
      </c>
      <c r="V305" s="269">
        <v>56.454126344085999</v>
      </c>
      <c r="W305" s="269">
        <v>36.068971291865999</v>
      </c>
      <c r="X305" s="269">
        <v>36.849682926829303</v>
      </c>
      <c r="Y305" s="269">
        <v>204.750053835801</v>
      </c>
      <c r="Z305" s="11"/>
      <c r="AA305" s="4"/>
      <c r="AB305" s="11" t="s">
        <v>513</v>
      </c>
      <c r="AC305" s="11"/>
      <c r="AD305" s="71" t="s">
        <v>103</v>
      </c>
      <c r="AE305" s="24">
        <v>2</v>
      </c>
      <c r="AF305" s="24">
        <v>2</v>
      </c>
      <c r="AG305" s="24">
        <v>1</v>
      </c>
      <c r="AH305" s="24">
        <v>1</v>
      </c>
      <c r="AI305" s="24">
        <v>1</v>
      </c>
      <c r="AJ305" s="24"/>
      <c r="AK305" s="4"/>
      <c r="AL305" s="4"/>
      <c r="AM305" s="271">
        <v>1032.9100000000001</v>
      </c>
      <c r="AN305" s="271">
        <v>1240.3599999999999</v>
      </c>
      <c r="AO305" s="271">
        <v>649.9</v>
      </c>
      <c r="AP305" s="271">
        <v>377.25</v>
      </c>
      <c r="AQ305" s="271">
        <v>89.55</v>
      </c>
      <c r="AR305" s="24"/>
      <c r="AS305" s="4"/>
      <c r="AT305" s="4"/>
      <c r="AU305" s="271">
        <v>516.45500000000004</v>
      </c>
      <c r="AV305" s="271">
        <v>620.17999999999995</v>
      </c>
      <c r="AW305" s="271">
        <v>324.95</v>
      </c>
      <c r="AX305" s="271">
        <v>188.625</v>
      </c>
      <c r="AY305" s="271">
        <v>44.774999999999999</v>
      </c>
      <c r="AZ305" s="24"/>
      <c r="BA305" s="4"/>
    </row>
    <row r="306" spans="1:53">
      <c r="A306" s="56"/>
      <c r="B306" s="11" t="s">
        <v>397</v>
      </c>
      <c r="C306" s="11"/>
      <c r="D306" s="71" t="s">
        <v>398</v>
      </c>
      <c r="E306" s="11">
        <v>47</v>
      </c>
      <c r="F306" s="11">
        <v>10</v>
      </c>
      <c r="G306" s="11">
        <v>16</v>
      </c>
      <c r="H306" s="11">
        <v>16</v>
      </c>
      <c r="I306" s="11">
        <v>24</v>
      </c>
      <c r="J306" s="11"/>
      <c r="M306" s="269">
        <v>11949.36</v>
      </c>
      <c r="N306" s="269">
        <v>1937.25</v>
      </c>
      <c r="O306" s="269">
        <v>2467.31</v>
      </c>
      <c r="P306" s="269">
        <v>2094.9</v>
      </c>
      <c r="Q306" s="269">
        <v>19902.63</v>
      </c>
      <c r="R306" s="278"/>
      <c r="S306" s="4"/>
      <c r="T306" s="4"/>
      <c r="U306" s="269">
        <v>209.63789473684199</v>
      </c>
      <c r="V306" s="269">
        <v>33.9868421052632</v>
      </c>
      <c r="W306" s="269">
        <v>46.5530188679245</v>
      </c>
      <c r="X306" s="269">
        <v>37.408928571428604</v>
      </c>
      <c r="Y306" s="269">
        <v>349.16894736842102</v>
      </c>
      <c r="Z306" s="11"/>
      <c r="AA306" s="4"/>
      <c r="AB306" s="11"/>
      <c r="AC306" s="11"/>
      <c r="AD306" s="71"/>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1:53">
      <c r="A307" s="56"/>
      <c r="B307" s="11" t="s">
        <v>512</v>
      </c>
      <c r="C307" s="11"/>
      <c r="D307" s="71" t="s">
        <v>323</v>
      </c>
      <c r="E307" s="11"/>
      <c r="F307" s="11"/>
      <c r="G307" s="11"/>
      <c r="H307" s="11"/>
      <c r="I307" s="11">
        <v>1</v>
      </c>
      <c r="J307" s="11"/>
      <c r="M307" s="269">
        <v>0</v>
      </c>
      <c r="N307" s="269">
        <v>0</v>
      </c>
      <c r="O307" s="269"/>
      <c r="P307" s="269"/>
      <c r="Q307" s="269">
        <v>53.95</v>
      </c>
      <c r="R307" s="278"/>
      <c r="S307" s="4"/>
      <c r="T307" s="4"/>
      <c r="U307" s="269">
        <v>0</v>
      </c>
      <c r="V307" s="269">
        <v>0</v>
      </c>
      <c r="W307" s="269"/>
      <c r="X307" s="269"/>
      <c r="Y307" s="269">
        <v>53.95</v>
      </c>
      <c r="Z307" s="11"/>
      <c r="AA307" s="4"/>
      <c r="AB307" s="11"/>
      <c r="AC307" s="11"/>
      <c r="AD307" s="71"/>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1:53">
      <c r="A308" s="56"/>
      <c r="B308" s="11" t="s">
        <v>399</v>
      </c>
      <c r="C308" s="11"/>
      <c r="D308" s="71" t="s">
        <v>400</v>
      </c>
      <c r="E308" s="11">
        <v>17</v>
      </c>
      <c r="F308" s="11">
        <v>17</v>
      </c>
      <c r="G308" s="11">
        <v>20</v>
      </c>
      <c r="H308" s="11">
        <v>15</v>
      </c>
      <c r="I308" s="11">
        <v>22</v>
      </c>
      <c r="J308" s="11"/>
      <c r="M308" s="269">
        <v>3880.54</v>
      </c>
      <c r="N308" s="269">
        <v>3826.89</v>
      </c>
      <c r="O308" s="269">
        <v>3992.93</v>
      </c>
      <c r="P308" s="269">
        <v>2652.81</v>
      </c>
      <c r="Q308" s="269">
        <v>16040.4</v>
      </c>
      <c r="R308" s="278"/>
      <c r="S308" s="4"/>
      <c r="T308" s="4"/>
      <c r="U308" s="269">
        <v>94.647317073170697</v>
      </c>
      <c r="V308" s="269">
        <v>93.338780487804897</v>
      </c>
      <c r="W308" s="269">
        <v>99.823250000000002</v>
      </c>
      <c r="X308" s="269">
        <v>71.697567567567603</v>
      </c>
      <c r="Y308" s="269">
        <v>391.229268292683</v>
      </c>
      <c r="Z308" s="11"/>
      <c r="AA308" s="4"/>
      <c r="AB308" s="11"/>
      <c r="AC308" s="11"/>
      <c r="AD308" s="71"/>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1:53">
      <c r="A309" s="56"/>
      <c r="B309" s="11" t="s">
        <v>401</v>
      </c>
      <c r="C309" s="11"/>
      <c r="D309" s="71" t="s">
        <v>264</v>
      </c>
      <c r="E309" s="11">
        <v>14</v>
      </c>
      <c r="F309" s="11">
        <v>11</v>
      </c>
      <c r="G309" s="11">
        <v>8</v>
      </c>
      <c r="H309" s="11">
        <v>2</v>
      </c>
      <c r="I309" s="11">
        <v>4</v>
      </c>
      <c r="J309" s="11"/>
      <c r="M309" s="269">
        <v>3336.8</v>
      </c>
      <c r="N309" s="269">
        <v>1933.86</v>
      </c>
      <c r="O309" s="269">
        <v>761.4</v>
      </c>
      <c r="P309" s="269">
        <v>101.59</v>
      </c>
      <c r="Q309" s="269">
        <v>2032.45</v>
      </c>
      <c r="R309" s="278"/>
      <c r="S309" s="4"/>
      <c r="T309" s="4"/>
      <c r="U309" s="269">
        <v>166.84</v>
      </c>
      <c r="V309" s="269">
        <v>96.692999999999998</v>
      </c>
      <c r="W309" s="269">
        <v>38.07</v>
      </c>
      <c r="X309" s="269">
        <v>5.0795000000000003</v>
      </c>
      <c r="Y309" s="269">
        <v>101.6225</v>
      </c>
      <c r="Z309" s="11"/>
      <c r="AA309" s="4"/>
      <c r="AB309" s="11"/>
      <c r="AC309" s="11"/>
      <c r="AD309" s="71"/>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1:53">
      <c r="A310" s="56"/>
      <c r="B310" s="11" t="s">
        <v>402</v>
      </c>
      <c r="C310" s="11"/>
      <c r="D310" s="71" t="s">
        <v>116</v>
      </c>
      <c r="E310" s="11">
        <v>1</v>
      </c>
      <c r="F310" s="11">
        <v>1</v>
      </c>
      <c r="G310" s="11">
        <v>1</v>
      </c>
      <c r="H310" s="11">
        <v>1</v>
      </c>
      <c r="I310" s="11">
        <v>1</v>
      </c>
      <c r="J310" s="11"/>
      <c r="M310" s="269">
        <v>103.07</v>
      </c>
      <c r="N310" s="269">
        <v>108.91</v>
      </c>
      <c r="O310" s="269">
        <v>41.35</v>
      </c>
      <c r="P310" s="269">
        <v>26.09</v>
      </c>
      <c r="Q310" s="269">
        <v>505.55</v>
      </c>
      <c r="R310" s="278"/>
      <c r="S310" s="4"/>
      <c r="T310" s="4"/>
      <c r="U310" s="269">
        <v>103.07</v>
      </c>
      <c r="V310" s="269">
        <v>108.91</v>
      </c>
      <c r="W310" s="269">
        <v>41.35</v>
      </c>
      <c r="X310" s="269">
        <v>26.09</v>
      </c>
      <c r="Y310" s="269">
        <v>505.55</v>
      </c>
      <c r="Z310" s="11"/>
      <c r="AA310" s="4"/>
      <c r="AB310" s="11"/>
      <c r="AC310" s="11"/>
      <c r="AD310" s="71"/>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1:53">
      <c r="A311" s="56"/>
      <c r="B311" s="11" t="s">
        <v>476</v>
      </c>
      <c r="C311" s="11"/>
      <c r="D311" s="71" t="s">
        <v>161</v>
      </c>
      <c r="E311" s="11">
        <v>11</v>
      </c>
      <c r="F311" s="11">
        <v>4</v>
      </c>
      <c r="G311" s="11">
        <v>4</v>
      </c>
      <c r="H311" s="11">
        <v>2</v>
      </c>
      <c r="I311" s="11">
        <v>3</v>
      </c>
      <c r="J311" s="11"/>
      <c r="M311" s="269">
        <v>2513.86</v>
      </c>
      <c r="N311" s="269">
        <v>674.38</v>
      </c>
      <c r="O311" s="269">
        <v>356.33</v>
      </c>
      <c r="P311" s="269">
        <v>88.09</v>
      </c>
      <c r="Q311" s="269">
        <v>1716.44</v>
      </c>
      <c r="R311" s="278"/>
      <c r="S311" s="4"/>
      <c r="T311" s="4"/>
      <c r="U311" s="269">
        <v>209.488333333333</v>
      </c>
      <c r="V311" s="269">
        <v>56.198333333333302</v>
      </c>
      <c r="W311" s="269">
        <v>32.393636363636404</v>
      </c>
      <c r="X311" s="269">
        <v>8.0081818181818196</v>
      </c>
      <c r="Y311" s="269">
        <v>143.036666666667</v>
      </c>
      <c r="Z311" s="11"/>
      <c r="AA311" s="4"/>
      <c r="AB311" s="11"/>
      <c r="AC311" s="11"/>
      <c r="AD311" s="71"/>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1:53">
      <c r="A312" s="56"/>
      <c r="B312" s="11" t="s">
        <v>403</v>
      </c>
      <c r="C312" s="11"/>
      <c r="D312" s="71" t="s">
        <v>123</v>
      </c>
      <c r="E312" s="11">
        <v>13</v>
      </c>
      <c r="F312" s="11">
        <v>4</v>
      </c>
      <c r="G312" s="11">
        <v>4</v>
      </c>
      <c r="H312" s="11">
        <v>3</v>
      </c>
      <c r="I312" s="11">
        <v>6</v>
      </c>
      <c r="J312" s="11"/>
      <c r="M312" s="269">
        <v>2247.5500000000002</v>
      </c>
      <c r="N312" s="269">
        <v>774.15</v>
      </c>
      <c r="O312" s="269">
        <v>495.9</v>
      </c>
      <c r="P312" s="269">
        <v>208.59</v>
      </c>
      <c r="Q312" s="269">
        <v>4500.67</v>
      </c>
      <c r="R312" s="278"/>
      <c r="S312" s="4"/>
      <c r="T312" s="4"/>
      <c r="U312" s="269">
        <v>149.83666666666701</v>
      </c>
      <c r="V312" s="269">
        <v>51.61</v>
      </c>
      <c r="W312" s="269">
        <v>33.06</v>
      </c>
      <c r="X312" s="269">
        <v>13.906000000000001</v>
      </c>
      <c r="Y312" s="269">
        <v>300.04466666666701</v>
      </c>
      <c r="Z312" s="11"/>
      <c r="AA312" s="4"/>
      <c r="AB312" s="11"/>
      <c r="AC312" s="11"/>
      <c r="AD312" s="71"/>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1:53">
      <c r="A313" s="56"/>
      <c r="B313" s="11" t="s">
        <v>404</v>
      </c>
      <c r="C313" s="11"/>
      <c r="D313" s="71" t="s">
        <v>84</v>
      </c>
      <c r="E313" s="11">
        <v>83</v>
      </c>
      <c r="F313" s="11">
        <v>35</v>
      </c>
      <c r="G313" s="11">
        <v>25</v>
      </c>
      <c r="H313" s="11">
        <v>21</v>
      </c>
      <c r="I313" s="11">
        <v>31</v>
      </c>
      <c r="J313" s="11"/>
      <c r="M313" s="269">
        <v>20960.580000000002</v>
      </c>
      <c r="N313" s="269">
        <v>6902.13</v>
      </c>
      <c r="O313" s="269">
        <v>3533.78</v>
      </c>
      <c r="P313" s="269">
        <v>1916.93</v>
      </c>
      <c r="Q313" s="269">
        <v>25767.74</v>
      </c>
      <c r="R313" s="278"/>
      <c r="S313" s="4"/>
      <c r="T313" s="4"/>
      <c r="U313" s="269">
        <v>225.382580645161</v>
      </c>
      <c r="V313" s="269">
        <v>74.216451612903199</v>
      </c>
      <c r="W313" s="269">
        <v>40.156590909090902</v>
      </c>
      <c r="X313" s="269">
        <v>24.264936708860802</v>
      </c>
      <c r="Y313" s="269">
        <v>277.07247311828002</v>
      </c>
      <c r="Z313" s="11"/>
      <c r="AA313" s="4"/>
      <c r="AB313" s="11"/>
      <c r="AC313" s="11"/>
      <c r="AD313" s="71"/>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1:53">
      <c r="A314" s="56"/>
      <c r="B314" s="11" t="s">
        <v>405</v>
      </c>
      <c r="C314" s="11"/>
      <c r="D314" s="71" t="s">
        <v>406</v>
      </c>
      <c r="E314" s="11">
        <v>58</v>
      </c>
      <c r="F314" s="11">
        <v>34</v>
      </c>
      <c r="G314" s="11">
        <v>5</v>
      </c>
      <c r="H314" s="11">
        <v>18</v>
      </c>
      <c r="I314" s="11">
        <v>14</v>
      </c>
      <c r="J314" s="11"/>
      <c r="M314" s="269">
        <v>14439.71</v>
      </c>
      <c r="N314" s="269">
        <v>4447.51</v>
      </c>
      <c r="O314" s="269">
        <v>305.86</v>
      </c>
      <c r="P314" s="269">
        <v>932.37</v>
      </c>
      <c r="Q314" s="269">
        <v>5998.41</v>
      </c>
      <c r="R314" s="278"/>
      <c r="S314" s="4"/>
      <c r="T314" s="4"/>
      <c r="U314" s="269">
        <v>229.20174603174601</v>
      </c>
      <c r="V314" s="269">
        <v>70.595396825396804</v>
      </c>
      <c r="W314" s="269">
        <v>16.0978947368421</v>
      </c>
      <c r="X314" s="269">
        <v>19.027959183673499</v>
      </c>
      <c r="Y314" s="269">
        <v>95.212857142857104</v>
      </c>
      <c r="Z314" s="11"/>
      <c r="AA314" s="4"/>
      <c r="AB314" s="11"/>
      <c r="AC314" s="11"/>
      <c r="AD314" s="71"/>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1:53">
      <c r="A315" s="56"/>
      <c r="B315" s="11" t="s">
        <v>407</v>
      </c>
      <c r="C315" s="11"/>
      <c r="D315" s="71" t="s">
        <v>136</v>
      </c>
      <c r="E315" s="11">
        <v>7</v>
      </c>
      <c r="F315" s="11">
        <v>4</v>
      </c>
      <c r="G315" s="11">
        <v>2</v>
      </c>
      <c r="H315" s="11"/>
      <c r="I315" s="11">
        <v>1</v>
      </c>
      <c r="J315" s="11"/>
      <c r="M315" s="269">
        <v>2058.58</v>
      </c>
      <c r="N315" s="269">
        <v>1308.52</v>
      </c>
      <c r="O315" s="269">
        <v>206.54</v>
      </c>
      <c r="P315" s="269">
        <v>0</v>
      </c>
      <c r="Q315" s="269">
        <v>17.670000000000002</v>
      </c>
      <c r="R315" s="278"/>
      <c r="S315" s="4"/>
      <c r="T315" s="4"/>
      <c r="U315" s="269">
        <v>294.08285714285699</v>
      </c>
      <c r="V315" s="269">
        <v>186.931428571429</v>
      </c>
      <c r="W315" s="269">
        <v>29.505714285714301</v>
      </c>
      <c r="X315" s="269">
        <v>0</v>
      </c>
      <c r="Y315" s="269">
        <v>2.52428571428571</v>
      </c>
      <c r="Z315" s="11"/>
      <c r="AA315" s="4"/>
      <c r="AB315" s="11"/>
      <c r="AC315" s="11"/>
      <c r="AD315" s="71"/>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1:53">
      <c r="A316" s="56"/>
      <c r="B316" s="11" t="s">
        <v>408</v>
      </c>
      <c r="C316" s="11"/>
      <c r="D316" s="71" t="s">
        <v>409</v>
      </c>
      <c r="E316" s="11">
        <v>495</v>
      </c>
      <c r="F316" s="11">
        <v>314</v>
      </c>
      <c r="G316" s="11">
        <v>214</v>
      </c>
      <c r="H316" s="11">
        <v>180</v>
      </c>
      <c r="I316" s="11">
        <v>217</v>
      </c>
      <c r="J316" s="11"/>
      <c r="M316" s="269">
        <v>108485.37</v>
      </c>
      <c r="N316" s="269">
        <v>54282.76</v>
      </c>
      <c r="O316" s="269">
        <v>26848.73</v>
      </c>
      <c r="P316" s="269">
        <v>18080.04</v>
      </c>
      <c r="Q316" s="269">
        <v>161897.12</v>
      </c>
      <c r="R316" s="278"/>
      <c r="S316" s="4"/>
      <c r="T316" s="4"/>
      <c r="U316" s="269">
        <v>197.24612727272699</v>
      </c>
      <c r="V316" s="269">
        <v>98.695927272727204</v>
      </c>
      <c r="W316" s="269">
        <v>49.9047026022305</v>
      </c>
      <c r="X316" s="269">
        <v>33.794467289719599</v>
      </c>
      <c r="Y316" s="269">
        <v>295.43270072992698</v>
      </c>
      <c r="Z316" s="11"/>
      <c r="AA316" s="4"/>
      <c r="AB316" s="11"/>
      <c r="AC316" s="11"/>
      <c r="AD316" s="71"/>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1:53">
      <c r="A317" s="56"/>
      <c r="B317" s="11" t="s">
        <v>410</v>
      </c>
      <c r="C317" s="11"/>
      <c r="D317" s="71" t="s">
        <v>411</v>
      </c>
      <c r="E317" s="11">
        <v>17</v>
      </c>
      <c r="F317" s="11">
        <v>6</v>
      </c>
      <c r="G317" s="11">
        <v>2</v>
      </c>
      <c r="H317" s="11">
        <v>2</v>
      </c>
      <c r="I317" s="11">
        <v>2</v>
      </c>
      <c r="J317" s="11"/>
      <c r="M317" s="269">
        <v>5162.26</v>
      </c>
      <c r="N317" s="269">
        <v>773.78</v>
      </c>
      <c r="O317" s="269">
        <v>57.89</v>
      </c>
      <c r="P317" s="269">
        <v>16.52</v>
      </c>
      <c r="Q317" s="269">
        <v>46.68</v>
      </c>
      <c r="R317" s="278"/>
      <c r="S317" s="4"/>
      <c r="T317" s="4"/>
      <c r="U317" s="269">
        <v>286.79222222222199</v>
      </c>
      <c r="V317" s="269">
        <v>42.987777777777801</v>
      </c>
      <c r="W317" s="269">
        <v>3.618125</v>
      </c>
      <c r="X317" s="269">
        <v>0.97176470588235297</v>
      </c>
      <c r="Y317" s="269">
        <v>2.5933333333333302</v>
      </c>
      <c r="Z317" s="11"/>
      <c r="AA317" s="4"/>
      <c r="AB317" s="11"/>
      <c r="AC317" s="11"/>
      <c r="AD317" s="71"/>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1:53">
      <c r="A318" s="56"/>
      <c r="B318" s="11" t="s">
        <v>412</v>
      </c>
      <c r="C318" s="11"/>
      <c r="D318" s="71" t="s">
        <v>115</v>
      </c>
      <c r="E318" s="11">
        <v>66</v>
      </c>
      <c r="F318" s="11">
        <v>26</v>
      </c>
      <c r="G318" s="11">
        <v>18</v>
      </c>
      <c r="H318" s="11">
        <v>14</v>
      </c>
      <c r="I318" s="11">
        <v>14</v>
      </c>
      <c r="J318" s="11"/>
      <c r="M318" s="269">
        <v>11824.03</v>
      </c>
      <c r="N318" s="269">
        <v>3702.29</v>
      </c>
      <c r="O318" s="269">
        <v>1380.64</v>
      </c>
      <c r="P318" s="269">
        <v>907.54</v>
      </c>
      <c r="Q318" s="269">
        <v>9760.2199999999993</v>
      </c>
      <c r="R318" s="278"/>
      <c r="S318" s="4"/>
      <c r="T318" s="4"/>
      <c r="U318" s="269">
        <v>168.91471428571401</v>
      </c>
      <c r="V318" s="269">
        <v>52.889857142857103</v>
      </c>
      <c r="W318" s="269">
        <v>20.3035294117647</v>
      </c>
      <c r="X318" s="269">
        <v>13.9621538461538</v>
      </c>
      <c r="Y318" s="269">
        <v>139.43171428571401</v>
      </c>
      <c r="Z318" s="11"/>
      <c r="AA318" s="4"/>
      <c r="AB318" s="11"/>
      <c r="AC318" s="11"/>
      <c r="AD318" s="71"/>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c r="A319" s="56"/>
      <c r="B319" s="11" t="s">
        <v>413</v>
      </c>
      <c r="C319" s="11"/>
      <c r="D319" s="71" t="s">
        <v>146</v>
      </c>
      <c r="E319" s="11">
        <v>88</v>
      </c>
      <c r="F319" s="11">
        <v>35</v>
      </c>
      <c r="G319" s="11">
        <v>28</v>
      </c>
      <c r="H319" s="11">
        <v>19</v>
      </c>
      <c r="I319" s="11">
        <v>25</v>
      </c>
      <c r="J319" s="11"/>
      <c r="M319" s="269">
        <v>23446.74</v>
      </c>
      <c r="N319" s="269">
        <v>4501.8900000000003</v>
      </c>
      <c r="O319" s="269">
        <v>3163.77</v>
      </c>
      <c r="P319" s="269">
        <v>2091.19</v>
      </c>
      <c r="Q319" s="269">
        <v>35128.78</v>
      </c>
      <c r="R319" s="278"/>
      <c r="S319" s="4"/>
      <c r="T319" s="4"/>
      <c r="U319" s="269">
        <v>234.4674</v>
      </c>
      <c r="V319" s="269">
        <v>45.018900000000002</v>
      </c>
      <c r="W319" s="269">
        <v>31.957272727272699</v>
      </c>
      <c r="X319" s="269">
        <v>21.123131313131299</v>
      </c>
      <c r="Y319" s="269">
        <v>351.2878</v>
      </c>
      <c r="Z319" s="11"/>
      <c r="AA319" s="4"/>
      <c r="AB319" s="11"/>
      <c r="AC319" s="11"/>
      <c r="AD319" s="71"/>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c r="A320" s="56"/>
      <c r="B320" s="11" t="s">
        <v>414</v>
      </c>
      <c r="C320" s="11"/>
      <c r="D320" s="71" t="s">
        <v>103</v>
      </c>
      <c r="E320" s="11">
        <v>886</v>
      </c>
      <c r="F320" s="11">
        <v>490</v>
      </c>
      <c r="G320" s="11">
        <v>340</v>
      </c>
      <c r="H320" s="11">
        <v>299</v>
      </c>
      <c r="I320" s="11">
        <v>397</v>
      </c>
      <c r="J320" s="11"/>
      <c r="M320" s="269">
        <v>231152.25</v>
      </c>
      <c r="N320" s="269">
        <v>97296.960000000006</v>
      </c>
      <c r="O320" s="269">
        <v>48410.99</v>
      </c>
      <c r="P320" s="269">
        <v>38459.120000000003</v>
      </c>
      <c r="Q320" s="269">
        <v>339045.91</v>
      </c>
      <c r="R320" s="278"/>
      <c r="S320" s="4"/>
      <c r="T320" s="4"/>
      <c r="U320" s="269">
        <v>227.960798816568</v>
      </c>
      <c r="V320" s="269">
        <v>95.953609467455607</v>
      </c>
      <c r="W320" s="269">
        <v>49.550655066530197</v>
      </c>
      <c r="X320" s="269">
        <v>40.525943097997903</v>
      </c>
      <c r="Y320" s="269">
        <v>335.02560276679901</v>
      </c>
      <c r="Z320" s="11"/>
      <c r="AA320" s="4"/>
      <c r="AB320" s="11"/>
      <c r="AC320" s="11"/>
      <c r="AD320" s="71"/>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c r="A321" s="56"/>
      <c r="B321" s="11" t="s">
        <v>415</v>
      </c>
      <c r="C321" s="11"/>
      <c r="D321" s="71" t="s">
        <v>96</v>
      </c>
      <c r="E321" s="11">
        <v>58</v>
      </c>
      <c r="F321" s="11">
        <v>27</v>
      </c>
      <c r="G321" s="11">
        <v>19</v>
      </c>
      <c r="H321" s="11">
        <v>17</v>
      </c>
      <c r="I321" s="11">
        <v>20</v>
      </c>
      <c r="J321" s="11"/>
      <c r="M321" s="269">
        <v>14547.91</v>
      </c>
      <c r="N321" s="269">
        <v>4755.2299999999996</v>
      </c>
      <c r="O321" s="269">
        <v>2467.7199999999998</v>
      </c>
      <c r="P321" s="269">
        <v>2357.6999999999998</v>
      </c>
      <c r="Q321" s="269">
        <v>26440.22</v>
      </c>
      <c r="R321" s="278"/>
      <c r="S321" s="4"/>
      <c r="T321" s="4"/>
      <c r="U321" s="269">
        <v>230.91920634920601</v>
      </c>
      <c r="V321" s="269">
        <v>75.479841269841302</v>
      </c>
      <c r="W321" s="269">
        <v>40.454426229508201</v>
      </c>
      <c r="X321" s="269">
        <v>37.423809523809503</v>
      </c>
      <c r="Y321" s="269">
        <v>419.68603174603197</v>
      </c>
      <c r="Z321" s="11"/>
      <c r="AA321" s="4"/>
      <c r="AB321" s="11"/>
      <c r="AC321" s="11"/>
      <c r="AD321" s="71"/>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c r="A322" s="56"/>
      <c r="B322" s="11" t="s">
        <v>416</v>
      </c>
      <c r="C322" s="11"/>
      <c r="D322" s="71" t="s">
        <v>264</v>
      </c>
      <c r="E322" s="11">
        <v>32</v>
      </c>
      <c r="F322" s="11">
        <v>18</v>
      </c>
      <c r="G322" s="11">
        <v>10</v>
      </c>
      <c r="H322" s="11">
        <v>7</v>
      </c>
      <c r="I322" s="11">
        <v>8</v>
      </c>
      <c r="J322" s="11"/>
      <c r="M322" s="269">
        <v>9317.06</v>
      </c>
      <c r="N322" s="269">
        <v>9592.84</v>
      </c>
      <c r="O322" s="269">
        <v>1889.22</v>
      </c>
      <c r="P322" s="269">
        <v>1588.07</v>
      </c>
      <c r="Q322" s="269">
        <v>8709</v>
      </c>
      <c r="R322" s="278"/>
      <c r="S322" s="4"/>
      <c r="T322" s="4"/>
      <c r="U322" s="269">
        <v>274.03117647058798</v>
      </c>
      <c r="V322" s="269">
        <v>282.142352941176</v>
      </c>
      <c r="W322" s="269">
        <v>55.565294117647099</v>
      </c>
      <c r="X322" s="269">
        <v>48.123333333333299</v>
      </c>
      <c r="Y322" s="269">
        <v>256.14705882352899</v>
      </c>
      <c r="Z322" s="11"/>
      <c r="AA322" s="4"/>
      <c r="AB322" s="11"/>
      <c r="AC322" s="11"/>
      <c r="AD322" s="71"/>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c r="A323" s="56"/>
      <c r="B323" s="11" t="s">
        <v>417</v>
      </c>
      <c r="C323" s="11"/>
      <c r="D323" s="71" t="s">
        <v>98</v>
      </c>
      <c r="E323" s="11">
        <v>1</v>
      </c>
      <c r="F323" s="11">
        <v>1</v>
      </c>
      <c r="G323" s="11"/>
      <c r="H323" s="11"/>
      <c r="I323" s="11"/>
      <c r="J323" s="11"/>
      <c r="M323" s="269">
        <v>54.13</v>
      </c>
      <c r="N323" s="269">
        <v>40.61</v>
      </c>
      <c r="O323" s="269">
        <v>0</v>
      </c>
      <c r="P323" s="269">
        <v>0</v>
      </c>
      <c r="Q323" s="269">
        <v>0</v>
      </c>
      <c r="R323" s="278"/>
      <c r="S323" s="4"/>
      <c r="T323" s="4"/>
      <c r="U323" s="269">
        <v>54.13</v>
      </c>
      <c r="V323" s="269">
        <v>40.61</v>
      </c>
      <c r="W323" s="269">
        <v>0</v>
      </c>
      <c r="X323" s="269">
        <v>0</v>
      </c>
      <c r="Y323" s="269">
        <v>0</v>
      </c>
      <c r="Z323" s="11"/>
      <c r="AA323" s="4"/>
      <c r="AB323" s="11"/>
      <c r="AC323" s="11"/>
      <c r="AD323" s="71"/>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c r="A324" s="56"/>
      <c r="B324" s="11" t="s">
        <v>417</v>
      </c>
      <c r="C324" s="11"/>
      <c r="D324" s="71" t="s">
        <v>92</v>
      </c>
      <c r="E324" s="11">
        <v>197</v>
      </c>
      <c r="F324" s="11">
        <v>121</v>
      </c>
      <c r="G324" s="11">
        <v>93</v>
      </c>
      <c r="H324" s="11">
        <v>73</v>
      </c>
      <c r="I324" s="11">
        <v>89</v>
      </c>
      <c r="J324" s="11"/>
      <c r="M324" s="269">
        <v>37470.71</v>
      </c>
      <c r="N324" s="269">
        <v>20426.54</v>
      </c>
      <c r="O324" s="269">
        <v>11701.82</v>
      </c>
      <c r="P324" s="269">
        <v>6079.79</v>
      </c>
      <c r="Q324" s="269">
        <v>72950.44</v>
      </c>
      <c r="R324" s="278"/>
      <c r="S324" s="4"/>
      <c r="T324" s="4"/>
      <c r="U324" s="269">
        <v>173.47550925925901</v>
      </c>
      <c r="V324" s="269">
        <v>94.567314814814793</v>
      </c>
      <c r="W324" s="269">
        <v>54.681401869158897</v>
      </c>
      <c r="X324" s="269">
        <v>29.089904306220099</v>
      </c>
      <c r="Y324" s="269">
        <v>337.73351851851902</v>
      </c>
      <c r="Z324" s="11"/>
      <c r="AA324" s="4"/>
      <c r="AB324" s="11"/>
      <c r="AC324" s="11"/>
      <c r="AD324" s="71"/>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c r="A325" s="56"/>
      <c r="B325" s="11" t="s">
        <v>418</v>
      </c>
      <c r="C325" s="11"/>
      <c r="D325" s="71" t="s">
        <v>148</v>
      </c>
      <c r="E325" s="11">
        <v>19</v>
      </c>
      <c r="F325" s="11">
        <v>6</v>
      </c>
      <c r="G325" s="11">
        <v>2</v>
      </c>
      <c r="H325" s="11">
        <v>3</v>
      </c>
      <c r="I325" s="11">
        <v>4</v>
      </c>
      <c r="J325" s="11"/>
      <c r="M325" s="269">
        <v>3432.72</v>
      </c>
      <c r="N325" s="269">
        <v>1105.08</v>
      </c>
      <c r="O325" s="269">
        <v>462.31</v>
      </c>
      <c r="P325" s="269">
        <v>475.58</v>
      </c>
      <c r="Q325" s="269">
        <v>3505.26</v>
      </c>
      <c r="R325" s="278"/>
      <c r="S325" s="4"/>
      <c r="T325" s="4"/>
      <c r="U325" s="269">
        <v>180.669473684211</v>
      </c>
      <c r="V325" s="269">
        <v>58.162105263157898</v>
      </c>
      <c r="W325" s="269">
        <v>24.332105263157899</v>
      </c>
      <c r="X325" s="269">
        <v>25.030526315789501</v>
      </c>
      <c r="Y325" s="269">
        <v>184.48736842105299</v>
      </c>
      <c r="Z325" s="11"/>
      <c r="AA325" s="4"/>
      <c r="AB325" s="11"/>
      <c r="AC325" s="11"/>
      <c r="AD325" s="71"/>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c r="A326" s="56"/>
      <c r="B326" s="11" t="s">
        <v>419</v>
      </c>
      <c r="C326" s="11"/>
      <c r="D326" s="71" t="s">
        <v>420</v>
      </c>
      <c r="E326" s="11">
        <v>50</v>
      </c>
      <c r="F326" s="11">
        <v>22</v>
      </c>
      <c r="G326" s="11">
        <v>16</v>
      </c>
      <c r="H326" s="11">
        <v>16</v>
      </c>
      <c r="I326" s="11">
        <v>19</v>
      </c>
      <c r="J326" s="11"/>
      <c r="M326" s="269">
        <v>11171.93</v>
      </c>
      <c r="N326" s="269">
        <v>4860.1899999999996</v>
      </c>
      <c r="O326" s="269">
        <v>2285.9299999999998</v>
      </c>
      <c r="P326" s="269">
        <v>1908.8</v>
      </c>
      <c r="Q326" s="269">
        <v>10003.39</v>
      </c>
      <c r="R326" s="278"/>
      <c r="S326" s="4"/>
      <c r="T326" s="4"/>
      <c r="U326" s="269">
        <v>195.99877192982501</v>
      </c>
      <c r="V326" s="269">
        <v>85.266491228070194</v>
      </c>
      <c r="W326" s="269">
        <v>41.5623636363636</v>
      </c>
      <c r="X326" s="269">
        <v>33.487719298245601</v>
      </c>
      <c r="Y326" s="269">
        <v>175.49807017543901</v>
      </c>
      <c r="Z326" s="11"/>
      <c r="AA326" s="4"/>
      <c r="AB326" s="11"/>
      <c r="AC326" s="11"/>
      <c r="AD326" s="71"/>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c r="A327" s="56"/>
      <c r="B327" s="11" t="s">
        <v>421</v>
      </c>
      <c r="C327" s="11"/>
      <c r="D327" s="71" t="s">
        <v>285</v>
      </c>
      <c r="E327" s="11">
        <v>1668</v>
      </c>
      <c r="F327" s="11">
        <v>804</v>
      </c>
      <c r="G327" s="11">
        <v>564</v>
      </c>
      <c r="H327" s="11">
        <v>462</v>
      </c>
      <c r="I327" s="11">
        <v>682</v>
      </c>
      <c r="J327" s="11"/>
      <c r="M327" s="269">
        <v>377057.74</v>
      </c>
      <c r="N327" s="269">
        <v>170688.45</v>
      </c>
      <c r="O327" s="269">
        <v>79539</v>
      </c>
      <c r="P327" s="269">
        <v>50711.770000000099</v>
      </c>
      <c r="Q327" s="269">
        <v>492385.85</v>
      </c>
      <c r="R327" s="278"/>
      <c r="S327" s="4"/>
      <c r="T327" s="4"/>
      <c r="U327" s="269">
        <v>192.47459928535</v>
      </c>
      <c r="V327" s="269">
        <v>87.130398162327594</v>
      </c>
      <c r="W327" s="269">
        <v>46.405484247374602</v>
      </c>
      <c r="X327" s="269">
        <v>27.104099412079101</v>
      </c>
      <c r="Y327" s="269">
        <v>251.34550791219999</v>
      </c>
      <c r="Z327" s="11"/>
      <c r="AA327" s="4"/>
      <c r="AB327" s="11"/>
      <c r="AC327" s="11"/>
      <c r="AD327" s="71"/>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c r="A328" s="56"/>
      <c r="B328" s="11" t="s">
        <v>422</v>
      </c>
      <c r="C328" s="11"/>
      <c r="D328" s="71" t="s">
        <v>127</v>
      </c>
      <c r="E328" s="11">
        <v>1036</v>
      </c>
      <c r="F328" s="11">
        <v>588</v>
      </c>
      <c r="G328" s="11">
        <v>468</v>
      </c>
      <c r="H328" s="11">
        <v>340</v>
      </c>
      <c r="I328" s="11">
        <v>500</v>
      </c>
      <c r="J328" s="11"/>
      <c r="M328" s="269">
        <v>308683.75</v>
      </c>
      <c r="N328" s="269">
        <v>150208.54</v>
      </c>
      <c r="O328" s="269">
        <v>80840.709999999905</v>
      </c>
      <c r="P328" s="269">
        <v>44083.99</v>
      </c>
      <c r="Q328" s="269">
        <v>485936.81999999902</v>
      </c>
      <c r="R328" s="278"/>
      <c r="S328" s="4"/>
      <c r="T328" s="4"/>
      <c r="U328" s="269">
        <v>216.772296348315</v>
      </c>
      <c r="V328" s="269">
        <v>105.483525280899</v>
      </c>
      <c r="W328" s="269">
        <v>59.970853115727003</v>
      </c>
      <c r="X328" s="269">
        <v>32.751849925705798</v>
      </c>
      <c r="Y328" s="269">
        <v>341.24776685393198</v>
      </c>
      <c r="Z328" s="11"/>
      <c r="AA328" s="4"/>
      <c r="AB328" s="11"/>
      <c r="AC328" s="11"/>
      <c r="AD328" s="71"/>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c r="A329" s="56"/>
      <c r="B329" s="11" t="s">
        <v>422</v>
      </c>
      <c r="C329" s="11"/>
      <c r="D329" s="71" t="s">
        <v>113</v>
      </c>
      <c r="E329" s="11"/>
      <c r="F329" s="11">
        <v>1</v>
      </c>
      <c r="G329" s="11">
        <v>1</v>
      </c>
      <c r="H329" s="11">
        <v>1</v>
      </c>
      <c r="I329" s="11">
        <v>1</v>
      </c>
      <c r="J329" s="11"/>
      <c r="M329" s="269">
        <v>0</v>
      </c>
      <c r="N329" s="269">
        <v>187.65</v>
      </c>
      <c r="O329" s="269">
        <v>119.98</v>
      </c>
      <c r="P329" s="269">
        <v>88.79</v>
      </c>
      <c r="Q329" s="269">
        <v>144.38999999999999</v>
      </c>
      <c r="R329" s="278"/>
      <c r="S329" s="4"/>
      <c r="T329" s="4"/>
      <c r="U329" s="269">
        <v>0</v>
      </c>
      <c r="V329" s="269">
        <v>187.65</v>
      </c>
      <c r="W329" s="269">
        <v>119.98</v>
      </c>
      <c r="X329" s="269">
        <v>88.79</v>
      </c>
      <c r="Y329" s="269">
        <v>144.38999999999999</v>
      </c>
      <c r="Z329" s="11"/>
      <c r="AA329" s="4"/>
      <c r="AB329" s="11"/>
      <c r="AC329" s="11"/>
      <c r="AD329" s="71"/>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c r="A330" s="56"/>
      <c r="B330" s="11" t="s">
        <v>423</v>
      </c>
      <c r="C330" s="11"/>
      <c r="D330" s="71" t="s">
        <v>136</v>
      </c>
      <c r="E330" s="11">
        <v>34</v>
      </c>
      <c r="F330" s="11">
        <v>23</v>
      </c>
      <c r="G330" s="11">
        <v>11</v>
      </c>
      <c r="H330" s="11">
        <v>8</v>
      </c>
      <c r="I330" s="11">
        <v>13</v>
      </c>
      <c r="J330" s="11"/>
      <c r="M330" s="269">
        <v>7143.51</v>
      </c>
      <c r="N330" s="269">
        <v>4647.55</v>
      </c>
      <c r="O330" s="269">
        <v>1469.63</v>
      </c>
      <c r="P330" s="269">
        <v>878.33</v>
      </c>
      <c r="Q330" s="269">
        <v>3402.55</v>
      </c>
      <c r="R330" s="278"/>
      <c r="S330" s="4"/>
      <c r="T330" s="4"/>
      <c r="U330" s="269">
        <v>187.98710526315801</v>
      </c>
      <c r="V330" s="269">
        <v>122.30394736842101</v>
      </c>
      <c r="W330" s="269">
        <v>40.823055555555598</v>
      </c>
      <c r="X330" s="269">
        <v>24.398055555555601</v>
      </c>
      <c r="Y330" s="269">
        <v>89.5407894736842</v>
      </c>
      <c r="Z330" s="11"/>
      <c r="AA330" s="4"/>
      <c r="AB330" s="11"/>
      <c r="AC330" s="11"/>
      <c r="AD330" s="71"/>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c r="A331" s="56"/>
      <c r="B331" s="11" t="s">
        <v>581</v>
      </c>
      <c r="C331" s="11"/>
      <c r="D331" s="71" t="s">
        <v>136</v>
      </c>
      <c r="E331" s="11">
        <v>2</v>
      </c>
      <c r="F331" s="11"/>
      <c r="G331" s="11"/>
      <c r="H331" s="11"/>
      <c r="I331" s="11"/>
      <c r="J331" s="11"/>
      <c r="M331" s="269">
        <v>324.3</v>
      </c>
      <c r="N331" s="269">
        <v>0</v>
      </c>
      <c r="O331" s="269">
        <v>0</v>
      </c>
      <c r="P331" s="269">
        <v>0</v>
      </c>
      <c r="Q331" s="269">
        <v>0</v>
      </c>
      <c r="R331" s="278"/>
      <c r="S331" s="4"/>
      <c r="T331" s="4"/>
      <c r="U331" s="269">
        <v>162.15</v>
      </c>
      <c r="V331" s="269">
        <v>0</v>
      </c>
      <c r="W331" s="269">
        <v>0</v>
      </c>
      <c r="X331" s="269">
        <v>0</v>
      </c>
      <c r="Y331" s="269">
        <v>0</v>
      </c>
      <c r="Z331" s="11"/>
      <c r="AA331" s="4"/>
      <c r="AB331" s="11"/>
      <c r="AC331" s="11"/>
      <c r="AD331" s="71"/>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c r="A332" s="56"/>
      <c r="B332" s="11" t="s">
        <v>424</v>
      </c>
      <c r="C332" s="11"/>
      <c r="D332" s="71" t="s">
        <v>425</v>
      </c>
      <c r="E332" s="11">
        <v>6</v>
      </c>
      <c r="F332" s="11">
        <v>4</v>
      </c>
      <c r="G332" s="11">
        <v>3</v>
      </c>
      <c r="H332" s="11">
        <v>2</v>
      </c>
      <c r="I332" s="11">
        <v>2</v>
      </c>
      <c r="J332" s="11"/>
      <c r="M332" s="269">
        <v>889.72</v>
      </c>
      <c r="N332" s="269">
        <v>458.27</v>
      </c>
      <c r="O332" s="269">
        <v>166.55</v>
      </c>
      <c r="P332" s="269">
        <v>62.7</v>
      </c>
      <c r="Q332" s="269">
        <v>493.4</v>
      </c>
      <c r="R332" s="278"/>
      <c r="S332" s="4"/>
      <c r="T332" s="4"/>
      <c r="U332" s="269">
        <v>148.286666666667</v>
      </c>
      <c r="V332" s="269">
        <v>76.378333333333302</v>
      </c>
      <c r="W332" s="269">
        <v>33.31</v>
      </c>
      <c r="X332" s="269">
        <v>12.54</v>
      </c>
      <c r="Y332" s="269">
        <v>82.233333333333306</v>
      </c>
      <c r="Z332" s="11"/>
      <c r="AA332" s="4"/>
      <c r="AB332" s="11"/>
      <c r="AC332" s="11"/>
      <c r="AD332" s="71"/>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c r="A333" s="56"/>
      <c r="B333" s="11" t="s">
        <v>426</v>
      </c>
      <c r="C333" s="11"/>
      <c r="D333" s="71" t="s">
        <v>425</v>
      </c>
      <c r="E333" s="11">
        <v>697</v>
      </c>
      <c r="F333" s="11">
        <v>424</v>
      </c>
      <c r="G333" s="11">
        <v>316</v>
      </c>
      <c r="H333" s="11">
        <v>246</v>
      </c>
      <c r="I333" s="11">
        <v>307</v>
      </c>
      <c r="J333" s="11"/>
      <c r="M333" s="269">
        <v>116585.31</v>
      </c>
      <c r="N333" s="269">
        <v>40401.67</v>
      </c>
      <c r="O333" s="269">
        <v>20486.88</v>
      </c>
      <c r="P333" s="269">
        <v>16416.919999999998</v>
      </c>
      <c r="Q333" s="269">
        <v>216440.02</v>
      </c>
      <c r="R333" s="278"/>
      <c r="S333" s="4"/>
      <c r="T333" s="4"/>
      <c r="U333" s="269">
        <v>154.00965653897001</v>
      </c>
      <c r="V333" s="269">
        <v>53.370766182298603</v>
      </c>
      <c r="W333" s="269">
        <v>27.462305630026801</v>
      </c>
      <c r="X333" s="269">
        <v>25.064</v>
      </c>
      <c r="Y333" s="269">
        <v>287.43694555112899</v>
      </c>
      <c r="Z333" s="11"/>
      <c r="AA333" s="4"/>
      <c r="AB333" s="11"/>
      <c r="AC333" s="11"/>
      <c r="AD333" s="71"/>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c r="A334" s="56"/>
      <c r="B334" s="11" t="s">
        <v>427</v>
      </c>
      <c r="C334" s="11"/>
      <c r="D334" s="71" t="s">
        <v>187</v>
      </c>
      <c r="E334" s="11">
        <v>773</v>
      </c>
      <c r="F334" s="11">
        <v>389</v>
      </c>
      <c r="G334" s="11">
        <v>256</v>
      </c>
      <c r="H334" s="11">
        <v>212</v>
      </c>
      <c r="I334" s="11">
        <v>331</v>
      </c>
      <c r="J334" s="11"/>
      <c r="M334" s="269">
        <v>153196.38</v>
      </c>
      <c r="N334" s="269">
        <v>70795.87</v>
      </c>
      <c r="O334" s="269">
        <v>27419.07</v>
      </c>
      <c r="P334" s="269">
        <v>19653.669999999998</v>
      </c>
      <c r="Q334" s="269">
        <v>229339.08</v>
      </c>
      <c r="R334" s="278"/>
      <c r="S334" s="4"/>
      <c r="T334" s="4"/>
      <c r="U334" s="269">
        <v>169.27776795580101</v>
      </c>
      <c r="V334" s="269">
        <v>78.227480662983496</v>
      </c>
      <c r="W334" s="269">
        <v>31.229009111617302</v>
      </c>
      <c r="X334" s="269">
        <v>22.4613371428572</v>
      </c>
      <c r="Y334" s="269">
        <v>253.413348066298</v>
      </c>
      <c r="Z334" s="11"/>
      <c r="AA334" s="4"/>
      <c r="AB334" s="11"/>
      <c r="AC334" s="11"/>
      <c r="AD334" s="71"/>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c r="A335" s="56"/>
      <c r="B335" s="11" t="s">
        <v>428</v>
      </c>
      <c r="C335" s="11"/>
      <c r="D335" s="71" t="s">
        <v>264</v>
      </c>
      <c r="E335" s="11">
        <v>239</v>
      </c>
      <c r="F335" s="11">
        <v>130</v>
      </c>
      <c r="G335" s="11">
        <v>86</v>
      </c>
      <c r="H335" s="11">
        <v>65</v>
      </c>
      <c r="I335" s="11">
        <v>91</v>
      </c>
      <c r="J335" s="11"/>
      <c r="M335" s="269">
        <v>74195.3</v>
      </c>
      <c r="N335" s="269">
        <v>34143.879999999997</v>
      </c>
      <c r="O335" s="269">
        <v>16112.57</v>
      </c>
      <c r="P335" s="269">
        <v>9694.01</v>
      </c>
      <c r="Q335" s="269">
        <v>129605.56</v>
      </c>
      <c r="R335" s="278"/>
      <c r="S335" s="4"/>
      <c r="T335" s="4"/>
      <c r="U335" s="269">
        <v>259.42412587412599</v>
      </c>
      <c r="V335" s="269">
        <v>119.384195804196</v>
      </c>
      <c r="W335" s="269">
        <v>56.734401408450701</v>
      </c>
      <c r="X335" s="269">
        <v>36.307153558052399</v>
      </c>
      <c r="Y335" s="269">
        <v>453.16629370629403</v>
      </c>
      <c r="Z335" s="11"/>
      <c r="AA335" s="4"/>
      <c r="AB335" s="11"/>
      <c r="AC335" s="11"/>
      <c r="AD335" s="71"/>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c r="A336" s="56"/>
      <c r="B336" s="11" t="s">
        <v>429</v>
      </c>
      <c r="C336" s="11"/>
      <c r="D336" s="71" t="s">
        <v>430</v>
      </c>
      <c r="E336" s="11">
        <v>101</v>
      </c>
      <c r="F336" s="11">
        <v>76</v>
      </c>
      <c r="G336" s="11">
        <v>46</v>
      </c>
      <c r="H336" s="11">
        <v>41</v>
      </c>
      <c r="I336" s="11">
        <v>53</v>
      </c>
      <c r="J336" s="11"/>
      <c r="M336" s="269">
        <v>26891.01</v>
      </c>
      <c r="N336" s="269">
        <v>17154.62</v>
      </c>
      <c r="O336" s="269">
        <v>6360.61</v>
      </c>
      <c r="P336" s="269">
        <v>6120.63</v>
      </c>
      <c r="Q336" s="269">
        <v>96285.25</v>
      </c>
      <c r="R336" s="278"/>
      <c r="S336" s="4"/>
      <c r="T336" s="4"/>
      <c r="U336" s="269">
        <v>215.12808000000001</v>
      </c>
      <c r="V336" s="269">
        <v>137.23696000000001</v>
      </c>
      <c r="W336" s="269">
        <v>60.005754716981201</v>
      </c>
      <c r="X336" s="269">
        <v>53.689736842105297</v>
      </c>
      <c r="Y336" s="269">
        <v>770.28200000000004</v>
      </c>
      <c r="Z336" s="11"/>
      <c r="AA336" s="4"/>
      <c r="AB336" s="11"/>
      <c r="AC336" s="11"/>
      <c r="AD336" s="71"/>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c r="A337" s="56"/>
      <c r="B337" s="11" t="s">
        <v>429</v>
      </c>
      <c r="C337" s="11"/>
      <c r="D337" s="71" t="s">
        <v>582</v>
      </c>
      <c r="E337" s="11"/>
      <c r="F337" s="11">
        <v>1</v>
      </c>
      <c r="G337" s="11"/>
      <c r="H337" s="11"/>
      <c r="I337" s="11"/>
      <c r="J337" s="11"/>
      <c r="M337" s="269">
        <v>0</v>
      </c>
      <c r="N337" s="269">
        <v>301.48</v>
      </c>
      <c r="O337" s="269">
        <v>0</v>
      </c>
      <c r="P337" s="269">
        <v>0</v>
      </c>
      <c r="Q337" s="269">
        <v>0</v>
      </c>
      <c r="R337" s="278"/>
      <c r="S337" s="4"/>
      <c r="T337" s="4"/>
      <c r="U337" s="269">
        <v>0</v>
      </c>
      <c r="V337" s="269">
        <v>301.48</v>
      </c>
      <c r="W337" s="269">
        <v>0</v>
      </c>
      <c r="X337" s="269">
        <v>0</v>
      </c>
      <c r="Y337" s="269">
        <v>0</v>
      </c>
      <c r="Z337" s="11"/>
      <c r="AA337" s="4"/>
      <c r="AB337" s="11"/>
      <c r="AC337" s="11"/>
      <c r="AD337" s="71"/>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c r="A338" s="56"/>
      <c r="B338" s="11" t="s">
        <v>431</v>
      </c>
      <c r="C338" s="11"/>
      <c r="D338" s="71" t="s">
        <v>269</v>
      </c>
      <c r="E338" s="11">
        <v>9</v>
      </c>
      <c r="F338" s="11">
        <v>4</v>
      </c>
      <c r="G338" s="11">
        <v>3</v>
      </c>
      <c r="H338" s="11">
        <v>2</v>
      </c>
      <c r="I338" s="11">
        <v>4</v>
      </c>
      <c r="J338" s="11"/>
      <c r="M338" s="269">
        <v>1991.45</v>
      </c>
      <c r="N338" s="269">
        <v>591.97</v>
      </c>
      <c r="O338" s="269">
        <v>561.49</v>
      </c>
      <c r="P338" s="269">
        <v>568.39</v>
      </c>
      <c r="Q338" s="269">
        <v>2248.9499999999998</v>
      </c>
      <c r="R338" s="278"/>
      <c r="S338" s="4"/>
      <c r="T338" s="4"/>
      <c r="U338" s="269">
        <v>199.14500000000001</v>
      </c>
      <c r="V338" s="269">
        <v>59.197000000000003</v>
      </c>
      <c r="W338" s="269">
        <v>62.387777777777799</v>
      </c>
      <c r="X338" s="269">
        <v>56.838999999999999</v>
      </c>
      <c r="Y338" s="269">
        <v>224.89500000000001</v>
      </c>
      <c r="Z338" s="11"/>
      <c r="AA338" s="4"/>
      <c r="AB338" s="11"/>
      <c r="AC338" s="11"/>
      <c r="AD338" s="71"/>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c r="A339" s="56"/>
      <c r="B339" s="11" t="s">
        <v>432</v>
      </c>
      <c r="C339" s="11"/>
      <c r="D339" s="71" t="s">
        <v>269</v>
      </c>
      <c r="E339" s="11">
        <v>67</v>
      </c>
      <c r="F339" s="11">
        <v>27</v>
      </c>
      <c r="G339" s="11">
        <v>13</v>
      </c>
      <c r="H339" s="11">
        <v>8</v>
      </c>
      <c r="I339" s="11">
        <v>17</v>
      </c>
      <c r="J339" s="11"/>
      <c r="M339" s="269">
        <v>19160.41</v>
      </c>
      <c r="N339" s="269">
        <v>5833.73</v>
      </c>
      <c r="O339" s="269">
        <v>2097.0500000000002</v>
      </c>
      <c r="P339" s="269">
        <v>955</v>
      </c>
      <c r="Q339" s="269">
        <v>27732.59</v>
      </c>
      <c r="R339" s="278"/>
      <c r="S339" s="4"/>
      <c r="T339" s="4"/>
      <c r="U339" s="269">
        <v>255.47213333333301</v>
      </c>
      <c r="V339" s="269">
        <v>77.783066666666699</v>
      </c>
      <c r="W339" s="269">
        <v>28.338513513513501</v>
      </c>
      <c r="X339" s="269">
        <v>13.840579710144899</v>
      </c>
      <c r="Y339" s="269">
        <v>369.76786666666698</v>
      </c>
      <c r="Z339" s="11"/>
      <c r="AA339" s="4"/>
      <c r="AB339" s="11"/>
      <c r="AC339" s="11"/>
      <c r="AD339" s="71"/>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c r="A340" s="56"/>
      <c r="B340" s="11" t="s">
        <v>583</v>
      </c>
      <c r="C340" s="11"/>
      <c r="D340" s="71" t="s">
        <v>193</v>
      </c>
      <c r="E340" s="11">
        <v>5</v>
      </c>
      <c r="F340" s="11">
        <v>3</v>
      </c>
      <c r="G340" s="11">
        <v>3</v>
      </c>
      <c r="H340" s="11">
        <v>2</v>
      </c>
      <c r="I340" s="11">
        <v>1</v>
      </c>
      <c r="J340" s="11"/>
      <c r="M340" s="269">
        <v>438.42</v>
      </c>
      <c r="N340" s="269">
        <v>217.17</v>
      </c>
      <c r="O340" s="269">
        <v>227.86</v>
      </c>
      <c r="P340" s="269">
        <v>198.29</v>
      </c>
      <c r="Q340" s="269">
        <v>114.03</v>
      </c>
      <c r="R340" s="278"/>
      <c r="S340" s="4"/>
      <c r="T340" s="4"/>
      <c r="U340" s="269">
        <v>87.683999999999997</v>
      </c>
      <c r="V340" s="269">
        <v>43.433999999999997</v>
      </c>
      <c r="W340" s="269">
        <v>45.572000000000003</v>
      </c>
      <c r="X340" s="269">
        <v>49.572499999999998</v>
      </c>
      <c r="Y340" s="269">
        <v>22.806000000000001</v>
      </c>
      <c r="Z340" s="11"/>
      <c r="AA340" s="4"/>
      <c r="AB340" s="11"/>
      <c r="AC340" s="11"/>
      <c r="AD340" s="71"/>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c r="A341" s="56"/>
      <c r="B341" s="11" t="s">
        <v>434</v>
      </c>
      <c r="C341" s="11"/>
      <c r="D341" s="71" t="s">
        <v>110</v>
      </c>
      <c r="E341" s="11">
        <v>15</v>
      </c>
      <c r="F341" s="11">
        <v>10</v>
      </c>
      <c r="G341" s="11">
        <v>5</v>
      </c>
      <c r="H341" s="11">
        <v>4</v>
      </c>
      <c r="I341" s="11">
        <v>8</v>
      </c>
      <c r="J341" s="11"/>
      <c r="M341" s="269">
        <v>3461.88</v>
      </c>
      <c r="N341" s="269">
        <v>1667.39</v>
      </c>
      <c r="O341" s="269">
        <v>1122.72</v>
      </c>
      <c r="P341" s="269">
        <v>671.85</v>
      </c>
      <c r="Q341" s="269">
        <v>21788.7</v>
      </c>
      <c r="R341" s="278"/>
      <c r="S341" s="4"/>
      <c r="T341" s="4"/>
      <c r="U341" s="269">
        <v>182.20421052631599</v>
      </c>
      <c r="V341" s="269">
        <v>87.757368421052604</v>
      </c>
      <c r="W341" s="269">
        <v>62.373333333333299</v>
      </c>
      <c r="X341" s="269">
        <v>35.3605263157895</v>
      </c>
      <c r="Y341" s="269">
        <v>1146.7736842105301</v>
      </c>
      <c r="Z341" s="11"/>
      <c r="AA341" s="4"/>
      <c r="AB341" s="11"/>
      <c r="AC341" s="11"/>
      <c r="AD341" s="71"/>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c r="A342" s="56"/>
      <c r="B342" s="11" t="s">
        <v>435</v>
      </c>
      <c r="C342" s="11"/>
      <c r="D342" s="71" t="s">
        <v>113</v>
      </c>
      <c r="E342" s="11">
        <v>3</v>
      </c>
      <c r="F342" s="11"/>
      <c r="G342" s="11"/>
      <c r="H342" s="11"/>
      <c r="I342" s="11"/>
      <c r="J342" s="11"/>
      <c r="M342" s="269">
        <v>387.39</v>
      </c>
      <c r="N342" s="269">
        <v>0</v>
      </c>
      <c r="O342" s="269">
        <v>0</v>
      </c>
      <c r="P342" s="269">
        <v>0</v>
      </c>
      <c r="Q342" s="269">
        <v>0</v>
      </c>
      <c r="R342" s="278"/>
      <c r="S342" s="4"/>
      <c r="T342" s="4"/>
      <c r="U342" s="269">
        <v>129.13</v>
      </c>
      <c r="V342" s="269">
        <v>0</v>
      </c>
      <c r="W342" s="269">
        <v>0</v>
      </c>
      <c r="X342" s="269">
        <v>0</v>
      </c>
      <c r="Y342" s="269">
        <v>0</v>
      </c>
      <c r="Z342" s="11"/>
      <c r="AA342" s="4"/>
      <c r="AB342" s="11"/>
      <c r="AC342" s="11"/>
      <c r="AD342" s="71"/>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c r="A343" s="56"/>
      <c r="B343" s="11" t="s">
        <v>584</v>
      </c>
      <c r="C343" s="11"/>
      <c r="D343" s="71" t="s">
        <v>113</v>
      </c>
      <c r="E343" s="11">
        <v>1</v>
      </c>
      <c r="F343" s="11"/>
      <c r="G343" s="11"/>
      <c r="H343" s="11"/>
      <c r="I343" s="11">
        <v>1</v>
      </c>
      <c r="J343" s="11"/>
      <c r="M343" s="269">
        <v>49.13</v>
      </c>
      <c r="N343" s="269">
        <v>0</v>
      </c>
      <c r="O343" s="269">
        <v>0</v>
      </c>
      <c r="P343" s="269">
        <v>0</v>
      </c>
      <c r="Q343" s="269">
        <v>412.44</v>
      </c>
      <c r="R343" s="278"/>
      <c r="S343" s="4"/>
      <c r="T343" s="4"/>
      <c r="U343" s="269">
        <v>24.565000000000001</v>
      </c>
      <c r="V343" s="269">
        <v>0</v>
      </c>
      <c r="W343" s="269">
        <v>0</v>
      </c>
      <c r="X343" s="269">
        <v>0</v>
      </c>
      <c r="Y343" s="269">
        <v>206.22</v>
      </c>
      <c r="Z343" s="11"/>
      <c r="AA343" s="4"/>
      <c r="AB343" s="11"/>
      <c r="AC343" s="11"/>
      <c r="AD343" s="71"/>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c r="A344" s="56"/>
      <c r="B344" s="11" t="s">
        <v>436</v>
      </c>
      <c r="C344" s="11"/>
      <c r="D344" s="71" t="s">
        <v>169</v>
      </c>
      <c r="E344" s="11">
        <v>198</v>
      </c>
      <c r="F344" s="11">
        <v>106</v>
      </c>
      <c r="G344" s="11">
        <v>74</v>
      </c>
      <c r="H344" s="11">
        <v>55</v>
      </c>
      <c r="I344" s="11">
        <v>80</v>
      </c>
      <c r="J344" s="11"/>
      <c r="M344" s="269">
        <v>52050.32</v>
      </c>
      <c r="N344" s="269">
        <v>27484.27</v>
      </c>
      <c r="O344" s="269">
        <v>13685.36</v>
      </c>
      <c r="P344" s="269">
        <v>10993.15</v>
      </c>
      <c r="Q344" s="269">
        <v>92893.79</v>
      </c>
      <c r="R344" s="278"/>
      <c r="S344" s="4"/>
      <c r="T344" s="4"/>
      <c r="U344" s="269">
        <v>223.391931330472</v>
      </c>
      <c r="V344" s="269">
        <v>117.958240343348</v>
      </c>
      <c r="W344" s="269">
        <v>60.023508771929798</v>
      </c>
      <c r="X344" s="269">
        <v>49.296636771300498</v>
      </c>
      <c r="Y344" s="269">
        <v>398.68579399141601</v>
      </c>
      <c r="Z344" s="11"/>
      <c r="AA344" s="4"/>
      <c r="AB344" s="11"/>
      <c r="AC344" s="11"/>
      <c r="AD344" s="71"/>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c r="A345" s="56"/>
      <c r="B345" s="11" t="s">
        <v>437</v>
      </c>
      <c r="C345" s="11"/>
      <c r="D345" s="71" t="s">
        <v>193</v>
      </c>
      <c r="E345" s="11">
        <v>22</v>
      </c>
      <c r="F345" s="11">
        <v>9</v>
      </c>
      <c r="G345" s="11">
        <v>7</v>
      </c>
      <c r="H345" s="11">
        <v>3</v>
      </c>
      <c r="I345" s="11">
        <v>6</v>
      </c>
      <c r="J345" s="11"/>
      <c r="M345" s="269">
        <v>4941.87</v>
      </c>
      <c r="N345" s="269">
        <v>2315.0700000000002</v>
      </c>
      <c r="O345" s="269">
        <v>886.23</v>
      </c>
      <c r="P345" s="269">
        <v>456.63</v>
      </c>
      <c r="Q345" s="269">
        <v>11582.76</v>
      </c>
      <c r="R345" s="278"/>
      <c r="S345" s="4"/>
      <c r="T345" s="4"/>
      <c r="U345" s="269">
        <v>214.86391304347799</v>
      </c>
      <c r="V345" s="269">
        <v>100.65521739130401</v>
      </c>
      <c r="W345" s="269">
        <v>40.283181818181802</v>
      </c>
      <c r="X345" s="269">
        <v>21.744285714285699</v>
      </c>
      <c r="Y345" s="269">
        <v>503.59826086956502</v>
      </c>
      <c r="Z345" s="11"/>
      <c r="AA345" s="4"/>
      <c r="AB345" s="11"/>
      <c r="AC345" s="11"/>
      <c r="AD345" s="71"/>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c r="A346" s="56"/>
      <c r="B346" s="11" t="s">
        <v>438</v>
      </c>
      <c r="C346" s="11"/>
      <c r="D346" s="71" t="s">
        <v>439</v>
      </c>
      <c r="E346" s="11">
        <v>368</v>
      </c>
      <c r="F346" s="11">
        <v>215</v>
      </c>
      <c r="G346" s="11">
        <v>141</v>
      </c>
      <c r="H346" s="11">
        <v>117</v>
      </c>
      <c r="I346" s="11">
        <v>184</v>
      </c>
      <c r="J346" s="11"/>
      <c r="M346" s="269">
        <v>87436.74</v>
      </c>
      <c r="N346" s="269">
        <v>41553.39</v>
      </c>
      <c r="O346" s="269">
        <v>20604.23</v>
      </c>
      <c r="P346" s="269">
        <v>15161.87</v>
      </c>
      <c r="Q346" s="269">
        <v>197330.8</v>
      </c>
      <c r="R346" s="278"/>
      <c r="S346" s="4"/>
      <c r="T346" s="4"/>
      <c r="U346" s="269">
        <v>197.820678733032</v>
      </c>
      <c r="V346" s="269">
        <v>94.012194570135804</v>
      </c>
      <c r="W346" s="269">
        <v>47.257408256880801</v>
      </c>
      <c r="X346" s="269">
        <v>34.935184331797203</v>
      </c>
      <c r="Y346" s="269">
        <v>446.449773755656</v>
      </c>
      <c r="Z346" s="11"/>
      <c r="AA346" s="4"/>
      <c r="AB346" s="11"/>
      <c r="AC346" s="11"/>
      <c r="AD346" s="71"/>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c r="A347" s="56"/>
      <c r="B347" s="11" t="s">
        <v>502</v>
      </c>
      <c r="C347" s="11"/>
      <c r="D347" s="71" t="s">
        <v>84</v>
      </c>
      <c r="E347" s="11">
        <v>1</v>
      </c>
      <c r="F347" s="11"/>
      <c r="G347" s="11"/>
      <c r="H347" s="11"/>
      <c r="I347" s="11"/>
      <c r="J347" s="11"/>
      <c r="M347" s="269">
        <v>218.69</v>
      </c>
      <c r="N347" s="269">
        <v>0</v>
      </c>
      <c r="O347" s="269">
        <v>0</v>
      </c>
      <c r="P347" s="269">
        <v>0</v>
      </c>
      <c r="Q347" s="269">
        <v>0</v>
      </c>
      <c r="R347" s="278"/>
      <c r="S347" s="4"/>
      <c r="T347" s="4"/>
      <c r="U347" s="269">
        <v>218.69</v>
      </c>
      <c r="V347" s="269">
        <v>0</v>
      </c>
      <c r="W347" s="269">
        <v>0</v>
      </c>
      <c r="X347" s="269">
        <v>0</v>
      </c>
      <c r="Y347" s="269">
        <v>0</v>
      </c>
      <c r="Z347" s="11"/>
      <c r="AA347" s="4"/>
      <c r="AB347" s="11"/>
      <c r="AC347" s="11"/>
      <c r="AD347" s="71"/>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c r="A348" s="56"/>
      <c r="B348" s="11" t="s">
        <v>440</v>
      </c>
      <c r="C348" s="11"/>
      <c r="D348" s="71" t="s">
        <v>441</v>
      </c>
      <c r="E348" s="11">
        <v>399</v>
      </c>
      <c r="F348" s="11">
        <v>221</v>
      </c>
      <c r="G348" s="11">
        <v>132</v>
      </c>
      <c r="H348" s="11">
        <v>104</v>
      </c>
      <c r="I348" s="11">
        <v>152</v>
      </c>
      <c r="J348" s="11"/>
      <c r="M348" s="269">
        <v>102639.46</v>
      </c>
      <c r="N348" s="269">
        <v>49034.71</v>
      </c>
      <c r="O348" s="269">
        <v>19762.52</v>
      </c>
      <c r="P348" s="269">
        <v>13664.53</v>
      </c>
      <c r="Q348" s="269">
        <v>156743.5</v>
      </c>
      <c r="R348" s="278"/>
      <c r="S348" s="4"/>
      <c r="T348" s="4"/>
      <c r="U348" s="269">
        <v>229.10593750000001</v>
      </c>
      <c r="V348" s="269">
        <v>109.452477678571</v>
      </c>
      <c r="W348" s="269">
        <v>44.812970521541999</v>
      </c>
      <c r="X348" s="269">
        <v>32.926578313253003</v>
      </c>
      <c r="Y348" s="269">
        <v>349.87388392857201</v>
      </c>
      <c r="Z348" s="11"/>
      <c r="AA348" s="4"/>
      <c r="AB348" s="11"/>
      <c r="AC348" s="11"/>
      <c r="AD348" s="71"/>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c r="A349" s="56"/>
      <c r="B349" s="11" t="s">
        <v>442</v>
      </c>
      <c r="C349" s="11"/>
      <c r="D349" s="71" t="s">
        <v>148</v>
      </c>
      <c r="E349" s="11">
        <v>1</v>
      </c>
      <c r="F349" s="11"/>
      <c r="G349" s="11"/>
      <c r="H349" s="11"/>
      <c r="I349" s="11"/>
      <c r="J349" s="11"/>
      <c r="M349" s="269">
        <v>648.17999999999995</v>
      </c>
      <c r="N349" s="269">
        <v>0</v>
      </c>
      <c r="O349" s="269">
        <v>0</v>
      </c>
      <c r="P349" s="269">
        <v>0</v>
      </c>
      <c r="Q349" s="269">
        <v>0</v>
      </c>
      <c r="R349" s="278"/>
      <c r="S349" s="4"/>
      <c r="T349" s="4"/>
      <c r="U349" s="269">
        <v>648.17999999999995</v>
      </c>
      <c r="V349" s="269">
        <v>0</v>
      </c>
      <c r="W349" s="269">
        <v>0</v>
      </c>
      <c r="X349" s="269">
        <v>0</v>
      </c>
      <c r="Y349" s="269">
        <v>0</v>
      </c>
      <c r="Z349" s="11"/>
      <c r="AA349" s="4"/>
      <c r="AB349" s="11"/>
      <c r="AC349" s="11"/>
      <c r="AD349" s="71"/>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c r="A350" s="56"/>
      <c r="B350" s="11" t="s">
        <v>443</v>
      </c>
      <c r="C350" s="11"/>
      <c r="D350" s="71" t="s">
        <v>161</v>
      </c>
      <c r="E350" s="11">
        <v>198</v>
      </c>
      <c r="F350" s="11">
        <v>103</v>
      </c>
      <c r="G350" s="11">
        <v>61</v>
      </c>
      <c r="H350" s="11">
        <v>44</v>
      </c>
      <c r="I350" s="11">
        <v>54</v>
      </c>
      <c r="J350" s="11"/>
      <c r="M350" s="269">
        <v>46901.71</v>
      </c>
      <c r="N350" s="269">
        <v>20282.37</v>
      </c>
      <c r="O350" s="269">
        <v>6944.14</v>
      </c>
      <c r="P350" s="269">
        <v>4672.92</v>
      </c>
      <c r="Q350" s="269">
        <v>47180.43</v>
      </c>
      <c r="R350" s="278"/>
      <c r="S350" s="4"/>
      <c r="T350" s="4"/>
      <c r="U350" s="269">
        <v>210.32156950672601</v>
      </c>
      <c r="V350" s="269">
        <v>90.952331838565001</v>
      </c>
      <c r="W350" s="269">
        <v>31.853853211009199</v>
      </c>
      <c r="X350" s="269">
        <v>21.734511627907001</v>
      </c>
      <c r="Y350" s="269">
        <v>211.571434977579</v>
      </c>
      <c r="Z350" s="11"/>
      <c r="AA350" s="4"/>
      <c r="AB350" s="11"/>
      <c r="AC350" s="11"/>
      <c r="AD350" s="71"/>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c r="A351" s="56"/>
      <c r="B351" s="11" t="s">
        <v>444</v>
      </c>
      <c r="C351" s="11"/>
      <c r="D351" s="71" t="s">
        <v>285</v>
      </c>
      <c r="E351" s="11">
        <v>9</v>
      </c>
      <c r="F351" s="11">
        <v>1</v>
      </c>
      <c r="G351" s="11"/>
      <c r="H351" s="11">
        <v>1</v>
      </c>
      <c r="I351" s="11">
        <v>2</v>
      </c>
      <c r="J351" s="11"/>
      <c r="M351" s="269">
        <v>3058.77</v>
      </c>
      <c r="N351" s="269">
        <v>377.44</v>
      </c>
      <c r="O351" s="269">
        <v>0</v>
      </c>
      <c r="P351" s="269">
        <v>260.01</v>
      </c>
      <c r="Q351" s="269">
        <v>2434.38</v>
      </c>
      <c r="R351" s="278"/>
      <c r="S351" s="4"/>
      <c r="T351" s="4"/>
      <c r="U351" s="269">
        <v>305.87700000000001</v>
      </c>
      <c r="V351" s="269">
        <v>37.744</v>
      </c>
      <c r="W351" s="269">
        <v>0</v>
      </c>
      <c r="X351" s="269">
        <v>26.001000000000001</v>
      </c>
      <c r="Y351" s="269">
        <v>243.43799999999999</v>
      </c>
      <c r="Z351" s="11"/>
      <c r="AA351" s="4"/>
      <c r="AB351" s="11"/>
      <c r="AC351" s="11"/>
      <c r="AD351" s="71"/>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c r="A352" s="56"/>
      <c r="B352" s="11" t="s">
        <v>477</v>
      </c>
      <c r="C352" s="11"/>
      <c r="D352" s="71" t="s">
        <v>242</v>
      </c>
      <c r="E352" s="11">
        <v>3</v>
      </c>
      <c r="F352" s="11">
        <v>2</v>
      </c>
      <c r="G352" s="11">
        <v>1</v>
      </c>
      <c r="H352" s="11">
        <v>1</v>
      </c>
      <c r="I352" s="11">
        <v>1</v>
      </c>
      <c r="J352" s="11"/>
      <c r="M352" s="269">
        <v>238.27</v>
      </c>
      <c r="N352" s="269">
        <v>121.21</v>
      </c>
      <c r="O352" s="269">
        <v>7.09</v>
      </c>
      <c r="P352" s="269">
        <v>5.21</v>
      </c>
      <c r="Q352" s="269">
        <v>31.46</v>
      </c>
      <c r="R352" s="278"/>
      <c r="S352" s="4"/>
      <c r="T352" s="4"/>
      <c r="U352" s="269">
        <v>79.423333333333304</v>
      </c>
      <c r="V352" s="269">
        <v>40.4033333333333</v>
      </c>
      <c r="W352" s="269">
        <v>2.3633333333333302</v>
      </c>
      <c r="X352" s="269">
        <v>1.7366666666666699</v>
      </c>
      <c r="Y352" s="269">
        <v>10.4866666666667</v>
      </c>
      <c r="Z352" s="11"/>
      <c r="AA352" s="4"/>
      <c r="AB352" s="11"/>
      <c r="AC352" s="11"/>
      <c r="AD352" s="71"/>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c r="A353" s="56"/>
      <c r="B353" s="11" t="s">
        <v>445</v>
      </c>
      <c r="C353" s="11"/>
      <c r="D353" s="71" t="s">
        <v>121</v>
      </c>
      <c r="E353" s="11">
        <v>137</v>
      </c>
      <c r="F353" s="11">
        <v>68</v>
      </c>
      <c r="G353" s="11">
        <v>51</v>
      </c>
      <c r="H353" s="11">
        <v>40</v>
      </c>
      <c r="I353" s="11">
        <v>67</v>
      </c>
      <c r="J353" s="11"/>
      <c r="M353" s="269">
        <v>34272.550000000003</v>
      </c>
      <c r="N353" s="269">
        <v>15673.03</v>
      </c>
      <c r="O353" s="269">
        <v>10722.92</v>
      </c>
      <c r="P353" s="269">
        <v>5852.77</v>
      </c>
      <c r="Q353" s="269">
        <v>87565.07</v>
      </c>
      <c r="R353" s="278"/>
      <c r="S353" s="4"/>
      <c r="T353" s="4"/>
      <c r="U353" s="269">
        <v>214.20343750000001</v>
      </c>
      <c r="V353" s="269">
        <v>97.956437500000007</v>
      </c>
      <c r="W353" s="269">
        <v>67.439748427672995</v>
      </c>
      <c r="X353" s="269">
        <v>37.278789808917203</v>
      </c>
      <c r="Y353" s="269">
        <v>547.28168749999998</v>
      </c>
      <c r="Z353" s="11"/>
      <c r="AA353" s="4"/>
      <c r="AB353" s="11"/>
      <c r="AC353" s="11"/>
      <c r="AD353" s="71"/>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1:53">
      <c r="A354" s="56"/>
      <c r="B354" s="11" t="s">
        <v>446</v>
      </c>
      <c r="C354" s="11"/>
      <c r="D354" s="71" t="s">
        <v>146</v>
      </c>
      <c r="E354" s="11">
        <v>2</v>
      </c>
      <c r="F354" s="11">
        <v>2</v>
      </c>
      <c r="G354" s="11">
        <v>2</v>
      </c>
      <c r="H354" s="11">
        <v>1</v>
      </c>
      <c r="I354" s="11">
        <v>2</v>
      </c>
      <c r="J354" s="11"/>
      <c r="M354" s="269">
        <v>665.74</v>
      </c>
      <c r="N354" s="269">
        <v>560.21</v>
      </c>
      <c r="O354" s="269">
        <v>194.63</v>
      </c>
      <c r="P354" s="269">
        <v>133.11000000000001</v>
      </c>
      <c r="Q354" s="269">
        <v>1411.66</v>
      </c>
      <c r="R354" s="278"/>
      <c r="S354" s="4"/>
      <c r="T354" s="4"/>
      <c r="U354" s="269">
        <v>332.87</v>
      </c>
      <c r="V354" s="269">
        <v>280.10500000000002</v>
      </c>
      <c r="W354" s="269">
        <v>97.314999999999998</v>
      </c>
      <c r="X354" s="269">
        <v>66.555000000000007</v>
      </c>
      <c r="Y354" s="269">
        <v>705.83</v>
      </c>
      <c r="Z354" s="11"/>
      <c r="AA354" s="4"/>
      <c r="AB354" s="11"/>
      <c r="AC354" s="11"/>
      <c r="AD354" s="71"/>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1:53">
      <c r="A355" s="56"/>
      <c r="B355" s="11" t="s">
        <v>446</v>
      </c>
      <c r="C355" s="11"/>
      <c r="D355" s="71" t="s">
        <v>447</v>
      </c>
      <c r="E355" s="11">
        <v>129</v>
      </c>
      <c r="F355" s="11">
        <v>82</v>
      </c>
      <c r="G355" s="11">
        <v>50</v>
      </c>
      <c r="H355" s="11">
        <v>45</v>
      </c>
      <c r="I355" s="11">
        <v>90</v>
      </c>
      <c r="J355" s="11"/>
      <c r="M355" s="269">
        <v>29757.75</v>
      </c>
      <c r="N355" s="269">
        <v>16799.05</v>
      </c>
      <c r="O355" s="269">
        <v>6953.76</v>
      </c>
      <c r="P355" s="269">
        <v>8242.4699999999993</v>
      </c>
      <c r="Q355" s="269">
        <v>95853.49</v>
      </c>
      <c r="R355" s="278"/>
      <c r="S355" s="4"/>
      <c r="T355" s="4"/>
      <c r="U355" s="269">
        <v>175.04558823529399</v>
      </c>
      <c r="V355" s="269">
        <v>98.817941176470597</v>
      </c>
      <c r="W355" s="269">
        <v>41.146508875739599</v>
      </c>
      <c r="X355" s="269">
        <v>49.356107784431103</v>
      </c>
      <c r="Y355" s="269">
        <v>563.84405882352996</v>
      </c>
      <c r="Z355" s="11"/>
      <c r="AA355" s="4"/>
      <c r="AB355" s="11"/>
      <c r="AC355" s="11"/>
      <c r="AD355" s="71"/>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1:53">
      <c r="A356" s="56"/>
      <c r="B356" s="11" t="s">
        <v>448</v>
      </c>
      <c r="C356" s="11"/>
      <c r="D356" s="71" t="s">
        <v>242</v>
      </c>
      <c r="E356" s="11">
        <v>1235</v>
      </c>
      <c r="F356" s="11">
        <v>644</v>
      </c>
      <c r="G356" s="11">
        <v>372</v>
      </c>
      <c r="H356" s="11">
        <v>306</v>
      </c>
      <c r="I356" s="11">
        <v>389</v>
      </c>
      <c r="J356" s="11"/>
      <c r="M356" s="269">
        <v>193035.06</v>
      </c>
      <c r="N356" s="269">
        <v>62997.77</v>
      </c>
      <c r="O356" s="269">
        <v>23837.02</v>
      </c>
      <c r="P356" s="269">
        <v>18408.27</v>
      </c>
      <c r="Q356" s="269">
        <v>180510.94</v>
      </c>
      <c r="R356" s="278"/>
      <c r="S356" s="4"/>
      <c r="T356" s="4"/>
      <c r="U356" s="269">
        <v>145.79687311178299</v>
      </c>
      <c r="V356" s="269">
        <v>47.581397280966797</v>
      </c>
      <c r="W356" s="269">
        <v>21.038852603706999</v>
      </c>
      <c r="X356" s="269">
        <v>16.8728414298808</v>
      </c>
      <c r="Y356" s="269">
        <v>136.647191521575</v>
      </c>
      <c r="Z356" s="11"/>
      <c r="AA356" s="4"/>
      <c r="AB356" s="11"/>
      <c r="AC356" s="11"/>
      <c r="AD356" s="71"/>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1:53">
      <c r="A357" s="56"/>
      <c r="B357" s="11" t="s">
        <v>449</v>
      </c>
      <c r="C357" s="11"/>
      <c r="D357" s="71" t="s">
        <v>242</v>
      </c>
      <c r="E357" s="11">
        <v>311</v>
      </c>
      <c r="F357" s="11">
        <v>125</v>
      </c>
      <c r="G357" s="11">
        <v>64</v>
      </c>
      <c r="H357" s="11">
        <v>49</v>
      </c>
      <c r="I357" s="11">
        <v>62</v>
      </c>
      <c r="J357" s="11"/>
      <c r="M357" s="269">
        <v>54839</v>
      </c>
      <c r="N357" s="269">
        <v>15679.18</v>
      </c>
      <c r="O357" s="269">
        <v>4298.51</v>
      </c>
      <c r="P357" s="269">
        <v>3004.75</v>
      </c>
      <c r="Q357" s="269">
        <v>46894.34</v>
      </c>
      <c r="R357" s="278"/>
      <c r="S357" s="4"/>
      <c r="T357" s="4"/>
      <c r="U357" s="269">
        <v>169.25617283950601</v>
      </c>
      <c r="V357" s="269">
        <v>48.392530864197496</v>
      </c>
      <c r="W357" s="269">
        <v>13.8661612903226</v>
      </c>
      <c r="X357" s="269">
        <v>9.8516393442622991</v>
      </c>
      <c r="Y357" s="269">
        <v>144.735617283951</v>
      </c>
      <c r="Z357" s="11"/>
      <c r="AA357" s="4"/>
      <c r="AB357" s="11"/>
      <c r="AC357" s="11"/>
      <c r="AD357" s="71"/>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1:53">
      <c r="A358" s="56"/>
      <c r="B358" s="11" t="s">
        <v>450</v>
      </c>
      <c r="C358" s="11"/>
      <c r="D358" s="71" t="s">
        <v>157</v>
      </c>
      <c r="E358" s="11">
        <v>2948</v>
      </c>
      <c r="F358" s="11">
        <v>1733</v>
      </c>
      <c r="G358" s="11">
        <v>1202</v>
      </c>
      <c r="H358" s="11">
        <v>980</v>
      </c>
      <c r="I358" s="11">
        <v>1358</v>
      </c>
      <c r="J358" s="11"/>
      <c r="M358" s="269">
        <v>696965.73999999894</v>
      </c>
      <c r="N358" s="269">
        <v>395916.12</v>
      </c>
      <c r="O358" s="269">
        <v>187987.4</v>
      </c>
      <c r="P358" s="269">
        <v>129106.81</v>
      </c>
      <c r="Q358" s="269">
        <v>1446410.71</v>
      </c>
      <c r="R358" s="278"/>
      <c r="S358" s="4"/>
      <c r="T358" s="4"/>
      <c r="U358" s="269">
        <v>203.85075753144201</v>
      </c>
      <c r="V358" s="269">
        <v>115.798806668616</v>
      </c>
      <c r="W358" s="269">
        <v>56.725226312613103</v>
      </c>
      <c r="X358" s="269">
        <v>39.040462654974299</v>
      </c>
      <c r="Y358" s="269">
        <v>423.54632796486101</v>
      </c>
      <c r="Z358" s="11"/>
      <c r="AA358" s="4"/>
      <c r="AB358" s="11"/>
      <c r="AC358" s="11"/>
      <c r="AD358" s="71"/>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1:53">
      <c r="A359" s="56"/>
      <c r="B359" s="11" t="s">
        <v>451</v>
      </c>
      <c r="C359" s="11"/>
      <c r="D359" s="71" t="s">
        <v>165</v>
      </c>
      <c r="E359" s="11">
        <v>1</v>
      </c>
      <c r="F359" s="11"/>
      <c r="G359" s="11">
        <v>1</v>
      </c>
      <c r="H359" s="11">
        <v>1</v>
      </c>
      <c r="I359" s="11"/>
      <c r="J359" s="11"/>
      <c r="M359" s="269">
        <v>32.909999999999997</v>
      </c>
      <c r="N359" s="269">
        <v>0</v>
      </c>
      <c r="O359" s="269">
        <v>6.46</v>
      </c>
      <c r="P359" s="269">
        <v>0.06</v>
      </c>
      <c r="Q359" s="269">
        <v>0</v>
      </c>
      <c r="R359" s="278"/>
      <c r="S359" s="4"/>
      <c r="T359" s="4"/>
      <c r="U359" s="269">
        <v>32.909999999999997</v>
      </c>
      <c r="V359" s="269">
        <v>0</v>
      </c>
      <c r="W359" s="269">
        <v>6.46</v>
      </c>
      <c r="X359" s="269">
        <v>0.06</v>
      </c>
      <c r="Y359" s="269">
        <v>0</v>
      </c>
      <c r="Z359" s="11"/>
      <c r="AA359" s="4"/>
      <c r="AB359" s="11"/>
      <c r="AC359" s="11"/>
      <c r="AD359" s="71"/>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1:53">
      <c r="A360" s="56"/>
      <c r="B360" s="11" t="s">
        <v>451</v>
      </c>
      <c r="C360" s="11"/>
      <c r="D360" s="71" t="s">
        <v>229</v>
      </c>
      <c r="E360" s="11">
        <v>58</v>
      </c>
      <c r="F360" s="11">
        <v>15</v>
      </c>
      <c r="G360" s="11">
        <v>8</v>
      </c>
      <c r="H360" s="11">
        <v>6</v>
      </c>
      <c r="I360" s="11">
        <v>16</v>
      </c>
      <c r="J360" s="11"/>
      <c r="M360" s="269">
        <v>14003.69</v>
      </c>
      <c r="N360" s="269">
        <v>4706.74</v>
      </c>
      <c r="O360" s="269">
        <v>1668.72</v>
      </c>
      <c r="P360" s="269">
        <v>761.05</v>
      </c>
      <c r="Q360" s="269">
        <v>15172.65</v>
      </c>
      <c r="R360" s="278"/>
      <c r="S360" s="4"/>
      <c r="T360" s="4"/>
      <c r="U360" s="269">
        <v>218.80765625000001</v>
      </c>
      <c r="V360" s="269">
        <v>73.542812499999997</v>
      </c>
      <c r="W360" s="269">
        <v>26.487619047618999</v>
      </c>
      <c r="X360" s="269">
        <v>12.080158730158701</v>
      </c>
      <c r="Y360" s="269">
        <v>237.07265624999999</v>
      </c>
      <c r="Z360" s="11"/>
      <c r="AA360" s="4"/>
      <c r="AB360" s="11"/>
      <c r="AC360" s="11"/>
      <c r="AD360" s="71"/>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1:53">
      <c r="A361" s="56"/>
      <c r="B361" s="11" t="s">
        <v>452</v>
      </c>
      <c r="C361" s="11"/>
      <c r="D361" s="71" t="s">
        <v>453</v>
      </c>
      <c r="E361" s="11">
        <v>61</v>
      </c>
      <c r="F361" s="11">
        <v>36</v>
      </c>
      <c r="G361" s="11">
        <v>18</v>
      </c>
      <c r="H361" s="11">
        <v>22</v>
      </c>
      <c r="I361" s="11">
        <v>29</v>
      </c>
      <c r="J361" s="11"/>
      <c r="M361" s="269">
        <v>17439.349999999999</v>
      </c>
      <c r="N361" s="269">
        <v>8454.39</v>
      </c>
      <c r="O361" s="269">
        <v>2444.16</v>
      </c>
      <c r="P361" s="269">
        <v>2948.46</v>
      </c>
      <c r="Q361" s="269">
        <v>26088.63</v>
      </c>
      <c r="R361" s="278"/>
      <c r="S361" s="4"/>
      <c r="T361" s="4"/>
      <c r="U361" s="269">
        <v>249.133571428571</v>
      </c>
      <c r="V361" s="269">
        <v>120.777</v>
      </c>
      <c r="W361" s="269">
        <v>35.9435294117647</v>
      </c>
      <c r="X361" s="269">
        <v>43.359705882352898</v>
      </c>
      <c r="Y361" s="269">
        <v>372.69471428571399</v>
      </c>
      <c r="Z361" s="11"/>
      <c r="AA361" s="4"/>
      <c r="AB361" s="11"/>
      <c r="AC361" s="11"/>
      <c r="AD361" s="71"/>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1:53">
      <c r="A362" s="56"/>
      <c r="B362" s="11" t="s">
        <v>454</v>
      </c>
      <c r="C362" s="11"/>
      <c r="D362" s="71" t="s">
        <v>242</v>
      </c>
      <c r="E362" s="11">
        <v>1</v>
      </c>
      <c r="F362" s="11">
        <v>1</v>
      </c>
      <c r="G362" s="11">
        <v>1</v>
      </c>
      <c r="H362" s="11">
        <v>1</v>
      </c>
      <c r="I362" s="11">
        <v>1</v>
      </c>
      <c r="J362" s="11"/>
      <c r="M362" s="269">
        <v>6.88</v>
      </c>
      <c r="N362" s="269">
        <v>7.71</v>
      </c>
      <c r="O362" s="269">
        <v>8.3000000000000007</v>
      </c>
      <c r="P362" s="269">
        <v>285.32</v>
      </c>
      <c r="Q362" s="269">
        <v>146.12</v>
      </c>
      <c r="R362" s="278"/>
      <c r="S362" s="4"/>
      <c r="T362" s="4"/>
      <c r="U362" s="269">
        <v>6.88</v>
      </c>
      <c r="V362" s="269">
        <v>7.71</v>
      </c>
      <c r="W362" s="269">
        <v>8.3000000000000007</v>
      </c>
      <c r="X362" s="269">
        <v>285.32</v>
      </c>
      <c r="Y362" s="269">
        <v>146.12</v>
      </c>
      <c r="Z362" s="11"/>
      <c r="AA362" s="4"/>
      <c r="AB362" s="11"/>
      <c r="AC362" s="11"/>
      <c r="AD362" s="71"/>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1:53">
      <c r="A363" s="56"/>
      <c r="B363" s="11" t="s">
        <v>454</v>
      </c>
      <c r="C363" s="11"/>
      <c r="D363" s="71" t="s">
        <v>123</v>
      </c>
      <c r="E363" s="11">
        <v>315</v>
      </c>
      <c r="F363" s="11">
        <v>173</v>
      </c>
      <c r="G363" s="11">
        <v>130</v>
      </c>
      <c r="H363" s="11">
        <v>118</v>
      </c>
      <c r="I363" s="11">
        <v>169</v>
      </c>
      <c r="J363" s="11"/>
      <c r="M363" s="269">
        <v>59271.11</v>
      </c>
      <c r="N363" s="269">
        <v>26220.3</v>
      </c>
      <c r="O363" s="269">
        <v>13195.07</v>
      </c>
      <c r="P363" s="269">
        <v>11024.88</v>
      </c>
      <c r="Q363" s="269">
        <v>160705.53</v>
      </c>
      <c r="R363" s="278"/>
      <c r="S363" s="4"/>
      <c r="T363" s="4"/>
      <c r="U363" s="269">
        <v>158.90378016085799</v>
      </c>
      <c r="V363" s="269">
        <v>70.295710455764095</v>
      </c>
      <c r="W363" s="269">
        <v>35.953869209809298</v>
      </c>
      <c r="X363" s="269">
        <v>30.1226229508197</v>
      </c>
      <c r="Y363" s="269">
        <v>430.845924932976</v>
      </c>
      <c r="Z363" s="11"/>
      <c r="AA363" s="4"/>
      <c r="AB363" s="11"/>
      <c r="AC363" s="11"/>
      <c r="AD363" s="71"/>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1:53">
      <c r="A364" s="56"/>
      <c r="B364" s="11" t="s">
        <v>455</v>
      </c>
      <c r="C364" s="11"/>
      <c r="D364" s="71" t="s">
        <v>352</v>
      </c>
      <c r="E364" s="11">
        <v>498</v>
      </c>
      <c r="F364" s="11">
        <v>259</v>
      </c>
      <c r="G364" s="11">
        <v>173</v>
      </c>
      <c r="H364" s="11">
        <v>143</v>
      </c>
      <c r="I364" s="11">
        <v>222</v>
      </c>
      <c r="J364" s="11"/>
      <c r="M364" s="269">
        <v>118464.48</v>
      </c>
      <c r="N364" s="269">
        <v>50175.6</v>
      </c>
      <c r="O364" s="269">
        <v>23595.279999999999</v>
      </c>
      <c r="P364" s="269">
        <v>14399.33</v>
      </c>
      <c r="Q364" s="269">
        <v>172758.64</v>
      </c>
      <c r="R364" s="278"/>
      <c r="S364" s="4"/>
      <c r="T364" s="4"/>
      <c r="U364" s="269">
        <v>206.02518260869601</v>
      </c>
      <c r="V364" s="269">
        <v>87.261913043478302</v>
      </c>
      <c r="W364" s="269">
        <v>41.540985915492897</v>
      </c>
      <c r="X364" s="269">
        <v>25.576074600355199</v>
      </c>
      <c r="Y364" s="269">
        <v>300.973240418118</v>
      </c>
      <c r="Z364" s="11"/>
      <c r="AA364" s="4"/>
      <c r="AB364" s="11"/>
      <c r="AC364" s="11"/>
      <c r="AD364" s="71"/>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1:53" ht="13.8" thickBot="1">
      <c r="A365" s="56"/>
      <c r="B365" s="11" t="s">
        <v>456</v>
      </c>
      <c r="C365" s="11"/>
      <c r="D365" s="71" t="s">
        <v>352</v>
      </c>
      <c r="E365" s="11">
        <v>8</v>
      </c>
      <c r="F365" s="11">
        <v>6</v>
      </c>
      <c r="G365" s="11">
        <v>4</v>
      </c>
      <c r="H365" s="11">
        <v>3</v>
      </c>
      <c r="I365" s="11">
        <v>2</v>
      </c>
      <c r="J365" s="11"/>
      <c r="M365" s="269">
        <v>793.65</v>
      </c>
      <c r="N365" s="269">
        <v>743.24</v>
      </c>
      <c r="O365" s="269">
        <v>265.41000000000003</v>
      </c>
      <c r="P365" s="269">
        <v>210.54</v>
      </c>
      <c r="Q365" s="269">
        <v>130.94</v>
      </c>
      <c r="R365" s="278"/>
      <c r="S365" s="4"/>
      <c r="T365" s="4"/>
      <c r="U365" s="269">
        <v>99.206249999999997</v>
      </c>
      <c r="V365" s="269">
        <v>92.905000000000001</v>
      </c>
      <c r="W365" s="269">
        <v>33.176250000000003</v>
      </c>
      <c r="X365" s="269">
        <v>26.317499999999999</v>
      </c>
      <c r="Y365" s="269">
        <v>16.3675</v>
      </c>
      <c r="Z365" s="11"/>
      <c r="AA365" s="4"/>
      <c r="AB365" s="11"/>
      <c r="AC365" s="11"/>
      <c r="AD365" s="71"/>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1:53" ht="13.8" thickBot="1">
      <c r="B366" s="94" t="s">
        <v>585</v>
      </c>
      <c r="C366" s="101"/>
      <c r="D366" s="106"/>
      <c r="E366" s="96">
        <f>SUM(E18:E365)</f>
        <v>81229</v>
      </c>
      <c r="F366" s="96">
        <f>SUM(F18:F365)</f>
        <v>47976</v>
      </c>
      <c r="G366" s="96">
        <f>SUM(G18:G365)</f>
        <v>33363</v>
      </c>
      <c r="H366" s="96">
        <f>SUM(H18:H365)</f>
        <v>27423</v>
      </c>
      <c r="I366" s="96">
        <f>SUM(I18:I365)</f>
        <v>37985</v>
      </c>
      <c r="J366" s="97"/>
      <c r="L366" s="147" t="s">
        <v>586</v>
      </c>
      <c r="M366" s="279">
        <f>SUM(M18:M365)</f>
        <v>17793646.48</v>
      </c>
      <c r="N366" s="280">
        <f>SUM(N18:N365)</f>
        <v>9246226.6900000088</v>
      </c>
      <c r="O366" s="281">
        <f>SUM(O18:O365)</f>
        <v>4469824.6499999985</v>
      </c>
      <c r="P366" s="281">
        <f>SUM(P18:P365)</f>
        <v>3069568.3299999996</v>
      </c>
      <c r="Q366" s="281">
        <f>SUM(Q18:Q365)</f>
        <v>37288988.56000004</v>
      </c>
      <c r="R366" s="282"/>
      <c r="S366" s="4"/>
      <c r="T366" s="147" t="s">
        <v>587</v>
      </c>
      <c r="U366" s="274">
        <f>AVERAGE(U18:U365)</f>
        <v>196.81695989630867</v>
      </c>
      <c r="V366" s="274">
        <f>AVERAGE(V18:V365)</f>
        <v>90.770300630593056</v>
      </c>
      <c r="W366" s="274">
        <f>AVERAGE(W18:W365)</f>
        <v>50.767967572541295</v>
      </c>
      <c r="X366" s="274">
        <f>AVERAGE(X18:X365)</f>
        <v>35.40981453392348</v>
      </c>
      <c r="Y366" s="274">
        <f>AVERAGE(Y18:Y365)</f>
        <v>363.43930858128635</v>
      </c>
      <c r="Z366" s="97"/>
      <c r="AA366" s="4"/>
      <c r="AB366" s="94" t="s">
        <v>585</v>
      </c>
      <c r="AC366" s="101"/>
      <c r="AD366" s="106"/>
      <c r="AE366" s="103">
        <f>SUM(AE18:AE365)</f>
        <v>9086</v>
      </c>
      <c r="AF366" s="104">
        <f>SUM(AF18:AF365)</f>
        <v>4371</v>
      </c>
      <c r="AG366" s="104">
        <f>SUM(AG18:AG365)</f>
        <v>2929</v>
      </c>
      <c r="AH366" s="104">
        <f>SUM(AH18:AH365)</f>
        <v>2273</v>
      </c>
      <c r="AI366" s="104">
        <f>SUM(AI18:AI365)</f>
        <v>2328</v>
      </c>
      <c r="AJ366" s="105"/>
      <c r="AK366" s="4"/>
      <c r="AL366" s="147" t="s">
        <v>586</v>
      </c>
      <c r="AM366" s="272">
        <f>SUM(AM18:AM365)</f>
        <v>4714866.6100000013</v>
      </c>
      <c r="AN366" s="273">
        <f>SUM(AN18:AN365)</f>
        <v>1583489.870000001</v>
      </c>
      <c r="AO366" s="273">
        <f>SUM(AO18:AO365)</f>
        <v>586647.31999999983</v>
      </c>
      <c r="AP366" s="273">
        <f>SUM(AP18:AP365)</f>
        <v>454941.89000000007</v>
      </c>
      <c r="AQ366" s="273">
        <f>SUM(AQ18:AQ365)</f>
        <v>2495862.0699999998</v>
      </c>
      <c r="AR366" s="105"/>
      <c r="AS366" s="4"/>
      <c r="AT366" s="147" t="s">
        <v>587</v>
      </c>
      <c r="AU366" s="272">
        <f>AVERAGE(AU18:AU365)</f>
        <v>369.18104851857606</v>
      </c>
      <c r="AV366" s="273">
        <f>AVERAGE(AV18:AV365)</f>
        <v>134.14059364856834</v>
      </c>
      <c r="AW366" s="273">
        <f>AVERAGE(AW18:AW365)</f>
        <v>50.577615696996411</v>
      </c>
      <c r="AX366" s="273">
        <f>AVERAGE(AX18:AX365)</f>
        <v>40.253682805079976</v>
      </c>
      <c r="AY366" s="273">
        <f>AVERAGE(AY18:AY365)</f>
        <v>210.26355233485859</v>
      </c>
      <c r="AZ366" s="105"/>
      <c r="BA366" s="4"/>
    </row>
    <row r="367" spans="1:53" s="4" customFormat="1"/>
    <row r="368" spans="1:53" ht="15" customHeight="1">
      <c r="B368" s="22"/>
      <c r="C368" s="22"/>
      <c r="D368" s="26"/>
      <c r="E368" s="507" t="str">
        <f>E16</f>
        <v>Number of Residential Customers in Arrears</v>
      </c>
      <c r="F368" s="507"/>
      <c r="G368" s="507"/>
      <c r="H368" s="507"/>
      <c r="I368" s="507"/>
      <c r="J368" s="507"/>
      <c r="K368" s="62"/>
      <c r="L368" s="26"/>
      <c r="M368" s="508" t="str">
        <f>M16</f>
        <v>Residential Arrearage Dollars</v>
      </c>
      <c r="N368" s="509"/>
      <c r="O368" s="509"/>
      <c r="P368" s="509"/>
      <c r="Q368" s="509"/>
      <c r="R368" s="510"/>
      <c r="S368" s="4"/>
      <c r="T368" s="26"/>
      <c r="U368" s="508" t="str">
        <f>U16</f>
        <v>Average Amount of Residential Arrearage Dollars</v>
      </c>
      <c r="V368" s="509"/>
      <c r="W368" s="509"/>
      <c r="X368" s="509"/>
      <c r="Y368" s="509"/>
      <c r="Z368" s="510"/>
      <c r="AA368" s="4"/>
      <c r="AB368" s="4"/>
      <c r="AC368" s="4"/>
      <c r="AD368" s="4"/>
      <c r="AE368" s="504" t="s">
        <v>529</v>
      </c>
      <c r="AF368" s="505"/>
      <c r="AG368" s="505"/>
      <c r="AH368" s="505"/>
      <c r="AI368" s="505"/>
      <c r="AJ368" s="506"/>
      <c r="AK368" s="4"/>
      <c r="AL368" s="153"/>
      <c r="AM368" s="505" t="str">
        <f>AM16</f>
        <v>Non-Residential Arrearage Dollars</v>
      </c>
      <c r="AN368" s="505"/>
      <c r="AO368" s="505"/>
      <c r="AP368" s="505"/>
      <c r="AQ368" s="505"/>
      <c r="AR368" s="506"/>
      <c r="AS368" s="4"/>
      <c r="AT368" s="153"/>
      <c r="AU368" s="504" t="str">
        <f>AU16</f>
        <v>Average Amount of Non-Residential Arrearage Dollars</v>
      </c>
      <c r="AV368" s="505"/>
      <c r="AW368" s="505"/>
      <c r="AX368" s="505"/>
      <c r="AY368" s="505"/>
      <c r="AZ368" s="506"/>
      <c r="BA368" s="4"/>
    </row>
    <row r="369" spans="1:53">
      <c r="B369" s="10" t="s">
        <v>532</v>
      </c>
      <c r="C369" s="10" t="s">
        <v>34</v>
      </c>
      <c r="D369" s="78" t="s">
        <v>533</v>
      </c>
      <c r="E369" s="23" t="s">
        <v>534</v>
      </c>
      <c r="F369" s="23" t="s">
        <v>535</v>
      </c>
      <c r="G369" s="23" t="s">
        <v>536</v>
      </c>
      <c r="H369" s="23" t="s">
        <v>537</v>
      </c>
      <c r="I369" s="23" t="s">
        <v>538</v>
      </c>
      <c r="J369" s="23" t="s">
        <v>539</v>
      </c>
      <c r="K369" s="25"/>
      <c r="M369" s="23" t="s">
        <v>534</v>
      </c>
      <c r="N369" s="152" t="s">
        <v>535</v>
      </c>
      <c r="O369" s="152" t="s">
        <v>536</v>
      </c>
      <c r="P369" s="152" t="s">
        <v>537</v>
      </c>
      <c r="Q369" s="152" t="s">
        <v>538</v>
      </c>
      <c r="R369" s="152" t="s">
        <v>539</v>
      </c>
      <c r="S369" s="4"/>
      <c r="T369" s="4"/>
      <c r="U369" s="23" t="s">
        <v>534</v>
      </c>
      <c r="V369" s="23" t="s">
        <v>535</v>
      </c>
      <c r="W369" s="23" t="s">
        <v>536</v>
      </c>
      <c r="X369" s="23" t="s">
        <v>537</v>
      </c>
      <c r="Y369" s="23" t="s">
        <v>538</v>
      </c>
      <c r="Z369" s="23" t="s">
        <v>539</v>
      </c>
      <c r="AA369" s="4"/>
      <c r="AB369" s="10" t="s">
        <v>532</v>
      </c>
      <c r="AC369" s="10" t="s">
        <v>34</v>
      </c>
      <c r="AD369" s="78" t="s">
        <v>533</v>
      </c>
      <c r="AE369" s="23" t="s">
        <v>534</v>
      </c>
      <c r="AF369" s="23" t="s">
        <v>535</v>
      </c>
      <c r="AG369" s="23" t="s">
        <v>536</v>
      </c>
      <c r="AH369" s="23" t="s">
        <v>537</v>
      </c>
      <c r="AI369" s="23" t="s">
        <v>538</v>
      </c>
      <c r="AJ369" s="23" t="s">
        <v>539</v>
      </c>
      <c r="AK369" s="4"/>
      <c r="AL369" s="4"/>
      <c r="AM369" s="23" t="s">
        <v>534</v>
      </c>
      <c r="AN369" s="23" t="s">
        <v>535</v>
      </c>
      <c r="AO369" s="23" t="s">
        <v>536</v>
      </c>
      <c r="AP369" s="23" t="s">
        <v>537</v>
      </c>
      <c r="AQ369" s="23" t="s">
        <v>538</v>
      </c>
      <c r="AR369" s="23" t="s">
        <v>539</v>
      </c>
      <c r="AS369" s="4"/>
      <c r="AT369" s="4"/>
      <c r="AU369" s="23" t="s">
        <v>534</v>
      </c>
      <c r="AV369" s="23" t="s">
        <v>535</v>
      </c>
      <c r="AW369" s="23" t="s">
        <v>536</v>
      </c>
      <c r="AX369" s="23" t="s">
        <v>537</v>
      </c>
      <c r="AY369" s="23" t="s">
        <v>538</v>
      </c>
      <c r="AZ369" s="23" t="s">
        <v>539</v>
      </c>
      <c r="BA369" s="4"/>
    </row>
    <row r="370" spans="1:53">
      <c r="A370" s="4" t="s">
        <v>514</v>
      </c>
      <c r="B370" s="11" t="s">
        <v>479</v>
      </c>
      <c r="C370" s="11"/>
      <c r="D370" s="71" t="s">
        <v>121</v>
      </c>
      <c r="E370" s="11">
        <v>1</v>
      </c>
      <c r="F370" s="11">
        <v>1</v>
      </c>
      <c r="G370" s="11">
        <v>1</v>
      </c>
      <c r="H370" s="11"/>
      <c r="I370" s="11"/>
      <c r="J370" s="11"/>
      <c r="M370" s="184">
        <v>144.68</v>
      </c>
      <c r="N370" s="184">
        <v>120.98</v>
      </c>
      <c r="O370" s="184">
        <v>94.1</v>
      </c>
      <c r="P370" s="184">
        <v>0</v>
      </c>
      <c r="Q370" s="184">
        <v>0</v>
      </c>
      <c r="R370" s="184"/>
      <c r="S370" s="4"/>
      <c r="T370" s="4"/>
      <c r="U370" s="11">
        <v>144.68</v>
      </c>
      <c r="V370" s="11">
        <v>120.98</v>
      </c>
      <c r="W370" s="11">
        <v>94.1</v>
      </c>
      <c r="X370" s="11">
        <v>0</v>
      </c>
      <c r="Y370" s="11">
        <v>0</v>
      </c>
      <c r="Z370" s="11"/>
      <c r="AA370" s="4"/>
      <c r="AB370" s="11" t="s">
        <v>87</v>
      </c>
      <c r="AC370" s="11"/>
      <c r="AD370" s="71" t="s">
        <v>88</v>
      </c>
      <c r="AE370" s="24">
        <v>111</v>
      </c>
      <c r="AF370" s="24">
        <v>55</v>
      </c>
      <c r="AG370" s="24">
        <v>40</v>
      </c>
      <c r="AH370" s="24">
        <v>37</v>
      </c>
      <c r="AI370" s="24">
        <v>33</v>
      </c>
      <c r="AJ370" s="24"/>
      <c r="AK370" s="4"/>
      <c r="AL370" s="4"/>
      <c r="AM370" s="24">
        <v>46533.009999999987</v>
      </c>
      <c r="AN370" s="24">
        <v>9631.4299999999985</v>
      </c>
      <c r="AO370" s="24">
        <v>5905.7299999999987</v>
      </c>
      <c r="AP370" s="24">
        <v>6967.1199999999981</v>
      </c>
      <c r="AQ370" s="24">
        <v>54981.330000000016</v>
      </c>
      <c r="AR370" s="24"/>
      <c r="AS370" s="4"/>
      <c r="AT370" s="4"/>
      <c r="AU370" s="24">
        <v>387.77508333333321</v>
      </c>
      <c r="AV370" s="24">
        <v>80.26191666666665</v>
      </c>
      <c r="AW370" s="24">
        <v>51.354173913043468</v>
      </c>
      <c r="AX370" s="24">
        <v>60.061379310344812</v>
      </c>
      <c r="AY370" s="24">
        <v>473.97698275862081</v>
      </c>
      <c r="AZ370" s="24"/>
      <c r="BA370" s="4"/>
    </row>
    <row r="371" spans="1:53">
      <c r="B371" s="11" t="s">
        <v>87</v>
      </c>
      <c r="C371" s="11"/>
      <c r="D371" s="71" t="s">
        <v>88</v>
      </c>
      <c r="E371" s="11">
        <v>1144</v>
      </c>
      <c r="F371" s="11">
        <v>643</v>
      </c>
      <c r="G371" s="11">
        <v>465</v>
      </c>
      <c r="H371" s="11">
        <v>350</v>
      </c>
      <c r="I371" s="11">
        <v>401</v>
      </c>
      <c r="J371" s="11"/>
      <c r="M371" s="184">
        <v>258351.53000000023</v>
      </c>
      <c r="N371" s="184">
        <v>131875.8300000001</v>
      </c>
      <c r="O371" s="184">
        <v>74234.500000000015</v>
      </c>
      <c r="P371" s="184">
        <v>37310.349999999984</v>
      </c>
      <c r="Q371" s="184">
        <v>424988.20000000019</v>
      </c>
      <c r="R371" s="184"/>
      <c r="S371" s="4"/>
      <c r="T371" s="4"/>
      <c r="U371" s="11">
        <v>205.85779282868543</v>
      </c>
      <c r="V371" s="11">
        <v>105.08034262948216</v>
      </c>
      <c r="W371" s="11">
        <v>62.434398654331382</v>
      </c>
      <c r="X371" s="11">
        <v>31.618940677966087</v>
      </c>
      <c r="Y371" s="11">
        <v>356.83308144416475</v>
      </c>
      <c r="Z371" s="11"/>
      <c r="AA371" s="4"/>
      <c r="AB371" s="11" t="s">
        <v>87</v>
      </c>
      <c r="AC371" s="11"/>
      <c r="AD371" s="71" t="s">
        <v>89</v>
      </c>
      <c r="AE371" s="24">
        <v>49</v>
      </c>
      <c r="AF371" s="24">
        <v>27</v>
      </c>
      <c r="AG371" s="24">
        <v>19</v>
      </c>
      <c r="AH371" s="24">
        <v>10</v>
      </c>
      <c r="AI371" s="24">
        <v>11</v>
      </c>
      <c r="AJ371" s="24"/>
      <c r="AK371" s="4"/>
      <c r="AL371" s="4"/>
      <c r="AM371" s="24">
        <v>14893.550000000005</v>
      </c>
      <c r="AN371" s="24">
        <v>3171.75</v>
      </c>
      <c r="AO371" s="24">
        <v>2244.1600000000003</v>
      </c>
      <c r="AP371" s="24">
        <v>635.29</v>
      </c>
      <c r="AQ371" s="24">
        <v>2462.7099999999996</v>
      </c>
      <c r="AR371" s="24"/>
      <c r="AS371" s="4"/>
      <c r="AT371" s="4"/>
      <c r="AU371" s="24">
        <v>286.41442307692319</v>
      </c>
      <c r="AV371" s="24">
        <v>60.995192307692307</v>
      </c>
      <c r="AW371" s="24">
        <v>44.003137254901965</v>
      </c>
      <c r="AX371" s="24">
        <v>12.456666666666665</v>
      </c>
      <c r="AY371" s="24">
        <v>47.359807692307683</v>
      </c>
      <c r="AZ371" s="24"/>
      <c r="BA371" s="4"/>
    </row>
    <row r="372" spans="1:53">
      <c r="B372" s="11" t="s">
        <v>87</v>
      </c>
      <c r="C372" s="11"/>
      <c r="D372" s="71" t="s">
        <v>148</v>
      </c>
      <c r="E372" s="11">
        <v>1</v>
      </c>
      <c r="F372" s="11">
        <v>1</v>
      </c>
      <c r="G372" s="11"/>
      <c r="H372" s="11"/>
      <c r="I372" s="11"/>
      <c r="J372" s="11"/>
      <c r="M372" s="184">
        <v>279.94</v>
      </c>
      <c r="N372" s="184">
        <v>77.040000000000006</v>
      </c>
      <c r="O372" s="184">
        <v>0</v>
      </c>
      <c r="P372" s="184">
        <v>0</v>
      </c>
      <c r="Q372" s="184">
        <v>0</v>
      </c>
      <c r="R372" s="184"/>
      <c r="S372" s="4"/>
      <c r="T372" s="4"/>
      <c r="U372" s="11">
        <v>279.94</v>
      </c>
      <c r="V372" s="11">
        <v>77.040000000000006</v>
      </c>
      <c r="W372" s="11">
        <v>0</v>
      </c>
      <c r="X372" s="11">
        <v>0</v>
      </c>
      <c r="Y372" s="11">
        <v>0</v>
      </c>
      <c r="Z372" s="11"/>
      <c r="AA372" s="4"/>
      <c r="AB372" s="11" t="s">
        <v>90</v>
      </c>
      <c r="AC372" s="11"/>
      <c r="AD372" s="71" t="s">
        <v>88</v>
      </c>
      <c r="AE372" s="24">
        <v>31</v>
      </c>
      <c r="AF372" s="24">
        <v>21</v>
      </c>
      <c r="AG372" s="24">
        <v>14</v>
      </c>
      <c r="AH372" s="24">
        <v>13</v>
      </c>
      <c r="AI372" s="24">
        <v>12</v>
      </c>
      <c r="AJ372" s="24"/>
      <c r="AK372" s="4"/>
      <c r="AL372" s="4"/>
      <c r="AM372" s="24">
        <v>13511.67</v>
      </c>
      <c r="AN372" s="24">
        <v>7574.329999999999</v>
      </c>
      <c r="AO372" s="24">
        <v>2319.87</v>
      </c>
      <c r="AP372" s="24">
        <v>1645.9199999999996</v>
      </c>
      <c r="AQ372" s="24">
        <v>9109.07</v>
      </c>
      <c r="AR372" s="24"/>
      <c r="AS372" s="4"/>
      <c r="AT372" s="4"/>
      <c r="AU372" s="24">
        <v>337.79174999999998</v>
      </c>
      <c r="AV372" s="24">
        <v>189.35824999999997</v>
      </c>
      <c r="AW372" s="24">
        <v>57.996749999999999</v>
      </c>
      <c r="AX372" s="24">
        <v>42.203076923076914</v>
      </c>
      <c r="AY372" s="24">
        <v>233.56589743589743</v>
      </c>
      <c r="AZ372" s="24"/>
      <c r="BA372" s="4"/>
    </row>
    <row r="373" spans="1:53">
      <c r="B373" s="11" t="s">
        <v>87</v>
      </c>
      <c r="C373" s="11"/>
      <c r="D373" s="71" t="s">
        <v>89</v>
      </c>
      <c r="E373" s="11">
        <v>1488</v>
      </c>
      <c r="F373" s="11">
        <v>932</v>
      </c>
      <c r="G373" s="11">
        <v>652</v>
      </c>
      <c r="H373" s="11">
        <v>515</v>
      </c>
      <c r="I373" s="11">
        <v>563</v>
      </c>
      <c r="J373" s="11"/>
      <c r="M373" s="184">
        <v>316491.01000000007</v>
      </c>
      <c r="N373" s="184">
        <v>182284.59999999998</v>
      </c>
      <c r="O373" s="184">
        <v>92321.099999999875</v>
      </c>
      <c r="P373" s="184">
        <v>55388.26999999999</v>
      </c>
      <c r="Q373" s="184">
        <v>545663.73000000033</v>
      </c>
      <c r="R373" s="184"/>
      <c r="S373" s="4"/>
      <c r="T373" s="4"/>
      <c r="U373" s="11">
        <v>191.46461584996979</v>
      </c>
      <c r="V373" s="11">
        <v>110.27501512401693</v>
      </c>
      <c r="W373" s="11">
        <v>56.534660134721292</v>
      </c>
      <c r="X373" s="11">
        <v>34.359968982630264</v>
      </c>
      <c r="Y373" s="11">
        <v>330.30492130750628</v>
      </c>
      <c r="Z373" s="11"/>
      <c r="AA373" s="4"/>
      <c r="AB373" s="11" t="s">
        <v>91</v>
      </c>
      <c r="AC373" s="11"/>
      <c r="AD373" s="71" t="s">
        <v>92</v>
      </c>
      <c r="AE373" s="24">
        <v>8</v>
      </c>
      <c r="AF373" s="24">
        <v>4</v>
      </c>
      <c r="AG373" s="24">
        <v>2</v>
      </c>
      <c r="AH373" s="24"/>
      <c r="AI373" s="24"/>
      <c r="AJ373" s="24"/>
      <c r="AK373" s="4"/>
      <c r="AL373" s="4"/>
      <c r="AM373" s="24">
        <v>2052.7799999999997</v>
      </c>
      <c r="AN373" s="24">
        <v>1013.8499999999999</v>
      </c>
      <c r="AO373" s="24">
        <v>368.65999999999997</v>
      </c>
      <c r="AP373" s="24">
        <v>0</v>
      </c>
      <c r="AQ373" s="24">
        <v>0</v>
      </c>
      <c r="AR373" s="24"/>
      <c r="AS373" s="4"/>
      <c r="AT373" s="4"/>
      <c r="AU373" s="24">
        <v>256.59749999999997</v>
      </c>
      <c r="AV373" s="24">
        <v>126.73124999999999</v>
      </c>
      <c r="AW373" s="24">
        <v>61.443333333333328</v>
      </c>
      <c r="AX373" s="24">
        <v>0</v>
      </c>
      <c r="AY373" s="24">
        <v>0</v>
      </c>
      <c r="AZ373" s="24"/>
      <c r="BA373" s="4"/>
    </row>
    <row r="374" spans="1:53">
      <c r="B374" s="11" t="s">
        <v>90</v>
      </c>
      <c r="C374" s="11"/>
      <c r="D374" s="71" t="s">
        <v>88</v>
      </c>
      <c r="E374" s="11">
        <v>189</v>
      </c>
      <c r="F374" s="11">
        <v>115</v>
      </c>
      <c r="G374" s="11">
        <v>76</v>
      </c>
      <c r="H374" s="11">
        <v>60</v>
      </c>
      <c r="I374" s="11">
        <v>68</v>
      </c>
      <c r="J374" s="11"/>
      <c r="M374" s="184">
        <v>45940.030000000028</v>
      </c>
      <c r="N374" s="184">
        <v>29824.360000000004</v>
      </c>
      <c r="O374" s="184">
        <v>15138.310000000001</v>
      </c>
      <c r="P374" s="184">
        <v>7358.57</v>
      </c>
      <c r="Q374" s="184">
        <v>119021.97999999997</v>
      </c>
      <c r="R374" s="184"/>
      <c r="S374" s="4"/>
      <c r="T374" s="4"/>
      <c r="U374" s="11">
        <v>209.77182648401839</v>
      </c>
      <c r="V374" s="11">
        <v>136.18429223744295</v>
      </c>
      <c r="W374" s="11">
        <v>73.486941747572828</v>
      </c>
      <c r="X374" s="11">
        <v>36.428564356435643</v>
      </c>
      <c r="Y374" s="11">
        <v>580.59502439024379</v>
      </c>
      <c r="Z374" s="11"/>
      <c r="AA374" s="4"/>
      <c r="AB374" s="11" t="s">
        <v>93</v>
      </c>
      <c r="AC374" s="11"/>
      <c r="AD374" s="71" t="s">
        <v>94</v>
      </c>
      <c r="AE374" s="24">
        <v>24</v>
      </c>
      <c r="AF374" s="24">
        <v>13</v>
      </c>
      <c r="AG374" s="24">
        <v>10</v>
      </c>
      <c r="AH374" s="24">
        <v>9</v>
      </c>
      <c r="AI374" s="24">
        <v>7</v>
      </c>
      <c r="AJ374" s="24"/>
      <c r="AK374" s="4"/>
      <c r="AL374" s="4"/>
      <c r="AM374" s="24">
        <v>2145.5799999999995</v>
      </c>
      <c r="AN374" s="24">
        <v>850.4799999999999</v>
      </c>
      <c r="AO374" s="24">
        <v>793.6400000000001</v>
      </c>
      <c r="AP374" s="24">
        <v>616.08000000000004</v>
      </c>
      <c r="AQ374" s="24">
        <v>4547.9699999999993</v>
      </c>
      <c r="AR374" s="24"/>
      <c r="AS374" s="4"/>
      <c r="AT374" s="4"/>
      <c r="AU374" s="24">
        <v>89.399166666666645</v>
      </c>
      <c r="AV374" s="24">
        <v>35.43666666666666</v>
      </c>
      <c r="AW374" s="24">
        <v>36.074545454545458</v>
      </c>
      <c r="AX374" s="24">
        <v>28.003636363636364</v>
      </c>
      <c r="AY374" s="24">
        <v>197.73782608695649</v>
      </c>
      <c r="AZ374" s="24"/>
      <c r="BA374" s="4"/>
    </row>
    <row r="375" spans="1:53">
      <c r="B375" s="11" t="s">
        <v>90</v>
      </c>
      <c r="C375" s="11"/>
      <c r="D375" s="71" t="s">
        <v>89</v>
      </c>
      <c r="E375" s="11">
        <v>1</v>
      </c>
      <c r="F375" s="11"/>
      <c r="G375" s="11"/>
      <c r="H375" s="11"/>
      <c r="I375" s="11"/>
      <c r="J375" s="11"/>
      <c r="M375" s="184">
        <v>267.2</v>
      </c>
      <c r="N375" s="184">
        <v>0</v>
      </c>
      <c r="O375" s="184">
        <v>0</v>
      </c>
      <c r="P375" s="184">
        <v>0</v>
      </c>
      <c r="Q375" s="184">
        <v>0</v>
      </c>
      <c r="R375" s="184"/>
      <c r="S375" s="4"/>
      <c r="T375" s="4"/>
      <c r="U375" s="11">
        <v>267.2</v>
      </c>
      <c r="V375" s="11">
        <v>0</v>
      </c>
      <c r="W375" s="11">
        <v>0</v>
      </c>
      <c r="X375" s="11">
        <v>0</v>
      </c>
      <c r="Y375" s="11">
        <v>0</v>
      </c>
      <c r="Z375" s="11"/>
      <c r="AA375" s="4"/>
      <c r="AB375" s="11" t="s">
        <v>95</v>
      </c>
      <c r="AC375" s="11"/>
      <c r="AD375" s="71" t="s">
        <v>96</v>
      </c>
      <c r="AE375" s="24">
        <v>4</v>
      </c>
      <c r="AF375" s="24">
        <v>1</v>
      </c>
      <c r="AG375" s="24">
        <v>3</v>
      </c>
      <c r="AH375" s="24">
        <v>3</v>
      </c>
      <c r="AI375" s="24">
        <v>3</v>
      </c>
      <c r="AJ375" s="24"/>
      <c r="AK375" s="4"/>
      <c r="AL375" s="4"/>
      <c r="AM375" s="24">
        <v>7465.48</v>
      </c>
      <c r="AN375" s="24">
        <v>1935.44</v>
      </c>
      <c r="AO375" s="24">
        <v>1034.04</v>
      </c>
      <c r="AP375" s="24">
        <v>847.12</v>
      </c>
      <c r="AQ375" s="24">
        <v>1604.8199999999997</v>
      </c>
      <c r="AR375" s="24"/>
      <c r="AS375" s="4"/>
      <c r="AT375" s="4"/>
      <c r="AU375" s="24">
        <v>1866.37</v>
      </c>
      <c r="AV375" s="24">
        <v>483.86</v>
      </c>
      <c r="AW375" s="24">
        <v>258.51</v>
      </c>
      <c r="AX375" s="24">
        <v>211.78</v>
      </c>
      <c r="AY375" s="24">
        <v>401.20499999999993</v>
      </c>
      <c r="AZ375" s="24"/>
      <c r="BA375" s="4"/>
    </row>
    <row r="376" spans="1:53">
      <c r="B376" s="11" t="s">
        <v>91</v>
      </c>
      <c r="C376" s="11"/>
      <c r="D376" s="71" t="s">
        <v>92</v>
      </c>
      <c r="E376" s="11">
        <v>95</v>
      </c>
      <c r="F376" s="11">
        <v>47</v>
      </c>
      <c r="G376" s="11">
        <v>36</v>
      </c>
      <c r="H376" s="11">
        <v>28</v>
      </c>
      <c r="I376" s="11">
        <v>33</v>
      </c>
      <c r="J376" s="11"/>
      <c r="M376" s="184">
        <v>23522.060000000016</v>
      </c>
      <c r="N376" s="184">
        <v>10242.920000000002</v>
      </c>
      <c r="O376" s="184">
        <v>5573.3500000000013</v>
      </c>
      <c r="P376" s="184">
        <v>2999.4900000000002</v>
      </c>
      <c r="Q376" s="184">
        <v>32299.439999999999</v>
      </c>
      <c r="R376" s="184"/>
      <c r="S376" s="4"/>
      <c r="T376" s="4"/>
      <c r="U376" s="11">
        <v>221.90622641509449</v>
      </c>
      <c r="V376" s="11">
        <v>96.631320754716995</v>
      </c>
      <c r="W376" s="11">
        <v>57.457216494845376</v>
      </c>
      <c r="X376" s="11">
        <v>30.607040816326531</v>
      </c>
      <c r="Y376" s="11">
        <v>326.25696969696969</v>
      </c>
      <c r="Z376" s="11"/>
      <c r="AA376" s="4"/>
      <c r="AB376" s="11" t="s">
        <v>97</v>
      </c>
      <c r="AC376" s="11"/>
      <c r="AD376" s="71" t="s">
        <v>98</v>
      </c>
      <c r="AE376" s="24">
        <v>80</v>
      </c>
      <c r="AF376" s="24">
        <v>53</v>
      </c>
      <c r="AG376" s="24">
        <v>45</v>
      </c>
      <c r="AH376" s="24">
        <v>33</v>
      </c>
      <c r="AI376" s="24">
        <v>32</v>
      </c>
      <c r="AJ376" s="24"/>
      <c r="AK376" s="4"/>
      <c r="AL376" s="4"/>
      <c r="AM376" s="24">
        <v>42131.6</v>
      </c>
      <c r="AN376" s="24">
        <v>24931.75</v>
      </c>
      <c r="AO376" s="24">
        <v>22974.870000000006</v>
      </c>
      <c r="AP376" s="24">
        <v>20142.989999999994</v>
      </c>
      <c r="AQ376" s="24">
        <v>190169.38000000003</v>
      </c>
      <c r="AR376" s="24"/>
      <c r="AS376" s="4"/>
      <c r="AT376" s="4"/>
      <c r="AU376" s="24">
        <v>526.64499999999998</v>
      </c>
      <c r="AV376" s="24">
        <v>311.64687500000002</v>
      </c>
      <c r="AW376" s="24">
        <v>294.54961538461549</v>
      </c>
      <c r="AX376" s="24">
        <v>258.24346153846147</v>
      </c>
      <c r="AY376" s="24">
        <v>2407.2073417721522</v>
      </c>
      <c r="AZ376" s="24"/>
      <c r="BA376" s="4"/>
    </row>
    <row r="377" spans="1:53">
      <c r="B377" s="11" t="s">
        <v>93</v>
      </c>
      <c r="C377" s="11"/>
      <c r="D377" s="71" t="s">
        <v>94</v>
      </c>
      <c r="E377" s="11">
        <v>157</v>
      </c>
      <c r="F377" s="11">
        <v>90</v>
      </c>
      <c r="G377" s="11">
        <v>68</v>
      </c>
      <c r="H377" s="11">
        <v>54</v>
      </c>
      <c r="I377" s="11">
        <v>57</v>
      </c>
      <c r="J377" s="11"/>
      <c r="M377" s="184">
        <v>44358.540000000008</v>
      </c>
      <c r="N377" s="184">
        <v>24218.879999999994</v>
      </c>
      <c r="O377" s="184">
        <v>14724.669999999996</v>
      </c>
      <c r="P377" s="184">
        <v>9768.369999999999</v>
      </c>
      <c r="Q377" s="184">
        <v>108572.33000000002</v>
      </c>
      <c r="R377" s="184"/>
      <c r="S377" s="4"/>
      <c r="T377" s="4"/>
      <c r="U377" s="11">
        <v>252.03715909090914</v>
      </c>
      <c r="V377" s="11">
        <v>137.60727272727269</v>
      </c>
      <c r="W377" s="11">
        <v>87.128224852070986</v>
      </c>
      <c r="X377" s="11">
        <v>58.493233532934127</v>
      </c>
      <c r="Y377" s="11">
        <v>654.0501807228917</v>
      </c>
      <c r="Z377" s="11"/>
      <c r="AA377" s="4"/>
      <c r="AB377" s="11" t="s">
        <v>99</v>
      </c>
      <c r="AC377" s="11"/>
      <c r="AD377" s="71" t="s">
        <v>100</v>
      </c>
      <c r="AE377" s="24">
        <v>1</v>
      </c>
      <c r="AF377" s="24"/>
      <c r="AG377" s="24"/>
      <c r="AH377" s="24"/>
      <c r="AI377" s="24">
        <v>1</v>
      </c>
      <c r="AJ377" s="24"/>
      <c r="AK377" s="4"/>
      <c r="AL377" s="4"/>
      <c r="AM377" s="24">
        <v>35.24</v>
      </c>
      <c r="AN377" s="24">
        <v>0</v>
      </c>
      <c r="AO377" s="24">
        <v>0</v>
      </c>
      <c r="AP377" s="24">
        <v>0</v>
      </c>
      <c r="AQ377" s="24">
        <v>65</v>
      </c>
      <c r="AR377" s="24"/>
      <c r="AS377" s="4"/>
      <c r="AT377" s="4"/>
      <c r="AU377" s="24">
        <v>17.62</v>
      </c>
      <c r="AV377" s="24">
        <v>0</v>
      </c>
      <c r="AW377" s="24">
        <v>0</v>
      </c>
      <c r="AX377" s="24">
        <v>0</v>
      </c>
      <c r="AY377" s="24">
        <v>32.5</v>
      </c>
      <c r="AZ377" s="24"/>
      <c r="BA377" s="4"/>
    </row>
    <row r="378" spans="1:53">
      <c r="B378" s="11" t="s">
        <v>95</v>
      </c>
      <c r="C378" s="11"/>
      <c r="D378" s="71" t="s">
        <v>96</v>
      </c>
      <c r="E378" s="11">
        <v>8</v>
      </c>
      <c r="F378" s="11">
        <v>4</v>
      </c>
      <c r="G378" s="11">
        <v>5</v>
      </c>
      <c r="H378" s="11">
        <v>4</v>
      </c>
      <c r="I378" s="11">
        <v>4</v>
      </c>
      <c r="J378" s="11"/>
      <c r="M378" s="184">
        <v>2093.2800000000002</v>
      </c>
      <c r="N378" s="184">
        <v>1799.2</v>
      </c>
      <c r="O378" s="184">
        <v>1108.3900000000001</v>
      </c>
      <c r="P378" s="184">
        <v>508.19000000000005</v>
      </c>
      <c r="Q378" s="184">
        <v>17811.129999999997</v>
      </c>
      <c r="R378" s="184"/>
      <c r="S378" s="4"/>
      <c r="T378" s="4"/>
      <c r="U378" s="11">
        <v>209.32800000000003</v>
      </c>
      <c r="V378" s="11">
        <v>179.92000000000002</v>
      </c>
      <c r="W378" s="11">
        <v>110.83900000000001</v>
      </c>
      <c r="X378" s="11">
        <v>50.819000000000003</v>
      </c>
      <c r="Y378" s="11">
        <v>1781.1129999999998</v>
      </c>
      <c r="Z378" s="11"/>
      <c r="AA378" s="4"/>
      <c r="AB378" s="11" t="s">
        <v>99</v>
      </c>
      <c r="AC378" s="11"/>
      <c r="AD378" s="71" t="s">
        <v>101</v>
      </c>
      <c r="AE378" s="24">
        <v>539</v>
      </c>
      <c r="AF378" s="24">
        <v>292</v>
      </c>
      <c r="AG378" s="24">
        <v>268</v>
      </c>
      <c r="AH378" s="24">
        <v>241</v>
      </c>
      <c r="AI378" s="24">
        <v>233</v>
      </c>
      <c r="AJ378" s="24"/>
      <c r="AK378" s="4"/>
      <c r="AL378" s="4"/>
      <c r="AM378" s="24">
        <v>385384.82000000007</v>
      </c>
      <c r="AN378" s="24">
        <v>147745.96999999988</v>
      </c>
      <c r="AO378" s="24">
        <v>93942.179999999906</v>
      </c>
      <c r="AP378" s="24">
        <v>66177.45</v>
      </c>
      <c r="AQ378" s="24">
        <v>307192.3499999998</v>
      </c>
      <c r="AR378" s="24"/>
      <c r="AS378" s="4"/>
      <c r="AT378" s="4"/>
      <c r="AU378" s="24">
        <v>664.45658620689665</v>
      </c>
      <c r="AV378" s="24">
        <v>254.73443103448255</v>
      </c>
      <c r="AW378" s="24">
        <v>171.11508196721294</v>
      </c>
      <c r="AX378" s="24">
        <v>121.42651376146789</v>
      </c>
      <c r="AY378" s="24">
        <v>553.49972972972932</v>
      </c>
      <c r="AZ378" s="24"/>
      <c r="BA378" s="4"/>
    </row>
    <row r="379" spans="1:53">
      <c r="B379" s="11" t="s">
        <v>97</v>
      </c>
      <c r="C379" s="11"/>
      <c r="D379" s="71" t="s">
        <v>98</v>
      </c>
      <c r="E379" s="11">
        <v>930</v>
      </c>
      <c r="F379" s="11">
        <v>537</v>
      </c>
      <c r="G379" s="11">
        <v>369</v>
      </c>
      <c r="H379" s="11">
        <v>278</v>
      </c>
      <c r="I379" s="11">
        <v>319</v>
      </c>
      <c r="J379" s="11"/>
      <c r="M379" s="184">
        <v>252928.35000000018</v>
      </c>
      <c r="N379" s="184">
        <v>126536.86999999988</v>
      </c>
      <c r="O379" s="184">
        <v>66949.500000000058</v>
      </c>
      <c r="P379" s="184">
        <v>38203.890000000007</v>
      </c>
      <c r="Q379" s="184">
        <v>460822.28</v>
      </c>
      <c r="R379" s="184"/>
      <c r="S379" s="4"/>
      <c r="T379" s="4"/>
      <c r="U379" s="11">
        <v>249.68247778874647</v>
      </c>
      <c r="V379" s="11">
        <v>124.91300098716671</v>
      </c>
      <c r="W379" s="11">
        <v>68.246177370030637</v>
      </c>
      <c r="X379" s="11">
        <v>39.183476923076931</v>
      </c>
      <c r="Y379" s="11">
        <v>468.31532520325209</v>
      </c>
      <c r="Z379" s="11"/>
      <c r="AA379" s="4"/>
      <c r="AB379" s="11" t="s">
        <v>99</v>
      </c>
      <c r="AC379" s="11"/>
      <c r="AD379" s="71" t="s">
        <v>288</v>
      </c>
      <c r="AE379" s="24">
        <v>1</v>
      </c>
      <c r="AF379" s="24">
        <v>1</v>
      </c>
      <c r="AG379" s="24">
        <v>1</v>
      </c>
      <c r="AH379" s="24">
        <v>1</v>
      </c>
      <c r="AI379" s="24">
        <v>1</v>
      </c>
      <c r="AJ379" s="24"/>
      <c r="AK379" s="4"/>
      <c r="AL379" s="4"/>
      <c r="AM379" s="24">
        <v>11.9</v>
      </c>
      <c r="AN379" s="24">
        <v>12</v>
      </c>
      <c r="AO379" s="24">
        <v>13.09</v>
      </c>
      <c r="AP379" s="24">
        <v>11.9</v>
      </c>
      <c r="AQ379" s="24">
        <v>418.77</v>
      </c>
      <c r="AR379" s="24"/>
      <c r="AS379" s="4"/>
      <c r="AT379" s="4"/>
      <c r="AU379" s="24">
        <v>11.9</v>
      </c>
      <c r="AV379" s="24">
        <v>12</v>
      </c>
      <c r="AW379" s="24">
        <v>13.09</v>
      </c>
      <c r="AX379" s="24">
        <v>11.9</v>
      </c>
      <c r="AY379" s="24">
        <v>418.77</v>
      </c>
      <c r="AZ379" s="24"/>
      <c r="BA379" s="4"/>
    </row>
    <row r="380" spans="1:53">
      <c r="B380" s="11" t="s">
        <v>99</v>
      </c>
      <c r="C380" s="11"/>
      <c r="D380" s="71" t="s">
        <v>100</v>
      </c>
      <c r="E380" s="11">
        <v>9</v>
      </c>
      <c r="F380" s="11">
        <v>3</v>
      </c>
      <c r="G380" s="11">
        <v>1</v>
      </c>
      <c r="H380" s="11">
        <v>1</v>
      </c>
      <c r="I380" s="11">
        <v>1</v>
      </c>
      <c r="J380" s="11"/>
      <c r="M380" s="184">
        <v>1015.7</v>
      </c>
      <c r="N380" s="184">
        <v>502.24</v>
      </c>
      <c r="O380" s="184">
        <v>274.76</v>
      </c>
      <c r="P380" s="184">
        <v>167.65</v>
      </c>
      <c r="Q380" s="184">
        <v>307.38</v>
      </c>
      <c r="R380" s="184"/>
      <c r="S380" s="4"/>
      <c r="T380" s="4"/>
      <c r="U380" s="11">
        <v>112.85555555555555</v>
      </c>
      <c r="V380" s="11">
        <v>55.804444444444442</v>
      </c>
      <c r="W380" s="11">
        <v>54.951999999999998</v>
      </c>
      <c r="X380" s="11">
        <v>55.883333333333333</v>
      </c>
      <c r="Y380" s="11">
        <v>153.69</v>
      </c>
      <c r="Z380" s="11"/>
      <c r="AA380" s="4"/>
      <c r="AB380" s="11" t="s">
        <v>102</v>
      </c>
      <c r="AC380" s="11"/>
      <c r="AD380" s="71" t="s">
        <v>103</v>
      </c>
      <c r="AE380" s="24">
        <v>2</v>
      </c>
      <c r="AF380" s="24"/>
      <c r="AG380" s="24"/>
      <c r="AH380" s="24"/>
      <c r="AI380" s="24"/>
      <c r="AJ380" s="24"/>
      <c r="AK380" s="4"/>
      <c r="AL380" s="4"/>
      <c r="AM380" s="24">
        <v>117.6</v>
      </c>
      <c r="AN380" s="24">
        <v>0</v>
      </c>
      <c r="AO380" s="24">
        <v>0</v>
      </c>
      <c r="AP380" s="24">
        <v>0</v>
      </c>
      <c r="AQ380" s="24">
        <v>0</v>
      </c>
      <c r="AR380" s="24"/>
      <c r="AS380" s="4"/>
      <c r="AT380" s="4"/>
      <c r="AU380" s="24">
        <v>58.8</v>
      </c>
      <c r="AV380" s="24">
        <v>0</v>
      </c>
      <c r="AW380" s="24">
        <v>0</v>
      </c>
      <c r="AX380" s="24">
        <v>0</v>
      </c>
      <c r="AY380" s="24">
        <v>0</v>
      </c>
      <c r="AZ380" s="24"/>
      <c r="BA380" s="4"/>
    </row>
    <row r="381" spans="1:53">
      <c r="B381" s="11" t="s">
        <v>99</v>
      </c>
      <c r="C381" s="11"/>
      <c r="D381" s="71" t="s">
        <v>101</v>
      </c>
      <c r="E381" s="11">
        <v>4880</v>
      </c>
      <c r="F381" s="11">
        <v>3215</v>
      </c>
      <c r="G381" s="11">
        <v>2759</v>
      </c>
      <c r="H381" s="11">
        <v>2360</v>
      </c>
      <c r="I381" s="11">
        <v>2501</v>
      </c>
      <c r="J381" s="11"/>
      <c r="M381" s="184">
        <v>647378.71999999986</v>
      </c>
      <c r="N381" s="184">
        <v>425458.57999999961</v>
      </c>
      <c r="O381" s="184">
        <v>277854.32000000036</v>
      </c>
      <c r="P381" s="184">
        <v>234064.67000000092</v>
      </c>
      <c r="Q381" s="184">
        <v>2516700.0099999961</v>
      </c>
      <c r="R381" s="184"/>
      <c r="S381" s="4"/>
      <c r="T381" s="4"/>
      <c r="U381" s="11">
        <v>122.93557159134065</v>
      </c>
      <c r="V381" s="11">
        <v>80.79350170907702</v>
      </c>
      <c r="W381" s="11">
        <v>55.548644542183197</v>
      </c>
      <c r="X381" s="11">
        <v>47.487252992493595</v>
      </c>
      <c r="Y381" s="11">
        <v>510.48681744421827</v>
      </c>
      <c r="Z381" s="11"/>
      <c r="AA381" s="4"/>
      <c r="AB381" s="11" t="s">
        <v>104</v>
      </c>
      <c r="AC381" s="11"/>
      <c r="AD381" s="71" t="s">
        <v>105</v>
      </c>
      <c r="AE381" s="24">
        <v>10</v>
      </c>
      <c r="AF381" s="24">
        <v>6</v>
      </c>
      <c r="AG381" s="24">
        <v>4</v>
      </c>
      <c r="AH381" s="24">
        <v>4</v>
      </c>
      <c r="AI381" s="24">
        <v>3</v>
      </c>
      <c r="AJ381" s="24"/>
      <c r="AK381" s="4"/>
      <c r="AL381" s="4"/>
      <c r="AM381" s="24">
        <v>1292.79</v>
      </c>
      <c r="AN381" s="24">
        <v>381.99</v>
      </c>
      <c r="AO381" s="24">
        <v>290.49</v>
      </c>
      <c r="AP381" s="24">
        <v>366.61999999999995</v>
      </c>
      <c r="AQ381" s="24">
        <v>1424.1</v>
      </c>
      <c r="AR381" s="24"/>
      <c r="AS381" s="4"/>
      <c r="AT381" s="4"/>
      <c r="AU381" s="24">
        <v>129.279</v>
      </c>
      <c r="AV381" s="24">
        <v>38.198999999999998</v>
      </c>
      <c r="AW381" s="24">
        <v>29.048999999999999</v>
      </c>
      <c r="AX381" s="24">
        <v>36.661999999999992</v>
      </c>
      <c r="AY381" s="24">
        <v>142.41</v>
      </c>
      <c r="AZ381" s="24"/>
      <c r="BA381" s="4"/>
    </row>
    <row r="382" spans="1:53">
      <c r="B382" s="11" t="s">
        <v>99</v>
      </c>
      <c r="C382" s="11"/>
      <c r="D382" s="71" t="s">
        <v>299</v>
      </c>
      <c r="E382" s="11">
        <v>1</v>
      </c>
      <c r="F382" s="11"/>
      <c r="G382" s="11"/>
      <c r="H382" s="11"/>
      <c r="I382" s="11"/>
      <c r="J382" s="11"/>
      <c r="M382" s="184">
        <v>232.83</v>
      </c>
      <c r="N382" s="184">
        <v>0</v>
      </c>
      <c r="O382" s="184">
        <v>0</v>
      </c>
      <c r="P382" s="184">
        <v>0</v>
      </c>
      <c r="Q382" s="184">
        <v>0</v>
      </c>
      <c r="R382" s="184"/>
      <c r="S382" s="4"/>
      <c r="T382" s="4"/>
      <c r="U382" s="11">
        <v>232.83</v>
      </c>
      <c r="V382" s="11">
        <v>0</v>
      </c>
      <c r="W382" s="11">
        <v>0</v>
      </c>
      <c r="X382" s="11">
        <v>0</v>
      </c>
      <c r="Y382" s="11">
        <v>0</v>
      </c>
      <c r="Z382" s="11"/>
      <c r="AA382" s="4"/>
      <c r="AB382" s="11" t="s">
        <v>106</v>
      </c>
      <c r="AC382" s="11"/>
      <c r="AD382" s="71" t="s">
        <v>107</v>
      </c>
      <c r="AE382" s="24">
        <v>36</v>
      </c>
      <c r="AF382" s="24">
        <v>14</v>
      </c>
      <c r="AG382" s="24">
        <v>10</v>
      </c>
      <c r="AH382" s="24">
        <v>8</v>
      </c>
      <c r="AI382" s="24">
        <v>7</v>
      </c>
      <c r="AJ382" s="24"/>
      <c r="AK382" s="4"/>
      <c r="AL382" s="4"/>
      <c r="AM382" s="24">
        <v>5114.2199999999993</v>
      </c>
      <c r="AN382" s="24">
        <v>1253.1000000000001</v>
      </c>
      <c r="AO382" s="24">
        <v>739.51</v>
      </c>
      <c r="AP382" s="24">
        <v>244.79999999999995</v>
      </c>
      <c r="AQ382" s="24">
        <v>2021.87</v>
      </c>
      <c r="AR382" s="24"/>
      <c r="AS382" s="4"/>
      <c r="AT382" s="4"/>
      <c r="AU382" s="24">
        <v>142.06166666666664</v>
      </c>
      <c r="AV382" s="24">
        <v>34.808333333333337</v>
      </c>
      <c r="AW382" s="24">
        <v>23.1096875</v>
      </c>
      <c r="AX382" s="24">
        <v>7.6499999999999986</v>
      </c>
      <c r="AY382" s="24">
        <v>63.183437499999997</v>
      </c>
      <c r="AZ382" s="24"/>
      <c r="BA382" s="4"/>
    </row>
    <row r="383" spans="1:53">
      <c r="B383" s="11" t="s">
        <v>102</v>
      </c>
      <c r="C383" s="11"/>
      <c r="D383" s="71" t="s">
        <v>103</v>
      </c>
      <c r="E383" s="11">
        <v>10</v>
      </c>
      <c r="F383" s="11">
        <v>4</v>
      </c>
      <c r="G383" s="11">
        <v>3</v>
      </c>
      <c r="H383" s="11">
        <v>2</v>
      </c>
      <c r="I383" s="11">
        <v>3</v>
      </c>
      <c r="J383" s="11"/>
      <c r="M383" s="184">
        <v>3610.1800000000003</v>
      </c>
      <c r="N383" s="184">
        <v>833.09</v>
      </c>
      <c r="O383" s="184">
        <v>540.91</v>
      </c>
      <c r="P383" s="184">
        <v>190.01000000000002</v>
      </c>
      <c r="Q383" s="184">
        <v>1016.92</v>
      </c>
      <c r="R383" s="184"/>
      <c r="S383" s="4"/>
      <c r="T383" s="4"/>
      <c r="U383" s="11">
        <v>361.01800000000003</v>
      </c>
      <c r="V383" s="11">
        <v>83.308999999999997</v>
      </c>
      <c r="W383" s="11">
        <v>54.090999999999994</v>
      </c>
      <c r="X383" s="11">
        <v>19.001000000000001</v>
      </c>
      <c r="Y383" s="11">
        <v>101.69199999999999</v>
      </c>
      <c r="Z383" s="11"/>
      <c r="AA383" s="4"/>
      <c r="AB383" s="11" t="s">
        <v>108</v>
      </c>
      <c r="AC383" s="11"/>
      <c r="AD383" s="71" t="s">
        <v>84</v>
      </c>
      <c r="AE383" s="24">
        <v>23</v>
      </c>
      <c r="AF383" s="24">
        <v>14</v>
      </c>
      <c r="AG383" s="24">
        <v>10</v>
      </c>
      <c r="AH383" s="24">
        <v>8</v>
      </c>
      <c r="AI383" s="24">
        <v>11</v>
      </c>
      <c r="AJ383" s="24"/>
      <c r="AK383" s="4"/>
      <c r="AL383" s="4"/>
      <c r="AM383" s="24">
        <v>4278.2500000000009</v>
      </c>
      <c r="AN383" s="24">
        <v>2439.3299999999995</v>
      </c>
      <c r="AO383" s="24">
        <v>1461.4999999999998</v>
      </c>
      <c r="AP383" s="24">
        <v>513.02</v>
      </c>
      <c r="AQ383" s="24">
        <v>3729.81</v>
      </c>
      <c r="AR383" s="24"/>
      <c r="AS383" s="4"/>
      <c r="AT383" s="4"/>
      <c r="AU383" s="24">
        <v>164.54807692307696</v>
      </c>
      <c r="AV383" s="24">
        <v>93.820384615384597</v>
      </c>
      <c r="AW383" s="24">
        <v>63.543478260869556</v>
      </c>
      <c r="AX383" s="24">
        <v>22.305217391304346</v>
      </c>
      <c r="AY383" s="24">
        <v>149.19239999999999</v>
      </c>
      <c r="AZ383" s="24"/>
      <c r="BA383" s="4"/>
    </row>
    <row r="384" spans="1:53">
      <c r="B384" s="11" t="s">
        <v>104</v>
      </c>
      <c r="C384" s="11"/>
      <c r="D384" s="71" t="s">
        <v>105</v>
      </c>
      <c r="E384" s="11">
        <v>31</v>
      </c>
      <c r="F384" s="11">
        <v>12</v>
      </c>
      <c r="G384" s="11">
        <v>9</v>
      </c>
      <c r="H384" s="11">
        <v>8</v>
      </c>
      <c r="I384" s="11">
        <v>9</v>
      </c>
      <c r="J384" s="11"/>
      <c r="M384" s="184">
        <v>5572.73</v>
      </c>
      <c r="N384" s="184">
        <v>1804.3200000000002</v>
      </c>
      <c r="O384" s="184">
        <v>1051.77</v>
      </c>
      <c r="P384" s="184">
        <v>936.98</v>
      </c>
      <c r="Q384" s="184">
        <v>8126.4100000000008</v>
      </c>
      <c r="R384" s="184"/>
      <c r="S384" s="4"/>
      <c r="T384" s="4"/>
      <c r="U384" s="11">
        <v>174.14781249999999</v>
      </c>
      <c r="V384" s="11">
        <v>56.385000000000005</v>
      </c>
      <c r="W384" s="11">
        <v>32.867812499999999</v>
      </c>
      <c r="X384" s="11">
        <v>31.232666666666667</v>
      </c>
      <c r="Y384" s="11">
        <v>253.95031250000002</v>
      </c>
      <c r="Z384" s="11"/>
      <c r="AA384" s="4"/>
      <c r="AB384" s="11" t="s">
        <v>109</v>
      </c>
      <c r="AC384" s="11"/>
      <c r="AD384" s="71" t="s">
        <v>110</v>
      </c>
      <c r="AE384" s="24">
        <v>24</v>
      </c>
      <c r="AF384" s="24">
        <v>8</v>
      </c>
      <c r="AG384" s="24">
        <v>3</v>
      </c>
      <c r="AH384" s="24">
        <v>2</v>
      </c>
      <c r="AI384" s="24">
        <v>2</v>
      </c>
      <c r="AJ384" s="24"/>
      <c r="AK384" s="4"/>
      <c r="AL384" s="4"/>
      <c r="AM384" s="24">
        <v>4950.2899999999991</v>
      </c>
      <c r="AN384" s="24">
        <v>1313.02</v>
      </c>
      <c r="AO384" s="24">
        <v>737.14</v>
      </c>
      <c r="AP384" s="24">
        <v>426.19000000000005</v>
      </c>
      <c r="AQ384" s="24">
        <v>295.51</v>
      </c>
      <c r="AR384" s="24"/>
      <c r="AS384" s="4"/>
      <c r="AT384" s="4"/>
      <c r="AU384" s="24">
        <v>190.39576923076919</v>
      </c>
      <c r="AV384" s="24">
        <v>50.50076923076923</v>
      </c>
      <c r="AW384" s="24">
        <v>29.485599999999998</v>
      </c>
      <c r="AX384" s="24">
        <v>17.047600000000003</v>
      </c>
      <c r="AY384" s="24">
        <v>11.36576923076923</v>
      </c>
      <c r="AZ384" s="24"/>
      <c r="BA384" s="4"/>
    </row>
    <row r="385" spans="2:53">
      <c r="B385" s="11" t="s">
        <v>104</v>
      </c>
      <c r="C385" s="11"/>
      <c r="D385" s="71" t="s">
        <v>222</v>
      </c>
      <c r="E385" s="11">
        <v>1</v>
      </c>
      <c r="F385" s="11">
        <v>1</v>
      </c>
      <c r="G385" s="11">
        <v>1</v>
      </c>
      <c r="H385" s="11">
        <v>1</v>
      </c>
      <c r="I385" s="11">
        <v>1</v>
      </c>
      <c r="J385" s="11"/>
      <c r="M385" s="184">
        <v>147.22</v>
      </c>
      <c r="N385" s="184">
        <v>111.91</v>
      </c>
      <c r="O385" s="184">
        <v>85.62</v>
      </c>
      <c r="P385" s="184">
        <v>99.43</v>
      </c>
      <c r="Q385" s="184">
        <v>829.31</v>
      </c>
      <c r="R385" s="184"/>
      <c r="S385" s="4"/>
      <c r="T385" s="4"/>
      <c r="U385" s="11">
        <v>147.22</v>
      </c>
      <c r="V385" s="11">
        <v>111.91</v>
      </c>
      <c r="W385" s="11">
        <v>85.62</v>
      </c>
      <c r="X385" s="11">
        <v>99.43</v>
      </c>
      <c r="Y385" s="11">
        <v>829.31</v>
      </c>
      <c r="Z385" s="11"/>
      <c r="AA385" s="4"/>
      <c r="AB385" s="11" t="s">
        <v>109</v>
      </c>
      <c r="AC385" s="11"/>
      <c r="AD385" s="71" t="s">
        <v>111</v>
      </c>
      <c r="AE385" s="24">
        <v>2</v>
      </c>
      <c r="AF385" s="24">
        <v>1</v>
      </c>
      <c r="AG385" s="24">
        <v>1</v>
      </c>
      <c r="AH385" s="24">
        <v>1</v>
      </c>
      <c r="AI385" s="24">
        <v>2</v>
      </c>
      <c r="AJ385" s="24"/>
      <c r="AK385" s="4"/>
      <c r="AL385" s="4"/>
      <c r="AM385" s="24">
        <v>1473.78</v>
      </c>
      <c r="AN385" s="24">
        <v>14415.67</v>
      </c>
      <c r="AO385" s="24">
        <v>17.100000000000001</v>
      </c>
      <c r="AP385" s="24">
        <v>17.940000000000001</v>
      </c>
      <c r="AQ385" s="24">
        <v>11413.89</v>
      </c>
      <c r="AR385" s="24"/>
      <c r="AS385" s="4"/>
      <c r="AT385" s="4"/>
      <c r="AU385" s="24">
        <v>491.26</v>
      </c>
      <c r="AV385" s="24">
        <v>4805.2233333333334</v>
      </c>
      <c r="AW385" s="24">
        <v>8.5500000000000007</v>
      </c>
      <c r="AX385" s="24">
        <v>17.940000000000001</v>
      </c>
      <c r="AY385" s="24">
        <v>3804.6299999999997</v>
      </c>
      <c r="AZ385" s="24"/>
      <c r="BA385" s="4"/>
    </row>
    <row r="386" spans="2:53">
      <c r="B386" s="11" t="s">
        <v>106</v>
      </c>
      <c r="C386" s="11"/>
      <c r="D386" s="71" t="s">
        <v>107</v>
      </c>
      <c r="E386" s="11">
        <v>147</v>
      </c>
      <c r="F386" s="11">
        <v>66</v>
      </c>
      <c r="G386" s="11">
        <v>48</v>
      </c>
      <c r="H386" s="11">
        <v>41</v>
      </c>
      <c r="I386" s="11">
        <v>34</v>
      </c>
      <c r="J386" s="11"/>
      <c r="M386" s="184">
        <v>42114.969999999994</v>
      </c>
      <c r="N386" s="184">
        <v>14280.399999999996</v>
      </c>
      <c r="O386" s="184">
        <v>6030.1199999999981</v>
      </c>
      <c r="P386" s="184">
        <v>2802.8199999999997</v>
      </c>
      <c r="Q386" s="184">
        <v>19500.530000000002</v>
      </c>
      <c r="R386" s="184"/>
      <c r="S386" s="4"/>
      <c r="T386" s="4"/>
      <c r="U386" s="11">
        <v>275.26124183006533</v>
      </c>
      <c r="V386" s="11">
        <v>93.335947712418275</v>
      </c>
      <c r="W386" s="11">
        <v>44.667555555555545</v>
      </c>
      <c r="X386" s="11">
        <v>20.458540145985399</v>
      </c>
      <c r="Y386" s="11">
        <v>140.29158273381296</v>
      </c>
      <c r="Z386" s="11"/>
      <c r="AA386" s="4"/>
      <c r="AB386" s="11" t="s">
        <v>112</v>
      </c>
      <c r="AC386" s="11"/>
      <c r="AD386" s="71" t="s">
        <v>113</v>
      </c>
      <c r="AE386" s="24">
        <v>9</v>
      </c>
      <c r="AF386" s="24">
        <v>4</v>
      </c>
      <c r="AG386" s="24">
        <v>1</v>
      </c>
      <c r="AH386" s="24">
        <v>1</v>
      </c>
      <c r="AI386" s="24">
        <v>1</v>
      </c>
      <c r="AJ386" s="24"/>
      <c r="AK386" s="4"/>
      <c r="AL386" s="4"/>
      <c r="AM386" s="24">
        <v>2180.9299999999998</v>
      </c>
      <c r="AN386" s="24">
        <v>777.35</v>
      </c>
      <c r="AO386" s="24">
        <v>254.47</v>
      </c>
      <c r="AP386" s="24">
        <v>235.77</v>
      </c>
      <c r="AQ386" s="24">
        <v>64.27</v>
      </c>
      <c r="AR386" s="24"/>
      <c r="AS386" s="4"/>
      <c r="AT386" s="4"/>
      <c r="AU386" s="24">
        <v>242.32555555555552</v>
      </c>
      <c r="AV386" s="24">
        <v>86.37222222222222</v>
      </c>
      <c r="AW386" s="24">
        <v>31.80875</v>
      </c>
      <c r="AX386" s="24">
        <v>29.471250000000001</v>
      </c>
      <c r="AY386" s="24">
        <v>8.0337499999999995</v>
      </c>
      <c r="AZ386" s="24"/>
      <c r="BA386" s="4"/>
    </row>
    <row r="387" spans="2:53">
      <c r="B387" s="11" t="s">
        <v>108</v>
      </c>
      <c r="C387" s="11"/>
      <c r="D387" s="71" t="s">
        <v>100</v>
      </c>
      <c r="E387" s="11">
        <v>1</v>
      </c>
      <c r="F387" s="11"/>
      <c r="G387" s="11"/>
      <c r="H387" s="11"/>
      <c r="I387" s="11"/>
      <c r="J387" s="11"/>
      <c r="M387" s="184">
        <v>393.88</v>
      </c>
      <c r="N387" s="184">
        <v>0</v>
      </c>
      <c r="O387" s="184">
        <v>0</v>
      </c>
      <c r="P387" s="184">
        <v>0</v>
      </c>
      <c r="Q387" s="184">
        <v>0</v>
      </c>
      <c r="R387" s="184"/>
      <c r="S387" s="4"/>
      <c r="T387" s="4"/>
      <c r="U387" s="11">
        <v>393.88</v>
      </c>
      <c r="V387" s="11">
        <v>0</v>
      </c>
      <c r="W387" s="11">
        <v>0</v>
      </c>
      <c r="X387" s="11">
        <v>0</v>
      </c>
      <c r="Y387" s="11">
        <v>0</v>
      </c>
      <c r="Z387" s="11"/>
      <c r="AA387" s="4"/>
      <c r="AB387" s="11" t="s">
        <v>114</v>
      </c>
      <c r="AC387" s="11"/>
      <c r="AD387" s="71" t="s">
        <v>115</v>
      </c>
      <c r="AE387" s="24">
        <v>49</v>
      </c>
      <c r="AF387" s="24">
        <v>22</v>
      </c>
      <c r="AG387" s="24">
        <v>10</v>
      </c>
      <c r="AH387" s="24">
        <v>9</v>
      </c>
      <c r="AI387" s="24">
        <v>6</v>
      </c>
      <c r="AJ387" s="24"/>
      <c r="AK387" s="4"/>
      <c r="AL387" s="4"/>
      <c r="AM387" s="24">
        <v>21295.040000000008</v>
      </c>
      <c r="AN387" s="24">
        <v>6366.2799999999979</v>
      </c>
      <c r="AO387" s="24">
        <v>1136.22</v>
      </c>
      <c r="AP387" s="24">
        <v>850.2</v>
      </c>
      <c r="AQ387" s="24">
        <v>5643.6699999999992</v>
      </c>
      <c r="AR387" s="24"/>
      <c r="AS387" s="4"/>
      <c r="AT387" s="4"/>
      <c r="AU387" s="24">
        <v>417.54980392156881</v>
      </c>
      <c r="AV387" s="24">
        <v>124.82901960784309</v>
      </c>
      <c r="AW387" s="24">
        <v>33.41823529411765</v>
      </c>
      <c r="AX387" s="24">
        <v>26.568750000000001</v>
      </c>
      <c r="AY387" s="24">
        <v>161.24771428571427</v>
      </c>
      <c r="AZ387" s="24"/>
      <c r="BA387" s="4"/>
    </row>
    <row r="388" spans="2:53">
      <c r="B388" s="11" t="s">
        <v>108</v>
      </c>
      <c r="C388" s="11"/>
      <c r="D388" s="71" t="s">
        <v>84</v>
      </c>
      <c r="E388" s="11">
        <v>720</v>
      </c>
      <c r="F388" s="11">
        <v>353</v>
      </c>
      <c r="G388" s="11">
        <v>239</v>
      </c>
      <c r="H388" s="11">
        <v>188</v>
      </c>
      <c r="I388" s="11">
        <v>229</v>
      </c>
      <c r="J388" s="11"/>
      <c r="M388" s="184">
        <v>219425.39999999991</v>
      </c>
      <c r="N388" s="184">
        <v>78710.659999999989</v>
      </c>
      <c r="O388" s="184">
        <v>41964.729999999974</v>
      </c>
      <c r="P388" s="184">
        <v>25156.569999999978</v>
      </c>
      <c r="Q388" s="184">
        <v>274228.25000000035</v>
      </c>
      <c r="R388" s="184"/>
      <c r="S388" s="4"/>
      <c r="T388" s="4"/>
      <c r="U388" s="11">
        <v>279.5228025477706</v>
      </c>
      <c r="V388" s="11">
        <v>100.26835668789808</v>
      </c>
      <c r="W388" s="11">
        <v>56.48012113055178</v>
      </c>
      <c r="X388" s="11">
        <v>33.94948717948715</v>
      </c>
      <c r="Y388" s="11">
        <v>363.6979442970827</v>
      </c>
      <c r="Z388" s="11"/>
      <c r="AA388" s="4"/>
      <c r="AB388" s="11" t="s">
        <v>114</v>
      </c>
      <c r="AC388" s="11"/>
      <c r="AD388" s="71" t="s">
        <v>116</v>
      </c>
      <c r="AE388" s="24">
        <v>6</v>
      </c>
      <c r="AF388" s="24">
        <v>2</v>
      </c>
      <c r="AG388" s="24">
        <v>2</v>
      </c>
      <c r="AH388" s="24">
        <v>2</v>
      </c>
      <c r="AI388" s="24"/>
      <c r="AJ388" s="24"/>
      <c r="AK388" s="4"/>
      <c r="AL388" s="4"/>
      <c r="AM388" s="24">
        <v>263.12</v>
      </c>
      <c r="AN388" s="24">
        <v>52.61</v>
      </c>
      <c r="AO388" s="24">
        <v>55.56</v>
      </c>
      <c r="AP388" s="24">
        <v>24.52</v>
      </c>
      <c r="AQ388" s="24">
        <v>0</v>
      </c>
      <c r="AR388" s="24"/>
      <c r="AS388" s="4"/>
      <c r="AT388" s="4"/>
      <c r="AU388" s="24">
        <v>43.853333333333332</v>
      </c>
      <c r="AV388" s="24">
        <v>8.7683333333333326</v>
      </c>
      <c r="AW388" s="24">
        <v>11.112</v>
      </c>
      <c r="AX388" s="24">
        <v>4.9039999999999999</v>
      </c>
      <c r="AY388" s="24">
        <v>0</v>
      </c>
      <c r="AZ388" s="24"/>
      <c r="BA388" s="4"/>
    </row>
    <row r="389" spans="2:53">
      <c r="B389" s="11" t="s">
        <v>109</v>
      </c>
      <c r="C389" s="11"/>
      <c r="D389" s="71" t="s">
        <v>110</v>
      </c>
      <c r="E389" s="11">
        <v>294</v>
      </c>
      <c r="F389" s="11">
        <v>125</v>
      </c>
      <c r="G389" s="11">
        <v>81</v>
      </c>
      <c r="H389" s="11">
        <v>63</v>
      </c>
      <c r="I389" s="11">
        <v>81</v>
      </c>
      <c r="J389" s="11"/>
      <c r="M389" s="184">
        <v>68009.999999999971</v>
      </c>
      <c r="N389" s="184">
        <v>23652.619999999992</v>
      </c>
      <c r="O389" s="184">
        <v>12174.559999999996</v>
      </c>
      <c r="P389" s="184">
        <v>7251.5100000000039</v>
      </c>
      <c r="Q389" s="184">
        <v>80577.219999999972</v>
      </c>
      <c r="R389" s="184"/>
      <c r="S389" s="4"/>
      <c r="T389" s="4"/>
      <c r="U389" s="11">
        <v>213.19749216300931</v>
      </c>
      <c r="V389" s="11">
        <v>74.146144200626935</v>
      </c>
      <c r="W389" s="11">
        <v>40.991784511784495</v>
      </c>
      <c r="X389" s="11">
        <v>24.415858585858597</v>
      </c>
      <c r="Y389" s="11">
        <v>270.39335570469791</v>
      </c>
      <c r="Z389" s="11"/>
      <c r="AA389" s="4"/>
      <c r="AB389" s="11" t="s">
        <v>120</v>
      </c>
      <c r="AC389" s="11"/>
      <c r="AD389" s="71" t="s">
        <v>121</v>
      </c>
      <c r="AE389" s="24">
        <v>4</v>
      </c>
      <c r="AF389" s="24">
        <v>2</v>
      </c>
      <c r="AG389" s="24">
        <v>2</v>
      </c>
      <c r="AH389" s="24">
        <v>2</v>
      </c>
      <c r="AI389" s="24">
        <v>1</v>
      </c>
      <c r="AJ389" s="24"/>
      <c r="AK389" s="4"/>
      <c r="AL389" s="4"/>
      <c r="AM389" s="24">
        <v>656.71</v>
      </c>
      <c r="AN389" s="24">
        <v>371.6</v>
      </c>
      <c r="AO389" s="24">
        <v>304.12</v>
      </c>
      <c r="AP389" s="24">
        <v>251.77</v>
      </c>
      <c r="AQ389" s="24">
        <v>1601.14</v>
      </c>
      <c r="AR389" s="24"/>
      <c r="AS389" s="4"/>
      <c r="AT389" s="4"/>
      <c r="AU389" s="24">
        <v>164.17750000000001</v>
      </c>
      <c r="AV389" s="24">
        <v>92.9</v>
      </c>
      <c r="AW389" s="24">
        <v>76.03</v>
      </c>
      <c r="AX389" s="24">
        <v>62.942500000000003</v>
      </c>
      <c r="AY389" s="24">
        <v>533.71333333333337</v>
      </c>
      <c r="AZ389" s="24"/>
      <c r="BA389" s="4"/>
    </row>
    <row r="390" spans="2:53">
      <c r="B390" s="11" t="s">
        <v>109</v>
      </c>
      <c r="C390" s="11"/>
      <c r="D390" s="71" t="s">
        <v>111</v>
      </c>
      <c r="E390" s="11">
        <v>38</v>
      </c>
      <c r="F390" s="11">
        <v>3</v>
      </c>
      <c r="G390" s="11">
        <v>18</v>
      </c>
      <c r="H390" s="11">
        <v>14</v>
      </c>
      <c r="I390" s="11">
        <v>12</v>
      </c>
      <c r="J390" s="11"/>
      <c r="M390" s="184">
        <v>6569.06</v>
      </c>
      <c r="N390" s="184">
        <v>60.129999999999995</v>
      </c>
      <c r="O390" s="184">
        <v>2164.5299999999997</v>
      </c>
      <c r="P390" s="184">
        <v>1110.8699999999999</v>
      </c>
      <c r="Q390" s="184">
        <v>13658.970000000001</v>
      </c>
      <c r="R390" s="184"/>
      <c r="S390" s="4"/>
      <c r="T390" s="4"/>
      <c r="U390" s="11">
        <v>172.87</v>
      </c>
      <c r="V390" s="11">
        <v>1.5823684210526314</v>
      </c>
      <c r="W390" s="11">
        <v>72.150999999999996</v>
      </c>
      <c r="X390" s="11">
        <v>44.434799999999996</v>
      </c>
      <c r="Y390" s="11">
        <v>401.7344117647059</v>
      </c>
      <c r="Z390" s="11"/>
      <c r="AA390" s="4"/>
      <c r="AB390" s="11" t="s">
        <v>124</v>
      </c>
      <c r="AC390" s="11"/>
      <c r="AD390" s="71" t="s">
        <v>123</v>
      </c>
      <c r="AE390" s="24">
        <v>13</v>
      </c>
      <c r="AF390" s="24">
        <v>7</v>
      </c>
      <c r="AG390" s="24">
        <v>4</v>
      </c>
      <c r="AH390" s="24">
        <v>2</v>
      </c>
      <c r="AI390" s="24">
        <v>1</v>
      </c>
      <c r="AJ390" s="24"/>
      <c r="AK390" s="4"/>
      <c r="AL390" s="4"/>
      <c r="AM390" s="24">
        <v>1183.48</v>
      </c>
      <c r="AN390" s="24">
        <v>688.44</v>
      </c>
      <c r="AO390" s="24">
        <v>164.89</v>
      </c>
      <c r="AP390" s="24">
        <v>61.31</v>
      </c>
      <c r="AQ390" s="24">
        <v>40.97</v>
      </c>
      <c r="AR390" s="24"/>
      <c r="AS390" s="4"/>
      <c r="AT390" s="4"/>
      <c r="AU390" s="24">
        <v>91.036923076923074</v>
      </c>
      <c r="AV390" s="24">
        <v>52.956923076923083</v>
      </c>
      <c r="AW390" s="24">
        <v>13.740833333333333</v>
      </c>
      <c r="AX390" s="24">
        <v>5.1091666666666669</v>
      </c>
      <c r="AY390" s="24">
        <v>3.4141666666666666</v>
      </c>
      <c r="AZ390" s="24"/>
      <c r="BA390" s="4"/>
    </row>
    <row r="391" spans="2:53">
      <c r="B391" s="11" t="s">
        <v>109</v>
      </c>
      <c r="C391" s="11"/>
      <c r="D391" s="71" t="s">
        <v>115</v>
      </c>
      <c r="E391" s="11">
        <v>1</v>
      </c>
      <c r="F391" s="11">
        <v>1</v>
      </c>
      <c r="G391" s="11">
        <v>1</v>
      </c>
      <c r="H391" s="11">
        <v>1</v>
      </c>
      <c r="I391" s="11">
        <v>1</v>
      </c>
      <c r="J391" s="11"/>
      <c r="M391" s="184">
        <v>275.31</v>
      </c>
      <c r="N391" s="184">
        <v>190.24</v>
      </c>
      <c r="O391" s="184">
        <v>185.69</v>
      </c>
      <c r="P391" s="184">
        <v>188</v>
      </c>
      <c r="Q391" s="184">
        <v>78.8</v>
      </c>
      <c r="R391" s="184"/>
      <c r="S391" s="4"/>
      <c r="T391" s="4"/>
      <c r="U391" s="11">
        <v>275.31</v>
      </c>
      <c r="V391" s="11">
        <v>190.24</v>
      </c>
      <c r="W391" s="11">
        <v>185.69</v>
      </c>
      <c r="X391" s="11">
        <v>188</v>
      </c>
      <c r="Y391" s="11">
        <v>78.8</v>
      </c>
      <c r="Z391" s="11"/>
      <c r="AA391" s="4"/>
      <c r="AB391" s="11" t="s">
        <v>125</v>
      </c>
      <c r="AC391" s="11"/>
      <c r="AD391" s="71" t="s">
        <v>92</v>
      </c>
      <c r="AE391" s="24">
        <v>151</v>
      </c>
      <c r="AF391" s="24">
        <v>83</v>
      </c>
      <c r="AG391" s="24">
        <v>66</v>
      </c>
      <c r="AH391" s="24">
        <v>55</v>
      </c>
      <c r="AI391" s="24">
        <v>44</v>
      </c>
      <c r="AJ391" s="24"/>
      <c r="AK391" s="4"/>
      <c r="AL391" s="4"/>
      <c r="AM391" s="24">
        <v>36961.470000000008</v>
      </c>
      <c r="AN391" s="24">
        <v>12474.700000000008</v>
      </c>
      <c r="AO391" s="24">
        <v>7421.880000000001</v>
      </c>
      <c r="AP391" s="24">
        <v>20374.100000000013</v>
      </c>
      <c r="AQ391" s="24">
        <v>29031.939999999991</v>
      </c>
      <c r="AR391" s="24"/>
      <c r="AS391" s="4"/>
      <c r="AT391" s="4"/>
      <c r="AU391" s="24">
        <v>236.93250000000006</v>
      </c>
      <c r="AV391" s="24">
        <v>79.966025641025695</v>
      </c>
      <c r="AW391" s="24">
        <v>50.488979591836738</v>
      </c>
      <c r="AX391" s="24">
        <v>138.59931972789124</v>
      </c>
      <c r="AY391" s="24">
        <v>200.22027586206892</v>
      </c>
      <c r="AZ391" s="24"/>
      <c r="BA391" s="4"/>
    </row>
    <row r="392" spans="2:53">
      <c r="B392" s="11" t="s">
        <v>112</v>
      </c>
      <c r="C392" s="11"/>
      <c r="D392" s="71" t="s">
        <v>113</v>
      </c>
      <c r="E392" s="11">
        <v>75</v>
      </c>
      <c r="F392" s="11">
        <v>42</v>
      </c>
      <c r="G392" s="11">
        <v>28</v>
      </c>
      <c r="H392" s="11">
        <v>19</v>
      </c>
      <c r="I392" s="11">
        <v>24</v>
      </c>
      <c r="J392" s="11"/>
      <c r="M392" s="184">
        <v>22871.309999999998</v>
      </c>
      <c r="N392" s="184">
        <v>11006.05</v>
      </c>
      <c r="O392" s="184">
        <v>5262.06</v>
      </c>
      <c r="P392" s="184">
        <v>2206.04</v>
      </c>
      <c r="Q392" s="184">
        <v>39263.390000000007</v>
      </c>
      <c r="R392" s="184"/>
      <c r="S392" s="4"/>
      <c r="T392" s="4"/>
      <c r="U392" s="11">
        <v>278.9184146341463</v>
      </c>
      <c r="V392" s="11">
        <v>134.22012195121951</v>
      </c>
      <c r="W392" s="11">
        <v>69.237631578947372</v>
      </c>
      <c r="X392" s="11">
        <v>28.649870129870131</v>
      </c>
      <c r="Y392" s="11">
        <v>503.37679487179497</v>
      </c>
      <c r="Z392" s="11"/>
      <c r="AA392" s="4"/>
      <c r="AB392" s="11" t="s">
        <v>125</v>
      </c>
      <c r="AC392" s="11"/>
      <c r="AD392" s="71" t="s">
        <v>409</v>
      </c>
      <c r="AE392" s="24">
        <v>1</v>
      </c>
      <c r="AF392" s="24">
        <v>1</v>
      </c>
      <c r="AG392" s="24">
        <v>1</v>
      </c>
      <c r="AH392" s="24">
        <v>1</v>
      </c>
      <c r="AI392" s="24">
        <v>1</v>
      </c>
      <c r="AJ392" s="24"/>
      <c r="AK392" s="4"/>
      <c r="AL392" s="4"/>
      <c r="AM392" s="24">
        <v>13.27</v>
      </c>
      <c r="AN392" s="24">
        <v>15.17</v>
      </c>
      <c r="AO392" s="24">
        <v>13.59</v>
      </c>
      <c r="AP392" s="24">
        <v>15.85</v>
      </c>
      <c r="AQ392" s="24">
        <v>184.38</v>
      </c>
      <c r="AR392" s="24"/>
      <c r="AS392" s="4"/>
      <c r="AT392" s="4"/>
      <c r="AU392" s="24">
        <v>13.27</v>
      </c>
      <c r="AV392" s="24">
        <v>15.17</v>
      </c>
      <c r="AW392" s="24">
        <v>13.59</v>
      </c>
      <c r="AX392" s="24">
        <v>15.85</v>
      </c>
      <c r="AY392" s="24">
        <v>184.38</v>
      </c>
      <c r="AZ392" s="24"/>
      <c r="BA392" s="4"/>
    </row>
    <row r="393" spans="2:53">
      <c r="B393" s="11" t="s">
        <v>114</v>
      </c>
      <c r="C393" s="11"/>
      <c r="D393" s="71" t="s">
        <v>115</v>
      </c>
      <c r="E393" s="11">
        <v>296</v>
      </c>
      <c r="F393" s="11">
        <v>132</v>
      </c>
      <c r="G393" s="11">
        <v>89</v>
      </c>
      <c r="H393" s="11">
        <v>71</v>
      </c>
      <c r="I393" s="11">
        <v>68</v>
      </c>
      <c r="J393" s="11"/>
      <c r="M393" s="184">
        <v>57851.399999999987</v>
      </c>
      <c r="N393" s="184">
        <v>15156.559999999998</v>
      </c>
      <c r="O393" s="184">
        <v>7700.4000000000033</v>
      </c>
      <c r="P393" s="184">
        <v>5169.8700000000008</v>
      </c>
      <c r="Q393" s="184">
        <v>31802.830000000009</v>
      </c>
      <c r="R393" s="184"/>
      <c r="S393" s="4"/>
      <c r="T393" s="4"/>
      <c r="U393" s="11">
        <v>184.240127388535</v>
      </c>
      <c r="V393" s="11">
        <v>48.269299363057314</v>
      </c>
      <c r="W393" s="11">
        <v>28.103649635036508</v>
      </c>
      <c r="X393" s="11">
        <v>20.353818897637797</v>
      </c>
      <c r="Y393" s="11">
        <v>117.3536162361624</v>
      </c>
      <c r="Z393" s="11"/>
      <c r="AA393" s="4"/>
      <c r="AB393" s="11" t="s">
        <v>125</v>
      </c>
      <c r="AC393" s="11"/>
      <c r="AD393" s="71" t="s">
        <v>441</v>
      </c>
      <c r="AE393" s="24">
        <v>5</v>
      </c>
      <c r="AF393" s="24">
        <v>2</v>
      </c>
      <c r="AG393" s="24">
        <v>1</v>
      </c>
      <c r="AH393" s="24">
        <v>1</v>
      </c>
      <c r="AI393" s="24">
        <v>1</v>
      </c>
      <c r="AJ393" s="24"/>
      <c r="AK393" s="4"/>
      <c r="AL393" s="4"/>
      <c r="AM393" s="24">
        <v>904.87000000000023</v>
      </c>
      <c r="AN393" s="24">
        <v>87.22</v>
      </c>
      <c r="AO393" s="24">
        <v>15.3</v>
      </c>
      <c r="AP393" s="24">
        <v>118.57</v>
      </c>
      <c r="AQ393" s="24">
        <v>134.72</v>
      </c>
      <c r="AR393" s="24"/>
      <c r="AS393" s="4"/>
      <c r="AT393" s="4"/>
      <c r="AU393" s="24">
        <v>180.97400000000005</v>
      </c>
      <c r="AV393" s="24">
        <v>17.443999999999999</v>
      </c>
      <c r="AW393" s="24">
        <v>3.06</v>
      </c>
      <c r="AX393" s="24">
        <v>23.713999999999999</v>
      </c>
      <c r="AY393" s="24">
        <v>26.943999999999999</v>
      </c>
      <c r="AZ393" s="24"/>
      <c r="BA393" s="4"/>
    </row>
    <row r="394" spans="2:53">
      <c r="B394" s="11" t="s">
        <v>114</v>
      </c>
      <c r="C394" s="11"/>
      <c r="D394" s="71" t="s">
        <v>116</v>
      </c>
      <c r="E394" s="11">
        <v>322</v>
      </c>
      <c r="F394" s="11">
        <v>125</v>
      </c>
      <c r="G394" s="11">
        <v>88</v>
      </c>
      <c r="H394" s="11">
        <v>68</v>
      </c>
      <c r="I394" s="11">
        <v>70</v>
      </c>
      <c r="J394" s="11"/>
      <c r="M394" s="184">
        <v>66847.790000000037</v>
      </c>
      <c r="N394" s="184">
        <v>20703.050000000003</v>
      </c>
      <c r="O394" s="184">
        <v>10581.490000000002</v>
      </c>
      <c r="P394" s="184">
        <v>6123.3899999999976</v>
      </c>
      <c r="Q394" s="184">
        <v>50013.8</v>
      </c>
      <c r="R394" s="184"/>
      <c r="S394" s="4"/>
      <c r="T394" s="4"/>
      <c r="U394" s="11">
        <v>200.74411411411424</v>
      </c>
      <c r="V394" s="11">
        <v>62.171321321321329</v>
      </c>
      <c r="W394" s="11">
        <v>33.915032051282054</v>
      </c>
      <c r="X394" s="11">
        <v>19.689356913183271</v>
      </c>
      <c r="Y394" s="11">
        <v>159.27961783439491</v>
      </c>
      <c r="Z394" s="11"/>
      <c r="AA394" s="4"/>
      <c r="AB394" s="11" t="s">
        <v>126</v>
      </c>
      <c r="AC394" s="11"/>
      <c r="AD394" s="71" t="s">
        <v>127</v>
      </c>
      <c r="AE394" s="24">
        <v>14</v>
      </c>
      <c r="AF394" s="24">
        <v>7</v>
      </c>
      <c r="AG394" s="24">
        <v>6</v>
      </c>
      <c r="AH394" s="24">
        <v>7</v>
      </c>
      <c r="AI394" s="24">
        <v>6</v>
      </c>
      <c r="AJ394" s="24"/>
      <c r="AK394" s="4"/>
      <c r="AL394" s="4"/>
      <c r="AM394" s="24">
        <v>7068.91</v>
      </c>
      <c r="AN394" s="24">
        <v>2074.0500000000002</v>
      </c>
      <c r="AO394" s="24">
        <v>1163.3</v>
      </c>
      <c r="AP394" s="24">
        <v>1188.4600000000003</v>
      </c>
      <c r="AQ394" s="24">
        <v>5627.0400000000009</v>
      </c>
      <c r="AR394" s="24"/>
      <c r="AS394" s="4"/>
      <c r="AT394" s="4"/>
      <c r="AU394" s="24">
        <v>353.44549999999998</v>
      </c>
      <c r="AV394" s="24">
        <v>103.70250000000001</v>
      </c>
      <c r="AW394" s="24">
        <v>61.226315789473681</v>
      </c>
      <c r="AX394" s="24">
        <v>59.423000000000016</v>
      </c>
      <c r="AY394" s="24">
        <v>281.35200000000003</v>
      </c>
      <c r="AZ394" s="24"/>
      <c r="BA394" s="4"/>
    </row>
    <row r="395" spans="2:53">
      <c r="B395" s="11" t="s">
        <v>118</v>
      </c>
      <c r="C395" s="11"/>
      <c r="D395" s="71" t="s">
        <v>119</v>
      </c>
      <c r="E395" s="11">
        <v>3</v>
      </c>
      <c r="F395" s="11">
        <v>2</v>
      </c>
      <c r="G395" s="11">
        <v>1</v>
      </c>
      <c r="H395" s="11"/>
      <c r="I395" s="11"/>
      <c r="J395" s="11"/>
      <c r="M395" s="184">
        <v>1601.73</v>
      </c>
      <c r="N395" s="184">
        <v>443.33000000000004</v>
      </c>
      <c r="O395" s="184">
        <v>15</v>
      </c>
      <c r="P395" s="184">
        <v>0</v>
      </c>
      <c r="Q395" s="184"/>
      <c r="R395" s="184"/>
      <c r="S395" s="4"/>
      <c r="T395" s="4"/>
      <c r="U395" s="11">
        <v>533.91</v>
      </c>
      <c r="V395" s="11">
        <v>147.77666666666667</v>
      </c>
      <c r="W395" s="11">
        <v>5</v>
      </c>
      <c r="X395" s="11">
        <v>0</v>
      </c>
      <c r="Y395" s="11"/>
      <c r="Z395" s="11"/>
      <c r="AA395" s="4"/>
      <c r="AB395" s="11" t="s">
        <v>128</v>
      </c>
      <c r="AC395" s="11"/>
      <c r="AD395" s="71" t="s">
        <v>96</v>
      </c>
      <c r="AE395" s="24">
        <v>15</v>
      </c>
      <c r="AF395" s="24">
        <v>7</v>
      </c>
      <c r="AG395" s="24">
        <v>4</v>
      </c>
      <c r="AH395" s="24">
        <v>2</v>
      </c>
      <c r="AI395" s="24">
        <v>5</v>
      </c>
      <c r="AJ395" s="24"/>
      <c r="AK395" s="4"/>
      <c r="AL395" s="4"/>
      <c r="AM395" s="24">
        <v>9661.3599999999988</v>
      </c>
      <c r="AN395" s="24">
        <v>2784.6699999999996</v>
      </c>
      <c r="AO395" s="24">
        <v>860.12999999999988</v>
      </c>
      <c r="AP395" s="24">
        <v>649.56999999999994</v>
      </c>
      <c r="AQ395" s="24">
        <v>4731.1500000000005</v>
      </c>
      <c r="AR395" s="24"/>
      <c r="AS395" s="4"/>
      <c r="AT395" s="4"/>
      <c r="AU395" s="24">
        <v>644.09066666666661</v>
      </c>
      <c r="AV395" s="24">
        <v>185.64466666666664</v>
      </c>
      <c r="AW395" s="24">
        <v>61.437857142857133</v>
      </c>
      <c r="AX395" s="24">
        <v>46.397857142857141</v>
      </c>
      <c r="AY395" s="24">
        <v>315.41000000000003</v>
      </c>
      <c r="AZ395" s="24"/>
      <c r="BA395" s="4"/>
    </row>
    <row r="396" spans="2:53">
      <c r="B396" s="11" t="s">
        <v>120</v>
      </c>
      <c r="C396" s="11"/>
      <c r="D396" s="71" t="s">
        <v>121</v>
      </c>
      <c r="E396" s="11">
        <v>57</v>
      </c>
      <c r="F396" s="11">
        <v>36</v>
      </c>
      <c r="G396" s="11">
        <v>25</v>
      </c>
      <c r="H396" s="11">
        <v>19</v>
      </c>
      <c r="I396" s="11">
        <v>21</v>
      </c>
      <c r="J396" s="11"/>
      <c r="M396" s="184">
        <v>11353.83</v>
      </c>
      <c r="N396" s="184">
        <v>4546.68</v>
      </c>
      <c r="O396" s="184">
        <v>3164.42</v>
      </c>
      <c r="P396" s="184">
        <v>2809.64</v>
      </c>
      <c r="Q396" s="184">
        <v>23310.769999999993</v>
      </c>
      <c r="R396" s="184"/>
      <c r="S396" s="4"/>
      <c r="T396" s="4"/>
      <c r="U396" s="11">
        <v>183.12629032258064</v>
      </c>
      <c r="V396" s="11">
        <v>73.333548387096783</v>
      </c>
      <c r="W396" s="11">
        <v>57.534909090909089</v>
      </c>
      <c r="X396" s="11">
        <v>48.442068965517237</v>
      </c>
      <c r="Y396" s="11">
        <v>401.9098275862068</v>
      </c>
      <c r="Z396" s="11"/>
      <c r="AA396" s="4"/>
      <c r="AB396" s="11" t="s">
        <v>129</v>
      </c>
      <c r="AC396" s="11"/>
      <c r="AD396" s="71" t="s">
        <v>96</v>
      </c>
      <c r="AE396" s="24">
        <v>1</v>
      </c>
      <c r="AF396" s="24"/>
      <c r="AG396" s="24"/>
      <c r="AH396" s="24"/>
      <c r="AI396" s="24"/>
      <c r="AJ396" s="24"/>
      <c r="AK396" s="4"/>
      <c r="AL396" s="4"/>
      <c r="AM396" s="24">
        <v>1000</v>
      </c>
      <c r="AN396" s="24">
        <v>0</v>
      </c>
      <c r="AO396" s="24">
        <v>0</v>
      </c>
      <c r="AP396" s="24">
        <v>0</v>
      </c>
      <c r="AQ396" s="24">
        <v>0</v>
      </c>
      <c r="AR396" s="24"/>
      <c r="AS396" s="4"/>
      <c r="AT396" s="4"/>
      <c r="AU396" s="24">
        <v>1000</v>
      </c>
      <c r="AV396" s="24">
        <v>0</v>
      </c>
      <c r="AW396" s="24">
        <v>0</v>
      </c>
      <c r="AX396" s="24">
        <v>0</v>
      </c>
      <c r="AY396" s="24">
        <v>0</v>
      </c>
      <c r="AZ396" s="24"/>
      <c r="BA396" s="4"/>
    </row>
    <row r="397" spans="2:53">
      <c r="B397" s="11" t="s">
        <v>124</v>
      </c>
      <c r="C397" s="11"/>
      <c r="D397" s="71" t="s">
        <v>123</v>
      </c>
      <c r="E397" s="11">
        <v>46</v>
      </c>
      <c r="F397" s="11">
        <v>30</v>
      </c>
      <c r="G397" s="11">
        <v>21</v>
      </c>
      <c r="H397" s="11">
        <v>16</v>
      </c>
      <c r="I397" s="11">
        <v>16</v>
      </c>
      <c r="J397" s="11"/>
      <c r="M397" s="184">
        <v>13385.960000000003</v>
      </c>
      <c r="N397" s="184">
        <v>6087.5400000000009</v>
      </c>
      <c r="O397" s="184">
        <v>3819.2400000000002</v>
      </c>
      <c r="P397" s="184">
        <v>1481.54</v>
      </c>
      <c r="Q397" s="184">
        <v>23609.98</v>
      </c>
      <c r="R397" s="184"/>
      <c r="S397" s="4"/>
      <c r="T397" s="4"/>
      <c r="U397" s="11">
        <v>243.38109090909097</v>
      </c>
      <c r="V397" s="11">
        <v>110.68254545454548</v>
      </c>
      <c r="W397" s="11">
        <v>76.384799999999998</v>
      </c>
      <c r="X397" s="11">
        <v>29.630800000000001</v>
      </c>
      <c r="Y397" s="11">
        <v>472.19959999999998</v>
      </c>
      <c r="Z397" s="11"/>
      <c r="AA397" s="4"/>
      <c r="AB397" s="11" t="s">
        <v>132</v>
      </c>
      <c r="AC397" s="11"/>
      <c r="AD397" s="71" t="s">
        <v>115</v>
      </c>
      <c r="AE397" s="24">
        <v>2</v>
      </c>
      <c r="AF397" s="24">
        <v>2</v>
      </c>
      <c r="AG397" s="24">
        <v>2</v>
      </c>
      <c r="AH397" s="24">
        <v>2</v>
      </c>
      <c r="AI397" s="24">
        <v>2</v>
      </c>
      <c r="AJ397" s="24"/>
      <c r="AK397" s="4"/>
      <c r="AL397" s="4"/>
      <c r="AM397" s="24">
        <v>1276.57</v>
      </c>
      <c r="AN397" s="24">
        <v>979.69999999999993</v>
      </c>
      <c r="AO397" s="24">
        <v>877.61999999999989</v>
      </c>
      <c r="AP397" s="24">
        <v>538.63</v>
      </c>
      <c r="AQ397" s="24">
        <v>6740.64</v>
      </c>
      <c r="AR397" s="24"/>
      <c r="AS397" s="4"/>
      <c r="AT397" s="4"/>
      <c r="AU397" s="24">
        <v>638.28499999999997</v>
      </c>
      <c r="AV397" s="24">
        <v>489.84999999999997</v>
      </c>
      <c r="AW397" s="24">
        <v>438.80999999999995</v>
      </c>
      <c r="AX397" s="24">
        <v>269.315</v>
      </c>
      <c r="AY397" s="24">
        <v>3370.32</v>
      </c>
      <c r="AZ397" s="24"/>
      <c r="BA397" s="4"/>
    </row>
    <row r="398" spans="2:53">
      <c r="B398" s="11" t="s">
        <v>125</v>
      </c>
      <c r="C398" s="11"/>
      <c r="D398" s="71" t="s">
        <v>92</v>
      </c>
      <c r="E398" s="11">
        <v>818</v>
      </c>
      <c r="F398" s="11">
        <v>497</v>
      </c>
      <c r="G398" s="11">
        <v>355</v>
      </c>
      <c r="H398" s="11">
        <v>273</v>
      </c>
      <c r="I398" s="11">
        <v>299</v>
      </c>
      <c r="J398" s="11"/>
      <c r="M398" s="184">
        <v>200782.49</v>
      </c>
      <c r="N398" s="184">
        <v>100886.01000000008</v>
      </c>
      <c r="O398" s="184">
        <v>60482.009999999937</v>
      </c>
      <c r="P398" s="184">
        <v>34356.530000000013</v>
      </c>
      <c r="Q398" s="184">
        <v>375399.85000000015</v>
      </c>
      <c r="R398" s="184"/>
      <c r="S398" s="4"/>
      <c r="T398" s="4"/>
      <c r="U398" s="11">
        <v>220.6400989010989</v>
      </c>
      <c r="V398" s="11">
        <v>110.86374725274734</v>
      </c>
      <c r="W398" s="11">
        <v>70.246236933797832</v>
      </c>
      <c r="X398" s="11">
        <v>40.658615384615402</v>
      </c>
      <c r="Y398" s="11">
        <v>440.09361078546323</v>
      </c>
      <c r="Z398" s="11"/>
      <c r="AA398" s="4"/>
      <c r="AB398" s="11" t="s">
        <v>133</v>
      </c>
      <c r="AC398" s="11"/>
      <c r="AD398" s="71" t="s">
        <v>134</v>
      </c>
      <c r="AE398" s="24">
        <v>25</v>
      </c>
      <c r="AF398" s="24">
        <v>12</v>
      </c>
      <c r="AG398" s="24">
        <v>17</v>
      </c>
      <c r="AH398" s="24">
        <v>12</v>
      </c>
      <c r="AI398" s="24">
        <v>12</v>
      </c>
      <c r="AJ398" s="24"/>
      <c r="AK398" s="4"/>
      <c r="AL398" s="4"/>
      <c r="AM398" s="24">
        <v>22418.68</v>
      </c>
      <c r="AN398" s="24">
        <v>5287.2899999999991</v>
      </c>
      <c r="AO398" s="24">
        <v>8820.7000000000007</v>
      </c>
      <c r="AP398" s="24">
        <v>7522.85</v>
      </c>
      <c r="AQ398" s="24">
        <v>37378.399999999994</v>
      </c>
      <c r="AR398" s="24"/>
      <c r="AS398" s="4"/>
      <c r="AT398" s="4"/>
      <c r="AU398" s="24">
        <v>862.25692307692304</v>
      </c>
      <c r="AV398" s="24">
        <v>203.35730769230764</v>
      </c>
      <c r="AW398" s="24">
        <v>367.5291666666667</v>
      </c>
      <c r="AX398" s="24">
        <v>341.94772727272726</v>
      </c>
      <c r="AY398" s="24">
        <v>1625.1478260869562</v>
      </c>
      <c r="AZ398" s="24"/>
      <c r="BA398" s="4"/>
    </row>
    <row r="399" spans="2:53">
      <c r="B399" s="11" t="s">
        <v>125</v>
      </c>
      <c r="C399" s="11"/>
      <c r="D399" s="71" t="s">
        <v>441</v>
      </c>
      <c r="E399" s="11">
        <v>1</v>
      </c>
      <c r="F399" s="11"/>
      <c r="G399" s="11"/>
      <c r="H399" s="11"/>
      <c r="I399" s="11"/>
      <c r="J399" s="11"/>
      <c r="M399" s="184">
        <v>26.76</v>
      </c>
      <c r="N399" s="184">
        <v>0</v>
      </c>
      <c r="O399" s="184">
        <v>0</v>
      </c>
      <c r="P399" s="184">
        <v>0</v>
      </c>
      <c r="Q399" s="184">
        <v>0</v>
      </c>
      <c r="R399" s="184"/>
      <c r="S399" s="4"/>
      <c r="T399" s="4"/>
      <c r="U399" s="11">
        <v>26.76</v>
      </c>
      <c r="V399" s="11">
        <v>0</v>
      </c>
      <c r="W399" s="11">
        <v>0</v>
      </c>
      <c r="X399" s="11">
        <v>0</v>
      </c>
      <c r="Y399" s="11">
        <v>0</v>
      </c>
      <c r="Z399" s="11"/>
      <c r="AA399" s="4"/>
      <c r="AB399" s="11" t="s">
        <v>135</v>
      </c>
      <c r="AC399" s="11"/>
      <c r="AD399" s="71" t="s">
        <v>136</v>
      </c>
      <c r="AE399" s="24">
        <v>370</v>
      </c>
      <c r="AF399" s="24">
        <v>168</v>
      </c>
      <c r="AG399" s="24">
        <v>190</v>
      </c>
      <c r="AH399" s="24">
        <v>147</v>
      </c>
      <c r="AI399" s="24">
        <v>133</v>
      </c>
      <c r="AJ399" s="24"/>
      <c r="AK399" s="4"/>
      <c r="AL399" s="4"/>
      <c r="AM399" s="24">
        <v>245405.97999999992</v>
      </c>
      <c r="AN399" s="24">
        <v>68340.820000000036</v>
      </c>
      <c r="AO399" s="24">
        <v>65294.449999999968</v>
      </c>
      <c r="AP399" s="24">
        <v>21782.300000000032</v>
      </c>
      <c r="AQ399" s="24">
        <v>95494.500000000044</v>
      </c>
      <c r="AR399" s="24"/>
      <c r="AS399" s="4"/>
      <c r="AT399" s="4"/>
      <c r="AU399" s="24">
        <v>602.96309582309561</v>
      </c>
      <c r="AV399" s="24">
        <v>167.91356265356274</v>
      </c>
      <c r="AW399" s="24">
        <v>168.28466494845352</v>
      </c>
      <c r="AX399" s="24">
        <v>57.777984084880721</v>
      </c>
      <c r="AY399" s="24">
        <v>246.75581395348848</v>
      </c>
      <c r="AZ399" s="24"/>
      <c r="BA399" s="4"/>
    </row>
    <row r="400" spans="2:53">
      <c r="B400" s="11" t="s">
        <v>126</v>
      </c>
      <c r="C400" s="11"/>
      <c r="D400" s="71" t="s">
        <v>127</v>
      </c>
      <c r="E400" s="11">
        <v>500</v>
      </c>
      <c r="F400" s="11">
        <v>110</v>
      </c>
      <c r="G400" s="11">
        <v>299</v>
      </c>
      <c r="H400" s="11">
        <v>217</v>
      </c>
      <c r="I400" s="11">
        <v>266</v>
      </c>
      <c r="J400" s="11"/>
      <c r="M400" s="184">
        <v>97069.479999999981</v>
      </c>
      <c r="N400" s="184">
        <v>30091.440000000006</v>
      </c>
      <c r="O400" s="184">
        <v>42158.26999999999</v>
      </c>
      <c r="P400" s="184">
        <v>20268.640000000003</v>
      </c>
      <c r="Q400" s="184">
        <v>182638.04000000012</v>
      </c>
      <c r="R400" s="184"/>
      <c r="S400" s="4"/>
      <c r="T400" s="4"/>
      <c r="U400" s="11">
        <v>163.69220910623943</v>
      </c>
      <c r="V400" s="11">
        <v>50.744418212478934</v>
      </c>
      <c r="W400" s="11">
        <v>74.35320987654319</v>
      </c>
      <c r="X400" s="11">
        <v>38.680610687022906</v>
      </c>
      <c r="Y400" s="11">
        <v>322.68204946996491</v>
      </c>
      <c r="Z400" s="11"/>
      <c r="AA400" s="4"/>
      <c r="AB400" s="11" t="s">
        <v>135</v>
      </c>
      <c r="AC400" s="11"/>
      <c r="AD400" s="71" t="s">
        <v>137</v>
      </c>
      <c r="AE400" s="24">
        <v>2</v>
      </c>
      <c r="AF400" s="24"/>
      <c r="AG400" s="24"/>
      <c r="AH400" s="24"/>
      <c r="AI400" s="24"/>
      <c r="AJ400" s="24"/>
      <c r="AK400" s="4"/>
      <c r="AL400" s="4"/>
      <c r="AM400" s="24">
        <v>381.98</v>
      </c>
      <c r="AN400" s="24">
        <v>0</v>
      </c>
      <c r="AO400" s="24">
        <v>0</v>
      </c>
      <c r="AP400" s="24">
        <v>0</v>
      </c>
      <c r="AQ400" s="24">
        <v>0</v>
      </c>
      <c r="AR400" s="24"/>
      <c r="AS400" s="4"/>
      <c r="AT400" s="4"/>
      <c r="AU400" s="24">
        <v>190.99</v>
      </c>
      <c r="AV400" s="24">
        <v>0</v>
      </c>
      <c r="AW400" s="24">
        <v>0</v>
      </c>
      <c r="AX400" s="24">
        <v>0</v>
      </c>
      <c r="AY400" s="24">
        <v>0</v>
      </c>
      <c r="AZ400" s="24"/>
      <c r="BA400" s="4"/>
    </row>
    <row r="401" spans="2:53">
      <c r="B401" s="11" t="s">
        <v>126</v>
      </c>
      <c r="C401" s="11"/>
      <c r="D401" s="71" t="s">
        <v>210</v>
      </c>
      <c r="E401" s="11">
        <v>1</v>
      </c>
      <c r="F401" s="11"/>
      <c r="G401" s="11">
        <v>1</v>
      </c>
      <c r="H401" s="11"/>
      <c r="I401" s="11"/>
      <c r="J401" s="11"/>
      <c r="M401" s="184">
        <v>348.74</v>
      </c>
      <c r="N401" s="184">
        <v>0</v>
      </c>
      <c r="O401" s="184">
        <v>220.25</v>
      </c>
      <c r="P401" s="184">
        <v>0</v>
      </c>
      <c r="Q401" s="184">
        <v>0</v>
      </c>
      <c r="R401" s="184"/>
      <c r="S401" s="4"/>
      <c r="T401" s="4"/>
      <c r="U401" s="11">
        <v>348.74</v>
      </c>
      <c r="V401" s="11">
        <v>0</v>
      </c>
      <c r="W401" s="11">
        <v>220.25</v>
      </c>
      <c r="X401" s="11">
        <v>0</v>
      </c>
      <c r="Y401" s="11">
        <v>0</v>
      </c>
      <c r="Z401" s="11"/>
      <c r="AA401" s="4"/>
      <c r="AB401" s="11" t="s">
        <v>138</v>
      </c>
      <c r="AC401" s="11"/>
      <c r="AD401" s="71" t="s">
        <v>139</v>
      </c>
      <c r="AE401" s="24">
        <v>65</v>
      </c>
      <c r="AF401" s="24">
        <v>16</v>
      </c>
      <c r="AG401" s="24">
        <v>7</v>
      </c>
      <c r="AH401" s="24">
        <v>7</v>
      </c>
      <c r="AI401" s="24">
        <v>8</v>
      </c>
      <c r="AJ401" s="24"/>
      <c r="AK401" s="4"/>
      <c r="AL401" s="4"/>
      <c r="AM401" s="24">
        <v>36941.85</v>
      </c>
      <c r="AN401" s="24">
        <v>4540.4799999999996</v>
      </c>
      <c r="AO401" s="24">
        <v>2017.7400000000002</v>
      </c>
      <c r="AP401" s="24">
        <v>1292.2399999999998</v>
      </c>
      <c r="AQ401" s="24">
        <v>3263.5099999999998</v>
      </c>
      <c r="AR401" s="24"/>
      <c r="AS401" s="4"/>
      <c r="AT401" s="4"/>
      <c r="AU401" s="24">
        <v>527.74071428571426</v>
      </c>
      <c r="AV401" s="24">
        <v>64.86399999999999</v>
      </c>
      <c r="AW401" s="24">
        <v>29.672647058823532</v>
      </c>
      <c r="AX401" s="24">
        <v>20.191249999999997</v>
      </c>
      <c r="AY401" s="24">
        <v>47.992794117647058</v>
      </c>
      <c r="AZ401" s="24"/>
      <c r="BA401" s="4"/>
    </row>
    <row r="402" spans="2:53">
      <c r="B402" s="11" t="s">
        <v>128</v>
      </c>
      <c r="C402" s="11"/>
      <c r="D402" s="71" t="s">
        <v>96</v>
      </c>
      <c r="E402" s="11">
        <v>99</v>
      </c>
      <c r="F402" s="11">
        <v>56</v>
      </c>
      <c r="G402" s="11">
        <v>35</v>
      </c>
      <c r="H402" s="11">
        <v>30</v>
      </c>
      <c r="I402" s="11">
        <v>29</v>
      </c>
      <c r="J402" s="11"/>
      <c r="M402" s="184">
        <v>28359.299999999996</v>
      </c>
      <c r="N402" s="184">
        <v>14369.740000000002</v>
      </c>
      <c r="O402" s="184">
        <v>7780.23</v>
      </c>
      <c r="P402" s="184">
        <v>4739.8</v>
      </c>
      <c r="Q402" s="184">
        <v>49607.160000000018</v>
      </c>
      <c r="R402" s="184"/>
      <c r="S402" s="4"/>
      <c r="T402" s="4"/>
      <c r="U402" s="11">
        <v>270.08857142857141</v>
      </c>
      <c r="V402" s="11">
        <v>136.85466666666667</v>
      </c>
      <c r="W402" s="11">
        <v>74.809903846153844</v>
      </c>
      <c r="X402" s="11">
        <v>45.575000000000003</v>
      </c>
      <c r="Y402" s="11">
        <v>481.62291262135938</v>
      </c>
      <c r="Z402" s="11"/>
      <c r="AA402" s="4"/>
      <c r="AB402" s="11" t="s">
        <v>141</v>
      </c>
      <c r="AC402" s="11"/>
      <c r="AD402" s="71" t="s">
        <v>142</v>
      </c>
      <c r="AE402" s="24">
        <v>30</v>
      </c>
      <c r="AF402" s="24">
        <v>21</v>
      </c>
      <c r="AG402" s="24">
        <v>18</v>
      </c>
      <c r="AH402" s="24">
        <v>10</v>
      </c>
      <c r="AI402" s="24">
        <v>9</v>
      </c>
      <c r="AJ402" s="24"/>
      <c r="AK402" s="4"/>
      <c r="AL402" s="4"/>
      <c r="AM402" s="24">
        <v>10672.310000000001</v>
      </c>
      <c r="AN402" s="24">
        <v>7636.3</v>
      </c>
      <c r="AO402" s="24">
        <v>5512.66</v>
      </c>
      <c r="AP402" s="24">
        <v>2503.1</v>
      </c>
      <c r="AQ402" s="24">
        <v>2987.77</v>
      </c>
      <c r="AR402" s="24"/>
      <c r="AS402" s="4"/>
      <c r="AT402" s="4"/>
      <c r="AU402" s="24">
        <v>304.92314285714292</v>
      </c>
      <c r="AV402" s="24">
        <v>218.18</v>
      </c>
      <c r="AW402" s="24">
        <v>157.50457142857144</v>
      </c>
      <c r="AX402" s="24">
        <v>75.851515151515144</v>
      </c>
      <c r="AY402" s="24">
        <v>85.364857142857147</v>
      </c>
      <c r="AZ402" s="24"/>
      <c r="BA402" s="4"/>
    </row>
    <row r="403" spans="2:53">
      <c r="B403" s="11" t="s">
        <v>129</v>
      </c>
      <c r="C403" s="11"/>
      <c r="D403" s="71" t="s">
        <v>96</v>
      </c>
      <c r="E403" s="11">
        <v>48</v>
      </c>
      <c r="F403" s="11">
        <v>21</v>
      </c>
      <c r="G403" s="11">
        <v>20</v>
      </c>
      <c r="H403" s="11">
        <v>14</v>
      </c>
      <c r="I403" s="11">
        <v>13</v>
      </c>
      <c r="J403" s="11"/>
      <c r="M403" s="184">
        <v>13137.67</v>
      </c>
      <c r="N403" s="184">
        <v>4553.6899999999996</v>
      </c>
      <c r="O403" s="184">
        <v>3024.7</v>
      </c>
      <c r="P403" s="184">
        <v>1486.3300000000002</v>
      </c>
      <c r="Q403" s="184">
        <v>6821.81</v>
      </c>
      <c r="R403" s="184"/>
      <c r="S403" s="4"/>
      <c r="T403" s="4"/>
      <c r="U403" s="11">
        <v>247.88056603773586</v>
      </c>
      <c r="V403" s="11">
        <v>85.918679245283016</v>
      </c>
      <c r="W403" s="11">
        <v>57.069811320754717</v>
      </c>
      <c r="X403" s="11">
        <v>29.143725490196083</v>
      </c>
      <c r="Y403" s="11">
        <v>133.76098039215688</v>
      </c>
      <c r="Z403" s="11"/>
      <c r="AA403" s="4"/>
      <c r="AB403" s="11" t="s">
        <v>144</v>
      </c>
      <c r="AC403" s="11"/>
      <c r="AD403" s="71" t="s">
        <v>142</v>
      </c>
      <c r="AE403" s="24">
        <v>2</v>
      </c>
      <c r="AF403" s="24">
        <v>1</v>
      </c>
      <c r="AG403" s="24"/>
      <c r="AH403" s="24"/>
      <c r="AI403" s="24"/>
      <c r="AJ403" s="24"/>
      <c r="AK403" s="4"/>
      <c r="AL403" s="4"/>
      <c r="AM403" s="24">
        <v>355.53000000000003</v>
      </c>
      <c r="AN403" s="24">
        <v>83.97</v>
      </c>
      <c r="AO403" s="24">
        <v>0</v>
      </c>
      <c r="AP403" s="24">
        <v>0</v>
      </c>
      <c r="AQ403" s="24">
        <v>0</v>
      </c>
      <c r="AR403" s="24"/>
      <c r="AS403" s="4"/>
      <c r="AT403" s="4"/>
      <c r="AU403" s="24">
        <v>177.76500000000001</v>
      </c>
      <c r="AV403" s="24">
        <v>41.984999999999999</v>
      </c>
      <c r="AW403" s="24">
        <v>0</v>
      </c>
      <c r="AX403" s="24">
        <v>0</v>
      </c>
      <c r="AY403" s="24">
        <v>0</v>
      </c>
      <c r="AZ403" s="24"/>
      <c r="BA403" s="4"/>
    </row>
    <row r="404" spans="2:53">
      <c r="B404" s="11" t="s">
        <v>130</v>
      </c>
      <c r="C404" s="11"/>
      <c r="D404" s="71" t="s">
        <v>131</v>
      </c>
      <c r="E404" s="11">
        <v>2</v>
      </c>
      <c r="F404" s="11">
        <v>2</v>
      </c>
      <c r="G404" s="11">
        <v>2</v>
      </c>
      <c r="H404" s="11">
        <v>1</v>
      </c>
      <c r="I404" s="11">
        <v>1</v>
      </c>
      <c r="J404" s="11"/>
      <c r="M404" s="184">
        <v>2009.88</v>
      </c>
      <c r="N404" s="184">
        <v>980.92000000000007</v>
      </c>
      <c r="O404" s="184">
        <v>414.46</v>
      </c>
      <c r="P404" s="184">
        <v>290.14</v>
      </c>
      <c r="Q404" s="184">
        <v>34.94</v>
      </c>
      <c r="R404" s="184"/>
      <c r="S404" s="4"/>
      <c r="T404" s="4"/>
      <c r="U404" s="11">
        <v>1004.94</v>
      </c>
      <c r="V404" s="11">
        <v>490.46000000000004</v>
      </c>
      <c r="W404" s="11">
        <v>207.23</v>
      </c>
      <c r="X404" s="11">
        <v>145.07</v>
      </c>
      <c r="Y404" s="11">
        <v>17.47</v>
      </c>
      <c r="Z404" s="11"/>
      <c r="AA404" s="4"/>
      <c r="AB404" s="11" t="s">
        <v>145</v>
      </c>
      <c r="AC404" s="11"/>
      <c r="AD404" s="71" t="s">
        <v>146</v>
      </c>
      <c r="AE404" s="24">
        <v>20</v>
      </c>
      <c r="AF404" s="24">
        <v>7</v>
      </c>
      <c r="AG404" s="24">
        <v>6</v>
      </c>
      <c r="AH404" s="24">
        <v>5</v>
      </c>
      <c r="AI404" s="24">
        <v>4</v>
      </c>
      <c r="AJ404" s="24"/>
      <c r="AK404" s="4"/>
      <c r="AL404" s="4"/>
      <c r="AM404" s="24">
        <v>4821.2800000000007</v>
      </c>
      <c r="AN404" s="24">
        <v>1292.75</v>
      </c>
      <c r="AO404" s="24">
        <v>1115.24</v>
      </c>
      <c r="AP404" s="24">
        <v>657.56999999999994</v>
      </c>
      <c r="AQ404" s="24">
        <v>12051.42</v>
      </c>
      <c r="AR404" s="24"/>
      <c r="AS404" s="4"/>
      <c r="AT404" s="4"/>
      <c r="AU404" s="24">
        <v>229.58476190476193</v>
      </c>
      <c r="AV404" s="24">
        <v>61.55952380952381</v>
      </c>
      <c r="AW404" s="24">
        <v>79.66</v>
      </c>
      <c r="AX404" s="24">
        <v>50.582307692307687</v>
      </c>
      <c r="AY404" s="24">
        <v>860.81571428571431</v>
      </c>
      <c r="AZ404" s="24"/>
      <c r="BA404" s="4"/>
    </row>
    <row r="405" spans="2:53">
      <c r="B405" s="11" t="s">
        <v>132</v>
      </c>
      <c r="C405" s="11"/>
      <c r="D405" s="71" t="s">
        <v>115</v>
      </c>
      <c r="E405" s="11">
        <v>36</v>
      </c>
      <c r="F405" s="11">
        <v>12</v>
      </c>
      <c r="G405" s="11">
        <v>9</v>
      </c>
      <c r="H405" s="11">
        <v>9</v>
      </c>
      <c r="I405" s="11">
        <v>7</v>
      </c>
      <c r="J405" s="11"/>
      <c r="M405" s="184">
        <v>9788.77</v>
      </c>
      <c r="N405" s="184">
        <v>1762.85</v>
      </c>
      <c r="O405" s="184">
        <v>749.5100000000001</v>
      </c>
      <c r="P405" s="184">
        <v>679.15999999999985</v>
      </c>
      <c r="Q405" s="184">
        <v>2642.55</v>
      </c>
      <c r="R405" s="184"/>
      <c r="S405" s="4"/>
      <c r="T405" s="4"/>
      <c r="U405" s="11">
        <v>264.56135135135139</v>
      </c>
      <c r="V405" s="11">
        <v>47.644594594594594</v>
      </c>
      <c r="W405" s="11">
        <v>22.044411764705885</v>
      </c>
      <c r="X405" s="11">
        <v>20.580606060606055</v>
      </c>
      <c r="Y405" s="11">
        <v>71.420270270270279</v>
      </c>
      <c r="Z405" s="11"/>
      <c r="AA405" s="4"/>
      <c r="AB405" s="11" t="s">
        <v>147</v>
      </c>
      <c r="AC405" s="11"/>
      <c r="AD405" s="71" t="s">
        <v>148</v>
      </c>
      <c r="AE405" s="24">
        <v>155</v>
      </c>
      <c r="AF405" s="24">
        <v>56</v>
      </c>
      <c r="AG405" s="24">
        <v>41</v>
      </c>
      <c r="AH405" s="24">
        <v>31</v>
      </c>
      <c r="AI405" s="24">
        <v>25</v>
      </c>
      <c r="AJ405" s="24"/>
      <c r="AK405" s="4"/>
      <c r="AL405" s="4"/>
      <c r="AM405" s="24">
        <v>123623.90000000002</v>
      </c>
      <c r="AN405" s="24">
        <v>19862.559999999998</v>
      </c>
      <c r="AO405" s="24">
        <v>11899.43</v>
      </c>
      <c r="AP405" s="24">
        <v>5678.1600000000017</v>
      </c>
      <c r="AQ405" s="24">
        <v>41404.470000000008</v>
      </c>
      <c r="AR405" s="24"/>
      <c r="AS405" s="4"/>
      <c r="AT405" s="4"/>
      <c r="AU405" s="24">
        <v>782.42974683544321</v>
      </c>
      <c r="AV405" s="24">
        <v>125.71240506329113</v>
      </c>
      <c r="AW405" s="24">
        <v>78.80417218543046</v>
      </c>
      <c r="AX405" s="24">
        <v>37.854400000000012</v>
      </c>
      <c r="AY405" s="24">
        <v>270.61745098039222</v>
      </c>
      <c r="AZ405" s="24"/>
      <c r="BA405" s="4"/>
    </row>
    <row r="406" spans="2:53">
      <c r="B406" s="11" t="s">
        <v>133</v>
      </c>
      <c r="C406" s="11"/>
      <c r="D406" s="71" t="s">
        <v>134</v>
      </c>
      <c r="E406" s="11">
        <v>44</v>
      </c>
      <c r="F406" s="11">
        <v>23</v>
      </c>
      <c r="G406" s="11">
        <v>21</v>
      </c>
      <c r="H406" s="11">
        <v>15</v>
      </c>
      <c r="I406" s="11">
        <v>23</v>
      </c>
      <c r="J406" s="11"/>
      <c r="M406" s="184">
        <v>10312.980000000001</v>
      </c>
      <c r="N406" s="184">
        <v>4296.2</v>
      </c>
      <c r="O406" s="184">
        <v>3498.89</v>
      </c>
      <c r="P406" s="184">
        <v>2051.2000000000003</v>
      </c>
      <c r="Q406" s="184">
        <v>29931.489999999998</v>
      </c>
      <c r="R406" s="184"/>
      <c r="S406" s="4"/>
      <c r="T406" s="4"/>
      <c r="U406" s="11">
        <v>210.46897959183676</v>
      </c>
      <c r="V406" s="11">
        <v>87.67755102040816</v>
      </c>
      <c r="W406" s="11">
        <v>72.893541666666664</v>
      </c>
      <c r="X406" s="11">
        <v>46.618181818181824</v>
      </c>
      <c r="Y406" s="11">
        <v>623.57270833333325</v>
      </c>
      <c r="Z406" s="11"/>
      <c r="AA406" s="4"/>
      <c r="AB406" s="11" t="s">
        <v>149</v>
      </c>
      <c r="AC406" s="11"/>
      <c r="AD406" s="71" t="s">
        <v>146</v>
      </c>
      <c r="AE406" s="24">
        <v>102</v>
      </c>
      <c r="AF406" s="24">
        <v>68</v>
      </c>
      <c r="AG406" s="24">
        <v>35</v>
      </c>
      <c r="AH406" s="24">
        <v>22</v>
      </c>
      <c r="AI406" s="24">
        <v>20</v>
      </c>
      <c r="AJ406" s="24"/>
      <c r="AK406" s="4"/>
      <c r="AL406" s="4"/>
      <c r="AM406" s="24">
        <v>131005.84999999996</v>
      </c>
      <c r="AN406" s="24">
        <v>85183.359999999957</v>
      </c>
      <c r="AO406" s="24">
        <v>4516.0199999999995</v>
      </c>
      <c r="AP406" s="24">
        <v>3108.32</v>
      </c>
      <c r="AQ406" s="24">
        <v>13091.639999999998</v>
      </c>
      <c r="AR406" s="24"/>
      <c r="AS406" s="4"/>
      <c r="AT406" s="4"/>
      <c r="AU406" s="24">
        <v>1110.2190677966098</v>
      </c>
      <c r="AV406" s="24">
        <v>721.89288135593188</v>
      </c>
      <c r="AW406" s="24">
        <v>39.269739130434779</v>
      </c>
      <c r="AX406" s="24">
        <v>27.752857142857145</v>
      </c>
      <c r="AY406" s="24">
        <v>116.88964285714283</v>
      </c>
      <c r="AZ406" s="24"/>
      <c r="BA406" s="4"/>
    </row>
    <row r="407" spans="2:53">
      <c r="B407" s="11" t="s">
        <v>135</v>
      </c>
      <c r="C407" s="11"/>
      <c r="D407" s="71" t="s">
        <v>136</v>
      </c>
      <c r="E407" s="11">
        <v>3369</v>
      </c>
      <c r="F407" s="11">
        <v>1918</v>
      </c>
      <c r="G407" s="11">
        <v>1795</v>
      </c>
      <c r="H407" s="11">
        <v>1422</v>
      </c>
      <c r="I407" s="11">
        <v>1582</v>
      </c>
      <c r="J407" s="11"/>
      <c r="M407" s="184">
        <v>791998.52000000014</v>
      </c>
      <c r="N407" s="184">
        <v>431142.05999999947</v>
      </c>
      <c r="O407" s="184">
        <v>319480.43999999913</v>
      </c>
      <c r="P407" s="184">
        <v>204410.13000000038</v>
      </c>
      <c r="Q407" s="184">
        <v>2184828.9200000009</v>
      </c>
      <c r="R407" s="184"/>
      <c r="S407" s="4"/>
      <c r="T407" s="4"/>
      <c r="U407" s="11">
        <v>196.91658876181009</v>
      </c>
      <c r="V407" s="11">
        <v>107.19593734460454</v>
      </c>
      <c r="W407" s="11">
        <v>82.319103323885372</v>
      </c>
      <c r="X407" s="11">
        <v>53.440556862745197</v>
      </c>
      <c r="Y407" s="11">
        <v>566.16452967089947</v>
      </c>
      <c r="Z407" s="11"/>
      <c r="AA407" s="4"/>
      <c r="AB407" s="11" t="s">
        <v>458</v>
      </c>
      <c r="AC407" s="11"/>
      <c r="AD407" s="71" t="s">
        <v>150</v>
      </c>
      <c r="AE407" s="24">
        <v>1</v>
      </c>
      <c r="AF407" s="24"/>
      <c r="AG407" s="24"/>
      <c r="AH407" s="24"/>
      <c r="AI407" s="24"/>
      <c r="AJ407" s="24"/>
      <c r="AK407" s="4"/>
      <c r="AL407" s="4"/>
      <c r="AM407" s="24">
        <v>47.74</v>
      </c>
      <c r="AN407" s="24">
        <v>0</v>
      </c>
      <c r="AO407" s="24">
        <v>0</v>
      </c>
      <c r="AP407" s="24">
        <v>0</v>
      </c>
      <c r="AQ407" s="24">
        <v>0</v>
      </c>
      <c r="AR407" s="24"/>
      <c r="AS407" s="4"/>
      <c r="AT407" s="4"/>
      <c r="AU407" s="24">
        <v>47.74</v>
      </c>
      <c r="AV407" s="24">
        <v>0</v>
      </c>
      <c r="AW407" s="24">
        <v>0</v>
      </c>
      <c r="AX407" s="24">
        <v>0</v>
      </c>
      <c r="AY407" s="24">
        <v>0</v>
      </c>
      <c r="AZ407" s="24"/>
      <c r="BA407" s="4"/>
    </row>
    <row r="408" spans="2:53">
      <c r="B408" s="11" t="s">
        <v>135</v>
      </c>
      <c r="C408" s="11"/>
      <c r="D408" s="71" t="s">
        <v>137</v>
      </c>
      <c r="E408" s="11">
        <v>2</v>
      </c>
      <c r="F408" s="11"/>
      <c r="G408" s="11"/>
      <c r="H408" s="11"/>
      <c r="I408" s="11"/>
      <c r="J408" s="11"/>
      <c r="M408" s="184">
        <v>640.46999999999991</v>
      </c>
      <c r="N408" s="184">
        <v>0</v>
      </c>
      <c r="O408" s="184">
        <v>0</v>
      </c>
      <c r="P408" s="184">
        <v>0</v>
      </c>
      <c r="Q408" s="184">
        <v>0</v>
      </c>
      <c r="R408" s="184"/>
      <c r="S408" s="4"/>
      <c r="T408" s="4"/>
      <c r="U408" s="11">
        <v>320.23499999999996</v>
      </c>
      <c r="V408" s="11">
        <v>0</v>
      </c>
      <c r="W408" s="11">
        <v>0</v>
      </c>
      <c r="X408" s="11">
        <v>0</v>
      </c>
      <c r="Y408" s="11">
        <v>0</v>
      </c>
      <c r="Z408" s="11"/>
      <c r="AA408" s="4"/>
      <c r="AB408" s="11" t="s">
        <v>151</v>
      </c>
      <c r="AC408" s="11"/>
      <c r="AD408" s="71" t="s">
        <v>100</v>
      </c>
      <c r="AE408" s="24">
        <v>6</v>
      </c>
      <c r="AF408" s="24">
        <v>1</v>
      </c>
      <c r="AG408" s="24">
        <v>4</v>
      </c>
      <c r="AH408" s="24">
        <v>4</v>
      </c>
      <c r="AI408" s="24">
        <v>4</v>
      </c>
      <c r="AJ408" s="24"/>
      <c r="AK408" s="4"/>
      <c r="AL408" s="4"/>
      <c r="AM408" s="24">
        <v>2074.79</v>
      </c>
      <c r="AN408" s="24">
        <v>1858.77</v>
      </c>
      <c r="AO408" s="24">
        <v>344.73</v>
      </c>
      <c r="AP408" s="24">
        <v>578.03</v>
      </c>
      <c r="AQ408" s="24">
        <v>288.2</v>
      </c>
      <c r="AR408" s="24"/>
      <c r="AS408" s="4"/>
      <c r="AT408" s="4"/>
      <c r="AU408" s="24">
        <v>296.39857142857142</v>
      </c>
      <c r="AV408" s="24">
        <v>265.5385714285714</v>
      </c>
      <c r="AW408" s="24">
        <v>49.247142857142862</v>
      </c>
      <c r="AX408" s="24">
        <v>82.575714285714284</v>
      </c>
      <c r="AY408" s="24">
        <v>41.171428571428571</v>
      </c>
      <c r="AZ408" s="24"/>
      <c r="BA408" s="4"/>
    </row>
    <row r="409" spans="2:53">
      <c r="B409" s="11" t="s">
        <v>138</v>
      </c>
      <c r="C409" s="11"/>
      <c r="D409" s="71" t="s">
        <v>139</v>
      </c>
      <c r="E409" s="11">
        <v>811</v>
      </c>
      <c r="F409" s="11">
        <v>394</v>
      </c>
      <c r="G409" s="11">
        <v>272</v>
      </c>
      <c r="H409" s="11">
        <v>204</v>
      </c>
      <c r="I409" s="11">
        <v>195</v>
      </c>
      <c r="J409" s="11"/>
      <c r="M409" s="184">
        <v>154317.35000000018</v>
      </c>
      <c r="N409" s="184">
        <v>66507.320000000007</v>
      </c>
      <c r="O409" s="184">
        <v>30621.119999999988</v>
      </c>
      <c r="P409" s="184">
        <v>20404.57</v>
      </c>
      <c r="Q409" s="184">
        <v>144109.73999999993</v>
      </c>
      <c r="R409" s="184"/>
      <c r="S409" s="4"/>
      <c r="T409" s="4"/>
      <c r="U409" s="11">
        <v>168.65284153005484</v>
      </c>
      <c r="V409" s="11">
        <v>72.685595628415314</v>
      </c>
      <c r="W409" s="11">
        <v>35.23719217491368</v>
      </c>
      <c r="X409" s="11">
        <v>24.061992924528301</v>
      </c>
      <c r="Y409" s="11">
        <v>166.40847575057728</v>
      </c>
      <c r="Z409" s="11"/>
      <c r="AA409" s="4"/>
      <c r="AB409" s="11" t="s">
        <v>151</v>
      </c>
      <c r="AC409" s="11"/>
      <c r="AD409" s="71" t="s">
        <v>84</v>
      </c>
      <c r="AE409" s="24">
        <v>16</v>
      </c>
      <c r="AF409" s="24">
        <v>7</v>
      </c>
      <c r="AG409" s="24">
        <v>9</v>
      </c>
      <c r="AH409" s="24">
        <v>8</v>
      </c>
      <c r="AI409" s="24">
        <v>7</v>
      </c>
      <c r="AJ409" s="24"/>
      <c r="AK409" s="4"/>
      <c r="AL409" s="4"/>
      <c r="AM409" s="24">
        <v>3556.6700000000005</v>
      </c>
      <c r="AN409" s="24">
        <v>2160.29</v>
      </c>
      <c r="AO409" s="24">
        <v>601.67999999999995</v>
      </c>
      <c r="AP409" s="24">
        <v>823.31</v>
      </c>
      <c r="AQ409" s="24">
        <v>4042.16</v>
      </c>
      <c r="AR409" s="24"/>
      <c r="AS409" s="4"/>
      <c r="AT409" s="4"/>
      <c r="AU409" s="24">
        <v>222.29187500000003</v>
      </c>
      <c r="AV409" s="24">
        <v>135.018125</v>
      </c>
      <c r="AW409" s="24">
        <v>40.111999999999995</v>
      </c>
      <c r="AX409" s="24">
        <v>51.456874999999997</v>
      </c>
      <c r="AY409" s="24">
        <v>252.63499999999999</v>
      </c>
      <c r="AZ409" s="24"/>
      <c r="BA409" s="4"/>
    </row>
    <row r="410" spans="2:53">
      <c r="B410" s="11" t="s">
        <v>140</v>
      </c>
      <c r="C410" s="11"/>
      <c r="D410" s="71" t="s">
        <v>136</v>
      </c>
      <c r="E410" s="11">
        <v>2</v>
      </c>
      <c r="F410" s="11"/>
      <c r="G410" s="11"/>
      <c r="H410" s="11"/>
      <c r="I410" s="11"/>
      <c r="J410" s="11"/>
      <c r="M410" s="184">
        <v>21.46</v>
      </c>
      <c r="N410" s="184">
        <v>0</v>
      </c>
      <c r="O410" s="184">
        <v>0</v>
      </c>
      <c r="P410" s="184">
        <v>0</v>
      </c>
      <c r="Q410" s="184">
        <v>0</v>
      </c>
      <c r="R410" s="184"/>
      <c r="S410" s="4"/>
      <c r="T410" s="4"/>
      <c r="U410" s="11">
        <v>10.73</v>
      </c>
      <c r="V410" s="11">
        <v>0</v>
      </c>
      <c r="W410" s="11">
        <v>0</v>
      </c>
      <c r="X410" s="11">
        <v>0</v>
      </c>
      <c r="Y410" s="11">
        <v>0</v>
      </c>
      <c r="Z410" s="11"/>
      <c r="AA410" s="4"/>
      <c r="AB410" s="11" t="s">
        <v>152</v>
      </c>
      <c r="AC410" s="11"/>
      <c r="AD410" s="71" t="s">
        <v>153</v>
      </c>
      <c r="AE410" s="24">
        <v>8</v>
      </c>
      <c r="AF410" s="24">
        <v>6</v>
      </c>
      <c r="AG410" s="24">
        <v>7</v>
      </c>
      <c r="AH410" s="24">
        <v>6</v>
      </c>
      <c r="AI410" s="24">
        <v>7</v>
      </c>
      <c r="AJ410" s="24"/>
      <c r="AK410" s="4"/>
      <c r="AL410" s="4"/>
      <c r="AM410" s="24">
        <v>494.34</v>
      </c>
      <c r="AN410" s="24">
        <v>447.08</v>
      </c>
      <c r="AO410" s="24">
        <v>418.26</v>
      </c>
      <c r="AP410" s="24">
        <v>448.19000000000005</v>
      </c>
      <c r="AQ410" s="24">
        <v>5836.9</v>
      </c>
      <c r="AR410" s="24"/>
      <c r="AS410" s="4"/>
      <c r="AT410" s="4"/>
      <c r="AU410" s="24">
        <v>54.926666666666662</v>
      </c>
      <c r="AV410" s="24">
        <v>49.675555555555555</v>
      </c>
      <c r="AW410" s="24">
        <v>46.473333333333329</v>
      </c>
      <c r="AX410" s="24">
        <v>49.798888888888897</v>
      </c>
      <c r="AY410" s="24">
        <v>648.54444444444437</v>
      </c>
      <c r="AZ410" s="24"/>
      <c r="BA410" s="4"/>
    </row>
    <row r="411" spans="2:53">
      <c r="B411" s="11" t="s">
        <v>141</v>
      </c>
      <c r="C411" s="11"/>
      <c r="D411" s="71" t="s">
        <v>142</v>
      </c>
      <c r="E411" s="11">
        <v>236</v>
      </c>
      <c r="F411" s="11">
        <v>112</v>
      </c>
      <c r="G411" s="11">
        <v>97</v>
      </c>
      <c r="H411" s="11">
        <v>73</v>
      </c>
      <c r="I411" s="11">
        <v>76</v>
      </c>
      <c r="J411" s="11"/>
      <c r="M411" s="184">
        <v>56238.03</v>
      </c>
      <c r="N411" s="184">
        <v>20859.800000000014</v>
      </c>
      <c r="O411" s="184">
        <v>14228.140000000007</v>
      </c>
      <c r="P411" s="184">
        <v>8256.7999999999993</v>
      </c>
      <c r="Q411" s="184">
        <v>105267.78999999996</v>
      </c>
      <c r="R411" s="184"/>
      <c r="S411" s="4"/>
      <c r="T411" s="4"/>
      <c r="U411" s="11">
        <v>214.64896946564886</v>
      </c>
      <c r="V411" s="11">
        <v>79.617557251908451</v>
      </c>
      <c r="W411" s="11">
        <v>57.603805668016221</v>
      </c>
      <c r="X411" s="11">
        <v>33.564227642276421</v>
      </c>
      <c r="Y411" s="11">
        <v>424.46689516129015</v>
      </c>
      <c r="Z411" s="11"/>
      <c r="AA411" s="4"/>
      <c r="AB411" s="11" t="s">
        <v>154</v>
      </c>
      <c r="AC411" s="11"/>
      <c r="AD411" s="71" t="s">
        <v>155</v>
      </c>
      <c r="AE411" s="24">
        <v>46</v>
      </c>
      <c r="AF411" s="24">
        <v>32</v>
      </c>
      <c r="AG411" s="24">
        <v>29</v>
      </c>
      <c r="AH411" s="24">
        <v>25</v>
      </c>
      <c r="AI411" s="24">
        <v>28</v>
      </c>
      <c r="AJ411" s="24"/>
      <c r="AK411" s="4"/>
      <c r="AL411" s="4"/>
      <c r="AM411" s="24">
        <v>21777.379999999997</v>
      </c>
      <c r="AN411" s="24">
        <v>6740.3300000000008</v>
      </c>
      <c r="AO411" s="24">
        <v>6750.34</v>
      </c>
      <c r="AP411" s="24">
        <v>2498.1200000000003</v>
      </c>
      <c r="AQ411" s="24">
        <v>56154.34</v>
      </c>
      <c r="AR411" s="24"/>
      <c r="AS411" s="4"/>
      <c r="AT411" s="4"/>
      <c r="AU411" s="24">
        <v>444.43632653061218</v>
      </c>
      <c r="AV411" s="24">
        <v>137.55775510204083</v>
      </c>
      <c r="AW411" s="24">
        <v>150.00755555555557</v>
      </c>
      <c r="AX411" s="24">
        <v>56.775454545454551</v>
      </c>
      <c r="AY411" s="24">
        <v>1169.8820833333332</v>
      </c>
      <c r="AZ411" s="24"/>
      <c r="BA411" s="4"/>
    </row>
    <row r="412" spans="2:53">
      <c r="B412" s="11" t="s">
        <v>141</v>
      </c>
      <c r="C412" s="11"/>
      <c r="D412" s="71" t="s">
        <v>143</v>
      </c>
      <c r="E412" s="11"/>
      <c r="F412" s="11"/>
      <c r="G412" s="11">
        <v>1</v>
      </c>
      <c r="H412" s="11">
        <v>1</v>
      </c>
      <c r="I412" s="11">
        <v>1</v>
      </c>
      <c r="J412" s="11"/>
      <c r="M412" s="184">
        <v>0</v>
      </c>
      <c r="N412" s="184">
        <v>0</v>
      </c>
      <c r="O412" s="184">
        <v>229.83</v>
      </c>
      <c r="P412" s="184">
        <v>119.72</v>
      </c>
      <c r="Q412" s="184">
        <v>1410.94</v>
      </c>
      <c r="R412" s="184"/>
      <c r="S412" s="4"/>
      <c r="T412" s="4"/>
      <c r="U412" s="11">
        <v>0</v>
      </c>
      <c r="V412" s="11">
        <v>0</v>
      </c>
      <c r="W412" s="11">
        <v>229.83</v>
      </c>
      <c r="X412" s="11">
        <v>119.72</v>
      </c>
      <c r="Y412" s="11">
        <v>1410.94</v>
      </c>
      <c r="Z412" s="11"/>
      <c r="AA412" s="4"/>
      <c r="AB412" s="11" t="s">
        <v>154</v>
      </c>
      <c r="AC412" s="11"/>
      <c r="AD412" s="71" t="s">
        <v>515</v>
      </c>
      <c r="AE412" s="24">
        <v>1</v>
      </c>
      <c r="AF412" s="24">
        <v>1</v>
      </c>
      <c r="AG412" s="24">
        <v>1</v>
      </c>
      <c r="AH412" s="24">
        <v>1</v>
      </c>
      <c r="AI412" s="24">
        <v>1</v>
      </c>
      <c r="AJ412" s="24"/>
      <c r="AK412" s="4"/>
      <c r="AL412" s="4"/>
      <c r="AM412" s="24">
        <v>101.72</v>
      </c>
      <c r="AN412" s="24">
        <v>110.93</v>
      </c>
      <c r="AO412" s="24">
        <v>107.44</v>
      </c>
      <c r="AP412" s="24">
        <v>102.44</v>
      </c>
      <c r="AQ412" s="24">
        <v>730.41</v>
      </c>
      <c r="AR412" s="24"/>
      <c r="AS412" s="4"/>
      <c r="AT412" s="4"/>
      <c r="AU412" s="24">
        <v>101.72</v>
      </c>
      <c r="AV412" s="24">
        <v>110.93</v>
      </c>
      <c r="AW412" s="24">
        <v>107.44</v>
      </c>
      <c r="AX412" s="24">
        <v>102.44</v>
      </c>
      <c r="AY412" s="24">
        <v>730.41</v>
      </c>
      <c r="AZ412" s="24"/>
      <c r="BA412" s="4"/>
    </row>
    <row r="413" spans="2:53">
      <c r="B413" s="11" t="s">
        <v>144</v>
      </c>
      <c r="C413" s="11"/>
      <c r="D413" s="71" t="s">
        <v>142</v>
      </c>
      <c r="E413" s="11">
        <v>8</v>
      </c>
      <c r="F413" s="11">
        <v>4</v>
      </c>
      <c r="G413" s="11">
        <v>3</v>
      </c>
      <c r="H413" s="11">
        <v>4</v>
      </c>
      <c r="I413" s="11">
        <v>4</v>
      </c>
      <c r="J413" s="11"/>
      <c r="M413" s="184">
        <v>4689.6499999999996</v>
      </c>
      <c r="N413" s="184">
        <v>1485.85</v>
      </c>
      <c r="O413" s="184">
        <v>586.81999999999994</v>
      </c>
      <c r="P413" s="184">
        <v>515.04999999999995</v>
      </c>
      <c r="Q413" s="184">
        <v>3477.07</v>
      </c>
      <c r="R413" s="184"/>
      <c r="S413" s="4"/>
      <c r="T413" s="4"/>
      <c r="U413" s="11">
        <v>426.33181818181816</v>
      </c>
      <c r="V413" s="11">
        <v>135.07727272727271</v>
      </c>
      <c r="W413" s="11">
        <v>53.347272727272724</v>
      </c>
      <c r="X413" s="11">
        <v>46.822727272727271</v>
      </c>
      <c r="Y413" s="11">
        <v>316.09727272727275</v>
      </c>
      <c r="Z413" s="11"/>
      <c r="AA413" s="4"/>
      <c r="AB413" s="11" t="s">
        <v>156</v>
      </c>
      <c r="AC413" s="11"/>
      <c r="AD413" s="71" t="s">
        <v>157</v>
      </c>
      <c r="AE413" s="24">
        <v>14</v>
      </c>
      <c r="AF413" s="24">
        <v>11</v>
      </c>
      <c r="AG413" s="24">
        <v>12</v>
      </c>
      <c r="AH413" s="24">
        <v>10</v>
      </c>
      <c r="AI413" s="24">
        <v>6</v>
      </c>
      <c r="AJ413" s="24"/>
      <c r="AK413" s="4"/>
      <c r="AL413" s="4"/>
      <c r="AM413" s="24">
        <v>6186.8199999999988</v>
      </c>
      <c r="AN413" s="24">
        <v>4296.2800000000007</v>
      </c>
      <c r="AO413" s="24">
        <v>3414.0400000000004</v>
      </c>
      <c r="AP413" s="24">
        <v>515.86</v>
      </c>
      <c r="AQ413" s="24">
        <v>1458.39</v>
      </c>
      <c r="AR413" s="24"/>
      <c r="AS413" s="4"/>
      <c r="AT413" s="4"/>
      <c r="AU413" s="24">
        <v>441.91571428571422</v>
      </c>
      <c r="AV413" s="24">
        <v>306.87714285714293</v>
      </c>
      <c r="AW413" s="24">
        <v>243.86000000000004</v>
      </c>
      <c r="AX413" s="24">
        <v>36.847142857142856</v>
      </c>
      <c r="AY413" s="24">
        <v>104.1707142857143</v>
      </c>
      <c r="AZ413" s="24"/>
      <c r="BA413" s="4"/>
    </row>
    <row r="414" spans="2:53">
      <c r="B414" s="11" t="s">
        <v>145</v>
      </c>
      <c r="C414" s="11"/>
      <c r="D414" s="71" t="s">
        <v>146</v>
      </c>
      <c r="E414" s="11">
        <v>85</v>
      </c>
      <c r="F414" s="11">
        <v>55</v>
      </c>
      <c r="G414" s="11">
        <v>44</v>
      </c>
      <c r="H414" s="11">
        <v>36</v>
      </c>
      <c r="I414" s="11">
        <v>38</v>
      </c>
      <c r="J414" s="11"/>
      <c r="M414" s="184">
        <v>19638.989999999994</v>
      </c>
      <c r="N414" s="184">
        <v>12765.31</v>
      </c>
      <c r="O414" s="184">
        <v>7825.9099999999989</v>
      </c>
      <c r="P414" s="184">
        <v>4992.4100000000017</v>
      </c>
      <c r="Q414" s="184">
        <v>46375.459999999985</v>
      </c>
      <c r="R414" s="184"/>
      <c r="S414" s="4"/>
      <c r="T414" s="4"/>
      <c r="U414" s="11">
        <v>180.1742201834862</v>
      </c>
      <c r="V414" s="11">
        <v>117.11293577981651</v>
      </c>
      <c r="W414" s="11">
        <v>78.259099999999989</v>
      </c>
      <c r="X414" s="11">
        <v>50.942959183673487</v>
      </c>
      <c r="Y414" s="11">
        <v>468.43898989898975</v>
      </c>
      <c r="Z414" s="11"/>
      <c r="AA414" s="4"/>
      <c r="AB414" s="11" t="s">
        <v>158</v>
      </c>
      <c r="AC414" s="11"/>
      <c r="AD414" s="71" t="s">
        <v>92</v>
      </c>
      <c r="AE414" s="24">
        <v>1</v>
      </c>
      <c r="AF414" s="24">
        <v>1</v>
      </c>
      <c r="AG414" s="24">
        <v>1</v>
      </c>
      <c r="AH414" s="24">
        <v>1</v>
      </c>
      <c r="AI414" s="24"/>
      <c r="AJ414" s="24"/>
      <c r="AK414" s="4"/>
      <c r="AL414" s="4"/>
      <c r="AM414" s="24">
        <v>56.97</v>
      </c>
      <c r="AN414" s="24">
        <v>61.59</v>
      </c>
      <c r="AO414" s="24">
        <v>56.25</v>
      </c>
      <c r="AP414" s="24">
        <v>12.79</v>
      </c>
      <c r="AQ414" s="24">
        <v>0</v>
      </c>
      <c r="AR414" s="24"/>
      <c r="AS414" s="4"/>
      <c r="AT414" s="4"/>
      <c r="AU414" s="24">
        <v>56.97</v>
      </c>
      <c r="AV414" s="24">
        <v>61.59</v>
      </c>
      <c r="AW414" s="24">
        <v>56.25</v>
      </c>
      <c r="AX414" s="24">
        <v>12.79</v>
      </c>
      <c r="AY414" s="24">
        <v>0</v>
      </c>
      <c r="AZ414" s="24"/>
      <c r="BA414" s="4"/>
    </row>
    <row r="415" spans="2:53">
      <c r="B415" s="11" t="s">
        <v>550</v>
      </c>
      <c r="C415" s="11"/>
      <c r="D415" s="71" t="s">
        <v>551</v>
      </c>
      <c r="E415" s="11"/>
      <c r="F415" s="11"/>
      <c r="G415" s="11"/>
      <c r="H415" s="11"/>
      <c r="I415" s="11">
        <v>1</v>
      </c>
      <c r="J415" s="11"/>
      <c r="M415" s="184">
        <v>0</v>
      </c>
      <c r="N415" s="184">
        <v>0</v>
      </c>
      <c r="O415" s="184">
        <v>0</v>
      </c>
      <c r="P415" s="184">
        <v>0</v>
      </c>
      <c r="Q415" s="184">
        <v>247.49</v>
      </c>
      <c r="R415" s="184"/>
      <c r="S415" s="4"/>
      <c r="T415" s="4"/>
      <c r="U415" s="11">
        <v>0</v>
      </c>
      <c r="V415" s="11">
        <v>0</v>
      </c>
      <c r="W415" s="11">
        <v>0</v>
      </c>
      <c r="X415" s="11">
        <v>0</v>
      </c>
      <c r="Y415" s="11">
        <v>247.49</v>
      </c>
      <c r="Z415" s="11"/>
      <c r="AA415" s="4"/>
      <c r="AB415" s="11" t="s">
        <v>158</v>
      </c>
      <c r="AC415" s="11"/>
      <c r="AD415" s="71" t="s">
        <v>159</v>
      </c>
      <c r="AE415" s="24">
        <v>25</v>
      </c>
      <c r="AF415" s="24">
        <v>8</v>
      </c>
      <c r="AG415" s="24">
        <v>9</v>
      </c>
      <c r="AH415" s="24">
        <v>8</v>
      </c>
      <c r="AI415" s="24">
        <v>8</v>
      </c>
      <c r="AJ415" s="24"/>
      <c r="AK415" s="4"/>
      <c r="AL415" s="4"/>
      <c r="AM415" s="24">
        <v>17578.849999999995</v>
      </c>
      <c r="AN415" s="24">
        <v>961.71</v>
      </c>
      <c r="AO415" s="24">
        <v>2173.35</v>
      </c>
      <c r="AP415" s="24">
        <v>1275.6800000000003</v>
      </c>
      <c r="AQ415" s="24">
        <v>10987.59</v>
      </c>
      <c r="AR415" s="24"/>
      <c r="AS415" s="4"/>
      <c r="AT415" s="4"/>
      <c r="AU415" s="24">
        <v>676.10961538461515</v>
      </c>
      <c r="AV415" s="24">
        <v>36.988846153846154</v>
      </c>
      <c r="AW415" s="24">
        <v>83.590384615384608</v>
      </c>
      <c r="AX415" s="24">
        <v>49.064615384615394</v>
      </c>
      <c r="AY415" s="24">
        <v>422.59961538461539</v>
      </c>
      <c r="AZ415" s="24"/>
      <c r="BA415" s="4"/>
    </row>
    <row r="416" spans="2:53">
      <c r="B416" s="11" t="s">
        <v>147</v>
      </c>
      <c r="C416" s="11"/>
      <c r="D416" s="71" t="s">
        <v>148</v>
      </c>
      <c r="E416" s="11">
        <v>732</v>
      </c>
      <c r="F416" s="11">
        <v>332</v>
      </c>
      <c r="G416" s="11">
        <v>193</v>
      </c>
      <c r="H416" s="11">
        <v>138</v>
      </c>
      <c r="I416" s="11">
        <v>162</v>
      </c>
      <c r="J416" s="11"/>
      <c r="M416" s="184">
        <v>136164.22000000006</v>
      </c>
      <c r="N416" s="184">
        <v>47114.21999999995</v>
      </c>
      <c r="O416" s="184">
        <v>22075.59</v>
      </c>
      <c r="P416" s="184">
        <v>11522.019999999993</v>
      </c>
      <c r="Q416" s="184">
        <v>121552.86000000006</v>
      </c>
      <c r="R416" s="184"/>
      <c r="S416" s="4"/>
      <c r="T416" s="4"/>
      <c r="U416" s="11">
        <v>175.46935567010317</v>
      </c>
      <c r="V416" s="11">
        <v>60.714201030927768</v>
      </c>
      <c r="W416" s="11">
        <v>30.116766712141882</v>
      </c>
      <c r="X416" s="11">
        <v>15.805240054869675</v>
      </c>
      <c r="Y416" s="11">
        <v>164.70577235772365</v>
      </c>
      <c r="Z416" s="11"/>
      <c r="AA416" s="4"/>
      <c r="AB416" s="11" t="s">
        <v>160</v>
      </c>
      <c r="AC416" s="11"/>
      <c r="AD416" s="71" t="s">
        <v>161</v>
      </c>
      <c r="AE416" s="24">
        <v>4</v>
      </c>
      <c r="AF416" s="24">
        <v>2</v>
      </c>
      <c r="AG416" s="24">
        <v>2</v>
      </c>
      <c r="AH416" s="24">
        <v>2</v>
      </c>
      <c r="AI416" s="24">
        <v>1</v>
      </c>
      <c r="AJ416" s="24"/>
      <c r="AK416" s="4"/>
      <c r="AL416" s="4"/>
      <c r="AM416" s="24">
        <v>1366.8</v>
      </c>
      <c r="AN416" s="24">
        <v>82.73</v>
      </c>
      <c r="AO416" s="24">
        <v>108.47</v>
      </c>
      <c r="AP416" s="24">
        <v>271.27999999999997</v>
      </c>
      <c r="AQ416" s="24">
        <v>1826.04</v>
      </c>
      <c r="AR416" s="24"/>
      <c r="AS416" s="4"/>
      <c r="AT416" s="4"/>
      <c r="AU416" s="24">
        <v>341.7</v>
      </c>
      <c r="AV416" s="24">
        <v>20.682500000000001</v>
      </c>
      <c r="AW416" s="24">
        <v>36.156666666666666</v>
      </c>
      <c r="AX416" s="24">
        <v>90.426666666666662</v>
      </c>
      <c r="AY416" s="24">
        <v>608.67999999999995</v>
      </c>
      <c r="AZ416" s="24"/>
      <c r="BA416" s="4"/>
    </row>
    <row r="417" spans="2:53">
      <c r="B417" s="11" t="s">
        <v>147</v>
      </c>
      <c r="C417" s="11"/>
      <c r="D417" s="71" t="s">
        <v>146</v>
      </c>
      <c r="E417" s="11">
        <v>1</v>
      </c>
      <c r="F417" s="11">
        <v>1</v>
      </c>
      <c r="G417" s="11">
        <v>1</v>
      </c>
      <c r="H417" s="11">
        <v>1</v>
      </c>
      <c r="I417" s="11">
        <v>1</v>
      </c>
      <c r="J417" s="11"/>
      <c r="M417" s="184">
        <v>75.23</v>
      </c>
      <c r="N417" s="184">
        <v>65.36</v>
      </c>
      <c r="O417" s="184">
        <v>13.36</v>
      </c>
      <c r="P417" s="184">
        <v>13.84</v>
      </c>
      <c r="Q417" s="184">
        <v>22.75</v>
      </c>
      <c r="R417" s="184"/>
      <c r="S417" s="4"/>
      <c r="T417" s="4"/>
      <c r="U417" s="11">
        <v>75.23</v>
      </c>
      <c r="V417" s="11">
        <v>65.36</v>
      </c>
      <c r="W417" s="11">
        <v>13.36</v>
      </c>
      <c r="X417" s="11">
        <v>13.84</v>
      </c>
      <c r="Y417" s="11">
        <v>22.75</v>
      </c>
      <c r="Z417" s="11"/>
      <c r="AA417" s="4"/>
      <c r="AB417" s="11" t="s">
        <v>162</v>
      </c>
      <c r="AC417" s="11"/>
      <c r="AD417" s="71" t="s">
        <v>163</v>
      </c>
      <c r="AE417" s="24">
        <v>14</v>
      </c>
      <c r="AF417" s="24">
        <v>10</v>
      </c>
      <c r="AG417" s="24">
        <v>14</v>
      </c>
      <c r="AH417" s="24">
        <v>10</v>
      </c>
      <c r="AI417" s="24">
        <v>9</v>
      </c>
      <c r="AJ417" s="24"/>
      <c r="AK417" s="4"/>
      <c r="AL417" s="4"/>
      <c r="AM417" s="24">
        <v>748.43999999999983</v>
      </c>
      <c r="AN417" s="24">
        <v>476.69</v>
      </c>
      <c r="AO417" s="24">
        <v>600.25</v>
      </c>
      <c r="AP417" s="24">
        <v>301.83999999999997</v>
      </c>
      <c r="AQ417" s="24">
        <v>3003.7300000000005</v>
      </c>
      <c r="AR417" s="24"/>
      <c r="AS417" s="4"/>
      <c r="AT417" s="4"/>
      <c r="AU417" s="24">
        <v>37.42199999999999</v>
      </c>
      <c r="AV417" s="24">
        <v>23.834499999999998</v>
      </c>
      <c r="AW417" s="24">
        <v>33.347222222222221</v>
      </c>
      <c r="AX417" s="24">
        <v>16.768888888888888</v>
      </c>
      <c r="AY417" s="24">
        <v>166.87388888888893</v>
      </c>
      <c r="AZ417" s="24"/>
      <c r="BA417" s="4"/>
    </row>
    <row r="418" spans="2:53">
      <c r="B418" s="11" t="s">
        <v>147</v>
      </c>
      <c r="C418" s="11"/>
      <c r="D418" s="71" t="s">
        <v>242</v>
      </c>
      <c r="E418" s="11">
        <v>4</v>
      </c>
      <c r="F418" s="11">
        <v>2</v>
      </c>
      <c r="G418" s="11"/>
      <c r="H418" s="11"/>
      <c r="I418" s="11"/>
      <c r="J418" s="11"/>
      <c r="M418" s="184">
        <v>387.38</v>
      </c>
      <c r="N418" s="184">
        <v>296.45999999999998</v>
      </c>
      <c r="O418" s="184">
        <v>0</v>
      </c>
      <c r="P418" s="184">
        <v>0</v>
      </c>
      <c r="Q418" s="184">
        <v>0</v>
      </c>
      <c r="R418" s="184"/>
      <c r="S418" s="4"/>
      <c r="T418" s="4"/>
      <c r="U418" s="11">
        <v>96.844999999999999</v>
      </c>
      <c r="V418" s="11">
        <v>74.114999999999995</v>
      </c>
      <c r="W418" s="11">
        <v>0</v>
      </c>
      <c r="X418" s="11">
        <v>0</v>
      </c>
      <c r="Y418" s="11">
        <v>0</v>
      </c>
      <c r="Z418" s="11"/>
      <c r="AA418" s="4"/>
      <c r="AB418" s="11" t="s">
        <v>164</v>
      </c>
      <c r="AC418" s="11"/>
      <c r="AD418" s="71" t="s">
        <v>165</v>
      </c>
      <c r="AE418" s="24">
        <v>2</v>
      </c>
      <c r="AF418" s="24">
        <v>1</v>
      </c>
      <c r="AG418" s="24">
        <v>1</v>
      </c>
      <c r="AH418" s="24"/>
      <c r="AI418" s="24"/>
      <c r="AJ418" s="24"/>
      <c r="AK418" s="4"/>
      <c r="AL418" s="4"/>
      <c r="AM418" s="24">
        <v>19.579999999999998</v>
      </c>
      <c r="AN418" s="24">
        <v>19.45</v>
      </c>
      <c r="AO418" s="24">
        <v>21.33</v>
      </c>
      <c r="AP418" s="24">
        <v>0</v>
      </c>
      <c r="AQ418" s="24">
        <v>0</v>
      </c>
      <c r="AR418" s="24"/>
      <c r="AS418" s="4"/>
      <c r="AT418" s="4"/>
      <c r="AU418" s="24">
        <v>9.7899999999999991</v>
      </c>
      <c r="AV418" s="24">
        <v>9.7249999999999996</v>
      </c>
      <c r="AW418" s="24">
        <v>10.664999999999999</v>
      </c>
      <c r="AX418" s="24">
        <v>0</v>
      </c>
      <c r="AY418" s="24">
        <v>0</v>
      </c>
      <c r="AZ418" s="24"/>
      <c r="BA418" s="4"/>
    </row>
    <row r="419" spans="2:53">
      <c r="B419" s="11" t="s">
        <v>149</v>
      </c>
      <c r="C419" s="11"/>
      <c r="D419" s="71" t="s">
        <v>88</v>
      </c>
      <c r="E419" s="11">
        <v>1</v>
      </c>
      <c r="F419" s="11"/>
      <c r="G419" s="11"/>
      <c r="H419" s="11"/>
      <c r="I419" s="11"/>
      <c r="J419" s="11"/>
      <c r="M419" s="184">
        <v>12.17</v>
      </c>
      <c r="N419" s="184">
        <v>0</v>
      </c>
      <c r="O419" s="184">
        <v>0</v>
      </c>
      <c r="P419" s="184">
        <v>0</v>
      </c>
      <c r="Q419" s="184">
        <v>0</v>
      </c>
      <c r="R419" s="184"/>
      <c r="S419" s="4"/>
      <c r="T419" s="4"/>
      <c r="U419" s="11">
        <v>12.17</v>
      </c>
      <c r="V419" s="11">
        <v>0</v>
      </c>
      <c r="W419" s="11">
        <v>0</v>
      </c>
      <c r="X419" s="11">
        <v>0</v>
      </c>
      <c r="Y419" s="11">
        <v>0</v>
      </c>
      <c r="Z419" s="11"/>
      <c r="AA419" s="4"/>
      <c r="AB419" s="11" t="s">
        <v>166</v>
      </c>
      <c r="AC419" s="11"/>
      <c r="AD419" s="71" t="s">
        <v>167</v>
      </c>
      <c r="AE419" s="24">
        <v>12</v>
      </c>
      <c r="AF419" s="24">
        <v>6</v>
      </c>
      <c r="AG419" s="24">
        <v>3</v>
      </c>
      <c r="AH419" s="24">
        <v>3</v>
      </c>
      <c r="AI419" s="24">
        <v>3</v>
      </c>
      <c r="AJ419" s="24"/>
      <c r="AK419" s="4"/>
      <c r="AL419" s="4"/>
      <c r="AM419" s="24">
        <v>1325.9199999999998</v>
      </c>
      <c r="AN419" s="24">
        <v>401.13</v>
      </c>
      <c r="AO419" s="24">
        <v>275.75</v>
      </c>
      <c r="AP419" s="24">
        <v>331.19</v>
      </c>
      <c r="AQ419" s="24">
        <v>3773.86</v>
      </c>
      <c r="AR419" s="24"/>
      <c r="AS419" s="4"/>
      <c r="AT419" s="4"/>
      <c r="AU419" s="24">
        <v>110.49333333333333</v>
      </c>
      <c r="AV419" s="24">
        <v>33.427500000000002</v>
      </c>
      <c r="AW419" s="24">
        <v>25.068181818181817</v>
      </c>
      <c r="AX419" s="24">
        <v>30.108181818181819</v>
      </c>
      <c r="AY419" s="24">
        <v>343.0781818181818</v>
      </c>
      <c r="AZ419" s="24"/>
      <c r="BA419" s="4"/>
    </row>
    <row r="420" spans="2:53">
      <c r="B420" s="11" t="s">
        <v>149</v>
      </c>
      <c r="C420" s="11"/>
      <c r="D420" s="71" t="s">
        <v>146</v>
      </c>
      <c r="E420" s="11">
        <v>578</v>
      </c>
      <c r="F420" s="11">
        <v>306</v>
      </c>
      <c r="G420" s="11">
        <v>216</v>
      </c>
      <c r="H420" s="11">
        <v>166</v>
      </c>
      <c r="I420" s="11">
        <v>173</v>
      </c>
      <c r="J420" s="11"/>
      <c r="M420" s="184">
        <v>131566.30000000002</v>
      </c>
      <c r="N420" s="184">
        <v>63182.239999999962</v>
      </c>
      <c r="O420" s="184">
        <v>33826.510000000009</v>
      </c>
      <c r="P420" s="184">
        <v>22710.89</v>
      </c>
      <c r="Q420" s="184">
        <v>175659.98000000007</v>
      </c>
      <c r="R420" s="184"/>
      <c r="S420" s="4"/>
      <c r="T420" s="4"/>
      <c r="U420" s="11">
        <v>190.39985528219972</v>
      </c>
      <c r="V420" s="11">
        <v>91.435947901591845</v>
      </c>
      <c r="W420" s="11">
        <v>51.801699846860657</v>
      </c>
      <c r="X420" s="11">
        <v>35.375218068535823</v>
      </c>
      <c r="Y420" s="11">
        <v>269.4171472392639</v>
      </c>
      <c r="Z420" s="11"/>
      <c r="AA420" s="4"/>
      <c r="AB420" s="11" t="s">
        <v>168</v>
      </c>
      <c r="AC420" s="11"/>
      <c r="AD420" s="71" t="s">
        <v>169</v>
      </c>
      <c r="AE420" s="24">
        <v>13</v>
      </c>
      <c r="AF420" s="24">
        <v>8</v>
      </c>
      <c r="AG420" s="24">
        <v>6</v>
      </c>
      <c r="AH420" s="24">
        <v>5</v>
      </c>
      <c r="AI420" s="24">
        <v>4</v>
      </c>
      <c r="AJ420" s="24"/>
      <c r="AK420" s="4"/>
      <c r="AL420" s="4"/>
      <c r="AM420" s="24">
        <v>5654.55</v>
      </c>
      <c r="AN420" s="24">
        <v>784.45</v>
      </c>
      <c r="AO420" s="24">
        <v>518.31999999999994</v>
      </c>
      <c r="AP420" s="24">
        <v>603.44999999999993</v>
      </c>
      <c r="AQ420" s="24">
        <v>14396.5</v>
      </c>
      <c r="AR420" s="24"/>
      <c r="AS420" s="4"/>
      <c r="AT420" s="4"/>
      <c r="AU420" s="24">
        <v>403.8964285714286</v>
      </c>
      <c r="AV420" s="24">
        <v>56.032142857142858</v>
      </c>
      <c r="AW420" s="24">
        <v>39.870769230769227</v>
      </c>
      <c r="AX420" s="24">
        <v>46.419230769230765</v>
      </c>
      <c r="AY420" s="24">
        <v>1028.3214285714287</v>
      </c>
      <c r="AZ420" s="24"/>
      <c r="BA420" s="4"/>
    </row>
    <row r="421" spans="2:53">
      <c r="B421" s="11" t="s">
        <v>149</v>
      </c>
      <c r="C421" s="11"/>
      <c r="D421" s="71" t="s">
        <v>150</v>
      </c>
      <c r="E421" s="11">
        <v>4</v>
      </c>
      <c r="F421" s="11">
        <v>2</v>
      </c>
      <c r="G421" s="11">
        <v>1</v>
      </c>
      <c r="H421" s="11"/>
      <c r="I421" s="11"/>
      <c r="J421" s="11"/>
      <c r="M421" s="184">
        <v>385.13</v>
      </c>
      <c r="N421" s="184">
        <v>61.61</v>
      </c>
      <c r="O421" s="184">
        <v>21.31</v>
      </c>
      <c r="P421" s="184">
        <v>0</v>
      </c>
      <c r="Q421" s="184">
        <v>0</v>
      </c>
      <c r="R421" s="184"/>
      <c r="S421" s="4"/>
      <c r="T421" s="4"/>
      <c r="U421" s="11">
        <v>96.282499999999999</v>
      </c>
      <c r="V421" s="11">
        <v>15.4025</v>
      </c>
      <c r="W421" s="11">
        <v>10.654999999999999</v>
      </c>
      <c r="X421" s="11">
        <v>0</v>
      </c>
      <c r="Y421" s="11">
        <v>0</v>
      </c>
      <c r="Z421" s="11"/>
      <c r="AA421" s="4"/>
      <c r="AB421" s="11" t="s">
        <v>170</v>
      </c>
      <c r="AC421" s="11"/>
      <c r="AD421" s="71" t="s">
        <v>171</v>
      </c>
      <c r="AE421" s="24">
        <v>22</v>
      </c>
      <c r="AF421" s="24">
        <v>16</v>
      </c>
      <c r="AG421" s="24">
        <v>11</v>
      </c>
      <c r="AH421" s="24">
        <v>7</v>
      </c>
      <c r="AI421" s="24">
        <v>5</v>
      </c>
      <c r="AJ421" s="24"/>
      <c r="AK421" s="4"/>
      <c r="AL421" s="4"/>
      <c r="AM421" s="24">
        <v>9705.130000000001</v>
      </c>
      <c r="AN421" s="24">
        <v>7898.4400000000005</v>
      </c>
      <c r="AO421" s="24">
        <v>5200.46</v>
      </c>
      <c r="AP421" s="24">
        <v>1415.64</v>
      </c>
      <c r="AQ421" s="24">
        <v>14082.5</v>
      </c>
      <c r="AR421" s="24"/>
      <c r="AS421" s="4"/>
      <c r="AT421" s="4"/>
      <c r="AU421" s="24">
        <v>441.14227272727277</v>
      </c>
      <c r="AV421" s="24">
        <v>359.02000000000004</v>
      </c>
      <c r="AW421" s="24">
        <v>260.02300000000002</v>
      </c>
      <c r="AX421" s="24">
        <v>78.646666666666675</v>
      </c>
      <c r="AY421" s="24">
        <v>741.18421052631584</v>
      </c>
      <c r="AZ421" s="24"/>
      <c r="BA421" s="4"/>
    </row>
    <row r="422" spans="2:53">
      <c r="B422" s="11" t="s">
        <v>458</v>
      </c>
      <c r="C422" s="11"/>
      <c r="D422" s="71" t="s">
        <v>150</v>
      </c>
      <c r="E422" s="11">
        <v>31</v>
      </c>
      <c r="F422" s="11">
        <v>13</v>
      </c>
      <c r="G422" s="11">
        <v>11</v>
      </c>
      <c r="H422" s="11">
        <v>8</v>
      </c>
      <c r="I422" s="11">
        <v>7</v>
      </c>
      <c r="J422" s="11"/>
      <c r="M422" s="184">
        <v>4426.2400000000007</v>
      </c>
      <c r="N422" s="184">
        <v>1406.68</v>
      </c>
      <c r="O422" s="184">
        <v>1166.9499999999998</v>
      </c>
      <c r="P422" s="184">
        <v>948.75000000000011</v>
      </c>
      <c r="Q422" s="184">
        <v>14954.86</v>
      </c>
      <c r="R422" s="184"/>
      <c r="S422" s="4"/>
      <c r="T422" s="4"/>
      <c r="U422" s="11">
        <v>142.781935483871</v>
      </c>
      <c r="V422" s="11">
        <v>45.376774193548393</v>
      </c>
      <c r="W422" s="11">
        <v>37.643548387096772</v>
      </c>
      <c r="X422" s="11">
        <v>31.625000000000004</v>
      </c>
      <c r="Y422" s="11">
        <v>482.41483870967744</v>
      </c>
      <c r="Z422" s="11"/>
      <c r="AA422" s="4"/>
      <c r="AB422" s="11" t="s">
        <v>172</v>
      </c>
      <c r="AC422" s="11"/>
      <c r="AD422" s="71" t="s">
        <v>173</v>
      </c>
      <c r="AE422" s="24">
        <v>47</v>
      </c>
      <c r="AF422" s="24">
        <v>27</v>
      </c>
      <c r="AG422" s="24">
        <v>17</v>
      </c>
      <c r="AH422" s="24">
        <v>13</v>
      </c>
      <c r="AI422" s="24">
        <v>13</v>
      </c>
      <c r="AJ422" s="24"/>
      <c r="AK422" s="4"/>
      <c r="AL422" s="4"/>
      <c r="AM422" s="24">
        <v>38874.21</v>
      </c>
      <c r="AN422" s="24">
        <v>8654.3299999999981</v>
      </c>
      <c r="AO422" s="24">
        <v>1912.2000000000003</v>
      </c>
      <c r="AP422" s="24">
        <v>928.34999999999991</v>
      </c>
      <c r="AQ422" s="24">
        <v>5294.74</v>
      </c>
      <c r="AR422" s="24"/>
      <c r="AS422" s="4"/>
      <c r="AT422" s="4"/>
      <c r="AU422" s="24">
        <v>777.48419999999999</v>
      </c>
      <c r="AV422" s="24">
        <v>173.08659999999998</v>
      </c>
      <c r="AW422" s="24">
        <v>40.685106382978731</v>
      </c>
      <c r="AX422" s="24">
        <v>20.181521739130432</v>
      </c>
      <c r="AY422" s="24">
        <v>112.65404255319149</v>
      </c>
      <c r="AZ422" s="24"/>
      <c r="BA422" s="4"/>
    </row>
    <row r="423" spans="2:53">
      <c r="B423" s="11" t="s">
        <v>151</v>
      </c>
      <c r="C423" s="11"/>
      <c r="D423" s="71" t="s">
        <v>100</v>
      </c>
      <c r="E423" s="11">
        <v>34</v>
      </c>
      <c r="F423" s="11">
        <v>19</v>
      </c>
      <c r="G423" s="11">
        <v>14</v>
      </c>
      <c r="H423" s="11">
        <v>12</v>
      </c>
      <c r="I423" s="11">
        <v>15</v>
      </c>
      <c r="J423" s="11"/>
      <c r="M423" s="184">
        <v>6843.6100000000006</v>
      </c>
      <c r="N423" s="184">
        <v>3420.3999999999996</v>
      </c>
      <c r="O423" s="184">
        <v>1864.1100000000004</v>
      </c>
      <c r="P423" s="184">
        <v>1308.6699999999998</v>
      </c>
      <c r="Q423" s="184">
        <v>17227.73</v>
      </c>
      <c r="R423" s="184"/>
      <c r="S423" s="4"/>
      <c r="T423" s="4"/>
      <c r="U423" s="11">
        <v>184.96243243243245</v>
      </c>
      <c r="V423" s="11">
        <v>92.443243243243231</v>
      </c>
      <c r="W423" s="11">
        <v>51.780833333333341</v>
      </c>
      <c r="X423" s="11">
        <v>37.390571428571427</v>
      </c>
      <c r="Y423" s="11">
        <v>492.22085714285714</v>
      </c>
      <c r="Z423" s="11"/>
      <c r="AA423" s="4"/>
      <c r="AB423" s="11" t="s">
        <v>174</v>
      </c>
      <c r="AC423" s="11"/>
      <c r="AD423" s="71" t="s">
        <v>175</v>
      </c>
      <c r="AE423" s="24">
        <v>53</v>
      </c>
      <c r="AF423" s="24">
        <v>28</v>
      </c>
      <c r="AG423" s="24">
        <v>22</v>
      </c>
      <c r="AH423" s="24">
        <v>16</v>
      </c>
      <c r="AI423" s="24">
        <v>17</v>
      </c>
      <c r="AJ423" s="24"/>
      <c r="AK423" s="4"/>
      <c r="AL423" s="4"/>
      <c r="AM423" s="24">
        <v>25203.039999999986</v>
      </c>
      <c r="AN423" s="24">
        <v>9050.4699999999975</v>
      </c>
      <c r="AO423" s="24">
        <v>4320.8500000000004</v>
      </c>
      <c r="AP423" s="24">
        <v>2045.91</v>
      </c>
      <c r="AQ423" s="24">
        <v>11701.75</v>
      </c>
      <c r="AR423" s="24"/>
      <c r="AS423" s="4"/>
      <c r="AT423" s="4"/>
      <c r="AU423" s="24">
        <v>466.7229629629627</v>
      </c>
      <c r="AV423" s="24">
        <v>167.60129629629625</v>
      </c>
      <c r="AW423" s="24">
        <v>83.093269230769238</v>
      </c>
      <c r="AX423" s="24">
        <v>40.918199999999999</v>
      </c>
      <c r="AY423" s="24">
        <v>234.035</v>
      </c>
      <c r="AZ423" s="24"/>
      <c r="BA423" s="4"/>
    </row>
    <row r="424" spans="2:53">
      <c r="B424" s="11" t="s">
        <v>151</v>
      </c>
      <c r="C424" s="11"/>
      <c r="D424" s="71" t="s">
        <v>84</v>
      </c>
      <c r="E424" s="11">
        <v>79</v>
      </c>
      <c r="F424" s="11">
        <v>53</v>
      </c>
      <c r="G424" s="11">
        <v>38</v>
      </c>
      <c r="H424" s="11">
        <v>27</v>
      </c>
      <c r="I424" s="11">
        <v>32</v>
      </c>
      <c r="J424" s="11"/>
      <c r="M424" s="184">
        <v>13389.030000000008</v>
      </c>
      <c r="N424" s="184">
        <v>9847.1</v>
      </c>
      <c r="O424" s="184">
        <v>6819.8600000000015</v>
      </c>
      <c r="P424" s="184">
        <v>4104.43</v>
      </c>
      <c r="Q424" s="184">
        <v>39287.899999999994</v>
      </c>
      <c r="R424" s="184"/>
      <c r="S424" s="4"/>
      <c r="T424" s="4"/>
      <c r="U424" s="11">
        <v>142.4364893617022</v>
      </c>
      <c r="V424" s="11">
        <v>104.75638297872341</v>
      </c>
      <c r="W424" s="11">
        <v>73.331827956989258</v>
      </c>
      <c r="X424" s="11">
        <v>44.613369565217397</v>
      </c>
      <c r="Y424" s="11">
        <v>431.73516483516477</v>
      </c>
      <c r="Z424" s="11"/>
      <c r="AA424" s="4"/>
      <c r="AB424" s="11" t="s">
        <v>176</v>
      </c>
      <c r="AC424" s="11"/>
      <c r="AD424" s="71" t="s">
        <v>146</v>
      </c>
      <c r="AE424" s="24">
        <v>12</v>
      </c>
      <c r="AF424" s="24">
        <v>3</v>
      </c>
      <c r="AG424" s="24">
        <v>4</v>
      </c>
      <c r="AH424" s="24">
        <v>4</v>
      </c>
      <c r="AI424" s="24">
        <v>4</v>
      </c>
      <c r="AJ424" s="24"/>
      <c r="AK424" s="4"/>
      <c r="AL424" s="4"/>
      <c r="AM424" s="24">
        <v>815.54</v>
      </c>
      <c r="AN424" s="24">
        <v>443.08000000000004</v>
      </c>
      <c r="AO424" s="24">
        <v>380.68</v>
      </c>
      <c r="AP424" s="24">
        <v>347.47999999999996</v>
      </c>
      <c r="AQ424" s="24">
        <v>3349.67</v>
      </c>
      <c r="AR424" s="24"/>
      <c r="AS424" s="4"/>
      <c r="AT424" s="4"/>
      <c r="AU424" s="24">
        <v>58.252857142857138</v>
      </c>
      <c r="AV424" s="24">
        <v>31.648571428571433</v>
      </c>
      <c r="AW424" s="24">
        <v>27.19142857142857</v>
      </c>
      <c r="AX424" s="24">
        <v>24.819999999999997</v>
      </c>
      <c r="AY424" s="24">
        <v>239.26214285714286</v>
      </c>
      <c r="AZ424" s="24"/>
      <c r="BA424" s="4"/>
    </row>
    <row r="425" spans="2:53">
      <c r="B425" s="11" t="s">
        <v>152</v>
      </c>
      <c r="C425" s="11"/>
      <c r="D425" s="71" t="s">
        <v>153</v>
      </c>
      <c r="E425" s="11">
        <v>37</v>
      </c>
      <c r="F425" s="11">
        <v>20</v>
      </c>
      <c r="G425" s="11">
        <v>16</v>
      </c>
      <c r="H425" s="11">
        <v>11</v>
      </c>
      <c r="I425" s="11">
        <v>11</v>
      </c>
      <c r="J425" s="11"/>
      <c r="M425" s="184">
        <v>8608.840000000002</v>
      </c>
      <c r="N425" s="184">
        <v>4524.3199999999988</v>
      </c>
      <c r="O425" s="184">
        <v>2170.54</v>
      </c>
      <c r="P425" s="184">
        <v>1328.5600000000002</v>
      </c>
      <c r="Q425" s="184">
        <v>17501.990000000002</v>
      </c>
      <c r="R425" s="184"/>
      <c r="S425" s="4"/>
      <c r="T425" s="4"/>
      <c r="U425" s="11">
        <v>226.54842105263162</v>
      </c>
      <c r="V425" s="11">
        <v>119.06105263157892</v>
      </c>
      <c r="W425" s="11">
        <v>57.119473684210526</v>
      </c>
      <c r="X425" s="11">
        <v>35.907027027027034</v>
      </c>
      <c r="Y425" s="11">
        <v>473.02675675675681</v>
      </c>
      <c r="Z425" s="11"/>
      <c r="AA425" s="4"/>
      <c r="AB425" s="11" t="s">
        <v>177</v>
      </c>
      <c r="AC425" s="11"/>
      <c r="AD425" s="71" t="s">
        <v>148</v>
      </c>
      <c r="AE425" s="24">
        <v>28</v>
      </c>
      <c r="AF425" s="24">
        <v>15</v>
      </c>
      <c r="AG425" s="24">
        <v>9</v>
      </c>
      <c r="AH425" s="24">
        <v>6</v>
      </c>
      <c r="AI425" s="24">
        <v>6</v>
      </c>
      <c r="AJ425" s="24"/>
      <c r="AK425" s="4"/>
      <c r="AL425" s="4"/>
      <c r="AM425" s="24">
        <v>14580.899999999996</v>
      </c>
      <c r="AN425" s="24">
        <v>1602.5699999999997</v>
      </c>
      <c r="AO425" s="24">
        <v>1006.5100000000001</v>
      </c>
      <c r="AP425" s="24">
        <v>156.89999999999998</v>
      </c>
      <c r="AQ425" s="24">
        <v>408.15000000000003</v>
      </c>
      <c r="AR425" s="24"/>
      <c r="AS425" s="4"/>
      <c r="AT425" s="4"/>
      <c r="AU425" s="24">
        <v>520.7464285714284</v>
      </c>
      <c r="AV425" s="24">
        <v>57.234642857142845</v>
      </c>
      <c r="AW425" s="24">
        <v>40.260400000000004</v>
      </c>
      <c r="AX425" s="24">
        <v>6.2759999999999989</v>
      </c>
      <c r="AY425" s="24">
        <v>16.326000000000001</v>
      </c>
      <c r="AZ425" s="24"/>
      <c r="BA425" s="4"/>
    </row>
    <row r="426" spans="2:53">
      <c r="B426" s="11" t="s">
        <v>154</v>
      </c>
      <c r="C426" s="11"/>
      <c r="D426" s="71" t="s">
        <v>155</v>
      </c>
      <c r="E426" s="11">
        <v>560</v>
      </c>
      <c r="F426" s="11">
        <v>351</v>
      </c>
      <c r="G426" s="11">
        <v>259</v>
      </c>
      <c r="H426" s="11">
        <v>225</v>
      </c>
      <c r="I426" s="11">
        <v>260</v>
      </c>
      <c r="J426" s="11"/>
      <c r="M426" s="184">
        <v>123900.53999999994</v>
      </c>
      <c r="N426" s="184">
        <v>71294.289999999964</v>
      </c>
      <c r="O426" s="184">
        <v>36307.07999999998</v>
      </c>
      <c r="P426" s="184">
        <v>35344.659999999974</v>
      </c>
      <c r="Q426" s="184">
        <v>252782.93999999986</v>
      </c>
      <c r="R426" s="184"/>
      <c r="S426" s="4"/>
      <c r="T426" s="4"/>
      <c r="U426" s="11">
        <v>189.7404900459417</v>
      </c>
      <c r="V426" s="11">
        <v>109.17961715160791</v>
      </c>
      <c r="W426" s="11">
        <v>59.813970345963725</v>
      </c>
      <c r="X426" s="11">
        <v>57.564592833876176</v>
      </c>
      <c r="Y426" s="11">
        <v>411.0291707317071</v>
      </c>
      <c r="Z426" s="11"/>
      <c r="AA426" s="4"/>
      <c r="AB426" s="11" t="s">
        <v>178</v>
      </c>
      <c r="AC426" s="11"/>
      <c r="AD426" s="71" t="s">
        <v>157</v>
      </c>
      <c r="AE426" s="24">
        <v>6</v>
      </c>
      <c r="AF426" s="24">
        <v>4</v>
      </c>
      <c r="AG426" s="24">
        <v>2</v>
      </c>
      <c r="AH426" s="24">
        <v>3</v>
      </c>
      <c r="AI426" s="24">
        <v>3</v>
      </c>
      <c r="AJ426" s="24"/>
      <c r="AK426" s="4"/>
      <c r="AL426" s="4"/>
      <c r="AM426" s="24">
        <v>647.65000000000009</v>
      </c>
      <c r="AN426" s="24">
        <v>88.36999999999999</v>
      </c>
      <c r="AO426" s="24">
        <v>61.71</v>
      </c>
      <c r="AP426" s="24">
        <v>117.31</v>
      </c>
      <c r="AQ426" s="24">
        <v>1231.8399999999999</v>
      </c>
      <c r="AR426" s="24"/>
      <c r="AS426" s="4"/>
      <c r="AT426" s="4"/>
      <c r="AU426" s="24">
        <v>107.94166666666668</v>
      </c>
      <c r="AV426" s="24">
        <v>14.728333333333332</v>
      </c>
      <c r="AW426" s="24">
        <v>15.4275</v>
      </c>
      <c r="AX426" s="24">
        <v>23.462</v>
      </c>
      <c r="AY426" s="24">
        <v>246.36799999999999</v>
      </c>
      <c r="AZ426" s="24"/>
      <c r="BA426" s="4"/>
    </row>
    <row r="427" spans="2:53">
      <c r="B427" s="11" t="s">
        <v>156</v>
      </c>
      <c r="C427" s="11"/>
      <c r="D427" s="71" t="s">
        <v>157</v>
      </c>
      <c r="E427" s="11">
        <v>103</v>
      </c>
      <c r="F427" s="11">
        <v>72</v>
      </c>
      <c r="G427" s="11">
        <v>54</v>
      </c>
      <c r="H427" s="11">
        <v>40</v>
      </c>
      <c r="I427" s="11">
        <v>44</v>
      </c>
      <c r="J427" s="11"/>
      <c r="M427" s="184">
        <v>27888.869999999988</v>
      </c>
      <c r="N427" s="184">
        <v>14351.179999999991</v>
      </c>
      <c r="O427" s="184">
        <v>9180.3899999999976</v>
      </c>
      <c r="P427" s="184">
        <v>4757.78</v>
      </c>
      <c r="Q427" s="184">
        <v>63322.319999999992</v>
      </c>
      <c r="R427" s="184"/>
      <c r="S427" s="4"/>
      <c r="T427" s="4"/>
      <c r="U427" s="11">
        <v>238.36641025641015</v>
      </c>
      <c r="V427" s="11">
        <v>122.65965811965805</v>
      </c>
      <c r="W427" s="11">
        <v>82.706216216216191</v>
      </c>
      <c r="X427" s="11">
        <v>44.053518518518516</v>
      </c>
      <c r="Y427" s="11">
        <v>580.93871559633021</v>
      </c>
      <c r="Z427" s="11"/>
      <c r="AA427" s="4"/>
      <c r="AB427" s="11" t="s">
        <v>179</v>
      </c>
      <c r="AC427" s="11"/>
      <c r="AD427" s="71" t="s">
        <v>180</v>
      </c>
      <c r="AE427" s="24">
        <v>8</v>
      </c>
      <c r="AF427" s="24">
        <v>3</v>
      </c>
      <c r="AG427" s="24">
        <v>3</v>
      </c>
      <c r="AH427" s="24">
        <v>2</v>
      </c>
      <c r="AI427" s="24">
        <v>2</v>
      </c>
      <c r="AJ427" s="24"/>
      <c r="AK427" s="4"/>
      <c r="AL427" s="4"/>
      <c r="AM427" s="24">
        <v>1148.01</v>
      </c>
      <c r="AN427" s="24">
        <v>255.31</v>
      </c>
      <c r="AO427" s="24">
        <v>189.42999999999998</v>
      </c>
      <c r="AP427" s="24">
        <v>205.82</v>
      </c>
      <c r="AQ427" s="24">
        <v>517.87</v>
      </c>
      <c r="AR427" s="24"/>
      <c r="AS427" s="4"/>
      <c r="AT427" s="4"/>
      <c r="AU427" s="24">
        <v>143.50125</v>
      </c>
      <c r="AV427" s="24">
        <v>31.91375</v>
      </c>
      <c r="AW427" s="24">
        <v>27.061428571428568</v>
      </c>
      <c r="AX427" s="24">
        <v>25.727499999999999</v>
      </c>
      <c r="AY427" s="24">
        <v>64.733750000000001</v>
      </c>
      <c r="AZ427" s="24"/>
      <c r="BA427" s="4"/>
    </row>
    <row r="428" spans="2:53">
      <c r="B428" s="11" t="s">
        <v>588</v>
      </c>
      <c r="C428" s="11"/>
      <c r="D428" s="71" t="s">
        <v>116</v>
      </c>
      <c r="E428" s="11">
        <v>1</v>
      </c>
      <c r="F428" s="11"/>
      <c r="G428" s="11"/>
      <c r="H428" s="11"/>
      <c r="I428" s="11"/>
      <c r="J428" s="11"/>
      <c r="M428" s="184">
        <v>82.21</v>
      </c>
      <c r="N428" s="184">
        <v>0</v>
      </c>
      <c r="O428" s="184">
        <v>0</v>
      </c>
      <c r="P428" s="184">
        <v>0</v>
      </c>
      <c r="Q428" s="184">
        <v>0</v>
      </c>
      <c r="R428" s="184"/>
      <c r="S428" s="4"/>
      <c r="T428" s="4"/>
      <c r="U428" s="11">
        <v>82.21</v>
      </c>
      <c r="V428" s="11">
        <v>0</v>
      </c>
      <c r="W428" s="11">
        <v>0</v>
      </c>
      <c r="X428" s="11">
        <v>0</v>
      </c>
      <c r="Y428" s="11">
        <v>0</v>
      </c>
      <c r="Z428" s="11"/>
      <c r="AA428" s="4"/>
      <c r="AB428" s="11" t="s">
        <v>181</v>
      </c>
      <c r="AC428" s="11"/>
      <c r="AD428" s="71" t="s">
        <v>123</v>
      </c>
      <c r="AE428" s="24">
        <v>5</v>
      </c>
      <c r="AF428" s="24">
        <v>3</v>
      </c>
      <c r="AG428" s="24">
        <v>2</v>
      </c>
      <c r="AH428" s="24">
        <v>3</v>
      </c>
      <c r="AI428" s="24">
        <v>3</v>
      </c>
      <c r="AJ428" s="24"/>
      <c r="AK428" s="4"/>
      <c r="AL428" s="4"/>
      <c r="AM428" s="24">
        <v>2025.75</v>
      </c>
      <c r="AN428" s="24">
        <v>1415.55</v>
      </c>
      <c r="AO428" s="24">
        <v>1458.75</v>
      </c>
      <c r="AP428" s="24">
        <v>1586.73</v>
      </c>
      <c r="AQ428" s="24">
        <v>18985.79</v>
      </c>
      <c r="AR428" s="24"/>
      <c r="AS428" s="4"/>
      <c r="AT428" s="4"/>
      <c r="AU428" s="24">
        <v>405.15</v>
      </c>
      <c r="AV428" s="24">
        <v>283.11</v>
      </c>
      <c r="AW428" s="24">
        <v>291.75</v>
      </c>
      <c r="AX428" s="24">
        <v>317.346</v>
      </c>
      <c r="AY428" s="24">
        <v>3797.1580000000004</v>
      </c>
      <c r="AZ428" s="24"/>
      <c r="BA428" s="4"/>
    </row>
    <row r="429" spans="2:53">
      <c r="B429" s="11" t="s">
        <v>158</v>
      </c>
      <c r="C429" s="11"/>
      <c r="D429" s="71" t="s">
        <v>92</v>
      </c>
      <c r="E429" s="11"/>
      <c r="F429" s="11"/>
      <c r="G429" s="11"/>
      <c r="H429" s="11"/>
      <c r="I429" s="11">
        <v>1</v>
      </c>
      <c r="J429" s="11"/>
      <c r="M429" s="184">
        <v>0</v>
      </c>
      <c r="N429" s="184">
        <v>0</v>
      </c>
      <c r="O429" s="184"/>
      <c r="P429" s="184"/>
      <c r="Q429" s="184">
        <v>47.16</v>
      </c>
      <c r="R429" s="184"/>
      <c r="S429" s="4"/>
      <c r="T429" s="4"/>
      <c r="U429" s="11">
        <v>0</v>
      </c>
      <c r="V429" s="11">
        <v>0</v>
      </c>
      <c r="W429" s="11"/>
      <c r="X429" s="11"/>
      <c r="Y429" s="11">
        <v>47.16</v>
      </c>
      <c r="Z429" s="11"/>
      <c r="AA429" s="4"/>
      <c r="AB429" s="11" t="s">
        <v>505</v>
      </c>
      <c r="AC429" s="11"/>
      <c r="AD429" s="71" t="s">
        <v>157</v>
      </c>
      <c r="AE429" s="24">
        <v>1</v>
      </c>
      <c r="AF429" s="24">
        <v>1</v>
      </c>
      <c r="AG429" s="24">
        <v>1</v>
      </c>
      <c r="AH429" s="24"/>
      <c r="AI429" s="24"/>
      <c r="AJ429" s="24"/>
      <c r="AK429" s="4"/>
      <c r="AL429" s="4"/>
      <c r="AM429" s="24">
        <v>92.17</v>
      </c>
      <c r="AN429" s="24">
        <v>55.64</v>
      </c>
      <c r="AO429" s="24">
        <v>15</v>
      </c>
      <c r="AP429" s="24"/>
      <c r="AQ429" s="24"/>
      <c r="AR429" s="24"/>
      <c r="AS429" s="4"/>
      <c r="AT429" s="4"/>
      <c r="AU429" s="24">
        <v>92.17</v>
      </c>
      <c r="AV429" s="24">
        <v>55.64</v>
      </c>
      <c r="AW429" s="24">
        <v>15</v>
      </c>
      <c r="AX429" s="24"/>
      <c r="AY429" s="24"/>
      <c r="AZ429" s="24"/>
      <c r="BA429" s="4"/>
    </row>
    <row r="430" spans="2:53">
      <c r="B430" s="11" t="s">
        <v>158</v>
      </c>
      <c r="C430" s="11"/>
      <c r="D430" s="71" t="s">
        <v>159</v>
      </c>
      <c r="E430" s="11">
        <v>389</v>
      </c>
      <c r="F430" s="11">
        <v>215</v>
      </c>
      <c r="G430" s="11">
        <v>141</v>
      </c>
      <c r="H430" s="11">
        <v>121</v>
      </c>
      <c r="I430" s="11">
        <v>126</v>
      </c>
      <c r="J430" s="11"/>
      <c r="M430" s="184">
        <v>112452.71999999997</v>
      </c>
      <c r="N430" s="184">
        <v>66800.60000000002</v>
      </c>
      <c r="O430" s="184">
        <v>27877.809999999983</v>
      </c>
      <c r="P430" s="184">
        <v>17937.720000000012</v>
      </c>
      <c r="Q430" s="184">
        <v>198256.24000000008</v>
      </c>
      <c r="R430" s="184"/>
      <c r="S430" s="4"/>
      <c r="T430" s="4"/>
      <c r="U430" s="11">
        <v>270.31903846153841</v>
      </c>
      <c r="V430" s="11">
        <v>160.57836538461544</v>
      </c>
      <c r="W430" s="11">
        <v>69.520723192019915</v>
      </c>
      <c r="X430" s="11">
        <v>45.183173803526479</v>
      </c>
      <c r="Y430" s="11">
        <v>493.17472636815938</v>
      </c>
      <c r="Z430" s="11"/>
      <c r="AA430" s="4"/>
      <c r="AB430" s="11" t="s">
        <v>516</v>
      </c>
      <c r="AC430" s="11"/>
      <c r="AD430" s="71" t="s">
        <v>96</v>
      </c>
      <c r="AE430" s="24">
        <v>1</v>
      </c>
      <c r="AF430" s="24"/>
      <c r="AG430" s="24"/>
      <c r="AH430" s="24"/>
      <c r="AI430" s="24"/>
      <c r="AJ430" s="24"/>
      <c r="AK430" s="4"/>
      <c r="AL430" s="4"/>
      <c r="AM430" s="24">
        <v>254.96</v>
      </c>
      <c r="AN430" s="24">
        <v>0</v>
      </c>
      <c r="AO430" s="24">
        <v>0</v>
      </c>
      <c r="AP430" s="24">
        <v>0</v>
      </c>
      <c r="AQ430" s="24">
        <v>0</v>
      </c>
      <c r="AR430" s="24"/>
      <c r="AS430" s="4"/>
      <c r="AT430" s="4"/>
      <c r="AU430" s="24">
        <v>254.96</v>
      </c>
      <c r="AV430" s="24">
        <v>0</v>
      </c>
      <c r="AW430" s="24">
        <v>0</v>
      </c>
      <c r="AX430" s="24">
        <v>0</v>
      </c>
      <c r="AY430" s="24">
        <v>0</v>
      </c>
      <c r="AZ430" s="24"/>
      <c r="BA430" s="4"/>
    </row>
    <row r="431" spans="2:53">
      <c r="B431" s="11" t="s">
        <v>160</v>
      </c>
      <c r="C431" s="11"/>
      <c r="D431" s="71" t="s">
        <v>161</v>
      </c>
      <c r="E431" s="11">
        <v>61</v>
      </c>
      <c r="F431" s="11">
        <v>29</v>
      </c>
      <c r="G431" s="11">
        <v>25</v>
      </c>
      <c r="H431" s="11">
        <v>21</v>
      </c>
      <c r="I431" s="11">
        <v>25</v>
      </c>
      <c r="J431" s="11"/>
      <c r="M431" s="184">
        <v>19955.179999999997</v>
      </c>
      <c r="N431" s="184">
        <v>6102.3600000000006</v>
      </c>
      <c r="O431" s="184">
        <v>4821.7100000000009</v>
      </c>
      <c r="P431" s="184">
        <v>2296.9899999999998</v>
      </c>
      <c r="Q431" s="184">
        <v>34738.019999999997</v>
      </c>
      <c r="R431" s="184"/>
      <c r="S431" s="4"/>
      <c r="T431" s="4"/>
      <c r="U431" s="11">
        <v>293.45852941176463</v>
      </c>
      <c r="V431" s="11">
        <v>89.740588235294126</v>
      </c>
      <c r="W431" s="11">
        <v>75.339218750000015</v>
      </c>
      <c r="X431" s="11">
        <v>35.338307692307687</v>
      </c>
      <c r="Y431" s="11">
        <v>518.47791044776113</v>
      </c>
      <c r="Z431" s="11"/>
      <c r="AA431" s="4"/>
      <c r="AB431" s="11" t="s">
        <v>483</v>
      </c>
      <c r="AC431" s="11"/>
      <c r="AD431" s="71" t="s">
        <v>165</v>
      </c>
      <c r="AE431" s="24">
        <v>4</v>
      </c>
      <c r="AF431" s="24">
        <v>3</v>
      </c>
      <c r="AG431" s="24">
        <v>1</v>
      </c>
      <c r="AH431" s="24"/>
      <c r="AI431" s="24"/>
      <c r="AJ431" s="24"/>
      <c r="AK431" s="4"/>
      <c r="AL431" s="4"/>
      <c r="AM431" s="24">
        <v>92.65</v>
      </c>
      <c r="AN431" s="24">
        <v>73.28</v>
      </c>
      <c r="AO431" s="24">
        <v>13.84</v>
      </c>
      <c r="AP431" s="24">
        <v>0</v>
      </c>
      <c r="AQ431" s="24">
        <v>0</v>
      </c>
      <c r="AR431" s="24"/>
      <c r="AS431" s="4"/>
      <c r="AT431" s="4"/>
      <c r="AU431" s="24">
        <v>23.162500000000001</v>
      </c>
      <c r="AV431" s="24">
        <v>18.32</v>
      </c>
      <c r="AW431" s="24">
        <v>3.46</v>
      </c>
      <c r="AX431" s="24">
        <v>0</v>
      </c>
      <c r="AY431" s="24">
        <v>0</v>
      </c>
      <c r="AZ431" s="24"/>
      <c r="BA431" s="4"/>
    </row>
    <row r="432" spans="2:53">
      <c r="B432" s="11" t="s">
        <v>162</v>
      </c>
      <c r="C432" s="11"/>
      <c r="D432" s="71" t="s">
        <v>163</v>
      </c>
      <c r="E432" s="11">
        <v>80</v>
      </c>
      <c r="F432" s="11">
        <v>104</v>
      </c>
      <c r="G432" s="11">
        <v>92</v>
      </c>
      <c r="H432" s="11">
        <v>74</v>
      </c>
      <c r="I432" s="11">
        <v>89</v>
      </c>
      <c r="J432" s="11"/>
      <c r="M432" s="184">
        <v>22298.940000000006</v>
      </c>
      <c r="N432" s="184">
        <v>23881.250000000004</v>
      </c>
      <c r="O432" s="184">
        <v>24493.389999999992</v>
      </c>
      <c r="P432" s="184">
        <v>11409.679999999995</v>
      </c>
      <c r="Q432" s="184">
        <v>184798.18000000011</v>
      </c>
      <c r="R432" s="184"/>
      <c r="S432" s="4"/>
      <c r="T432" s="4"/>
      <c r="U432" s="11">
        <v>121.85213114754102</v>
      </c>
      <c r="V432" s="11">
        <v>130.49863387978144</v>
      </c>
      <c r="W432" s="11">
        <v>139.96222857142854</v>
      </c>
      <c r="X432" s="11">
        <v>66.335348837209267</v>
      </c>
      <c r="Y432" s="11">
        <v>1074.4080232558147</v>
      </c>
      <c r="Z432" s="11"/>
      <c r="AA432" s="4"/>
      <c r="AB432" s="11" t="s">
        <v>182</v>
      </c>
      <c r="AC432" s="11"/>
      <c r="AD432" s="71" t="s">
        <v>183</v>
      </c>
      <c r="AE432" s="24">
        <v>7</v>
      </c>
      <c r="AF432" s="24">
        <v>3</v>
      </c>
      <c r="AG432" s="24">
        <v>5</v>
      </c>
      <c r="AH432" s="24">
        <v>3</v>
      </c>
      <c r="AI432" s="24">
        <v>6</v>
      </c>
      <c r="AJ432" s="24"/>
      <c r="AK432" s="4"/>
      <c r="AL432" s="4"/>
      <c r="AM432" s="24">
        <v>557.53000000000009</v>
      </c>
      <c r="AN432" s="24">
        <v>53.75</v>
      </c>
      <c r="AO432" s="24">
        <v>97.760000000000019</v>
      </c>
      <c r="AP432" s="24">
        <v>56.18</v>
      </c>
      <c r="AQ432" s="24">
        <v>1682.7300000000002</v>
      </c>
      <c r="AR432" s="24"/>
      <c r="AS432" s="4"/>
      <c r="AT432" s="4"/>
      <c r="AU432" s="24">
        <v>69.691250000000011</v>
      </c>
      <c r="AV432" s="24">
        <v>6.71875</v>
      </c>
      <c r="AW432" s="24">
        <v>13.965714285714288</v>
      </c>
      <c r="AX432" s="24">
        <v>9.3633333333333333</v>
      </c>
      <c r="AY432" s="24">
        <v>210.34125000000003</v>
      </c>
      <c r="AZ432" s="24"/>
      <c r="BA432" s="4"/>
    </row>
    <row r="433" spans="2:53">
      <c r="B433" s="11" t="s">
        <v>164</v>
      </c>
      <c r="C433" s="11"/>
      <c r="D433" s="71" t="s">
        <v>165</v>
      </c>
      <c r="E433" s="11">
        <v>65</v>
      </c>
      <c r="F433" s="11">
        <v>39</v>
      </c>
      <c r="G433" s="11">
        <v>26</v>
      </c>
      <c r="H433" s="11">
        <v>17</v>
      </c>
      <c r="I433" s="11">
        <v>20</v>
      </c>
      <c r="J433" s="11"/>
      <c r="M433" s="184">
        <v>19655.440000000002</v>
      </c>
      <c r="N433" s="184">
        <v>9736.0300000000007</v>
      </c>
      <c r="O433" s="184">
        <v>6484.56</v>
      </c>
      <c r="P433" s="184">
        <v>2776.71</v>
      </c>
      <c r="Q433" s="184">
        <v>13141.78</v>
      </c>
      <c r="R433" s="184"/>
      <c r="S433" s="4"/>
      <c r="T433" s="4"/>
      <c r="U433" s="11">
        <v>258.62421052631584</v>
      </c>
      <c r="V433" s="11">
        <v>128.10565789473685</v>
      </c>
      <c r="W433" s="11">
        <v>88.8295890410959</v>
      </c>
      <c r="X433" s="11">
        <v>38.037123287671236</v>
      </c>
      <c r="Y433" s="11">
        <v>182.52472222222224</v>
      </c>
      <c r="Z433" s="11"/>
      <c r="AA433" s="4"/>
      <c r="AB433" s="11" t="s">
        <v>184</v>
      </c>
      <c r="AC433" s="11"/>
      <c r="AD433" s="71" t="s">
        <v>185</v>
      </c>
      <c r="AE433" s="24">
        <v>12</v>
      </c>
      <c r="AF433" s="24">
        <v>8</v>
      </c>
      <c r="AG433" s="24">
        <v>9</v>
      </c>
      <c r="AH433" s="24">
        <v>7</v>
      </c>
      <c r="AI433" s="24">
        <v>7</v>
      </c>
      <c r="AJ433" s="24"/>
      <c r="AK433" s="4"/>
      <c r="AL433" s="4"/>
      <c r="AM433" s="24">
        <v>7399.21</v>
      </c>
      <c r="AN433" s="24">
        <v>5084.54</v>
      </c>
      <c r="AO433" s="24">
        <v>6936.15</v>
      </c>
      <c r="AP433" s="24">
        <v>7277.12</v>
      </c>
      <c r="AQ433" s="24">
        <v>96170.750000000015</v>
      </c>
      <c r="AR433" s="24"/>
      <c r="AS433" s="4"/>
      <c r="AT433" s="4"/>
      <c r="AU433" s="24">
        <v>616.6008333333333</v>
      </c>
      <c r="AV433" s="24">
        <v>423.71166666666664</v>
      </c>
      <c r="AW433" s="24">
        <v>630.55909090909086</v>
      </c>
      <c r="AX433" s="24">
        <v>661.55636363636359</v>
      </c>
      <c r="AY433" s="24">
        <v>8742.7954545454559</v>
      </c>
      <c r="AZ433" s="24"/>
      <c r="BA433" s="4"/>
    </row>
    <row r="434" spans="2:53">
      <c r="B434" s="11" t="s">
        <v>166</v>
      </c>
      <c r="C434" s="11"/>
      <c r="D434" s="71" t="s">
        <v>167</v>
      </c>
      <c r="E434" s="11">
        <v>72</v>
      </c>
      <c r="F434" s="11">
        <v>31</v>
      </c>
      <c r="G434" s="11">
        <v>24</v>
      </c>
      <c r="H434" s="11">
        <v>14</v>
      </c>
      <c r="I434" s="11">
        <v>14</v>
      </c>
      <c r="J434" s="11"/>
      <c r="M434" s="184">
        <v>24246.140000000003</v>
      </c>
      <c r="N434" s="184">
        <v>8692.02</v>
      </c>
      <c r="O434" s="184">
        <v>4867.8999999999996</v>
      </c>
      <c r="P434" s="184">
        <v>2355.04</v>
      </c>
      <c r="Q434" s="184">
        <v>11347.270000000002</v>
      </c>
      <c r="R434" s="184"/>
      <c r="S434" s="4"/>
      <c r="T434" s="4"/>
      <c r="U434" s="11">
        <v>323.2818666666667</v>
      </c>
      <c r="V434" s="11">
        <v>115.89360000000001</v>
      </c>
      <c r="W434" s="11">
        <v>67.609722222222217</v>
      </c>
      <c r="X434" s="11">
        <v>32.260821917808215</v>
      </c>
      <c r="Y434" s="11">
        <v>155.44205479452057</v>
      </c>
      <c r="Z434" s="11"/>
      <c r="AA434" s="4"/>
      <c r="AB434" s="11" t="s">
        <v>186</v>
      </c>
      <c r="AC434" s="11"/>
      <c r="AD434" s="71" t="s">
        <v>187</v>
      </c>
      <c r="AE434" s="24">
        <v>3</v>
      </c>
      <c r="AF434" s="24">
        <v>1</v>
      </c>
      <c r="AG434" s="24"/>
      <c r="AH434" s="24">
        <v>1</v>
      </c>
      <c r="AI434" s="24">
        <v>1</v>
      </c>
      <c r="AJ434" s="24"/>
      <c r="AK434" s="4"/>
      <c r="AL434" s="4"/>
      <c r="AM434" s="24">
        <v>710.87</v>
      </c>
      <c r="AN434" s="24">
        <v>70.52</v>
      </c>
      <c r="AO434" s="24">
        <v>0</v>
      </c>
      <c r="AP434" s="24">
        <v>244.94</v>
      </c>
      <c r="AQ434" s="24">
        <v>460.2</v>
      </c>
      <c r="AR434" s="24"/>
      <c r="AS434" s="4"/>
      <c r="AT434" s="4"/>
      <c r="AU434" s="24">
        <v>236.95666666666668</v>
      </c>
      <c r="AV434" s="24">
        <v>23.506666666666664</v>
      </c>
      <c r="AW434" s="24">
        <v>0</v>
      </c>
      <c r="AX434" s="24">
        <v>81.646666666666661</v>
      </c>
      <c r="AY434" s="24">
        <v>153.4</v>
      </c>
      <c r="AZ434" s="24"/>
      <c r="BA434" s="4"/>
    </row>
    <row r="435" spans="2:53">
      <c r="B435" s="11" t="s">
        <v>168</v>
      </c>
      <c r="C435" s="11"/>
      <c r="D435" s="71" t="s">
        <v>169</v>
      </c>
      <c r="E435" s="11">
        <v>170</v>
      </c>
      <c r="F435" s="11">
        <v>102</v>
      </c>
      <c r="G435" s="11">
        <v>82</v>
      </c>
      <c r="H435" s="11">
        <v>72</v>
      </c>
      <c r="I435" s="11">
        <v>78</v>
      </c>
      <c r="J435" s="11"/>
      <c r="M435" s="184">
        <v>40987.24</v>
      </c>
      <c r="N435" s="184">
        <v>20735.310000000016</v>
      </c>
      <c r="O435" s="184">
        <v>14282.949999999999</v>
      </c>
      <c r="P435" s="184">
        <v>10636.179999999997</v>
      </c>
      <c r="Q435" s="184">
        <v>152047.63</v>
      </c>
      <c r="R435" s="184"/>
      <c r="S435" s="4"/>
      <c r="T435" s="4"/>
      <c r="U435" s="11">
        <v>219.18310160427805</v>
      </c>
      <c r="V435" s="11">
        <v>110.88401069518726</v>
      </c>
      <c r="W435" s="11">
        <v>77.205135135135123</v>
      </c>
      <c r="X435" s="11">
        <v>57.805326086956505</v>
      </c>
      <c r="Y435" s="11">
        <v>826.3458152173913</v>
      </c>
      <c r="Z435" s="11"/>
      <c r="AA435" s="4"/>
      <c r="AB435" s="11" t="s">
        <v>188</v>
      </c>
      <c r="AC435" s="11"/>
      <c r="AD435" s="71" t="s">
        <v>189</v>
      </c>
      <c r="AE435" s="24">
        <v>4</v>
      </c>
      <c r="AF435" s="24">
        <v>2</v>
      </c>
      <c r="AG435" s="24">
        <v>2</v>
      </c>
      <c r="AH435" s="24">
        <v>1</v>
      </c>
      <c r="AI435" s="24">
        <v>1</v>
      </c>
      <c r="AJ435" s="24"/>
      <c r="AK435" s="4"/>
      <c r="AL435" s="4"/>
      <c r="AM435" s="24">
        <v>281.76000000000005</v>
      </c>
      <c r="AN435" s="24">
        <v>64.260000000000005</v>
      </c>
      <c r="AO435" s="24">
        <v>80.349999999999994</v>
      </c>
      <c r="AP435" s="24">
        <v>12.76</v>
      </c>
      <c r="AQ435" s="24">
        <v>93.89</v>
      </c>
      <c r="AR435" s="24"/>
      <c r="AS435" s="4"/>
      <c r="AT435" s="4"/>
      <c r="AU435" s="24">
        <v>70.440000000000012</v>
      </c>
      <c r="AV435" s="24">
        <v>16.065000000000001</v>
      </c>
      <c r="AW435" s="24">
        <v>20.087499999999999</v>
      </c>
      <c r="AX435" s="24">
        <v>4.253333333333333</v>
      </c>
      <c r="AY435" s="24">
        <v>31.296666666666667</v>
      </c>
      <c r="AZ435" s="24"/>
      <c r="BA435" s="4"/>
    </row>
    <row r="436" spans="2:53">
      <c r="B436" s="11" t="s">
        <v>170</v>
      </c>
      <c r="C436" s="11"/>
      <c r="D436" s="71" t="s">
        <v>171</v>
      </c>
      <c r="E436" s="11">
        <v>94</v>
      </c>
      <c r="F436" s="11">
        <v>52</v>
      </c>
      <c r="G436" s="11">
        <v>37</v>
      </c>
      <c r="H436" s="11">
        <v>30</v>
      </c>
      <c r="I436" s="11">
        <v>31</v>
      </c>
      <c r="J436" s="11"/>
      <c r="M436" s="184">
        <v>22608.069999999989</v>
      </c>
      <c r="N436" s="184">
        <v>10859.239999999994</v>
      </c>
      <c r="O436" s="184">
        <v>7219.9399999999987</v>
      </c>
      <c r="P436" s="184">
        <v>3657.25</v>
      </c>
      <c r="Q436" s="184">
        <v>35244.579999999994</v>
      </c>
      <c r="R436" s="184"/>
      <c r="S436" s="4"/>
      <c r="T436" s="4"/>
      <c r="U436" s="11">
        <v>221.64774509803911</v>
      </c>
      <c r="V436" s="11">
        <v>106.46313725490191</v>
      </c>
      <c r="W436" s="11">
        <v>71.484554455445533</v>
      </c>
      <c r="X436" s="11">
        <v>36.210396039603964</v>
      </c>
      <c r="Y436" s="11">
        <v>352.44579999999996</v>
      </c>
      <c r="Z436" s="11"/>
      <c r="AA436" s="4"/>
      <c r="AB436" s="11" t="s">
        <v>190</v>
      </c>
      <c r="AC436" s="11"/>
      <c r="AD436" s="71" t="s">
        <v>191</v>
      </c>
      <c r="AE436" s="24">
        <v>14</v>
      </c>
      <c r="AF436" s="24">
        <v>8</v>
      </c>
      <c r="AG436" s="24">
        <v>8</v>
      </c>
      <c r="AH436" s="24">
        <v>7</v>
      </c>
      <c r="AI436" s="24">
        <v>5</v>
      </c>
      <c r="AJ436" s="24"/>
      <c r="AK436" s="4"/>
      <c r="AL436" s="4"/>
      <c r="AM436" s="24">
        <v>1265.3700000000003</v>
      </c>
      <c r="AN436" s="24">
        <v>291.82000000000005</v>
      </c>
      <c r="AO436" s="24">
        <v>286.94</v>
      </c>
      <c r="AP436" s="24">
        <v>264.04000000000002</v>
      </c>
      <c r="AQ436" s="24">
        <v>249.78</v>
      </c>
      <c r="AR436" s="24"/>
      <c r="AS436" s="4"/>
      <c r="AT436" s="4"/>
      <c r="AU436" s="24">
        <v>90.383571428571457</v>
      </c>
      <c r="AV436" s="24">
        <v>20.844285714285718</v>
      </c>
      <c r="AW436" s="24">
        <v>20.495714285714286</v>
      </c>
      <c r="AX436" s="24">
        <v>18.860000000000003</v>
      </c>
      <c r="AY436" s="24">
        <v>17.841428571428573</v>
      </c>
      <c r="AZ436" s="24"/>
      <c r="BA436" s="4"/>
    </row>
    <row r="437" spans="2:53">
      <c r="B437" s="11" t="s">
        <v>172</v>
      </c>
      <c r="C437" s="11"/>
      <c r="D437" s="71" t="s">
        <v>173</v>
      </c>
      <c r="E437" s="11">
        <v>824</v>
      </c>
      <c r="F437" s="11">
        <v>478</v>
      </c>
      <c r="G437" s="11">
        <v>351</v>
      </c>
      <c r="H437" s="11">
        <v>267</v>
      </c>
      <c r="I437" s="11">
        <v>308</v>
      </c>
      <c r="J437" s="11"/>
      <c r="M437" s="184">
        <v>192857.24000000005</v>
      </c>
      <c r="N437" s="184">
        <v>92704.019999999902</v>
      </c>
      <c r="O437" s="184">
        <v>62844.719999999943</v>
      </c>
      <c r="P437" s="184">
        <v>30196.3</v>
      </c>
      <c r="Q437" s="184">
        <v>330721.2200000002</v>
      </c>
      <c r="R437" s="184"/>
      <c r="S437" s="4"/>
      <c r="T437" s="4"/>
      <c r="U437" s="11">
        <v>214.7630734966593</v>
      </c>
      <c r="V437" s="11">
        <v>103.23387527839633</v>
      </c>
      <c r="W437" s="11">
        <v>71.740547945205421</v>
      </c>
      <c r="X437" s="11">
        <v>34.828489042675891</v>
      </c>
      <c r="Y437" s="11">
        <v>381.01523041474678</v>
      </c>
      <c r="Z437" s="11"/>
      <c r="AA437" s="4"/>
      <c r="AB437" s="11" t="s">
        <v>192</v>
      </c>
      <c r="AC437" s="11"/>
      <c r="AD437" s="71" t="s">
        <v>193</v>
      </c>
      <c r="AE437" s="24">
        <v>13</v>
      </c>
      <c r="AF437" s="24">
        <v>8</v>
      </c>
      <c r="AG437" s="24">
        <v>7</v>
      </c>
      <c r="AH437" s="24">
        <v>7</v>
      </c>
      <c r="AI437" s="24">
        <v>7</v>
      </c>
      <c r="AJ437" s="24"/>
      <c r="AK437" s="4"/>
      <c r="AL437" s="4"/>
      <c r="AM437" s="24">
        <v>1278.82</v>
      </c>
      <c r="AN437" s="24">
        <v>221.98</v>
      </c>
      <c r="AO437" s="24">
        <v>227.62</v>
      </c>
      <c r="AP437" s="24">
        <v>235.09000000000003</v>
      </c>
      <c r="AQ437" s="24">
        <v>1029.52</v>
      </c>
      <c r="AR437" s="24"/>
      <c r="AS437" s="4"/>
      <c r="AT437" s="4"/>
      <c r="AU437" s="24">
        <v>85.254666666666665</v>
      </c>
      <c r="AV437" s="24">
        <v>14.798666666666666</v>
      </c>
      <c r="AW437" s="24">
        <v>16.258571428571429</v>
      </c>
      <c r="AX437" s="24">
        <v>16.79214285714286</v>
      </c>
      <c r="AY437" s="24">
        <v>68.634666666666661</v>
      </c>
      <c r="AZ437" s="24"/>
      <c r="BA437" s="4"/>
    </row>
    <row r="438" spans="2:53">
      <c r="B438" s="11" t="s">
        <v>174</v>
      </c>
      <c r="C438" s="11"/>
      <c r="D438" s="71" t="s">
        <v>175</v>
      </c>
      <c r="E438" s="11">
        <v>1633</v>
      </c>
      <c r="F438" s="11">
        <v>1142</v>
      </c>
      <c r="G438" s="11">
        <v>894</v>
      </c>
      <c r="H438" s="11">
        <v>742</v>
      </c>
      <c r="I438" s="11">
        <v>881</v>
      </c>
      <c r="J438" s="11"/>
      <c r="M438" s="184">
        <v>344224.51000000047</v>
      </c>
      <c r="N438" s="184">
        <v>205376.96000000008</v>
      </c>
      <c r="O438" s="184">
        <v>128211.31000000022</v>
      </c>
      <c r="P438" s="184">
        <v>96702.660000000018</v>
      </c>
      <c r="Q438" s="184">
        <v>1125658.6199999994</v>
      </c>
      <c r="R438" s="184"/>
      <c r="S438" s="4"/>
      <c r="T438" s="4"/>
      <c r="U438" s="11">
        <v>182.90356535600449</v>
      </c>
      <c r="V438" s="11">
        <v>109.12697130712013</v>
      </c>
      <c r="W438" s="11">
        <v>70.913335176991268</v>
      </c>
      <c r="X438" s="11">
        <v>54.175159663865557</v>
      </c>
      <c r="Y438" s="11">
        <v>628.15771205357112</v>
      </c>
      <c r="Z438" s="11"/>
      <c r="AA438" s="4"/>
      <c r="AB438" s="11" t="s">
        <v>194</v>
      </c>
      <c r="AC438" s="11"/>
      <c r="AD438" s="71" t="s">
        <v>195</v>
      </c>
      <c r="AE438" s="24">
        <v>3</v>
      </c>
      <c r="AF438" s="24">
        <v>1</v>
      </c>
      <c r="AG438" s="24">
        <v>2</v>
      </c>
      <c r="AH438" s="24">
        <v>1</v>
      </c>
      <c r="AI438" s="24">
        <v>1</v>
      </c>
      <c r="AJ438" s="24"/>
      <c r="AK438" s="4"/>
      <c r="AL438" s="4"/>
      <c r="AM438" s="24">
        <v>173.09</v>
      </c>
      <c r="AN438" s="24">
        <v>38.36</v>
      </c>
      <c r="AO438" s="24">
        <v>75.55</v>
      </c>
      <c r="AP438" s="24">
        <v>53.67</v>
      </c>
      <c r="AQ438" s="24">
        <v>209.39</v>
      </c>
      <c r="AR438" s="24"/>
      <c r="AS438" s="4"/>
      <c r="AT438" s="4"/>
      <c r="AU438" s="24">
        <v>57.696666666666665</v>
      </c>
      <c r="AV438" s="24">
        <v>12.786666666666667</v>
      </c>
      <c r="AW438" s="24">
        <v>25.183333333333334</v>
      </c>
      <c r="AX438" s="24">
        <v>26.835000000000001</v>
      </c>
      <c r="AY438" s="24">
        <v>69.796666666666667</v>
      </c>
      <c r="AZ438" s="24"/>
      <c r="BA438" s="4"/>
    </row>
    <row r="439" spans="2:53">
      <c r="B439" s="11" t="s">
        <v>176</v>
      </c>
      <c r="C439" s="11"/>
      <c r="D439" s="71" t="s">
        <v>146</v>
      </c>
      <c r="E439" s="11">
        <v>40</v>
      </c>
      <c r="F439" s="11">
        <v>13</v>
      </c>
      <c r="G439" s="11">
        <v>17</v>
      </c>
      <c r="H439" s="11">
        <v>16</v>
      </c>
      <c r="I439" s="11">
        <v>17</v>
      </c>
      <c r="J439" s="11"/>
      <c r="M439" s="184">
        <v>12085.289999999997</v>
      </c>
      <c r="N439" s="184">
        <v>3106.3100000000004</v>
      </c>
      <c r="O439" s="184">
        <v>3496.8600000000006</v>
      </c>
      <c r="P439" s="184">
        <v>2649.5</v>
      </c>
      <c r="Q439" s="184">
        <v>16256.730000000001</v>
      </c>
      <c r="R439" s="184"/>
      <c r="S439" s="4"/>
      <c r="T439" s="4"/>
      <c r="U439" s="11">
        <v>241.70579999999995</v>
      </c>
      <c r="V439" s="11">
        <v>62.126200000000011</v>
      </c>
      <c r="W439" s="11">
        <v>69.937200000000018</v>
      </c>
      <c r="X439" s="11">
        <v>54.071428571428569</v>
      </c>
      <c r="Y439" s="11">
        <v>325.13460000000003</v>
      </c>
      <c r="Z439" s="11"/>
      <c r="AA439" s="4"/>
      <c r="AB439" s="11" t="s">
        <v>198</v>
      </c>
      <c r="AC439" s="11"/>
      <c r="AD439" s="71" t="s">
        <v>199</v>
      </c>
      <c r="AE439" s="24">
        <v>10</v>
      </c>
      <c r="AF439" s="24">
        <v>8</v>
      </c>
      <c r="AG439" s="24">
        <v>8</v>
      </c>
      <c r="AH439" s="24">
        <v>5</v>
      </c>
      <c r="AI439" s="24">
        <v>6</v>
      </c>
      <c r="AJ439" s="24"/>
      <c r="AK439" s="4"/>
      <c r="AL439" s="4"/>
      <c r="AM439" s="24">
        <v>518.08000000000004</v>
      </c>
      <c r="AN439" s="24">
        <v>363.07</v>
      </c>
      <c r="AO439" s="24">
        <v>286.75</v>
      </c>
      <c r="AP439" s="24">
        <v>186.48999999999998</v>
      </c>
      <c r="AQ439" s="24">
        <v>1001.63</v>
      </c>
      <c r="AR439" s="24"/>
      <c r="AS439" s="4"/>
      <c r="AT439" s="4"/>
      <c r="AU439" s="24">
        <v>51.808000000000007</v>
      </c>
      <c r="AV439" s="24">
        <v>36.307000000000002</v>
      </c>
      <c r="AW439" s="24">
        <v>28.675000000000001</v>
      </c>
      <c r="AX439" s="24">
        <v>18.648999999999997</v>
      </c>
      <c r="AY439" s="24">
        <v>100.163</v>
      </c>
      <c r="AZ439" s="24"/>
      <c r="BA439" s="4"/>
    </row>
    <row r="440" spans="2:53">
      <c r="B440" s="11" t="s">
        <v>177</v>
      </c>
      <c r="C440" s="11"/>
      <c r="D440" s="71" t="s">
        <v>148</v>
      </c>
      <c r="E440" s="11">
        <v>229</v>
      </c>
      <c r="F440" s="11">
        <v>104</v>
      </c>
      <c r="G440" s="11">
        <v>68</v>
      </c>
      <c r="H440" s="11">
        <v>56</v>
      </c>
      <c r="I440" s="11">
        <v>54</v>
      </c>
      <c r="J440" s="11"/>
      <c r="M440" s="184">
        <v>44840.489999999991</v>
      </c>
      <c r="N440" s="184">
        <v>13391.510000000007</v>
      </c>
      <c r="O440" s="184">
        <v>5834.74</v>
      </c>
      <c r="P440" s="184">
        <v>2609.9700000000003</v>
      </c>
      <c r="Q440" s="184">
        <v>31254.069999999982</v>
      </c>
      <c r="R440" s="184"/>
      <c r="S440" s="4"/>
      <c r="T440" s="4"/>
      <c r="U440" s="11">
        <v>190.00207627118641</v>
      </c>
      <c r="V440" s="11">
        <v>56.743686440677997</v>
      </c>
      <c r="W440" s="11">
        <v>26.164753363228698</v>
      </c>
      <c r="X440" s="11">
        <v>12.083194444444446</v>
      </c>
      <c r="Y440" s="11">
        <v>142.06395454545446</v>
      </c>
      <c r="Z440" s="11"/>
      <c r="AA440" s="4"/>
      <c r="AB440" s="11" t="s">
        <v>506</v>
      </c>
      <c r="AC440" s="11"/>
      <c r="AD440" s="71" t="s">
        <v>142</v>
      </c>
      <c r="AE440" s="24"/>
      <c r="AF440" s="24"/>
      <c r="AG440" s="24">
        <v>1</v>
      </c>
      <c r="AH440" s="24">
        <v>1</v>
      </c>
      <c r="AI440" s="24">
        <v>1</v>
      </c>
      <c r="AJ440" s="24"/>
      <c r="AK440" s="4"/>
      <c r="AL440" s="4"/>
      <c r="AM440" s="24">
        <v>0</v>
      </c>
      <c r="AN440" s="24">
        <v>0</v>
      </c>
      <c r="AO440" s="24">
        <v>327.87</v>
      </c>
      <c r="AP440" s="24">
        <v>340.49</v>
      </c>
      <c r="AQ440" s="24">
        <v>132.44</v>
      </c>
      <c r="AR440" s="24"/>
      <c r="AS440" s="4"/>
      <c r="AT440" s="4"/>
      <c r="AU440" s="24">
        <v>0</v>
      </c>
      <c r="AV440" s="24">
        <v>0</v>
      </c>
      <c r="AW440" s="24">
        <v>327.87</v>
      </c>
      <c r="AX440" s="24">
        <v>340.49</v>
      </c>
      <c r="AY440" s="24">
        <v>132.44</v>
      </c>
      <c r="AZ440" s="24"/>
      <c r="BA440" s="4"/>
    </row>
    <row r="441" spans="2:53">
      <c r="B441" s="11" t="s">
        <v>178</v>
      </c>
      <c r="C441" s="11"/>
      <c r="D441" s="71" t="s">
        <v>157</v>
      </c>
      <c r="E441" s="11">
        <v>286</v>
      </c>
      <c r="F441" s="11">
        <v>178</v>
      </c>
      <c r="G441" s="11">
        <v>128</v>
      </c>
      <c r="H441" s="11">
        <v>94</v>
      </c>
      <c r="I441" s="11">
        <v>115</v>
      </c>
      <c r="J441" s="11"/>
      <c r="M441" s="184">
        <v>75311.060000000027</v>
      </c>
      <c r="N441" s="184">
        <v>46226.790000000015</v>
      </c>
      <c r="O441" s="184">
        <v>26883.990000000005</v>
      </c>
      <c r="P441" s="184">
        <v>12423.01</v>
      </c>
      <c r="Q441" s="184">
        <v>183121.14000000004</v>
      </c>
      <c r="R441" s="184"/>
      <c r="S441" s="4"/>
      <c r="T441" s="4"/>
      <c r="U441" s="11">
        <v>236.8272327044026</v>
      </c>
      <c r="V441" s="11">
        <v>145.36726415094344</v>
      </c>
      <c r="W441" s="11">
        <v>85.617802547770722</v>
      </c>
      <c r="X441" s="11">
        <v>39.945369774919612</v>
      </c>
      <c r="Y441" s="11">
        <v>586.92673076923086</v>
      </c>
      <c r="Z441" s="11"/>
      <c r="AA441" s="4"/>
      <c r="AB441" s="11" t="s">
        <v>460</v>
      </c>
      <c r="AC441" s="11"/>
      <c r="AD441" s="71" t="s">
        <v>193</v>
      </c>
      <c r="AE441" s="24">
        <v>18</v>
      </c>
      <c r="AF441" s="24">
        <v>12</v>
      </c>
      <c r="AG441" s="24">
        <v>10</v>
      </c>
      <c r="AH441" s="24">
        <v>8</v>
      </c>
      <c r="AI441" s="24">
        <v>7</v>
      </c>
      <c r="AJ441" s="24"/>
      <c r="AK441" s="4"/>
      <c r="AL441" s="4"/>
      <c r="AM441" s="24">
        <v>2682.0300000000007</v>
      </c>
      <c r="AN441" s="24">
        <v>1949.0400000000002</v>
      </c>
      <c r="AO441" s="24">
        <v>267.27</v>
      </c>
      <c r="AP441" s="24">
        <v>1922.4199999999998</v>
      </c>
      <c r="AQ441" s="24">
        <v>1738.67</v>
      </c>
      <c r="AR441" s="24"/>
      <c r="AS441" s="4"/>
      <c r="AT441" s="4"/>
      <c r="AU441" s="24">
        <v>149.00166666666669</v>
      </c>
      <c r="AV441" s="24">
        <v>108.28000000000002</v>
      </c>
      <c r="AW441" s="24">
        <v>16.704374999999999</v>
      </c>
      <c r="AX441" s="24">
        <v>113.0835294117647</v>
      </c>
      <c r="AY441" s="24">
        <v>102.27470588235295</v>
      </c>
      <c r="AZ441" s="24"/>
      <c r="BA441" s="4"/>
    </row>
    <row r="442" spans="2:53">
      <c r="B442" s="11" t="s">
        <v>179</v>
      </c>
      <c r="C442" s="11"/>
      <c r="D442" s="71" t="s">
        <v>180</v>
      </c>
      <c r="E442" s="11">
        <v>63</v>
      </c>
      <c r="F442" s="11">
        <v>41</v>
      </c>
      <c r="G442" s="11">
        <v>24</v>
      </c>
      <c r="H442" s="11">
        <v>18</v>
      </c>
      <c r="I442" s="11">
        <v>17</v>
      </c>
      <c r="J442" s="11"/>
      <c r="M442" s="184">
        <v>19095.600000000006</v>
      </c>
      <c r="N442" s="184">
        <v>8269</v>
      </c>
      <c r="O442" s="184">
        <v>4554.7400000000007</v>
      </c>
      <c r="P442" s="184">
        <v>3997.59</v>
      </c>
      <c r="Q442" s="184">
        <v>41670.370000000003</v>
      </c>
      <c r="R442" s="184"/>
      <c r="S442" s="4"/>
      <c r="T442" s="4"/>
      <c r="U442" s="11">
        <v>276.74782608695659</v>
      </c>
      <c r="V442" s="11">
        <v>119.84057971014492</v>
      </c>
      <c r="W442" s="11">
        <v>69.011212121212125</v>
      </c>
      <c r="X442" s="11">
        <v>58.788088235294119</v>
      </c>
      <c r="Y442" s="11">
        <v>603.91840579710151</v>
      </c>
      <c r="Z442" s="11"/>
      <c r="AA442" s="4"/>
      <c r="AB442" s="11" t="s">
        <v>460</v>
      </c>
      <c r="AC442" s="11"/>
      <c r="AD442" s="71" t="s">
        <v>84</v>
      </c>
      <c r="AE442" s="24">
        <v>32</v>
      </c>
      <c r="AF442" s="24">
        <v>16</v>
      </c>
      <c r="AG442" s="24">
        <v>11</v>
      </c>
      <c r="AH442" s="24">
        <v>10</v>
      </c>
      <c r="AI442" s="24">
        <v>11</v>
      </c>
      <c r="AJ442" s="24"/>
      <c r="AK442" s="4"/>
      <c r="AL442" s="4"/>
      <c r="AM442" s="24">
        <v>19723.260000000002</v>
      </c>
      <c r="AN442" s="24">
        <v>8075.03</v>
      </c>
      <c r="AO442" s="24">
        <v>5169.16</v>
      </c>
      <c r="AP442" s="24">
        <v>4285.95</v>
      </c>
      <c r="AQ442" s="24">
        <v>246882.19</v>
      </c>
      <c r="AR442" s="24"/>
      <c r="AS442" s="4"/>
      <c r="AT442" s="4"/>
      <c r="AU442" s="24">
        <v>580.0958823529412</v>
      </c>
      <c r="AV442" s="24">
        <v>237.50088235294118</v>
      </c>
      <c r="AW442" s="24">
        <v>198.81384615384616</v>
      </c>
      <c r="AX442" s="24">
        <v>158.73888888888888</v>
      </c>
      <c r="AY442" s="24">
        <v>9495.4688461538462</v>
      </c>
      <c r="AZ442" s="24"/>
      <c r="BA442" s="4"/>
    </row>
    <row r="443" spans="2:53">
      <c r="B443" s="11" t="s">
        <v>181</v>
      </c>
      <c r="C443" s="11"/>
      <c r="D443" s="71" t="s">
        <v>123</v>
      </c>
      <c r="E443" s="11">
        <v>44</v>
      </c>
      <c r="F443" s="11">
        <v>27</v>
      </c>
      <c r="G443" s="11">
        <v>18</v>
      </c>
      <c r="H443" s="11">
        <v>17</v>
      </c>
      <c r="I443" s="11">
        <v>17</v>
      </c>
      <c r="J443" s="11"/>
      <c r="M443" s="184">
        <v>11257.69</v>
      </c>
      <c r="N443" s="184">
        <v>5495.9699999999993</v>
      </c>
      <c r="O443" s="184">
        <v>8587.2200000000012</v>
      </c>
      <c r="P443" s="184">
        <v>2087.1500000000005</v>
      </c>
      <c r="Q443" s="184">
        <v>16939.019999999997</v>
      </c>
      <c r="R443" s="184"/>
      <c r="S443" s="4"/>
      <c r="T443" s="4"/>
      <c r="U443" s="11">
        <v>229.7487755102041</v>
      </c>
      <c r="V443" s="11">
        <v>112.16265306122447</v>
      </c>
      <c r="W443" s="11">
        <v>175.24938775510208</v>
      </c>
      <c r="X443" s="11">
        <v>44.407446808510649</v>
      </c>
      <c r="Y443" s="11">
        <v>352.89624999999995</v>
      </c>
      <c r="Z443" s="11"/>
      <c r="AA443" s="4"/>
      <c r="AB443" s="11" t="s">
        <v>461</v>
      </c>
      <c r="AC443" s="11"/>
      <c r="AD443" s="71" t="s">
        <v>193</v>
      </c>
      <c r="AE443" s="24">
        <v>64</v>
      </c>
      <c r="AF443" s="24">
        <v>37</v>
      </c>
      <c r="AG443" s="24">
        <v>28</v>
      </c>
      <c r="AH443" s="24">
        <v>21</v>
      </c>
      <c r="AI443" s="24">
        <v>20</v>
      </c>
      <c r="AJ443" s="24"/>
      <c r="AK443" s="4"/>
      <c r="AL443" s="4"/>
      <c r="AM443" s="24">
        <v>22478.440000000006</v>
      </c>
      <c r="AN443" s="24">
        <v>6893.57</v>
      </c>
      <c r="AO443" s="24">
        <v>4760.4099999999989</v>
      </c>
      <c r="AP443" s="24">
        <v>2528.9100000000008</v>
      </c>
      <c r="AQ443" s="24">
        <v>12929.73</v>
      </c>
      <c r="AR443" s="24"/>
      <c r="AS443" s="4"/>
      <c r="AT443" s="4"/>
      <c r="AU443" s="24">
        <v>335.49910447761204</v>
      </c>
      <c r="AV443" s="24">
        <v>102.88910447761194</v>
      </c>
      <c r="AW443" s="24">
        <v>71.050895522388046</v>
      </c>
      <c r="AX443" s="24">
        <v>38.316818181818192</v>
      </c>
      <c r="AY443" s="24">
        <v>192.9810447761194</v>
      </c>
      <c r="AZ443" s="24"/>
      <c r="BA443" s="4"/>
    </row>
    <row r="444" spans="2:53">
      <c r="B444" s="11" t="s">
        <v>483</v>
      </c>
      <c r="C444" s="11"/>
      <c r="D444" s="71" t="s">
        <v>165</v>
      </c>
      <c r="E444" s="11">
        <v>12</v>
      </c>
      <c r="F444" s="11">
        <v>3</v>
      </c>
      <c r="G444" s="11">
        <v>3</v>
      </c>
      <c r="H444" s="11">
        <v>3</v>
      </c>
      <c r="I444" s="11">
        <v>3</v>
      </c>
      <c r="J444" s="11"/>
      <c r="M444" s="184">
        <v>2317.96</v>
      </c>
      <c r="N444" s="184">
        <v>767.16000000000008</v>
      </c>
      <c r="O444" s="184">
        <v>573.70000000000005</v>
      </c>
      <c r="P444" s="184">
        <v>370.14</v>
      </c>
      <c r="Q444" s="184">
        <v>1971.71</v>
      </c>
      <c r="R444" s="184"/>
      <c r="S444" s="4"/>
      <c r="T444" s="4"/>
      <c r="U444" s="11">
        <v>178.30461538461537</v>
      </c>
      <c r="V444" s="11">
        <v>59.012307692307701</v>
      </c>
      <c r="W444" s="11">
        <v>44.130769230769232</v>
      </c>
      <c r="X444" s="11">
        <v>28.472307692307691</v>
      </c>
      <c r="Y444" s="11">
        <v>164.30916666666667</v>
      </c>
      <c r="Z444" s="11"/>
      <c r="AA444" s="4"/>
      <c r="AB444" s="11" t="s">
        <v>462</v>
      </c>
      <c r="AC444" s="11"/>
      <c r="AD444" s="71" t="s">
        <v>84</v>
      </c>
      <c r="AE444" s="24">
        <v>61</v>
      </c>
      <c r="AF444" s="24">
        <v>23</v>
      </c>
      <c r="AG444" s="24">
        <v>16</v>
      </c>
      <c r="AH444" s="24">
        <v>12</v>
      </c>
      <c r="AI444" s="24">
        <v>11</v>
      </c>
      <c r="AJ444" s="24"/>
      <c r="AK444" s="4"/>
      <c r="AL444" s="4"/>
      <c r="AM444" s="24">
        <v>82084.070000000007</v>
      </c>
      <c r="AN444" s="24">
        <v>33344.46</v>
      </c>
      <c r="AO444" s="24">
        <v>2992.3400000000006</v>
      </c>
      <c r="AP444" s="24">
        <v>2455.9</v>
      </c>
      <c r="AQ444" s="24">
        <v>31156.92</v>
      </c>
      <c r="AR444" s="24"/>
      <c r="AS444" s="4"/>
      <c r="AT444" s="4"/>
      <c r="AU444" s="24">
        <v>1302.9217460317461</v>
      </c>
      <c r="AV444" s="24">
        <v>529.27714285714285</v>
      </c>
      <c r="AW444" s="24">
        <v>50.717627118644081</v>
      </c>
      <c r="AX444" s="24">
        <v>40.260655737704923</v>
      </c>
      <c r="AY444" s="24">
        <v>494.5542857142857</v>
      </c>
      <c r="AZ444" s="24"/>
      <c r="BA444" s="4"/>
    </row>
    <row r="445" spans="2:53">
      <c r="B445" s="11" t="s">
        <v>182</v>
      </c>
      <c r="C445" s="11"/>
      <c r="D445" s="71" t="s">
        <v>183</v>
      </c>
      <c r="E445" s="11">
        <v>45</v>
      </c>
      <c r="F445" s="11">
        <v>11</v>
      </c>
      <c r="G445" s="11">
        <v>24</v>
      </c>
      <c r="H445" s="11">
        <v>19</v>
      </c>
      <c r="I445" s="11">
        <v>22</v>
      </c>
      <c r="J445" s="11"/>
      <c r="M445" s="184">
        <v>9111.0299999999988</v>
      </c>
      <c r="N445" s="184">
        <v>1887.67</v>
      </c>
      <c r="O445" s="184">
        <v>3151.3899999999994</v>
      </c>
      <c r="P445" s="184">
        <v>2235.6800000000003</v>
      </c>
      <c r="Q445" s="184">
        <v>55100.05000000001</v>
      </c>
      <c r="R445" s="184"/>
      <c r="S445" s="4"/>
      <c r="T445" s="4"/>
      <c r="U445" s="11">
        <v>182.22059999999999</v>
      </c>
      <c r="V445" s="11">
        <v>37.753399999999999</v>
      </c>
      <c r="W445" s="11">
        <v>67.050851063829768</v>
      </c>
      <c r="X445" s="11">
        <v>47.567659574468088</v>
      </c>
      <c r="Y445" s="11">
        <v>1124.4908163265309</v>
      </c>
      <c r="Z445" s="11"/>
      <c r="AA445" s="4"/>
      <c r="AB445" s="11" t="s">
        <v>485</v>
      </c>
      <c r="AC445" s="11"/>
      <c r="AD445" s="71" t="s">
        <v>84</v>
      </c>
      <c r="AE445" s="24">
        <v>1</v>
      </c>
      <c r="AF445" s="24">
        <v>1</v>
      </c>
      <c r="AG445" s="24"/>
      <c r="AH445" s="24"/>
      <c r="AI445" s="24"/>
      <c r="AJ445" s="24"/>
      <c r="AK445" s="4"/>
      <c r="AL445" s="4"/>
      <c r="AM445" s="24">
        <v>914.02</v>
      </c>
      <c r="AN445" s="24">
        <v>1402.62</v>
      </c>
      <c r="AO445" s="24">
        <v>0</v>
      </c>
      <c r="AP445" s="24">
        <v>0</v>
      </c>
      <c r="AQ445" s="24">
        <v>0</v>
      </c>
      <c r="AR445" s="24"/>
      <c r="AS445" s="4"/>
      <c r="AT445" s="4"/>
      <c r="AU445" s="24">
        <v>914.02</v>
      </c>
      <c r="AV445" s="24">
        <v>1402.62</v>
      </c>
      <c r="AW445" s="24">
        <v>0</v>
      </c>
      <c r="AX445" s="24">
        <v>0</v>
      </c>
      <c r="AY445" s="24">
        <v>0</v>
      </c>
      <c r="AZ445" s="24"/>
      <c r="BA445" s="4"/>
    </row>
    <row r="446" spans="2:53">
      <c r="B446" s="11" t="s">
        <v>184</v>
      </c>
      <c r="C446" s="11"/>
      <c r="D446" s="71" t="s">
        <v>136</v>
      </c>
      <c r="E446" s="11">
        <v>2</v>
      </c>
      <c r="F446" s="11"/>
      <c r="G446" s="11"/>
      <c r="H446" s="11"/>
      <c r="I446" s="11"/>
      <c r="J446" s="11"/>
      <c r="M446" s="184">
        <v>206.29000000000002</v>
      </c>
      <c r="N446" s="184">
        <v>0</v>
      </c>
      <c r="O446" s="184">
        <v>0</v>
      </c>
      <c r="P446" s="184">
        <v>0</v>
      </c>
      <c r="Q446" s="184">
        <v>0</v>
      </c>
      <c r="R446" s="184"/>
      <c r="S446" s="4"/>
      <c r="T446" s="4"/>
      <c r="U446" s="11">
        <v>103.14500000000001</v>
      </c>
      <c r="V446" s="11">
        <v>0</v>
      </c>
      <c r="W446" s="11">
        <v>0</v>
      </c>
      <c r="X446" s="11">
        <v>0</v>
      </c>
      <c r="Y446" s="11">
        <v>0</v>
      </c>
      <c r="Z446" s="11"/>
      <c r="AA446" s="4"/>
      <c r="AB446" s="11" t="s">
        <v>463</v>
      </c>
      <c r="AC446" s="11"/>
      <c r="AD446" s="71" t="s">
        <v>84</v>
      </c>
      <c r="AE446" s="24">
        <v>2</v>
      </c>
      <c r="AF446" s="24"/>
      <c r="AG446" s="24"/>
      <c r="AH446" s="24"/>
      <c r="AI446" s="24"/>
      <c r="AJ446" s="24"/>
      <c r="AK446" s="4"/>
      <c r="AL446" s="4"/>
      <c r="AM446" s="24">
        <v>1181.96</v>
      </c>
      <c r="AN446" s="24">
        <v>0</v>
      </c>
      <c r="AO446" s="24">
        <v>0</v>
      </c>
      <c r="AP446" s="24">
        <v>0</v>
      </c>
      <c r="AQ446" s="24">
        <v>0</v>
      </c>
      <c r="AR446" s="24"/>
      <c r="AS446" s="4"/>
      <c r="AT446" s="4"/>
      <c r="AU446" s="24">
        <v>590.98</v>
      </c>
      <c r="AV446" s="24">
        <v>0</v>
      </c>
      <c r="AW446" s="24">
        <v>0</v>
      </c>
      <c r="AX446" s="24">
        <v>0</v>
      </c>
      <c r="AY446" s="24">
        <v>0</v>
      </c>
      <c r="AZ446" s="24"/>
      <c r="BA446" s="4"/>
    </row>
    <row r="447" spans="2:53">
      <c r="B447" s="11" t="s">
        <v>184</v>
      </c>
      <c r="C447" s="11"/>
      <c r="D447" s="71" t="s">
        <v>185</v>
      </c>
      <c r="E447" s="11">
        <v>54</v>
      </c>
      <c r="F447" s="11">
        <v>34</v>
      </c>
      <c r="G447" s="11">
        <v>25</v>
      </c>
      <c r="H447" s="11">
        <v>20</v>
      </c>
      <c r="I447" s="11">
        <v>24</v>
      </c>
      <c r="J447" s="11"/>
      <c r="M447" s="184">
        <v>10666.989999999998</v>
      </c>
      <c r="N447" s="184">
        <v>5747.5999999999995</v>
      </c>
      <c r="O447" s="184">
        <v>3626.2699999999995</v>
      </c>
      <c r="P447" s="184">
        <v>1720.78</v>
      </c>
      <c r="Q447" s="184">
        <v>32833.11</v>
      </c>
      <c r="R447" s="184"/>
      <c r="S447" s="4"/>
      <c r="T447" s="4"/>
      <c r="U447" s="11">
        <v>174.86868852459014</v>
      </c>
      <c r="V447" s="11">
        <v>94.222950819672121</v>
      </c>
      <c r="W447" s="11">
        <v>65.932181818181803</v>
      </c>
      <c r="X447" s="11">
        <v>31.286909090909091</v>
      </c>
      <c r="Y447" s="11">
        <v>576.01947368421054</v>
      </c>
      <c r="Z447" s="11"/>
      <c r="AA447" s="4"/>
      <c r="AB447" s="11" t="s">
        <v>589</v>
      </c>
      <c r="AC447" s="11"/>
      <c r="AD447" s="71" t="s">
        <v>84</v>
      </c>
      <c r="AE447" s="24"/>
      <c r="AF447" s="24"/>
      <c r="AG447" s="24"/>
      <c r="AH447" s="24">
        <v>1</v>
      </c>
      <c r="AI447" s="24"/>
      <c r="AJ447" s="24"/>
      <c r="AK447" s="4"/>
      <c r="AL447" s="4"/>
      <c r="AM447" s="24">
        <v>0</v>
      </c>
      <c r="AN447" s="24">
        <v>0</v>
      </c>
      <c r="AO447" s="24"/>
      <c r="AP447" s="24">
        <v>695.06</v>
      </c>
      <c r="AQ447" s="24">
        <v>-2.56</v>
      </c>
      <c r="AR447" s="24"/>
      <c r="AS447" s="4"/>
      <c r="AT447" s="4"/>
      <c r="AU447" s="24">
        <v>0</v>
      </c>
      <c r="AV447" s="24">
        <v>0</v>
      </c>
      <c r="AW447" s="24"/>
      <c r="AX447" s="24">
        <v>695.06</v>
      </c>
      <c r="AY447" s="24">
        <v>-2.56</v>
      </c>
      <c r="AZ447" s="24"/>
      <c r="BA447" s="4"/>
    </row>
    <row r="448" spans="2:53">
      <c r="B448" s="11" t="s">
        <v>186</v>
      </c>
      <c r="C448" s="11"/>
      <c r="D448" s="71" t="s">
        <v>187</v>
      </c>
      <c r="E448" s="11">
        <v>113</v>
      </c>
      <c r="F448" s="11">
        <v>63</v>
      </c>
      <c r="G448" s="11">
        <v>42</v>
      </c>
      <c r="H448" s="11">
        <v>38</v>
      </c>
      <c r="I448" s="11">
        <v>42</v>
      </c>
      <c r="J448" s="11"/>
      <c r="M448" s="184">
        <v>28818.26</v>
      </c>
      <c r="N448" s="184">
        <v>11280.070000000002</v>
      </c>
      <c r="O448" s="184">
        <v>8126.4000000000005</v>
      </c>
      <c r="P448" s="184">
        <v>11080.02</v>
      </c>
      <c r="Q448" s="184">
        <v>87049.700000000012</v>
      </c>
      <c r="R448" s="184"/>
      <c r="S448" s="4"/>
      <c r="T448" s="4"/>
      <c r="U448" s="11">
        <v>234.29479674796747</v>
      </c>
      <c r="V448" s="11">
        <v>91.707886178861798</v>
      </c>
      <c r="W448" s="11">
        <v>70.055172413793102</v>
      </c>
      <c r="X448" s="11">
        <v>96.347999999999999</v>
      </c>
      <c r="Y448" s="11">
        <v>737.70932203389839</v>
      </c>
      <c r="Z448" s="11"/>
      <c r="AA448" s="4"/>
      <c r="AB448" s="11" t="s">
        <v>203</v>
      </c>
      <c r="AC448" s="11"/>
      <c r="AD448" s="71" t="s">
        <v>123</v>
      </c>
      <c r="AE448" s="24">
        <v>1</v>
      </c>
      <c r="AF448" s="24"/>
      <c r="AG448" s="24"/>
      <c r="AH448" s="24"/>
      <c r="AI448" s="24">
        <v>1</v>
      </c>
      <c r="AJ448" s="24"/>
      <c r="AK448" s="4"/>
      <c r="AL448" s="4"/>
      <c r="AM448" s="24">
        <v>21.57</v>
      </c>
      <c r="AN448" s="24">
        <v>0</v>
      </c>
      <c r="AO448" s="24">
        <v>0</v>
      </c>
      <c r="AP448" s="24">
        <v>0</v>
      </c>
      <c r="AQ448" s="24">
        <v>27.38</v>
      </c>
      <c r="AR448" s="24"/>
      <c r="AS448" s="4"/>
      <c r="AT448" s="4"/>
      <c r="AU448" s="24">
        <v>10.785</v>
      </c>
      <c r="AV448" s="24">
        <v>0</v>
      </c>
      <c r="AW448" s="24">
        <v>0</v>
      </c>
      <c r="AX448" s="24">
        <v>0</v>
      </c>
      <c r="AY448" s="24">
        <v>13.69</v>
      </c>
      <c r="AZ448" s="24"/>
      <c r="BA448" s="4"/>
    </row>
    <row r="449" spans="2:53">
      <c r="B449" s="11" t="s">
        <v>188</v>
      </c>
      <c r="C449" s="11"/>
      <c r="D449" s="71" t="s">
        <v>189</v>
      </c>
      <c r="E449" s="11">
        <v>19</v>
      </c>
      <c r="F449" s="11">
        <v>11</v>
      </c>
      <c r="G449" s="11">
        <v>8</v>
      </c>
      <c r="H449" s="11">
        <v>6</v>
      </c>
      <c r="I449" s="11">
        <v>9</v>
      </c>
      <c r="J449" s="11"/>
      <c r="M449" s="184">
        <v>6130.87</v>
      </c>
      <c r="N449" s="184">
        <v>3342.8000000000006</v>
      </c>
      <c r="O449" s="184">
        <v>1355.5799999999997</v>
      </c>
      <c r="P449" s="184">
        <v>639.59</v>
      </c>
      <c r="Q449" s="184">
        <v>10735.19</v>
      </c>
      <c r="R449" s="184"/>
      <c r="S449" s="4"/>
      <c r="T449" s="4"/>
      <c r="U449" s="11">
        <v>306.54349999999999</v>
      </c>
      <c r="V449" s="11">
        <v>167.14000000000004</v>
      </c>
      <c r="W449" s="11">
        <v>71.346315789473664</v>
      </c>
      <c r="X449" s="11">
        <v>33.662631578947369</v>
      </c>
      <c r="Y449" s="11">
        <v>565.01</v>
      </c>
      <c r="Z449" s="11"/>
      <c r="AA449" s="4"/>
      <c r="AB449" s="11" t="s">
        <v>204</v>
      </c>
      <c r="AC449" s="11"/>
      <c r="AD449" s="71" t="s">
        <v>96</v>
      </c>
      <c r="AE449" s="24">
        <v>20</v>
      </c>
      <c r="AF449" s="24">
        <v>4</v>
      </c>
      <c r="AG449" s="24">
        <v>6</v>
      </c>
      <c r="AH449" s="24">
        <v>6</v>
      </c>
      <c r="AI449" s="24">
        <v>4</v>
      </c>
      <c r="AJ449" s="24"/>
      <c r="AK449" s="4"/>
      <c r="AL449" s="4"/>
      <c r="AM449" s="24">
        <v>1269.73</v>
      </c>
      <c r="AN449" s="24">
        <v>199.07999999999998</v>
      </c>
      <c r="AO449" s="24">
        <v>534.70000000000005</v>
      </c>
      <c r="AP449" s="24">
        <v>475.89</v>
      </c>
      <c r="AQ449" s="24">
        <v>4578.4799999999996</v>
      </c>
      <c r="AR449" s="24"/>
      <c r="AS449" s="4"/>
      <c r="AT449" s="4"/>
      <c r="AU449" s="24">
        <v>60.463333333333331</v>
      </c>
      <c r="AV449" s="24">
        <v>9.4799999999999986</v>
      </c>
      <c r="AW449" s="24">
        <v>25.461904761904766</v>
      </c>
      <c r="AX449" s="24">
        <v>22.661428571428569</v>
      </c>
      <c r="AY449" s="24">
        <v>218.02285714285713</v>
      </c>
      <c r="AZ449" s="24"/>
      <c r="BA449" s="4"/>
    </row>
    <row r="450" spans="2:53">
      <c r="B450" s="11" t="s">
        <v>190</v>
      </c>
      <c r="C450" s="11"/>
      <c r="D450" s="71" t="s">
        <v>191</v>
      </c>
      <c r="E450" s="11">
        <v>95</v>
      </c>
      <c r="F450" s="11">
        <v>49</v>
      </c>
      <c r="G450" s="11">
        <v>35</v>
      </c>
      <c r="H450" s="11">
        <v>23</v>
      </c>
      <c r="I450" s="11">
        <v>22</v>
      </c>
      <c r="J450" s="11"/>
      <c r="M450" s="184">
        <v>19722.629999999997</v>
      </c>
      <c r="N450" s="184">
        <v>7984.0500000000011</v>
      </c>
      <c r="O450" s="184">
        <v>3978.9700000000007</v>
      </c>
      <c r="P450" s="184">
        <v>2730.98</v>
      </c>
      <c r="Q450" s="184">
        <v>17335.53</v>
      </c>
      <c r="R450" s="184"/>
      <c r="S450" s="4"/>
      <c r="T450" s="4"/>
      <c r="U450" s="11">
        <v>195.27356435643563</v>
      </c>
      <c r="V450" s="11">
        <v>79.050000000000011</v>
      </c>
      <c r="W450" s="11">
        <v>41.883894736842116</v>
      </c>
      <c r="X450" s="11">
        <v>30.010769230769231</v>
      </c>
      <c r="Y450" s="11">
        <v>178.71680412371134</v>
      </c>
      <c r="Z450" s="11"/>
      <c r="AA450" s="4"/>
      <c r="AB450" s="11" t="s">
        <v>205</v>
      </c>
      <c r="AC450" s="11"/>
      <c r="AD450" s="71" t="s">
        <v>165</v>
      </c>
      <c r="AE450" s="24">
        <v>71</v>
      </c>
      <c r="AF450" s="24">
        <v>32</v>
      </c>
      <c r="AG450" s="24">
        <v>22</v>
      </c>
      <c r="AH450" s="24">
        <v>13</v>
      </c>
      <c r="AI450" s="24">
        <v>11</v>
      </c>
      <c r="AJ450" s="24"/>
      <c r="AK450" s="4"/>
      <c r="AL450" s="4"/>
      <c r="AM450" s="24">
        <v>27342.75</v>
      </c>
      <c r="AN450" s="24">
        <v>11194.449999999997</v>
      </c>
      <c r="AO450" s="24">
        <v>2745.4600000000005</v>
      </c>
      <c r="AP450" s="24">
        <v>2409.0400000000004</v>
      </c>
      <c r="AQ450" s="24">
        <v>3366.0499999999997</v>
      </c>
      <c r="AR450" s="24"/>
      <c r="AS450" s="4"/>
      <c r="AT450" s="4"/>
      <c r="AU450" s="24">
        <v>379.76041666666669</v>
      </c>
      <c r="AV450" s="24">
        <v>155.47847222222219</v>
      </c>
      <c r="AW450" s="24">
        <v>39.220857142857149</v>
      </c>
      <c r="AX450" s="24">
        <v>34.414857142857151</v>
      </c>
      <c r="AY450" s="24">
        <v>49.500735294117646</v>
      </c>
      <c r="AZ450" s="24"/>
      <c r="BA450" s="4"/>
    </row>
    <row r="451" spans="2:53">
      <c r="B451" s="11" t="s">
        <v>556</v>
      </c>
      <c r="C451" s="11"/>
      <c r="D451" s="71" t="s">
        <v>439</v>
      </c>
      <c r="E451" s="11">
        <v>2</v>
      </c>
      <c r="F451" s="11"/>
      <c r="G451" s="11"/>
      <c r="H451" s="11"/>
      <c r="I451" s="11"/>
      <c r="J451" s="11"/>
      <c r="M451" s="184">
        <v>504.34</v>
      </c>
      <c r="N451" s="184">
        <v>0</v>
      </c>
      <c r="O451" s="184">
        <v>0</v>
      </c>
      <c r="P451" s="184">
        <v>0</v>
      </c>
      <c r="Q451" s="184">
        <v>0</v>
      </c>
      <c r="R451" s="184"/>
      <c r="S451" s="4"/>
      <c r="T451" s="4"/>
      <c r="U451" s="11">
        <v>252.17</v>
      </c>
      <c r="V451" s="11">
        <v>0</v>
      </c>
      <c r="W451" s="11">
        <v>0</v>
      </c>
      <c r="X451" s="11">
        <v>0</v>
      </c>
      <c r="Y451" s="11">
        <v>0</v>
      </c>
      <c r="Z451" s="11"/>
      <c r="AA451" s="4"/>
      <c r="AB451" s="11" t="s">
        <v>206</v>
      </c>
      <c r="AC451" s="11"/>
      <c r="AD451" s="71" t="s">
        <v>207</v>
      </c>
      <c r="AE451" s="24">
        <v>24</v>
      </c>
      <c r="AF451" s="24">
        <v>16</v>
      </c>
      <c r="AG451" s="24">
        <v>12</v>
      </c>
      <c r="AH451" s="24">
        <v>13</v>
      </c>
      <c r="AI451" s="24">
        <v>13</v>
      </c>
      <c r="AJ451" s="24"/>
      <c r="AK451" s="4"/>
      <c r="AL451" s="4"/>
      <c r="AM451" s="24">
        <v>4732.84</v>
      </c>
      <c r="AN451" s="24">
        <v>1788.6299999999999</v>
      </c>
      <c r="AO451" s="24">
        <v>1219.3500000000004</v>
      </c>
      <c r="AP451" s="24">
        <v>1013.29</v>
      </c>
      <c r="AQ451" s="24">
        <v>16940.090000000004</v>
      </c>
      <c r="AR451" s="24"/>
      <c r="AS451" s="4"/>
      <c r="AT451" s="4"/>
      <c r="AU451" s="24">
        <v>189.31360000000001</v>
      </c>
      <c r="AV451" s="24">
        <v>71.545199999999994</v>
      </c>
      <c r="AW451" s="24">
        <v>50.806250000000013</v>
      </c>
      <c r="AX451" s="24">
        <v>42.220416666666665</v>
      </c>
      <c r="AY451" s="24">
        <v>677.60360000000014</v>
      </c>
      <c r="AZ451" s="24"/>
      <c r="BA451" s="4"/>
    </row>
    <row r="452" spans="2:53">
      <c r="B452" s="11" t="s">
        <v>192</v>
      </c>
      <c r="C452" s="11"/>
      <c r="D452" s="71" t="s">
        <v>193</v>
      </c>
      <c r="E452" s="11">
        <v>103</v>
      </c>
      <c r="F452" s="11">
        <v>50</v>
      </c>
      <c r="G452" s="11">
        <v>34</v>
      </c>
      <c r="H452" s="11">
        <v>36</v>
      </c>
      <c r="I452" s="11">
        <v>40</v>
      </c>
      <c r="J452" s="11"/>
      <c r="M452" s="184">
        <v>23649.98</v>
      </c>
      <c r="N452" s="184">
        <v>10924.35</v>
      </c>
      <c r="O452" s="184">
        <v>6026.1299999999983</v>
      </c>
      <c r="P452" s="184">
        <v>4209.43</v>
      </c>
      <c r="Q452" s="184">
        <v>48981.189999999981</v>
      </c>
      <c r="R452" s="184"/>
      <c r="S452" s="4"/>
      <c r="T452" s="4"/>
      <c r="U452" s="11">
        <v>198.73932773109243</v>
      </c>
      <c r="V452" s="11">
        <v>91.801260504201679</v>
      </c>
      <c r="W452" s="11">
        <v>52.401130434782594</v>
      </c>
      <c r="X452" s="11">
        <v>37.584196428571431</v>
      </c>
      <c r="Y452" s="11">
        <v>429.65956140350858</v>
      </c>
      <c r="Z452" s="11"/>
      <c r="AA452" s="4"/>
      <c r="AB452" s="11" t="s">
        <v>208</v>
      </c>
      <c r="AC452" s="11"/>
      <c r="AD452" s="71" t="s">
        <v>84</v>
      </c>
      <c r="AE452" s="24">
        <v>2</v>
      </c>
      <c r="AF452" s="24">
        <v>2</v>
      </c>
      <c r="AG452" s="24">
        <v>1</v>
      </c>
      <c r="AH452" s="24">
        <v>1</v>
      </c>
      <c r="AI452" s="24">
        <v>1</v>
      </c>
      <c r="AJ452" s="24"/>
      <c r="AK452" s="4"/>
      <c r="AL452" s="4"/>
      <c r="AM452" s="24">
        <v>469.59</v>
      </c>
      <c r="AN452" s="24">
        <v>689.27</v>
      </c>
      <c r="AO452" s="24">
        <v>13.48</v>
      </c>
      <c r="AP452" s="24">
        <v>11.9</v>
      </c>
      <c r="AQ452" s="24">
        <v>271.22000000000003</v>
      </c>
      <c r="AR452" s="24"/>
      <c r="AS452" s="4"/>
      <c r="AT452" s="4"/>
      <c r="AU452" s="24">
        <v>234.79499999999999</v>
      </c>
      <c r="AV452" s="24">
        <v>344.63499999999999</v>
      </c>
      <c r="AW452" s="24">
        <v>6.74</v>
      </c>
      <c r="AX452" s="24">
        <v>5.95</v>
      </c>
      <c r="AY452" s="24">
        <v>135.61000000000001</v>
      </c>
      <c r="AZ452" s="24"/>
      <c r="BA452" s="4"/>
    </row>
    <row r="453" spans="2:53">
      <c r="B453" s="11" t="s">
        <v>459</v>
      </c>
      <c r="C453" s="11"/>
      <c r="D453" s="71" t="s">
        <v>146</v>
      </c>
      <c r="E453" s="11">
        <v>1</v>
      </c>
      <c r="F453" s="11">
        <v>1</v>
      </c>
      <c r="G453" s="11">
        <v>1</v>
      </c>
      <c r="H453" s="11">
        <v>1</v>
      </c>
      <c r="I453" s="11">
        <v>1</v>
      </c>
      <c r="J453" s="11"/>
      <c r="M453" s="184">
        <v>57.59</v>
      </c>
      <c r="N453" s="184">
        <v>42.98</v>
      </c>
      <c r="O453" s="184">
        <v>25.7</v>
      </c>
      <c r="P453" s="184">
        <v>4.79</v>
      </c>
      <c r="Q453" s="184">
        <v>15</v>
      </c>
      <c r="R453" s="184"/>
      <c r="S453" s="4"/>
      <c r="T453" s="4"/>
      <c r="U453" s="11">
        <v>57.59</v>
      </c>
      <c r="V453" s="11">
        <v>42.98</v>
      </c>
      <c r="W453" s="11">
        <v>25.7</v>
      </c>
      <c r="X453" s="11">
        <v>4.79</v>
      </c>
      <c r="Y453" s="11">
        <v>15</v>
      </c>
      <c r="Z453" s="11"/>
      <c r="AA453" s="4"/>
      <c r="AB453" s="11" t="s">
        <v>208</v>
      </c>
      <c r="AC453" s="11"/>
      <c r="AD453" s="71" t="s">
        <v>121</v>
      </c>
      <c r="AE453" s="24">
        <v>4</v>
      </c>
      <c r="AF453" s="24">
        <v>4</v>
      </c>
      <c r="AG453" s="24">
        <v>3</v>
      </c>
      <c r="AH453" s="24">
        <v>2</v>
      </c>
      <c r="AI453" s="24">
        <v>2</v>
      </c>
      <c r="AJ453" s="24"/>
      <c r="AK453" s="4"/>
      <c r="AL453" s="4"/>
      <c r="AM453" s="24">
        <v>81.96</v>
      </c>
      <c r="AN453" s="24">
        <v>82.1</v>
      </c>
      <c r="AO453" s="24">
        <v>62.3</v>
      </c>
      <c r="AP453" s="24">
        <v>32.25</v>
      </c>
      <c r="AQ453" s="24">
        <v>395.16999999999996</v>
      </c>
      <c r="AR453" s="24"/>
      <c r="AS453" s="4"/>
      <c r="AT453" s="4"/>
      <c r="AU453" s="24">
        <v>20.49</v>
      </c>
      <c r="AV453" s="24">
        <v>20.524999999999999</v>
      </c>
      <c r="AW453" s="24">
        <v>15.574999999999999</v>
      </c>
      <c r="AX453" s="24">
        <v>8.0625</v>
      </c>
      <c r="AY453" s="24">
        <v>98.79249999999999</v>
      </c>
      <c r="AZ453" s="24"/>
      <c r="BA453" s="4"/>
    </row>
    <row r="454" spans="2:53">
      <c r="B454" s="11" t="s">
        <v>194</v>
      </c>
      <c r="C454" s="11"/>
      <c r="D454" s="71" t="s">
        <v>195</v>
      </c>
      <c r="E454" s="11">
        <v>45</v>
      </c>
      <c r="F454" s="11">
        <v>3</v>
      </c>
      <c r="G454" s="11">
        <v>38</v>
      </c>
      <c r="H454" s="11">
        <v>14</v>
      </c>
      <c r="I454" s="11">
        <v>35</v>
      </c>
      <c r="J454" s="11"/>
      <c r="M454" s="184">
        <v>12247.450000000004</v>
      </c>
      <c r="N454" s="184">
        <v>313.67</v>
      </c>
      <c r="O454" s="184">
        <v>8665.2199999999993</v>
      </c>
      <c r="P454" s="184">
        <v>1882.2100000000003</v>
      </c>
      <c r="Q454" s="184">
        <v>40818.379999999997</v>
      </c>
      <c r="R454" s="184"/>
      <c r="S454" s="4"/>
      <c r="T454" s="4"/>
      <c r="U454" s="11">
        <v>231.08396226415101</v>
      </c>
      <c r="V454" s="11">
        <v>5.9183018867924533</v>
      </c>
      <c r="W454" s="11">
        <v>163.49471698113206</v>
      </c>
      <c r="X454" s="11">
        <v>67.22178571428573</v>
      </c>
      <c r="Y454" s="11">
        <v>800.36039215686264</v>
      </c>
      <c r="Z454" s="11"/>
      <c r="AA454" s="4"/>
      <c r="AB454" s="11" t="s">
        <v>209</v>
      </c>
      <c r="AC454" s="11"/>
      <c r="AD454" s="71" t="s">
        <v>210</v>
      </c>
      <c r="AE454" s="24">
        <v>46</v>
      </c>
      <c r="AF454" s="24">
        <v>33</v>
      </c>
      <c r="AG454" s="24">
        <v>27</v>
      </c>
      <c r="AH454" s="24">
        <v>27</v>
      </c>
      <c r="AI454" s="24">
        <v>26</v>
      </c>
      <c r="AJ454" s="24"/>
      <c r="AK454" s="4"/>
      <c r="AL454" s="4"/>
      <c r="AM454" s="24">
        <v>6073.04</v>
      </c>
      <c r="AN454" s="24">
        <v>13027.330000000007</v>
      </c>
      <c r="AO454" s="24">
        <v>10451.680000000004</v>
      </c>
      <c r="AP454" s="24">
        <v>2026.04</v>
      </c>
      <c r="AQ454" s="24">
        <v>15979.720000000001</v>
      </c>
      <c r="AR454" s="24"/>
      <c r="AS454" s="4"/>
      <c r="AT454" s="4"/>
      <c r="AU454" s="24">
        <v>123.93959183673469</v>
      </c>
      <c r="AV454" s="24">
        <v>265.86387755102055</v>
      </c>
      <c r="AW454" s="24">
        <v>217.74333333333342</v>
      </c>
      <c r="AX454" s="24">
        <v>42.209166666666668</v>
      </c>
      <c r="AY454" s="24">
        <v>332.91083333333336</v>
      </c>
      <c r="AZ454" s="24"/>
      <c r="BA454" s="4"/>
    </row>
    <row r="455" spans="2:53">
      <c r="B455" s="11" t="s">
        <v>196</v>
      </c>
      <c r="C455" s="11"/>
      <c r="D455" s="71" t="s">
        <v>197</v>
      </c>
      <c r="E455" s="11">
        <v>39</v>
      </c>
      <c r="F455" s="11">
        <v>29</v>
      </c>
      <c r="G455" s="11">
        <v>27</v>
      </c>
      <c r="H455" s="11">
        <v>19</v>
      </c>
      <c r="I455" s="11">
        <v>21</v>
      </c>
      <c r="J455" s="11"/>
      <c r="M455" s="184">
        <v>12186.86</v>
      </c>
      <c r="N455" s="184">
        <v>6654.5400000000009</v>
      </c>
      <c r="O455" s="184">
        <v>4508.9299999999994</v>
      </c>
      <c r="P455" s="184">
        <v>3130.7600000000007</v>
      </c>
      <c r="Q455" s="184">
        <v>64340.200000000004</v>
      </c>
      <c r="R455" s="184"/>
      <c r="S455" s="4"/>
      <c r="T455" s="4"/>
      <c r="U455" s="11">
        <v>283.41534883720931</v>
      </c>
      <c r="V455" s="11">
        <v>154.75674418604652</v>
      </c>
      <c r="W455" s="11">
        <v>107.35547619047618</v>
      </c>
      <c r="X455" s="11">
        <v>74.541904761904775</v>
      </c>
      <c r="Y455" s="11">
        <v>1569.2731707317075</v>
      </c>
      <c r="Z455" s="11"/>
      <c r="AA455" s="4"/>
      <c r="AB455" s="11" t="s">
        <v>211</v>
      </c>
      <c r="AC455" s="11"/>
      <c r="AD455" s="71" t="s">
        <v>148</v>
      </c>
      <c r="AE455" s="24">
        <v>40</v>
      </c>
      <c r="AF455" s="24">
        <v>20</v>
      </c>
      <c r="AG455" s="24">
        <v>9</v>
      </c>
      <c r="AH455" s="24">
        <v>6</v>
      </c>
      <c r="AI455" s="24">
        <v>4</v>
      </c>
      <c r="AJ455" s="24"/>
      <c r="AK455" s="4"/>
      <c r="AL455" s="4"/>
      <c r="AM455" s="24">
        <v>22286.260000000006</v>
      </c>
      <c r="AN455" s="24">
        <v>4546.7700000000004</v>
      </c>
      <c r="AO455" s="24">
        <v>1814.1299999999999</v>
      </c>
      <c r="AP455" s="24">
        <v>4397.28</v>
      </c>
      <c r="AQ455" s="24">
        <v>3766.26</v>
      </c>
      <c r="AR455" s="24"/>
      <c r="AS455" s="4"/>
      <c r="AT455" s="4"/>
      <c r="AU455" s="24">
        <v>557.15650000000016</v>
      </c>
      <c r="AV455" s="24">
        <v>113.66925000000001</v>
      </c>
      <c r="AW455" s="24">
        <v>45.353249999999996</v>
      </c>
      <c r="AX455" s="24">
        <v>115.7178947368421</v>
      </c>
      <c r="AY455" s="24">
        <v>96.57076923076923</v>
      </c>
      <c r="AZ455" s="24"/>
      <c r="BA455" s="4"/>
    </row>
    <row r="456" spans="2:53">
      <c r="B456" s="11" t="s">
        <v>196</v>
      </c>
      <c r="C456" s="11"/>
      <c r="D456" s="71" t="s">
        <v>165</v>
      </c>
      <c r="E456" s="11">
        <v>2</v>
      </c>
      <c r="F456" s="11"/>
      <c r="G456" s="11"/>
      <c r="H456" s="11"/>
      <c r="I456" s="11"/>
      <c r="J456" s="11"/>
      <c r="M456" s="184">
        <v>142.5</v>
      </c>
      <c r="N456" s="184">
        <v>0</v>
      </c>
      <c r="O456" s="184">
        <v>0</v>
      </c>
      <c r="P456" s="184">
        <v>0</v>
      </c>
      <c r="Q456" s="184">
        <v>0</v>
      </c>
      <c r="R456" s="184"/>
      <c r="S456" s="4"/>
      <c r="T456" s="4"/>
      <c r="U456" s="11">
        <v>71.25</v>
      </c>
      <c r="V456" s="11">
        <v>0</v>
      </c>
      <c r="W456" s="11">
        <v>0</v>
      </c>
      <c r="X456" s="11">
        <v>0</v>
      </c>
      <c r="Y456" s="11">
        <v>0</v>
      </c>
      <c r="Z456" s="11"/>
      <c r="AA456" s="4"/>
      <c r="AB456" s="11" t="s">
        <v>212</v>
      </c>
      <c r="AC456" s="11"/>
      <c r="AD456" s="71" t="s">
        <v>213</v>
      </c>
      <c r="AE456" s="24">
        <v>13</v>
      </c>
      <c r="AF456" s="24">
        <v>14</v>
      </c>
      <c r="AG456" s="24">
        <v>12</v>
      </c>
      <c r="AH456" s="24">
        <v>10</v>
      </c>
      <c r="AI456" s="24">
        <v>11</v>
      </c>
      <c r="AJ456" s="24"/>
      <c r="AK456" s="4"/>
      <c r="AL456" s="4"/>
      <c r="AM456" s="24">
        <v>793.37000000000012</v>
      </c>
      <c r="AN456" s="24">
        <v>762.69999999999993</v>
      </c>
      <c r="AO456" s="24">
        <v>980.57</v>
      </c>
      <c r="AP456" s="24">
        <v>1391.2799999999997</v>
      </c>
      <c r="AQ456" s="24">
        <v>4175.1500000000005</v>
      </c>
      <c r="AR456" s="24"/>
      <c r="AS456" s="4"/>
      <c r="AT456" s="4"/>
      <c r="AU456" s="24">
        <v>52.891333333333343</v>
      </c>
      <c r="AV456" s="24">
        <v>50.846666666666664</v>
      </c>
      <c r="AW456" s="24">
        <v>70.040714285714287</v>
      </c>
      <c r="AX456" s="24">
        <v>99.377142857142843</v>
      </c>
      <c r="AY456" s="24">
        <v>298.22500000000002</v>
      </c>
      <c r="AZ456" s="24"/>
      <c r="BA456" s="4"/>
    </row>
    <row r="457" spans="2:53">
      <c r="B457" s="11" t="s">
        <v>198</v>
      </c>
      <c r="C457" s="11"/>
      <c r="D457" s="71" t="s">
        <v>199</v>
      </c>
      <c r="E457" s="11">
        <v>84</v>
      </c>
      <c r="F457" s="11">
        <v>43</v>
      </c>
      <c r="G457" s="11">
        <v>38</v>
      </c>
      <c r="H457" s="11">
        <v>29</v>
      </c>
      <c r="I457" s="11">
        <v>41</v>
      </c>
      <c r="J457" s="11"/>
      <c r="M457" s="184">
        <v>21136.640000000003</v>
      </c>
      <c r="N457" s="184">
        <v>9466.01</v>
      </c>
      <c r="O457" s="184">
        <v>5473.0300000000007</v>
      </c>
      <c r="P457" s="184">
        <v>3630.6899999999996</v>
      </c>
      <c r="Q457" s="184">
        <v>39658.969999999987</v>
      </c>
      <c r="R457" s="184"/>
      <c r="S457" s="4"/>
      <c r="T457" s="4"/>
      <c r="U457" s="11">
        <v>211.36640000000003</v>
      </c>
      <c r="V457" s="11">
        <v>94.6601</v>
      </c>
      <c r="W457" s="11">
        <v>58.223723404255324</v>
      </c>
      <c r="X457" s="11">
        <v>39.039677419354831</v>
      </c>
      <c r="Y457" s="11">
        <v>417.46284210526301</v>
      </c>
      <c r="Z457" s="11"/>
      <c r="AA457" s="4"/>
      <c r="AB457" s="11" t="s">
        <v>214</v>
      </c>
      <c r="AC457" s="11"/>
      <c r="AD457" s="71" t="s">
        <v>215</v>
      </c>
      <c r="AE457" s="24">
        <v>4</v>
      </c>
      <c r="AF457" s="24">
        <v>1</v>
      </c>
      <c r="AG457" s="24"/>
      <c r="AH457" s="24"/>
      <c r="AI457" s="24"/>
      <c r="AJ457" s="24"/>
      <c r="AK457" s="4"/>
      <c r="AL457" s="4"/>
      <c r="AM457" s="24">
        <v>618.04</v>
      </c>
      <c r="AN457" s="24">
        <v>41.05</v>
      </c>
      <c r="AO457" s="24">
        <v>0</v>
      </c>
      <c r="AP457" s="24">
        <v>0</v>
      </c>
      <c r="AQ457" s="24">
        <v>0</v>
      </c>
      <c r="AR457" s="24"/>
      <c r="AS457" s="4"/>
      <c r="AT457" s="4"/>
      <c r="AU457" s="24">
        <v>154.51</v>
      </c>
      <c r="AV457" s="24">
        <v>10.262499999999999</v>
      </c>
      <c r="AW457" s="24">
        <v>0</v>
      </c>
      <c r="AX457" s="24">
        <v>0</v>
      </c>
      <c r="AY457" s="24">
        <v>0</v>
      </c>
      <c r="AZ457" s="24"/>
      <c r="BA457" s="4"/>
    </row>
    <row r="458" spans="2:53">
      <c r="B458" s="11" t="s">
        <v>198</v>
      </c>
      <c r="C458" s="11"/>
      <c r="D458" s="71" t="s">
        <v>121</v>
      </c>
      <c r="E458" s="11">
        <v>1</v>
      </c>
      <c r="F458" s="11">
        <v>1</v>
      </c>
      <c r="G458" s="11">
        <v>1</v>
      </c>
      <c r="H458" s="11">
        <v>1</v>
      </c>
      <c r="I458" s="11">
        <v>1</v>
      </c>
      <c r="J458" s="11"/>
      <c r="M458" s="184">
        <v>176.98</v>
      </c>
      <c r="N458" s="184">
        <v>97.51</v>
      </c>
      <c r="O458" s="184">
        <v>110.08</v>
      </c>
      <c r="P458" s="184">
        <v>91.99</v>
      </c>
      <c r="Q458" s="184">
        <v>1095.82</v>
      </c>
      <c r="R458" s="184"/>
      <c r="S458" s="4"/>
      <c r="T458" s="4"/>
      <c r="U458" s="11">
        <v>176.98</v>
      </c>
      <c r="V458" s="11">
        <v>97.51</v>
      </c>
      <c r="W458" s="11">
        <v>110.08</v>
      </c>
      <c r="X458" s="11">
        <v>91.99</v>
      </c>
      <c r="Y458" s="11">
        <v>1095.82</v>
      </c>
      <c r="Z458" s="11"/>
      <c r="AA458" s="4"/>
      <c r="AB458" s="11" t="s">
        <v>216</v>
      </c>
      <c r="AC458" s="11"/>
      <c r="AD458" s="71" t="s">
        <v>136</v>
      </c>
      <c r="AE458" s="24">
        <v>9</v>
      </c>
      <c r="AF458" s="24">
        <v>3</v>
      </c>
      <c r="AG458" s="24">
        <v>3</v>
      </c>
      <c r="AH458" s="24">
        <v>2</v>
      </c>
      <c r="AI458" s="24">
        <v>2</v>
      </c>
      <c r="AJ458" s="24"/>
      <c r="AK458" s="4"/>
      <c r="AL458" s="4"/>
      <c r="AM458" s="24">
        <v>713.3599999999999</v>
      </c>
      <c r="AN458" s="24">
        <v>382.02000000000004</v>
      </c>
      <c r="AO458" s="24">
        <v>238.44</v>
      </c>
      <c r="AP458" s="24">
        <v>56.17</v>
      </c>
      <c r="AQ458" s="24">
        <v>681.63</v>
      </c>
      <c r="AR458" s="24"/>
      <c r="AS458" s="4"/>
      <c r="AT458" s="4"/>
      <c r="AU458" s="24">
        <v>79.262222222222206</v>
      </c>
      <c r="AV458" s="24">
        <v>42.446666666666673</v>
      </c>
      <c r="AW458" s="24">
        <v>26.493333333333332</v>
      </c>
      <c r="AX458" s="24">
        <v>6.2411111111111115</v>
      </c>
      <c r="AY458" s="24">
        <v>75.736666666666665</v>
      </c>
      <c r="AZ458" s="24"/>
      <c r="BA458" s="4"/>
    </row>
    <row r="459" spans="2:53">
      <c r="B459" s="11" t="s">
        <v>557</v>
      </c>
      <c r="C459" s="11"/>
      <c r="D459" s="71" t="s">
        <v>376</v>
      </c>
      <c r="E459" s="11">
        <v>1</v>
      </c>
      <c r="F459" s="11"/>
      <c r="G459" s="11"/>
      <c r="H459" s="11"/>
      <c r="I459" s="11"/>
      <c r="J459" s="11"/>
      <c r="M459" s="184">
        <v>146.97</v>
      </c>
      <c r="N459" s="184">
        <v>0</v>
      </c>
      <c r="O459" s="184">
        <v>0</v>
      </c>
      <c r="P459" s="184">
        <v>0</v>
      </c>
      <c r="Q459" s="184">
        <v>0</v>
      </c>
      <c r="R459" s="184"/>
      <c r="S459" s="4"/>
      <c r="T459" s="4"/>
      <c r="U459" s="11">
        <v>146.97</v>
      </c>
      <c r="V459" s="11">
        <v>0</v>
      </c>
      <c r="W459" s="11">
        <v>0</v>
      </c>
      <c r="X459" s="11">
        <v>0</v>
      </c>
      <c r="Y459" s="11">
        <v>0</v>
      </c>
      <c r="Z459" s="11"/>
      <c r="AA459" s="4"/>
      <c r="AB459" s="11" t="s">
        <v>217</v>
      </c>
      <c r="AC459" s="11"/>
      <c r="AD459" s="71" t="s">
        <v>218</v>
      </c>
      <c r="AE459" s="24">
        <v>11</v>
      </c>
      <c r="AF459" s="24">
        <v>5</v>
      </c>
      <c r="AG459" s="24">
        <v>7</v>
      </c>
      <c r="AH459" s="24">
        <v>6</v>
      </c>
      <c r="AI459" s="24">
        <v>4</v>
      </c>
      <c r="AJ459" s="24"/>
      <c r="AK459" s="4"/>
      <c r="AL459" s="4"/>
      <c r="AM459" s="24">
        <v>2612.6899999999996</v>
      </c>
      <c r="AN459" s="24">
        <v>378.57</v>
      </c>
      <c r="AO459" s="24">
        <v>3568.82</v>
      </c>
      <c r="AP459" s="24">
        <v>664.08</v>
      </c>
      <c r="AQ459" s="24">
        <v>7555.51</v>
      </c>
      <c r="AR459" s="24"/>
      <c r="AS459" s="4"/>
      <c r="AT459" s="4"/>
      <c r="AU459" s="24">
        <v>237.51727272727268</v>
      </c>
      <c r="AV459" s="24">
        <v>34.415454545454544</v>
      </c>
      <c r="AW459" s="24">
        <v>356.88200000000001</v>
      </c>
      <c r="AX459" s="24">
        <v>73.786666666666676</v>
      </c>
      <c r="AY459" s="24">
        <v>686.86454545454546</v>
      </c>
      <c r="AZ459" s="24"/>
      <c r="BA459" s="4"/>
    </row>
    <row r="460" spans="2:53">
      <c r="B460" s="11" t="s">
        <v>200</v>
      </c>
      <c r="C460" s="11"/>
      <c r="D460" s="71" t="s">
        <v>193</v>
      </c>
      <c r="E460" s="11">
        <v>1</v>
      </c>
      <c r="F460" s="11"/>
      <c r="G460" s="11"/>
      <c r="H460" s="11"/>
      <c r="I460" s="11"/>
      <c r="J460" s="11"/>
      <c r="M460" s="184">
        <v>107.53</v>
      </c>
      <c r="N460" s="184">
        <v>0</v>
      </c>
      <c r="O460" s="184">
        <v>0</v>
      </c>
      <c r="P460" s="184">
        <v>0</v>
      </c>
      <c r="Q460" s="184">
        <v>0</v>
      </c>
      <c r="R460" s="184"/>
      <c r="S460" s="4"/>
      <c r="T460" s="4"/>
      <c r="U460" s="11">
        <v>107.53</v>
      </c>
      <c r="V460" s="11">
        <v>0</v>
      </c>
      <c r="W460" s="11">
        <v>0</v>
      </c>
      <c r="X460" s="11">
        <v>0</v>
      </c>
      <c r="Y460" s="11">
        <v>0</v>
      </c>
      <c r="Z460" s="11"/>
      <c r="AA460" s="4"/>
      <c r="AB460" s="11" t="s">
        <v>517</v>
      </c>
      <c r="AC460" s="11"/>
      <c r="AD460" s="71" t="s">
        <v>113</v>
      </c>
      <c r="AE460" s="24">
        <v>4</v>
      </c>
      <c r="AF460" s="24">
        <v>4</v>
      </c>
      <c r="AG460" s="24">
        <v>4</v>
      </c>
      <c r="AH460" s="24">
        <v>4</v>
      </c>
      <c r="AI460" s="24">
        <v>4</v>
      </c>
      <c r="AJ460" s="24"/>
      <c r="AK460" s="4"/>
      <c r="AL460" s="4"/>
      <c r="AM460" s="24">
        <v>1538.31</v>
      </c>
      <c r="AN460" s="24">
        <v>1338.7900000000002</v>
      </c>
      <c r="AO460" s="24">
        <v>1325.85</v>
      </c>
      <c r="AP460" s="24">
        <v>1287.92</v>
      </c>
      <c r="AQ460" s="24">
        <v>11984.33</v>
      </c>
      <c r="AR460" s="24"/>
      <c r="AS460" s="4"/>
      <c r="AT460" s="4"/>
      <c r="AU460" s="24">
        <v>384.57749999999999</v>
      </c>
      <c r="AV460" s="24">
        <v>334.69750000000005</v>
      </c>
      <c r="AW460" s="24">
        <v>331.46249999999998</v>
      </c>
      <c r="AX460" s="24">
        <v>321.98</v>
      </c>
      <c r="AY460" s="24">
        <v>2996.0825</v>
      </c>
      <c r="AZ460" s="24"/>
      <c r="BA460" s="4"/>
    </row>
    <row r="461" spans="2:53">
      <c r="B461" s="11" t="s">
        <v>460</v>
      </c>
      <c r="C461" s="11"/>
      <c r="D461" s="71" t="s">
        <v>193</v>
      </c>
      <c r="E461" s="11">
        <v>61</v>
      </c>
      <c r="F461" s="11">
        <v>40</v>
      </c>
      <c r="G461" s="11">
        <v>27</v>
      </c>
      <c r="H461" s="11">
        <v>19</v>
      </c>
      <c r="I461" s="11">
        <v>10</v>
      </c>
      <c r="J461" s="11"/>
      <c r="M461" s="184">
        <v>11954.04</v>
      </c>
      <c r="N461" s="184">
        <v>10560.489999999998</v>
      </c>
      <c r="O461" s="184">
        <v>1885.1999999999998</v>
      </c>
      <c r="P461" s="184">
        <v>974.62000000000012</v>
      </c>
      <c r="Q461" s="184">
        <v>363.91</v>
      </c>
      <c r="R461" s="184"/>
      <c r="S461" s="4"/>
      <c r="T461" s="4"/>
      <c r="U461" s="11">
        <v>186.78187500000001</v>
      </c>
      <c r="V461" s="11">
        <v>165.00765624999997</v>
      </c>
      <c r="W461" s="11">
        <v>40.110638297872335</v>
      </c>
      <c r="X461" s="11">
        <v>27.846285714285717</v>
      </c>
      <c r="Y461" s="11">
        <v>15.162916666666668</v>
      </c>
      <c r="Z461" s="11"/>
      <c r="AA461" s="4"/>
      <c r="AB461" s="11" t="s">
        <v>219</v>
      </c>
      <c r="AC461" s="11"/>
      <c r="AD461" s="71" t="s">
        <v>100</v>
      </c>
      <c r="AE461" s="24">
        <v>2</v>
      </c>
      <c r="AF461" s="24"/>
      <c r="AG461" s="24"/>
      <c r="AH461" s="24"/>
      <c r="AI461" s="24"/>
      <c r="AJ461" s="24"/>
      <c r="AK461" s="4"/>
      <c r="AL461" s="4"/>
      <c r="AM461" s="24">
        <v>47.34</v>
      </c>
      <c r="AN461" s="24">
        <v>0</v>
      </c>
      <c r="AO461" s="24">
        <v>0</v>
      </c>
      <c r="AP461" s="24">
        <v>0</v>
      </c>
      <c r="AQ461" s="24">
        <v>0</v>
      </c>
      <c r="AR461" s="24"/>
      <c r="AS461" s="4"/>
      <c r="AT461" s="4"/>
      <c r="AU461" s="24">
        <v>23.67</v>
      </c>
      <c r="AV461" s="24">
        <v>0</v>
      </c>
      <c r="AW461" s="24">
        <v>0</v>
      </c>
      <c r="AX461" s="24">
        <v>0</v>
      </c>
      <c r="AY461" s="24">
        <v>0</v>
      </c>
      <c r="AZ461" s="24"/>
      <c r="BA461" s="4"/>
    </row>
    <row r="462" spans="2:53">
      <c r="B462" s="11" t="s">
        <v>460</v>
      </c>
      <c r="C462" s="11"/>
      <c r="D462" s="71" t="s">
        <v>84</v>
      </c>
      <c r="E462" s="11">
        <v>113</v>
      </c>
      <c r="F462" s="11">
        <v>46</v>
      </c>
      <c r="G462" s="11">
        <v>31</v>
      </c>
      <c r="H462" s="11">
        <v>16</v>
      </c>
      <c r="I462" s="11">
        <v>11</v>
      </c>
      <c r="J462" s="11"/>
      <c r="M462" s="184">
        <v>21061.810000000009</v>
      </c>
      <c r="N462" s="184">
        <v>14283.609999999999</v>
      </c>
      <c r="O462" s="184">
        <v>7829.6100000000006</v>
      </c>
      <c r="P462" s="184">
        <v>3639.41</v>
      </c>
      <c r="Q462" s="184">
        <v>6074.22</v>
      </c>
      <c r="R462" s="184"/>
      <c r="S462" s="4"/>
      <c r="T462" s="4"/>
      <c r="U462" s="11">
        <v>174.06454545454554</v>
      </c>
      <c r="V462" s="11">
        <v>118.04636363636362</v>
      </c>
      <c r="W462" s="11">
        <v>118.63045454545455</v>
      </c>
      <c r="X462" s="11">
        <v>72.788200000000003</v>
      </c>
      <c r="Y462" s="11">
        <v>189.81937500000001</v>
      </c>
      <c r="Z462" s="11"/>
      <c r="AA462" s="4"/>
      <c r="AB462" s="11" t="s">
        <v>219</v>
      </c>
      <c r="AC462" s="11"/>
      <c r="AD462" s="71" t="s">
        <v>84</v>
      </c>
      <c r="AE462" s="24">
        <v>2</v>
      </c>
      <c r="AF462" s="24"/>
      <c r="AG462" s="24"/>
      <c r="AH462" s="24"/>
      <c r="AI462" s="24"/>
      <c r="AJ462" s="24"/>
      <c r="AK462" s="4"/>
      <c r="AL462" s="4"/>
      <c r="AM462" s="24">
        <v>186.82</v>
      </c>
      <c r="AN462" s="24">
        <v>0</v>
      </c>
      <c r="AO462" s="24">
        <v>0</v>
      </c>
      <c r="AP462" s="24">
        <v>0</v>
      </c>
      <c r="AQ462" s="24">
        <v>0</v>
      </c>
      <c r="AR462" s="24"/>
      <c r="AS462" s="4"/>
      <c r="AT462" s="4"/>
      <c r="AU462" s="24">
        <v>93.41</v>
      </c>
      <c r="AV462" s="24">
        <v>0</v>
      </c>
      <c r="AW462" s="24">
        <v>0</v>
      </c>
      <c r="AX462" s="24">
        <v>0</v>
      </c>
      <c r="AY462" s="24">
        <v>0</v>
      </c>
      <c r="AZ462" s="24"/>
      <c r="BA462" s="4"/>
    </row>
    <row r="463" spans="2:53">
      <c r="B463" s="11" t="s">
        <v>461</v>
      </c>
      <c r="C463" s="11"/>
      <c r="D463" s="71" t="s">
        <v>191</v>
      </c>
      <c r="E463" s="11">
        <v>1</v>
      </c>
      <c r="F463" s="11">
        <v>1</v>
      </c>
      <c r="G463" s="11">
        <v>1</v>
      </c>
      <c r="H463" s="11">
        <v>1</v>
      </c>
      <c r="I463" s="11">
        <v>1</v>
      </c>
      <c r="J463" s="11"/>
      <c r="M463" s="184">
        <v>203.77</v>
      </c>
      <c r="N463" s="184">
        <v>140.05000000000001</v>
      </c>
      <c r="O463" s="184">
        <v>101.82</v>
      </c>
      <c r="P463" s="184">
        <v>27.93</v>
      </c>
      <c r="Q463" s="184">
        <v>102.01</v>
      </c>
      <c r="R463" s="184"/>
      <c r="S463" s="4"/>
      <c r="T463" s="4"/>
      <c r="U463" s="11">
        <v>203.77</v>
      </c>
      <c r="V463" s="11">
        <v>140.05000000000001</v>
      </c>
      <c r="W463" s="11">
        <v>101.82</v>
      </c>
      <c r="X463" s="11">
        <v>27.93</v>
      </c>
      <c r="Y463" s="11">
        <v>102.01</v>
      </c>
      <c r="Z463" s="11"/>
      <c r="AA463" s="4"/>
      <c r="AB463" s="11" t="s">
        <v>221</v>
      </c>
      <c r="AC463" s="11"/>
      <c r="AD463" s="71" t="s">
        <v>222</v>
      </c>
      <c r="AE463" s="24">
        <v>3</v>
      </c>
      <c r="AF463" s="24">
        <v>2</v>
      </c>
      <c r="AG463" s="24">
        <v>1</v>
      </c>
      <c r="AH463" s="24">
        <v>1</v>
      </c>
      <c r="AI463" s="24">
        <v>1</v>
      </c>
      <c r="AJ463" s="24"/>
      <c r="AK463" s="4"/>
      <c r="AL463" s="4"/>
      <c r="AM463" s="24">
        <v>9304.69</v>
      </c>
      <c r="AN463" s="24">
        <v>165.46</v>
      </c>
      <c r="AO463" s="24">
        <v>96.15</v>
      </c>
      <c r="AP463" s="24">
        <v>58.44</v>
      </c>
      <c r="AQ463" s="24">
        <v>311.95999999999998</v>
      </c>
      <c r="AR463" s="24"/>
      <c r="AS463" s="4"/>
      <c r="AT463" s="4"/>
      <c r="AU463" s="24">
        <v>3101.5633333333335</v>
      </c>
      <c r="AV463" s="24">
        <v>55.153333333333336</v>
      </c>
      <c r="AW463" s="24">
        <v>32.050000000000004</v>
      </c>
      <c r="AX463" s="24">
        <v>19.48</v>
      </c>
      <c r="AY463" s="24">
        <v>103.98666666666666</v>
      </c>
      <c r="AZ463" s="24"/>
      <c r="BA463" s="4"/>
    </row>
    <row r="464" spans="2:53">
      <c r="B464" s="11" t="s">
        <v>461</v>
      </c>
      <c r="C464" s="11"/>
      <c r="D464" s="71" t="s">
        <v>193</v>
      </c>
      <c r="E464" s="11">
        <v>715</v>
      </c>
      <c r="F464" s="11">
        <v>417</v>
      </c>
      <c r="G464" s="11">
        <v>302</v>
      </c>
      <c r="H464" s="11">
        <v>249</v>
      </c>
      <c r="I464" s="11">
        <v>288</v>
      </c>
      <c r="J464" s="11"/>
      <c r="M464" s="184">
        <v>143721.40000000011</v>
      </c>
      <c r="N464" s="184">
        <v>65928.129999999961</v>
      </c>
      <c r="O464" s="184">
        <v>54811.419999999991</v>
      </c>
      <c r="P464" s="184">
        <v>26999.490000000023</v>
      </c>
      <c r="Q464" s="184">
        <v>339608.41000000056</v>
      </c>
      <c r="R464" s="184"/>
      <c r="S464" s="4"/>
      <c r="T464" s="4"/>
      <c r="U464" s="11">
        <v>185.68656330749369</v>
      </c>
      <c r="V464" s="11">
        <v>85.17846253229969</v>
      </c>
      <c r="W464" s="11">
        <v>71.55537859007832</v>
      </c>
      <c r="X464" s="11">
        <v>35.109869960988327</v>
      </c>
      <c r="Y464" s="11">
        <v>438.77055555555626</v>
      </c>
      <c r="Z464" s="11"/>
      <c r="AA464" s="4"/>
      <c r="AB464" s="11" t="s">
        <v>223</v>
      </c>
      <c r="AC464" s="11"/>
      <c r="AD464" s="71" t="s">
        <v>148</v>
      </c>
      <c r="AE464" s="24">
        <v>1</v>
      </c>
      <c r="AF464" s="24">
        <v>1</v>
      </c>
      <c r="AG464" s="24">
        <v>1</v>
      </c>
      <c r="AH464" s="24"/>
      <c r="AI464" s="24"/>
      <c r="AJ464" s="24"/>
      <c r="AK464" s="4"/>
      <c r="AL464" s="4"/>
      <c r="AM464" s="24">
        <v>116.13</v>
      </c>
      <c r="AN464" s="24">
        <v>72.47</v>
      </c>
      <c r="AO464" s="24">
        <v>53.82</v>
      </c>
      <c r="AP464" s="24"/>
      <c r="AQ464" s="24"/>
      <c r="AR464" s="24"/>
      <c r="AS464" s="4"/>
      <c r="AT464" s="4"/>
      <c r="AU464" s="24">
        <v>116.13</v>
      </c>
      <c r="AV464" s="24">
        <v>72.47</v>
      </c>
      <c r="AW464" s="24">
        <v>53.82</v>
      </c>
      <c r="AX464" s="24"/>
      <c r="AY464" s="24"/>
      <c r="AZ464" s="24"/>
      <c r="BA464" s="4"/>
    </row>
    <row r="465" spans="2:53">
      <c r="B465" s="11" t="s">
        <v>461</v>
      </c>
      <c r="C465" s="11"/>
      <c r="D465" s="71" t="s">
        <v>84</v>
      </c>
      <c r="E465" s="11">
        <v>1</v>
      </c>
      <c r="F465" s="11"/>
      <c r="G465" s="11"/>
      <c r="H465" s="11"/>
      <c r="I465" s="11"/>
      <c r="J465" s="11"/>
      <c r="M465" s="184">
        <v>17.03</v>
      </c>
      <c r="N465" s="184">
        <v>0</v>
      </c>
      <c r="O465" s="184">
        <v>0</v>
      </c>
      <c r="P465" s="184">
        <v>0</v>
      </c>
      <c r="Q465" s="184">
        <v>0</v>
      </c>
      <c r="R465" s="184"/>
      <c r="S465" s="4"/>
      <c r="T465" s="4"/>
      <c r="U465" s="11">
        <v>17.03</v>
      </c>
      <c r="V465" s="11">
        <v>0</v>
      </c>
      <c r="W465" s="11">
        <v>0</v>
      </c>
      <c r="X465" s="11">
        <v>0</v>
      </c>
      <c r="Y465" s="11">
        <v>0</v>
      </c>
      <c r="Z465" s="11"/>
      <c r="AA465" s="4"/>
      <c r="AB465" s="11" t="s">
        <v>223</v>
      </c>
      <c r="AC465" s="11"/>
      <c r="AD465" s="71" t="s">
        <v>187</v>
      </c>
      <c r="AE465" s="24">
        <v>5</v>
      </c>
      <c r="AF465" s="24">
        <v>5</v>
      </c>
      <c r="AG465" s="24">
        <v>4</v>
      </c>
      <c r="AH465" s="24">
        <v>3</v>
      </c>
      <c r="AI465" s="24">
        <v>3</v>
      </c>
      <c r="AJ465" s="24"/>
      <c r="AK465" s="4"/>
      <c r="AL465" s="4"/>
      <c r="AM465" s="24">
        <v>1643.9299999999998</v>
      </c>
      <c r="AN465" s="24">
        <v>1343.61</v>
      </c>
      <c r="AO465" s="24">
        <v>1099.43</v>
      </c>
      <c r="AP465" s="24">
        <v>599.26</v>
      </c>
      <c r="AQ465" s="24">
        <v>541.88</v>
      </c>
      <c r="AR465" s="24"/>
      <c r="AS465" s="4"/>
      <c r="AT465" s="4"/>
      <c r="AU465" s="24">
        <v>328.78599999999994</v>
      </c>
      <c r="AV465" s="24">
        <v>268.72199999999998</v>
      </c>
      <c r="AW465" s="24">
        <v>219.88600000000002</v>
      </c>
      <c r="AX465" s="24">
        <v>119.852</v>
      </c>
      <c r="AY465" s="24">
        <v>108.376</v>
      </c>
      <c r="AZ465" s="24"/>
      <c r="BA465" s="4"/>
    </row>
    <row r="466" spans="2:53">
      <c r="B466" s="11" t="s">
        <v>462</v>
      </c>
      <c r="C466" s="11"/>
      <c r="D466" s="71" t="s">
        <v>84</v>
      </c>
      <c r="E466" s="11">
        <v>1267</v>
      </c>
      <c r="F466" s="11">
        <v>748</v>
      </c>
      <c r="G466" s="11">
        <v>547</v>
      </c>
      <c r="H466" s="11">
        <v>470</v>
      </c>
      <c r="I466" s="11">
        <v>525</v>
      </c>
      <c r="J466" s="11"/>
      <c r="M466" s="184">
        <v>293762.15999999974</v>
      </c>
      <c r="N466" s="184">
        <v>133057.67000000004</v>
      </c>
      <c r="O466" s="184">
        <v>81657.630000000107</v>
      </c>
      <c r="P466" s="184">
        <v>56326.68</v>
      </c>
      <c r="Q466" s="184">
        <v>558308.32999999996</v>
      </c>
      <c r="R466" s="184"/>
      <c r="S466" s="4"/>
      <c r="T466" s="4"/>
      <c r="U466" s="11">
        <v>208.19430191353632</v>
      </c>
      <c r="V466" s="11">
        <v>94.300262225372109</v>
      </c>
      <c r="W466" s="11">
        <v>58.662090517241452</v>
      </c>
      <c r="X466" s="11">
        <v>40.698468208092486</v>
      </c>
      <c r="Y466" s="11">
        <v>395.96335460992907</v>
      </c>
      <c r="Z466" s="11"/>
      <c r="AA466" s="4"/>
      <c r="AB466" s="11" t="s">
        <v>488</v>
      </c>
      <c r="AC466" s="11"/>
      <c r="AD466" s="71" t="s">
        <v>92</v>
      </c>
      <c r="AE466" s="24">
        <v>1</v>
      </c>
      <c r="AF466" s="24"/>
      <c r="AG466" s="24"/>
      <c r="AH466" s="24"/>
      <c r="AI466" s="24"/>
      <c r="AJ466" s="24"/>
      <c r="AK466" s="4"/>
      <c r="AL466" s="4"/>
      <c r="AM466" s="24">
        <v>221.97</v>
      </c>
      <c r="AN466" s="24">
        <v>0</v>
      </c>
      <c r="AO466" s="24">
        <v>0</v>
      </c>
      <c r="AP466" s="24">
        <v>0</v>
      </c>
      <c r="AQ466" s="24">
        <v>0</v>
      </c>
      <c r="AR466" s="24"/>
      <c r="AS466" s="4"/>
      <c r="AT466" s="4"/>
      <c r="AU466" s="24">
        <v>221.97</v>
      </c>
      <c r="AV466" s="24">
        <v>0</v>
      </c>
      <c r="AW466" s="24">
        <v>0</v>
      </c>
      <c r="AX466" s="24">
        <v>0</v>
      </c>
      <c r="AY466" s="24">
        <v>0</v>
      </c>
      <c r="AZ466" s="24"/>
      <c r="BA466" s="4"/>
    </row>
    <row r="467" spans="2:53">
      <c r="B467" s="11" t="s">
        <v>485</v>
      </c>
      <c r="C467" s="11"/>
      <c r="D467" s="71" t="s">
        <v>84</v>
      </c>
      <c r="E467" s="11">
        <v>11</v>
      </c>
      <c r="F467" s="11">
        <v>5</v>
      </c>
      <c r="G467" s="11">
        <v>5</v>
      </c>
      <c r="H467" s="11">
        <v>5</v>
      </c>
      <c r="I467" s="11">
        <v>7</v>
      </c>
      <c r="J467" s="11"/>
      <c r="M467" s="184">
        <v>1372.4099999999999</v>
      </c>
      <c r="N467" s="184">
        <v>390.59999999999997</v>
      </c>
      <c r="O467" s="184">
        <v>418.26</v>
      </c>
      <c r="P467" s="184">
        <v>584.29999999999995</v>
      </c>
      <c r="Q467" s="184">
        <v>3963.1199999999994</v>
      </c>
      <c r="R467" s="184"/>
      <c r="S467" s="4"/>
      <c r="T467" s="4"/>
      <c r="U467" s="11">
        <v>114.36749999999999</v>
      </c>
      <c r="V467" s="11">
        <v>32.549999999999997</v>
      </c>
      <c r="W467" s="11">
        <v>38.023636363636363</v>
      </c>
      <c r="X467" s="11">
        <v>48.691666666666663</v>
      </c>
      <c r="Y467" s="11">
        <v>330.25999999999993</v>
      </c>
      <c r="Z467" s="11"/>
      <c r="AA467" s="4"/>
      <c r="AB467" s="11" t="s">
        <v>224</v>
      </c>
      <c r="AC467" s="11"/>
      <c r="AD467" s="71" t="s">
        <v>96</v>
      </c>
      <c r="AE467" s="24">
        <v>14</v>
      </c>
      <c r="AF467" s="24">
        <v>7</v>
      </c>
      <c r="AG467" s="24">
        <v>8</v>
      </c>
      <c r="AH467" s="24">
        <v>6</v>
      </c>
      <c r="AI467" s="24">
        <v>5</v>
      </c>
      <c r="AJ467" s="24"/>
      <c r="AK467" s="4"/>
      <c r="AL467" s="4"/>
      <c r="AM467" s="24">
        <v>12803.200000000003</v>
      </c>
      <c r="AN467" s="24">
        <v>1873.4800000000002</v>
      </c>
      <c r="AO467" s="24">
        <v>9006.7999999999993</v>
      </c>
      <c r="AP467" s="24">
        <v>5617.74</v>
      </c>
      <c r="AQ467" s="24">
        <v>5325.6</v>
      </c>
      <c r="AR467" s="24"/>
      <c r="AS467" s="4"/>
      <c r="AT467" s="4"/>
      <c r="AU467" s="24">
        <v>853.54666666666685</v>
      </c>
      <c r="AV467" s="24">
        <v>124.89866666666668</v>
      </c>
      <c r="AW467" s="24">
        <v>600.45333333333326</v>
      </c>
      <c r="AX467" s="24">
        <v>374.51599999999996</v>
      </c>
      <c r="AY467" s="24">
        <v>355.04</v>
      </c>
      <c r="AZ467" s="24"/>
      <c r="BA467" s="4"/>
    </row>
    <row r="468" spans="2:53">
      <c r="B468" s="11" t="s">
        <v>590</v>
      </c>
      <c r="C468" s="11"/>
      <c r="D468" s="71" t="s">
        <v>84</v>
      </c>
      <c r="E468" s="11">
        <v>1</v>
      </c>
      <c r="F468" s="11"/>
      <c r="G468" s="11"/>
      <c r="H468" s="11"/>
      <c r="I468" s="11"/>
      <c r="J468" s="11"/>
      <c r="M468" s="184">
        <v>173.32</v>
      </c>
      <c r="N468" s="184">
        <v>0</v>
      </c>
      <c r="O468" s="184">
        <v>0</v>
      </c>
      <c r="P468" s="184">
        <v>0</v>
      </c>
      <c r="Q468" s="184">
        <v>0</v>
      </c>
      <c r="R468" s="184"/>
      <c r="S468" s="4"/>
      <c r="T468" s="4"/>
      <c r="U468" s="11">
        <v>173.32</v>
      </c>
      <c r="V468" s="11">
        <v>0</v>
      </c>
      <c r="W468" s="11">
        <v>0</v>
      </c>
      <c r="X468" s="11">
        <v>0</v>
      </c>
      <c r="Y468" s="11">
        <v>0</v>
      </c>
      <c r="Z468" s="11"/>
      <c r="AA468" s="4"/>
      <c r="AB468" s="11" t="s">
        <v>225</v>
      </c>
      <c r="AC468" s="11"/>
      <c r="AD468" s="71" t="s">
        <v>226</v>
      </c>
      <c r="AE468" s="24">
        <v>5</v>
      </c>
      <c r="AF468" s="24"/>
      <c r="AG468" s="24">
        <v>3</v>
      </c>
      <c r="AH468" s="24">
        <v>2</v>
      </c>
      <c r="AI468" s="24">
        <v>1</v>
      </c>
      <c r="AJ468" s="24"/>
      <c r="AK468" s="4"/>
      <c r="AL468" s="4"/>
      <c r="AM468" s="24">
        <v>2568.0700000000002</v>
      </c>
      <c r="AN468" s="24">
        <v>0</v>
      </c>
      <c r="AO468" s="24">
        <v>174.83999999999997</v>
      </c>
      <c r="AP468" s="24">
        <v>171.35</v>
      </c>
      <c r="AQ468" s="24">
        <v>1921.89</v>
      </c>
      <c r="AR468" s="24"/>
      <c r="AS468" s="4"/>
      <c r="AT468" s="4"/>
      <c r="AU468" s="24">
        <v>513.61400000000003</v>
      </c>
      <c r="AV468" s="24">
        <v>0</v>
      </c>
      <c r="AW468" s="24">
        <v>34.967999999999996</v>
      </c>
      <c r="AX468" s="24">
        <v>34.269999999999996</v>
      </c>
      <c r="AY468" s="24">
        <v>384.37800000000004</v>
      </c>
      <c r="AZ468" s="24"/>
      <c r="BA468" s="4"/>
    </row>
    <row r="469" spans="2:53">
      <c r="B469" s="11" t="s">
        <v>463</v>
      </c>
      <c r="C469" s="11"/>
      <c r="D469" s="71" t="s">
        <v>84</v>
      </c>
      <c r="E469" s="11">
        <v>30</v>
      </c>
      <c r="F469" s="11">
        <v>21</v>
      </c>
      <c r="G469" s="11">
        <v>14</v>
      </c>
      <c r="H469" s="11">
        <v>11</v>
      </c>
      <c r="I469" s="11">
        <v>12</v>
      </c>
      <c r="J469" s="11"/>
      <c r="M469" s="184">
        <v>4459.82</v>
      </c>
      <c r="N469" s="184">
        <v>2381.02</v>
      </c>
      <c r="O469" s="184">
        <v>954.77</v>
      </c>
      <c r="P469" s="184">
        <v>1002.22</v>
      </c>
      <c r="Q469" s="184">
        <v>6259.3200000000006</v>
      </c>
      <c r="R469" s="184"/>
      <c r="S469" s="4"/>
      <c r="T469" s="4"/>
      <c r="U469" s="11">
        <v>143.86516129032256</v>
      </c>
      <c r="V469" s="11">
        <v>76.807096774193553</v>
      </c>
      <c r="W469" s="11">
        <v>32.92310344827586</v>
      </c>
      <c r="X469" s="11">
        <v>34.559310344827587</v>
      </c>
      <c r="Y469" s="11">
        <v>201.9135483870968</v>
      </c>
      <c r="Z469" s="11"/>
      <c r="AA469" s="4"/>
      <c r="AB469" s="11" t="s">
        <v>227</v>
      </c>
      <c r="AC469" s="11"/>
      <c r="AD469" s="71" t="s">
        <v>228</v>
      </c>
      <c r="AE469" s="24">
        <v>82</v>
      </c>
      <c r="AF469" s="24">
        <v>46</v>
      </c>
      <c r="AG469" s="24">
        <v>34</v>
      </c>
      <c r="AH469" s="24">
        <v>25</v>
      </c>
      <c r="AI469" s="24">
        <v>20</v>
      </c>
      <c r="AJ469" s="24"/>
      <c r="AK469" s="4"/>
      <c r="AL469" s="4"/>
      <c r="AM469" s="24">
        <v>12081.47</v>
      </c>
      <c r="AN469" s="24">
        <v>3553.9600000000009</v>
      </c>
      <c r="AO469" s="24">
        <v>2744.400000000001</v>
      </c>
      <c r="AP469" s="24">
        <v>1457.7699999999995</v>
      </c>
      <c r="AQ469" s="24">
        <v>15727.730000000003</v>
      </c>
      <c r="AR469" s="24"/>
      <c r="AS469" s="4"/>
      <c r="AT469" s="4"/>
      <c r="AU469" s="24">
        <v>142.13494117647059</v>
      </c>
      <c r="AV469" s="24">
        <v>41.811294117647073</v>
      </c>
      <c r="AW469" s="24">
        <v>34.305000000000014</v>
      </c>
      <c r="AX469" s="24">
        <v>18.689358974358967</v>
      </c>
      <c r="AY469" s="24">
        <v>194.16950617283953</v>
      </c>
      <c r="AZ469" s="24"/>
      <c r="BA469" s="4"/>
    </row>
    <row r="470" spans="2:53">
      <c r="B470" s="11" t="s">
        <v>203</v>
      </c>
      <c r="C470" s="11"/>
      <c r="D470" s="71" t="s">
        <v>123</v>
      </c>
      <c r="E470" s="11">
        <v>30</v>
      </c>
      <c r="F470" s="11">
        <v>16</v>
      </c>
      <c r="G470" s="11">
        <v>10</v>
      </c>
      <c r="H470" s="11">
        <v>6</v>
      </c>
      <c r="I470" s="11">
        <v>6</v>
      </c>
      <c r="J470" s="11"/>
      <c r="M470" s="184">
        <v>7585.0199999999986</v>
      </c>
      <c r="N470" s="184">
        <v>3664.7899999999995</v>
      </c>
      <c r="O470" s="184">
        <v>1370.38</v>
      </c>
      <c r="P470" s="184">
        <v>738.17000000000007</v>
      </c>
      <c r="Q470" s="184">
        <v>12412.23</v>
      </c>
      <c r="R470" s="184"/>
      <c r="S470" s="4"/>
      <c r="T470" s="4"/>
      <c r="U470" s="11">
        <v>244.67806451612898</v>
      </c>
      <c r="V470" s="11">
        <v>118.2190322580645</v>
      </c>
      <c r="W470" s="11">
        <v>44.205806451612908</v>
      </c>
      <c r="X470" s="11">
        <v>25.454137931034484</v>
      </c>
      <c r="Y470" s="11">
        <v>400.39451612903224</v>
      </c>
      <c r="Z470" s="11"/>
      <c r="AA470" s="4"/>
      <c r="AB470" s="11" t="s">
        <v>227</v>
      </c>
      <c r="AC470" s="11"/>
      <c r="AD470" s="71" t="s">
        <v>153</v>
      </c>
      <c r="AE470" s="24">
        <v>1</v>
      </c>
      <c r="AF470" s="24">
        <v>1</v>
      </c>
      <c r="AG470" s="24"/>
      <c r="AH470" s="24"/>
      <c r="AI470" s="24"/>
      <c r="AJ470" s="24"/>
      <c r="AK470" s="4"/>
      <c r="AL470" s="4"/>
      <c r="AM470" s="24">
        <v>1213.06</v>
      </c>
      <c r="AN470" s="24">
        <v>1225.8699999999999</v>
      </c>
      <c r="AO470" s="24">
        <v>0</v>
      </c>
      <c r="AP470" s="24">
        <v>0</v>
      </c>
      <c r="AQ470" s="24">
        <v>0</v>
      </c>
      <c r="AR470" s="24"/>
      <c r="AS470" s="4"/>
      <c r="AT470" s="4"/>
      <c r="AU470" s="24">
        <v>1213.06</v>
      </c>
      <c r="AV470" s="24">
        <v>1225.8699999999999</v>
      </c>
      <c r="AW470" s="24">
        <v>0</v>
      </c>
      <c r="AX470" s="24">
        <v>0</v>
      </c>
      <c r="AY470" s="24">
        <v>0</v>
      </c>
      <c r="AZ470" s="24"/>
      <c r="BA470" s="4"/>
    </row>
    <row r="471" spans="2:53">
      <c r="B471" s="11" t="s">
        <v>204</v>
      </c>
      <c r="C471" s="11"/>
      <c r="D471" s="71" t="s">
        <v>96</v>
      </c>
      <c r="E471" s="11">
        <v>54</v>
      </c>
      <c r="F471" s="11">
        <v>29</v>
      </c>
      <c r="G471" s="11">
        <v>22</v>
      </c>
      <c r="H471" s="11">
        <v>17</v>
      </c>
      <c r="I471" s="11">
        <v>21</v>
      </c>
      <c r="J471" s="11"/>
      <c r="M471" s="184">
        <v>14187.98</v>
      </c>
      <c r="N471" s="184">
        <v>5479.66</v>
      </c>
      <c r="O471" s="184">
        <v>3144.76</v>
      </c>
      <c r="P471" s="184">
        <v>3263.5300000000011</v>
      </c>
      <c r="Q471" s="184">
        <v>11250.64</v>
      </c>
      <c r="R471" s="184"/>
      <c r="S471" s="4"/>
      <c r="T471" s="4"/>
      <c r="U471" s="11">
        <v>240.47423728813558</v>
      </c>
      <c r="V471" s="11">
        <v>92.875593220338985</v>
      </c>
      <c r="W471" s="11">
        <v>55.171228070175445</v>
      </c>
      <c r="X471" s="11">
        <v>58.277321428571447</v>
      </c>
      <c r="Y471" s="11">
        <v>204.5570909090909</v>
      </c>
      <c r="Z471" s="11"/>
      <c r="AA471" s="4"/>
      <c r="AB471" s="11" t="s">
        <v>227</v>
      </c>
      <c r="AC471" s="11"/>
      <c r="AD471" s="71" t="s">
        <v>229</v>
      </c>
      <c r="AE471" s="24">
        <v>1</v>
      </c>
      <c r="AF471" s="24">
        <v>1</v>
      </c>
      <c r="AG471" s="24">
        <v>1</v>
      </c>
      <c r="AH471" s="24">
        <v>1</v>
      </c>
      <c r="AI471" s="24">
        <v>1</v>
      </c>
      <c r="AJ471" s="24"/>
      <c r="AK471" s="4"/>
      <c r="AL471" s="4"/>
      <c r="AM471" s="24">
        <v>102.92</v>
      </c>
      <c r="AN471" s="24">
        <v>101.44</v>
      </c>
      <c r="AO471" s="24">
        <v>89.86</v>
      </c>
      <c r="AP471" s="24">
        <v>102.53</v>
      </c>
      <c r="AQ471" s="24">
        <v>483.2</v>
      </c>
      <c r="AR471" s="24"/>
      <c r="AS471" s="4"/>
      <c r="AT471" s="4"/>
      <c r="AU471" s="24">
        <v>102.92</v>
      </c>
      <c r="AV471" s="24">
        <v>101.44</v>
      </c>
      <c r="AW471" s="24">
        <v>89.86</v>
      </c>
      <c r="AX471" s="24">
        <v>102.53</v>
      </c>
      <c r="AY471" s="24">
        <v>483.2</v>
      </c>
      <c r="AZ471" s="24"/>
      <c r="BA471" s="4"/>
    </row>
    <row r="472" spans="2:53">
      <c r="B472" s="11" t="s">
        <v>205</v>
      </c>
      <c r="C472" s="11"/>
      <c r="D472" s="71" t="s">
        <v>165</v>
      </c>
      <c r="E472" s="11">
        <v>556</v>
      </c>
      <c r="F472" s="11">
        <v>328</v>
      </c>
      <c r="G472" s="11">
        <v>232</v>
      </c>
      <c r="H472" s="11">
        <v>183</v>
      </c>
      <c r="I472" s="11">
        <v>203</v>
      </c>
      <c r="J472" s="11"/>
      <c r="M472" s="184">
        <v>147392.6</v>
      </c>
      <c r="N472" s="184">
        <v>90165.550000000017</v>
      </c>
      <c r="O472" s="184">
        <v>51334.079999999987</v>
      </c>
      <c r="P472" s="184">
        <v>30745.290000000015</v>
      </c>
      <c r="Q472" s="184">
        <v>308840.93000000023</v>
      </c>
      <c r="R472" s="184"/>
      <c r="S472" s="4"/>
      <c r="T472" s="4"/>
      <c r="U472" s="11">
        <v>240.05309446254071</v>
      </c>
      <c r="V472" s="11">
        <v>146.84942996742674</v>
      </c>
      <c r="W472" s="11">
        <v>87.60081911262796</v>
      </c>
      <c r="X472" s="11">
        <v>52.736346483704999</v>
      </c>
      <c r="Y472" s="11">
        <v>530.65451890034399</v>
      </c>
      <c r="Z472" s="11"/>
      <c r="AA472" s="4"/>
      <c r="AB472" s="11" t="s">
        <v>230</v>
      </c>
      <c r="AC472" s="11"/>
      <c r="AD472" s="71" t="s">
        <v>89</v>
      </c>
      <c r="AE472" s="24">
        <v>14</v>
      </c>
      <c r="AF472" s="24">
        <v>8</v>
      </c>
      <c r="AG472" s="24">
        <v>3</v>
      </c>
      <c r="AH472" s="24">
        <v>3</v>
      </c>
      <c r="AI472" s="24">
        <v>3</v>
      </c>
      <c r="AJ472" s="24"/>
      <c r="AK472" s="4"/>
      <c r="AL472" s="4"/>
      <c r="AM472" s="24">
        <v>2555.7600000000007</v>
      </c>
      <c r="AN472" s="24">
        <v>4582.93</v>
      </c>
      <c r="AO472" s="24">
        <v>2832.9700000000003</v>
      </c>
      <c r="AP472" s="24">
        <v>407.08</v>
      </c>
      <c r="AQ472" s="24">
        <v>2728.96</v>
      </c>
      <c r="AR472" s="24"/>
      <c r="AS472" s="4"/>
      <c r="AT472" s="4"/>
      <c r="AU472" s="24">
        <v>159.73500000000004</v>
      </c>
      <c r="AV472" s="24">
        <v>286.43312500000002</v>
      </c>
      <c r="AW472" s="24">
        <v>217.92076923076925</v>
      </c>
      <c r="AX472" s="24">
        <v>31.313846153846153</v>
      </c>
      <c r="AY472" s="24">
        <v>209.92000000000002</v>
      </c>
      <c r="AZ472" s="24"/>
      <c r="BA472" s="4"/>
    </row>
    <row r="473" spans="2:53">
      <c r="B473" s="11" t="s">
        <v>206</v>
      </c>
      <c r="C473" s="11"/>
      <c r="D473" s="71" t="s">
        <v>207</v>
      </c>
      <c r="E473" s="11">
        <v>176</v>
      </c>
      <c r="F473" s="11">
        <v>106</v>
      </c>
      <c r="G473" s="11">
        <v>73</v>
      </c>
      <c r="H473" s="11">
        <v>65</v>
      </c>
      <c r="I473" s="11">
        <v>71</v>
      </c>
      <c r="J473" s="11"/>
      <c r="M473" s="184">
        <v>50532.100000000006</v>
      </c>
      <c r="N473" s="184">
        <v>20443.179999999989</v>
      </c>
      <c r="O473" s="184">
        <v>12857.879999999997</v>
      </c>
      <c r="P473" s="184">
        <v>12726.88</v>
      </c>
      <c r="Q473" s="184">
        <v>132739.37</v>
      </c>
      <c r="R473" s="184"/>
      <c r="S473" s="4"/>
      <c r="T473" s="4"/>
      <c r="U473" s="11">
        <v>261.82435233160624</v>
      </c>
      <c r="V473" s="11">
        <v>105.92321243523311</v>
      </c>
      <c r="W473" s="11">
        <v>68.758716577540099</v>
      </c>
      <c r="X473" s="11">
        <v>68.793945945945936</v>
      </c>
      <c r="Y473" s="11">
        <v>702.324708994709</v>
      </c>
      <c r="Z473" s="11"/>
      <c r="AA473" s="4"/>
      <c r="AB473" s="11" t="s">
        <v>233</v>
      </c>
      <c r="AC473" s="11"/>
      <c r="AD473" s="71" t="s">
        <v>193</v>
      </c>
      <c r="AE473" s="24">
        <v>15</v>
      </c>
      <c r="AF473" s="24">
        <v>11</v>
      </c>
      <c r="AG473" s="24">
        <v>6</v>
      </c>
      <c r="AH473" s="24">
        <v>6</v>
      </c>
      <c r="AI473" s="24">
        <v>5</v>
      </c>
      <c r="AJ473" s="24"/>
      <c r="AK473" s="4"/>
      <c r="AL473" s="4"/>
      <c r="AM473" s="24">
        <v>3338.08</v>
      </c>
      <c r="AN473" s="24">
        <v>2338.12</v>
      </c>
      <c r="AO473" s="24">
        <v>315.54000000000002</v>
      </c>
      <c r="AP473" s="24">
        <v>230.93999999999997</v>
      </c>
      <c r="AQ473" s="24">
        <v>3114.36</v>
      </c>
      <c r="AR473" s="24"/>
      <c r="AS473" s="4"/>
      <c r="AT473" s="4"/>
      <c r="AU473" s="24">
        <v>208.63</v>
      </c>
      <c r="AV473" s="24">
        <v>146.13249999999999</v>
      </c>
      <c r="AW473" s="24">
        <v>21.036000000000001</v>
      </c>
      <c r="AX473" s="24">
        <v>16.495714285714282</v>
      </c>
      <c r="AY473" s="24">
        <v>207.624</v>
      </c>
      <c r="AZ473" s="24"/>
      <c r="BA473" s="4"/>
    </row>
    <row r="474" spans="2:53">
      <c r="B474" s="11" t="s">
        <v>486</v>
      </c>
      <c r="C474" s="11"/>
      <c r="D474" s="71" t="s">
        <v>487</v>
      </c>
      <c r="E474" s="11">
        <v>1</v>
      </c>
      <c r="F474" s="11"/>
      <c r="G474" s="11"/>
      <c r="H474" s="11"/>
      <c r="I474" s="11"/>
      <c r="J474" s="11"/>
      <c r="M474" s="184">
        <v>142.11000000000001</v>
      </c>
      <c r="N474" s="184">
        <v>0</v>
      </c>
      <c r="O474" s="184">
        <v>0</v>
      </c>
      <c r="P474" s="184">
        <v>0</v>
      </c>
      <c r="Q474" s="184">
        <v>0</v>
      </c>
      <c r="R474" s="184"/>
      <c r="S474" s="4"/>
      <c r="T474" s="4"/>
      <c r="U474" s="11">
        <v>142.11000000000001</v>
      </c>
      <c r="V474" s="11">
        <v>0</v>
      </c>
      <c r="W474" s="11">
        <v>0</v>
      </c>
      <c r="X474" s="11">
        <v>0</v>
      </c>
      <c r="Y474" s="11">
        <v>0</v>
      </c>
      <c r="Z474" s="11"/>
      <c r="AA474" s="4"/>
      <c r="AB474" s="11" t="s">
        <v>234</v>
      </c>
      <c r="AC474" s="11"/>
      <c r="AD474" s="71" t="s">
        <v>235</v>
      </c>
      <c r="AE474" s="24">
        <v>23</v>
      </c>
      <c r="AF474" s="24">
        <v>16</v>
      </c>
      <c r="AG474" s="24">
        <v>13</v>
      </c>
      <c r="AH474" s="24">
        <v>7</v>
      </c>
      <c r="AI474" s="24">
        <v>5</v>
      </c>
      <c r="AJ474" s="24"/>
      <c r="AK474" s="4"/>
      <c r="AL474" s="4"/>
      <c r="AM474" s="24">
        <v>10801.61</v>
      </c>
      <c r="AN474" s="24">
        <v>5746.1</v>
      </c>
      <c r="AO474" s="24">
        <v>1769.42</v>
      </c>
      <c r="AP474" s="24">
        <v>1145.7999999999997</v>
      </c>
      <c r="AQ474" s="24">
        <v>5478.41</v>
      </c>
      <c r="AR474" s="24"/>
      <c r="AS474" s="4"/>
      <c r="AT474" s="4"/>
      <c r="AU474" s="24">
        <v>469.63521739130437</v>
      </c>
      <c r="AV474" s="24">
        <v>249.83043478260871</v>
      </c>
      <c r="AW474" s="24">
        <v>80.428181818181827</v>
      </c>
      <c r="AX474" s="24">
        <v>52.081818181818171</v>
      </c>
      <c r="AY474" s="24">
        <v>238.19173913043477</v>
      </c>
      <c r="AZ474" s="24"/>
      <c r="BA474" s="4"/>
    </row>
    <row r="475" spans="2:53">
      <c r="B475" s="11" t="s">
        <v>208</v>
      </c>
      <c r="C475" s="11"/>
      <c r="D475" s="71" t="s">
        <v>84</v>
      </c>
      <c r="E475" s="11">
        <v>10</v>
      </c>
      <c r="F475" s="11">
        <v>5</v>
      </c>
      <c r="G475" s="11">
        <v>3</v>
      </c>
      <c r="H475" s="11">
        <v>3</v>
      </c>
      <c r="I475" s="11">
        <v>3</v>
      </c>
      <c r="J475" s="11"/>
      <c r="M475" s="184">
        <v>5266.37</v>
      </c>
      <c r="N475" s="184">
        <v>1030.02</v>
      </c>
      <c r="O475" s="184">
        <v>912.8900000000001</v>
      </c>
      <c r="P475" s="184">
        <v>626.5</v>
      </c>
      <c r="Q475" s="184">
        <v>4262.7300000000005</v>
      </c>
      <c r="R475" s="184"/>
      <c r="S475" s="4"/>
      <c r="T475" s="4"/>
      <c r="U475" s="11">
        <v>526.63699999999994</v>
      </c>
      <c r="V475" s="11">
        <v>103.002</v>
      </c>
      <c r="W475" s="11">
        <v>91.289000000000016</v>
      </c>
      <c r="X475" s="11">
        <v>62.65</v>
      </c>
      <c r="Y475" s="11">
        <v>426.27300000000002</v>
      </c>
      <c r="Z475" s="11"/>
      <c r="AA475" s="4"/>
      <c r="AB475" s="11" t="s">
        <v>236</v>
      </c>
      <c r="AC475" s="11"/>
      <c r="AD475" s="71" t="s">
        <v>237</v>
      </c>
      <c r="AE475" s="24">
        <v>15</v>
      </c>
      <c r="AF475" s="24">
        <v>10</v>
      </c>
      <c r="AG475" s="24">
        <v>9</v>
      </c>
      <c r="AH475" s="24">
        <v>8</v>
      </c>
      <c r="AI475" s="24">
        <v>9</v>
      </c>
      <c r="AJ475" s="24"/>
      <c r="AK475" s="4"/>
      <c r="AL475" s="4"/>
      <c r="AM475" s="24">
        <v>1945.84</v>
      </c>
      <c r="AN475" s="24">
        <v>1338.4799999999998</v>
      </c>
      <c r="AO475" s="24">
        <v>1349.29</v>
      </c>
      <c r="AP475" s="24">
        <v>779.95</v>
      </c>
      <c r="AQ475" s="24">
        <v>6984.55</v>
      </c>
      <c r="AR475" s="24"/>
      <c r="AS475" s="4"/>
      <c r="AT475" s="4"/>
      <c r="AU475" s="24">
        <v>121.61499999999999</v>
      </c>
      <c r="AV475" s="24">
        <v>83.654999999999987</v>
      </c>
      <c r="AW475" s="24">
        <v>96.377857142857138</v>
      </c>
      <c r="AX475" s="24">
        <v>59.996153846153852</v>
      </c>
      <c r="AY475" s="24">
        <v>465.63666666666666</v>
      </c>
      <c r="AZ475" s="24"/>
      <c r="BA475" s="4"/>
    </row>
    <row r="476" spans="2:53">
      <c r="B476" s="11" t="s">
        <v>208</v>
      </c>
      <c r="C476" s="11"/>
      <c r="D476" s="71" t="s">
        <v>121</v>
      </c>
      <c r="E476" s="11">
        <v>46</v>
      </c>
      <c r="F476" s="11">
        <v>26</v>
      </c>
      <c r="G476" s="11">
        <v>15</v>
      </c>
      <c r="H476" s="11">
        <v>9</v>
      </c>
      <c r="I476" s="11">
        <v>10</v>
      </c>
      <c r="J476" s="11"/>
      <c r="M476" s="184">
        <v>14189.509999999995</v>
      </c>
      <c r="N476" s="184">
        <v>6179.14</v>
      </c>
      <c r="O476" s="184">
        <v>2562.0400000000004</v>
      </c>
      <c r="P476" s="184">
        <v>1180.4700000000003</v>
      </c>
      <c r="Q476" s="184">
        <v>8537.93</v>
      </c>
      <c r="R476" s="184"/>
      <c r="S476" s="4"/>
      <c r="T476" s="4"/>
      <c r="U476" s="11">
        <v>283.79019999999991</v>
      </c>
      <c r="V476" s="11">
        <v>123.58280000000001</v>
      </c>
      <c r="W476" s="11">
        <v>53.37583333333334</v>
      </c>
      <c r="X476" s="11">
        <v>24.091224489795923</v>
      </c>
      <c r="Y476" s="11">
        <v>170.7586</v>
      </c>
      <c r="Z476" s="11"/>
      <c r="AA476" s="4"/>
      <c r="AB476" s="11" t="s">
        <v>238</v>
      </c>
      <c r="AC476" s="11"/>
      <c r="AD476" s="71" t="s">
        <v>558</v>
      </c>
      <c r="AE476" s="24">
        <v>1</v>
      </c>
      <c r="AF476" s="24"/>
      <c r="AG476" s="24"/>
      <c r="AH476" s="24"/>
      <c r="AI476" s="24"/>
      <c r="AJ476" s="24"/>
      <c r="AK476" s="4"/>
      <c r="AL476" s="4"/>
      <c r="AM476" s="24">
        <v>31.18</v>
      </c>
      <c r="AN476" s="24">
        <v>0</v>
      </c>
      <c r="AO476" s="24">
        <v>0</v>
      </c>
      <c r="AP476" s="24">
        <v>0</v>
      </c>
      <c r="AQ476" s="24">
        <v>0</v>
      </c>
      <c r="AR476" s="24"/>
      <c r="AS476" s="4"/>
      <c r="AT476" s="4"/>
      <c r="AU476" s="24">
        <v>31.18</v>
      </c>
      <c r="AV476" s="24">
        <v>0</v>
      </c>
      <c r="AW476" s="24">
        <v>0</v>
      </c>
      <c r="AX476" s="24">
        <v>0</v>
      </c>
      <c r="AY476" s="24">
        <v>0</v>
      </c>
      <c r="AZ476" s="24"/>
      <c r="BA476" s="4"/>
    </row>
    <row r="477" spans="2:53">
      <c r="B477" s="11" t="s">
        <v>209</v>
      </c>
      <c r="C477" s="11"/>
      <c r="D477" s="71" t="s">
        <v>210</v>
      </c>
      <c r="E477" s="11">
        <v>1146</v>
      </c>
      <c r="F477" s="11">
        <v>847</v>
      </c>
      <c r="G477" s="11">
        <v>635</v>
      </c>
      <c r="H477" s="11">
        <v>491</v>
      </c>
      <c r="I477" s="11">
        <v>633</v>
      </c>
      <c r="J477" s="11"/>
      <c r="M477" s="184">
        <v>288766.13999999966</v>
      </c>
      <c r="N477" s="184">
        <v>198095.25999999975</v>
      </c>
      <c r="O477" s="184">
        <v>127804.46000000002</v>
      </c>
      <c r="P477" s="184">
        <v>81515.100000000049</v>
      </c>
      <c r="Q477" s="184">
        <v>939635.63000000024</v>
      </c>
      <c r="R477" s="184"/>
      <c r="S477" s="4"/>
      <c r="T477" s="4"/>
      <c r="U477" s="11">
        <v>179.13532258064495</v>
      </c>
      <c r="V477" s="11">
        <v>122.88787841191051</v>
      </c>
      <c r="W477" s="11">
        <v>82.348234536082487</v>
      </c>
      <c r="X477" s="11">
        <v>53.840885072655247</v>
      </c>
      <c r="Y477" s="11">
        <v>605.04547971667751</v>
      </c>
      <c r="Z477" s="11"/>
      <c r="AA477" s="4"/>
      <c r="AB477" s="11" t="s">
        <v>238</v>
      </c>
      <c r="AC477" s="11"/>
      <c r="AD477" s="71" t="s">
        <v>105</v>
      </c>
      <c r="AE477" s="24">
        <v>180</v>
      </c>
      <c r="AF477" s="24">
        <v>85</v>
      </c>
      <c r="AG477" s="24">
        <v>59</v>
      </c>
      <c r="AH477" s="24">
        <v>29</v>
      </c>
      <c r="AI477" s="24">
        <v>27</v>
      </c>
      <c r="AJ477" s="24"/>
      <c r="AK477" s="4"/>
      <c r="AL477" s="4"/>
      <c r="AM477" s="24">
        <v>94606.25999999998</v>
      </c>
      <c r="AN477" s="24">
        <v>20962.729999999978</v>
      </c>
      <c r="AO477" s="24">
        <v>9602.74</v>
      </c>
      <c r="AP477" s="24">
        <v>3348.2600000000007</v>
      </c>
      <c r="AQ477" s="24">
        <v>18156.98</v>
      </c>
      <c r="AR477" s="24"/>
      <c r="AS477" s="4"/>
      <c r="AT477" s="4"/>
      <c r="AU477" s="24">
        <v>500.56222222222209</v>
      </c>
      <c r="AV477" s="24">
        <v>110.91391534391522</v>
      </c>
      <c r="AW477" s="24">
        <v>52.762307692307694</v>
      </c>
      <c r="AX477" s="24">
        <v>18.810449438202252</v>
      </c>
      <c r="AY477" s="24">
        <v>100.87211111111111</v>
      </c>
      <c r="AZ477" s="24"/>
      <c r="BA477" s="4"/>
    </row>
    <row r="478" spans="2:53">
      <c r="B478" s="11" t="s">
        <v>211</v>
      </c>
      <c r="C478" s="11"/>
      <c r="D478" s="71" t="s">
        <v>148</v>
      </c>
      <c r="E478" s="11">
        <v>302</v>
      </c>
      <c r="F478" s="11">
        <v>151</v>
      </c>
      <c r="G478" s="11">
        <v>106</v>
      </c>
      <c r="H478" s="11">
        <v>76</v>
      </c>
      <c r="I478" s="11">
        <v>83</v>
      </c>
      <c r="J478" s="11"/>
      <c r="M478" s="184">
        <v>71053.820000000007</v>
      </c>
      <c r="N478" s="184">
        <v>29277.519999999997</v>
      </c>
      <c r="O478" s="184">
        <v>14152.720000000008</v>
      </c>
      <c r="P478" s="184">
        <v>6734.19</v>
      </c>
      <c r="Q478" s="184">
        <v>64428.630000000012</v>
      </c>
      <c r="R478" s="184"/>
      <c r="S478" s="4"/>
      <c r="T478" s="4"/>
      <c r="U478" s="11">
        <v>219.98086687306503</v>
      </c>
      <c r="V478" s="11">
        <v>90.642476780185746</v>
      </c>
      <c r="W478" s="11">
        <v>45.950389610389635</v>
      </c>
      <c r="X478" s="11">
        <v>22.29864238410596</v>
      </c>
      <c r="Y478" s="11">
        <v>207.16601286173636</v>
      </c>
      <c r="Z478" s="11"/>
      <c r="AA478" s="4"/>
      <c r="AB478" s="11" t="s">
        <v>239</v>
      </c>
      <c r="AC478" s="11"/>
      <c r="AD478" s="71" t="s">
        <v>240</v>
      </c>
      <c r="AE478" s="24">
        <v>6</v>
      </c>
      <c r="AF478" s="24">
        <v>2</v>
      </c>
      <c r="AG478" s="24">
        <v>2</v>
      </c>
      <c r="AH478" s="24">
        <v>1</v>
      </c>
      <c r="AI478" s="24">
        <v>1</v>
      </c>
      <c r="AJ478" s="24"/>
      <c r="AK478" s="4"/>
      <c r="AL478" s="4"/>
      <c r="AM478" s="24">
        <v>199.29</v>
      </c>
      <c r="AN478" s="24">
        <v>137.63999999999999</v>
      </c>
      <c r="AO478" s="24">
        <v>139.6</v>
      </c>
      <c r="AP478" s="24">
        <v>14.05</v>
      </c>
      <c r="AQ478" s="24">
        <v>7.85</v>
      </c>
      <c r="AR478" s="24"/>
      <c r="AS478" s="4"/>
      <c r="AT478" s="4"/>
      <c r="AU478" s="24">
        <v>33.214999999999996</v>
      </c>
      <c r="AV478" s="24">
        <v>22.939999999999998</v>
      </c>
      <c r="AW478" s="24">
        <v>23.266666666666666</v>
      </c>
      <c r="AX478" s="24">
        <v>2.3416666666666668</v>
      </c>
      <c r="AY478" s="24">
        <v>1.3083333333333333</v>
      </c>
      <c r="AZ478" s="24"/>
      <c r="BA478" s="4"/>
    </row>
    <row r="479" spans="2:53">
      <c r="B479" s="11" t="s">
        <v>212</v>
      </c>
      <c r="C479" s="11"/>
      <c r="D479" s="71" t="s">
        <v>213</v>
      </c>
      <c r="E479" s="11">
        <v>82</v>
      </c>
      <c r="F479" s="11">
        <v>55</v>
      </c>
      <c r="G479" s="11">
        <v>40</v>
      </c>
      <c r="H479" s="11">
        <v>35</v>
      </c>
      <c r="I479" s="11">
        <v>36</v>
      </c>
      <c r="J479" s="11"/>
      <c r="M479" s="184">
        <v>18541.670000000006</v>
      </c>
      <c r="N479" s="184">
        <v>9849.380000000001</v>
      </c>
      <c r="O479" s="184">
        <v>15220.769999999999</v>
      </c>
      <c r="P479" s="184">
        <v>5685.55</v>
      </c>
      <c r="Q479" s="184">
        <v>72772.14</v>
      </c>
      <c r="R479" s="184"/>
      <c r="S479" s="4"/>
      <c r="T479" s="4"/>
      <c r="U479" s="11">
        <v>213.12264367816098</v>
      </c>
      <c r="V479" s="11">
        <v>113.2112643678161</v>
      </c>
      <c r="W479" s="11">
        <v>179.06788235294115</v>
      </c>
      <c r="X479" s="11">
        <v>69.335975609756105</v>
      </c>
      <c r="Y479" s="11">
        <v>856.14282352941177</v>
      </c>
      <c r="Z479" s="11"/>
      <c r="AA479" s="4"/>
      <c r="AB479" s="11" t="s">
        <v>244</v>
      </c>
      <c r="AC479" s="11"/>
      <c r="AD479" s="71" t="s">
        <v>193</v>
      </c>
      <c r="AE479" s="24">
        <v>5</v>
      </c>
      <c r="AF479" s="24">
        <v>1</v>
      </c>
      <c r="AG479" s="24"/>
      <c r="AH479" s="24"/>
      <c r="AI479" s="24"/>
      <c r="AJ479" s="24"/>
      <c r="AK479" s="4"/>
      <c r="AL479" s="4"/>
      <c r="AM479" s="24">
        <v>7400.5399999999991</v>
      </c>
      <c r="AN479" s="24">
        <v>45.15</v>
      </c>
      <c r="AO479" s="24">
        <v>0</v>
      </c>
      <c r="AP479" s="24">
        <v>0</v>
      </c>
      <c r="AQ479" s="24">
        <v>0</v>
      </c>
      <c r="AR479" s="24"/>
      <c r="AS479" s="4"/>
      <c r="AT479" s="4"/>
      <c r="AU479" s="24">
        <v>1480.1079999999997</v>
      </c>
      <c r="AV479" s="24">
        <v>9.0299999999999994</v>
      </c>
      <c r="AW479" s="24">
        <v>0</v>
      </c>
      <c r="AX479" s="24">
        <v>0</v>
      </c>
      <c r="AY479" s="24">
        <v>0</v>
      </c>
      <c r="AZ479" s="24"/>
      <c r="BA479" s="4"/>
    </row>
    <row r="480" spans="2:53">
      <c r="B480" s="11" t="s">
        <v>212</v>
      </c>
      <c r="C480" s="11"/>
      <c r="D480" s="71" t="s">
        <v>121</v>
      </c>
      <c r="E480" s="11">
        <v>1</v>
      </c>
      <c r="F480" s="11">
        <v>1</v>
      </c>
      <c r="G480" s="11">
        <v>1</v>
      </c>
      <c r="H480" s="11">
        <v>1</v>
      </c>
      <c r="I480" s="11">
        <v>1</v>
      </c>
      <c r="J480" s="11"/>
      <c r="M480" s="184">
        <v>6.67</v>
      </c>
      <c r="N480" s="184">
        <v>6.46</v>
      </c>
      <c r="O480" s="184">
        <v>6.67</v>
      </c>
      <c r="P480" s="184">
        <v>899.91</v>
      </c>
      <c r="Q480" s="184">
        <v>670.74</v>
      </c>
      <c r="R480" s="184"/>
      <c r="S480" s="4"/>
      <c r="T480" s="4"/>
      <c r="U480" s="11">
        <v>6.67</v>
      </c>
      <c r="V480" s="11">
        <v>6.46</v>
      </c>
      <c r="W480" s="11">
        <v>6.67</v>
      </c>
      <c r="X480" s="11">
        <v>899.91</v>
      </c>
      <c r="Y480" s="11">
        <v>670.74</v>
      </c>
      <c r="Z480" s="11"/>
      <c r="AA480" s="4"/>
      <c r="AB480" s="11" t="s">
        <v>245</v>
      </c>
      <c r="AC480" s="11"/>
      <c r="AD480" s="71" t="s">
        <v>246</v>
      </c>
      <c r="AE480" s="24">
        <v>10</v>
      </c>
      <c r="AF480" s="24">
        <v>3</v>
      </c>
      <c r="AG480" s="24">
        <v>2</v>
      </c>
      <c r="AH480" s="24">
        <v>2</v>
      </c>
      <c r="AI480" s="24">
        <v>2</v>
      </c>
      <c r="AJ480" s="24"/>
      <c r="AK480" s="4"/>
      <c r="AL480" s="4"/>
      <c r="AM480" s="24">
        <v>2773.4599999999996</v>
      </c>
      <c r="AN480" s="24">
        <v>954.48000000000013</v>
      </c>
      <c r="AO480" s="24">
        <v>923</v>
      </c>
      <c r="AP480" s="24">
        <v>634.86</v>
      </c>
      <c r="AQ480" s="24">
        <v>1336.2900000000002</v>
      </c>
      <c r="AR480" s="24"/>
      <c r="AS480" s="4"/>
      <c r="AT480" s="4"/>
      <c r="AU480" s="24">
        <v>277.34599999999995</v>
      </c>
      <c r="AV480" s="24">
        <v>95.448000000000008</v>
      </c>
      <c r="AW480" s="24">
        <v>102.55555555555556</v>
      </c>
      <c r="AX480" s="24">
        <v>70.540000000000006</v>
      </c>
      <c r="AY480" s="24">
        <v>133.62900000000002</v>
      </c>
      <c r="AZ480" s="24"/>
      <c r="BA480" s="4"/>
    </row>
    <row r="481" spans="2:53">
      <c r="B481" s="11" t="s">
        <v>214</v>
      </c>
      <c r="C481" s="11"/>
      <c r="D481" s="71" t="s">
        <v>215</v>
      </c>
      <c r="E481" s="11">
        <v>23</v>
      </c>
      <c r="F481" s="11">
        <v>7</v>
      </c>
      <c r="G481" s="11">
        <v>6</v>
      </c>
      <c r="H481" s="11">
        <v>4</v>
      </c>
      <c r="I481" s="11">
        <v>8</v>
      </c>
      <c r="J481" s="11"/>
      <c r="M481" s="184">
        <v>6234.4899999999989</v>
      </c>
      <c r="N481" s="184">
        <v>1592.6699999999998</v>
      </c>
      <c r="O481" s="184">
        <v>1146.47</v>
      </c>
      <c r="P481" s="184">
        <v>589.34</v>
      </c>
      <c r="Q481" s="184">
        <v>7046.06</v>
      </c>
      <c r="R481" s="184"/>
      <c r="S481" s="4"/>
      <c r="T481" s="4"/>
      <c r="U481" s="11">
        <v>249.37959999999995</v>
      </c>
      <c r="V481" s="11">
        <v>63.706799999999994</v>
      </c>
      <c r="W481" s="11">
        <v>47.769583333333337</v>
      </c>
      <c r="X481" s="11">
        <v>29.467000000000002</v>
      </c>
      <c r="Y481" s="11">
        <v>293.58583333333337</v>
      </c>
      <c r="Z481" s="11"/>
      <c r="AA481" s="4"/>
      <c r="AB481" s="11" t="s">
        <v>247</v>
      </c>
      <c r="AC481" s="11"/>
      <c r="AD481" s="71" t="s">
        <v>248</v>
      </c>
      <c r="AE481" s="24">
        <v>13</v>
      </c>
      <c r="AF481" s="24">
        <v>4</v>
      </c>
      <c r="AG481" s="24">
        <v>1</v>
      </c>
      <c r="AH481" s="24">
        <v>1</v>
      </c>
      <c r="AI481" s="24">
        <v>1</v>
      </c>
      <c r="AJ481" s="24"/>
      <c r="AK481" s="4"/>
      <c r="AL481" s="4"/>
      <c r="AM481" s="24">
        <v>3023.73</v>
      </c>
      <c r="AN481" s="24">
        <v>73.88</v>
      </c>
      <c r="AO481" s="24">
        <v>23.3</v>
      </c>
      <c r="AP481" s="24">
        <v>18.420000000000002</v>
      </c>
      <c r="AQ481" s="24">
        <v>32.520000000000003</v>
      </c>
      <c r="AR481" s="24"/>
      <c r="AS481" s="4"/>
      <c r="AT481" s="4"/>
      <c r="AU481" s="24">
        <v>232.59461538461539</v>
      </c>
      <c r="AV481" s="24">
        <v>5.6830769230769231</v>
      </c>
      <c r="AW481" s="24">
        <v>2.33</v>
      </c>
      <c r="AX481" s="24">
        <v>1.6745454545454548</v>
      </c>
      <c r="AY481" s="24">
        <v>2.5015384615384617</v>
      </c>
      <c r="AZ481" s="24"/>
      <c r="BA481" s="4"/>
    </row>
    <row r="482" spans="2:53">
      <c r="B482" s="11" t="s">
        <v>216</v>
      </c>
      <c r="C482" s="11"/>
      <c r="D482" s="71" t="s">
        <v>136</v>
      </c>
      <c r="E482" s="11">
        <v>29</v>
      </c>
      <c r="F482" s="11">
        <v>16</v>
      </c>
      <c r="G482" s="11">
        <v>19</v>
      </c>
      <c r="H482" s="11">
        <v>14</v>
      </c>
      <c r="I482" s="11">
        <v>19</v>
      </c>
      <c r="J482" s="11"/>
      <c r="M482" s="184">
        <v>7514.329999999999</v>
      </c>
      <c r="N482" s="184">
        <v>4342.2699999999995</v>
      </c>
      <c r="O482" s="184">
        <v>3680.5699999999997</v>
      </c>
      <c r="P482" s="184">
        <v>1499.6</v>
      </c>
      <c r="Q482" s="184">
        <v>23713.679999999997</v>
      </c>
      <c r="R482" s="184"/>
      <c r="S482" s="4"/>
      <c r="T482" s="4"/>
      <c r="U482" s="11">
        <v>192.67512820512817</v>
      </c>
      <c r="V482" s="11">
        <v>111.3402564102564</v>
      </c>
      <c r="W482" s="11">
        <v>94.373589743589733</v>
      </c>
      <c r="X482" s="11">
        <v>40.529729729729731</v>
      </c>
      <c r="Y482" s="11">
        <v>624.04421052631574</v>
      </c>
      <c r="Z482" s="11"/>
      <c r="AA482" s="4"/>
      <c r="AB482" s="11" t="s">
        <v>249</v>
      </c>
      <c r="AC482" s="11"/>
      <c r="AD482" s="71" t="s">
        <v>250</v>
      </c>
      <c r="AE482" s="24">
        <v>5</v>
      </c>
      <c r="AF482" s="24">
        <v>3</v>
      </c>
      <c r="AG482" s="24"/>
      <c r="AH482" s="24"/>
      <c r="AI482" s="24"/>
      <c r="AJ482" s="24"/>
      <c r="AK482" s="4"/>
      <c r="AL482" s="4"/>
      <c r="AM482" s="24">
        <v>3406.5400000000004</v>
      </c>
      <c r="AN482" s="24">
        <v>1162.19</v>
      </c>
      <c r="AO482" s="24">
        <v>0</v>
      </c>
      <c r="AP482" s="24">
        <v>0</v>
      </c>
      <c r="AQ482" s="24">
        <v>0</v>
      </c>
      <c r="AR482" s="24"/>
      <c r="AS482" s="4"/>
      <c r="AT482" s="4"/>
      <c r="AU482" s="24">
        <v>681.30800000000011</v>
      </c>
      <c r="AV482" s="24">
        <v>232.43800000000002</v>
      </c>
      <c r="AW482" s="24">
        <v>0</v>
      </c>
      <c r="AX482" s="24">
        <v>0</v>
      </c>
      <c r="AY482" s="24">
        <v>0</v>
      </c>
      <c r="AZ482" s="24"/>
      <c r="BA482" s="4"/>
    </row>
    <row r="483" spans="2:53">
      <c r="B483" s="11" t="s">
        <v>216</v>
      </c>
      <c r="C483" s="11"/>
      <c r="D483" s="71" t="s">
        <v>218</v>
      </c>
      <c r="E483" s="11">
        <v>3</v>
      </c>
      <c r="F483" s="11">
        <v>1</v>
      </c>
      <c r="G483" s="11">
        <v>1</v>
      </c>
      <c r="H483" s="11">
        <v>1</v>
      </c>
      <c r="I483" s="11"/>
      <c r="J483" s="11"/>
      <c r="M483" s="184">
        <v>689.07999999999993</v>
      </c>
      <c r="N483" s="184">
        <v>414.48</v>
      </c>
      <c r="O483" s="184">
        <v>6.43</v>
      </c>
      <c r="P483" s="184">
        <v>10.3</v>
      </c>
      <c r="Q483" s="184">
        <v>0</v>
      </c>
      <c r="R483" s="184"/>
      <c r="S483" s="4"/>
      <c r="T483" s="4"/>
      <c r="U483" s="11">
        <v>229.6933333333333</v>
      </c>
      <c r="V483" s="11">
        <v>138.16</v>
      </c>
      <c r="W483" s="11">
        <v>2.1433333333333331</v>
      </c>
      <c r="X483" s="11">
        <v>3.4333333333333336</v>
      </c>
      <c r="Y483" s="11">
        <v>0</v>
      </c>
      <c r="Z483" s="11"/>
      <c r="AA483" s="4"/>
      <c r="AB483" s="11" t="s">
        <v>251</v>
      </c>
      <c r="AC483" s="11"/>
      <c r="AD483" s="71" t="s">
        <v>96</v>
      </c>
      <c r="AE483" s="24">
        <v>205</v>
      </c>
      <c r="AF483" s="24">
        <v>107</v>
      </c>
      <c r="AG483" s="24">
        <v>86</v>
      </c>
      <c r="AH483" s="24">
        <v>72</v>
      </c>
      <c r="AI483" s="24">
        <v>67</v>
      </c>
      <c r="AJ483" s="24"/>
      <c r="AK483" s="4"/>
      <c r="AL483" s="4"/>
      <c r="AM483" s="24">
        <v>58367.890000000036</v>
      </c>
      <c r="AN483" s="24">
        <v>36767.520000000019</v>
      </c>
      <c r="AO483" s="24">
        <v>26775.579999999998</v>
      </c>
      <c r="AP483" s="24">
        <v>17572.369999999995</v>
      </c>
      <c r="AQ483" s="24">
        <v>94654.580000000016</v>
      </c>
      <c r="AR483" s="24"/>
      <c r="AS483" s="4"/>
      <c r="AT483" s="4"/>
      <c r="AU483" s="24">
        <v>272.74714953271047</v>
      </c>
      <c r="AV483" s="24">
        <v>171.8108411214954</v>
      </c>
      <c r="AW483" s="24">
        <v>126.89848341232226</v>
      </c>
      <c r="AX483" s="24">
        <v>84.890676328502394</v>
      </c>
      <c r="AY483" s="24">
        <v>470.91830845771153</v>
      </c>
      <c r="AZ483" s="24"/>
      <c r="BA483" s="4"/>
    </row>
    <row r="484" spans="2:53">
      <c r="B484" s="11" t="s">
        <v>217</v>
      </c>
      <c r="C484" s="11"/>
      <c r="D484" s="71" t="s">
        <v>218</v>
      </c>
      <c r="E484" s="11">
        <v>47</v>
      </c>
      <c r="F484" s="11">
        <v>14</v>
      </c>
      <c r="G484" s="11">
        <v>38</v>
      </c>
      <c r="H484" s="11">
        <v>33</v>
      </c>
      <c r="I484" s="11">
        <v>34</v>
      </c>
      <c r="J484" s="11"/>
      <c r="M484" s="184">
        <v>13425.7</v>
      </c>
      <c r="N484" s="184">
        <v>3480.1699999999996</v>
      </c>
      <c r="O484" s="184">
        <v>8241.2000000000007</v>
      </c>
      <c r="P484" s="184">
        <v>5947.82</v>
      </c>
      <c r="Q484" s="184">
        <v>64389.939999999995</v>
      </c>
      <c r="R484" s="184"/>
      <c r="S484" s="4"/>
      <c r="T484" s="4"/>
      <c r="U484" s="11">
        <v>220.09344262295082</v>
      </c>
      <c r="V484" s="11">
        <v>57.05196721311475</v>
      </c>
      <c r="W484" s="11">
        <v>139.68135593220339</v>
      </c>
      <c r="X484" s="11">
        <v>110.14481481481481</v>
      </c>
      <c r="Y484" s="11">
        <v>1129.6480701754385</v>
      </c>
      <c r="Z484" s="11"/>
      <c r="AA484" s="4"/>
      <c r="AB484" s="11" t="s">
        <v>252</v>
      </c>
      <c r="AC484" s="11"/>
      <c r="AD484" s="71" t="s">
        <v>253</v>
      </c>
      <c r="AE484" s="24">
        <v>17</v>
      </c>
      <c r="AF484" s="24">
        <v>4</v>
      </c>
      <c r="AG484" s="24">
        <v>4</v>
      </c>
      <c r="AH484" s="24">
        <v>4</v>
      </c>
      <c r="AI484" s="24">
        <v>3</v>
      </c>
      <c r="AJ484" s="24"/>
      <c r="AK484" s="4"/>
      <c r="AL484" s="4"/>
      <c r="AM484" s="24">
        <v>3933.13</v>
      </c>
      <c r="AN484" s="24">
        <v>285.78999999999996</v>
      </c>
      <c r="AO484" s="24">
        <v>280.5</v>
      </c>
      <c r="AP484" s="24">
        <v>247.16000000000003</v>
      </c>
      <c r="AQ484" s="24">
        <v>1203.6200000000001</v>
      </c>
      <c r="AR484" s="24"/>
      <c r="AS484" s="4"/>
      <c r="AT484" s="4"/>
      <c r="AU484" s="24">
        <v>231.36058823529413</v>
      </c>
      <c r="AV484" s="24">
        <v>16.811176470588233</v>
      </c>
      <c r="AW484" s="24">
        <v>17.53125</v>
      </c>
      <c r="AX484" s="24">
        <v>15.447500000000002</v>
      </c>
      <c r="AY484" s="24">
        <v>70.801176470588246</v>
      </c>
      <c r="AZ484" s="24"/>
      <c r="BA484" s="4"/>
    </row>
    <row r="485" spans="2:53">
      <c r="B485" s="11" t="s">
        <v>219</v>
      </c>
      <c r="C485" s="11"/>
      <c r="D485" s="71" t="s">
        <v>100</v>
      </c>
      <c r="E485" s="11">
        <v>4</v>
      </c>
      <c r="F485" s="11">
        <v>2</v>
      </c>
      <c r="G485" s="11">
        <v>2</v>
      </c>
      <c r="H485" s="11">
        <v>2</v>
      </c>
      <c r="I485" s="11">
        <v>2</v>
      </c>
      <c r="J485" s="11"/>
      <c r="M485" s="184">
        <v>1124.9000000000001</v>
      </c>
      <c r="N485" s="184">
        <v>385.90999999999997</v>
      </c>
      <c r="O485" s="184">
        <v>223.7</v>
      </c>
      <c r="P485" s="184">
        <v>247.38</v>
      </c>
      <c r="Q485" s="184">
        <v>658.96</v>
      </c>
      <c r="R485" s="184"/>
      <c r="S485" s="4"/>
      <c r="T485" s="4"/>
      <c r="U485" s="11">
        <v>281.22500000000002</v>
      </c>
      <c r="V485" s="11">
        <v>96.477499999999992</v>
      </c>
      <c r="W485" s="11">
        <v>55.924999999999997</v>
      </c>
      <c r="X485" s="11">
        <v>61.844999999999999</v>
      </c>
      <c r="Y485" s="11">
        <v>164.74</v>
      </c>
      <c r="Z485" s="11"/>
      <c r="AA485" s="4"/>
      <c r="AB485" s="11" t="s">
        <v>254</v>
      </c>
      <c r="AC485" s="11"/>
      <c r="AD485" s="71" t="s">
        <v>229</v>
      </c>
      <c r="AE485" s="24"/>
      <c r="AF485" s="24"/>
      <c r="AG485" s="24"/>
      <c r="AH485" s="24"/>
      <c r="AI485" s="24">
        <v>1</v>
      </c>
      <c r="AJ485" s="24"/>
      <c r="AK485" s="4"/>
      <c r="AL485" s="4"/>
      <c r="AM485" s="24">
        <v>0</v>
      </c>
      <c r="AN485" s="24">
        <v>0</v>
      </c>
      <c r="AO485" s="24"/>
      <c r="AP485" s="24"/>
      <c r="AQ485" s="24">
        <v>65</v>
      </c>
      <c r="AR485" s="24"/>
      <c r="AS485" s="4"/>
      <c r="AT485" s="4"/>
      <c r="AU485" s="24">
        <v>0</v>
      </c>
      <c r="AV485" s="24">
        <v>0</v>
      </c>
      <c r="AW485" s="24"/>
      <c r="AX485" s="24"/>
      <c r="AY485" s="24">
        <v>65</v>
      </c>
      <c r="AZ485" s="24"/>
      <c r="BA485" s="4"/>
    </row>
    <row r="486" spans="2:53">
      <c r="B486" s="11" t="s">
        <v>220</v>
      </c>
      <c r="C486" s="11"/>
      <c r="D486" s="71" t="s">
        <v>116</v>
      </c>
      <c r="E486" s="11">
        <v>1</v>
      </c>
      <c r="F486" s="11">
        <v>1</v>
      </c>
      <c r="G486" s="11"/>
      <c r="H486" s="11"/>
      <c r="I486" s="11"/>
      <c r="J486" s="11"/>
      <c r="M486" s="184">
        <v>161.11000000000001</v>
      </c>
      <c r="N486" s="184">
        <v>15</v>
      </c>
      <c r="O486" s="184"/>
      <c r="P486" s="184"/>
      <c r="Q486" s="184"/>
      <c r="R486" s="184"/>
      <c r="S486" s="4"/>
      <c r="T486" s="4"/>
      <c r="U486" s="11">
        <v>161.11000000000001</v>
      </c>
      <c r="V486" s="11">
        <v>15</v>
      </c>
      <c r="W486" s="11"/>
      <c r="X486" s="11"/>
      <c r="Y486" s="11"/>
      <c r="Z486" s="11"/>
      <c r="AA486" s="4"/>
      <c r="AB486" s="11" t="s">
        <v>255</v>
      </c>
      <c r="AC486" s="11"/>
      <c r="AD486" s="71" t="s">
        <v>256</v>
      </c>
      <c r="AE486" s="24">
        <v>6</v>
      </c>
      <c r="AF486" s="24">
        <v>1</v>
      </c>
      <c r="AG486" s="24">
        <v>1</v>
      </c>
      <c r="AH486" s="24"/>
      <c r="AI486" s="24"/>
      <c r="AJ486" s="24"/>
      <c r="AK486" s="4"/>
      <c r="AL486" s="4"/>
      <c r="AM486" s="24">
        <v>586.61</v>
      </c>
      <c r="AN486" s="24">
        <v>138.44</v>
      </c>
      <c r="AO486" s="24">
        <v>138.30000000000001</v>
      </c>
      <c r="AP486" s="24">
        <v>0</v>
      </c>
      <c r="AQ486" s="24">
        <v>0</v>
      </c>
      <c r="AR486" s="24"/>
      <c r="AS486" s="4"/>
      <c r="AT486" s="4"/>
      <c r="AU486" s="24">
        <v>97.768333333333331</v>
      </c>
      <c r="AV486" s="24">
        <v>23.073333333333334</v>
      </c>
      <c r="AW486" s="24">
        <v>34.575000000000003</v>
      </c>
      <c r="AX486" s="24">
        <v>0</v>
      </c>
      <c r="AY486" s="24">
        <v>0</v>
      </c>
      <c r="AZ486" s="24"/>
      <c r="BA486" s="4"/>
    </row>
    <row r="487" spans="2:53">
      <c r="B487" s="11" t="s">
        <v>563</v>
      </c>
      <c r="C487" s="11"/>
      <c r="D487" s="71" t="s">
        <v>564</v>
      </c>
      <c r="E487" s="11">
        <v>3</v>
      </c>
      <c r="F487" s="11">
        <v>2</v>
      </c>
      <c r="G487" s="11"/>
      <c r="H487" s="11"/>
      <c r="I487" s="11"/>
      <c r="J487" s="11"/>
      <c r="M487" s="184">
        <v>695.68000000000006</v>
      </c>
      <c r="N487" s="184">
        <v>174.5</v>
      </c>
      <c r="O487" s="184">
        <v>0</v>
      </c>
      <c r="P487" s="184">
        <v>0</v>
      </c>
      <c r="Q487" s="184">
        <v>0</v>
      </c>
      <c r="R487" s="184"/>
      <c r="S487" s="4"/>
      <c r="T487" s="4"/>
      <c r="U487" s="11">
        <v>231.89333333333335</v>
      </c>
      <c r="V487" s="11">
        <v>58.166666666666664</v>
      </c>
      <c r="W487" s="11">
        <v>0</v>
      </c>
      <c r="X487" s="11">
        <v>0</v>
      </c>
      <c r="Y487" s="11">
        <v>0</v>
      </c>
      <c r="Z487" s="11"/>
      <c r="AA487" s="4"/>
      <c r="AB487" s="11" t="s">
        <v>257</v>
      </c>
      <c r="AC487" s="11"/>
      <c r="AD487" s="71" t="s">
        <v>115</v>
      </c>
      <c r="AE487" s="24">
        <v>1</v>
      </c>
      <c r="AF487" s="24"/>
      <c r="AG487" s="24"/>
      <c r="AH487" s="24"/>
      <c r="AI487" s="24"/>
      <c r="AJ487" s="24"/>
      <c r="AK487" s="4"/>
      <c r="AL487" s="4"/>
      <c r="AM487" s="24">
        <v>105.6</v>
      </c>
      <c r="AN487" s="24">
        <v>0</v>
      </c>
      <c r="AO487" s="24">
        <v>0</v>
      </c>
      <c r="AP487" s="24">
        <v>0</v>
      </c>
      <c r="AQ487" s="24">
        <v>0</v>
      </c>
      <c r="AR487" s="24"/>
      <c r="AS487" s="4"/>
      <c r="AT487" s="4"/>
      <c r="AU487" s="24">
        <v>105.6</v>
      </c>
      <c r="AV487" s="24">
        <v>0</v>
      </c>
      <c r="AW487" s="24">
        <v>0</v>
      </c>
      <c r="AX487" s="24">
        <v>0</v>
      </c>
      <c r="AY487" s="24">
        <v>0</v>
      </c>
      <c r="AZ487" s="24"/>
      <c r="BA487" s="4"/>
    </row>
    <row r="488" spans="2:53">
      <c r="B488" s="11" t="s">
        <v>221</v>
      </c>
      <c r="C488" s="11"/>
      <c r="D488" s="71" t="s">
        <v>222</v>
      </c>
      <c r="E488" s="11">
        <v>20</v>
      </c>
      <c r="F488" s="11">
        <v>14</v>
      </c>
      <c r="G488" s="11">
        <v>14</v>
      </c>
      <c r="H488" s="11">
        <v>9</v>
      </c>
      <c r="I488" s="11">
        <v>10</v>
      </c>
      <c r="J488" s="11"/>
      <c r="M488" s="184">
        <v>3785.16</v>
      </c>
      <c r="N488" s="184">
        <v>2611.3799999999997</v>
      </c>
      <c r="O488" s="184">
        <v>1753.38</v>
      </c>
      <c r="P488" s="184">
        <v>1271.7</v>
      </c>
      <c r="Q488" s="184">
        <v>29478.689999999995</v>
      </c>
      <c r="R488" s="184"/>
      <c r="S488" s="4"/>
      <c r="T488" s="4"/>
      <c r="U488" s="11">
        <v>164.57217391304349</v>
      </c>
      <c r="V488" s="11">
        <v>113.53826086956521</v>
      </c>
      <c r="W488" s="11">
        <v>83.494285714285724</v>
      </c>
      <c r="X488" s="11">
        <v>60.557142857142857</v>
      </c>
      <c r="Y488" s="11">
        <v>1403.7471428571425</v>
      </c>
      <c r="Z488" s="11"/>
      <c r="AA488" s="4"/>
      <c r="AB488" s="11" t="s">
        <v>258</v>
      </c>
      <c r="AC488" s="11"/>
      <c r="AD488" s="71" t="s">
        <v>259</v>
      </c>
      <c r="AE488" s="24">
        <v>3</v>
      </c>
      <c r="AF488" s="24">
        <v>1</v>
      </c>
      <c r="AG488" s="24">
        <v>1</v>
      </c>
      <c r="AH488" s="24"/>
      <c r="AI488" s="24"/>
      <c r="AJ488" s="24"/>
      <c r="AK488" s="4"/>
      <c r="AL488" s="4"/>
      <c r="AM488" s="24">
        <v>194.33999999999997</v>
      </c>
      <c r="AN488" s="24">
        <v>46.03</v>
      </c>
      <c r="AO488" s="24">
        <v>35.1</v>
      </c>
      <c r="AP488" s="24">
        <v>0</v>
      </c>
      <c r="AQ488" s="24">
        <v>0</v>
      </c>
      <c r="AR488" s="24"/>
      <c r="AS488" s="4"/>
      <c r="AT488" s="4"/>
      <c r="AU488" s="24">
        <v>64.779999999999987</v>
      </c>
      <c r="AV488" s="24">
        <v>15.343333333333334</v>
      </c>
      <c r="AW488" s="24">
        <v>17.55</v>
      </c>
      <c r="AX488" s="24">
        <v>0</v>
      </c>
      <c r="AY488" s="24">
        <v>0</v>
      </c>
      <c r="AZ488" s="24"/>
      <c r="BA488" s="4"/>
    </row>
    <row r="489" spans="2:53">
      <c r="B489" s="11" t="s">
        <v>223</v>
      </c>
      <c r="C489" s="11"/>
      <c r="D489" s="71" t="s">
        <v>148</v>
      </c>
      <c r="E489" s="11">
        <v>103</v>
      </c>
      <c r="F489" s="11">
        <v>42</v>
      </c>
      <c r="G489" s="11">
        <v>26</v>
      </c>
      <c r="H489" s="11">
        <v>20</v>
      </c>
      <c r="I489" s="11">
        <v>33</v>
      </c>
      <c r="J489" s="11"/>
      <c r="M489" s="184">
        <v>27050.959999999999</v>
      </c>
      <c r="N489" s="184">
        <v>8437.24</v>
      </c>
      <c r="O489" s="184">
        <v>4106.8399999999992</v>
      </c>
      <c r="P489" s="184">
        <v>3126.4199999999992</v>
      </c>
      <c r="Q489" s="184">
        <v>26595.159999999993</v>
      </c>
      <c r="R489" s="184"/>
      <c r="S489" s="4"/>
      <c r="T489" s="4"/>
      <c r="U489" s="11">
        <v>237.28912280701755</v>
      </c>
      <c r="V489" s="11">
        <v>74.010877192982448</v>
      </c>
      <c r="W489" s="11">
        <v>38.026296296296287</v>
      </c>
      <c r="X489" s="11">
        <v>28.421999999999993</v>
      </c>
      <c r="Y489" s="11">
        <v>239.59603603603597</v>
      </c>
      <c r="Z489" s="11"/>
      <c r="AA489" s="4"/>
      <c r="AB489" s="11" t="s">
        <v>260</v>
      </c>
      <c r="AC489" s="11"/>
      <c r="AD489" s="71" t="s">
        <v>261</v>
      </c>
      <c r="AE489" s="24"/>
      <c r="AF489" s="24">
        <v>1</v>
      </c>
      <c r="AG489" s="24">
        <v>1</v>
      </c>
      <c r="AH489" s="24">
        <v>1</v>
      </c>
      <c r="AI489" s="24">
        <v>1</v>
      </c>
      <c r="AJ489" s="24"/>
      <c r="AK489" s="4"/>
      <c r="AL489" s="4"/>
      <c r="AM489" s="24">
        <v>0</v>
      </c>
      <c r="AN489" s="24">
        <v>6.57</v>
      </c>
      <c r="AO489" s="24">
        <v>22.16</v>
      </c>
      <c r="AP489" s="24">
        <v>23.93</v>
      </c>
      <c r="AQ489" s="24">
        <v>59.74</v>
      </c>
      <c r="AR489" s="24"/>
      <c r="AS489" s="4"/>
      <c r="AT489" s="4"/>
      <c r="AU489" s="24">
        <v>0</v>
      </c>
      <c r="AV489" s="24">
        <v>6.57</v>
      </c>
      <c r="AW489" s="24">
        <v>22.16</v>
      </c>
      <c r="AX489" s="24">
        <v>23.93</v>
      </c>
      <c r="AY489" s="24">
        <v>59.74</v>
      </c>
      <c r="AZ489" s="24"/>
      <c r="BA489" s="4"/>
    </row>
    <row r="490" spans="2:53">
      <c r="B490" s="11" t="s">
        <v>223</v>
      </c>
      <c r="C490" s="11"/>
      <c r="D490" s="71" t="s">
        <v>187</v>
      </c>
      <c r="E490" s="11">
        <v>8</v>
      </c>
      <c r="F490" s="11">
        <v>3</v>
      </c>
      <c r="G490" s="11">
        <v>2</v>
      </c>
      <c r="H490" s="11">
        <v>1</v>
      </c>
      <c r="I490" s="11">
        <v>1</v>
      </c>
      <c r="J490" s="11"/>
      <c r="M490" s="184">
        <v>939.78</v>
      </c>
      <c r="N490" s="184">
        <v>148.32</v>
      </c>
      <c r="O490" s="184">
        <v>129.74</v>
      </c>
      <c r="P490" s="184">
        <v>5.83</v>
      </c>
      <c r="Q490" s="184">
        <v>25.61</v>
      </c>
      <c r="R490" s="184"/>
      <c r="S490" s="4"/>
      <c r="T490" s="4"/>
      <c r="U490" s="11">
        <v>117.4725</v>
      </c>
      <c r="V490" s="11">
        <v>18.54</v>
      </c>
      <c r="W490" s="11">
        <v>18.534285714285716</v>
      </c>
      <c r="X490" s="11">
        <v>0.83285714285714285</v>
      </c>
      <c r="Y490" s="11">
        <v>3.6585714285714284</v>
      </c>
      <c r="Z490" s="11"/>
      <c r="AA490" s="4"/>
      <c r="AB490" s="11" t="s">
        <v>562</v>
      </c>
      <c r="AC490" s="11"/>
      <c r="AD490" s="71" t="s">
        <v>285</v>
      </c>
      <c r="AE490" s="24">
        <v>1</v>
      </c>
      <c r="AF490" s="24"/>
      <c r="AG490" s="24"/>
      <c r="AH490" s="24"/>
      <c r="AI490" s="24"/>
      <c r="AJ490" s="24"/>
      <c r="AK490" s="4"/>
      <c r="AL490" s="4"/>
      <c r="AM490" s="24">
        <v>40.56</v>
      </c>
      <c r="AN490" s="24">
        <v>0</v>
      </c>
      <c r="AO490" s="24">
        <v>0</v>
      </c>
      <c r="AP490" s="24">
        <v>0</v>
      </c>
      <c r="AQ490" s="24">
        <v>0</v>
      </c>
      <c r="AR490" s="24"/>
      <c r="AS490" s="4"/>
      <c r="AT490" s="4"/>
      <c r="AU490" s="24">
        <v>40.56</v>
      </c>
      <c r="AV490" s="24">
        <v>0</v>
      </c>
      <c r="AW490" s="24">
        <v>0</v>
      </c>
      <c r="AX490" s="24">
        <v>0</v>
      </c>
      <c r="AY490" s="24">
        <v>0</v>
      </c>
      <c r="AZ490" s="24"/>
      <c r="BA490" s="4"/>
    </row>
    <row r="491" spans="2:53">
      <c r="B491" s="11" t="s">
        <v>488</v>
      </c>
      <c r="C491" s="11"/>
      <c r="D491" s="71" t="s">
        <v>92</v>
      </c>
      <c r="E491" s="11">
        <v>4</v>
      </c>
      <c r="F491" s="11">
        <v>1</v>
      </c>
      <c r="G491" s="11">
        <v>1</v>
      </c>
      <c r="H491" s="11">
        <v>1</v>
      </c>
      <c r="I491" s="11">
        <v>1</v>
      </c>
      <c r="J491" s="11"/>
      <c r="M491" s="184">
        <v>371.62</v>
      </c>
      <c r="N491" s="184">
        <v>151.22</v>
      </c>
      <c r="O491" s="184">
        <v>133.74</v>
      </c>
      <c r="P491" s="184">
        <v>264.82</v>
      </c>
      <c r="Q491" s="184">
        <v>1296.25</v>
      </c>
      <c r="R491" s="184"/>
      <c r="S491" s="4"/>
      <c r="T491" s="4"/>
      <c r="U491" s="11">
        <v>92.905000000000001</v>
      </c>
      <c r="V491" s="11">
        <v>37.805</v>
      </c>
      <c r="W491" s="11">
        <v>33.435000000000002</v>
      </c>
      <c r="X491" s="11">
        <v>66.204999999999998</v>
      </c>
      <c r="Y491" s="11">
        <v>324.0625</v>
      </c>
      <c r="Z491" s="11"/>
      <c r="AA491" s="4"/>
      <c r="AB491" s="11" t="s">
        <v>507</v>
      </c>
      <c r="AC491" s="11"/>
      <c r="AD491" s="71" t="s">
        <v>165</v>
      </c>
      <c r="AE491" s="24">
        <v>1</v>
      </c>
      <c r="AF491" s="24">
        <v>1</v>
      </c>
      <c r="AG491" s="24">
        <v>1</v>
      </c>
      <c r="AH491" s="24">
        <v>1</v>
      </c>
      <c r="AI491" s="24">
        <v>1</v>
      </c>
      <c r="AJ491" s="24"/>
      <c r="AK491" s="4"/>
      <c r="AL491" s="4"/>
      <c r="AM491" s="24">
        <v>66.47</v>
      </c>
      <c r="AN491" s="24">
        <v>49.73</v>
      </c>
      <c r="AO491" s="24">
        <v>18.010000000000002</v>
      </c>
      <c r="AP491" s="24">
        <v>30.37</v>
      </c>
      <c r="AQ491" s="24">
        <v>65</v>
      </c>
      <c r="AR491" s="24"/>
      <c r="AS491" s="4"/>
      <c r="AT491" s="4"/>
      <c r="AU491" s="24">
        <v>66.47</v>
      </c>
      <c r="AV491" s="24">
        <v>49.73</v>
      </c>
      <c r="AW491" s="24">
        <v>18.010000000000002</v>
      </c>
      <c r="AX491" s="24">
        <v>30.37</v>
      </c>
      <c r="AY491" s="24">
        <v>65</v>
      </c>
      <c r="AZ491" s="24"/>
      <c r="BA491" s="4"/>
    </row>
    <row r="492" spans="2:53">
      <c r="B492" s="11" t="s">
        <v>224</v>
      </c>
      <c r="C492" s="11"/>
      <c r="D492" s="71" t="s">
        <v>96</v>
      </c>
      <c r="E492" s="11">
        <v>61</v>
      </c>
      <c r="F492" s="11">
        <v>29</v>
      </c>
      <c r="G492" s="11">
        <v>23</v>
      </c>
      <c r="H492" s="11">
        <v>18</v>
      </c>
      <c r="I492" s="11">
        <v>24</v>
      </c>
      <c r="J492" s="11"/>
      <c r="M492" s="184">
        <v>15157</v>
      </c>
      <c r="N492" s="184">
        <v>7255.56</v>
      </c>
      <c r="O492" s="184">
        <v>3670.8100000000004</v>
      </c>
      <c r="P492" s="184">
        <v>2432.5399999999995</v>
      </c>
      <c r="Q492" s="184">
        <v>36830.379999999983</v>
      </c>
      <c r="R492" s="184"/>
      <c r="S492" s="4"/>
      <c r="T492" s="4"/>
      <c r="U492" s="11">
        <v>222.89705882352942</v>
      </c>
      <c r="V492" s="11">
        <v>106.69941176470589</v>
      </c>
      <c r="W492" s="11">
        <v>54.788208955223887</v>
      </c>
      <c r="X492" s="11">
        <v>36.3065671641791</v>
      </c>
      <c r="Y492" s="11">
        <v>549.70716417910421</v>
      </c>
      <c r="Z492" s="11"/>
      <c r="AA492" s="4"/>
      <c r="AB492" s="11" t="s">
        <v>262</v>
      </c>
      <c r="AC492" s="11"/>
      <c r="AD492" s="71" t="s">
        <v>113</v>
      </c>
      <c r="AE492" s="24">
        <v>7</v>
      </c>
      <c r="AF492" s="24">
        <v>1</v>
      </c>
      <c r="AG492" s="24">
        <v>1</v>
      </c>
      <c r="AH492" s="24">
        <v>1</v>
      </c>
      <c r="AI492" s="24">
        <v>1</v>
      </c>
      <c r="AJ492" s="24"/>
      <c r="AK492" s="4"/>
      <c r="AL492" s="4"/>
      <c r="AM492" s="24">
        <v>4119.45</v>
      </c>
      <c r="AN492" s="24">
        <v>96.65</v>
      </c>
      <c r="AO492" s="24">
        <v>1436.46</v>
      </c>
      <c r="AP492" s="24">
        <v>2095.73</v>
      </c>
      <c r="AQ492" s="24">
        <v>15</v>
      </c>
      <c r="AR492" s="24"/>
      <c r="AS492" s="4"/>
      <c r="AT492" s="4"/>
      <c r="AU492" s="24">
        <v>588.49285714285713</v>
      </c>
      <c r="AV492" s="24">
        <v>13.807142857142859</v>
      </c>
      <c r="AW492" s="24">
        <v>287.29200000000003</v>
      </c>
      <c r="AX492" s="24">
        <v>419.14600000000002</v>
      </c>
      <c r="AY492" s="24">
        <v>3</v>
      </c>
      <c r="AZ492" s="24"/>
      <c r="BA492" s="4"/>
    </row>
    <row r="493" spans="2:53">
      <c r="B493" s="11" t="s">
        <v>225</v>
      </c>
      <c r="C493" s="11"/>
      <c r="D493" s="71" t="s">
        <v>226</v>
      </c>
      <c r="E493" s="11">
        <v>40</v>
      </c>
      <c r="F493" s="11">
        <v>1</v>
      </c>
      <c r="G493" s="11">
        <v>28</v>
      </c>
      <c r="H493" s="11">
        <v>20</v>
      </c>
      <c r="I493" s="11">
        <v>26</v>
      </c>
      <c r="J493" s="11"/>
      <c r="M493" s="184">
        <v>4396.58</v>
      </c>
      <c r="N493" s="184">
        <v>503.73</v>
      </c>
      <c r="O493" s="184">
        <v>1870.2500000000002</v>
      </c>
      <c r="P493" s="184">
        <v>19258.760000000002</v>
      </c>
      <c r="Q493" s="184">
        <v>32062.76</v>
      </c>
      <c r="R493" s="184"/>
      <c r="S493" s="4"/>
      <c r="T493" s="4"/>
      <c r="U493" s="11">
        <v>97.701777777777778</v>
      </c>
      <c r="V493" s="11">
        <v>11.194000000000001</v>
      </c>
      <c r="W493" s="11">
        <v>41.561111111111117</v>
      </c>
      <c r="X493" s="11">
        <v>469.72585365853661</v>
      </c>
      <c r="Y493" s="11">
        <v>728.69909090909084</v>
      </c>
      <c r="Z493" s="11"/>
      <c r="AA493" s="4"/>
      <c r="AB493" s="11" t="s">
        <v>263</v>
      </c>
      <c r="AC493" s="11"/>
      <c r="AD493" s="71" t="s">
        <v>264</v>
      </c>
      <c r="AE493" s="24">
        <v>9</v>
      </c>
      <c r="AF493" s="24">
        <v>6</v>
      </c>
      <c r="AG493" s="24">
        <v>6</v>
      </c>
      <c r="AH493" s="24">
        <v>5</v>
      </c>
      <c r="AI493" s="24">
        <v>5</v>
      </c>
      <c r="AJ493" s="24"/>
      <c r="AK493" s="4"/>
      <c r="AL493" s="4"/>
      <c r="AM493" s="24">
        <v>2727.87</v>
      </c>
      <c r="AN493" s="24">
        <v>2167.2799999999997</v>
      </c>
      <c r="AO493" s="24">
        <v>2709.7700000000004</v>
      </c>
      <c r="AP493" s="24">
        <v>494.77</v>
      </c>
      <c r="AQ493" s="24">
        <v>1257.92</v>
      </c>
      <c r="AR493" s="24"/>
      <c r="AS493" s="4"/>
      <c r="AT493" s="4"/>
      <c r="AU493" s="24">
        <v>303.09666666666664</v>
      </c>
      <c r="AV493" s="24">
        <v>240.80888888888887</v>
      </c>
      <c r="AW493" s="24">
        <v>301.08555555555563</v>
      </c>
      <c r="AX493" s="24">
        <v>54.974444444444444</v>
      </c>
      <c r="AY493" s="24">
        <v>139.76888888888891</v>
      </c>
      <c r="AZ493" s="24"/>
      <c r="BA493" s="4"/>
    </row>
    <row r="494" spans="2:53">
      <c r="B494" s="11" t="s">
        <v>227</v>
      </c>
      <c r="C494" s="11"/>
      <c r="D494" s="71" t="s">
        <v>228</v>
      </c>
      <c r="E494" s="11">
        <v>779</v>
      </c>
      <c r="F494" s="11">
        <v>445</v>
      </c>
      <c r="G494" s="11">
        <v>330</v>
      </c>
      <c r="H494" s="11">
        <v>265</v>
      </c>
      <c r="I494" s="11">
        <v>302</v>
      </c>
      <c r="J494" s="11"/>
      <c r="M494" s="184">
        <v>227081.27999999991</v>
      </c>
      <c r="N494" s="184">
        <v>100851.91000000008</v>
      </c>
      <c r="O494" s="184">
        <v>67619.590000000026</v>
      </c>
      <c r="P494" s="184">
        <v>49825.010000000009</v>
      </c>
      <c r="Q494" s="184">
        <v>564580.9600000002</v>
      </c>
      <c r="R494" s="184"/>
      <c r="S494" s="4"/>
      <c r="T494" s="4"/>
      <c r="U494" s="11">
        <v>258.63471526195889</v>
      </c>
      <c r="V494" s="11">
        <v>114.86550113895225</v>
      </c>
      <c r="W494" s="11">
        <v>80.117997630331786</v>
      </c>
      <c r="X494" s="11">
        <v>59.457052505966601</v>
      </c>
      <c r="Y494" s="11">
        <v>661.87685814771419</v>
      </c>
      <c r="Z494" s="11"/>
      <c r="AA494" s="4"/>
      <c r="AB494" s="11" t="s">
        <v>266</v>
      </c>
      <c r="AC494" s="11"/>
      <c r="AD494" s="71" t="s">
        <v>113</v>
      </c>
      <c r="AE494" s="24">
        <v>1</v>
      </c>
      <c r="AF494" s="24"/>
      <c r="AG494" s="24">
        <v>1</v>
      </c>
      <c r="AH494" s="24">
        <v>1</v>
      </c>
      <c r="AI494" s="24">
        <v>1</v>
      </c>
      <c r="AJ494" s="24"/>
      <c r="AK494" s="4"/>
      <c r="AL494" s="4"/>
      <c r="AM494" s="24">
        <v>20.100000000000001</v>
      </c>
      <c r="AN494" s="24">
        <v>0</v>
      </c>
      <c r="AO494" s="24">
        <v>19.37</v>
      </c>
      <c r="AP494" s="24">
        <v>19.43</v>
      </c>
      <c r="AQ494" s="24">
        <v>20.3</v>
      </c>
      <c r="AR494" s="24"/>
      <c r="AS494" s="4"/>
      <c r="AT494" s="4"/>
      <c r="AU494" s="24">
        <v>20.100000000000001</v>
      </c>
      <c r="AV494" s="24">
        <v>0</v>
      </c>
      <c r="AW494" s="24">
        <v>19.37</v>
      </c>
      <c r="AX494" s="24">
        <v>19.43</v>
      </c>
      <c r="AY494" s="24">
        <v>20.3</v>
      </c>
      <c r="AZ494" s="24"/>
      <c r="BA494" s="4"/>
    </row>
    <row r="495" spans="2:53">
      <c r="B495" s="11" t="s">
        <v>230</v>
      </c>
      <c r="C495" s="11"/>
      <c r="D495" s="71" t="s">
        <v>88</v>
      </c>
      <c r="E495" s="11">
        <v>2</v>
      </c>
      <c r="F495" s="11"/>
      <c r="G495" s="11">
        <v>1</v>
      </c>
      <c r="H495" s="11">
        <v>1</v>
      </c>
      <c r="I495" s="11"/>
      <c r="J495" s="11"/>
      <c r="M495" s="184">
        <v>305.8</v>
      </c>
      <c r="N495" s="184">
        <v>0</v>
      </c>
      <c r="O495" s="184">
        <v>60.29</v>
      </c>
      <c r="P495" s="184">
        <v>37.39</v>
      </c>
      <c r="Q495" s="184"/>
      <c r="R495" s="184"/>
      <c r="S495" s="4"/>
      <c r="T495" s="4"/>
      <c r="U495" s="11">
        <v>152.9</v>
      </c>
      <c r="V495" s="11">
        <v>0</v>
      </c>
      <c r="W495" s="11">
        <v>60.29</v>
      </c>
      <c r="X495" s="11">
        <v>37.39</v>
      </c>
      <c r="Y495" s="11"/>
      <c r="Z495" s="11"/>
      <c r="AA495" s="4"/>
      <c r="AB495" s="11" t="s">
        <v>268</v>
      </c>
      <c r="AC495" s="11"/>
      <c r="AD495" s="71" t="s">
        <v>269</v>
      </c>
      <c r="AE495" s="24">
        <v>12</v>
      </c>
      <c r="AF495" s="24">
        <v>3</v>
      </c>
      <c r="AG495" s="24">
        <v>1</v>
      </c>
      <c r="AH495" s="24">
        <v>1</v>
      </c>
      <c r="AI495" s="24"/>
      <c r="AJ495" s="24"/>
      <c r="AK495" s="4"/>
      <c r="AL495" s="4"/>
      <c r="AM495" s="24">
        <v>1823.48</v>
      </c>
      <c r="AN495" s="24">
        <v>318.41000000000003</v>
      </c>
      <c r="AO495" s="24">
        <v>229.23</v>
      </c>
      <c r="AP495" s="24">
        <v>48.93</v>
      </c>
      <c r="AQ495" s="24">
        <v>0</v>
      </c>
      <c r="AR495" s="24"/>
      <c r="AS495" s="4"/>
      <c r="AT495" s="4"/>
      <c r="AU495" s="24">
        <v>151.95666666666668</v>
      </c>
      <c r="AV495" s="24">
        <v>26.534166666666668</v>
      </c>
      <c r="AW495" s="24">
        <v>22.922999999999998</v>
      </c>
      <c r="AX495" s="24">
        <v>4.8929999999999998</v>
      </c>
      <c r="AY495" s="24">
        <v>0</v>
      </c>
      <c r="AZ495" s="24"/>
      <c r="BA495" s="4"/>
    </row>
    <row r="496" spans="2:53">
      <c r="B496" s="11" t="s">
        <v>230</v>
      </c>
      <c r="C496" s="11"/>
      <c r="D496" s="71" t="s">
        <v>89</v>
      </c>
      <c r="E496" s="11">
        <v>97</v>
      </c>
      <c r="F496" s="11">
        <v>38</v>
      </c>
      <c r="G496" s="11">
        <v>17</v>
      </c>
      <c r="H496" s="11">
        <v>9</v>
      </c>
      <c r="I496" s="11">
        <v>6</v>
      </c>
      <c r="J496" s="11"/>
      <c r="M496" s="184">
        <v>14816.81</v>
      </c>
      <c r="N496" s="184">
        <v>6268.58</v>
      </c>
      <c r="O496" s="184">
        <v>3318.77</v>
      </c>
      <c r="P496" s="184">
        <v>2628.9500000000003</v>
      </c>
      <c r="Q496" s="184">
        <v>3772.66</v>
      </c>
      <c r="R496" s="184"/>
      <c r="S496" s="4"/>
      <c r="T496" s="4"/>
      <c r="U496" s="11">
        <v>141.11247619047617</v>
      </c>
      <c r="V496" s="11">
        <v>59.700761904761904</v>
      </c>
      <c r="W496" s="11">
        <v>57.220172413793101</v>
      </c>
      <c r="X496" s="11">
        <v>59.748863636363645</v>
      </c>
      <c r="Y496" s="11">
        <v>114.32303030303029</v>
      </c>
      <c r="Z496" s="11"/>
      <c r="AA496" s="4"/>
      <c r="AB496" s="11" t="s">
        <v>270</v>
      </c>
      <c r="AC496" s="11"/>
      <c r="AD496" s="71" t="s">
        <v>271</v>
      </c>
      <c r="AE496" s="24">
        <v>7</v>
      </c>
      <c r="AF496" s="24">
        <v>3</v>
      </c>
      <c r="AG496" s="24">
        <v>3</v>
      </c>
      <c r="AH496" s="24">
        <v>3</v>
      </c>
      <c r="AI496" s="24">
        <v>4</v>
      </c>
      <c r="AJ496" s="24"/>
      <c r="AK496" s="4"/>
      <c r="AL496" s="4"/>
      <c r="AM496" s="24">
        <v>3057.6099999999997</v>
      </c>
      <c r="AN496" s="24">
        <v>3470.57</v>
      </c>
      <c r="AO496" s="24">
        <v>2666.44</v>
      </c>
      <c r="AP496" s="24">
        <v>1981.02</v>
      </c>
      <c r="AQ496" s="24">
        <v>7194.41</v>
      </c>
      <c r="AR496" s="24"/>
      <c r="AS496" s="4"/>
      <c r="AT496" s="4"/>
      <c r="AU496" s="24">
        <v>382.20124999999996</v>
      </c>
      <c r="AV496" s="24">
        <v>433.82125000000002</v>
      </c>
      <c r="AW496" s="24">
        <v>333.30500000000001</v>
      </c>
      <c r="AX496" s="24">
        <v>247.6275</v>
      </c>
      <c r="AY496" s="24">
        <v>899.30124999999998</v>
      </c>
      <c r="AZ496" s="24"/>
      <c r="BA496" s="4"/>
    </row>
    <row r="497" spans="2:53">
      <c r="B497" s="11" t="s">
        <v>231</v>
      </c>
      <c r="C497" s="11"/>
      <c r="D497" s="71" t="s">
        <v>232</v>
      </c>
      <c r="E497" s="11">
        <v>3</v>
      </c>
      <c r="F497" s="11"/>
      <c r="G497" s="11">
        <v>2</v>
      </c>
      <c r="H497" s="11">
        <v>2</v>
      </c>
      <c r="I497" s="11">
        <v>1</v>
      </c>
      <c r="J497" s="11"/>
      <c r="M497" s="184">
        <v>415.26</v>
      </c>
      <c r="N497" s="184">
        <v>0</v>
      </c>
      <c r="O497" s="184">
        <v>235.26999999999998</v>
      </c>
      <c r="P497" s="184">
        <v>222.72</v>
      </c>
      <c r="Q497" s="184">
        <v>649.79</v>
      </c>
      <c r="R497" s="184"/>
      <c r="S497" s="4"/>
      <c r="T497" s="4"/>
      <c r="U497" s="11">
        <v>138.41999999999999</v>
      </c>
      <c r="V497" s="11">
        <v>0</v>
      </c>
      <c r="W497" s="11">
        <v>117.63499999999999</v>
      </c>
      <c r="X497" s="11">
        <v>111.36</v>
      </c>
      <c r="Y497" s="11">
        <v>324.89499999999998</v>
      </c>
      <c r="Z497" s="11"/>
      <c r="AA497" s="4"/>
      <c r="AB497" s="11" t="s">
        <v>272</v>
      </c>
      <c r="AC497" s="11"/>
      <c r="AD497" s="71" t="s">
        <v>143</v>
      </c>
      <c r="AE497" s="24">
        <v>13</v>
      </c>
      <c r="AF497" s="24">
        <v>5</v>
      </c>
      <c r="AG497" s="24">
        <v>5</v>
      </c>
      <c r="AH497" s="24">
        <v>5</v>
      </c>
      <c r="AI497" s="24">
        <v>5</v>
      </c>
      <c r="AJ497" s="24"/>
      <c r="AK497" s="4"/>
      <c r="AL497" s="4"/>
      <c r="AM497" s="24">
        <v>2302.84</v>
      </c>
      <c r="AN497" s="24">
        <v>232.81</v>
      </c>
      <c r="AO497" s="24">
        <v>296.27999999999997</v>
      </c>
      <c r="AP497" s="24">
        <v>137.54</v>
      </c>
      <c r="AQ497" s="24">
        <v>928.3599999999999</v>
      </c>
      <c r="AR497" s="24"/>
      <c r="AS497" s="4"/>
      <c r="AT497" s="4"/>
      <c r="AU497" s="24">
        <v>177.14153846153846</v>
      </c>
      <c r="AV497" s="24">
        <v>17.908461538461538</v>
      </c>
      <c r="AW497" s="24">
        <v>24.689999999999998</v>
      </c>
      <c r="AX497" s="24">
        <v>11.461666666666666</v>
      </c>
      <c r="AY497" s="24">
        <v>71.412307692307678</v>
      </c>
      <c r="AZ497" s="24"/>
      <c r="BA497" s="4"/>
    </row>
    <row r="498" spans="2:53">
      <c r="B498" s="11" t="s">
        <v>233</v>
      </c>
      <c r="C498" s="11"/>
      <c r="D498" s="71" t="s">
        <v>193</v>
      </c>
      <c r="E498" s="11">
        <v>126</v>
      </c>
      <c r="F498" s="11">
        <v>61</v>
      </c>
      <c r="G498" s="11">
        <v>32</v>
      </c>
      <c r="H498" s="11">
        <v>28</v>
      </c>
      <c r="I498" s="11">
        <v>31</v>
      </c>
      <c r="J498" s="11"/>
      <c r="M498" s="184">
        <v>36128.580000000009</v>
      </c>
      <c r="N498" s="184">
        <v>13136.08</v>
      </c>
      <c r="O498" s="184">
        <v>5418.83</v>
      </c>
      <c r="P498" s="184">
        <v>5129.7700000000004</v>
      </c>
      <c r="Q498" s="184">
        <v>58265.279999999992</v>
      </c>
      <c r="R498" s="184"/>
      <c r="S498" s="4"/>
      <c r="T498" s="4"/>
      <c r="U498" s="11">
        <v>271.64345864661664</v>
      </c>
      <c r="V498" s="11">
        <v>98.767518796992476</v>
      </c>
      <c r="W498" s="11">
        <v>42.006434108527131</v>
      </c>
      <c r="X498" s="11">
        <v>39.765658914728682</v>
      </c>
      <c r="Y498" s="11">
        <v>458.78173228346452</v>
      </c>
      <c r="Z498" s="11"/>
      <c r="AA498" s="4"/>
      <c r="AB498" s="11" t="s">
        <v>273</v>
      </c>
      <c r="AC498" s="11"/>
      <c r="AD498" s="71" t="s">
        <v>153</v>
      </c>
      <c r="AE498" s="24">
        <v>7</v>
      </c>
      <c r="AF498" s="24">
        <v>3</v>
      </c>
      <c r="AG498" s="24">
        <v>6</v>
      </c>
      <c r="AH498" s="24">
        <v>5</v>
      </c>
      <c r="AI498" s="24">
        <v>5</v>
      </c>
      <c r="AJ498" s="24"/>
      <c r="AK498" s="4"/>
      <c r="AL498" s="4"/>
      <c r="AM498" s="24">
        <v>2394.9300000000003</v>
      </c>
      <c r="AN498" s="24">
        <v>58.4</v>
      </c>
      <c r="AO498" s="24">
        <v>1297.6000000000001</v>
      </c>
      <c r="AP498" s="24">
        <v>369.42</v>
      </c>
      <c r="AQ498" s="24">
        <v>10404.290000000001</v>
      </c>
      <c r="AR498" s="24"/>
      <c r="AS498" s="4"/>
      <c r="AT498" s="4"/>
      <c r="AU498" s="24">
        <v>299.36625000000004</v>
      </c>
      <c r="AV498" s="24">
        <v>7.3</v>
      </c>
      <c r="AW498" s="24">
        <v>162.20000000000002</v>
      </c>
      <c r="AX498" s="24">
        <v>46.177500000000002</v>
      </c>
      <c r="AY498" s="24">
        <v>1300.5362500000001</v>
      </c>
      <c r="AZ498" s="24"/>
      <c r="BA498" s="4"/>
    </row>
    <row r="499" spans="2:53">
      <c r="B499" s="11" t="s">
        <v>234</v>
      </c>
      <c r="C499" s="11"/>
      <c r="D499" s="71" t="s">
        <v>235</v>
      </c>
      <c r="E499" s="11">
        <v>154</v>
      </c>
      <c r="F499" s="11">
        <v>95</v>
      </c>
      <c r="G499" s="11">
        <v>72</v>
      </c>
      <c r="H499" s="11">
        <v>50</v>
      </c>
      <c r="I499" s="11">
        <v>52</v>
      </c>
      <c r="J499" s="11"/>
      <c r="M499" s="184">
        <v>38204.930000000008</v>
      </c>
      <c r="N499" s="184">
        <v>20802.099999999995</v>
      </c>
      <c r="O499" s="184">
        <v>11997.070000000002</v>
      </c>
      <c r="P499" s="184">
        <v>6196.4299999999976</v>
      </c>
      <c r="Q499" s="184">
        <v>75988.750000000015</v>
      </c>
      <c r="R499" s="184"/>
      <c r="S499" s="4"/>
      <c r="T499" s="4"/>
      <c r="U499" s="11">
        <v>228.77203592814377</v>
      </c>
      <c r="V499" s="11">
        <v>124.56347305389218</v>
      </c>
      <c r="W499" s="11">
        <v>75.453270440251586</v>
      </c>
      <c r="X499" s="11">
        <v>38.727687499999988</v>
      </c>
      <c r="Y499" s="11">
        <v>471.97981366459635</v>
      </c>
      <c r="Z499" s="11"/>
      <c r="AA499" s="4"/>
      <c r="AB499" s="11" t="s">
        <v>274</v>
      </c>
      <c r="AC499" s="11"/>
      <c r="AD499" s="71" t="s">
        <v>175</v>
      </c>
      <c r="AE499" s="24">
        <v>21</v>
      </c>
      <c r="AF499" s="24">
        <v>9</v>
      </c>
      <c r="AG499" s="24">
        <v>9</v>
      </c>
      <c r="AH499" s="24">
        <v>8</v>
      </c>
      <c r="AI499" s="24">
        <v>7</v>
      </c>
      <c r="AJ499" s="24"/>
      <c r="AK499" s="4"/>
      <c r="AL499" s="4"/>
      <c r="AM499" s="24">
        <v>6151.8100000000013</v>
      </c>
      <c r="AN499" s="24">
        <v>840.31</v>
      </c>
      <c r="AO499" s="24">
        <v>412.79999999999995</v>
      </c>
      <c r="AP499" s="24">
        <v>377.01000000000005</v>
      </c>
      <c r="AQ499" s="24">
        <v>7145.7200000000012</v>
      </c>
      <c r="AR499" s="24"/>
      <c r="AS499" s="4"/>
      <c r="AT499" s="4"/>
      <c r="AU499" s="24">
        <v>267.47000000000008</v>
      </c>
      <c r="AV499" s="24">
        <v>36.535217391304343</v>
      </c>
      <c r="AW499" s="24">
        <v>17.947826086956521</v>
      </c>
      <c r="AX499" s="24">
        <v>16.391739130434786</v>
      </c>
      <c r="AY499" s="24">
        <v>310.68347826086961</v>
      </c>
      <c r="AZ499" s="24"/>
      <c r="BA499" s="4"/>
    </row>
    <row r="500" spans="2:53">
      <c r="B500" s="11" t="s">
        <v>236</v>
      </c>
      <c r="C500" s="11"/>
      <c r="D500" s="71" t="s">
        <v>237</v>
      </c>
      <c r="E500" s="11">
        <v>246</v>
      </c>
      <c r="F500" s="11">
        <v>164</v>
      </c>
      <c r="G500" s="11">
        <v>117</v>
      </c>
      <c r="H500" s="11">
        <v>87</v>
      </c>
      <c r="I500" s="11">
        <v>125</v>
      </c>
      <c r="J500" s="11"/>
      <c r="M500" s="184">
        <v>53218.29</v>
      </c>
      <c r="N500" s="184">
        <v>31090.89000000001</v>
      </c>
      <c r="O500" s="184">
        <v>17446.149999999998</v>
      </c>
      <c r="P500" s="184">
        <v>14807.149999999996</v>
      </c>
      <c r="Q500" s="184">
        <v>211200.99999999997</v>
      </c>
      <c r="R500" s="184"/>
      <c r="S500" s="4"/>
      <c r="T500" s="4"/>
      <c r="U500" s="11">
        <v>186.73084210526315</v>
      </c>
      <c r="V500" s="11">
        <v>109.09084210526319</v>
      </c>
      <c r="W500" s="11">
        <v>66.84348659003831</v>
      </c>
      <c r="X500" s="11">
        <v>67.922706422018337</v>
      </c>
      <c r="Y500" s="11">
        <v>773.63003663003656</v>
      </c>
      <c r="Z500" s="11"/>
      <c r="AA500" s="4"/>
      <c r="AB500" s="11" t="s">
        <v>275</v>
      </c>
      <c r="AC500" s="11"/>
      <c r="AD500" s="71" t="s">
        <v>88</v>
      </c>
      <c r="AE500" s="24">
        <v>1</v>
      </c>
      <c r="AF500" s="24"/>
      <c r="AG500" s="24"/>
      <c r="AH500" s="24"/>
      <c r="AI500" s="24"/>
      <c r="AJ500" s="24"/>
      <c r="AK500" s="4"/>
      <c r="AL500" s="4"/>
      <c r="AM500" s="24">
        <v>513.92999999999995</v>
      </c>
      <c r="AN500" s="24">
        <v>0</v>
      </c>
      <c r="AO500" s="24">
        <v>0</v>
      </c>
      <c r="AP500" s="24">
        <v>0</v>
      </c>
      <c r="AQ500" s="24">
        <v>0</v>
      </c>
      <c r="AR500" s="24"/>
      <c r="AS500" s="4"/>
      <c r="AT500" s="4"/>
      <c r="AU500" s="24">
        <v>513.92999999999995</v>
      </c>
      <c r="AV500" s="24">
        <v>0</v>
      </c>
      <c r="AW500" s="24">
        <v>0</v>
      </c>
      <c r="AX500" s="24">
        <v>0</v>
      </c>
      <c r="AY500" s="24">
        <v>0</v>
      </c>
      <c r="AZ500" s="24"/>
      <c r="BA500" s="4"/>
    </row>
    <row r="501" spans="2:53">
      <c r="B501" s="11" t="s">
        <v>238</v>
      </c>
      <c r="C501" s="11"/>
      <c r="D501" s="71" t="s">
        <v>105</v>
      </c>
      <c r="E501" s="11">
        <v>1583</v>
      </c>
      <c r="F501" s="11">
        <v>918</v>
      </c>
      <c r="G501" s="11">
        <v>632</v>
      </c>
      <c r="H501" s="11">
        <v>501</v>
      </c>
      <c r="I501" s="11">
        <v>530</v>
      </c>
      <c r="J501" s="11"/>
      <c r="M501" s="184">
        <v>347450.33999999968</v>
      </c>
      <c r="N501" s="184">
        <v>169366.72000000006</v>
      </c>
      <c r="O501" s="184">
        <v>100282.49000000005</v>
      </c>
      <c r="P501" s="184">
        <v>52581.679999999993</v>
      </c>
      <c r="Q501" s="184">
        <v>608678.2799999998</v>
      </c>
      <c r="R501" s="184"/>
      <c r="S501" s="4"/>
      <c r="T501" s="4"/>
      <c r="U501" s="11">
        <v>202.12352530540994</v>
      </c>
      <c r="V501" s="11">
        <v>98.526305991855764</v>
      </c>
      <c r="W501" s="11">
        <v>63.5503738910013</v>
      </c>
      <c r="X501" s="11">
        <v>34.188348504551364</v>
      </c>
      <c r="Y501" s="11">
        <v>397.05041095890397</v>
      </c>
      <c r="Z501" s="11"/>
      <c r="AA501" s="4"/>
      <c r="AB501" s="11" t="s">
        <v>279</v>
      </c>
      <c r="AC501" s="11"/>
      <c r="AD501" s="71" t="s">
        <v>280</v>
      </c>
      <c r="AE501" s="24">
        <v>4</v>
      </c>
      <c r="AF501" s="24">
        <v>3</v>
      </c>
      <c r="AG501" s="24">
        <v>2</v>
      </c>
      <c r="AH501" s="24"/>
      <c r="AI501" s="24"/>
      <c r="AJ501" s="24"/>
      <c r="AK501" s="4"/>
      <c r="AL501" s="4"/>
      <c r="AM501" s="24">
        <v>3724.69</v>
      </c>
      <c r="AN501" s="24">
        <v>3729.7200000000003</v>
      </c>
      <c r="AO501" s="24">
        <v>1201.3</v>
      </c>
      <c r="AP501" s="24">
        <v>0</v>
      </c>
      <c r="AQ501" s="24">
        <v>0</v>
      </c>
      <c r="AR501" s="24"/>
      <c r="AS501" s="4"/>
      <c r="AT501" s="4"/>
      <c r="AU501" s="24">
        <v>931.17250000000001</v>
      </c>
      <c r="AV501" s="24">
        <v>932.43000000000006</v>
      </c>
      <c r="AW501" s="24">
        <v>300.32499999999999</v>
      </c>
      <c r="AX501" s="24">
        <v>0</v>
      </c>
      <c r="AY501" s="24">
        <v>0</v>
      </c>
      <c r="AZ501" s="24"/>
      <c r="BA501" s="4"/>
    </row>
    <row r="502" spans="2:53">
      <c r="B502" s="11" t="s">
        <v>239</v>
      </c>
      <c r="C502" s="11"/>
      <c r="D502" s="71" t="s">
        <v>146</v>
      </c>
      <c r="E502" s="11">
        <v>1</v>
      </c>
      <c r="F502" s="11"/>
      <c r="G502" s="11"/>
      <c r="H502" s="11"/>
      <c r="I502" s="11"/>
      <c r="J502" s="11"/>
      <c r="M502" s="184">
        <v>10.35</v>
      </c>
      <c r="N502" s="184">
        <v>0</v>
      </c>
      <c r="O502" s="184">
        <v>0</v>
      </c>
      <c r="P502" s="184">
        <v>0</v>
      </c>
      <c r="Q502" s="184">
        <v>0</v>
      </c>
      <c r="R502" s="184"/>
      <c r="S502" s="4"/>
      <c r="T502" s="4"/>
      <c r="U502" s="11">
        <v>10.35</v>
      </c>
      <c r="V502" s="11">
        <v>0</v>
      </c>
      <c r="W502" s="11">
        <v>0</v>
      </c>
      <c r="X502" s="11">
        <v>0</v>
      </c>
      <c r="Y502" s="11">
        <v>0</v>
      </c>
      <c r="Z502" s="11"/>
      <c r="AA502" s="4"/>
      <c r="AB502" s="11" t="s">
        <v>281</v>
      </c>
      <c r="AC502" s="11"/>
      <c r="AD502" s="71" t="s">
        <v>175</v>
      </c>
      <c r="AE502" s="24">
        <v>130</v>
      </c>
      <c r="AF502" s="24">
        <v>57</v>
      </c>
      <c r="AG502" s="24">
        <v>31</v>
      </c>
      <c r="AH502" s="24">
        <v>21</v>
      </c>
      <c r="AI502" s="24">
        <v>18</v>
      </c>
      <c r="AJ502" s="24"/>
      <c r="AK502" s="4"/>
      <c r="AL502" s="4"/>
      <c r="AM502" s="24">
        <v>26821.28999999999</v>
      </c>
      <c r="AN502" s="24">
        <v>9942.1099999999969</v>
      </c>
      <c r="AO502" s="24">
        <v>4817.38</v>
      </c>
      <c r="AP502" s="24">
        <v>4838.8600000000015</v>
      </c>
      <c r="AQ502" s="24">
        <v>16190.45</v>
      </c>
      <c r="AR502" s="24"/>
      <c r="AS502" s="4"/>
      <c r="AT502" s="4"/>
      <c r="AU502" s="24">
        <v>197.21536764705874</v>
      </c>
      <c r="AV502" s="24">
        <v>73.103749999999977</v>
      </c>
      <c r="AW502" s="24">
        <v>37.635781250000001</v>
      </c>
      <c r="AX502" s="24">
        <v>39.340325203252043</v>
      </c>
      <c r="AY502" s="24">
        <v>126.48789062500001</v>
      </c>
      <c r="AZ502" s="24"/>
      <c r="BA502" s="4"/>
    </row>
    <row r="503" spans="2:53">
      <c r="B503" s="11" t="s">
        <v>239</v>
      </c>
      <c r="C503" s="11"/>
      <c r="D503" s="71" t="s">
        <v>240</v>
      </c>
      <c r="E503" s="11">
        <v>43</v>
      </c>
      <c r="F503" s="11">
        <v>20</v>
      </c>
      <c r="G503" s="11">
        <v>9</v>
      </c>
      <c r="H503" s="11">
        <v>10</v>
      </c>
      <c r="I503" s="11">
        <v>12</v>
      </c>
      <c r="J503" s="11"/>
      <c r="M503" s="184">
        <v>10400.950000000001</v>
      </c>
      <c r="N503" s="184">
        <v>3508.33</v>
      </c>
      <c r="O503" s="184">
        <v>1304.8399999999999</v>
      </c>
      <c r="P503" s="184">
        <v>1794.2999999999997</v>
      </c>
      <c r="Q503" s="184">
        <v>5709.369999999999</v>
      </c>
      <c r="R503" s="184"/>
      <c r="S503" s="4"/>
      <c r="T503" s="4"/>
      <c r="U503" s="11">
        <v>226.1076086956522</v>
      </c>
      <c r="V503" s="11">
        <v>76.268043478260864</v>
      </c>
      <c r="W503" s="11">
        <v>28.996444444444442</v>
      </c>
      <c r="X503" s="11">
        <v>39.006521739130427</v>
      </c>
      <c r="Y503" s="11">
        <v>124.11673913043477</v>
      </c>
      <c r="Z503" s="11"/>
      <c r="AA503" s="4"/>
      <c r="AB503" s="11" t="s">
        <v>282</v>
      </c>
      <c r="AC503" s="11"/>
      <c r="AD503" s="71" t="s">
        <v>283</v>
      </c>
      <c r="AE503" s="24">
        <v>33</v>
      </c>
      <c r="AF503" s="24">
        <v>15</v>
      </c>
      <c r="AG503" s="24">
        <v>9</v>
      </c>
      <c r="AH503" s="24">
        <v>8</v>
      </c>
      <c r="AI503" s="24">
        <v>8</v>
      </c>
      <c r="AJ503" s="24"/>
      <c r="AK503" s="4"/>
      <c r="AL503" s="4"/>
      <c r="AM503" s="24">
        <v>5201.7800000000007</v>
      </c>
      <c r="AN503" s="24">
        <v>4555.5400000000009</v>
      </c>
      <c r="AO503" s="24">
        <v>3331.96</v>
      </c>
      <c r="AP503" s="24">
        <v>2677.01</v>
      </c>
      <c r="AQ503" s="24">
        <v>1761.85</v>
      </c>
      <c r="AR503" s="24"/>
      <c r="AS503" s="4"/>
      <c r="AT503" s="4"/>
      <c r="AU503" s="24">
        <v>123.85190476190478</v>
      </c>
      <c r="AV503" s="24">
        <v>108.46523809523812</v>
      </c>
      <c r="AW503" s="24">
        <v>107.48258064516129</v>
      </c>
      <c r="AX503" s="24">
        <v>95.607500000000002</v>
      </c>
      <c r="AY503" s="24">
        <v>48.940277777777773</v>
      </c>
      <c r="AZ503" s="24"/>
      <c r="BA503" s="4"/>
    </row>
    <row r="504" spans="2:53">
      <c r="B504" s="11" t="s">
        <v>243</v>
      </c>
      <c r="C504" s="11"/>
      <c r="D504" s="71" t="s">
        <v>242</v>
      </c>
      <c r="E504" s="11">
        <v>2</v>
      </c>
      <c r="F504" s="11">
        <v>2</v>
      </c>
      <c r="G504" s="11">
        <v>2</v>
      </c>
      <c r="H504" s="11">
        <v>2</v>
      </c>
      <c r="I504" s="11">
        <v>2</v>
      </c>
      <c r="J504" s="11"/>
      <c r="M504" s="184">
        <v>23.220000000000002</v>
      </c>
      <c r="N504" s="184">
        <v>39.299999999999997</v>
      </c>
      <c r="O504" s="184">
        <v>12.5</v>
      </c>
      <c r="P504" s="184">
        <v>12.92</v>
      </c>
      <c r="Q504" s="184">
        <v>396.83</v>
      </c>
      <c r="R504" s="184"/>
      <c r="S504" s="4"/>
      <c r="T504" s="4"/>
      <c r="U504" s="11">
        <v>11.610000000000001</v>
      </c>
      <c r="V504" s="11">
        <v>19.649999999999999</v>
      </c>
      <c r="W504" s="11">
        <v>6.25</v>
      </c>
      <c r="X504" s="11">
        <v>6.46</v>
      </c>
      <c r="Y504" s="11">
        <v>198.41499999999999</v>
      </c>
      <c r="Z504" s="11"/>
      <c r="AA504" s="4"/>
      <c r="AB504" s="11" t="s">
        <v>468</v>
      </c>
      <c r="AC504" s="11"/>
      <c r="AD504" s="71" t="s">
        <v>285</v>
      </c>
      <c r="AE504" s="24">
        <v>2</v>
      </c>
      <c r="AF504" s="24">
        <v>1</v>
      </c>
      <c r="AG504" s="24">
        <v>1</v>
      </c>
      <c r="AH504" s="24">
        <v>1</v>
      </c>
      <c r="AI504" s="24">
        <v>2</v>
      </c>
      <c r="AJ504" s="24"/>
      <c r="AK504" s="4"/>
      <c r="AL504" s="4"/>
      <c r="AM504" s="24">
        <v>43.56</v>
      </c>
      <c r="AN504" s="24">
        <v>14.81</v>
      </c>
      <c r="AO504" s="24">
        <v>12.69</v>
      </c>
      <c r="AP504" s="24">
        <v>13.31</v>
      </c>
      <c r="AQ504" s="24">
        <v>190.65</v>
      </c>
      <c r="AR504" s="24"/>
      <c r="AS504" s="4"/>
      <c r="AT504" s="4"/>
      <c r="AU504" s="24">
        <v>14.520000000000001</v>
      </c>
      <c r="AV504" s="24">
        <v>4.9366666666666665</v>
      </c>
      <c r="AW504" s="24">
        <v>12.69</v>
      </c>
      <c r="AX504" s="24">
        <v>13.31</v>
      </c>
      <c r="AY504" s="24">
        <v>95.325000000000003</v>
      </c>
      <c r="AZ504" s="24"/>
      <c r="BA504" s="4"/>
    </row>
    <row r="505" spans="2:53">
      <c r="B505" s="11" t="s">
        <v>465</v>
      </c>
      <c r="C505" s="11"/>
      <c r="D505" s="71" t="s">
        <v>242</v>
      </c>
      <c r="E505" s="11">
        <v>1</v>
      </c>
      <c r="F505" s="11">
        <v>1</v>
      </c>
      <c r="G505" s="11">
        <v>2</v>
      </c>
      <c r="H505" s="11">
        <v>1</v>
      </c>
      <c r="I505" s="11">
        <v>1</v>
      </c>
      <c r="J505" s="11"/>
      <c r="M505" s="184">
        <v>347.87</v>
      </c>
      <c r="N505" s="184">
        <v>230.91</v>
      </c>
      <c r="O505" s="184">
        <v>172.41</v>
      </c>
      <c r="P505" s="184">
        <v>76.930000000000007</v>
      </c>
      <c r="Q505" s="184">
        <v>25.65</v>
      </c>
      <c r="R505" s="184"/>
      <c r="S505" s="4"/>
      <c r="T505" s="4"/>
      <c r="U505" s="11">
        <v>173.935</v>
      </c>
      <c r="V505" s="11">
        <v>115.455</v>
      </c>
      <c r="W505" s="11">
        <v>86.204999999999998</v>
      </c>
      <c r="X505" s="11">
        <v>76.930000000000007</v>
      </c>
      <c r="Y505" s="11">
        <v>25.65</v>
      </c>
      <c r="Z505" s="11"/>
      <c r="AA505" s="4"/>
      <c r="AB505" s="11" t="s">
        <v>286</v>
      </c>
      <c r="AC505" s="11"/>
      <c r="AD505" s="71" t="s">
        <v>115</v>
      </c>
      <c r="AE505" s="24">
        <v>7</v>
      </c>
      <c r="AF505" s="24">
        <v>3</v>
      </c>
      <c r="AG505" s="24">
        <v>2</v>
      </c>
      <c r="AH505" s="24">
        <v>2</v>
      </c>
      <c r="AI505" s="24">
        <v>2</v>
      </c>
      <c r="AJ505" s="24"/>
      <c r="AK505" s="4"/>
      <c r="AL505" s="4"/>
      <c r="AM505" s="24">
        <v>4308.84</v>
      </c>
      <c r="AN505" s="24">
        <v>398.86</v>
      </c>
      <c r="AO505" s="24">
        <v>135</v>
      </c>
      <c r="AP505" s="24">
        <v>84.330000000000013</v>
      </c>
      <c r="AQ505" s="24">
        <v>893.34999999999991</v>
      </c>
      <c r="AR505" s="24"/>
      <c r="AS505" s="4"/>
      <c r="AT505" s="4"/>
      <c r="AU505" s="24">
        <v>615.54857142857145</v>
      </c>
      <c r="AV505" s="24">
        <v>56.980000000000004</v>
      </c>
      <c r="AW505" s="24">
        <v>19.285714285714285</v>
      </c>
      <c r="AX505" s="24">
        <v>12.047142857142859</v>
      </c>
      <c r="AY505" s="24">
        <v>127.62142857142855</v>
      </c>
      <c r="AZ505" s="24"/>
      <c r="BA505" s="4"/>
    </row>
    <row r="506" spans="2:53">
      <c r="B506" s="11" t="s">
        <v>244</v>
      </c>
      <c r="C506" s="11"/>
      <c r="D506" s="71" t="s">
        <v>193</v>
      </c>
      <c r="E506" s="11">
        <v>69</v>
      </c>
      <c r="F506" s="11">
        <v>33</v>
      </c>
      <c r="G506" s="11">
        <v>19</v>
      </c>
      <c r="H506" s="11">
        <v>16</v>
      </c>
      <c r="I506" s="11">
        <v>15</v>
      </c>
      <c r="J506" s="11"/>
      <c r="M506" s="184">
        <v>9027.3299999999927</v>
      </c>
      <c r="N506" s="184">
        <v>3243.3699999999994</v>
      </c>
      <c r="O506" s="184">
        <v>1441.18</v>
      </c>
      <c r="P506" s="184">
        <v>622.33000000000004</v>
      </c>
      <c r="Q506" s="184">
        <v>5123.55</v>
      </c>
      <c r="R506" s="184"/>
      <c r="S506" s="4"/>
      <c r="T506" s="4"/>
      <c r="U506" s="11">
        <v>127.14549295774637</v>
      </c>
      <c r="V506" s="11">
        <v>45.681267605633792</v>
      </c>
      <c r="W506" s="11">
        <v>20.886666666666667</v>
      </c>
      <c r="X506" s="11">
        <v>9.2885074626865674</v>
      </c>
      <c r="Y506" s="11">
        <v>77.62954545454545</v>
      </c>
      <c r="Z506" s="11"/>
      <c r="AA506" s="4"/>
      <c r="AB506" s="11" t="s">
        <v>287</v>
      </c>
      <c r="AC506" s="11"/>
      <c r="AD506" s="71" t="s">
        <v>288</v>
      </c>
      <c r="AE506" s="24">
        <v>5</v>
      </c>
      <c r="AF506" s="24">
        <v>2</v>
      </c>
      <c r="AG506" s="24">
        <v>2</v>
      </c>
      <c r="AH506" s="24">
        <v>2</v>
      </c>
      <c r="AI506" s="24">
        <v>1</v>
      </c>
      <c r="AJ506" s="24"/>
      <c r="AK506" s="4"/>
      <c r="AL506" s="4"/>
      <c r="AM506" s="24">
        <v>1958.59</v>
      </c>
      <c r="AN506" s="24">
        <v>21.919999999999998</v>
      </c>
      <c r="AO506" s="24">
        <v>168.86</v>
      </c>
      <c r="AP506" s="24">
        <v>49.09</v>
      </c>
      <c r="AQ506" s="24">
        <v>201.01</v>
      </c>
      <c r="AR506" s="24"/>
      <c r="AS506" s="4"/>
      <c r="AT506" s="4"/>
      <c r="AU506" s="24">
        <v>326.43166666666667</v>
      </c>
      <c r="AV506" s="24">
        <v>3.6533333333333329</v>
      </c>
      <c r="AW506" s="24">
        <v>28.143333333333334</v>
      </c>
      <c r="AX506" s="24">
        <v>8.1816666666666666</v>
      </c>
      <c r="AY506" s="24">
        <v>33.501666666666665</v>
      </c>
      <c r="AZ506" s="24"/>
      <c r="BA506" s="4"/>
    </row>
    <row r="507" spans="2:53">
      <c r="B507" s="11" t="s">
        <v>245</v>
      </c>
      <c r="C507" s="11"/>
      <c r="D507" s="71" t="s">
        <v>246</v>
      </c>
      <c r="E507" s="11">
        <v>111</v>
      </c>
      <c r="F507" s="11">
        <v>64</v>
      </c>
      <c r="G507" s="11">
        <v>37</v>
      </c>
      <c r="H507" s="11">
        <v>30</v>
      </c>
      <c r="I507" s="11">
        <v>37</v>
      </c>
      <c r="J507" s="11"/>
      <c r="M507" s="184">
        <v>27674.299999999992</v>
      </c>
      <c r="N507" s="184">
        <v>13824.739999999998</v>
      </c>
      <c r="O507" s="184">
        <v>5679.8</v>
      </c>
      <c r="P507" s="184">
        <v>3235.49</v>
      </c>
      <c r="Q507" s="184">
        <v>52435.400000000023</v>
      </c>
      <c r="R507" s="184"/>
      <c r="S507" s="4"/>
      <c r="T507" s="4"/>
      <c r="U507" s="11">
        <v>217.90787401574798</v>
      </c>
      <c r="V507" s="11">
        <v>108.85622047244092</v>
      </c>
      <c r="W507" s="11">
        <v>45.804838709677419</v>
      </c>
      <c r="X507" s="11">
        <v>27.188991596638655</v>
      </c>
      <c r="Y507" s="11">
        <v>440.63361344537833</v>
      </c>
      <c r="Z507" s="11"/>
      <c r="AA507" s="4"/>
      <c r="AB507" s="11" t="s">
        <v>289</v>
      </c>
      <c r="AC507" s="11"/>
      <c r="AD507" s="71" t="s">
        <v>115</v>
      </c>
      <c r="AE507" s="24">
        <v>1</v>
      </c>
      <c r="AF507" s="24">
        <v>1</v>
      </c>
      <c r="AG507" s="24">
        <v>1</v>
      </c>
      <c r="AH507" s="24">
        <v>1</v>
      </c>
      <c r="AI507" s="24">
        <v>1</v>
      </c>
      <c r="AJ507" s="24"/>
      <c r="AK507" s="4"/>
      <c r="AL507" s="4"/>
      <c r="AM507" s="24">
        <v>13.48</v>
      </c>
      <c r="AN507" s="24">
        <v>11.41</v>
      </c>
      <c r="AO507" s="24">
        <v>15.32</v>
      </c>
      <c r="AP507" s="24">
        <v>16.55</v>
      </c>
      <c r="AQ507" s="24">
        <v>189.3</v>
      </c>
      <c r="AR507" s="24"/>
      <c r="AS507" s="4"/>
      <c r="AT507" s="4"/>
      <c r="AU507" s="24">
        <v>13.48</v>
      </c>
      <c r="AV507" s="24">
        <v>11.41</v>
      </c>
      <c r="AW507" s="24">
        <v>15.32</v>
      </c>
      <c r="AX507" s="24">
        <v>16.55</v>
      </c>
      <c r="AY507" s="24">
        <v>189.3</v>
      </c>
      <c r="AZ507" s="24"/>
      <c r="BA507" s="4"/>
    </row>
    <row r="508" spans="2:53">
      <c r="B508" s="11" t="s">
        <v>247</v>
      </c>
      <c r="C508" s="11"/>
      <c r="D508" s="71" t="s">
        <v>248</v>
      </c>
      <c r="E508" s="11">
        <v>73</v>
      </c>
      <c r="F508" s="11">
        <v>42</v>
      </c>
      <c r="G508" s="11">
        <v>34</v>
      </c>
      <c r="H508" s="11">
        <v>27</v>
      </c>
      <c r="I508" s="11">
        <v>27</v>
      </c>
      <c r="J508" s="11"/>
      <c r="M508" s="184">
        <v>21605.219999999987</v>
      </c>
      <c r="N508" s="184">
        <v>11291.379999999997</v>
      </c>
      <c r="O508" s="184">
        <v>7437.1500000000005</v>
      </c>
      <c r="P508" s="184">
        <v>4619.6699999999992</v>
      </c>
      <c r="Q508" s="184">
        <v>26713.860000000004</v>
      </c>
      <c r="R508" s="184"/>
      <c r="S508" s="4"/>
      <c r="T508" s="4"/>
      <c r="U508" s="11">
        <v>273.48379746835428</v>
      </c>
      <c r="V508" s="11">
        <v>142.92886075949363</v>
      </c>
      <c r="W508" s="11">
        <v>95.348076923076931</v>
      </c>
      <c r="X508" s="11">
        <v>60.785131578947357</v>
      </c>
      <c r="Y508" s="11">
        <v>346.93324675324681</v>
      </c>
      <c r="Z508" s="11"/>
      <c r="AA508" s="4"/>
      <c r="AB508" s="11" t="s">
        <v>290</v>
      </c>
      <c r="AC508" s="11"/>
      <c r="AD508" s="71" t="s">
        <v>193</v>
      </c>
      <c r="AE508" s="24">
        <v>4</v>
      </c>
      <c r="AF508" s="24">
        <v>2</v>
      </c>
      <c r="AG508" s="24">
        <v>2</v>
      </c>
      <c r="AH508" s="24">
        <v>1</v>
      </c>
      <c r="AI508" s="24">
        <v>1</v>
      </c>
      <c r="AJ508" s="24"/>
      <c r="AK508" s="4"/>
      <c r="AL508" s="4"/>
      <c r="AM508" s="24">
        <v>796.62</v>
      </c>
      <c r="AN508" s="24">
        <v>418.17</v>
      </c>
      <c r="AO508" s="24">
        <v>292.87</v>
      </c>
      <c r="AP508" s="24">
        <v>46.43</v>
      </c>
      <c r="AQ508" s="24">
        <v>203.68</v>
      </c>
      <c r="AR508" s="24"/>
      <c r="AS508" s="4"/>
      <c r="AT508" s="4"/>
      <c r="AU508" s="24">
        <v>199.155</v>
      </c>
      <c r="AV508" s="24">
        <v>104.5425</v>
      </c>
      <c r="AW508" s="24">
        <v>73.217500000000001</v>
      </c>
      <c r="AX508" s="24">
        <v>11.6075</v>
      </c>
      <c r="AY508" s="24">
        <v>50.92</v>
      </c>
      <c r="AZ508" s="24"/>
      <c r="BA508" s="4"/>
    </row>
    <row r="509" spans="2:53">
      <c r="B509" s="11" t="s">
        <v>249</v>
      </c>
      <c r="C509" s="11"/>
      <c r="D509" s="71" t="s">
        <v>250</v>
      </c>
      <c r="E509" s="11">
        <v>58</v>
      </c>
      <c r="F509" s="11">
        <v>28</v>
      </c>
      <c r="G509" s="11">
        <v>19</v>
      </c>
      <c r="H509" s="11">
        <v>15</v>
      </c>
      <c r="I509" s="11">
        <v>17</v>
      </c>
      <c r="J509" s="11"/>
      <c r="M509" s="184">
        <v>16773.849999999999</v>
      </c>
      <c r="N509" s="184">
        <v>7831.2999999999993</v>
      </c>
      <c r="O509" s="184">
        <v>3989.6299999999997</v>
      </c>
      <c r="P509" s="184">
        <v>2252.3999999999996</v>
      </c>
      <c r="Q509" s="184">
        <v>31522.959999999999</v>
      </c>
      <c r="R509" s="184"/>
      <c r="S509" s="4"/>
      <c r="T509" s="4"/>
      <c r="U509" s="11">
        <v>266.25158730158728</v>
      </c>
      <c r="V509" s="11">
        <v>124.3063492063492</v>
      </c>
      <c r="W509" s="11">
        <v>65.403770491803272</v>
      </c>
      <c r="X509" s="11">
        <v>36.329032258064508</v>
      </c>
      <c r="Y509" s="11">
        <v>508.43483870967742</v>
      </c>
      <c r="Z509" s="11"/>
      <c r="AA509" s="4"/>
      <c r="AB509" s="11" t="s">
        <v>291</v>
      </c>
      <c r="AC509" s="11"/>
      <c r="AD509" s="71" t="s">
        <v>292</v>
      </c>
      <c r="AE509" s="24">
        <v>21</v>
      </c>
      <c r="AF509" s="24">
        <v>13</v>
      </c>
      <c r="AG509" s="24">
        <v>12</v>
      </c>
      <c r="AH509" s="24">
        <v>11</v>
      </c>
      <c r="AI509" s="24">
        <v>11</v>
      </c>
      <c r="AJ509" s="24"/>
      <c r="AK509" s="4"/>
      <c r="AL509" s="4"/>
      <c r="AM509" s="24">
        <v>7609.6600000000008</v>
      </c>
      <c r="AN509" s="24">
        <v>4005.7800000000007</v>
      </c>
      <c r="AO509" s="24">
        <v>3679.1000000000004</v>
      </c>
      <c r="AP509" s="24">
        <v>2635.150000000001</v>
      </c>
      <c r="AQ509" s="24">
        <v>29064.720000000001</v>
      </c>
      <c r="AR509" s="24"/>
      <c r="AS509" s="4"/>
      <c r="AT509" s="4"/>
      <c r="AU509" s="24">
        <v>362.36476190476196</v>
      </c>
      <c r="AV509" s="24">
        <v>190.75142857142859</v>
      </c>
      <c r="AW509" s="24">
        <v>193.63684210526318</v>
      </c>
      <c r="AX509" s="24">
        <v>138.69210526315794</v>
      </c>
      <c r="AY509" s="24">
        <v>1529.722105263158</v>
      </c>
      <c r="AZ509" s="24"/>
      <c r="BA509" s="4"/>
    </row>
    <row r="510" spans="2:53">
      <c r="B510" s="11" t="s">
        <v>466</v>
      </c>
      <c r="C510" s="11"/>
      <c r="D510" s="71" t="s">
        <v>365</v>
      </c>
      <c r="E510" s="11">
        <v>1</v>
      </c>
      <c r="F510" s="11"/>
      <c r="G510" s="11">
        <v>1</v>
      </c>
      <c r="H510" s="11"/>
      <c r="I510" s="11"/>
      <c r="J510" s="11"/>
      <c r="M510" s="184">
        <v>238.78</v>
      </c>
      <c r="N510" s="184">
        <v>0</v>
      </c>
      <c r="O510" s="184">
        <v>5030.03</v>
      </c>
      <c r="P510" s="184"/>
      <c r="Q510" s="184"/>
      <c r="R510" s="184"/>
      <c r="S510" s="4"/>
      <c r="T510" s="4"/>
      <c r="U510" s="11">
        <v>238.78</v>
      </c>
      <c r="V510" s="11">
        <v>0</v>
      </c>
      <c r="W510" s="11">
        <v>5030.03</v>
      </c>
      <c r="X510" s="11"/>
      <c r="Y510" s="11"/>
      <c r="Z510" s="11"/>
      <c r="AA510" s="4"/>
      <c r="AB510" s="11" t="s">
        <v>293</v>
      </c>
      <c r="AC510" s="11"/>
      <c r="AD510" s="71" t="s">
        <v>116</v>
      </c>
      <c r="AE510" s="24">
        <v>111</v>
      </c>
      <c r="AF510" s="24">
        <v>50</v>
      </c>
      <c r="AG510" s="24">
        <v>35</v>
      </c>
      <c r="AH510" s="24">
        <v>29</v>
      </c>
      <c r="AI510" s="24">
        <v>30</v>
      </c>
      <c r="AJ510" s="24"/>
      <c r="AK510" s="4"/>
      <c r="AL510" s="4"/>
      <c r="AM510" s="24">
        <v>137036.71000000005</v>
      </c>
      <c r="AN510" s="24">
        <v>13379.02</v>
      </c>
      <c r="AO510" s="24">
        <v>7389.8799999999992</v>
      </c>
      <c r="AP510" s="24">
        <v>10188.59</v>
      </c>
      <c r="AQ510" s="24">
        <v>26575.090000000004</v>
      </c>
      <c r="AR510" s="24"/>
      <c r="AS510" s="4"/>
      <c r="AT510" s="4"/>
      <c r="AU510" s="24">
        <v>1181.3509482758625</v>
      </c>
      <c r="AV510" s="24">
        <v>115.33637931034482</v>
      </c>
      <c r="AW510" s="24">
        <v>71.746407766990288</v>
      </c>
      <c r="AX510" s="24">
        <v>99.888137254901963</v>
      </c>
      <c r="AY510" s="24">
        <v>260.54009803921571</v>
      </c>
      <c r="AZ510" s="24"/>
      <c r="BA510" s="4"/>
    </row>
    <row r="511" spans="2:53">
      <c r="B511" s="11" t="s">
        <v>251</v>
      </c>
      <c r="C511" s="11"/>
      <c r="D511" s="71" t="s">
        <v>96</v>
      </c>
      <c r="E511" s="11">
        <v>1239</v>
      </c>
      <c r="F511" s="11">
        <v>645</v>
      </c>
      <c r="G511" s="11">
        <v>474</v>
      </c>
      <c r="H511" s="11">
        <v>369</v>
      </c>
      <c r="I511" s="11">
        <v>400</v>
      </c>
      <c r="J511" s="11"/>
      <c r="M511" s="184">
        <v>323763.2100000002</v>
      </c>
      <c r="N511" s="184">
        <v>135798.65000000002</v>
      </c>
      <c r="O511" s="184">
        <v>84957.58000000006</v>
      </c>
      <c r="P511" s="184">
        <v>46121.33</v>
      </c>
      <c r="Q511" s="184">
        <v>480851.11000000022</v>
      </c>
      <c r="R511" s="184"/>
      <c r="S511" s="4"/>
      <c r="T511" s="4"/>
      <c r="U511" s="11">
        <v>244.71897959183687</v>
      </c>
      <c r="V511" s="11">
        <v>102.6444822373394</v>
      </c>
      <c r="W511" s="11">
        <v>66.269563182527349</v>
      </c>
      <c r="X511" s="11">
        <v>36.401996842936072</v>
      </c>
      <c r="Y511" s="11">
        <v>375.95864738076642</v>
      </c>
      <c r="Z511" s="11"/>
      <c r="AA511" s="4"/>
      <c r="AB511" s="11" t="s">
        <v>294</v>
      </c>
      <c r="AC511" s="11"/>
      <c r="AD511" s="71" t="s">
        <v>183</v>
      </c>
      <c r="AE511" s="24">
        <v>1</v>
      </c>
      <c r="AF511" s="24">
        <v>1</v>
      </c>
      <c r="AG511" s="24"/>
      <c r="AH511" s="24"/>
      <c r="AI511" s="24"/>
      <c r="AJ511" s="24"/>
      <c r="AK511" s="4"/>
      <c r="AL511" s="4"/>
      <c r="AM511" s="24">
        <v>800.45</v>
      </c>
      <c r="AN511" s="24">
        <v>65</v>
      </c>
      <c r="AO511" s="24"/>
      <c r="AP511" s="24"/>
      <c r="AQ511" s="24"/>
      <c r="AR511" s="24"/>
      <c r="AS511" s="4"/>
      <c r="AT511" s="4"/>
      <c r="AU511" s="24">
        <v>800.45</v>
      </c>
      <c r="AV511" s="24">
        <v>65</v>
      </c>
      <c r="AW511" s="24"/>
      <c r="AX511" s="24"/>
      <c r="AY511" s="24"/>
      <c r="AZ511" s="24"/>
      <c r="BA511" s="4"/>
    </row>
    <row r="512" spans="2:53">
      <c r="B512" s="11" t="s">
        <v>252</v>
      </c>
      <c r="C512" s="11"/>
      <c r="D512" s="71" t="s">
        <v>253</v>
      </c>
      <c r="E512" s="11">
        <v>31</v>
      </c>
      <c r="F512" s="11">
        <v>16</v>
      </c>
      <c r="G512" s="11">
        <v>12</v>
      </c>
      <c r="H512" s="11">
        <v>10</v>
      </c>
      <c r="I512" s="11">
        <v>13</v>
      </c>
      <c r="J512" s="11"/>
      <c r="M512" s="184">
        <v>8690.9800000000014</v>
      </c>
      <c r="N512" s="184">
        <v>4480.1400000000003</v>
      </c>
      <c r="O512" s="184">
        <v>2576.1999999999998</v>
      </c>
      <c r="P512" s="184">
        <v>1855.52</v>
      </c>
      <c r="Q512" s="184">
        <v>16499.41</v>
      </c>
      <c r="R512" s="184"/>
      <c r="S512" s="4"/>
      <c r="T512" s="4"/>
      <c r="U512" s="11">
        <v>255.61705882352945</v>
      </c>
      <c r="V512" s="11">
        <v>131.76882352941178</v>
      </c>
      <c r="W512" s="11">
        <v>75.770588235294113</v>
      </c>
      <c r="X512" s="11">
        <v>56.227878787878787</v>
      </c>
      <c r="Y512" s="11">
        <v>499.98212121212123</v>
      </c>
      <c r="Z512" s="11"/>
      <c r="AA512" s="4"/>
      <c r="AB512" s="11" t="s">
        <v>294</v>
      </c>
      <c r="AC512" s="11"/>
      <c r="AD512" s="71" t="s">
        <v>295</v>
      </c>
      <c r="AE512" s="24">
        <v>30</v>
      </c>
      <c r="AF512" s="24">
        <v>18</v>
      </c>
      <c r="AG512" s="24">
        <v>15</v>
      </c>
      <c r="AH512" s="24">
        <v>14</v>
      </c>
      <c r="AI512" s="24">
        <v>7</v>
      </c>
      <c r="AJ512" s="24"/>
      <c r="AK512" s="4"/>
      <c r="AL512" s="4"/>
      <c r="AM512" s="24">
        <v>6613.1399999999985</v>
      </c>
      <c r="AN512" s="24">
        <v>3050.63</v>
      </c>
      <c r="AO512" s="24">
        <v>2108.6699999999996</v>
      </c>
      <c r="AP512" s="24">
        <v>2022.9799999999998</v>
      </c>
      <c r="AQ512" s="24">
        <v>1311.33</v>
      </c>
      <c r="AR512" s="24"/>
      <c r="AS512" s="4"/>
      <c r="AT512" s="4"/>
      <c r="AU512" s="24">
        <v>213.32709677419351</v>
      </c>
      <c r="AV512" s="24">
        <v>98.407419354838709</v>
      </c>
      <c r="AW512" s="24">
        <v>78.098888888888879</v>
      </c>
      <c r="AX512" s="24">
        <v>74.925185185185171</v>
      </c>
      <c r="AY512" s="24">
        <v>48.567777777777778</v>
      </c>
      <c r="AZ512" s="24"/>
      <c r="BA512" s="4"/>
    </row>
    <row r="513" spans="2:53">
      <c r="B513" s="11" t="s">
        <v>254</v>
      </c>
      <c r="C513" s="11"/>
      <c r="D513" s="71" t="s">
        <v>229</v>
      </c>
      <c r="E513" s="11">
        <v>5</v>
      </c>
      <c r="F513" s="11">
        <v>1</v>
      </c>
      <c r="G513" s="11"/>
      <c r="H513" s="11">
        <v>1</v>
      </c>
      <c r="I513" s="11">
        <v>1</v>
      </c>
      <c r="J513" s="11"/>
      <c r="M513" s="184">
        <v>1732.3100000000002</v>
      </c>
      <c r="N513" s="184">
        <v>244.63</v>
      </c>
      <c r="O513" s="184">
        <v>0</v>
      </c>
      <c r="P513" s="184">
        <v>218.23</v>
      </c>
      <c r="Q513" s="184">
        <v>467.1</v>
      </c>
      <c r="R513" s="184"/>
      <c r="S513" s="4"/>
      <c r="T513" s="4"/>
      <c r="U513" s="11">
        <v>288.71833333333336</v>
      </c>
      <c r="V513" s="11">
        <v>40.771666666666668</v>
      </c>
      <c r="W513" s="11">
        <v>0</v>
      </c>
      <c r="X513" s="11">
        <v>72.743333333333325</v>
      </c>
      <c r="Y513" s="11">
        <v>155.70000000000002</v>
      </c>
      <c r="Z513" s="11"/>
      <c r="AA513" s="4"/>
      <c r="AB513" s="11" t="s">
        <v>296</v>
      </c>
      <c r="AC513" s="11"/>
      <c r="AD513" s="71" t="s">
        <v>297</v>
      </c>
      <c r="AE513" s="24">
        <v>79</v>
      </c>
      <c r="AF513" s="24">
        <v>35</v>
      </c>
      <c r="AG513" s="24">
        <v>26</v>
      </c>
      <c r="AH513" s="24">
        <v>25</v>
      </c>
      <c r="AI513" s="24">
        <v>22</v>
      </c>
      <c r="AJ513" s="24"/>
      <c r="AK513" s="4"/>
      <c r="AL513" s="4"/>
      <c r="AM513" s="24">
        <v>31046.090000000004</v>
      </c>
      <c r="AN513" s="24">
        <v>13947.369999999992</v>
      </c>
      <c r="AO513" s="24">
        <v>10072.039999999999</v>
      </c>
      <c r="AP513" s="24">
        <v>5770.0699999999988</v>
      </c>
      <c r="AQ513" s="24">
        <v>18053.03</v>
      </c>
      <c r="AR513" s="24"/>
      <c r="AS513" s="4"/>
      <c r="AT513" s="4"/>
      <c r="AU513" s="24">
        <v>388.07612500000005</v>
      </c>
      <c r="AV513" s="24">
        <v>174.3421249999999</v>
      </c>
      <c r="AW513" s="24">
        <v>127.49417721518986</v>
      </c>
      <c r="AX513" s="24">
        <v>73.975256410256392</v>
      </c>
      <c r="AY513" s="24">
        <v>228.51936708860757</v>
      </c>
      <c r="AZ513" s="24"/>
      <c r="BA513" s="4"/>
    </row>
    <row r="514" spans="2:53">
      <c r="B514" s="11" t="s">
        <v>591</v>
      </c>
      <c r="C514" s="11"/>
      <c r="D514" s="71" t="s">
        <v>295</v>
      </c>
      <c r="E514" s="11">
        <v>3</v>
      </c>
      <c r="F514" s="11"/>
      <c r="G514" s="11"/>
      <c r="H514" s="11"/>
      <c r="I514" s="11"/>
      <c r="J514" s="11"/>
      <c r="M514" s="184">
        <v>79.5</v>
      </c>
      <c r="N514" s="184">
        <v>0</v>
      </c>
      <c r="O514" s="184">
        <v>0</v>
      </c>
      <c r="P514" s="184">
        <v>0</v>
      </c>
      <c r="Q514" s="184">
        <v>0</v>
      </c>
      <c r="R514" s="184"/>
      <c r="S514" s="4"/>
      <c r="T514" s="4"/>
      <c r="U514" s="11">
        <v>26.5</v>
      </c>
      <c r="V514" s="11">
        <v>0</v>
      </c>
      <c r="W514" s="11">
        <v>0</v>
      </c>
      <c r="X514" s="11">
        <v>0</v>
      </c>
      <c r="Y514" s="11">
        <v>0</v>
      </c>
      <c r="Z514" s="11"/>
      <c r="AA514" s="4"/>
      <c r="AB514" s="11" t="s">
        <v>469</v>
      </c>
      <c r="AC514" s="11"/>
      <c r="AD514" s="71" t="s">
        <v>299</v>
      </c>
      <c r="AE514" s="24">
        <v>36</v>
      </c>
      <c r="AF514" s="24">
        <v>20</v>
      </c>
      <c r="AG514" s="24">
        <v>14</v>
      </c>
      <c r="AH514" s="24">
        <v>13</v>
      </c>
      <c r="AI514" s="24">
        <v>12</v>
      </c>
      <c r="AJ514" s="24"/>
      <c r="AK514" s="4"/>
      <c r="AL514" s="4"/>
      <c r="AM514" s="24">
        <v>9634.09</v>
      </c>
      <c r="AN514" s="24">
        <v>1322.0000000000002</v>
      </c>
      <c r="AO514" s="24">
        <v>473.72</v>
      </c>
      <c r="AP514" s="24">
        <v>432.21000000000009</v>
      </c>
      <c r="AQ514" s="24">
        <v>7870.8200000000006</v>
      </c>
      <c r="AR514" s="24"/>
      <c r="AS514" s="4"/>
      <c r="AT514" s="4"/>
      <c r="AU514" s="24">
        <v>267.61361111111114</v>
      </c>
      <c r="AV514" s="24">
        <v>36.722222222222229</v>
      </c>
      <c r="AW514" s="24">
        <v>14.803750000000001</v>
      </c>
      <c r="AX514" s="24">
        <v>13.506562500000003</v>
      </c>
      <c r="AY514" s="24">
        <v>253.89741935483872</v>
      </c>
      <c r="AZ514" s="24"/>
      <c r="BA514" s="4"/>
    </row>
    <row r="515" spans="2:53">
      <c r="B515" s="11" t="s">
        <v>255</v>
      </c>
      <c r="C515" s="11"/>
      <c r="D515" s="71" t="s">
        <v>256</v>
      </c>
      <c r="E515" s="11">
        <v>29</v>
      </c>
      <c r="F515" s="11">
        <v>17</v>
      </c>
      <c r="G515" s="11">
        <v>11</v>
      </c>
      <c r="H515" s="11">
        <v>8</v>
      </c>
      <c r="I515" s="11">
        <v>10</v>
      </c>
      <c r="J515" s="11"/>
      <c r="M515" s="184">
        <v>10633.579999999998</v>
      </c>
      <c r="N515" s="184">
        <v>4788.76</v>
      </c>
      <c r="O515" s="184">
        <v>2518.67</v>
      </c>
      <c r="P515" s="184">
        <v>1388.57</v>
      </c>
      <c r="Q515" s="184">
        <v>21492.880000000001</v>
      </c>
      <c r="R515" s="184"/>
      <c r="S515" s="4"/>
      <c r="T515" s="4"/>
      <c r="U515" s="11">
        <v>332.29937499999994</v>
      </c>
      <c r="V515" s="11">
        <v>149.64875000000001</v>
      </c>
      <c r="W515" s="11">
        <v>81.247419354838712</v>
      </c>
      <c r="X515" s="11">
        <v>55.5428</v>
      </c>
      <c r="Y515" s="11">
        <v>671.65250000000003</v>
      </c>
      <c r="Z515" s="11"/>
      <c r="AA515" s="4"/>
      <c r="AB515" s="11" t="s">
        <v>300</v>
      </c>
      <c r="AC515" s="11"/>
      <c r="AD515" s="71" t="s">
        <v>592</v>
      </c>
      <c r="AE515" s="24">
        <v>1</v>
      </c>
      <c r="AF515" s="24"/>
      <c r="AG515" s="24"/>
      <c r="AH515" s="24"/>
      <c r="AI515" s="24"/>
      <c r="AJ515" s="24"/>
      <c r="AK515" s="4"/>
      <c r="AL515" s="4"/>
      <c r="AM515" s="24">
        <v>26.8</v>
      </c>
      <c r="AN515" s="24">
        <v>0</v>
      </c>
      <c r="AO515" s="24">
        <v>0</v>
      </c>
      <c r="AP515" s="24">
        <v>0</v>
      </c>
      <c r="AQ515" s="24">
        <v>0</v>
      </c>
      <c r="AR515" s="24"/>
      <c r="AS515" s="4"/>
      <c r="AT515" s="4"/>
      <c r="AU515" s="24">
        <v>26.8</v>
      </c>
      <c r="AV515" s="24">
        <v>0</v>
      </c>
      <c r="AW515" s="24">
        <v>0</v>
      </c>
      <c r="AX515" s="24">
        <v>0</v>
      </c>
      <c r="AY515" s="24">
        <v>0</v>
      </c>
      <c r="AZ515" s="24"/>
      <c r="BA515" s="4"/>
    </row>
    <row r="516" spans="2:53">
      <c r="B516" s="11" t="s">
        <v>257</v>
      </c>
      <c r="C516" s="11"/>
      <c r="D516" s="71" t="s">
        <v>115</v>
      </c>
      <c r="E516" s="11">
        <v>28</v>
      </c>
      <c r="F516" s="11">
        <v>16</v>
      </c>
      <c r="G516" s="11">
        <v>12</v>
      </c>
      <c r="H516" s="11">
        <v>10</v>
      </c>
      <c r="I516" s="11">
        <v>9</v>
      </c>
      <c r="J516" s="11"/>
      <c r="M516" s="184">
        <v>5791.7699999999995</v>
      </c>
      <c r="N516" s="184">
        <v>1572.8899999999999</v>
      </c>
      <c r="O516" s="184">
        <v>1235.8499999999999</v>
      </c>
      <c r="P516" s="184">
        <v>1622.5</v>
      </c>
      <c r="Q516" s="184">
        <v>17017</v>
      </c>
      <c r="R516" s="184"/>
      <c r="S516" s="4"/>
      <c r="T516" s="4"/>
      <c r="U516" s="11">
        <v>199.71620689655171</v>
      </c>
      <c r="V516" s="11">
        <v>54.237586206896545</v>
      </c>
      <c r="W516" s="11">
        <v>42.615517241379308</v>
      </c>
      <c r="X516" s="11">
        <v>60.092592592592595</v>
      </c>
      <c r="Y516" s="11">
        <v>586.79310344827582</v>
      </c>
      <c r="Z516" s="11"/>
      <c r="AA516" s="4"/>
      <c r="AB516" s="11" t="s">
        <v>300</v>
      </c>
      <c r="AC516" s="11"/>
      <c r="AD516" s="71" t="s">
        <v>271</v>
      </c>
      <c r="AE516" s="24">
        <v>11</v>
      </c>
      <c r="AF516" s="24">
        <v>3</v>
      </c>
      <c r="AG516" s="24">
        <v>2</v>
      </c>
      <c r="AH516" s="24">
        <v>2</v>
      </c>
      <c r="AI516" s="24">
        <v>3</v>
      </c>
      <c r="AJ516" s="24"/>
      <c r="AK516" s="4"/>
      <c r="AL516" s="4"/>
      <c r="AM516" s="24">
        <v>628.03</v>
      </c>
      <c r="AN516" s="24">
        <v>178.57</v>
      </c>
      <c r="AO516" s="24">
        <v>82.95</v>
      </c>
      <c r="AP516" s="24">
        <v>81.83</v>
      </c>
      <c r="AQ516" s="24">
        <v>509.94</v>
      </c>
      <c r="AR516" s="24"/>
      <c r="AS516" s="4"/>
      <c r="AT516" s="4"/>
      <c r="AU516" s="24">
        <v>52.335833333333333</v>
      </c>
      <c r="AV516" s="24">
        <v>14.880833333333333</v>
      </c>
      <c r="AW516" s="24">
        <v>8.2949999999999999</v>
      </c>
      <c r="AX516" s="24">
        <v>7.4390909090909085</v>
      </c>
      <c r="AY516" s="24">
        <v>42.494999999999997</v>
      </c>
      <c r="AZ516" s="24"/>
      <c r="BA516" s="4"/>
    </row>
    <row r="517" spans="2:53">
      <c r="B517" s="11" t="s">
        <v>258</v>
      </c>
      <c r="C517" s="11"/>
      <c r="D517" s="71" t="s">
        <v>259</v>
      </c>
      <c r="E517" s="11">
        <v>43</v>
      </c>
      <c r="F517" s="11">
        <v>23</v>
      </c>
      <c r="G517" s="11">
        <v>18</v>
      </c>
      <c r="H517" s="11">
        <v>20</v>
      </c>
      <c r="I517" s="11">
        <v>24</v>
      </c>
      <c r="J517" s="11"/>
      <c r="M517" s="184">
        <v>8229.35</v>
      </c>
      <c r="N517" s="184">
        <v>5332.38</v>
      </c>
      <c r="O517" s="184">
        <v>3984.2700000000004</v>
      </c>
      <c r="P517" s="184">
        <v>6091.0999999999995</v>
      </c>
      <c r="Q517" s="184">
        <v>42117.159999999996</v>
      </c>
      <c r="R517" s="184"/>
      <c r="S517" s="4"/>
      <c r="T517" s="4"/>
      <c r="U517" s="11">
        <v>146.95267857142858</v>
      </c>
      <c r="V517" s="11">
        <v>95.221071428571435</v>
      </c>
      <c r="W517" s="11">
        <v>72.441272727272732</v>
      </c>
      <c r="X517" s="11">
        <v>112.79814814814814</v>
      </c>
      <c r="Y517" s="11">
        <v>779.94740740740735</v>
      </c>
      <c r="Z517" s="11"/>
      <c r="AA517" s="4"/>
      <c r="AB517" s="11" t="s">
        <v>301</v>
      </c>
      <c r="AC517" s="11"/>
      <c r="AD517" s="71" t="s">
        <v>119</v>
      </c>
      <c r="AE517" s="24">
        <v>45</v>
      </c>
      <c r="AF517" s="24">
        <v>19</v>
      </c>
      <c r="AG517" s="24">
        <v>16</v>
      </c>
      <c r="AH517" s="24">
        <v>16</v>
      </c>
      <c r="AI517" s="24">
        <v>11</v>
      </c>
      <c r="AJ517" s="24"/>
      <c r="AK517" s="4"/>
      <c r="AL517" s="4"/>
      <c r="AM517" s="24">
        <v>16019.819999999994</v>
      </c>
      <c r="AN517" s="24">
        <v>5808.67</v>
      </c>
      <c r="AO517" s="24">
        <v>1763.4899999999996</v>
      </c>
      <c r="AP517" s="24">
        <v>1066.42</v>
      </c>
      <c r="AQ517" s="24">
        <v>3884.0299999999997</v>
      </c>
      <c r="AR517" s="24"/>
      <c r="AS517" s="4"/>
      <c r="AT517" s="4"/>
      <c r="AU517" s="24">
        <v>355.99599999999987</v>
      </c>
      <c r="AV517" s="24">
        <v>129.08155555555555</v>
      </c>
      <c r="AW517" s="24">
        <v>41.011395348837198</v>
      </c>
      <c r="AX517" s="24">
        <v>24.800465116279071</v>
      </c>
      <c r="AY517" s="24">
        <v>92.476904761904763</v>
      </c>
      <c r="AZ517" s="24"/>
      <c r="BA517" s="4"/>
    </row>
    <row r="518" spans="2:53">
      <c r="B518" s="11" t="s">
        <v>260</v>
      </c>
      <c r="C518" s="11"/>
      <c r="D518" s="71" t="s">
        <v>261</v>
      </c>
      <c r="E518" s="11">
        <v>76</v>
      </c>
      <c r="F518" s="11">
        <v>61</v>
      </c>
      <c r="G518" s="11">
        <v>45</v>
      </c>
      <c r="H518" s="11">
        <v>39</v>
      </c>
      <c r="I518" s="11">
        <v>34</v>
      </c>
      <c r="J518" s="11"/>
      <c r="M518" s="184">
        <v>10816.720000000003</v>
      </c>
      <c r="N518" s="184">
        <v>8437.08</v>
      </c>
      <c r="O518" s="184">
        <v>4334.6399999999994</v>
      </c>
      <c r="P518" s="184">
        <v>2315.9999999999995</v>
      </c>
      <c r="Q518" s="184">
        <v>19640.509999999998</v>
      </c>
      <c r="R518" s="184"/>
      <c r="S518" s="4"/>
      <c r="T518" s="4"/>
      <c r="U518" s="11">
        <v>133.53975308641978</v>
      </c>
      <c r="V518" s="11">
        <v>104.16148148148147</v>
      </c>
      <c r="W518" s="11">
        <v>57.034736842105254</v>
      </c>
      <c r="X518" s="11">
        <v>30.879999999999995</v>
      </c>
      <c r="Y518" s="11">
        <v>269.04808219178079</v>
      </c>
      <c r="Z518" s="11"/>
      <c r="AA518" s="4"/>
      <c r="AB518" s="11" t="s">
        <v>302</v>
      </c>
      <c r="AC518" s="11"/>
      <c r="AD518" s="71" t="s">
        <v>303</v>
      </c>
      <c r="AE518" s="24">
        <v>2</v>
      </c>
      <c r="AF518" s="24">
        <v>1</v>
      </c>
      <c r="AG518" s="24">
        <v>1</v>
      </c>
      <c r="AH518" s="24">
        <v>1</v>
      </c>
      <c r="AI518" s="24">
        <v>1</v>
      </c>
      <c r="AJ518" s="24"/>
      <c r="AK518" s="4"/>
      <c r="AL518" s="4"/>
      <c r="AM518" s="24">
        <v>35.369999999999997</v>
      </c>
      <c r="AN518" s="24">
        <v>97.86</v>
      </c>
      <c r="AO518" s="24">
        <v>104.88</v>
      </c>
      <c r="AP518" s="24">
        <v>84.44</v>
      </c>
      <c r="AQ518" s="24">
        <v>617.03</v>
      </c>
      <c r="AR518" s="24"/>
      <c r="AS518" s="4"/>
      <c r="AT518" s="4"/>
      <c r="AU518" s="24">
        <v>17.684999999999999</v>
      </c>
      <c r="AV518" s="24">
        <v>48.93</v>
      </c>
      <c r="AW518" s="24">
        <v>104.88</v>
      </c>
      <c r="AX518" s="24">
        <v>84.44</v>
      </c>
      <c r="AY518" s="24">
        <v>308.51499999999999</v>
      </c>
      <c r="AZ518" s="24"/>
      <c r="BA518" s="4"/>
    </row>
    <row r="519" spans="2:53">
      <c r="B519" s="11" t="s">
        <v>467</v>
      </c>
      <c r="C519" s="11"/>
      <c r="D519" s="71" t="s">
        <v>115</v>
      </c>
      <c r="E519" s="11">
        <v>9</v>
      </c>
      <c r="F519" s="11">
        <v>1</v>
      </c>
      <c r="G519" s="11">
        <v>3</v>
      </c>
      <c r="H519" s="11">
        <v>3</v>
      </c>
      <c r="I519" s="11">
        <v>3</v>
      </c>
      <c r="J519" s="11"/>
      <c r="M519" s="184">
        <v>2334.17</v>
      </c>
      <c r="N519" s="184">
        <v>6.25</v>
      </c>
      <c r="O519" s="184">
        <v>710.72</v>
      </c>
      <c r="P519" s="184">
        <v>284.71000000000004</v>
      </c>
      <c r="Q519" s="184">
        <v>5091.4999999999991</v>
      </c>
      <c r="R519" s="184"/>
      <c r="S519" s="4"/>
      <c r="T519" s="4"/>
      <c r="U519" s="11">
        <v>259.35222222222222</v>
      </c>
      <c r="V519" s="11">
        <v>0.69444444444444442</v>
      </c>
      <c r="W519" s="11">
        <v>88.84</v>
      </c>
      <c r="X519" s="11">
        <v>31.634444444444448</v>
      </c>
      <c r="Y519" s="11">
        <v>565.72222222222217</v>
      </c>
      <c r="Z519" s="11"/>
      <c r="AA519" s="4"/>
      <c r="AB519" s="11" t="s">
        <v>304</v>
      </c>
      <c r="AC519" s="11"/>
      <c r="AD519" s="71" t="s">
        <v>161</v>
      </c>
      <c r="AE519" s="24">
        <v>2</v>
      </c>
      <c r="AF519" s="24">
        <v>1</v>
      </c>
      <c r="AG519" s="24">
        <v>1</v>
      </c>
      <c r="AH519" s="24">
        <v>1</v>
      </c>
      <c r="AI519" s="24">
        <v>2</v>
      </c>
      <c r="AJ519" s="24"/>
      <c r="AK519" s="4"/>
      <c r="AL519" s="4"/>
      <c r="AM519" s="24">
        <v>250.02999999999997</v>
      </c>
      <c r="AN519" s="24">
        <v>110.88</v>
      </c>
      <c r="AO519" s="24">
        <v>94.82</v>
      </c>
      <c r="AP519" s="24">
        <v>52.1</v>
      </c>
      <c r="AQ519" s="24">
        <v>861.48</v>
      </c>
      <c r="AR519" s="24"/>
      <c r="AS519" s="4"/>
      <c r="AT519" s="4"/>
      <c r="AU519" s="24">
        <v>83.34333333333332</v>
      </c>
      <c r="AV519" s="24">
        <v>36.96</v>
      </c>
      <c r="AW519" s="24">
        <v>31.606666666666666</v>
      </c>
      <c r="AX519" s="24">
        <v>17.366666666666667</v>
      </c>
      <c r="AY519" s="24">
        <v>287.16000000000003</v>
      </c>
      <c r="AZ519" s="24"/>
      <c r="BA519" s="4"/>
    </row>
    <row r="520" spans="2:53">
      <c r="B520" s="11" t="s">
        <v>562</v>
      </c>
      <c r="C520" s="11"/>
      <c r="D520" s="71" t="s">
        <v>285</v>
      </c>
      <c r="E520" s="11">
        <v>1</v>
      </c>
      <c r="F520" s="11">
        <v>1</v>
      </c>
      <c r="G520" s="11">
        <v>1</v>
      </c>
      <c r="H520" s="11"/>
      <c r="I520" s="11"/>
      <c r="J520" s="11"/>
      <c r="M520" s="184">
        <v>55.08</v>
      </c>
      <c r="N520" s="184">
        <v>92.36</v>
      </c>
      <c r="O520" s="184">
        <v>35.03</v>
      </c>
      <c r="P520" s="184"/>
      <c r="Q520" s="184"/>
      <c r="R520" s="184"/>
      <c r="S520" s="4"/>
      <c r="T520" s="4"/>
      <c r="U520" s="11">
        <v>55.08</v>
      </c>
      <c r="V520" s="11">
        <v>92.36</v>
      </c>
      <c r="W520" s="11">
        <v>35.03</v>
      </c>
      <c r="X520" s="11"/>
      <c r="Y520" s="11"/>
      <c r="Z520" s="11"/>
      <c r="AA520" s="4"/>
      <c r="AB520" s="11" t="s">
        <v>305</v>
      </c>
      <c r="AC520" s="11"/>
      <c r="AD520" s="71" t="s">
        <v>271</v>
      </c>
      <c r="AE520" s="24"/>
      <c r="AF520" s="24">
        <v>1</v>
      </c>
      <c r="AG520" s="24">
        <v>1</v>
      </c>
      <c r="AH520" s="24">
        <v>1</v>
      </c>
      <c r="AI520" s="24"/>
      <c r="AJ520" s="24"/>
      <c r="AK520" s="4"/>
      <c r="AL520" s="4"/>
      <c r="AM520" s="24">
        <v>0</v>
      </c>
      <c r="AN520" s="24">
        <v>9.7200000000000006</v>
      </c>
      <c r="AO520" s="24">
        <v>10.89</v>
      </c>
      <c r="AP520" s="24">
        <v>0.37</v>
      </c>
      <c r="AQ520" s="24">
        <v>0</v>
      </c>
      <c r="AR520" s="24"/>
      <c r="AS520" s="4"/>
      <c r="AT520" s="4"/>
      <c r="AU520" s="24">
        <v>0</v>
      </c>
      <c r="AV520" s="24">
        <v>9.7200000000000006</v>
      </c>
      <c r="AW520" s="24">
        <v>10.89</v>
      </c>
      <c r="AX520" s="24">
        <v>0.37</v>
      </c>
      <c r="AY520" s="24">
        <v>0</v>
      </c>
      <c r="AZ520" s="24"/>
      <c r="BA520" s="4"/>
    </row>
    <row r="521" spans="2:53">
      <c r="B521" s="11" t="s">
        <v>262</v>
      </c>
      <c r="C521" s="11"/>
      <c r="D521" s="71" t="s">
        <v>113</v>
      </c>
      <c r="E521" s="11">
        <v>7</v>
      </c>
      <c r="F521" s="11">
        <v>3</v>
      </c>
      <c r="G521" s="11">
        <v>2</v>
      </c>
      <c r="H521" s="11">
        <v>2</v>
      </c>
      <c r="I521" s="11">
        <v>2</v>
      </c>
      <c r="J521" s="11"/>
      <c r="M521" s="184">
        <v>928.77</v>
      </c>
      <c r="N521" s="184">
        <v>641.54</v>
      </c>
      <c r="O521" s="184">
        <v>504.46999999999997</v>
      </c>
      <c r="P521" s="184">
        <v>313.94</v>
      </c>
      <c r="Q521" s="184">
        <v>1747.5600000000002</v>
      </c>
      <c r="R521" s="184"/>
      <c r="S521" s="4"/>
      <c r="T521" s="4"/>
      <c r="U521" s="11">
        <v>116.09625</v>
      </c>
      <c r="V521" s="11">
        <v>80.192499999999995</v>
      </c>
      <c r="W521" s="11">
        <v>72.067142857142855</v>
      </c>
      <c r="X521" s="11">
        <v>52.323333333333331</v>
      </c>
      <c r="Y521" s="11">
        <v>436.89000000000004</v>
      </c>
      <c r="Z521" s="11"/>
      <c r="AA521" s="4"/>
      <c r="AB521" s="11" t="s">
        <v>305</v>
      </c>
      <c r="AC521" s="11"/>
      <c r="AD521" s="71" t="s">
        <v>121</v>
      </c>
      <c r="AE521" s="24">
        <v>135</v>
      </c>
      <c r="AF521" s="24">
        <v>85</v>
      </c>
      <c r="AG521" s="24">
        <v>60</v>
      </c>
      <c r="AH521" s="24">
        <v>30</v>
      </c>
      <c r="AI521" s="24">
        <v>30</v>
      </c>
      <c r="AJ521" s="24"/>
      <c r="AK521" s="4"/>
      <c r="AL521" s="4"/>
      <c r="AM521" s="24">
        <v>48858.659999999989</v>
      </c>
      <c r="AN521" s="24">
        <v>34729.779999999992</v>
      </c>
      <c r="AO521" s="24">
        <v>27754.419999999995</v>
      </c>
      <c r="AP521" s="24">
        <v>24107.999999999996</v>
      </c>
      <c r="AQ521" s="24">
        <v>100793.37000000001</v>
      </c>
      <c r="AR521" s="24"/>
      <c r="AS521" s="4"/>
      <c r="AT521" s="4"/>
      <c r="AU521" s="24">
        <v>341.66895104895099</v>
      </c>
      <c r="AV521" s="24">
        <v>242.86559440559435</v>
      </c>
      <c r="AW521" s="24">
        <v>210.26075757575754</v>
      </c>
      <c r="AX521" s="24">
        <v>185.44615384615381</v>
      </c>
      <c r="AY521" s="24">
        <v>763.58613636363646</v>
      </c>
      <c r="AZ521" s="24"/>
      <c r="BA521" s="4"/>
    </row>
    <row r="522" spans="2:53">
      <c r="B522" s="11" t="s">
        <v>263</v>
      </c>
      <c r="C522" s="11"/>
      <c r="D522" s="71" t="s">
        <v>264</v>
      </c>
      <c r="E522" s="11">
        <v>185</v>
      </c>
      <c r="F522" s="11">
        <v>105</v>
      </c>
      <c r="G522" s="11">
        <v>73</v>
      </c>
      <c r="H522" s="11">
        <v>46</v>
      </c>
      <c r="I522" s="11">
        <v>72</v>
      </c>
      <c r="J522" s="11"/>
      <c r="M522" s="184">
        <v>58108.330000000038</v>
      </c>
      <c r="N522" s="184">
        <v>30076.459999999992</v>
      </c>
      <c r="O522" s="184">
        <v>19402.490000000005</v>
      </c>
      <c r="P522" s="184">
        <v>7523.079999999999</v>
      </c>
      <c r="Q522" s="184">
        <v>119453.81999999999</v>
      </c>
      <c r="R522" s="184"/>
      <c r="S522" s="4"/>
      <c r="T522" s="4"/>
      <c r="U522" s="11">
        <v>283.45526829268312</v>
      </c>
      <c r="V522" s="11">
        <v>146.7144390243902</v>
      </c>
      <c r="W522" s="11">
        <v>98.489796954314741</v>
      </c>
      <c r="X522" s="11">
        <v>45.048383233532931</v>
      </c>
      <c r="Y522" s="11">
        <v>597.26909999999998</v>
      </c>
      <c r="Z522" s="11"/>
      <c r="AA522" s="4"/>
      <c r="AB522" s="11" t="s">
        <v>306</v>
      </c>
      <c r="AC522" s="11"/>
      <c r="AD522" s="71" t="s">
        <v>146</v>
      </c>
      <c r="AE522" s="24">
        <v>3</v>
      </c>
      <c r="AF522" s="24">
        <v>1</v>
      </c>
      <c r="AG522" s="24">
        <v>1</v>
      </c>
      <c r="AH522" s="24">
        <v>1</v>
      </c>
      <c r="AI522" s="24">
        <v>1</v>
      </c>
      <c r="AJ522" s="24"/>
      <c r="AK522" s="4"/>
      <c r="AL522" s="4"/>
      <c r="AM522" s="24">
        <v>263.43</v>
      </c>
      <c r="AN522" s="24">
        <v>50.1</v>
      </c>
      <c r="AO522" s="24">
        <v>43.61</v>
      </c>
      <c r="AP522" s="24">
        <v>28.52</v>
      </c>
      <c r="AQ522" s="24">
        <v>79.97</v>
      </c>
      <c r="AR522" s="24"/>
      <c r="AS522" s="4"/>
      <c r="AT522" s="4"/>
      <c r="AU522" s="24">
        <v>87.81</v>
      </c>
      <c r="AV522" s="24">
        <v>16.7</v>
      </c>
      <c r="AW522" s="24">
        <v>14.536666666666667</v>
      </c>
      <c r="AX522" s="24">
        <v>9.5066666666666659</v>
      </c>
      <c r="AY522" s="24">
        <v>26.656666666666666</v>
      </c>
      <c r="AZ522" s="24"/>
      <c r="BA522" s="4"/>
    </row>
    <row r="523" spans="2:53">
      <c r="B523" s="11" t="s">
        <v>265</v>
      </c>
      <c r="C523" s="11"/>
      <c r="D523" s="71" t="s">
        <v>228</v>
      </c>
      <c r="E523" s="11">
        <v>1</v>
      </c>
      <c r="F523" s="11"/>
      <c r="G523" s="11"/>
      <c r="H523" s="11"/>
      <c r="I523" s="11"/>
      <c r="J523" s="11"/>
      <c r="M523" s="184">
        <v>15</v>
      </c>
      <c r="N523" s="184">
        <v>0</v>
      </c>
      <c r="O523" s="184"/>
      <c r="P523" s="184"/>
      <c r="Q523" s="184"/>
      <c r="R523" s="184"/>
      <c r="S523" s="4"/>
      <c r="T523" s="4"/>
      <c r="U523" s="11">
        <v>15</v>
      </c>
      <c r="V523" s="11">
        <v>0</v>
      </c>
      <c r="W523" s="11"/>
      <c r="X523" s="11"/>
      <c r="Y523" s="11"/>
      <c r="Z523" s="11"/>
      <c r="AA523" s="4"/>
      <c r="AB523" s="11" t="s">
        <v>307</v>
      </c>
      <c r="AC523" s="11"/>
      <c r="AD523" s="71" t="s">
        <v>100</v>
      </c>
      <c r="AE523" s="24">
        <v>1</v>
      </c>
      <c r="AF523" s="24">
        <v>1</v>
      </c>
      <c r="AG523" s="24">
        <v>1</v>
      </c>
      <c r="AH523" s="24">
        <v>1</v>
      </c>
      <c r="AI523" s="24"/>
      <c r="AJ523" s="24"/>
      <c r="AK523" s="4"/>
      <c r="AL523" s="4"/>
      <c r="AM523" s="24">
        <v>699.86</v>
      </c>
      <c r="AN523" s="24">
        <v>1861.48</v>
      </c>
      <c r="AO523" s="24">
        <v>1052.3800000000001</v>
      </c>
      <c r="AP523" s="24">
        <v>714.51</v>
      </c>
      <c r="AQ523" s="24">
        <v>0</v>
      </c>
      <c r="AR523" s="24"/>
      <c r="AS523" s="4"/>
      <c r="AT523" s="4"/>
      <c r="AU523" s="24">
        <v>699.86</v>
      </c>
      <c r="AV523" s="24">
        <v>1861.48</v>
      </c>
      <c r="AW523" s="24">
        <v>1052.3800000000001</v>
      </c>
      <c r="AX523" s="24">
        <v>714.51</v>
      </c>
      <c r="AY523" s="24">
        <v>0</v>
      </c>
      <c r="AZ523" s="24"/>
      <c r="BA523" s="4"/>
    </row>
    <row r="524" spans="2:53">
      <c r="B524" s="11" t="s">
        <v>266</v>
      </c>
      <c r="C524" s="11"/>
      <c r="D524" s="71" t="s">
        <v>113</v>
      </c>
      <c r="E524" s="11">
        <v>6</v>
      </c>
      <c r="F524" s="11">
        <v>4</v>
      </c>
      <c r="G524" s="11">
        <v>3</v>
      </c>
      <c r="H524" s="11">
        <v>3</v>
      </c>
      <c r="I524" s="11">
        <v>4</v>
      </c>
      <c r="J524" s="11"/>
      <c r="M524" s="184">
        <v>1544.9900000000002</v>
      </c>
      <c r="N524" s="184">
        <v>772.13</v>
      </c>
      <c r="O524" s="184">
        <v>526.78</v>
      </c>
      <c r="P524" s="184">
        <v>453.57000000000005</v>
      </c>
      <c r="Q524" s="184">
        <v>9585.2099999999991</v>
      </c>
      <c r="R524" s="184"/>
      <c r="S524" s="4"/>
      <c r="T524" s="4"/>
      <c r="U524" s="11">
        <v>193.12375000000003</v>
      </c>
      <c r="V524" s="11">
        <v>96.516249999999999</v>
      </c>
      <c r="W524" s="11">
        <v>65.847499999999997</v>
      </c>
      <c r="X524" s="11">
        <v>56.696250000000006</v>
      </c>
      <c r="Y524" s="11">
        <v>1198.1512499999999</v>
      </c>
      <c r="Z524" s="11"/>
      <c r="AA524" s="4"/>
      <c r="AB524" s="11" t="s">
        <v>307</v>
      </c>
      <c r="AC524" s="11"/>
      <c r="AD524" s="71" t="s">
        <v>84</v>
      </c>
      <c r="AE524" s="24">
        <v>23</v>
      </c>
      <c r="AF524" s="24">
        <v>11</v>
      </c>
      <c r="AG524" s="24">
        <v>10</v>
      </c>
      <c r="AH524" s="24">
        <v>8</v>
      </c>
      <c r="AI524" s="24">
        <v>6</v>
      </c>
      <c r="AJ524" s="24"/>
      <c r="AK524" s="4"/>
      <c r="AL524" s="4"/>
      <c r="AM524" s="24">
        <v>6656.54</v>
      </c>
      <c r="AN524" s="24">
        <v>2283.3300000000004</v>
      </c>
      <c r="AO524" s="24">
        <v>3541.5299999999997</v>
      </c>
      <c r="AP524" s="24">
        <v>1087.9499999999998</v>
      </c>
      <c r="AQ524" s="24">
        <v>8229.6500000000015</v>
      </c>
      <c r="AR524" s="24"/>
      <c r="AS524" s="4"/>
      <c r="AT524" s="4"/>
      <c r="AU524" s="24">
        <v>277.35583333333335</v>
      </c>
      <c r="AV524" s="24">
        <v>95.138750000000016</v>
      </c>
      <c r="AW524" s="24">
        <v>168.6442857142857</v>
      </c>
      <c r="AX524" s="24">
        <v>51.80714285714285</v>
      </c>
      <c r="AY524" s="24">
        <v>391.88809523809533</v>
      </c>
      <c r="AZ524" s="24"/>
      <c r="BA524" s="4"/>
    </row>
    <row r="525" spans="2:53">
      <c r="B525" s="11" t="s">
        <v>267</v>
      </c>
      <c r="C525" s="11"/>
      <c r="D525" s="71" t="s">
        <v>113</v>
      </c>
      <c r="E525" s="11">
        <v>2</v>
      </c>
      <c r="F525" s="11">
        <v>1</v>
      </c>
      <c r="G525" s="11">
        <v>1</v>
      </c>
      <c r="H525" s="11">
        <v>1</v>
      </c>
      <c r="I525" s="11">
        <v>2</v>
      </c>
      <c r="J525" s="11"/>
      <c r="M525" s="184">
        <v>52.81</v>
      </c>
      <c r="N525" s="184">
        <v>6.25</v>
      </c>
      <c r="O525" s="184">
        <v>6.88</v>
      </c>
      <c r="P525" s="184">
        <v>6.25</v>
      </c>
      <c r="Q525" s="184">
        <v>2438.2900000000004</v>
      </c>
      <c r="R525" s="184"/>
      <c r="S525" s="4"/>
      <c r="T525" s="4"/>
      <c r="U525" s="11">
        <v>26.405000000000001</v>
      </c>
      <c r="V525" s="11">
        <v>3.125</v>
      </c>
      <c r="W525" s="11">
        <v>3.44</v>
      </c>
      <c r="X525" s="11">
        <v>3.125</v>
      </c>
      <c r="Y525" s="11">
        <v>1219.1450000000002</v>
      </c>
      <c r="Z525" s="11"/>
      <c r="AA525" s="4"/>
      <c r="AB525" s="11" t="s">
        <v>308</v>
      </c>
      <c r="AC525" s="11"/>
      <c r="AD525" s="71" t="s">
        <v>309</v>
      </c>
      <c r="AE525" s="24">
        <v>8</v>
      </c>
      <c r="AF525" s="24">
        <v>4</v>
      </c>
      <c r="AG525" s="24">
        <v>5</v>
      </c>
      <c r="AH525" s="24">
        <v>4</v>
      </c>
      <c r="AI525" s="24">
        <v>4</v>
      </c>
      <c r="AJ525" s="24"/>
      <c r="AK525" s="4"/>
      <c r="AL525" s="4"/>
      <c r="AM525" s="24">
        <v>229.82</v>
      </c>
      <c r="AN525" s="24">
        <v>55.33</v>
      </c>
      <c r="AO525" s="24">
        <v>187.42</v>
      </c>
      <c r="AP525" s="24">
        <v>192.92000000000002</v>
      </c>
      <c r="AQ525" s="24">
        <v>8398.75</v>
      </c>
      <c r="AR525" s="24"/>
      <c r="AS525" s="4"/>
      <c r="AT525" s="4"/>
      <c r="AU525" s="24">
        <v>28.727499999999999</v>
      </c>
      <c r="AV525" s="24">
        <v>6.9162499999999998</v>
      </c>
      <c r="AW525" s="24">
        <v>23.427499999999998</v>
      </c>
      <c r="AX525" s="24">
        <v>27.560000000000002</v>
      </c>
      <c r="AY525" s="24">
        <v>1049.84375</v>
      </c>
      <c r="AZ525" s="24"/>
      <c r="BA525" s="4"/>
    </row>
    <row r="526" spans="2:53">
      <c r="B526" s="11" t="s">
        <v>268</v>
      </c>
      <c r="C526" s="11"/>
      <c r="D526" s="71" t="s">
        <v>269</v>
      </c>
      <c r="E526" s="11">
        <v>123</v>
      </c>
      <c r="F526" s="11">
        <v>81</v>
      </c>
      <c r="G526" s="11">
        <v>62</v>
      </c>
      <c r="H526" s="11">
        <v>53</v>
      </c>
      <c r="I526" s="11">
        <v>67</v>
      </c>
      <c r="J526" s="11"/>
      <c r="M526" s="184">
        <v>20852.399999999991</v>
      </c>
      <c r="N526" s="184">
        <v>20852.61</v>
      </c>
      <c r="O526" s="184">
        <v>7800.89</v>
      </c>
      <c r="P526" s="184">
        <v>6171.3499999999985</v>
      </c>
      <c r="Q526" s="184">
        <v>58012.86</v>
      </c>
      <c r="R526" s="184"/>
      <c r="S526" s="4"/>
      <c r="T526" s="4"/>
      <c r="U526" s="11">
        <v>143.80965517241373</v>
      </c>
      <c r="V526" s="11">
        <v>143.81110344827587</v>
      </c>
      <c r="W526" s="11">
        <v>56.940802919708034</v>
      </c>
      <c r="X526" s="11">
        <v>46.401127819548861</v>
      </c>
      <c r="Y526" s="11">
        <v>429.72488888888887</v>
      </c>
      <c r="Z526" s="11"/>
      <c r="AA526" s="4"/>
      <c r="AB526" s="11" t="s">
        <v>510</v>
      </c>
      <c r="AC526" s="11"/>
      <c r="AD526" s="71" t="s">
        <v>264</v>
      </c>
      <c r="AE526" s="24"/>
      <c r="AF526" s="24"/>
      <c r="AG526" s="24"/>
      <c r="AH526" s="24"/>
      <c r="AI526" s="24">
        <v>2</v>
      </c>
      <c r="AJ526" s="24"/>
      <c r="AK526" s="4"/>
      <c r="AL526" s="4"/>
      <c r="AM526" s="24">
        <v>0</v>
      </c>
      <c r="AN526" s="24">
        <v>0</v>
      </c>
      <c r="AO526" s="24">
        <v>0</v>
      </c>
      <c r="AP526" s="24">
        <v>0</v>
      </c>
      <c r="AQ526" s="24">
        <v>3053.97</v>
      </c>
      <c r="AR526" s="24"/>
      <c r="AS526" s="4"/>
      <c r="AT526" s="4"/>
      <c r="AU526" s="24">
        <v>0</v>
      </c>
      <c r="AV526" s="24">
        <v>0</v>
      </c>
      <c r="AW526" s="24">
        <v>0</v>
      </c>
      <c r="AX526" s="24">
        <v>0</v>
      </c>
      <c r="AY526" s="24">
        <v>1526.9849999999999</v>
      </c>
      <c r="AZ526" s="24"/>
      <c r="BA526" s="4"/>
    </row>
    <row r="527" spans="2:53">
      <c r="B527" s="11" t="s">
        <v>270</v>
      </c>
      <c r="C527" s="11"/>
      <c r="D527" s="71" t="s">
        <v>271</v>
      </c>
      <c r="E527" s="11">
        <v>89</v>
      </c>
      <c r="F527" s="11">
        <v>57</v>
      </c>
      <c r="G527" s="11">
        <v>45</v>
      </c>
      <c r="H527" s="11">
        <v>32</v>
      </c>
      <c r="I527" s="11">
        <v>34</v>
      </c>
      <c r="J527" s="11"/>
      <c r="M527" s="184">
        <v>30540.980000000007</v>
      </c>
      <c r="N527" s="184">
        <v>22458.199999999997</v>
      </c>
      <c r="O527" s="184">
        <v>10619.060000000003</v>
      </c>
      <c r="P527" s="184">
        <v>5715.619999999999</v>
      </c>
      <c r="Q527" s="184">
        <v>47035.960000000021</v>
      </c>
      <c r="R527" s="184"/>
      <c r="S527" s="4"/>
      <c r="T527" s="4"/>
      <c r="U527" s="11">
        <v>308.49474747474756</v>
      </c>
      <c r="V527" s="11">
        <v>226.85050505050503</v>
      </c>
      <c r="W527" s="11">
        <v>110.61520833333337</v>
      </c>
      <c r="X527" s="11">
        <v>61.458279569892461</v>
      </c>
      <c r="Y527" s="11">
        <v>495.11536842105284</v>
      </c>
      <c r="Z527" s="11"/>
      <c r="AA527" s="4"/>
      <c r="AB527" s="11" t="s">
        <v>310</v>
      </c>
      <c r="AC527" s="11"/>
      <c r="AD527" s="71" t="s">
        <v>237</v>
      </c>
      <c r="AE527" s="24"/>
      <c r="AF527" s="24">
        <v>1</v>
      </c>
      <c r="AG527" s="24">
        <v>1</v>
      </c>
      <c r="AH527" s="24">
        <v>1</v>
      </c>
      <c r="AI527" s="24">
        <v>1</v>
      </c>
      <c r="AJ527" s="24"/>
      <c r="AK527" s="4"/>
      <c r="AL527" s="4"/>
      <c r="AM527" s="24">
        <v>0</v>
      </c>
      <c r="AN527" s="24">
        <v>14902.55</v>
      </c>
      <c r="AO527" s="24">
        <v>19894.3</v>
      </c>
      <c r="AP527" s="24">
        <v>17943.68</v>
      </c>
      <c r="AQ527" s="24">
        <v>56584.14</v>
      </c>
      <c r="AR527" s="24"/>
      <c r="AS527" s="4"/>
      <c r="AT527" s="4"/>
      <c r="AU527" s="24">
        <v>0</v>
      </c>
      <c r="AV527" s="24">
        <v>14902.55</v>
      </c>
      <c r="AW527" s="24">
        <v>19894.3</v>
      </c>
      <c r="AX527" s="24">
        <v>17943.68</v>
      </c>
      <c r="AY527" s="24">
        <v>56584.14</v>
      </c>
      <c r="AZ527" s="24"/>
      <c r="BA527" s="4"/>
    </row>
    <row r="528" spans="2:53">
      <c r="B528" s="11" t="s">
        <v>569</v>
      </c>
      <c r="C528" s="11"/>
      <c r="D528" s="71" t="s">
        <v>222</v>
      </c>
      <c r="E528" s="11">
        <v>1</v>
      </c>
      <c r="F528" s="11"/>
      <c r="G528" s="11"/>
      <c r="H528" s="11"/>
      <c r="I528" s="11"/>
      <c r="J528" s="11"/>
      <c r="M528" s="184">
        <v>15</v>
      </c>
      <c r="N528" s="184">
        <v>0</v>
      </c>
      <c r="O528" s="184"/>
      <c r="P528" s="184"/>
      <c r="Q528" s="184"/>
      <c r="R528" s="184"/>
      <c r="S528" s="4"/>
      <c r="T528" s="4"/>
      <c r="U528" s="11">
        <v>15</v>
      </c>
      <c r="V528" s="11">
        <v>0</v>
      </c>
      <c r="W528" s="11"/>
      <c r="X528" s="11"/>
      <c r="Y528" s="11"/>
      <c r="Z528" s="11"/>
      <c r="AA528" s="4"/>
      <c r="AB528" s="11" t="s">
        <v>310</v>
      </c>
      <c r="AC528" s="11"/>
      <c r="AD528" s="71" t="s">
        <v>311</v>
      </c>
      <c r="AE528" s="24">
        <v>19</v>
      </c>
      <c r="AF528" s="24">
        <v>15</v>
      </c>
      <c r="AG528" s="24">
        <v>11</v>
      </c>
      <c r="AH528" s="24">
        <v>10</v>
      </c>
      <c r="AI528" s="24">
        <v>10</v>
      </c>
      <c r="AJ528" s="24"/>
      <c r="AK528" s="4"/>
      <c r="AL528" s="4"/>
      <c r="AM528" s="24">
        <v>3283.3099999999995</v>
      </c>
      <c r="AN528" s="24">
        <v>2678.4199999999996</v>
      </c>
      <c r="AO528" s="24">
        <v>2156.69</v>
      </c>
      <c r="AP528" s="24">
        <v>2576.9500000000003</v>
      </c>
      <c r="AQ528" s="24">
        <v>6149.5900000000011</v>
      </c>
      <c r="AR528" s="24"/>
      <c r="AS528" s="4"/>
      <c r="AT528" s="4"/>
      <c r="AU528" s="24">
        <v>172.80578947368417</v>
      </c>
      <c r="AV528" s="24">
        <v>140.9694736842105</v>
      </c>
      <c r="AW528" s="24">
        <v>113.51</v>
      </c>
      <c r="AX528" s="24">
        <v>135.62894736842108</v>
      </c>
      <c r="AY528" s="24">
        <v>323.66263157894741</v>
      </c>
      <c r="AZ528" s="24"/>
      <c r="BA528" s="4"/>
    </row>
    <row r="529" spans="2:53">
      <c r="B529" s="11" t="s">
        <v>272</v>
      </c>
      <c r="C529" s="11"/>
      <c r="D529" s="71" t="s">
        <v>143</v>
      </c>
      <c r="E529" s="11">
        <v>172</v>
      </c>
      <c r="F529" s="11">
        <v>58</v>
      </c>
      <c r="G529" s="11">
        <v>83</v>
      </c>
      <c r="H529" s="11">
        <v>68</v>
      </c>
      <c r="I529" s="11">
        <v>76</v>
      </c>
      <c r="J529" s="11"/>
      <c r="M529" s="184">
        <v>50874.740000000013</v>
      </c>
      <c r="N529" s="184">
        <v>12225.719999999998</v>
      </c>
      <c r="O529" s="184">
        <v>16471.929999999993</v>
      </c>
      <c r="P529" s="184">
        <v>8430.17</v>
      </c>
      <c r="Q529" s="184">
        <v>127594.96000000004</v>
      </c>
      <c r="R529" s="184"/>
      <c r="S529" s="4"/>
      <c r="T529" s="4"/>
      <c r="U529" s="11">
        <v>263.59968911917105</v>
      </c>
      <c r="V529" s="11">
        <v>63.345699481865275</v>
      </c>
      <c r="W529" s="11">
        <v>98.634311377245467</v>
      </c>
      <c r="X529" s="11">
        <v>50.480059880239523</v>
      </c>
      <c r="Y529" s="11">
        <v>708.86088888888912</v>
      </c>
      <c r="Z529" s="11"/>
      <c r="AA529" s="4"/>
      <c r="AB529" s="11" t="s">
        <v>312</v>
      </c>
      <c r="AC529" s="11"/>
      <c r="AD529" s="71" t="s">
        <v>153</v>
      </c>
      <c r="AE529" s="24">
        <v>293</v>
      </c>
      <c r="AF529" s="24">
        <v>183</v>
      </c>
      <c r="AG529" s="24">
        <v>149</v>
      </c>
      <c r="AH529" s="24">
        <v>116</v>
      </c>
      <c r="AI529" s="24">
        <v>105</v>
      </c>
      <c r="AJ529" s="24"/>
      <c r="AK529" s="4"/>
      <c r="AL529" s="4"/>
      <c r="AM529" s="24">
        <v>159946.35000000009</v>
      </c>
      <c r="AN529" s="24">
        <v>54711.009999999987</v>
      </c>
      <c r="AO529" s="24">
        <v>27408.260000000006</v>
      </c>
      <c r="AP529" s="24">
        <v>18507.740000000005</v>
      </c>
      <c r="AQ529" s="24">
        <v>135490.89999999994</v>
      </c>
      <c r="AR529" s="24"/>
      <c r="AS529" s="4"/>
      <c r="AT529" s="4"/>
      <c r="AU529" s="24">
        <v>524.41426229508227</v>
      </c>
      <c r="AV529" s="24">
        <v>179.38036065573766</v>
      </c>
      <c r="AW529" s="24">
        <v>96.169333333333356</v>
      </c>
      <c r="AX529" s="24">
        <v>67.057028985507259</v>
      </c>
      <c r="AY529" s="24">
        <v>487.3773381294962</v>
      </c>
      <c r="AZ529" s="24"/>
      <c r="BA529" s="4"/>
    </row>
    <row r="530" spans="2:53">
      <c r="B530" s="11" t="s">
        <v>273</v>
      </c>
      <c r="C530" s="11"/>
      <c r="D530" s="71" t="s">
        <v>153</v>
      </c>
      <c r="E530" s="11">
        <v>345</v>
      </c>
      <c r="F530" s="11">
        <v>231</v>
      </c>
      <c r="G530" s="11">
        <v>187</v>
      </c>
      <c r="H530" s="11">
        <v>163</v>
      </c>
      <c r="I530" s="11">
        <v>193</v>
      </c>
      <c r="J530" s="11"/>
      <c r="M530" s="184">
        <v>98109.780000000028</v>
      </c>
      <c r="N530" s="184">
        <v>49555.920000000006</v>
      </c>
      <c r="O530" s="184">
        <v>33354.289999999979</v>
      </c>
      <c r="P530" s="184">
        <v>26006.379999999979</v>
      </c>
      <c r="Q530" s="184">
        <v>327433.2</v>
      </c>
      <c r="R530" s="184"/>
      <c r="S530" s="4"/>
      <c r="T530" s="4"/>
      <c r="U530" s="11">
        <v>248.3791898734178</v>
      </c>
      <c r="V530" s="11">
        <v>125.4580253164557</v>
      </c>
      <c r="W530" s="11">
        <v>88.472917771883232</v>
      </c>
      <c r="X530" s="11">
        <v>68.982440318302338</v>
      </c>
      <c r="Y530" s="11">
        <v>868.52307692307693</v>
      </c>
      <c r="Z530" s="11"/>
      <c r="AA530" s="4"/>
      <c r="AB530" s="11" t="s">
        <v>313</v>
      </c>
      <c r="AC530" s="11"/>
      <c r="AD530" s="71" t="s">
        <v>314</v>
      </c>
      <c r="AE530" s="24">
        <v>7</v>
      </c>
      <c r="AF530" s="24">
        <v>7</v>
      </c>
      <c r="AG530" s="24">
        <v>5</v>
      </c>
      <c r="AH530" s="24">
        <v>4</v>
      </c>
      <c r="AI530" s="24">
        <v>3</v>
      </c>
      <c r="AJ530" s="24"/>
      <c r="AK530" s="4"/>
      <c r="AL530" s="4"/>
      <c r="AM530" s="24">
        <v>877.11999999999978</v>
      </c>
      <c r="AN530" s="24">
        <v>733.99</v>
      </c>
      <c r="AO530" s="24">
        <v>408.98000000000008</v>
      </c>
      <c r="AP530" s="24">
        <v>697.58</v>
      </c>
      <c r="AQ530" s="24">
        <v>995.49</v>
      </c>
      <c r="AR530" s="24"/>
      <c r="AS530" s="4"/>
      <c r="AT530" s="4"/>
      <c r="AU530" s="24">
        <v>125.30285714285711</v>
      </c>
      <c r="AV530" s="24">
        <v>104.85571428571428</v>
      </c>
      <c r="AW530" s="24">
        <v>58.425714285714299</v>
      </c>
      <c r="AX530" s="24">
        <v>99.65428571428572</v>
      </c>
      <c r="AY530" s="24">
        <v>142.21285714285713</v>
      </c>
      <c r="AZ530" s="24"/>
      <c r="BA530" s="4"/>
    </row>
    <row r="531" spans="2:53">
      <c r="B531" s="11" t="s">
        <v>274</v>
      </c>
      <c r="C531" s="11"/>
      <c r="D531" s="71" t="s">
        <v>175</v>
      </c>
      <c r="E531" s="11">
        <v>226</v>
      </c>
      <c r="F531" s="11">
        <v>129</v>
      </c>
      <c r="G531" s="11">
        <v>87</v>
      </c>
      <c r="H531" s="11">
        <v>60</v>
      </c>
      <c r="I531" s="11">
        <v>73</v>
      </c>
      <c r="J531" s="11"/>
      <c r="M531" s="184">
        <v>53790.670000000013</v>
      </c>
      <c r="N531" s="184">
        <v>30138.930000000008</v>
      </c>
      <c r="O531" s="184">
        <v>20532.799999999992</v>
      </c>
      <c r="P531" s="184">
        <v>7684.8200000000006</v>
      </c>
      <c r="Q531" s="184">
        <v>110497.43999999999</v>
      </c>
      <c r="R531" s="184"/>
      <c r="S531" s="4"/>
      <c r="T531" s="4"/>
      <c r="U531" s="11">
        <v>218.66126016260168</v>
      </c>
      <c r="V531" s="11">
        <v>122.51597560975613</v>
      </c>
      <c r="W531" s="11">
        <v>88.886580086580054</v>
      </c>
      <c r="X531" s="11">
        <v>33.26761904761905</v>
      </c>
      <c r="Y531" s="11">
        <v>478.34389610389604</v>
      </c>
      <c r="Z531" s="11"/>
      <c r="AA531" s="4"/>
      <c r="AB531" s="11" t="s">
        <v>315</v>
      </c>
      <c r="AC531" s="11"/>
      <c r="AD531" s="71" t="s">
        <v>316</v>
      </c>
      <c r="AE531" s="24">
        <v>8</v>
      </c>
      <c r="AF531" s="24">
        <v>7</v>
      </c>
      <c r="AG531" s="24">
        <v>6</v>
      </c>
      <c r="AH531" s="24">
        <v>4</v>
      </c>
      <c r="AI531" s="24">
        <v>3</v>
      </c>
      <c r="AJ531" s="24"/>
      <c r="AK531" s="4"/>
      <c r="AL531" s="4"/>
      <c r="AM531" s="24">
        <v>599.66</v>
      </c>
      <c r="AN531" s="24">
        <v>1282.93</v>
      </c>
      <c r="AO531" s="24">
        <v>550.17999999999995</v>
      </c>
      <c r="AP531" s="24">
        <v>222.16</v>
      </c>
      <c r="AQ531" s="24">
        <v>1667.41</v>
      </c>
      <c r="AR531" s="24"/>
      <c r="AS531" s="4"/>
      <c r="AT531" s="4"/>
      <c r="AU531" s="24">
        <v>59.965999999999994</v>
      </c>
      <c r="AV531" s="24">
        <v>128.29300000000001</v>
      </c>
      <c r="AW531" s="24">
        <v>55.017999999999994</v>
      </c>
      <c r="AX531" s="24">
        <v>24.684444444444445</v>
      </c>
      <c r="AY531" s="24">
        <v>166.74100000000001</v>
      </c>
      <c r="AZ531" s="24"/>
      <c r="BA531" s="4"/>
    </row>
    <row r="532" spans="2:53">
      <c r="B532" s="11" t="s">
        <v>275</v>
      </c>
      <c r="C532" s="11"/>
      <c r="D532" s="71" t="s">
        <v>276</v>
      </c>
      <c r="E532" s="11">
        <v>28</v>
      </c>
      <c r="F532" s="11">
        <v>26</v>
      </c>
      <c r="G532" s="11">
        <v>13</v>
      </c>
      <c r="H532" s="11">
        <v>11</v>
      </c>
      <c r="I532" s="11">
        <v>12</v>
      </c>
      <c r="J532" s="11"/>
      <c r="M532" s="184">
        <v>10752.809999999998</v>
      </c>
      <c r="N532" s="184">
        <v>5885.7099999999991</v>
      </c>
      <c r="O532" s="184">
        <v>2818.56</v>
      </c>
      <c r="P532" s="184">
        <v>2014.01</v>
      </c>
      <c r="Q532" s="184">
        <v>20775.3</v>
      </c>
      <c r="R532" s="184"/>
      <c r="S532" s="4"/>
      <c r="T532" s="4"/>
      <c r="U532" s="11">
        <v>244.38204545454539</v>
      </c>
      <c r="V532" s="11">
        <v>133.76613636363635</v>
      </c>
      <c r="W532" s="11">
        <v>67.108571428571423</v>
      </c>
      <c r="X532" s="11">
        <v>49.122195121951222</v>
      </c>
      <c r="Y532" s="11">
        <v>483.14651162790693</v>
      </c>
      <c r="Z532" s="11"/>
      <c r="AA532" s="4"/>
      <c r="AB532" s="11" t="s">
        <v>317</v>
      </c>
      <c r="AC532" s="11"/>
      <c r="AD532" s="71" t="s">
        <v>318</v>
      </c>
      <c r="AE532" s="24">
        <v>17</v>
      </c>
      <c r="AF532" s="24">
        <v>15</v>
      </c>
      <c r="AG532" s="24">
        <v>11</v>
      </c>
      <c r="AH532" s="24">
        <v>8</v>
      </c>
      <c r="AI532" s="24">
        <v>9</v>
      </c>
      <c r="AJ532" s="24"/>
      <c r="AK532" s="4"/>
      <c r="AL532" s="4"/>
      <c r="AM532" s="24">
        <v>2467.4099999999994</v>
      </c>
      <c r="AN532" s="24">
        <v>1915.13</v>
      </c>
      <c r="AO532" s="24">
        <v>1038.03</v>
      </c>
      <c r="AP532" s="24">
        <v>806.88999999999987</v>
      </c>
      <c r="AQ532" s="24">
        <v>4991.3899999999994</v>
      </c>
      <c r="AR532" s="24"/>
      <c r="AS532" s="4"/>
      <c r="AT532" s="4"/>
      <c r="AU532" s="24">
        <v>129.86368421052629</v>
      </c>
      <c r="AV532" s="24">
        <v>100.7963157894737</v>
      </c>
      <c r="AW532" s="24">
        <v>54.63315789473684</v>
      </c>
      <c r="AX532" s="24">
        <v>44.827222222222218</v>
      </c>
      <c r="AY532" s="24">
        <v>277.29944444444442</v>
      </c>
      <c r="AZ532" s="24"/>
      <c r="BA532" s="4"/>
    </row>
    <row r="533" spans="2:53">
      <c r="B533" s="11" t="s">
        <v>279</v>
      </c>
      <c r="C533" s="11"/>
      <c r="D533" s="71" t="s">
        <v>280</v>
      </c>
      <c r="E533" s="11">
        <v>68</v>
      </c>
      <c r="F533" s="11">
        <v>43</v>
      </c>
      <c r="G533" s="11">
        <v>29</v>
      </c>
      <c r="H533" s="11">
        <v>21</v>
      </c>
      <c r="I533" s="11">
        <v>27</v>
      </c>
      <c r="J533" s="11"/>
      <c r="M533" s="184">
        <v>14524.349999999997</v>
      </c>
      <c r="N533" s="184">
        <v>8349.3900000000012</v>
      </c>
      <c r="O533" s="184">
        <v>4338.829999999999</v>
      </c>
      <c r="P533" s="184">
        <v>2172.5800000000004</v>
      </c>
      <c r="Q533" s="184">
        <v>29218.999999999996</v>
      </c>
      <c r="R533" s="184"/>
      <c r="S533" s="4"/>
      <c r="T533" s="4"/>
      <c r="U533" s="11">
        <v>186.20961538461535</v>
      </c>
      <c r="V533" s="11">
        <v>107.04346153846156</v>
      </c>
      <c r="W533" s="11">
        <v>59.436027397260261</v>
      </c>
      <c r="X533" s="11">
        <v>29.761369863013705</v>
      </c>
      <c r="Y533" s="11">
        <v>394.8513513513513</v>
      </c>
      <c r="Z533" s="11"/>
      <c r="AA533" s="4"/>
      <c r="AB533" s="11" t="s">
        <v>319</v>
      </c>
      <c r="AC533" s="11"/>
      <c r="AD533" s="71" t="s">
        <v>222</v>
      </c>
      <c r="AE533" s="24">
        <v>27</v>
      </c>
      <c r="AF533" s="24">
        <v>13</v>
      </c>
      <c r="AG533" s="24">
        <v>10</v>
      </c>
      <c r="AH533" s="24">
        <v>9</v>
      </c>
      <c r="AI533" s="24">
        <v>8</v>
      </c>
      <c r="AJ533" s="24"/>
      <c r="AK533" s="4"/>
      <c r="AL533" s="4"/>
      <c r="AM533" s="24">
        <v>4673.2700000000013</v>
      </c>
      <c r="AN533" s="24">
        <v>1933.8700000000001</v>
      </c>
      <c r="AO533" s="24">
        <v>1266.5599999999997</v>
      </c>
      <c r="AP533" s="24">
        <v>494.15</v>
      </c>
      <c r="AQ533" s="24">
        <v>5009.5099999999993</v>
      </c>
      <c r="AR533" s="24"/>
      <c r="AS533" s="4"/>
      <c r="AT533" s="4"/>
      <c r="AU533" s="24">
        <v>173.08407407407412</v>
      </c>
      <c r="AV533" s="24">
        <v>71.624814814814826</v>
      </c>
      <c r="AW533" s="24">
        <v>48.713846153846141</v>
      </c>
      <c r="AX533" s="24">
        <v>19.005769230769229</v>
      </c>
      <c r="AY533" s="24">
        <v>185.53740740740739</v>
      </c>
      <c r="AZ533" s="24"/>
      <c r="BA533" s="4"/>
    </row>
    <row r="534" spans="2:53">
      <c r="B534" s="11" t="s">
        <v>281</v>
      </c>
      <c r="C534" s="11"/>
      <c r="D534" s="71" t="s">
        <v>175</v>
      </c>
      <c r="E534" s="11">
        <v>2699</v>
      </c>
      <c r="F534" s="11">
        <v>1847</v>
      </c>
      <c r="G534" s="11">
        <v>1385</v>
      </c>
      <c r="H534" s="11">
        <v>1161</v>
      </c>
      <c r="I534" s="11">
        <v>1327</v>
      </c>
      <c r="J534" s="11"/>
      <c r="M534" s="184">
        <v>540341.74999999802</v>
      </c>
      <c r="N534" s="184">
        <v>309850.75</v>
      </c>
      <c r="O534" s="184">
        <v>195537.36</v>
      </c>
      <c r="P534" s="184">
        <v>109816.89000000012</v>
      </c>
      <c r="Q534" s="184">
        <v>1330351.7400000007</v>
      </c>
      <c r="R534" s="184"/>
      <c r="S534" s="4"/>
      <c r="T534" s="4"/>
      <c r="U534" s="11">
        <v>182.11720593191708</v>
      </c>
      <c r="V534" s="11">
        <v>104.43233906302663</v>
      </c>
      <c r="W534" s="11">
        <v>69.265802337938354</v>
      </c>
      <c r="X534" s="11">
        <v>39.23433011789929</v>
      </c>
      <c r="Y534" s="11">
        <v>473.60332502670013</v>
      </c>
      <c r="Z534" s="11"/>
      <c r="AA534" s="4"/>
      <c r="AB534" s="11" t="s">
        <v>320</v>
      </c>
      <c r="AC534" s="11"/>
      <c r="AD534" s="71" t="s">
        <v>321</v>
      </c>
      <c r="AE534" s="24">
        <v>6</v>
      </c>
      <c r="AF534" s="24">
        <v>4</v>
      </c>
      <c r="AG534" s="24">
        <v>3</v>
      </c>
      <c r="AH534" s="24">
        <v>2</v>
      </c>
      <c r="AI534" s="24">
        <v>2</v>
      </c>
      <c r="AJ534" s="24"/>
      <c r="AK534" s="4"/>
      <c r="AL534" s="4"/>
      <c r="AM534" s="24">
        <v>292.70000000000005</v>
      </c>
      <c r="AN534" s="24">
        <v>84.52000000000001</v>
      </c>
      <c r="AO534" s="24">
        <v>80.37</v>
      </c>
      <c r="AP534" s="24">
        <v>181.81</v>
      </c>
      <c r="AQ534" s="24">
        <v>235.43</v>
      </c>
      <c r="AR534" s="24"/>
      <c r="AS534" s="4"/>
      <c r="AT534" s="4"/>
      <c r="AU534" s="24">
        <v>48.783333333333339</v>
      </c>
      <c r="AV534" s="24">
        <v>14.086666666666668</v>
      </c>
      <c r="AW534" s="24">
        <v>13.395000000000001</v>
      </c>
      <c r="AX534" s="24">
        <v>30.301666666666666</v>
      </c>
      <c r="AY534" s="24">
        <v>39.238333333333337</v>
      </c>
      <c r="AZ534" s="24"/>
      <c r="BA534" s="4"/>
    </row>
    <row r="535" spans="2:53">
      <c r="B535" s="11" t="s">
        <v>282</v>
      </c>
      <c r="C535" s="11"/>
      <c r="D535" s="71" t="s">
        <v>283</v>
      </c>
      <c r="E535" s="11">
        <v>223</v>
      </c>
      <c r="F535" s="11">
        <v>129</v>
      </c>
      <c r="G535" s="11">
        <v>110</v>
      </c>
      <c r="H535" s="11">
        <v>89</v>
      </c>
      <c r="I535" s="11">
        <v>101</v>
      </c>
      <c r="J535" s="11"/>
      <c r="M535" s="184">
        <v>58173.350000000006</v>
      </c>
      <c r="N535" s="184">
        <v>24520.419999999991</v>
      </c>
      <c r="O535" s="184">
        <v>13945.269999999997</v>
      </c>
      <c r="P535" s="184">
        <v>13718.950000000004</v>
      </c>
      <c r="Q535" s="184">
        <v>121545.66999999995</v>
      </c>
      <c r="R535" s="184"/>
      <c r="S535" s="4"/>
      <c r="T535" s="4"/>
      <c r="U535" s="11">
        <v>232.69340000000003</v>
      </c>
      <c r="V535" s="11">
        <v>98.081679999999963</v>
      </c>
      <c r="W535" s="11">
        <v>58.840801687763701</v>
      </c>
      <c r="X535" s="11">
        <v>58.8796137339056</v>
      </c>
      <c r="Y535" s="11">
        <v>500.18794238683108</v>
      </c>
      <c r="Z535" s="11"/>
      <c r="AA535" s="4"/>
      <c r="AB535" s="11" t="s">
        <v>470</v>
      </c>
      <c r="AC535" s="11"/>
      <c r="AD535" s="71" t="s">
        <v>321</v>
      </c>
      <c r="AE535" s="24">
        <v>2</v>
      </c>
      <c r="AF535" s="24">
        <v>1</v>
      </c>
      <c r="AG535" s="24">
        <v>1</v>
      </c>
      <c r="AH535" s="24"/>
      <c r="AI535" s="24"/>
      <c r="AJ535" s="24"/>
      <c r="AK535" s="4"/>
      <c r="AL535" s="4"/>
      <c r="AM535" s="24">
        <v>451.42</v>
      </c>
      <c r="AN535" s="24">
        <v>16.03</v>
      </c>
      <c r="AO535" s="24">
        <v>15</v>
      </c>
      <c r="AP535" s="24">
        <v>0</v>
      </c>
      <c r="AQ535" s="24">
        <v>0</v>
      </c>
      <c r="AR535" s="24"/>
      <c r="AS535" s="4"/>
      <c r="AT535" s="4"/>
      <c r="AU535" s="24">
        <v>225.71</v>
      </c>
      <c r="AV535" s="24">
        <v>8.0150000000000006</v>
      </c>
      <c r="AW535" s="24">
        <v>7.5</v>
      </c>
      <c r="AX535" s="24">
        <v>0</v>
      </c>
      <c r="AY535" s="24">
        <v>0</v>
      </c>
      <c r="AZ535" s="24"/>
      <c r="BA535" s="4"/>
    </row>
    <row r="536" spans="2:53">
      <c r="B536" s="11" t="s">
        <v>284</v>
      </c>
      <c r="C536" s="11"/>
      <c r="D536" s="71" t="s">
        <v>285</v>
      </c>
      <c r="E536" s="11">
        <v>2</v>
      </c>
      <c r="F536" s="11">
        <v>1</v>
      </c>
      <c r="G536" s="11"/>
      <c r="H536" s="11"/>
      <c r="I536" s="11"/>
      <c r="J536" s="11"/>
      <c r="M536" s="184">
        <v>652.43000000000006</v>
      </c>
      <c r="N536" s="184">
        <v>413.8</v>
      </c>
      <c r="O536" s="184"/>
      <c r="P536" s="184">
        <v>0</v>
      </c>
      <c r="Q536" s="184">
        <v>0</v>
      </c>
      <c r="R536" s="184"/>
      <c r="S536" s="4"/>
      <c r="T536" s="4"/>
      <c r="U536" s="11">
        <v>326.21500000000003</v>
      </c>
      <c r="V536" s="11">
        <v>206.9</v>
      </c>
      <c r="W536" s="11"/>
      <c r="X536" s="11">
        <v>0</v>
      </c>
      <c r="Y536" s="11">
        <v>0</v>
      </c>
      <c r="Z536" s="11"/>
      <c r="AA536" s="4"/>
      <c r="AB536" s="11" t="s">
        <v>322</v>
      </c>
      <c r="AC536" s="11"/>
      <c r="AD536" s="71" t="s">
        <v>323</v>
      </c>
      <c r="AE536" s="24">
        <v>32</v>
      </c>
      <c r="AF536" s="24">
        <v>17</v>
      </c>
      <c r="AG536" s="24">
        <v>13</v>
      </c>
      <c r="AH536" s="24">
        <v>8</v>
      </c>
      <c r="AI536" s="24">
        <v>7</v>
      </c>
      <c r="AJ536" s="24"/>
      <c r="AK536" s="4"/>
      <c r="AL536" s="4"/>
      <c r="AM536" s="24">
        <v>8368.3399999999983</v>
      </c>
      <c r="AN536" s="24">
        <v>6014.97</v>
      </c>
      <c r="AO536" s="24">
        <v>4791.7900000000009</v>
      </c>
      <c r="AP536" s="24">
        <v>1193.3699999999999</v>
      </c>
      <c r="AQ536" s="24">
        <v>13157.73</v>
      </c>
      <c r="AR536" s="24"/>
      <c r="AS536" s="4"/>
      <c r="AT536" s="4"/>
      <c r="AU536" s="24">
        <v>261.51062499999995</v>
      </c>
      <c r="AV536" s="24">
        <v>187.96781250000001</v>
      </c>
      <c r="AW536" s="24">
        <v>171.13535714285717</v>
      </c>
      <c r="AX536" s="24">
        <v>42.620357142857138</v>
      </c>
      <c r="AY536" s="24">
        <v>438.59100000000001</v>
      </c>
      <c r="AZ536" s="24"/>
      <c r="BA536" s="4"/>
    </row>
    <row r="537" spans="2:53">
      <c r="B537" s="11" t="s">
        <v>468</v>
      </c>
      <c r="C537" s="11"/>
      <c r="D537" s="71" t="s">
        <v>285</v>
      </c>
      <c r="E537" s="11">
        <v>17</v>
      </c>
      <c r="F537" s="11">
        <v>6</v>
      </c>
      <c r="G537" s="11">
        <v>2</v>
      </c>
      <c r="H537" s="11">
        <v>1</v>
      </c>
      <c r="I537" s="11">
        <v>1</v>
      </c>
      <c r="J537" s="11"/>
      <c r="M537" s="184">
        <v>3602.8799999999997</v>
      </c>
      <c r="N537" s="184">
        <v>545.93999999999994</v>
      </c>
      <c r="O537" s="184">
        <v>151.94999999999999</v>
      </c>
      <c r="P537" s="184">
        <v>6.25</v>
      </c>
      <c r="Q537" s="184">
        <v>20.63</v>
      </c>
      <c r="R537" s="184"/>
      <c r="S537" s="4"/>
      <c r="T537" s="4"/>
      <c r="U537" s="11">
        <v>200.15999999999997</v>
      </c>
      <c r="V537" s="11">
        <v>30.33</v>
      </c>
      <c r="W537" s="11">
        <v>16.883333333333333</v>
      </c>
      <c r="X537" s="11">
        <v>0.78125</v>
      </c>
      <c r="Y537" s="11">
        <v>2.5787499999999999</v>
      </c>
      <c r="Z537" s="11"/>
      <c r="AA537" s="4"/>
      <c r="AB537" s="11" t="s">
        <v>324</v>
      </c>
      <c r="AC537" s="11"/>
      <c r="AD537" s="71" t="s">
        <v>285</v>
      </c>
      <c r="AE537" s="24">
        <v>11</v>
      </c>
      <c r="AF537" s="24">
        <v>9</v>
      </c>
      <c r="AG537" s="24">
        <v>5</v>
      </c>
      <c r="AH537" s="24">
        <v>3</v>
      </c>
      <c r="AI537" s="24">
        <v>3</v>
      </c>
      <c r="AJ537" s="24"/>
      <c r="AK537" s="4"/>
      <c r="AL537" s="4"/>
      <c r="AM537" s="24">
        <v>827.33</v>
      </c>
      <c r="AN537" s="24">
        <v>425.55</v>
      </c>
      <c r="AO537" s="24">
        <v>258.07</v>
      </c>
      <c r="AP537" s="24">
        <v>68.67</v>
      </c>
      <c r="AQ537" s="24">
        <v>15743.079999999998</v>
      </c>
      <c r="AR537" s="24"/>
      <c r="AS537" s="4"/>
      <c r="AT537" s="4"/>
      <c r="AU537" s="24">
        <v>68.944166666666675</v>
      </c>
      <c r="AV537" s="24">
        <v>35.462499999999999</v>
      </c>
      <c r="AW537" s="24">
        <v>21.505833333333332</v>
      </c>
      <c r="AX537" s="24">
        <v>6.867</v>
      </c>
      <c r="AY537" s="24">
        <v>1311.9233333333332</v>
      </c>
      <c r="AZ537" s="24"/>
      <c r="BA537" s="4"/>
    </row>
    <row r="538" spans="2:53">
      <c r="B538" s="11" t="s">
        <v>493</v>
      </c>
      <c r="C538" s="11"/>
      <c r="D538" s="71" t="s">
        <v>285</v>
      </c>
      <c r="E538" s="11">
        <v>1</v>
      </c>
      <c r="F538" s="11"/>
      <c r="G538" s="11"/>
      <c r="H538" s="11"/>
      <c r="I538" s="11"/>
      <c r="J538" s="11"/>
      <c r="M538" s="184">
        <v>250.66</v>
      </c>
      <c r="N538" s="184">
        <v>0</v>
      </c>
      <c r="O538" s="184">
        <v>0</v>
      </c>
      <c r="P538" s="184">
        <v>0</v>
      </c>
      <c r="Q538" s="184">
        <v>0</v>
      </c>
      <c r="R538" s="184"/>
      <c r="S538" s="4"/>
      <c r="T538" s="4"/>
      <c r="U538" s="11">
        <v>250.66</v>
      </c>
      <c r="V538" s="11">
        <v>0</v>
      </c>
      <c r="W538" s="11">
        <v>0</v>
      </c>
      <c r="X538" s="11">
        <v>0</v>
      </c>
      <c r="Y538" s="11">
        <v>0</v>
      </c>
      <c r="Z538" s="11"/>
      <c r="AA538" s="4"/>
      <c r="AB538" s="11" t="s">
        <v>325</v>
      </c>
      <c r="AC538" s="11"/>
      <c r="AD538" s="71" t="s">
        <v>96</v>
      </c>
      <c r="AE538" s="24">
        <v>3</v>
      </c>
      <c r="AF538" s="24">
        <v>1</v>
      </c>
      <c r="AG538" s="24"/>
      <c r="AH538" s="24"/>
      <c r="AI538" s="24"/>
      <c r="AJ538" s="24"/>
      <c r="AK538" s="4"/>
      <c r="AL538" s="4"/>
      <c r="AM538" s="24">
        <v>426.27000000000004</v>
      </c>
      <c r="AN538" s="24">
        <v>5.41</v>
      </c>
      <c r="AO538" s="24">
        <v>0</v>
      </c>
      <c r="AP538" s="24">
        <v>0</v>
      </c>
      <c r="AQ538" s="24">
        <v>0</v>
      </c>
      <c r="AR538" s="24"/>
      <c r="AS538" s="4"/>
      <c r="AT538" s="4"/>
      <c r="AU538" s="24">
        <v>142.09</v>
      </c>
      <c r="AV538" s="24">
        <v>1.8033333333333335</v>
      </c>
      <c r="AW538" s="24">
        <v>0</v>
      </c>
      <c r="AX538" s="24">
        <v>0</v>
      </c>
      <c r="AY538" s="24">
        <v>0</v>
      </c>
      <c r="AZ538" s="24"/>
      <c r="BA538" s="4"/>
    </row>
    <row r="539" spans="2:53">
      <c r="B539" s="11" t="s">
        <v>286</v>
      </c>
      <c r="C539" s="11"/>
      <c r="D539" s="71" t="s">
        <v>115</v>
      </c>
      <c r="E539" s="11">
        <v>55</v>
      </c>
      <c r="F539" s="11">
        <v>24</v>
      </c>
      <c r="G539" s="11">
        <v>19</v>
      </c>
      <c r="H539" s="11">
        <v>18</v>
      </c>
      <c r="I539" s="11">
        <v>18</v>
      </c>
      <c r="J539" s="11"/>
      <c r="M539" s="184">
        <v>12815.349999999997</v>
      </c>
      <c r="N539" s="184">
        <v>2837.4599999999996</v>
      </c>
      <c r="O539" s="184">
        <v>1776.4099999999999</v>
      </c>
      <c r="P539" s="184">
        <v>1197.27</v>
      </c>
      <c r="Q539" s="184">
        <v>20277.419999999991</v>
      </c>
      <c r="R539" s="184"/>
      <c r="S539" s="4"/>
      <c r="T539" s="4"/>
      <c r="U539" s="11">
        <v>224.8307017543859</v>
      </c>
      <c r="V539" s="11">
        <v>49.779999999999994</v>
      </c>
      <c r="W539" s="11">
        <v>32.89648148148148</v>
      </c>
      <c r="X539" s="11">
        <v>22.171666666666667</v>
      </c>
      <c r="Y539" s="11">
        <v>355.74421052631561</v>
      </c>
      <c r="Z539" s="11"/>
      <c r="AA539" s="4"/>
      <c r="AB539" s="11" t="s">
        <v>326</v>
      </c>
      <c r="AC539" s="11"/>
      <c r="AD539" s="71" t="s">
        <v>278</v>
      </c>
      <c r="AE539" s="24">
        <v>20</v>
      </c>
      <c r="AF539" s="24">
        <v>11</v>
      </c>
      <c r="AG539" s="24">
        <v>8</v>
      </c>
      <c r="AH539" s="24">
        <v>7</v>
      </c>
      <c r="AI539" s="24">
        <v>6</v>
      </c>
      <c r="AJ539" s="24"/>
      <c r="AK539" s="4"/>
      <c r="AL539" s="4"/>
      <c r="AM539" s="24">
        <v>5544.9499999999989</v>
      </c>
      <c r="AN539" s="24">
        <v>856.99</v>
      </c>
      <c r="AO539" s="24">
        <v>438.56000000000006</v>
      </c>
      <c r="AP539" s="24">
        <v>246.54</v>
      </c>
      <c r="AQ539" s="24">
        <v>3972.82</v>
      </c>
      <c r="AR539" s="24"/>
      <c r="AS539" s="4"/>
      <c r="AT539" s="4"/>
      <c r="AU539" s="24">
        <v>252.04318181818178</v>
      </c>
      <c r="AV539" s="24">
        <v>38.954090909090908</v>
      </c>
      <c r="AW539" s="24">
        <v>19.934545454545457</v>
      </c>
      <c r="AX539" s="24">
        <v>11.74</v>
      </c>
      <c r="AY539" s="24">
        <v>189.18190476190478</v>
      </c>
      <c r="AZ539" s="24"/>
      <c r="BA539" s="4"/>
    </row>
    <row r="540" spans="2:53">
      <c r="B540" s="11" t="s">
        <v>287</v>
      </c>
      <c r="C540" s="11"/>
      <c r="D540" s="71" t="s">
        <v>288</v>
      </c>
      <c r="E540" s="11">
        <v>67</v>
      </c>
      <c r="F540" s="11">
        <v>31</v>
      </c>
      <c r="G540" s="11">
        <v>19</v>
      </c>
      <c r="H540" s="11">
        <v>20</v>
      </c>
      <c r="I540" s="11">
        <v>20</v>
      </c>
      <c r="J540" s="11"/>
      <c r="M540" s="184">
        <v>14909.55</v>
      </c>
      <c r="N540" s="184">
        <v>6557.920000000001</v>
      </c>
      <c r="O540" s="184">
        <v>2337.85</v>
      </c>
      <c r="P540" s="184">
        <v>1989.4200000000003</v>
      </c>
      <c r="Q540" s="184">
        <v>22852.959999999999</v>
      </c>
      <c r="R540" s="184"/>
      <c r="S540" s="4"/>
      <c r="T540" s="4"/>
      <c r="U540" s="11">
        <v>209.99366197183099</v>
      </c>
      <c r="V540" s="11">
        <v>92.365070422535226</v>
      </c>
      <c r="W540" s="11">
        <v>36.528906249999999</v>
      </c>
      <c r="X540" s="11">
        <v>33.718983050847463</v>
      </c>
      <c r="Y540" s="11">
        <v>351.584</v>
      </c>
      <c r="Z540" s="11"/>
      <c r="AA540" s="4"/>
      <c r="AB540" s="11" t="s">
        <v>327</v>
      </c>
      <c r="AC540" s="11"/>
      <c r="AD540" s="71" t="s">
        <v>229</v>
      </c>
      <c r="AE540" s="24">
        <v>40</v>
      </c>
      <c r="AF540" s="24">
        <v>26</v>
      </c>
      <c r="AG540" s="24">
        <v>21</v>
      </c>
      <c r="AH540" s="24">
        <v>16</v>
      </c>
      <c r="AI540" s="24">
        <v>15</v>
      </c>
      <c r="AJ540" s="24"/>
      <c r="AK540" s="4"/>
      <c r="AL540" s="4"/>
      <c r="AM540" s="24">
        <v>6050.3600000000024</v>
      </c>
      <c r="AN540" s="24">
        <v>5179.2899999999991</v>
      </c>
      <c r="AO540" s="24">
        <v>4232.8200000000006</v>
      </c>
      <c r="AP540" s="24">
        <v>8758.6200000000008</v>
      </c>
      <c r="AQ540" s="24">
        <v>12798.81</v>
      </c>
      <c r="AR540" s="24"/>
      <c r="AS540" s="4"/>
      <c r="AT540" s="4"/>
      <c r="AU540" s="24">
        <v>137.50818181818187</v>
      </c>
      <c r="AV540" s="24">
        <v>117.71113636363634</v>
      </c>
      <c r="AW540" s="24">
        <v>98.437674418604672</v>
      </c>
      <c r="AX540" s="24">
        <v>208.53857142857146</v>
      </c>
      <c r="AY540" s="24">
        <v>297.64674418604648</v>
      </c>
      <c r="AZ540" s="24"/>
      <c r="BA540" s="4"/>
    </row>
    <row r="541" spans="2:53">
      <c r="B541" s="11" t="s">
        <v>289</v>
      </c>
      <c r="C541" s="11"/>
      <c r="D541" s="71" t="s">
        <v>115</v>
      </c>
      <c r="E541" s="11">
        <v>19</v>
      </c>
      <c r="F541" s="11">
        <v>8</v>
      </c>
      <c r="G541" s="11">
        <v>15</v>
      </c>
      <c r="H541" s="11">
        <v>9</v>
      </c>
      <c r="I541" s="11">
        <v>10</v>
      </c>
      <c r="J541" s="11"/>
      <c r="M541" s="184">
        <v>8961.7300000000014</v>
      </c>
      <c r="N541" s="184">
        <v>1900.06</v>
      </c>
      <c r="O541" s="184">
        <v>5192.59</v>
      </c>
      <c r="P541" s="184">
        <v>2368.04</v>
      </c>
      <c r="Q541" s="184">
        <v>7184.2800000000007</v>
      </c>
      <c r="R541" s="184"/>
      <c r="S541" s="4"/>
      <c r="T541" s="4"/>
      <c r="U541" s="11">
        <v>448.08650000000006</v>
      </c>
      <c r="V541" s="11">
        <v>95.003</v>
      </c>
      <c r="W541" s="11">
        <v>273.29421052631579</v>
      </c>
      <c r="X541" s="11">
        <v>139.29647058823528</v>
      </c>
      <c r="Y541" s="11">
        <v>359.21400000000006</v>
      </c>
      <c r="Z541" s="11"/>
      <c r="AA541" s="4"/>
      <c r="AB541" s="11" t="s">
        <v>328</v>
      </c>
      <c r="AC541" s="11"/>
      <c r="AD541" s="71" t="s">
        <v>232</v>
      </c>
      <c r="AE541" s="24">
        <v>6</v>
      </c>
      <c r="AF541" s="24">
        <v>3</v>
      </c>
      <c r="AG541" s="24">
        <v>3</v>
      </c>
      <c r="AH541" s="24">
        <v>2</v>
      </c>
      <c r="AI541" s="24">
        <v>3</v>
      </c>
      <c r="AJ541" s="24"/>
      <c r="AK541" s="4"/>
      <c r="AL541" s="4"/>
      <c r="AM541" s="24">
        <v>488.87</v>
      </c>
      <c r="AN541" s="24">
        <v>60.32</v>
      </c>
      <c r="AO541" s="24">
        <v>53.38</v>
      </c>
      <c r="AP541" s="24">
        <v>41.7</v>
      </c>
      <c r="AQ541" s="24">
        <v>364.39</v>
      </c>
      <c r="AR541" s="24"/>
      <c r="AS541" s="4"/>
      <c r="AT541" s="4"/>
      <c r="AU541" s="24">
        <v>54.318888888888893</v>
      </c>
      <c r="AV541" s="24">
        <v>6.7022222222222219</v>
      </c>
      <c r="AW541" s="24">
        <v>5.931111111111111</v>
      </c>
      <c r="AX541" s="24">
        <v>5.2125000000000004</v>
      </c>
      <c r="AY541" s="24">
        <v>40.487777777777779</v>
      </c>
      <c r="AZ541" s="24"/>
      <c r="BA541" s="4"/>
    </row>
    <row r="542" spans="2:53">
      <c r="B542" s="11" t="s">
        <v>290</v>
      </c>
      <c r="C542" s="11"/>
      <c r="D542" s="71" t="s">
        <v>193</v>
      </c>
      <c r="E542" s="11">
        <v>27</v>
      </c>
      <c r="F542" s="11">
        <v>15</v>
      </c>
      <c r="G542" s="11">
        <v>12</v>
      </c>
      <c r="H542" s="11">
        <v>8</v>
      </c>
      <c r="I542" s="11">
        <v>11</v>
      </c>
      <c r="J542" s="11"/>
      <c r="M542" s="184">
        <v>7210.6899999999987</v>
      </c>
      <c r="N542" s="184">
        <v>2510.44</v>
      </c>
      <c r="O542" s="184">
        <v>1776.54</v>
      </c>
      <c r="P542" s="184">
        <v>1104.3800000000001</v>
      </c>
      <c r="Q542" s="184">
        <v>17450.829999999998</v>
      </c>
      <c r="R542" s="184"/>
      <c r="S542" s="4"/>
      <c r="T542" s="4"/>
      <c r="U542" s="11">
        <v>240.35633333333328</v>
      </c>
      <c r="V542" s="11">
        <v>83.681333333333342</v>
      </c>
      <c r="W542" s="11">
        <v>59.217999999999996</v>
      </c>
      <c r="X542" s="11">
        <v>38.082068965517244</v>
      </c>
      <c r="Y542" s="11">
        <v>601.75275862068963</v>
      </c>
      <c r="Z542" s="11"/>
      <c r="AA542" s="4"/>
      <c r="AB542" s="11" t="s">
        <v>329</v>
      </c>
      <c r="AC542" s="11"/>
      <c r="AD542" s="71" t="s">
        <v>330</v>
      </c>
      <c r="AE542" s="24">
        <v>12</v>
      </c>
      <c r="AF542" s="24">
        <v>9</v>
      </c>
      <c r="AG542" s="24">
        <v>6</v>
      </c>
      <c r="AH542" s="24">
        <v>6</v>
      </c>
      <c r="AI542" s="24">
        <v>5</v>
      </c>
      <c r="AJ542" s="24"/>
      <c r="AK542" s="4"/>
      <c r="AL542" s="4"/>
      <c r="AM542" s="24">
        <v>823.75000000000011</v>
      </c>
      <c r="AN542" s="24">
        <v>850.87000000000012</v>
      </c>
      <c r="AO542" s="24">
        <v>662.28</v>
      </c>
      <c r="AP542" s="24">
        <v>150.15</v>
      </c>
      <c r="AQ542" s="24">
        <v>5411.4400000000005</v>
      </c>
      <c r="AR542" s="24"/>
      <c r="AS542" s="4"/>
      <c r="AT542" s="4"/>
      <c r="AU542" s="24">
        <v>63.365384615384627</v>
      </c>
      <c r="AV542" s="24">
        <v>65.451538461538476</v>
      </c>
      <c r="AW542" s="24">
        <v>50.944615384615382</v>
      </c>
      <c r="AX542" s="24">
        <v>12.512500000000001</v>
      </c>
      <c r="AY542" s="24">
        <v>416.26461538461541</v>
      </c>
      <c r="AZ542" s="24"/>
      <c r="BA542" s="4"/>
    </row>
    <row r="543" spans="2:53">
      <c r="B543" s="11" t="s">
        <v>291</v>
      </c>
      <c r="C543" s="11"/>
      <c r="D543" s="71" t="s">
        <v>292</v>
      </c>
      <c r="E543" s="11">
        <v>186</v>
      </c>
      <c r="F543" s="11">
        <v>111</v>
      </c>
      <c r="G543" s="11">
        <v>79</v>
      </c>
      <c r="H543" s="11">
        <v>65</v>
      </c>
      <c r="I543" s="11">
        <v>74</v>
      </c>
      <c r="J543" s="11"/>
      <c r="M543" s="184">
        <v>45213.110000000022</v>
      </c>
      <c r="N543" s="184">
        <v>22583.449999999997</v>
      </c>
      <c r="O543" s="184">
        <v>13314.480000000003</v>
      </c>
      <c r="P543" s="184">
        <v>9633.9699999999993</v>
      </c>
      <c r="Q543" s="184">
        <v>150797.93999999992</v>
      </c>
      <c r="R543" s="184"/>
      <c r="S543" s="4"/>
      <c r="T543" s="4"/>
      <c r="U543" s="11">
        <v>227.20155778894483</v>
      </c>
      <c r="V543" s="11">
        <v>113.48467336683416</v>
      </c>
      <c r="W543" s="11">
        <v>69.709319371727759</v>
      </c>
      <c r="X543" s="11">
        <v>50.70510526315789</v>
      </c>
      <c r="Y543" s="11">
        <v>793.67336842105215</v>
      </c>
      <c r="Z543" s="11"/>
      <c r="AA543" s="4"/>
      <c r="AB543" s="11" t="s">
        <v>331</v>
      </c>
      <c r="AC543" s="11"/>
      <c r="AD543" s="71" t="s">
        <v>332</v>
      </c>
      <c r="AE543" s="24">
        <v>20</v>
      </c>
      <c r="AF543" s="24">
        <v>12</v>
      </c>
      <c r="AG543" s="24">
        <v>8</v>
      </c>
      <c r="AH543" s="24">
        <v>5</v>
      </c>
      <c r="AI543" s="24">
        <v>5</v>
      </c>
      <c r="AJ543" s="24"/>
      <c r="AK543" s="4"/>
      <c r="AL543" s="4"/>
      <c r="AM543" s="24">
        <v>5089.6400000000003</v>
      </c>
      <c r="AN543" s="24">
        <v>822.29</v>
      </c>
      <c r="AO543" s="24">
        <v>480.83</v>
      </c>
      <c r="AP543" s="24">
        <v>256.48</v>
      </c>
      <c r="AQ543" s="24">
        <v>4147.8200000000006</v>
      </c>
      <c r="AR543" s="24"/>
      <c r="AS543" s="4"/>
      <c r="AT543" s="4"/>
      <c r="AU543" s="24">
        <v>254.48200000000003</v>
      </c>
      <c r="AV543" s="24">
        <v>41.1145</v>
      </c>
      <c r="AW543" s="24">
        <v>25.306842105263158</v>
      </c>
      <c r="AX543" s="24">
        <v>12.824000000000002</v>
      </c>
      <c r="AY543" s="24">
        <v>207.39100000000002</v>
      </c>
      <c r="AZ543" s="24"/>
      <c r="BA543" s="4"/>
    </row>
    <row r="544" spans="2:53">
      <c r="B544" s="11" t="s">
        <v>291</v>
      </c>
      <c r="C544" s="11"/>
      <c r="D544" s="71" t="s">
        <v>229</v>
      </c>
      <c r="E544" s="11">
        <v>1</v>
      </c>
      <c r="F544" s="11">
        <v>1</v>
      </c>
      <c r="G544" s="11">
        <v>1</v>
      </c>
      <c r="H544" s="11"/>
      <c r="I544" s="11"/>
      <c r="J544" s="11"/>
      <c r="M544" s="184">
        <v>169.44</v>
      </c>
      <c r="N544" s="184">
        <v>156.66999999999999</v>
      </c>
      <c r="O544" s="184">
        <v>13.17</v>
      </c>
      <c r="P544" s="184">
        <v>0</v>
      </c>
      <c r="Q544" s="184">
        <v>0</v>
      </c>
      <c r="R544" s="184"/>
      <c r="S544" s="4"/>
      <c r="T544" s="4"/>
      <c r="U544" s="11">
        <v>169.44</v>
      </c>
      <c r="V544" s="11">
        <v>156.66999999999999</v>
      </c>
      <c r="W544" s="11">
        <v>13.17</v>
      </c>
      <c r="X544" s="11">
        <v>0</v>
      </c>
      <c r="Y544" s="11">
        <v>0</v>
      </c>
      <c r="Z544" s="11"/>
      <c r="AA544" s="4"/>
      <c r="AB544" s="11" t="s">
        <v>496</v>
      </c>
      <c r="AC544" s="11"/>
      <c r="AD544" s="71" t="s">
        <v>115</v>
      </c>
      <c r="AE544" s="24">
        <v>1</v>
      </c>
      <c r="AF544" s="24">
        <v>1</v>
      </c>
      <c r="AG544" s="24">
        <v>1</v>
      </c>
      <c r="AH544" s="24"/>
      <c r="AI544" s="24"/>
      <c r="AJ544" s="24"/>
      <c r="AK544" s="4"/>
      <c r="AL544" s="4"/>
      <c r="AM544" s="24">
        <v>19.46</v>
      </c>
      <c r="AN544" s="24">
        <v>19.46</v>
      </c>
      <c r="AO544" s="24">
        <v>3.97</v>
      </c>
      <c r="AP544" s="24">
        <v>0</v>
      </c>
      <c r="AQ544" s="24">
        <v>0</v>
      </c>
      <c r="AR544" s="24"/>
      <c r="AS544" s="4"/>
      <c r="AT544" s="4"/>
      <c r="AU544" s="24">
        <v>19.46</v>
      </c>
      <c r="AV544" s="24">
        <v>19.46</v>
      </c>
      <c r="AW544" s="24">
        <v>3.97</v>
      </c>
      <c r="AX544" s="24">
        <v>0</v>
      </c>
      <c r="AY544" s="24">
        <v>0</v>
      </c>
      <c r="AZ544" s="24"/>
      <c r="BA544" s="4"/>
    </row>
    <row r="545" spans="2:53">
      <c r="B545" s="11" t="s">
        <v>293</v>
      </c>
      <c r="C545" s="11"/>
      <c r="D545" s="71" t="s">
        <v>564</v>
      </c>
      <c r="E545" s="11">
        <v>1</v>
      </c>
      <c r="F545" s="11">
        <v>1</v>
      </c>
      <c r="G545" s="11">
        <v>1</v>
      </c>
      <c r="H545" s="11">
        <v>1</v>
      </c>
      <c r="I545" s="11">
        <v>1</v>
      </c>
      <c r="J545" s="11"/>
      <c r="M545" s="184">
        <v>242.98</v>
      </c>
      <c r="N545" s="184">
        <v>210.29</v>
      </c>
      <c r="O545" s="184">
        <v>191.72</v>
      </c>
      <c r="P545" s="184">
        <v>374.76</v>
      </c>
      <c r="Q545" s="184">
        <v>2933.15</v>
      </c>
      <c r="R545" s="184"/>
      <c r="S545" s="4"/>
      <c r="T545" s="4"/>
      <c r="U545" s="11">
        <v>242.98</v>
      </c>
      <c r="V545" s="11">
        <v>210.29</v>
      </c>
      <c r="W545" s="11">
        <v>191.72</v>
      </c>
      <c r="X545" s="11">
        <v>374.76</v>
      </c>
      <c r="Y545" s="11">
        <v>2933.15</v>
      </c>
      <c r="Z545" s="11"/>
      <c r="AA545" s="4"/>
      <c r="AB545" s="11" t="s">
        <v>333</v>
      </c>
      <c r="AC545" s="11"/>
      <c r="AD545" s="71" t="s">
        <v>334</v>
      </c>
      <c r="AE545" s="24">
        <v>63</v>
      </c>
      <c r="AF545" s="24">
        <v>38</v>
      </c>
      <c r="AG545" s="24">
        <v>34</v>
      </c>
      <c r="AH545" s="24">
        <v>26</v>
      </c>
      <c r="AI545" s="24">
        <v>22</v>
      </c>
      <c r="AJ545" s="24"/>
      <c r="AK545" s="4"/>
      <c r="AL545" s="4"/>
      <c r="AM545" s="24">
        <v>26212.679999999997</v>
      </c>
      <c r="AN545" s="24">
        <v>12091.309999999998</v>
      </c>
      <c r="AO545" s="24">
        <v>7916.64</v>
      </c>
      <c r="AP545" s="24">
        <v>3877.2299999999991</v>
      </c>
      <c r="AQ545" s="24">
        <v>39712.37999999999</v>
      </c>
      <c r="AR545" s="24"/>
      <c r="AS545" s="4"/>
      <c r="AT545" s="4"/>
      <c r="AU545" s="24">
        <v>397.16181818181815</v>
      </c>
      <c r="AV545" s="24">
        <v>183.20166666666663</v>
      </c>
      <c r="AW545" s="24">
        <v>138.88842105263157</v>
      </c>
      <c r="AX545" s="24">
        <v>69.236249999999984</v>
      </c>
      <c r="AY545" s="24">
        <v>722.04327272727255</v>
      </c>
      <c r="AZ545" s="24"/>
      <c r="BA545" s="4"/>
    </row>
    <row r="546" spans="2:53">
      <c r="B546" s="11" t="s">
        <v>293</v>
      </c>
      <c r="C546" s="11"/>
      <c r="D546" s="71" t="s">
        <v>110</v>
      </c>
      <c r="E546" s="11">
        <v>1</v>
      </c>
      <c r="F546" s="11"/>
      <c r="G546" s="11"/>
      <c r="H546" s="11"/>
      <c r="I546" s="11"/>
      <c r="J546" s="11"/>
      <c r="M546" s="184">
        <v>180</v>
      </c>
      <c r="N546" s="184">
        <v>0</v>
      </c>
      <c r="O546" s="184">
        <v>0</v>
      </c>
      <c r="P546" s="184">
        <v>0</v>
      </c>
      <c r="Q546" s="184">
        <v>0</v>
      </c>
      <c r="R546" s="184"/>
      <c r="S546" s="4"/>
      <c r="T546" s="4"/>
      <c r="U546" s="11">
        <v>180</v>
      </c>
      <c r="V546" s="11">
        <v>0</v>
      </c>
      <c r="W546" s="11">
        <v>0</v>
      </c>
      <c r="X546" s="11">
        <v>0</v>
      </c>
      <c r="Y546" s="11">
        <v>0</v>
      </c>
      <c r="Z546" s="11"/>
      <c r="AA546" s="4"/>
      <c r="AB546" s="11" t="s">
        <v>473</v>
      </c>
      <c r="AC546" s="11"/>
      <c r="AD546" s="71" t="s">
        <v>593</v>
      </c>
      <c r="AE546" s="24">
        <v>2</v>
      </c>
      <c r="AF546" s="24">
        <v>1</v>
      </c>
      <c r="AG546" s="24">
        <v>1</v>
      </c>
      <c r="AH546" s="24">
        <v>1</v>
      </c>
      <c r="AI546" s="24">
        <v>1</v>
      </c>
      <c r="AJ546" s="24"/>
      <c r="AK546" s="4"/>
      <c r="AL546" s="4"/>
      <c r="AM546" s="24">
        <v>23.18</v>
      </c>
      <c r="AN546" s="24">
        <v>22.76</v>
      </c>
      <c r="AO546" s="24">
        <v>20.350000000000001</v>
      </c>
      <c r="AP546" s="24">
        <v>40.99</v>
      </c>
      <c r="AQ546" s="24">
        <v>113.03</v>
      </c>
      <c r="AR546" s="24"/>
      <c r="AS546" s="4"/>
      <c r="AT546" s="4"/>
      <c r="AU546" s="24">
        <v>11.59</v>
      </c>
      <c r="AV546" s="24">
        <v>11.38</v>
      </c>
      <c r="AW546" s="24">
        <v>10.175000000000001</v>
      </c>
      <c r="AX546" s="24">
        <v>20.495000000000001</v>
      </c>
      <c r="AY546" s="24">
        <v>56.515000000000001</v>
      </c>
      <c r="AZ546" s="24"/>
      <c r="BA546" s="4"/>
    </row>
    <row r="547" spans="2:53">
      <c r="B547" s="11" t="s">
        <v>293</v>
      </c>
      <c r="C547" s="11"/>
      <c r="D547" s="71" t="s">
        <v>116</v>
      </c>
      <c r="E547" s="11">
        <v>1317</v>
      </c>
      <c r="F547" s="11">
        <v>628</v>
      </c>
      <c r="G547" s="11">
        <v>420</v>
      </c>
      <c r="H547" s="11">
        <v>331</v>
      </c>
      <c r="I547" s="11">
        <v>419</v>
      </c>
      <c r="J547" s="11"/>
      <c r="M547" s="184">
        <v>365897.37000000058</v>
      </c>
      <c r="N547" s="184">
        <v>135731.39999999988</v>
      </c>
      <c r="O547" s="184">
        <v>70138.479999999909</v>
      </c>
      <c r="P547" s="184">
        <v>42373.11000000003</v>
      </c>
      <c r="Q547" s="184">
        <v>456019.42</v>
      </c>
      <c r="R547" s="184"/>
      <c r="S547" s="4"/>
      <c r="T547" s="4"/>
      <c r="U547" s="11">
        <v>249.929897540984</v>
      </c>
      <c r="V547" s="11">
        <v>92.712704918032699</v>
      </c>
      <c r="W547" s="11">
        <v>50.134724803430956</v>
      </c>
      <c r="X547" s="11">
        <v>30.506198704103692</v>
      </c>
      <c r="Y547" s="11">
        <v>325.96098641887062</v>
      </c>
      <c r="Z547" s="11"/>
      <c r="AA547" s="4"/>
      <c r="AB547" s="11" t="s">
        <v>335</v>
      </c>
      <c r="AC547" s="11"/>
      <c r="AD547" s="71" t="s">
        <v>336</v>
      </c>
      <c r="AE547" s="24">
        <v>231</v>
      </c>
      <c r="AF547" s="24">
        <v>115</v>
      </c>
      <c r="AG547" s="24">
        <v>49</v>
      </c>
      <c r="AH547" s="24">
        <v>34</v>
      </c>
      <c r="AI547" s="24">
        <v>37</v>
      </c>
      <c r="AJ547" s="24"/>
      <c r="AK547" s="4"/>
      <c r="AL547" s="4"/>
      <c r="AM547" s="24">
        <v>58837.349999999984</v>
      </c>
      <c r="AN547" s="24">
        <v>13795.310000000001</v>
      </c>
      <c r="AO547" s="24">
        <v>7625.8899999999994</v>
      </c>
      <c r="AP547" s="24">
        <v>3151.04</v>
      </c>
      <c r="AQ547" s="24">
        <v>21614.49</v>
      </c>
      <c r="AR547" s="24"/>
      <c r="AS547" s="4"/>
      <c r="AT547" s="4"/>
      <c r="AU547" s="24">
        <v>235.34939999999995</v>
      </c>
      <c r="AV547" s="24">
        <v>55.181240000000003</v>
      </c>
      <c r="AW547" s="24">
        <v>31.642697095435683</v>
      </c>
      <c r="AX547" s="24">
        <v>13.465982905982905</v>
      </c>
      <c r="AY547" s="24">
        <v>89.31607438016529</v>
      </c>
      <c r="AZ547" s="24"/>
      <c r="BA547" s="4"/>
    </row>
    <row r="548" spans="2:53">
      <c r="B548" s="11" t="s">
        <v>294</v>
      </c>
      <c r="C548" s="11"/>
      <c r="D548" s="71" t="s">
        <v>295</v>
      </c>
      <c r="E548" s="11">
        <v>65</v>
      </c>
      <c r="F548" s="11">
        <v>42</v>
      </c>
      <c r="G548" s="11">
        <v>31</v>
      </c>
      <c r="H548" s="11">
        <v>27</v>
      </c>
      <c r="I548" s="11">
        <v>31</v>
      </c>
      <c r="J548" s="11"/>
      <c r="M548" s="184">
        <v>19532.869999999992</v>
      </c>
      <c r="N548" s="184">
        <v>10572.019999999999</v>
      </c>
      <c r="O548" s="184">
        <v>5606.29</v>
      </c>
      <c r="P548" s="184">
        <v>4428.72</v>
      </c>
      <c r="Q548" s="184">
        <v>49351.759999999987</v>
      </c>
      <c r="R548" s="184"/>
      <c r="S548" s="4"/>
      <c r="T548" s="4"/>
      <c r="U548" s="11">
        <v>263.95770270270259</v>
      </c>
      <c r="V548" s="11">
        <v>142.86513513513512</v>
      </c>
      <c r="W548" s="11">
        <v>80.089857142857142</v>
      </c>
      <c r="X548" s="11">
        <v>63.267428571428574</v>
      </c>
      <c r="Y548" s="11">
        <v>705.02514285714267</v>
      </c>
      <c r="Z548" s="11"/>
      <c r="AA548" s="4"/>
      <c r="AB548" s="11" t="s">
        <v>337</v>
      </c>
      <c r="AC548" s="11"/>
      <c r="AD548" s="71" t="s">
        <v>338</v>
      </c>
      <c r="AE548" s="24">
        <v>37</v>
      </c>
      <c r="AF548" s="24">
        <v>26</v>
      </c>
      <c r="AG548" s="24">
        <v>17</v>
      </c>
      <c r="AH548" s="24">
        <v>13</v>
      </c>
      <c r="AI548" s="24">
        <v>13</v>
      </c>
      <c r="AJ548" s="24"/>
      <c r="AK548" s="4"/>
      <c r="AL548" s="4"/>
      <c r="AM548" s="24">
        <v>13482.54</v>
      </c>
      <c r="AN548" s="24">
        <v>8132.2099999999982</v>
      </c>
      <c r="AO548" s="24">
        <v>2458.2600000000007</v>
      </c>
      <c r="AP548" s="24">
        <v>1221.8399999999999</v>
      </c>
      <c r="AQ548" s="24">
        <v>4703.34</v>
      </c>
      <c r="AR548" s="24"/>
      <c r="AS548" s="4"/>
      <c r="AT548" s="4"/>
      <c r="AU548" s="24">
        <v>345.70615384615388</v>
      </c>
      <c r="AV548" s="24">
        <v>208.5182051282051</v>
      </c>
      <c r="AW548" s="24">
        <v>68.285000000000025</v>
      </c>
      <c r="AX548" s="24">
        <v>34.90971428571428</v>
      </c>
      <c r="AY548" s="24">
        <v>127.1172972972973</v>
      </c>
      <c r="AZ548" s="24"/>
      <c r="BA548" s="4"/>
    </row>
    <row r="549" spans="2:53">
      <c r="B549" s="11" t="s">
        <v>296</v>
      </c>
      <c r="C549" s="11"/>
      <c r="D549" s="71" t="s">
        <v>297</v>
      </c>
      <c r="E549" s="11">
        <v>677</v>
      </c>
      <c r="F549" s="11">
        <v>393</v>
      </c>
      <c r="G549" s="11">
        <v>278</v>
      </c>
      <c r="H549" s="11">
        <v>217</v>
      </c>
      <c r="I549" s="11">
        <v>245</v>
      </c>
      <c r="J549" s="11"/>
      <c r="M549" s="184">
        <v>153709.02999999988</v>
      </c>
      <c r="N549" s="184">
        <v>81903.880000000034</v>
      </c>
      <c r="O549" s="184">
        <v>40245.800000000003</v>
      </c>
      <c r="P549" s="184">
        <v>25480.950000000026</v>
      </c>
      <c r="Q549" s="184">
        <v>246969.50999999995</v>
      </c>
      <c r="R549" s="184"/>
      <c r="S549" s="4"/>
      <c r="T549" s="4"/>
      <c r="U549" s="11">
        <v>210.560315068493</v>
      </c>
      <c r="V549" s="11">
        <v>112.19709589041101</v>
      </c>
      <c r="W549" s="11">
        <v>57.824425287356327</v>
      </c>
      <c r="X549" s="11">
        <v>36.822182080924897</v>
      </c>
      <c r="Y549" s="11">
        <v>354.84124999999995</v>
      </c>
      <c r="Z549" s="11"/>
      <c r="AA549" s="4"/>
      <c r="AB549" s="11" t="s">
        <v>339</v>
      </c>
      <c r="AC549" s="11"/>
      <c r="AD549" s="71" t="s">
        <v>340</v>
      </c>
      <c r="AE549" s="24">
        <v>7</v>
      </c>
      <c r="AF549" s="24">
        <v>7</v>
      </c>
      <c r="AG549" s="24">
        <v>7</v>
      </c>
      <c r="AH549" s="24">
        <v>4</v>
      </c>
      <c r="AI549" s="24">
        <v>5</v>
      </c>
      <c r="AJ549" s="24"/>
      <c r="AK549" s="4"/>
      <c r="AL549" s="4"/>
      <c r="AM549" s="24">
        <v>1370.2800000000002</v>
      </c>
      <c r="AN549" s="24">
        <v>2671.98</v>
      </c>
      <c r="AO549" s="24">
        <v>409.15999999999997</v>
      </c>
      <c r="AP549" s="24">
        <v>257.69</v>
      </c>
      <c r="AQ549" s="24">
        <v>887.78</v>
      </c>
      <c r="AR549" s="24"/>
      <c r="AS549" s="4"/>
      <c r="AT549" s="4"/>
      <c r="AU549" s="24">
        <v>114.19000000000001</v>
      </c>
      <c r="AV549" s="24">
        <v>222.66499999999999</v>
      </c>
      <c r="AW549" s="24">
        <v>37.196363636363635</v>
      </c>
      <c r="AX549" s="24">
        <v>23.426363636363636</v>
      </c>
      <c r="AY549" s="24">
        <v>80.707272727272724</v>
      </c>
      <c r="AZ549" s="24"/>
      <c r="BA549" s="4"/>
    </row>
    <row r="550" spans="2:53">
      <c r="B550" s="11" t="s">
        <v>296</v>
      </c>
      <c r="C550" s="11"/>
      <c r="D550" s="71" t="s">
        <v>311</v>
      </c>
      <c r="E550" s="11">
        <v>6</v>
      </c>
      <c r="F550" s="11">
        <v>1</v>
      </c>
      <c r="G550" s="11">
        <v>1</v>
      </c>
      <c r="H550" s="11">
        <v>2</v>
      </c>
      <c r="I550" s="11">
        <v>3</v>
      </c>
      <c r="J550" s="11"/>
      <c r="M550" s="184">
        <v>927.94999999999993</v>
      </c>
      <c r="N550" s="184">
        <v>286.61</v>
      </c>
      <c r="O550" s="184">
        <v>145.58000000000001</v>
      </c>
      <c r="P550" s="184">
        <v>237.18</v>
      </c>
      <c r="Q550" s="184">
        <v>7336.98</v>
      </c>
      <c r="R550" s="184"/>
      <c r="S550" s="4"/>
      <c r="T550" s="4"/>
      <c r="U550" s="11">
        <v>132.56428571428572</v>
      </c>
      <c r="V550" s="11">
        <v>40.944285714285719</v>
      </c>
      <c r="W550" s="11">
        <v>20.797142857142859</v>
      </c>
      <c r="X550" s="11">
        <v>33.882857142857141</v>
      </c>
      <c r="Y550" s="11">
        <v>1048.1399999999999</v>
      </c>
      <c r="Z550" s="11"/>
      <c r="AA550" s="4"/>
      <c r="AB550" s="11" t="s">
        <v>341</v>
      </c>
      <c r="AC550" s="11"/>
      <c r="AD550" s="71" t="s">
        <v>119</v>
      </c>
      <c r="AE550" s="24">
        <v>10</v>
      </c>
      <c r="AF550" s="24">
        <v>4</v>
      </c>
      <c r="AG550" s="24">
        <v>4</v>
      </c>
      <c r="AH550" s="24">
        <v>3</v>
      </c>
      <c r="AI550" s="24">
        <v>2</v>
      </c>
      <c r="AJ550" s="24"/>
      <c r="AK550" s="4"/>
      <c r="AL550" s="4"/>
      <c r="AM550" s="24">
        <v>14529.37</v>
      </c>
      <c r="AN550" s="24">
        <v>4100.42</v>
      </c>
      <c r="AO550" s="24">
        <v>149.20999999999998</v>
      </c>
      <c r="AP550" s="24">
        <v>47.64</v>
      </c>
      <c r="AQ550" s="24">
        <v>20.799999999999997</v>
      </c>
      <c r="AR550" s="24"/>
      <c r="AS550" s="4"/>
      <c r="AT550" s="4"/>
      <c r="AU550" s="24">
        <v>1452.9370000000001</v>
      </c>
      <c r="AV550" s="24">
        <v>410.04200000000003</v>
      </c>
      <c r="AW550" s="24">
        <v>14.920999999999998</v>
      </c>
      <c r="AX550" s="24">
        <v>4.7640000000000002</v>
      </c>
      <c r="AY550" s="24">
        <v>2.3111111111111109</v>
      </c>
      <c r="AZ550" s="24"/>
      <c r="BA550" s="4"/>
    </row>
    <row r="551" spans="2:53">
      <c r="B551" s="11" t="s">
        <v>572</v>
      </c>
      <c r="C551" s="11"/>
      <c r="D551" s="71" t="s">
        <v>299</v>
      </c>
      <c r="E551" s="11">
        <v>5</v>
      </c>
      <c r="F551" s="11">
        <v>3</v>
      </c>
      <c r="G551" s="11">
        <v>2</v>
      </c>
      <c r="H551" s="11">
        <v>1</v>
      </c>
      <c r="I551" s="11">
        <v>1</v>
      </c>
      <c r="J551" s="11"/>
      <c r="M551" s="184">
        <v>976.84999999999991</v>
      </c>
      <c r="N551" s="184">
        <v>344.35</v>
      </c>
      <c r="O551" s="184">
        <v>81.17</v>
      </c>
      <c r="P551" s="184">
        <v>26.54</v>
      </c>
      <c r="Q551" s="184">
        <v>131.18</v>
      </c>
      <c r="R551" s="184"/>
      <c r="S551" s="4"/>
      <c r="T551" s="4"/>
      <c r="U551" s="11">
        <v>195.36999999999998</v>
      </c>
      <c r="V551" s="11">
        <v>68.87</v>
      </c>
      <c r="W551" s="11">
        <v>16.234000000000002</v>
      </c>
      <c r="X551" s="11">
        <v>5.3079999999999998</v>
      </c>
      <c r="Y551" s="11">
        <v>26.236000000000001</v>
      </c>
      <c r="Z551" s="11"/>
      <c r="AA551" s="4"/>
      <c r="AB551" s="11" t="s">
        <v>342</v>
      </c>
      <c r="AC551" s="11"/>
      <c r="AD551" s="71" t="s">
        <v>285</v>
      </c>
      <c r="AE551" s="24">
        <v>27</v>
      </c>
      <c r="AF551" s="24">
        <v>15</v>
      </c>
      <c r="AG551" s="24">
        <v>12</v>
      </c>
      <c r="AH551" s="24">
        <v>8</v>
      </c>
      <c r="AI551" s="24">
        <v>6</v>
      </c>
      <c r="AJ551" s="24"/>
      <c r="AK551" s="4"/>
      <c r="AL551" s="4"/>
      <c r="AM551" s="24">
        <v>14280.46</v>
      </c>
      <c r="AN551" s="24">
        <v>10197.83</v>
      </c>
      <c r="AO551" s="24">
        <v>6686.28</v>
      </c>
      <c r="AP551" s="24">
        <v>526.09</v>
      </c>
      <c r="AQ551" s="24">
        <v>1737.3799999999999</v>
      </c>
      <c r="AR551" s="24"/>
      <c r="AS551" s="4"/>
      <c r="AT551" s="4"/>
      <c r="AU551" s="24">
        <v>492.42965517241379</v>
      </c>
      <c r="AV551" s="24">
        <v>351.6493103448276</v>
      </c>
      <c r="AW551" s="24">
        <v>230.56137931034482</v>
      </c>
      <c r="AX551" s="24">
        <v>18.14103448275862</v>
      </c>
      <c r="AY551" s="24">
        <v>64.347407407407403</v>
      </c>
      <c r="AZ551" s="24"/>
      <c r="BA551" s="4"/>
    </row>
    <row r="552" spans="2:53">
      <c r="B552" s="11" t="s">
        <v>469</v>
      </c>
      <c r="C552" s="11"/>
      <c r="D552" s="71" t="s">
        <v>299</v>
      </c>
      <c r="E552" s="11">
        <v>340</v>
      </c>
      <c r="F552" s="11">
        <v>163</v>
      </c>
      <c r="G552" s="11">
        <v>120</v>
      </c>
      <c r="H552" s="11">
        <v>99</v>
      </c>
      <c r="I552" s="11">
        <v>99</v>
      </c>
      <c r="J552" s="11"/>
      <c r="M552" s="184">
        <v>59996.779999999977</v>
      </c>
      <c r="N552" s="184">
        <v>19622.850000000009</v>
      </c>
      <c r="O552" s="184">
        <v>10349.319999999996</v>
      </c>
      <c r="P552" s="184">
        <v>8115.4399999999987</v>
      </c>
      <c r="Q552" s="184">
        <v>76531.77</v>
      </c>
      <c r="R552" s="184"/>
      <c r="S552" s="4"/>
      <c r="T552" s="4"/>
      <c r="U552" s="11">
        <v>164.82631868131861</v>
      </c>
      <c r="V552" s="11">
        <v>53.908928571428596</v>
      </c>
      <c r="W552" s="11">
        <v>31.552804878048768</v>
      </c>
      <c r="X552" s="11">
        <v>24.97058461538461</v>
      </c>
      <c r="Y552" s="11">
        <v>228.45304477611941</v>
      </c>
      <c r="Z552" s="11"/>
      <c r="AA552" s="4"/>
      <c r="AB552" s="11" t="s">
        <v>343</v>
      </c>
      <c r="AC552" s="11"/>
      <c r="AD552" s="71" t="s">
        <v>344</v>
      </c>
      <c r="AE552" s="24">
        <v>59</v>
      </c>
      <c r="AF552" s="24">
        <v>42</v>
      </c>
      <c r="AG552" s="24">
        <v>32</v>
      </c>
      <c r="AH552" s="24">
        <v>21</v>
      </c>
      <c r="AI552" s="24">
        <v>26</v>
      </c>
      <c r="AJ552" s="24"/>
      <c r="AK552" s="4"/>
      <c r="AL552" s="4"/>
      <c r="AM552" s="24">
        <v>37005.80000000001</v>
      </c>
      <c r="AN552" s="24">
        <v>14139.08</v>
      </c>
      <c r="AO552" s="24">
        <v>5725.55</v>
      </c>
      <c r="AP552" s="24">
        <v>2307.3999999999996</v>
      </c>
      <c r="AQ552" s="24">
        <v>20595.820000000003</v>
      </c>
      <c r="AR552" s="24"/>
      <c r="AS552" s="4"/>
      <c r="AT552" s="4"/>
      <c r="AU552" s="24">
        <v>616.76333333333355</v>
      </c>
      <c r="AV552" s="24">
        <v>235.65133333333333</v>
      </c>
      <c r="AW552" s="24">
        <v>97.043220338983048</v>
      </c>
      <c r="AX552" s="24">
        <v>52.440909090909081</v>
      </c>
      <c r="AY552" s="24">
        <v>349.08169491525427</v>
      </c>
      <c r="AZ552" s="24"/>
      <c r="BA552" s="4"/>
    </row>
    <row r="553" spans="2:53">
      <c r="B553" s="11" t="s">
        <v>300</v>
      </c>
      <c r="C553" s="11"/>
      <c r="D553" s="71" t="s">
        <v>271</v>
      </c>
      <c r="E553" s="11">
        <v>327</v>
      </c>
      <c r="F553" s="11">
        <v>186</v>
      </c>
      <c r="G553" s="11">
        <v>101</v>
      </c>
      <c r="H553" s="11">
        <v>134</v>
      </c>
      <c r="I553" s="11">
        <v>143</v>
      </c>
      <c r="J553" s="11"/>
      <c r="M553" s="184">
        <v>78125.840000000026</v>
      </c>
      <c r="N553" s="184">
        <v>39426.839999999982</v>
      </c>
      <c r="O553" s="184">
        <v>24889.410000000014</v>
      </c>
      <c r="P553" s="184">
        <v>30493.140000000007</v>
      </c>
      <c r="Q553" s="184">
        <v>163032.2999999999</v>
      </c>
      <c r="R553" s="184"/>
      <c r="S553" s="4"/>
      <c r="T553" s="4"/>
      <c r="U553" s="11">
        <v>206.68211640211646</v>
      </c>
      <c r="V553" s="11">
        <v>104.30380952380948</v>
      </c>
      <c r="W553" s="11">
        <v>106.82150214592281</v>
      </c>
      <c r="X553" s="11">
        <v>85.896169014084521</v>
      </c>
      <c r="Y553" s="11">
        <v>446.66383561643806</v>
      </c>
      <c r="Z553" s="11"/>
      <c r="AA553" s="4"/>
      <c r="AB553" s="11" t="s">
        <v>345</v>
      </c>
      <c r="AC553" s="11"/>
      <c r="AD553" s="71" t="s">
        <v>346</v>
      </c>
      <c r="AE553" s="24">
        <v>21</v>
      </c>
      <c r="AF553" s="24">
        <v>12</v>
      </c>
      <c r="AG553" s="24">
        <v>11</v>
      </c>
      <c r="AH553" s="24">
        <v>7</v>
      </c>
      <c r="AI553" s="24">
        <v>7</v>
      </c>
      <c r="AJ553" s="24"/>
      <c r="AK553" s="4"/>
      <c r="AL553" s="4"/>
      <c r="AM553" s="24">
        <v>2350.5299999999997</v>
      </c>
      <c r="AN553" s="24">
        <v>2251.1799999999998</v>
      </c>
      <c r="AO553" s="24">
        <v>401.92999999999995</v>
      </c>
      <c r="AP553" s="24">
        <v>209.08999999999997</v>
      </c>
      <c r="AQ553" s="24">
        <v>2172.38</v>
      </c>
      <c r="AR553" s="24"/>
      <c r="AS553" s="4"/>
      <c r="AT553" s="4"/>
      <c r="AU553" s="24">
        <v>106.84227272727271</v>
      </c>
      <c r="AV553" s="24">
        <v>102.32636363636362</v>
      </c>
      <c r="AW553" s="24">
        <v>19.139523809523808</v>
      </c>
      <c r="AX553" s="24">
        <v>10.454499999999999</v>
      </c>
      <c r="AY553" s="24">
        <v>103.44666666666667</v>
      </c>
      <c r="AZ553" s="24"/>
      <c r="BA553" s="4"/>
    </row>
    <row r="554" spans="2:53">
      <c r="B554" s="11" t="s">
        <v>301</v>
      </c>
      <c r="C554" s="11"/>
      <c r="D554" s="71" t="s">
        <v>119</v>
      </c>
      <c r="E554" s="11">
        <v>215</v>
      </c>
      <c r="F554" s="11">
        <v>85</v>
      </c>
      <c r="G554" s="11">
        <v>46</v>
      </c>
      <c r="H554" s="11">
        <v>40</v>
      </c>
      <c r="I554" s="11">
        <v>46</v>
      </c>
      <c r="J554" s="11"/>
      <c r="M554" s="184">
        <v>49083.209999999985</v>
      </c>
      <c r="N554" s="184">
        <v>14581.619999999999</v>
      </c>
      <c r="O554" s="184">
        <v>6897.9500000000025</v>
      </c>
      <c r="P554" s="184">
        <v>3019.75</v>
      </c>
      <c r="Q554" s="184">
        <v>44404.410000000018</v>
      </c>
      <c r="R554" s="184"/>
      <c r="S554" s="4"/>
      <c r="T554" s="4"/>
      <c r="U554" s="11">
        <v>215.2772368421052</v>
      </c>
      <c r="V554" s="11">
        <v>63.954473684210519</v>
      </c>
      <c r="W554" s="11">
        <v>31.497488584474898</v>
      </c>
      <c r="X554" s="11">
        <v>14.177230046948356</v>
      </c>
      <c r="Y554" s="11">
        <v>200.92493212669692</v>
      </c>
      <c r="Z554" s="11"/>
      <c r="AA554" s="4"/>
      <c r="AB554" s="11" t="s">
        <v>347</v>
      </c>
      <c r="AC554" s="11"/>
      <c r="AD554" s="71" t="s">
        <v>155</v>
      </c>
      <c r="AE554" s="24">
        <v>88</v>
      </c>
      <c r="AF554" s="24">
        <v>56</v>
      </c>
      <c r="AG554" s="24">
        <v>33</v>
      </c>
      <c r="AH554" s="24">
        <v>43</v>
      </c>
      <c r="AI554" s="24">
        <v>38</v>
      </c>
      <c r="AJ554" s="24"/>
      <c r="AK554" s="4"/>
      <c r="AL554" s="4"/>
      <c r="AM554" s="24">
        <v>45711.980000000032</v>
      </c>
      <c r="AN554" s="24">
        <v>13812.910000000003</v>
      </c>
      <c r="AO554" s="24">
        <v>3004.0100000000007</v>
      </c>
      <c r="AP554" s="24">
        <v>12506.28</v>
      </c>
      <c r="AQ554" s="24">
        <v>100658.30000000002</v>
      </c>
      <c r="AR554" s="24"/>
      <c r="AS554" s="4"/>
      <c r="AT554" s="4"/>
      <c r="AU554" s="24">
        <v>502.32945054945088</v>
      </c>
      <c r="AV554" s="24">
        <v>151.79021978021981</v>
      </c>
      <c r="AW554" s="24">
        <v>44.176617647058833</v>
      </c>
      <c r="AX554" s="24">
        <v>145.42186046511628</v>
      </c>
      <c r="AY554" s="24">
        <v>1170.4453488372094</v>
      </c>
      <c r="AZ554" s="24"/>
      <c r="BA554" s="4"/>
    </row>
    <row r="555" spans="2:53">
      <c r="B555" s="11" t="s">
        <v>573</v>
      </c>
      <c r="C555" s="11"/>
      <c r="D555" s="71" t="s">
        <v>278</v>
      </c>
      <c r="E555" s="11">
        <v>1</v>
      </c>
      <c r="F555" s="11">
        <v>1</v>
      </c>
      <c r="G555" s="11">
        <v>1</v>
      </c>
      <c r="H555" s="11">
        <v>1</v>
      </c>
      <c r="I555" s="11">
        <v>1</v>
      </c>
      <c r="J555" s="11"/>
      <c r="M555" s="184">
        <v>283.87</v>
      </c>
      <c r="N555" s="184">
        <v>325.52999999999997</v>
      </c>
      <c r="O555" s="184">
        <v>135.01</v>
      </c>
      <c r="P555" s="184">
        <v>260.08</v>
      </c>
      <c r="Q555" s="184">
        <v>345.51</v>
      </c>
      <c r="R555" s="184"/>
      <c r="S555" s="4"/>
      <c r="T555" s="4"/>
      <c r="U555" s="11">
        <v>283.87</v>
      </c>
      <c r="V555" s="11">
        <v>325.52999999999997</v>
      </c>
      <c r="W555" s="11">
        <v>135.01</v>
      </c>
      <c r="X555" s="11">
        <v>260.08</v>
      </c>
      <c r="Y555" s="11">
        <v>345.51</v>
      </c>
      <c r="Z555" s="11"/>
      <c r="AA555" s="4"/>
      <c r="AB555" s="11" t="s">
        <v>594</v>
      </c>
      <c r="AC555" s="11"/>
      <c r="AD555" s="71" t="s">
        <v>155</v>
      </c>
      <c r="AE555" s="24">
        <v>1</v>
      </c>
      <c r="AF555" s="24"/>
      <c r="AG555" s="24"/>
      <c r="AH555" s="24"/>
      <c r="AI555" s="24"/>
      <c r="AJ555" s="24"/>
      <c r="AK555" s="4"/>
      <c r="AL555" s="4"/>
      <c r="AM555" s="24">
        <v>110.77</v>
      </c>
      <c r="AN555" s="24">
        <v>0</v>
      </c>
      <c r="AO555" s="24">
        <v>0</v>
      </c>
      <c r="AP555" s="24">
        <v>0</v>
      </c>
      <c r="AQ555" s="24">
        <v>0</v>
      </c>
      <c r="AR555" s="24"/>
      <c r="AS555" s="4"/>
      <c r="AT555" s="4"/>
      <c r="AU555" s="24">
        <v>110.77</v>
      </c>
      <c r="AV555" s="24">
        <v>0</v>
      </c>
      <c r="AW555" s="24">
        <v>0</v>
      </c>
      <c r="AX555" s="24">
        <v>0</v>
      </c>
      <c r="AY555" s="24">
        <v>0</v>
      </c>
      <c r="AZ555" s="24"/>
      <c r="BA555" s="4"/>
    </row>
    <row r="556" spans="2:53">
      <c r="B556" s="11" t="s">
        <v>302</v>
      </c>
      <c r="C556" s="11"/>
      <c r="D556" s="71" t="s">
        <v>303</v>
      </c>
      <c r="E556" s="11">
        <v>15</v>
      </c>
      <c r="F556" s="11">
        <v>4</v>
      </c>
      <c r="G556" s="11">
        <v>7</v>
      </c>
      <c r="H556" s="11">
        <v>8</v>
      </c>
      <c r="I556" s="11">
        <v>9</v>
      </c>
      <c r="J556" s="11"/>
      <c r="M556" s="184">
        <v>2159.9200000000005</v>
      </c>
      <c r="N556" s="184">
        <v>123.79</v>
      </c>
      <c r="O556" s="184">
        <v>341.07</v>
      </c>
      <c r="P556" s="184">
        <v>897.97</v>
      </c>
      <c r="Q556" s="184">
        <v>16080.24</v>
      </c>
      <c r="R556" s="184"/>
      <c r="S556" s="4"/>
      <c r="T556" s="4"/>
      <c r="U556" s="11">
        <v>134.99500000000003</v>
      </c>
      <c r="V556" s="11">
        <v>7.7368750000000004</v>
      </c>
      <c r="W556" s="11">
        <v>28.422499999999999</v>
      </c>
      <c r="X556" s="11">
        <v>69.074615384615385</v>
      </c>
      <c r="Y556" s="11">
        <v>1072.0160000000001</v>
      </c>
      <c r="Z556" s="11"/>
      <c r="AA556" s="4"/>
      <c r="AB556" s="11" t="s">
        <v>348</v>
      </c>
      <c r="AC556" s="11"/>
      <c r="AD556" s="71" t="s">
        <v>349</v>
      </c>
      <c r="AE556" s="24">
        <v>81</v>
      </c>
      <c r="AF556" s="24">
        <v>36</v>
      </c>
      <c r="AG556" s="24">
        <v>24</v>
      </c>
      <c r="AH556" s="24">
        <v>20</v>
      </c>
      <c r="AI556" s="24">
        <v>18</v>
      </c>
      <c r="AJ556" s="24"/>
      <c r="AK556" s="4"/>
      <c r="AL556" s="4"/>
      <c r="AM556" s="24">
        <v>19345.490000000005</v>
      </c>
      <c r="AN556" s="24">
        <v>6020.67</v>
      </c>
      <c r="AO556" s="24">
        <v>2045.2399999999998</v>
      </c>
      <c r="AP556" s="24">
        <v>1740.4200000000003</v>
      </c>
      <c r="AQ556" s="24">
        <v>18694.209999999995</v>
      </c>
      <c r="AR556" s="24"/>
      <c r="AS556" s="4"/>
      <c r="AT556" s="4"/>
      <c r="AU556" s="24">
        <v>235.92060975609763</v>
      </c>
      <c r="AV556" s="24">
        <v>73.42280487804878</v>
      </c>
      <c r="AW556" s="24">
        <v>26.221025641025637</v>
      </c>
      <c r="AX556" s="24">
        <v>22.900263157894742</v>
      </c>
      <c r="AY556" s="24">
        <v>249.25613333333328</v>
      </c>
      <c r="AZ556" s="24"/>
      <c r="BA556" s="4"/>
    </row>
    <row r="557" spans="2:53">
      <c r="B557" s="11" t="s">
        <v>304</v>
      </c>
      <c r="C557" s="11"/>
      <c r="D557" s="71" t="s">
        <v>161</v>
      </c>
      <c r="E557" s="11">
        <v>32</v>
      </c>
      <c r="F557" s="11">
        <v>22</v>
      </c>
      <c r="G557" s="11">
        <v>15</v>
      </c>
      <c r="H557" s="11">
        <v>10</v>
      </c>
      <c r="I557" s="11">
        <v>13</v>
      </c>
      <c r="J557" s="11"/>
      <c r="M557" s="184">
        <v>8683.9500000000007</v>
      </c>
      <c r="N557" s="184">
        <v>5050.99</v>
      </c>
      <c r="O557" s="184">
        <v>2568.5099999999998</v>
      </c>
      <c r="P557" s="184">
        <v>1518.8000000000002</v>
      </c>
      <c r="Q557" s="184">
        <v>11658.02</v>
      </c>
      <c r="R557" s="184"/>
      <c r="S557" s="4"/>
      <c r="T557" s="4"/>
      <c r="U557" s="11">
        <v>255.41029411764708</v>
      </c>
      <c r="V557" s="11">
        <v>148.55852941176471</v>
      </c>
      <c r="W557" s="11">
        <v>80.265937499999993</v>
      </c>
      <c r="X557" s="11">
        <v>47.462500000000006</v>
      </c>
      <c r="Y557" s="11">
        <v>364.31312500000001</v>
      </c>
      <c r="Z557" s="11"/>
      <c r="AA557" s="4"/>
      <c r="AB557" s="11" t="s">
        <v>511</v>
      </c>
      <c r="AC557" s="11"/>
      <c r="AD557" s="71" t="s">
        <v>96</v>
      </c>
      <c r="AE557" s="24">
        <v>1</v>
      </c>
      <c r="AF557" s="24">
        <v>1</v>
      </c>
      <c r="AG557" s="24">
        <v>1</v>
      </c>
      <c r="AH557" s="24"/>
      <c r="AI557" s="24"/>
      <c r="AJ557" s="24"/>
      <c r="AK557" s="4"/>
      <c r="AL557" s="4"/>
      <c r="AM557" s="24">
        <v>982.5</v>
      </c>
      <c r="AN557" s="24">
        <v>934.29</v>
      </c>
      <c r="AO557" s="24">
        <v>62.61</v>
      </c>
      <c r="AP557" s="24">
        <v>0</v>
      </c>
      <c r="AQ557" s="24">
        <v>0</v>
      </c>
      <c r="AR557" s="24"/>
      <c r="AS557" s="4"/>
      <c r="AT557" s="4"/>
      <c r="AU557" s="24">
        <v>982.5</v>
      </c>
      <c r="AV557" s="24">
        <v>934.29</v>
      </c>
      <c r="AW557" s="24">
        <v>62.61</v>
      </c>
      <c r="AX557" s="24">
        <v>0</v>
      </c>
      <c r="AY557" s="24">
        <v>0</v>
      </c>
      <c r="AZ557" s="24"/>
      <c r="BA557" s="4"/>
    </row>
    <row r="558" spans="2:53">
      <c r="B558" s="11" t="s">
        <v>305</v>
      </c>
      <c r="C558" s="11"/>
      <c r="D558" s="71" t="s">
        <v>88</v>
      </c>
      <c r="E558" s="11"/>
      <c r="F558" s="11">
        <v>1</v>
      </c>
      <c r="G558" s="11">
        <v>1</v>
      </c>
      <c r="H558" s="11"/>
      <c r="I558" s="11">
        <v>1</v>
      </c>
      <c r="J558" s="11"/>
      <c r="M558" s="184">
        <v>0</v>
      </c>
      <c r="N558" s="184">
        <v>186.24</v>
      </c>
      <c r="O558" s="184">
        <v>164.74</v>
      </c>
      <c r="P558" s="184">
        <v>0</v>
      </c>
      <c r="Q558" s="184">
        <v>306.37</v>
      </c>
      <c r="R558" s="184"/>
      <c r="S558" s="4"/>
      <c r="T558" s="4"/>
      <c r="U558" s="11">
        <v>0</v>
      </c>
      <c r="V558" s="11">
        <v>186.24</v>
      </c>
      <c r="W558" s="11">
        <v>164.74</v>
      </c>
      <c r="X558" s="11">
        <v>0</v>
      </c>
      <c r="Y558" s="11">
        <v>306.37</v>
      </c>
      <c r="Z558" s="11"/>
      <c r="AA558" s="4"/>
      <c r="AB558" s="11" t="s">
        <v>350</v>
      </c>
      <c r="AC558" s="11"/>
      <c r="AD558" s="71" t="s">
        <v>123</v>
      </c>
      <c r="AE558" s="24">
        <v>12</v>
      </c>
      <c r="AF558" s="24">
        <v>3</v>
      </c>
      <c r="AG558" s="24">
        <v>3</v>
      </c>
      <c r="AH558" s="24">
        <v>3</v>
      </c>
      <c r="AI558" s="24">
        <v>2</v>
      </c>
      <c r="AJ558" s="24"/>
      <c r="AK558" s="4"/>
      <c r="AL558" s="4"/>
      <c r="AM558" s="24">
        <v>9091.0000000000018</v>
      </c>
      <c r="AN558" s="24">
        <v>188.71</v>
      </c>
      <c r="AO558" s="24">
        <v>208.03</v>
      </c>
      <c r="AP558" s="24">
        <v>183.69</v>
      </c>
      <c r="AQ558" s="24">
        <v>3366.13</v>
      </c>
      <c r="AR558" s="24"/>
      <c r="AS558" s="4"/>
      <c r="AT558" s="4"/>
      <c r="AU558" s="24">
        <v>757.58333333333348</v>
      </c>
      <c r="AV558" s="24">
        <v>15.725833333333334</v>
      </c>
      <c r="AW558" s="24">
        <v>18.91181818181818</v>
      </c>
      <c r="AX558" s="24">
        <v>16.699090909090909</v>
      </c>
      <c r="AY558" s="24">
        <v>306.01181818181817</v>
      </c>
      <c r="AZ558" s="24"/>
      <c r="BA558" s="4"/>
    </row>
    <row r="559" spans="2:53">
      <c r="B559" s="11" t="s">
        <v>305</v>
      </c>
      <c r="C559" s="11"/>
      <c r="D559" s="71" t="s">
        <v>89</v>
      </c>
      <c r="E559" s="11">
        <v>1</v>
      </c>
      <c r="F559" s="11">
        <v>1</v>
      </c>
      <c r="G559" s="11">
        <v>1</v>
      </c>
      <c r="H559" s="11">
        <v>1</v>
      </c>
      <c r="I559" s="11">
        <v>1</v>
      </c>
      <c r="J559" s="11"/>
      <c r="M559" s="184">
        <v>187.16</v>
      </c>
      <c r="N559" s="184">
        <v>153.07</v>
      </c>
      <c r="O559" s="184">
        <v>141.65</v>
      </c>
      <c r="P559" s="184">
        <v>77.930000000000007</v>
      </c>
      <c r="Q559" s="184">
        <v>645.95000000000005</v>
      </c>
      <c r="R559" s="184"/>
      <c r="S559" s="4"/>
      <c r="T559" s="4"/>
      <c r="U559" s="11">
        <v>187.16</v>
      </c>
      <c r="V559" s="11">
        <v>153.07</v>
      </c>
      <c r="W559" s="11">
        <v>141.65</v>
      </c>
      <c r="X559" s="11">
        <v>77.930000000000007</v>
      </c>
      <c r="Y559" s="11">
        <v>645.95000000000005</v>
      </c>
      <c r="Z559" s="11"/>
      <c r="AA559" s="4"/>
      <c r="AB559" s="11" t="s">
        <v>351</v>
      </c>
      <c r="AC559" s="11"/>
      <c r="AD559" s="71" t="s">
        <v>352</v>
      </c>
      <c r="AE559" s="24">
        <v>12</v>
      </c>
      <c r="AF559" s="24">
        <v>7</v>
      </c>
      <c r="AG559" s="24">
        <v>7</v>
      </c>
      <c r="AH559" s="24">
        <v>5</v>
      </c>
      <c r="AI559" s="24">
        <v>4</v>
      </c>
      <c r="AJ559" s="24"/>
      <c r="AK559" s="4"/>
      <c r="AL559" s="4"/>
      <c r="AM559" s="24">
        <v>1749.49</v>
      </c>
      <c r="AN559" s="24">
        <v>411.05999999999995</v>
      </c>
      <c r="AO559" s="24">
        <v>227.23000000000002</v>
      </c>
      <c r="AP559" s="24">
        <v>114.44999999999999</v>
      </c>
      <c r="AQ559" s="24">
        <v>1657.25</v>
      </c>
      <c r="AR559" s="24"/>
      <c r="AS559" s="4"/>
      <c r="AT559" s="4"/>
      <c r="AU559" s="24">
        <v>134.57615384615386</v>
      </c>
      <c r="AV559" s="24">
        <v>31.619999999999997</v>
      </c>
      <c r="AW559" s="24">
        <v>17.479230769230771</v>
      </c>
      <c r="AX559" s="24">
        <v>9.5374999999999996</v>
      </c>
      <c r="AY559" s="24">
        <v>150.65909090909091</v>
      </c>
      <c r="AZ559" s="24"/>
      <c r="BA559" s="4"/>
    </row>
    <row r="560" spans="2:53">
      <c r="B560" s="11" t="s">
        <v>305</v>
      </c>
      <c r="C560" s="11"/>
      <c r="D560" s="71" t="s">
        <v>84</v>
      </c>
      <c r="E560" s="11">
        <v>1</v>
      </c>
      <c r="F560" s="11"/>
      <c r="G560" s="11"/>
      <c r="H560" s="11"/>
      <c r="I560" s="11"/>
      <c r="J560" s="11"/>
      <c r="M560" s="184">
        <v>250.79</v>
      </c>
      <c r="N560" s="184">
        <v>0</v>
      </c>
      <c r="O560" s="184">
        <v>0</v>
      </c>
      <c r="P560" s="184">
        <v>0</v>
      </c>
      <c r="Q560" s="184">
        <v>0</v>
      </c>
      <c r="R560" s="184"/>
      <c r="S560" s="4"/>
      <c r="T560" s="4"/>
      <c r="U560" s="11">
        <v>250.79</v>
      </c>
      <c r="V560" s="11">
        <v>0</v>
      </c>
      <c r="W560" s="11">
        <v>0</v>
      </c>
      <c r="X560" s="11">
        <v>0</v>
      </c>
      <c r="Y560" s="11">
        <v>0</v>
      </c>
      <c r="Z560" s="11"/>
      <c r="AA560" s="4"/>
      <c r="AB560" s="11" t="s">
        <v>353</v>
      </c>
      <c r="AC560" s="11"/>
      <c r="AD560" s="71" t="s">
        <v>175</v>
      </c>
      <c r="AE560" s="24">
        <v>42</v>
      </c>
      <c r="AF560" s="24">
        <v>10</v>
      </c>
      <c r="AG560" s="24">
        <v>15</v>
      </c>
      <c r="AH560" s="24">
        <v>10</v>
      </c>
      <c r="AI560" s="24">
        <v>10</v>
      </c>
      <c r="AJ560" s="24"/>
      <c r="AK560" s="4"/>
      <c r="AL560" s="4"/>
      <c r="AM560" s="24">
        <v>7787.5199999999986</v>
      </c>
      <c r="AN560" s="24">
        <v>1658.28</v>
      </c>
      <c r="AO560" s="24">
        <v>2426.4100000000003</v>
      </c>
      <c r="AP560" s="24">
        <v>1194.0899999999999</v>
      </c>
      <c r="AQ560" s="24">
        <v>11018.69</v>
      </c>
      <c r="AR560" s="24"/>
      <c r="AS560" s="4"/>
      <c r="AT560" s="4"/>
      <c r="AU560" s="24">
        <v>181.10511627906973</v>
      </c>
      <c r="AV560" s="24">
        <v>38.564651162790696</v>
      </c>
      <c r="AW560" s="24">
        <v>65.578648648648652</v>
      </c>
      <c r="AX560" s="24">
        <v>29.852249999999998</v>
      </c>
      <c r="AY560" s="24">
        <v>256.24860465116279</v>
      </c>
      <c r="AZ560" s="24"/>
      <c r="BA560" s="4"/>
    </row>
    <row r="561" spans="2:53">
      <c r="B561" s="11" t="s">
        <v>305</v>
      </c>
      <c r="C561" s="11"/>
      <c r="D561" s="71" t="s">
        <v>121</v>
      </c>
      <c r="E561" s="11">
        <v>2033</v>
      </c>
      <c r="F561" s="11">
        <v>1240</v>
      </c>
      <c r="G561" s="11">
        <v>920</v>
      </c>
      <c r="H561" s="11">
        <v>723</v>
      </c>
      <c r="I561" s="11">
        <v>834</v>
      </c>
      <c r="J561" s="11"/>
      <c r="M561" s="184">
        <v>487342.66999999969</v>
      </c>
      <c r="N561" s="184">
        <v>227785.38999999984</v>
      </c>
      <c r="O561" s="184">
        <v>163768.55999999982</v>
      </c>
      <c r="P561" s="184">
        <v>116662.7000000001</v>
      </c>
      <c r="Q561" s="184">
        <v>1181336.4599999997</v>
      </c>
      <c r="R561" s="184"/>
      <c r="S561" s="4"/>
      <c r="T561" s="4"/>
      <c r="U561" s="11">
        <v>215.82934898139933</v>
      </c>
      <c r="V561" s="11">
        <v>100.87926926483607</v>
      </c>
      <c r="W561" s="11">
        <v>76.136011157601033</v>
      </c>
      <c r="X561" s="11">
        <v>55.05554506842855</v>
      </c>
      <c r="Y561" s="11">
        <v>557.23417924528292</v>
      </c>
      <c r="Z561" s="11"/>
      <c r="AA561" s="4"/>
      <c r="AB561" s="11" t="s">
        <v>354</v>
      </c>
      <c r="AC561" s="11"/>
      <c r="AD561" s="71" t="s">
        <v>88</v>
      </c>
      <c r="AE561" s="24">
        <v>2</v>
      </c>
      <c r="AF561" s="24">
        <v>1</v>
      </c>
      <c r="AG561" s="24">
        <v>2</v>
      </c>
      <c r="AH561" s="24">
        <v>2</v>
      </c>
      <c r="AI561" s="24">
        <v>2</v>
      </c>
      <c r="AJ561" s="24"/>
      <c r="AK561" s="4"/>
      <c r="AL561" s="4"/>
      <c r="AM561" s="24">
        <v>354.43</v>
      </c>
      <c r="AN561" s="24">
        <v>14.38</v>
      </c>
      <c r="AO561" s="24">
        <v>46.120000000000005</v>
      </c>
      <c r="AP561" s="24">
        <v>69.28</v>
      </c>
      <c r="AQ561" s="24">
        <v>1709.28</v>
      </c>
      <c r="AR561" s="24"/>
      <c r="AS561" s="4"/>
      <c r="AT561" s="4"/>
      <c r="AU561" s="24">
        <v>118.14333333333333</v>
      </c>
      <c r="AV561" s="24">
        <v>4.7933333333333339</v>
      </c>
      <c r="AW561" s="24">
        <v>15.373333333333335</v>
      </c>
      <c r="AX561" s="24">
        <v>23.093333333333334</v>
      </c>
      <c r="AY561" s="24">
        <v>569.76</v>
      </c>
      <c r="AZ561" s="24"/>
      <c r="BA561" s="4"/>
    </row>
    <row r="562" spans="2:53">
      <c r="B562" s="11" t="s">
        <v>306</v>
      </c>
      <c r="C562" s="11"/>
      <c r="D562" s="71" t="s">
        <v>146</v>
      </c>
      <c r="E562" s="11">
        <v>132</v>
      </c>
      <c r="F562" s="11">
        <v>54</v>
      </c>
      <c r="G562" s="11">
        <v>39</v>
      </c>
      <c r="H562" s="11">
        <v>30</v>
      </c>
      <c r="I562" s="11">
        <v>40</v>
      </c>
      <c r="J562" s="11"/>
      <c r="M562" s="184">
        <v>21958.91</v>
      </c>
      <c r="N562" s="184">
        <v>9321.130000000001</v>
      </c>
      <c r="O562" s="184">
        <v>4282.3099999999995</v>
      </c>
      <c r="P562" s="184">
        <v>3405.29</v>
      </c>
      <c r="Q562" s="184">
        <v>38361.520000000011</v>
      </c>
      <c r="R562" s="184"/>
      <c r="S562" s="4"/>
      <c r="T562" s="4"/>
      <c r="U562" s="11">
        <v>155.73695035460992</v>
      </c>
      <c r="V562" s="11">
        <v>66.107304964539011</v>
      </c>
      <c r="W562" s="11">
        <v>31.720814814814812</v>
      </c>
      <c r="X562" s="11">
        <v>25.797651515151514</v>
      </c>
      <c r="Y562" s="11">
        <v>282.07000000000011</v>
      </c>
      <c r="Z562" s="11"/>
      <c r="AA562" s="4"/>
      <c r="AB562" s="11" t="s">
        <v>355</v>
      </c>
      <c r="AC562" s="11"/>
      <c r="AD562" s="71" t="s">
        <v>356</v>
      </c>
      <c r="AE562" s="24">
        <v>106</v>
      </c>
      <c r="AF562" s="24">
        <v>38</v>
      </c>
      <c r="AG562" s="24">
        <v>30</v>
      </c>
      <c r="AH562" s="24">
        <v>19</v>
      </c>
      <c r="AI562" s="24">
        <v>16</v>
      </c>
      <c r="AJ562" s="24"/>
      <c r="AK562" s="4"/>
      <c r="AL562" s="4"/>
      <c r="AM562" s="24">
        <v>47946.610000000022</v>
      </c>
      <c r="AN562" s="24">
        <v>12307.209999999997</v>
      </c>
      <c r="AO562" s="24">
        <v>5713.5499999999993</v>
      </c>
      <c r="AP562" s="24">
        <v>8024.0000000000009</v>
      </c>
      <c r="AQ562" s="24">
        <v>8065.3600000000015</v>
      </c>
      <c r="AR562" s="24"/>
      <c r="AS562" s="4"/>
      <c r="AT562" s="4"/>
      <c r="AU562" s="24">
        <v>443.9500925925928</v>
      </c>
      <c r="AV562" s="24">
        <v>113.95564814814813</v>
      </c>
      <c r="AW562" s="24">
        <v>53.397663551401862</v>
      </c>
      <c r="AX562" s="24">
        <v>76.419047619047632</v>
      </c>
      <c r="AY562" s="24">
        <v>76.812952380952396</v>
      </c>
      <c r="AZ562" s="24"/>
      <c r="BA562" s="4"/>
    </row>
    <row r="563" spans="2:53">
      <c r="B563" s="11" t="s">
        <v>307</v>
      </c>
      <c r="C563" s="11"/>
      <c r="D563" s="71" t="s">
        <v>100</v>
      </c>
      <c r="E563" s="11">
        <v>4</v>
      </c>
      <c r="F563" s="11">
        <v>3</v>
      </c>
      <c r="G563" s="11">
        <v>2</v>
      </c>
      <c r="H563" s="11">
        <v>2</v>
      </c>
      <c r="I563" s="11">
        <v>2</v>
      </c>
      <c r="J563" s="11"/>
      <c r="M563" s="184">
        <v>529.09999999999991</v>
      </c>
      <c r="N563" s="184">
        <v>188.64999999999998</v>
      </c>
      <c r="O563" s="184">
        <v>183.64</v>
      </c>
      <c r="P563" s="184">
        <v>430.51</v>
      </c>
      <c r="Q563" s="184">
        <v>2586.02</v>
      </c>
      <c r="R563" s="184"/>
      <c r="S563" s="4"/>
      <c r="T563" s="4"/>
      <c r="U563" s="11">
        <v>132.27499999999998</v>
      </c>
      <c r="V563" s="11">
        <v>47.162499999999994</v>
      </c>
      <c r="W563" s="11">
        <v>61.213333333333331</v>
      </c>
      <c r="X563" s="11">
        <v>143.50333333333333</v>
      </c>
      <c r="Y563" s="11">
        <v>862.00666666666666</v>
      </c>
      <c r="Z563" s="11"/>
      <c r="AA563" s="4"/>
      <c r="AB563" s="11" t="s">
        <v>357</v>
      </c>
      <c r="AC563" s="11"/>
      <c r="AD563" s="71" t="s">
        <v>332</v>
      </c>
      <c r="AE563" s="24">
        <v>1</v>
      </c>
      <c r="AF563" s="24"/>
      <c r="AG563" s="24"/>
      <c r="AH563" s="24"/>
      <c r="AI563" s="24"/>
      <c r="AJ563" s="24"/>
      <c r="AK563" s="4"/>
      <c r="AL563" s="4"/>
      <c r="AM563" s="24">
        <v>17.14</v>
      </c>
      <c r="AN563" s="24">
        <v>0</v>
      </c>
      <c r="AO563" s="24">
        <v>0</v>
      </c>
      <c r="AP563" s="24">
        <v>0</v>
      </c>
      <c r="AQ563" s="24">
        <v>0</v>
      </c>
      <c r="AR563" s="24"/>
      <c r="AS563" s="4"/>
      <c r="AT563" s="4"/>
      <c r="AU563" s="24">
        <v>17.14</v>
      </c>
      <c r="AV563" s="24">
        <v>0</v>
      </c>
      <c r="AW563" s="24">
        <v>0</v>
      </c>
      <c r="AX563" s="24">
        <v>0</v>
      </c>
      <c r="AY563" s="24">
        <v>0</v>
      </c>
      <c r="AZ563" s="24"/>
      <c r="BA563" s="4"/>
    </row>
    <row r="564" spans="2:53">
      <c r="B564" s="11" t="s">
        <v>307</v>
      </c>
      <c r="C564" s="11"/>
      <c r="D564" s="71" t="s">
        <v>84</v>
      </c>
      <c r="E564" s="11">
        <v>719</v>
      </c>
      <c r="F564" s="11">
        <v>360</v>
      </c>
      <c r="G564" s="11">
        <v>248</v>
      </c>
      <c r="H564" s="11">
        <v>195</v>
      </c>
      <c r="I564" s="11">
        <v>231</v>
      </c>
      <c r="J564" s="11"/>
      <c r="M564" s="184">
        <v>197528.53999999992</v>
      </c>
      <c r="N564" s="184">
        <v>68743.770000000019</v>
      </c>
      <c r="O564" s="184">
        <v>44415.679999999986</v>
      </c>
      <c r="P564" s="184">
        <v>24843.819999999989</v>
      </c>
      <c r="Q564" s="184">
        <v>284075.89999999985</v>
      </c>
      <c r="R564" s="184"/>
      <c r="S564" s="4"/>
      <c r="T564" s="4"/>
      <c r="U564" s="11">
        <v>256.19784695201025</v>
      </c>
      <c r="V564" s="11">
        <v>89.161828793774347</v>
      </c>
      <c r="W564" s="11">
        <v>59.940188933873124</v>
      </c>
      <c r="X564" s="11">
        <v>33.755190217391288</v>
      </c>
      <c r="Y564" s="11">
        <v>383.88635135135115</v>
      </c>
      <c r="Z564" s="11"/>
      <c r="AA564" s="4"/>
      <c r="AB564" s="11" t="s">
        <v>358</v>
      </c>
      <c r="AC564" s="11"/>
      <c r="AD564" s="71" t="s">
        <v>119</v>
      </c>
      <c r="AE564" s="24">
        <v>1</v>
      </c>
      <c r="AF564" s="24">
        <v>1</v>
      </c>
      <c r="AG564" s="24">
        <v>1</v>
      </c>
      <c r="AH564" s="24"/>
      <c r="AI564" s="24"/>
      <c r="AJ564" s="24"/>
      <c r="AK564" s="4"/>
      <c r="AL564" s="4"/>
      <c r="AM564" s="24">
        <v>633.74</v>
      </c>
      <c r="AN564" s="24">
        <v>437.33</v>
      </c>
      <c r="AO564" s="24">
        <v>439.05</v>
      </c>
      <c r="AP564" s="24">
        <v>0</v>
      </c>
      <c r="AQ564" s="24">
        <v>0</v>
      </c>
      <c r="AR564" s="24"/>
      <c r="AS564" s="4"/>
      <c r="AT564" s="4"/>
      <c r="AU564" s="24">
        <v>633.74</v>
      </c>
      <c r="AV564" s="24">
        <v>437.33</v>
      </c>
      <c r="AW564" s="24">
        <v>439.05</v>
      </c>
      <c r="AX564" s="24">
        <v>0</v>
      </c>
      <c r="AY564" s="24">
        <v>0</v>
      </c>
      <c r="AZ564" s="24"/>
      <c r="BA564" s="4"/>
    </row>
    <row r="565" spans="2:53">
      <c r="B565" s="11" t="s">
        <v>308</v>
      </c>
      <c r="C565" s="11"/>
      <c r="D565" s="71" t="s">
        <v>309</v>
      </c>
      <c r="E565" s="11">
        <v>166</v>
      </c>
      <c r="F565" s="11">
        <v>81</v>
      </c>
      <c r="G565" s="11">
        <v>50</v>
      </c>
      <c r="H565" s="11">
        <v>38</v>
      </c>
      <c r="I565" s="11">
        <v>46</v>
      </c>
      <c r="J565" s="11"/>
      <c r="M565" s="184">
        <v>59715.999999999993</v>
      </c>
      <c r="N565" s="184">
        <v>27085.390000000003</v>
      </c>
      <c r="O565" s="184">
        <v>14621.210000000005</v>
      </c>
      <c r="P565" s="184">
        <v>9316.7199999999993</v>
      </c>
      <c r="Q565" s="184">
        <v>119004.60999999997</v>
      </c>
      <c r="R565" s="184"/>
      <c r="S565" s="4"/>
      <c r="T565" s="4"/>
      <c r="U565" s="11">
        <v>326.31693989071033</v>
      </c>
      <c r="V565" s="11">
        <v>148.00759562841532</v>
      </c>
      <c r="W565" s="11">
        <v>84.515664739884414</v>
      </c>
      <c r="X565" s="11">
        <v>60.893594771241823</v>
      </c>
      <c r="Y565" s="11">
        <v>687.8879190751444</v>
      </c>
      <c r="Z565" s="11"/>
      <c r="AA565" s="4"/>
      <c r="AB565" s="11" t="s">
        <v>358</v>
      </c>
      <c r="AC565" s="11"/>
      <c r="AD565" s="71" t="s">
        <v>100</v>
      </c>
      <c r="AE565" s="24">
        <v>281</v>
      </c>
      <c r="AF565" s="24">
        <v>167</v>
      </c>
      <c r="AG565" s="24">
        <v>144</v>
      </c>
      <c r="AH565" s="24">
        <v>111</v>
      </c>
      <c r="AI565" s="24">
        <v>105</v>
      </c>
      <c r="AJ565" s="24"/>
      <c r="AK565" s="4"/>
      <c r="AL565" s="4"/>
      <c r="AM565" s="24">
        <v>108340.77999999994</v>
      </c>
      <c r="AN565" s="24">
        <v>36461.960000000021</v>
      </c>
      <c r="AO565" s="24">
        <v>37642.100000000013</v>
      </c>
      <c r="AP565" s="24">
        <v>19530.969999999994</v>
      </c>
      <c r="AQ565" s="24">
        <v>116163.87999999999</v>
      </c>
      <c r="AR565" s="24"/>
      <c r="AS565" s="4"/>
      <c r="AT565" s="4"/>
      <c r="AU565" s="24">
        <v>372.30508591065274</v>
      </c>
      <c r="AV565" s="24">
        <v>125.29883161512035</v>
      </c>
      <c r="AW565" s="24">
        <v>134.43607142857147</v>
      </c>
      <c r="AX565" s="24">
        <v>71.02170909090907</v>
      </c>
      <c r="AY565" s="24">
        <v>422.41410909090905</v>
      </c>
      <c r="AZ565" s="24"/>
      <c r="BA565" s="4"/>
    </row>
    <row r="566" spans="2:53">
      <c r="B566" s="11" t="s">
        <v>310</v>
      </c>
      <c r="C566" s="11"/>
      <c r="D566" s="71" t="s">
        <v>311</v>
      </c>
      <c r="E566" s="11">
        <v>100</v>
      </c>
      <c r="F566" s="11">
        <v>67</v>
      </c>
      <c r="G566" s="11">
        <v>45</v>
      </c>
      <c r="H566" s="11">
        <v>30</v>
      </c>
      <c r="I566" s="11">
        <v>37</v>
      </c>
      <c r="J566" s="11"/>
      <c r="M566" s="184">
        <v>29941.400000000016</v>
      </c>
      <c r="N566" s="184">
        <v>18070.369999999995</v>
      </c>
      <c r="O566" s="184">
        <v>9263.3000000000029</v>
      </c>
      <c r="P566" s="184">
        <v>4712.8500000000004</v>
      </c>
      <c r="Q566" s="184">
        <v>51180.35</v>
      </c>
      <c r="R566" s="184"/>
      <c r="S566" s="4"/>
      <c r="T566" s="4"/>
      <c r="U566" s="11">
        <v>260.36000000000013</v>
      </c>
      <c r="V566" s="11">
        <v>157.13365217391299</v>
      </c>
      <c r="W566" s="11">
        <v>83.453153153153181</v>
      </c>
      <c r="X566" s="11">
        <v>42.844090909090916</v>
      </c>
      <c r="Y566" s="11">
        <v>461.0842342342342</v>
      </c>
      <c r="Z566" s="11"/>
      <c r="AA566" s="4"/>
      <c r="AB566" s="11" t="s">
        <v>359</v>
      </c>
      <c r="AC566" s="11"/>
      <c r="AD566" s="71" t="s">
        <v>360</v>
      </c>
      <c r="AE566" s="24">
        <v>31</v>
      </c>
      <c r="AF566" s="24">
        <v>18</v>
      </c>
      <c r="AG566" s="24">
        <v>16</v>
      </c>
      <c r="AH566" s="24">
        <v>12</v>
      </c>
      <c r="AI566" s="24">
        <v>12</v>
      </c>
      <c r="AJ566" s="24"/>
      <c r="AK566" s="4"/>
      <c r="AL566" s="4"/>
      <c r="AM566" s="24">
        <v>13344.670000000004</v>
      </c>
      <c r="AN566" s="24">
        <v>4173.8100000000004</v>
      </c>
      <c r="AO566" s="24">
        <v>2147.94</v>
      </c>
      <c r="AP566" s="24">
        <v>1589.91</v>
      </c>
      <c r="AQ566" s="24">
        <v>11978.929999999998</v>
      </c>
      <c r="AR566" s="24"/>
      <c r="AS566" s="4"/>
      <c r="AT566" s="4"/>
      <c r="AU566" s="24">
        <v>417.02093750000012</v>
      </c>
      <c r="AV566" s="24">
        <v>130.43156250000001</v>
      </c>
      <c r="AW566" s="24">
        <v>69.288387096774201</v>
      </c>
      <c r="AX566" s="24">
        <v>52.997</v>
      </c>
      <c r="AY566" s="24">
        <v>386.41709677419351</v>
      </c>
      <c r="AZ566" s="24"/>
      <c r="BA566" s="4"/>
    </row>
    <row r="567" spans="2:53">
      <c r="B567" s="11" t="s">
        <v>312</v>
      </c>
      <c r="C567" s="11"/>
      <c r="D567" s="71" t="s">
        <v>153</v>
      </c>
      <c r="E567" s="11">
        <v>3001</v>
      </c>
      <c r="F567" s="11">
        <v>1853</v>
      </c>
      <c r="G567" s="11">
        <v>1454</v>
      </c>
      <c r="H567" s="11">
        <v>1151</v>
      </c>
      <c r="I567" s="11">
        <v>1319</v>
      </c>
      <c r="J567" s="11"/>
      <c r="M567" s="184">
        <v>720213.87</v>
      </c>
      <c r="N567" s="184">
        <v>388587.58000000089</v>
      </c>
      <c r="O567" s="184">
        <v>245079.06999999992</v>
      </c>
      <c r="P567" s="184">
        <v>162974.3899999999</v>
      </c>
      <c r="Q567" s="184">
        <v>1796344.0800000008</v>
      </c>
      <c r="R567" s="184"/>
      <c r="S567" s="4"/>
      <c r="T567" s="4"/>
      <c r="U567" s="11">
        <v>216.34541003304295</v>
      </c>
      <c r="V567" s="11">
        <v>116.72802042655479</v>
      </c>
      <c r="W567" s="11">
        <v>77.581218740107602</v>
      </c>
      <c r="X567" s="11">
        <v>52.252128887463897</v>
      </c>
      <c r="Y567" s="11">
        <v>577.23138817480742</v>
      </c>
      <c r="Z567" s="11"/>
      <c r="AA567" s="4"/>
      <c r="AB567" s="11" t="s">
        <v>361</v>
      </c>
      <c r="AC567" s="11"/>
      <c r="AD567" s="71" t="s">
        <v>229</v>
      </c>
      <c r="AE567" s="24">
        <v>1</v>
      </c>
      <c r="AF567" s="24">
        <v>1</v>
      </c>
      <c r="AG567" s="24">
        <v>1</v>
      </c>
      <c r="AH567" s="24">
        <v>1</v>
      </c>
      <c r="AI567" s="24">
        <v>1</v>
      </c>
      <c r="AJ567" s="24"/>
      <c r="AK567" s="4"/>
      <c r="AL567" s="4"/>
      <c r="AM567" s="24">
        <v>696.88</v>
      </c>
      <c r="AN567" s="24">
        <v>607.19000000000005</v>
      </c>
      <c r="AO567" s="24">
        <v>689.63</v>
      </c>
      <c r="AP567" s="24">
        <v>607.57000000000005</v>
      </c>
      <c r="AQ567" s="24">
        <v>341.07</v>
      </c>
      <c r="AR567" s="24"/>
      <c r="AS567" s="4"/>
      <c r="AT567" s="4"/>
      <c r="AU567" s="24">
        <v>696.88</v>
      </c>
      <c r="AV567" s="24">
        <v>607.19000000000005</v>
      </c>
      <c r="AW567" s="24">
        <v>689.63</v>
      </c>
      <c r="AX567" s="24">
        <v>607.57000000000005</v>
      </c>
      <c r="AY567" s="24">
        <v>341.07</v>
      </c>
      <c r="AZ567" s="24"/>
      <c r="BA567" s="4"/>
    </row>
    <row r="568" spans="2:53">
      <c r="B568" s="11" t="s">
        <v>313</v>
      </c>
      <c r="C568" s="11"/>
      <c r="D568" s="71" t="s">
        <v>314</v>
      </c>
      <c r="E568" s="11">
        <v>52</v>
      </c>
      <c r="F568" s="11">
        <v>32</v>
      </c>
      <c r="G568" s="11">
        <v>16</v>
      </c>
      <c r="H568" s="11">
        <v>16</v>
      </c>
      <c r="I568" s="11">
        <v>18</v>
      </c>
      <c r="J568" s="11"/>
      <c r="M568" s="184">
        <v>14633.130000000001</v>
      </c>
      <c r="N568" s="184">
        <v>7143.9300000000012</v>
      </c>
      <c r="O568" s="184">
        <v>2742.2300000000005</v>
      </c>
      <c r="P568" s="184">
        <v>3250.79</v>
      </c>
      <c r="Q568" s="184">
        <v>56578.939999999995</v>
      </c>
      <c r="R568" s="184"/>
      <c r="S568" s="4"/>
      <c r="T568" s="4"/>
      <c r="U568" s="11">
        <v>256.72157894736841</v>
      </c>
      <c r="V568" s="11">
        <v>125.33210526315791</v>
      </c>
      <c r="W568" s="11">
        <v>49.858727272727279</v>
      </c>
      <c r="X568" s="11">
        <v>58.049821428571427</v>
      </c>
      <c r="Y568" s="11">
        <v>1047.7581481481482</v>
      </c>
      <c r="Z568" s="11"/>
      <c r="AA568" s="4"/>
      <c r="AB568" s="11" t="s">
        <v>362</v>
      </c>
      <c r="AC568" s="11"/>
      <c r="AD568" s="71" t="s">
        <v>363</v>
      </c>
      <c r="AE568" s="24">
        <v>5</v>
      </c>
      <c r="AF568" s="24">
        <v>2</v>
      </c>
      <c r="AG568" s="24"/>
      <c r="AH568" s="24">
        <v>2</v>
      </c>
      <c r="AI568" s="24">
        <v>2</v>
      </c>
      <c r="AJ568" s="24"/>
      <c r="AK568" s="4"/>
      <c r="AL568" s="4"/>
      <c r="AM568" s="24">
        <v>284.91000000000003</v>
      </c>
      <c r="AN568" s="24">
        <v>36.1</v>
      </c>
      <c r="AO568" s="24">
        <v>0</v>
      </c>
      <c r="AP568" s="24">
        <v>54.959999999999994</v>
      </c>
      <c r="AQ568" s="24">
        <v>506.73</v>
      </c>
      <c r="AR568" s="24"/>
      <c r="AS568" s="4"/>
      <c r="AT568" s="4"/>
      <c r="AU568" s="24">
        <v>56.982000000000006</v>
      </c>
      <c r="AV568" s="24">
        <v>7.2200000000000006</v>
      </c>
      <c r="AW568" s="24">
        <v>0</v>
      </c>
      <c r="AX568" s="24">
        <v>13.739999999999998</v>
      </c>
      <c r="AY568" s="24">
        <v>101.346</v>
      </c>
      <c r="AZ568" s="24"/>
      <c r="BA568" s="4"/>
    </row>
    <row r="569" spans="2:53">
      <c r="B569" s="11" t="s">
        <v>595</v>
      </c>
      <c r="C569" s="11"/>
      <c r="D569" s="71" t="s">
        <v>271</v>
      </c>
      <c r="E569" s="11">
        <v>1</v>
      </c>
      <c r="F569" s="11"/>
      <c r="G569" s="11"/>
      <c r="H569" s="11"/>
      <c r="I569" s="11"/>
      <c r="J569" s="11"/>
      <c r="M569" s="184">
        <v>15</v>
      </c>
      <c r="N569" s="184">
        <v>0</v>
      </c>
      <c r="O569" s="184"/>
      <c r="P569" s="184"/>
      <c r="Q569" s="184"/>
      <c r="R569" s="184"/>
      <c r="S569" s="4"/>
      <c r="T569" s="4"/>
      <c r="U569" s="11">
        <v>15</v>
      </c>
      <c r="V569" s="11">
        <v>0</v>
      </c>
      <c r="W569" s="11"/>
      <c r="X569" s="11"/>
      <c r="Y569" s="11"/>
      <c r="Z569" s="11"/>
      <c r="AA569" s="4"/>
      <c r="AB569" s="11" t="s">
        <v>364</v>
      </c>
      <c r="AC569" s="11"/>
      <c r="AD569" s="71" t="s">
        <v>365</v>
      </c>
      <c r="AE569" s="24">
        <v>15</v>
      </c>
      <c r="AF569" s="24">
        <v>3</v>
      </c>
      <c r="AG569" s="24">
        <v>7</v>
      </c>
      <c r="AH569" s="24">
        <v>6</v>
      </c>
      <c r="AI569" s="24">
        <v>2</v>
      </c>
      <c r="AJ569" s="24"/>
      <c r="AK569" s="4"/>
      <c r="AL569" s="4"/>
      <c r="AM569" s="24">
        <v>8103.130000000001</v>
      </c>
      <c r="AN569" s="24">
        <v>4427.84</v>
      </c>
      <c r="AO569" s="24">
        <v>1073.6799999999998</v>
      </c>
      <c r="AP569" s="24">
        <v>292.17</v>
      </c>
      <c r="AQ569" s="24">
        <v>85.65</v>
      </c>
      <c r="AR569" s="24"/>
      <c r="AS569" s="4"/>
      <c r="AT569" s="4"/>
      <c r="AU569" s="24">
        <v>540.20866666666677</v>
      </c>
      <c r="AV569" s="24">
        <v>295.18933333333337</v>
      </c>
      <c r="AW569" s="24">
        <v>71.578666666666649</v>
      </c>
      <c r="AX569" s="24">
        <v>22.474615384615387</v>
      </c>
      <c r="AY569" s="24">
        <v>5.71</v>
      </c>
      <c r="AZ569" s="24"/>
      <c r="BA569" s="4"/>
    </row>
    <row r="570" spans="2:53">
      <c r="B570" s="11" t="s">
        <v>315</v>
      </c>
      <c r="C570" s="11"/>
      <c r="D570" s="71" t="s">
        <v>316</v>
      </c>
      <c r="E570" s="11">
        <v>205</v>
      </c>
      <c r="F570" s="11">
        <v>111</v>
      </c>
      <c r="G570" s="11">
        <v>104</v>
      </c>
      <c r="H570" s="11">
        <v>84</v>
      </c>
      <c r="I570" s="11">
        <v>98</v>
      </c>
      <c r="J570" s="11"/>
      <c r="M570" s="184">
        <v>46517.770000000026</v>
      </c>
      <c r="N570" s="184">
        <v>23406.860000000004</v>
      </c>
      <c r="O570" s="184">
        <v>19823.269999999986</v>
      </c>
      <c r="P570" s="184">
        <v>10918.440000000004</v>
      </c>
      <c r="Q570" s="184">
        <v>101852.33999999997</v>
      </c>
      <c r="R570" s="184"/>
      <c r="S570" s="4"/>
      <c r="T570" s="4"/>
      <c r="U570" s="11">
        <v>187.57165322580656</v>
      </c>
      <c r="V570" s="11">
        <v>94.382500000000022</v>
      </c>
      <c r="W570" s="11">
        <v>85.078412017167324</v>
      </c>
      <c r="X570" s="11">
        <v>47.471478260869581</v>
      </c>
      <c r="Y570" s="11">
        <v>426.1604184100417</v>
      </c>
      <c r="Z570" s="11"/>
      <c r="AA570" s="4"/>
      <c r="AB570" s="11" t="s">
        <v>366</v>
      </c>
      <c r="AC570" s="11"/>
      <c r="AD570" s="71" t="s">
        <v>367</v>
      </c>
      <c r="AE570" s="24">
        <v>23</v>
      </c>
      <c r="AF570" s="24">
        <v>18</v>
      </c>
      <c r="AG570" s="24">
        <v>15</v>
      </c>
      <c r="AH570" s="24">
        <v>11</v>
      </c>
      <c r="AI570" s="24">
        <v>8</v>
      </c>
      <c r="AJ570" s="24"/>
      <c r="AK570" s="4"/>
      <c r="AL570" s="4"/>
      <c r="AM570" s="24">
        <v>7047.7400000000016</v>
      </c>
      <c r="AN570" s="24">
        <v>3323.2100000000005</v>
      </c>
      <c r="AO570" s="24">
        <v>2568.1800000000003</v>
      </c>
      <c r="AP570" s="24">
        <v>1212.8000000000002</v>
      </c>
      <c r="AQ570" s="24">
        <v>2108.62</v>
      </c>
      <c r="AR570" s="24"/>
      <c r="AS570" s="4"/>
      <c r="AT570" s="4"/>
      <c r="AU570" s="24">
        <v>271.06692307692316</v>
      </c>
      <c r="AV570" s="24">
        <v>127.81576923076925</v>
      </c>
      <c r="AW570" s="24">
        <v>107.00750000000001</v>
      </c>
      <c r="AX570" s="24">
        <v>50.533333333333339</v>
      </c>
      <c r="AY570" s="24">
        <v>84.344799999999992</v>
      </c>
      <c r="AZ570" s="24"/>
      <c r="BA570" s="4"/>
    </row>
    <row r="571" spans="2:53">
      <c r="B571" s="11" t="s">
        <v>317</v>
      </c>
      <c r="C571" s="11"/>
      <c r="D571" s="71" t="s">
        <v>318</v>
      </c>
      <c r="E571" s="11">
        <v>138</v>
      </c>
      <c r="F571" s="11">
        <v>83</v>
      </c>
      <c r="G571" s="11">
        <v>72</v>
      </c>
      <c r="H571" s="11">
        <v>63</v>
      </c>
      <c r="I571" s="11">
        <v>70</v>
      </c>
      <c r="J571" s="11"/>
      <c r="M571" s="184">
        <v>39465.069999999985</v>
      </c>
      <c r="N571" s="184">
        <v>19084.32</v>
      </c>
      <c r="O571" s="184">
        <v>13838.68</v>
      </c>
      <c r="P571" s="184">
        <v>9889.0399999999954</v>
      </c>
      <c r="Q571" s="184">
        <v>149794.54000000004</v>
      </c>
      <c r="R571" s="184"/>
      <c r="S571" s="4"/>
      <c r="T571" s="4"/>
      <c r="U571" s="11">
        <v>242.11699386503059</v>
      </c>
      <c r="V571" s="11">
        <v>117.08171779141104</v>
      </c>
      <c r="W571" s="11">
        <v>86.491749999999996</v>
      </c>
      <c r="X571" s="11">
        <v>61.806499999999971</v>
      </c>
      <c r="Y571" s="11">
        <v>936.21587500000021</v>
      </c>
      <c r="Z571" s="11"/>
      <c r="AA571" s="4"/>
      <c r="AB571" s="11" t="s">
        <v>368</v>
      </c>
      <c r="AC571" s="11"/>
      <c r="AD571" s="71" t="s">
        <v>369</v>
      </c>
      <c r="AE571" s="24">
        <v>3</v>
      </c>
      <c r="AF571" s="24">
        <v>2</v>
      </c>
      <c r="AG571" s="24"/>
      <c r="AH571" s="24"/>
      <c r="AI571" s="24">
        <v>1</v>
      </c>
      <c r="AJ571" s="24"/>
      <c r="AK571" s="4"/>
      <c r="AL571" s="4"/>
      <c r="AM571" s="24">
        <v>243.59000000000003</v>
      </c>
      <c r="AN571" s="24">
        <v>149.43</v>
      </c>
      <c r="AO571" s="24">
        <v>0</v>
      </c>
      <c r="AP571" s="24">
        <v>0</v>
      </c>
      <c r="AQ571" s="24">
        <v>1017.13</v>
      </c>
      <c r="AR571" s="24"/>
      <c r="AS571" s="4"/>
      <c r="AT571" s="4"/>
      <c r="AU571" s="24">
        <v>60.897500000000008</v>
      </c>
      <c r="AV571" s="24">
        <v>37.357500000000002</v>
      </c>
      <c r="AW571" s="24">
        <v>0</v>
      </c>
      <c r="AX571" s="24">
        <v>0</v>
      </c>
      <c r="AY571" s="24">
        <v>254.2825</v>
      </c>
      <c r="AZ571" s="24"/>
      <c r="BA571" s="4"/>
    </row>
    <row r="572" spans="2:53">
      <c r="B572" s="11" t="s">
        <v>319</v>
      </c>
      <c r="C572" s="11"/>
      <c r="D572" s="71" t="s">
        <v>222</v>
      </c>
      <c r="E572" s="11">
        <v>213</v>
      </c>
      <c r="F572" s="11">
        <v>120</v>
      </c>
      <c r="G572" s="11">
        <v>81</v>
      </c>
      <c r="H572" s="11">
        <v>59</v>
      </c>
      <c r="I572" s="11">
        <v>70</v>
      </c>
      <c r="J572" s="11"/>
      <c r="M572" s="184">
        <v>51554.390000000021</v>
      </c>
      <c r="N572" s="184">
        <v>24348.070000000007</v>
      </c>
      <c r="O572" s="184">
        <v>17747.890000000003</v>
      </c>
      <c r="P572" s="184">
        <v>7713.55</v>
      </c>
      <c r="Q572" s="184">
        <v>110856.90999999999</v>
      </c>
      <c r="R572" s="184"/>
      <c r="S572" s="4"/>
      <c r="T572" s="4"/>
      <c r="U572" s="11">
        <v>219.3803829787235</v>
      </c>
      <c r="V572" s="11">
        <v>103.60880851063833</v>
      </c>
      <c r="W572" s="11">
        <v>77.501703056768577</v>
      </c>
      <c r="X572" s="11">
        <v>34.589910313901349</v>
      </c>
      <c r="Y572" s="11">
        <v>494.89691964285709</v>
      </c>
      <c r="Z572" s="11"/>
      <c r="AA572" s="4"/>
      <c r="AB572" s="11" t="s">
        <v>370</v>
      </c>
      <c r="AC572" s="11"/>
      <c r="AD572" s="71" t="s">
        <v>369</v>
      </c>
      <c r="AE572" s="24">
        <v>21</v>
      </c>
      <c r="AF572" s="24">
        <v>12</v>
      </c>
      <c r="AG572" s="24">
        <v>11</v>
      </c>
      <c r="AH572" s="24">
        <v>7</v>
      </c>
      <c r="AI572" s="24">
        <v>9</v>
      </c>
      <c r="AJ572" s="24"/>
      <c r="AK572" s="4"/>
      <c r="AL572" s="4"/>
      <c r="AM572" s="24">
        <v>7888.9300000000012</v>
      </c>
      <c r="AN572" s="24">
        <v>2576.1900000000005</v>
      </c>
      <c r="AO572" s="24">
        <v>2463.4600000000005</v>
      </c>
      <c r="AP572" s="24">
        <v>1166.8700000000001</v>
      </c>
      <c r="AQ572" s="24">
        <v>14375.570000000002</v>
      </c>
      <c r="AR572" s="24"/>
      <c r="AS572" s="4"/>
      <c r="AT572" s="4"/>
      <c r="AU572" s="24">
        <v>375.66333333333341</v>
      </c>
      <c r="AV572" s="24">
        <v>122.67571428571431</v>
      </c>
      <c r="AW572" s="24">
        <v>117.30761904761907</v>
      </c>
      <c r="AX572" s="24">
        <v>55.565238095238101</v>
      </c>
      <c r="AY572" s="24">
        <v>684.55095238095248</v>
      </c>
      <c r="AZ572" s="24"/>
      <c r="BA572" s="4"/>
    </row>
    <row r="573" spans="2:53">
      <c r="B573" s="11" t="s">
        <v>576</v>
      </c>
      <c r="C573" s="11"/>
      <c r="D573" s="71" t="s">
        <v>88</v>
      </c>
      <c r="E573" s="11">
        <v>1</v>
      </c>
      <c r="F573" s="11">
        <v>3</v>
      </c>
      <c r="G573" s="11">
        <v>3</v>
      </c>
      <c r="H573" s="11">
        <v>3</v>
      </c>
      <c r="I573" s="11">
        <v>3</v>
      </c>
      <c r="J573" s="11"/>
      <c r="M573" s="184">
        <v>6.46</v>
      </c>
      <c r="N573" s="184">
        <v>435.96999999999997</v>
      </c>
      <c r="O573" s="184">
        <v>157.06</v>
      </c>
      <c r="P573" s="184">
        <v>122.64</v>
      </c>
      <c r="Q573" s="184">
        <v>642.77</v>
      </c>
      <c r="R573" s="184"/>
      <c r="S573" s="4"/>
      <c r="T573" s="4"/>
      <c r="U573" s="11">
        <v>1.615</v>
      </c>
      <c r="V573" s="11">
        <v>108.99249999999999</v>
      </c>
      <c r="W573" s="11">
        <v>39.265000000000001</v>
      </c>
      <c r="X573" s="11">
        <v>30.66</v>
      </c>
      <c r="Y573" s="11">
        <v>160.6925</v>
      </c>
      <c r="Z573" s="11"/>
      <c r="AA573" s="4"/>
      <c r="AB573" s="11" t="s">
        <v>575</v>
      </c>
      <c r="AC573" s="11"/>
      <c r="AD573" s="71" t="s">
        <v>344</v>
      </c>
      <c r="AE573" s="24">
        <v>1</v>
      </c>
      <c r="AF573" s="24">
        <v>1</v>
      </c>
      <c r="AG573" s="24">
        <v>1</v>
      </c>
      <c r="AH573" s="24">
        <v>1</v>
      </c>
      <c r="AI573" s="24">
        <v>1</v>
      </c>
      <c r="AJ573" s="24"/>
      <c r="AK573" s="4"/>
      <c r="AL573" s="4"/>
      <c r="AM573" s="24">
        <v>18.57</v>
      </c>
      <c r="AN573" s="24">
        <v>18.38</v>
      </c>
      <c r="AO573" s="24">
        <v>18.36</v>
      </c>
      <c r="AP573" s="24">
        <v>17.21</v>
      </c>
      <c r="AQ573" s="24">
        <v>31.18</v>
      </c>
      <c r="AR573" s="24"/>
      <c r="AS573" s="4"/>
      <c r="AT573" s="4"/>
      <c r="AU573" s="24">
        <v>18.57</v>
      </c>
      <c r="AV573" s="24">
        <v>18.38</v>
      </c>
      <c r="AW573" s="24">
        <v>18.36</v>
      </c>
      <c r="AX573" s="24">
        <v>17.21</v>
      </c>
      <c r="AY573" s="24">
        <v>31.18</v>
      </c>
      <c r="AZ573" s="24"/>
      <c r="BA573" s="4"/>
    </row>
    <row r="574" spans="2:53">
      <c r="B574" s="11" t="s">
        <v>576</v>
      </c>
      <c r="C574" s="11"/>
      <c r="D574" s="71" t="s">
        <v>89</v>
      </c>
      <c r="E574" s="11"/>
      <c r="F574" s="11">
        <v>1</v>
      </c>
      <c r="G574" s="11"/>
      <c r="H574" s="11"/>
      <c r="I574" s="11"/>
      <c r="J574" s="11"/>
      <c r="M574" s="184">
        <v>0</v>
      </c>
      <c r="N574" s="184">
        <v>234.97</v>
      </c>
      <c r="O574" s="184">
        <v>0</v>
      </c>
      <c r="P574" s="184">
        <v>0</v>
      </c>
      <c r="Q574" s="184">
        <v>0</v>
      </c>
      <c r="R574" s="184"/>
      <c r="S574" s="4"/>
      <c r="T574" s="4"/>
      <c r="U574" s="11">
        <v>0</v>
      </c>
      <c r="V574" s="11">
        <v>234.97</v>
      </c>
      <c r="W574" s="11">
        <v>0</v>
      </c>
      <c r="X574" s="11">
        <v>0</v>
      </c>
      <c r="Y574" s="11">
        <v>0</v>
      </c>
      <c r="Z574" s="11"/>
      <c r="AA574" s="4"/>
      <c r="AB574" s="11" t="s">
        <v>371</v>
      </c>
      <c r="AC574" s="11"/>
      <c r="AD574" s="71" t="s">
        <v>372</v>
      </c>
      <c r="AE574" s="24">
        <v>10</v>
      </c>
      <c r="AF574" s="24">
        <v>4</v>
      </c>
      <c r="AG574" s="24">
        <v>2</v>
      </c>
      <c r="AH574" s="24">
        <v>2</v>
      </c>
      <c r="AI574" s="24">
        <v>2</v>
      </c>
      <c r="AJ574" s="24"/>
      <c r="AK574" s="4"/>
      <c r="AL574" s="4"/>
      <c r="AM574" s="24">
        <v>4058.9199999999996</v>
      </c>
      <c r="AN574" s="24">
        <v>1149.6100000000001</v>
      </c>
      <c r="AO574" s="24">
        <v>784.21</v>
      </c>
      <c r="AP574" s="24">
        <v>441.34</v>
      </c>
      <c r="AQ574" s="24">
        <v>1118.8400000000001</v>
      </c>
      <c r="AR574" s="24"/>
      <c r="AS574" s="4"/>
      <c r="AT574" s="4"/>
      <c r="AU574" s="24">
        <v>338.24333333333328</v>
      </c>
      <c r="AV574" s="24">
        <v>95.800833333333344</v>
      </c>
      <c r="AW574" s="24">
        <v>71.291818181818186</v>
      </c>
      <c r="AX574" s="24">
        <v>40.121818181818178</v>
      </c>
      <c r="AY574" s="24">
        <v>101.71272727272729</v>
      </c>
      <c r="AZ574" s="24"/>
      <c r="BA574" s="4"/>
    </row>
    <row r="575" spans="2:53">
      <c r="B575" s="11" t="s">
        <v>320</v>
      </c>
      <c r="C575" s="11"/>
      <c r="D575" s="71" t="s">
        <v>321</v>
      </c>
      <c r="E575" s="11">
        <v>148</v>
      </c>
      <c r="F575" s="11">
        <v>87</v>
      </c>
      <c r="G575" s="11">
        <v>64</v>
      </c>
      <c r="H575" s="11">
        <v>56</v>
      </c>
      <c r="I575" s="11">
        <v>55</v>
      </c>
      <c r="J575" s="11"/>
      <c r="M575" s="184">
        <v>33390.369999999995</v>
      </c>
      <c r="N575" s="184">
        <v>19115.34</v>
      </c>
      <c r="O575" s="184">
        <v>9240.0800000000036</v>
      </c>
      <c r="P575" s="184">
        <v>5893</v>
      </c>
      <c r="Q575" s="184">
        <v>83003.92</v>
      </c>
      <c r="R575" s="184"/>
      <c r="S575" s="4"/>
      <c r="T575" s="4"/>
      <c r="U575" s="11">
        <v>206.11339506172837</v>
      </c>
      <c r="V575" s="11">
        <v>117.99592592592593</v>
      </c>
      <c r="W575" s="11">
        <v>57.750500000000024</v>
      </c>
      <c r="X575" s="11">
        <v>36.602484472049689</v>
      </c>
      <c r="Y575" s="11">
        <v>512.3698765432099</v>
      </c>
      <c r="Z575" s="11"/>
      <c r="AA575" s="4"/>
      <c r="AB575" s="11" t="s">
        <v>373</v>
      </c>
      <c r="AC575" s="11"/>
      <c r="AD575" s="71" t="s">
        <v>374</v>
      </c>
      <c r="AE575" s="24">
        <v>3</v>
      </c>
      <c r="AF575" s="24">
        <v>2</v>
      </c>
      <c r="AG575" s="24">
        <v>2</v>
      </c>
      <c r="AH575" s="24">
        <v>2</v>
      </c>
      <c r="AI575" s="24">
        <v>2</v>
      </c>
      <c r="AJ575" s="24"/>
      <c r="AK575" s="4"/>
      <c r="AL575" s="4"/>
      <c r="AM575" s="24">
        <v>1475.82</v>
      </c>
      <c r="AN575" s="24">
        <v>374.5</v>
      </c>
      <c r="AO575" s="24">
        <v>205.35999999999999</v>
      </c>
      <c r="AP575" s="24">
        <v>185.23</v>
      </c>
      <c r="AQ575" s="24">
        <v>1122.79</v>
      </c>
      <c r="AR575" s="24"/>
      <c r="AS575" s="4"/>
      <c r="AT575" s="4"/>
      <c r="AU575" s="24">
        <v>491.94</v>
      </c>
      <c r="AV575" s="24">
        <v>124.83333333333333</v>
      </c>
      <c r="AW575" s="24">
        <v>68.453333333333333</v>
      </c>
      <c r="AX575" s="24">
        <v>61.743333333333332</v>
      </c>
      <c r="AY575" s="24">
        <v>374.26333333333332</v>
      </c>
      <c r="AZ575" s="24"/>
      <c r="BA575" s="4"/>
    </row>
    <row r="576" spans="2:53">
      <c r="B576" s="11" t="s">
        <v>470</v>
      </c>
      <c r="C576" s="11"/>
      <c r="D576" s="71" t="s">
        <v>321</v>
      </c>
      <c r="E576" s="11">
        <v>7</v>
      </c>
      <c r="F576" s="11">
        <v>4</v>
      </c>
      <c r="G576" s="11">
        <v>2</v>
      </c>
      <c r="H576" s="11">
        <v>2</v>
      </c>
      <c r="I576" s="11"/>
      <c r="J576" s="11"/>
      <c r="M576" s="184">
        <v>3149.2699999999995</v>
      </c>
      <c r="N576" s="184">
        <v>1135.1100000000001</v>
      </c>
      <c r="O576" s="184">
        <v>191.13</v>
      </c>
      <c r="P576" s="184">
        <v>5540.92</v>
      </c>
      <c r="Q576" s="184">
        <v>0</v>
      </c>
      <c r="R576" s="184"/>
      <c r="S576" s="4"/>
      <c r="T576" s="4"/>
      <c r="U576" s="11">
        <v>393.65874999999994</v>
      </c>
      <c r="V576" s="11">
        <v>141.88875000000002</v>
      </c>
      <c r="W576" s="11">
        <v>95.564999999999998</v>
      </c>
      <c r="X576" s="11">
        <v>2770.46</v>
      </c>
      <c r="Y576" s="11">
        <v>0</v>
      </c>
      <c r="Z576" s="11"/>
      <c r="AA576" s="4"/>
      <c r="AB576" s="11" t="s">
        <v>375</v>
      </c>
      <c r="AC576" s="11"/>
      <c r="AD576" s="71" t="s">
        <v>376</v>
      </c>
      <c r="AE576" s="24">
        <v>61</v>
      </c>
      <c r="AF576" s="24">
        <v>28</v>
      </c>
      <c r="AG576" s="24">
        <v>21</v>
      </c>
      <c r="AH576" s="24">
        <v>16</v>
      </c>
      <c r="AI576" s="24">
        <v>18</v>
      </c>
      <c r="AJ576" s="24"/>
      <c r="AK576" s="4"/>
      <c r="AL576" s="4"/>
      <c r="AM576" s="24">
        <v>53478.469999999987</v>
      </c>
      <c r="AN576" s="24">
        <v>17626.809999999998</v>
      </c>
      <c r="AO576" s="24">
        <v>9518.7400000000016</v>
      </c>
      <c r="AP576" s="24">
        <v>2173.38</v>
      </c>
      <c r="AQ576" s="24">
        <v>9687.0600000000013</v>
      </c>
      <c r="AR576" s="24"/>
      <c r="AS576" s="4"/>
      <c r="AT576" s="4"/>
      <c r="AU576" s="24">
        <v>763.97814285714264</v>
      </c>
      <c r="AV576" s="24">
        <v>251.8115714285714</v>
      </c>
      <c r="AW576" s="24">
        <v>148.73031250000003</v>
      </c>
      <c r="AX576" s="24">
        <v>33.959062500000002</v>
      </c>
      <c r="AY576" s="24">
        <v>144.58298507462689</v>
      </c>
      <c r="AZ576" s="24"/>
      <c r="BA576" s="4"/>
    </row>
    <row r="577" spans="2:53">
      <c r="B577" s="11" t="s">
        <v>322</v>
      </c>
      <c r="C577" s="11"/>
      <c r="D577" s="71" t="s">
        <v>323</v>
      </c>
      <c r="E577" s="11">
        <v>506</v>
      </c>
      <c r="F577" s="11">
        <v>251</v>
      </c>
      <c r="G577" s="11">
        <v>179</v>
      </c>
      <c r="H577" s="11">
        <v>144</v>
      </c>
      <c r="I577" s="11">
        <v>159</v>
      </c>
      <c r="J577" s="11"/>
      <c r="M577" s="184">
        <v>133283.99000000014</v>
      </c>
      <c r="N577" s="184">
        <v>58336.21999999995</v>
      </c>
      <c r="O577" s="184">
        <v>37644.620000000017</v>
      </c>
      <c r="P577" s="184">
        <v>20101.099999999988</v>
      </c>
      <c r="Q577" s="184">
        <v>245718.7999999999</v>
      </c>
      <c r="R577" s="184"/>
      <c r="S577" s="4"/>
      <c r="T577" s="4"/>
      <c r="U577" s="11">
        <v>242.77593806921701</v>
      </c>
      <c r="V577" s="11">
        <v>106.25905282331503</v>
      </c>
      <c r="W577" s="11">
        <v>72.8135783365571</v>
      </c>
      <c r="X577" s="11">
        <v>39.725494071146223</v>
      </c>
      <c r="Y577" s="11">
        <v>469.82562141491377</v>
      </c>
      <c r="Z577" s="11"/>
      <c r="AA577" s="4"/>
      <c r="AB577" s="11" t="s">
        <v>375</v>
      </c>
      <c r="AC577" s="11"/>
      <c r="AD577" s="71" t="s">
        <v>406</v>
      </c>
      <c r="AE577" s="24">
        <v>1</v>
      </c>
      <c r="AF577" s="24"/>
      <c r="AG577" s="24"/>
      <c r="AH577" s="24"/>
      <c r="AI577" s="24"/>
      <c r="AJ577" s="24"/>
      <c r="AK577" s="4"/>
      <c r="AL577" s="4"/>
      <c r="AM577" s="24">
        <v>207.52</v>
      </c>
      <c r="AN577" s="24">
        <v>0</v>
      </c>
      <c r="AO577" s="24">
        <v>0</v>
      </c>
      <c r="AP577" s="24">
        <v>0</v>
      </c>
      <c r="AQ577" s="24">
        <v>0</v>
      </c>
      <c r="AR577" s="24"/>
      <c r="AS577" s="4"/>
      <c r="AT577" s="4"/>
      <c r="AU577" s="24">
        <v>207.52</v>
      </c>
      <c r="AV577" s="24">
        <v>0</v>
      </c>
      <c r="AW577" s="24">
        <v>0</v>
      </c>
      <c r="AX577" s="24">
        <v>0</v>
      </c>
      <c r="AY577" s="24">
        <v>0</v>
      </c>
      <c r="AZ577" s="24"/>
      <c r="BA577" s="4"/>
    </row>
    <row r="578" spans="2:53">
      <c r="B578" s="11" t="s">
        <v>495</v>
      </c>
      <c r="C578" s="11"/>
      <c r="D578" s="71" t="s">
        <v>285</v>
      </c>
      <c r="E578" s="11">
        <v>1</v>
      </c>
      <c r="F578" s="11">
        <v>1</v>
      </c>
      <c r="G578" s="11">
        <v>1</v>
      </c>
      <c r="H578" s="11"/>
      <c r="I578" s="11">
        <v>1</v>
      </c>
      <c r="J578" s="11"/>
      <c r="M578" s="184">
        <v>230.82</v>
      </c>
      <c r="N578" s="184">
        <v>178.66</v>
      </c>
      <c r="O578" s="184">
        <v>156.02000000000001</v>
      </c>
      <c r="P578" s="184">
        <v>0</v>
      </c>
      <c r="Q578" s="184">
        <v>1899.99</v>
      </c>
      <c r="R578" s="184"/>
      <c r="S578" s="4"/>
      <c r="T578" s="4"/>
      <c r="U578" s="11">
        <v>230.82</v>
      </c>
      <c r="V578" s="11">
        <v>178.66</v>
      </c>
      <c r="W578" s="11">
        <v>156.02000000000001</v>
      </c>
      <c r="X578" s="11">
        <v>0</v>
      </c>
      <c r="Y578" s="11">
        <v>1899.99</v>
      </c>
      <c r="Z578" s="11"/>
      <c r="AA578" s="4"/>
      <c r="AB578" s="11" t="s">
        <v>377</v>
      </c>
      <c r="AC578" s="11"/>
      <c r="AD578" s="71" t="s">
        <v>96</v>
      </c>
      <c r="AE578" s="24">
        <v>3</v>
      </c>
      <c r="AF578" s="24">
        <v>2</v>
      </c>
      <c r="AG578" s="24">
        <v>2</v>
      </c>
      <c r="AH578" s="24">
        <v>1</v>
      </c>
      <c r="AI578" s="24">
        <v>1</v>
      </c>
      <c r="AJ578" s="24"/>
      <c r="AK578" s="4"/>
      <c r="AL578" s="4"/>
      <c r="AM578" s="24">
        <v>136.33000000000001</v>
      </c>
      <c r="AN578" s="24">
        <v>105.15</v>
      </c>
      <c r="AO578" s="24">
        <v>112.84</v>
      </c>
      <c r="AP578" s="24">
        <v>12.3</v>
      </c>
      <c r="AQ578" s="24">
        <v>126.66</v>
      </c>
      <c r="AR578" s="24"/>
      <c r="AS578" s="4"/>
      <c r="AT578" s="4"/>
      <c r="AU578" s="24">
        <v>45.443333333333335</v>
      </c>
      <c r="AV578" s="24">
        <v>35.050000000000004</v>
      </c>
      <c r="AW578" s="24">
        <v>37.613333333333337</v>
      </c>
      <c r="AX578" s="24">
        <v>4.1000000000000005</v>
      </c>
      <c r="AY578" s="24">
        <v>42.22</v>
      </c>
      <c r="AZ578" s="24"/>
      <c r="BA578" s="4"/>
    </row>
    <row r="579" spans="2:53">
      <c r="B579" s="11" t="s">
        <v>324</v>
      </c>
      <c r="C579" s="11"/>
      <c r="D579" s="71" t="s">
        <v>285</v>
      </c>
      <c r="E579" s="11">
        <v>62</v>
      </c>
      <c r="F579" s="11">
        <v>29</v>
      </c>
      <c r="G579" s="11">
        <v>18</v>
      </c>
      <c r="H579" s="11">
        <v>8</v>
      </c>
      <c r="I579" s="11">
        <v>6</v>
      </c>
      <c r="J579" s="11"/>
      <c r="M579" s="184">
        <v>12180.62</v>
      </c>
      <c r="N579" s="184">
        <v>7433.45</v>
      </c>
      <c r="O579" s="184">
        <v>2856.1</v>
      </c>
      <c r="P579" s="184">
        <v>742.13</v>
      </c>
      <c r="Q579" s="184">
        <v>2460.34</v>
      </c>
      <c r="R579" s="184"/>
      <c r="S579" s="4"/>
      <c r="T579" s="4"/>
      <c r="U579" s="11">
        <v>162.40826666666669</v>
      </c>
      <c r="V579" s="11">
        <v>99.112666666666669</v>
      </c>
      <c r="W579" s="11">
        <v>71.402500000000003</v>
      </c>
      <c r="X579" s="11">
        <v>21.203714285714284</v>
      </c>
      <c r="Y579" s="11">
        <v>102.51416666666667</v>
      </c>
      <c r="Z579" s="11"/>
      <c r="AA579" s="4"/>
      <c r="AB579" s="11" t="s">
        <v>378</v>
      </c>
      <c r="AC579" s="11"/>
      <c r="AD579" s="71" t="s">
        <v>379</v>
      </c>
      <c r="AE579" s="24">
        <v>30</v>
      </c>
      <c r="AF579" s="24">
        <v>8</v>
      </c>
      <c r="AG579" s="24">
        <v>8</v>
      </c>
      <c r="AH579" s="24">
        <v>5</v>
      </c>
      <c r="AI579" s="24">
        <v>5</v>
      </c>
      <c r="AJ579" s="24"/>
      <c r="AK579" s="4"/>
      <c r="AL579" s="4"/>
      <c r="AM579" s="24">
        <v>35218.15</v>
      </c>
      <c r="AN579" s="24">
        <v>689.97</v>
      </c>
      <c r="AO579" s="24">
        <v>1334.64</v>
      </c>
      <c r="AP579" s="24">
        <v>172.55</v>
      </c>
      <c r="AQ579" s="24">
        <v>562.24</v>
      </c>
      <c r="AR579" s="24"/>
      <c r="AS579" s="4"/>
      <c r="AT579" s="4"/>
      <c r="AU579" s="24">
        <v>1067.2166666666667</v>
      </c>
      <c r="AV579" s="24">
        <v>20.90818181818182</v>
      </c>
      <c r="AW579" s="24">
        <v>43.052903225806453</v>
      </c>
      <c r="AX579" s="24">
        <v>5.3921875000000004</v>
      </c>
      <c r="AY579" s="24">
        <v>17.57</v>
      </c>
      <c r="AZ579" s="24"/>
      <c r="BA579" s="4"/>
    </row>
    <row r="580" spans="2:53">
      <c r="B580" s="11" t="s">
        <v>596</v>
      </c>
      <c r="C580" s="11"/>
      <c r="D580" s="71" t="s">
        <v>242</v>
      </c>
      <c r="E580" s="11">
        <v>1</v>
      </c>
      <c r="F580" s="11"/>
      <c r="G580" s="11"/>
      <c r="H580" s="11"/>
      <c r="I580" s="11"/>
      <c r="J580" s="11"/>
      <c r="M580" s="184">
        <v>121.97</v>
      </c>
      <c r="N580" s="184">
        <v>0</v>
      </c>
      <c r="O580" s="184"/>
      <c r="P580" s="184">
        <v>0</v>
      </c>
      <c r="Q580" s="184">
        <v>0</v>
      </c>
      <c r="R580" s="184"/>
      <c r="S580" s="4"/>
      <c r="T580" s="4"/>
      <c r="U580" s="11">
        <v>121.97</v>
      </c>
      <c r="V580" s="11">
        <v>0</v>
      </c>
      <c r="W580" s="11"/>
      <c r="X580" s="11">
        <v>0</v>
      </c>
      <c r="Y580" s="11">
        <v>0</v>
      </c>
      <c r="Z580" s="11"/>
      <c r="AA580" s="4"/>
      <c r="AB580" s="11" t="s">
        <v>380</v>
      </c>
      <c r="AC580" s="11"/>
      <c r="AD580" s="71" t="s">
        <v>295</v>
      </c>
      <c r="AE580" s="24">
        <v>142</v>
      </c>
      <c r="AF580" s="24">
        <v>70</v>
      </c>
      <c r="AG580" s="24">
        <v>53</v>
      </c>
      <c r="AH580" s="24">
        <v>43</v>
      </c>
      <c r="AI580" s="24">
        <v>44</v>
      </c>
      <c r="AJ580" s="24"/>
      <c r="AK580" s="4"/>
      <c r="AL580" s="4"/>
      <c r="AM580" s="24">
        <v>162656.70000000004</v>
      </c>
      <c r="AN580" s="24">
        <v>35166.530000000006</v>
      </c>
      <c r="AO580" s="24">
        <v>114575.01</v>
      </c>
      <c r="AP580" s="24">
        <v>103602.26000000005</v>
      </c>
      <c r="AQ580" s="24">
        <v>1156492.4600000007</v>
      </c>
      <c r="AR580" s="24"/>
      <c r="AS580" s="4"/>
      <c r="AT580" s="4"/>
      <c r="AU580" s="24">
        <v>1114.0869863013702</v>
      </c>
      <c r="AV580" s="24">
        <v>240.86664383561649</v>
      </c>
      <c r="AW580" s="24">
        <v>855.03738805970147</v>
      </c>
      <c r="AX580" s="24">
        <v>784.86560606060641</v>
      </c>
      <c r="AY580" s="24">
        <v>8566.6108148148196</v>
      </c>
      <c r="AZ580" s="24"/>
      <c r="BA580" s="4"/>
    </row>
    <row r="581" spans="2:53">
      <c r="B581" s="11" t="s">
        <v>325</v>
      </c>
      <c r="C581" s="11"/>
      <c r="D581" s="71" t="s">
        <v>96</v>
      </c>
      <c r="E581" s="11">
        <v>42</v>
      </c>
      <c r="F581" s="11">
        <v>23</v>
      </c>
      <c r="G581" s="11">
        <v>15</v>
      </c>
      <c r="H581" s="11">
        <v>10</v>
      </c>
      <c r="I581" s="11">
        <v>16</v>
      </c>
      <c r="J581" s="11"/>
      <c r="M581" s="184">
        <v>13261.639999999998</v>
      </c>
      <c r="N581" s="184">
        <v>4580.59</v>
      </c>
      <c r="O581" s="184">
        <v>2434.1699999999996</v>
      </c>
      <c r="P581" s="184">
        <v>1633.39</v>
      </c>
      <c r="Q581" s="184">
        <v>36674.61</v>
      </c>
      <c r="R581" s="184"/>
      <c r="S581" s="4"/>
      <c r="T581" s="4"/>
      <c r="U581" s="11">
        <v>276.28416666666664</v>
      </c>
      <c r="V581" s="11">
        <v>95.428958333333341</v>
      </c>
      <c r="W581" s="11">
        <v>54.092666666666659</v>
      </c>
      <c r="X581" s="11">
        <v>35.508478260869566</v>
      </c>
      <c r="Y581" s="11">
        <v>764.05437500000005</v>
      </c>
      <c r="Z581" s="11"/>
      <c r="AA581" s="4"/>
      <c r="AB581" s="11" t="s">
        <v>381</v>
      </c>
      <c r="AC581" s="11"/>
      <c r="AD581" s="71" t="s">
        <v>84</v>
      </c>
      <c r="AE581" s="24">
        <v>1</v>
      </c>
      <c r="AF581" s="24"/>
      <c r="AG581" s="24"/>
      <c r="AH581" s="24"/>
      <c r="AI581" s="24"/>
      <c r="AJ581" s="24"/>
      <c r="AK581" s="4"/>
      <c r="AL581" s="4"/>
      <c r="AM581" s="24">
        <v>280.62</v>
      </c>
      <c r="AN581" s="24">
        <v>0</v>
      </c>
      <c r="AO581" s="24">
        <v>0</v>
      </c>
      <c r="AP581" s="24">
        <v>0</v>
      </c>
      <c r="AQ581" s="24">
        <v>0</v>
      </c>
      <c r="AR581" s="24"/>
      <c r="AS581" s="4"/>
      <c r="AT581" s="4"/>
      <c r="AU581" s="24">
        <v>280.62</v>
      </c>
      <c r="AV581" s="24">
        <v>0</v>
      </c>
      <c r="AW581" s="24">
        <v>0</v>
      </c>
      <c r="AX581" s="24">
        <v>0</v>
      </c>
      <c r="AY581" s="24">
        <v>0</v>
      </c>
      <c r="AZ581" s="24"/>
      <c r="BA581" s="4"/>
    </row>
    <row r="582" spans="2:53">
      <c r="B582" s="11" t="s">
        <v>326</v>
      </c>
      <c r="C582" s="11"/>
      <c r="D582" s="71" t="s">
        <v>161</v>
      </c>
      <c r="E582" s="11">
        <v>1</v>
      </c>
      <c r="F582" s="11">
        <v>1</v>
      </c>
      <c r="G582" s="11">
        <v>1</v>
      </c>
      <c r="H582" s="11">
        <v>1</v>
      </c>
      <c r="I582" s="11">
        <v>1</v>
      </c>
      <c r="J582" s="11"/>
      <c r="M582" s="184">
        <v>367.21</v>
      </c>
      <c r="N582" s="184">
        <v>329.8</v>
      </c>
      <c r="O582" s="184">
        <v>253.97</v>
      </c>
      <c r="P582" s="184">
        <v>214.69</v>
      </c>
      <c r="Q582" s="184">
        <v>1627.66</v>
      </c>
      <c r="R582" s="184"/>
      <c r="S582" s="4"/>
      <c r="T582" s="4"/>
      <c r="U582" s="11">
        <v>367.21</v>
      </c>
      <c r="V582" s="11">
        <v>329.8</v>
      </c>
      <c r="W582" s="11">
        <v>253.97</v>
      </c>
      <c r="X582" s="11">
        <v>214.69</v>
      </c>
      <c r="Y582" s="11">
        <v>1627.66</v>
      </c>
      <c r="Z582" s="11"/>
      <c r="AA582" s="4"/>
      <c r="AB582" s="11" t="s">
        <v>381</v>
      </c>
      <c r="AC582" s="11"/>
      <c r="AD582" s="71" t="s">
        <v>382</v>
      </c>
      <c r="AE582" s="24">
        <v>3</v>
      </c>
      <c r="AF582" s="24">
        <v>1</v>
      </c>
      <c r="AG582" s="24">
        <v>1</v>
      </c>
      <c r="AH582" s="24"/>
      <c r="AI582" s="24"/>
      <c r="AJ582" s="24"/>
      <c r="AK582" s="4"/>
      <c r="AL582" s="4"/>
      <c r="AM582" s="24">
        <v>385.88000000000005</v>
      </c>
      <c r="AN582" s="24">
        <v>19.37</v>
      </c>
      <c r="AO582" s="24">
        <v>21.33</v>
      </c>
      <c r="AP582" s="24">
        <v>0</v>
      </c>
      <c r="AQ582" s="24">
        <v>0</v>
      </c>
      <c r="AR582" s="24"/>
      <c r="AS582" s="4"/>
      <c r="AT582" s="4"/>
      <c r="AU582" s="24">
        <v>128.62666666666669</v>
      </c>
      <c r="AV582" s="24">
        <v>6.456666666666667</v>
      </c>
      <c r="AW582" s="24">
        <v>7.1099999999999994</v>
      </c>
      <c r="AX582" s="24">
        <v>0</v>
      </c>
      <c r="AY582" s="24">
        <v>0</v>
      </c>
      <c r="AZ582" s="24"/>
      <c r="BA582" s="4"/>
    </row>
    <row r="583" spans="2:53">
      <c r="B583" s="11" t="s">
        <v>326</v>
      </c>
      <c r="C583" s="11"/>
      <c r="D583" s="71" t="s">
        <v>278</v>
      </c>
      <c r="E583" s="11">
        <v>168</v>
      </c>
      <c r="F583" s="11">
        <v>101</v>
      </c>
      <c r="G583" s="11">
        <v>74</v>
      </c>
      <c r="H583" s="11">
        <v>58</v>
      </c>
      <c r="I583" s="11">
        <v>66</v>
      </c>
      <c r="J583" s="11"/>
      <c r="M583" s="184">
        <v>33366.440000000017</v>
      </c>
      <c r="N583" s="184">
        <v>18619.730000000003</v>
      </c>
      <c r="O583" s="184">
        <v>8902.5399999999954</v>
      </c>
      <c r="P583" s="184">
        <v>7310.9399999999987</v>
      </c>
      <c r="Q583" s="184">
        <v>71283.519999999975</v>
      </c>
      <c r="R583" s="184"/>
      <c r="S583" s="4"/>
      <c r="T583" s="4"/>
      <c r="U583" s="11">
        <v>181.33934782608705</v>
      </c>
      <c r="V583" s="11">
        <v>101.19418478260872</v>
      </c>
      <c r="W583" s="11">
        <v>48.915054945054919</v>
      </c>
      <c r="X583" s="11">
        <v>41.30474576271186</v>
      </c>
      <c r="Y583" s="11">
        <v>393.83160220994461</v>
      </c>
      <c r="Z583" s="11"/>
      <c r="AA583" s="4"/>
      <c r="AB583" s="11" t="s">
        <v>383</v>
      </c>
      <c r="AC583" s="11"/>
      <c r="AD583" s="71" t="s">
        <v>384</v>
      </c>
      <c r="AE583" s="24">
        <v>36</v>
      </c>
      <c r="AF583" s="24">
        <v>15</v>
      </c>
      <c r="AG583" s="24">
        <v>9</v>
      </c>
      <c r="AH583" s="24">
        <v>7</v>
      </c>
      <c r="AI583" s="24">
        <v>7</v>
      </c>
      <c r="AJ583" s="24"/>
      <c r="AK583" s="4"/>
      <c r="AL583" s="4"/>
      <c r="AM583" s="24">
        <v>27432.829999999991</v>
      </c>
      <c r="AN583" s="24">
        <v>899.74</v>
      </c>
      <c r="AO583" s="24">
        <v>480.09000000000003</v>
      </c>
      <c r="AP583" s="24">
        <v>233.29000000000002</v>
      </c>
      <c r="AQ583" s="24">
        <v>2603.0500000000002</v>
      </c>
      <c r="AR583" s="24"/>
      <c r="AS583" s="4"/>
      <c r="AT583" s="4"/>
      <c r="AU583" s="24">
        <v>685.82074999999975</v>
      </c>
      <c r="AV583" s="24">
        <v>22.493500000000001</v>
      </c>
      <c r="AW583" s="24">
        <v>13.716857142857144</v>
      </c>
      <c r="AX583" s="24">
        <v>7.0693939393939402</v>
      </c>
      <c r="AY583" s="24">
        <v>74.372857142857143</v>
      </c>
      <c r="AZ583" s="24"/>
      <c r="BA583" s="4"/>
    </row>
    <row r="584" spans="2:53">
      <c r="B584" s="11" t="s">
        <v>327</v>
      </c>
      <c r="C584" s="11"/>
      <c r="D584" s="71" t="s">
        <v>229</v>
      </c>
      <c r="E584" s="11">
        <v>400</v>
      </c>
      <c r="F584" s="11">
        <v>281</v>
      </c>
      <c r="G584" s="11">
        <v>214</v>
      </c>
      <c r="H584" s="11">
        <v>177</v>
      </c>
      <c r="I584" s="11">
        <v>222</v>
      </c>
      <c r="J584" s="11"/>
      <c r="M584" s="184">
        <v>110586.98000000007</v>
      </c>
      <c r="N584" s="184">
        <v>64228.239999999969</v>
      </c>
      <c r="O584" s="184">
        <v>35780.710000000021</v>
      </c>
      <c r="P584" s="184">
        <v>22812.569999999992</v>
      </c>
      <c r="Q584" s="184">
        <v>286433.12999999983</v>
      </c>
      <c r="R584" s="184"/>
      <c r="S584" s="4"/>
      <c r="T584" s="4"/>
      <c r="U584" s="11">
        <v>226.61266393442637</v>
      </c>
      <c r="V584" s="11">
        <v>131.61524590163927</v>
      </c>
      <c r="W584" s="11">
        <v>76.454508547008587</v>
      </c>
      <c r="X584" s="11">
        <v>48.954012875536463</v>
      </c>
      <c r="Y584" s="11">
        <v>608.13828025477676</v>
      </c>
      <c r="Z584" s="11"/>
      <c r="AA584" s="4"/>
      <c r="AB584" s="11" t="s">
        <v>498</v>
      </c>
      <c r="AC584" s="11"/>
      <c r="AD584" s="71" t="s">
        <v>136</v>
      </c>
      <c r="AE584" s="24">
        <v>4</v>
      </c>
      <c r="AF584" s="24">
        <v>3</v>
      </c>
      <c r="AG584" s="24">
        <v>3</v>
      </c>
      <c r="AH584" s="24">
        <v>4</v>
      </c>
      <c r="AI584" s="24">
        <v>3</v>
      </c>
      <c r="AJ584" s="24"/>
      <c r="AK584" s="4"/>
      <c r="AL584" s="4"/>
      <c r="AM584" s="24">
        <v>3072.56</v>
      </c>
      <c r="AN584" s="24">
        <v>235.41</v>
      </c>
      <c r="AO584" s="24">
        <v>200.39000000000001</v>
      </c>
      <c r="AP584" s="24">
        <v>803.07</v>
      </c>
      <c r="AQ584" s="24">
        <v>2723.7799999999997</v>
      </c>
      <c r="AR584" s="24"/>
      <c r="AS584" s="4"/>
      <c r="AT584" s="4"/>
      <c r="AU584" s="24">
        <v>512.09333333333336</v>
      </c>
      <c r="AV584" s="24">
        <v>39.234999999999999</v>
      </c>
      <c r="AW584" s="24">
        <v>40.078000000000003</v>
      </c>
      <c r="AX584" s="24">
        <v>133.845</v>
      </c>
      <c r="AY584" s="24">
        <v>453.96333333333331</v>
      </c>
      <c r="AZ584" s="24"/>
      <c r="BA584" s="4"/>
    </row>
    <row r="585" spans="2:53">
      <c r="B585" s="11" t="s">
        <v>328</v>
      </c>
      <c r="C585" s="11"/>
      <c r="D585" s="71" t="s">
        <v>232</v>
      </c>
      <c r="E585" s="11">
        <v>54</v>
      </c>
      <c r="F585" s="11">
        <v>22</v>
      </c>
      <c r="G585" s="11">
        <v>41</v>
      </c>
      <c r="H585" s="11">
        <v>32</v>
      </c>
      <c r="I585" s="11">
        <v>45</v>
      </c>
      <c r="J585" s="11"/>
      <c r="M585" s="184">
        <v>9978.0600000000013</v>
      </c>
      <c r="N585" s="184">
        <v>2948.27</v>
      </c>
      <c r="O585" s="184">
        <v>5524.130000000001</v>
      </c>
      <c r="P585" s="184">
        <v>3407.17</v>
      </c>
      <c r="Q585" s="184">
        <v>55713.599999999999</v>
      </c>
      <c r="R585" s="184"/>
      <c r="S585" s="4"/>
      <c r="T585" s="4"/>
      <c r="U585" s="11">
        <v>134.83864864864867</v>
      </c>
      <c r="V585" s="11">
        <v>39.841486486486488</v>
      </c>
      <c r="W585" s="11">
        <v>83.698939393939412</v>
      </c>
      <c r="X585" s="11">
        <v>63.095740740740744</v>
      </c>
      <c r="Y585" s="11">
        <v>773.8</v>
      </c>
      <c r="Z585" s="11"/>
      <c r="AA585" s="4"/>
      <c r="AB585" s="11" t="s">
        <v>385</v>
      </c>
      <c r="AC585" s="11"/>
      <c r="AD585" s="71" t="s">
        <v>338</v>
      </c>
      <c r="AE585" s="24">
        <v>20</v>
      </c>
      <c r="AF585" s="24">
        <v>3</v>
      </c>
      <c r="AG585" s="24">
        <v>4</v>
      </c>
      <c r="AH585" s="24">
        <v>5</v>
      </c>
      <c r="AI585" s="24">
        <v>5</v>
      </c>
      <c r="AJ585" s="24"/>
      <c r="AK585" s="4"/>
      <c r="AL585" s="4"/>
      <c r="AM585" s="24">
        <v>3981.28</v>
      </c>
      <c r="AN585" s="24">
        <v>329.63</v>
      </c>
      <c r="AO585" s="24">
        <v>290.55</v>
      </c>
      <c r="AP585" s="24">
        <v>297.28999999999996</v>
      </c>
      <c r="AQ585" s="24">
        <v>1133.3800000000001</v>
      </c>
      <c r="AR585" s="24"/>
      <c r="AS585" s="4"/>
      <c r="AT585" s="4"/>
      <c r="AU585" s="24">
        <v>180.96727272727273</v>
      </c>
      <c r="AV585" s="24">
        <v>14.983181818181817</v>
      </c>
      <c r="AW585" s="24">
        <v>13.835714285714285</v>
      </c>
      <c r="AX585" s="24">
        <v>14.864499999999998</v>
      </c>
      <c r="AY585" s="24">
        <v>53.970476190476198</v>
      </c>
      <c r="AZ585" s="24"/>
      <c r="BA585" s="4"/>
    </row>
    <row r="586" spans="2:53">
      <c r="B586" s="11" t="s">
        <v>329</v>
      </c>
      <c r="C586" s="11"/>
      <c r="D586" s="71" t="s">
        <v>330</v>
      </c>
      <c r="E586" s="11">
        <v>160</v>
      </c>
      <c r="F586" s="11">
        <v>86</v>
      </c>
      <c r="G586" s="11">
        <v>68</v>
      </c>
      <c r="H586" s="11">
        <v>56</v>
      </c>
      <c r="I586" s="11">
        <v>74</v>
      </c>
      <c r="J586" s="11"/>
      <c r="M586" s="184">
        <v>38560.229999999981</v>
      </c>
      <c r="N586" s="184">
        <v>20196.480000000003</v>
      </c>
      <c r="O586" s="184">
        <v>10127.730000000001</v>
      </c>
      <c r="P586" s="184">
        <v>8087.6999999999989</v>
      </c>
      <c r="Q586" s="184">
        <v>101331.66999999995</v>
      </c>
      <c r="R586" s="184"/>
      <c r="S586" s="4"/>
      <c r="T586" s="4"/>
      <c r="U586" s="11">
        <v>207.31306451612892</v>
      </c>
      <c r="V586" s="11">
        <v>108.58322580645164</v>
      </c>
      <c r="W586" s="11">
        <v>55.646868131868139</v>
      </c>
      <c r="X586" s="11">
        <v>44.437912087912082</v>
      </c>
      <c r="Y586" s="11">
        <v>562.95372222222193</v>
      </c>
      <c r="Z586" s="11"/>
      <c r="AA586" s="4"/>
      <c r="AB586" s="11" t="s">
        <v>386</v>
      </c>
      <c r="AC586" s="11"/>
      <c r="AD586" s="71" t="s">
        <v>113</v>
      </c>
      <c r="AE586" s="24">
        <v>81</v>
      </c>
      <c r="AF586" s="24">
        <v>50</v>
      </c>
      <c r="AG586" s="24">
        <v>40</v>
      </c>
      <c r="AH586" s="24">
        <v>30</v>
      </c>
      <c r="AI586" s="24">
        <v>30</v>
      </c>
      <c r="AJ586" s="24"/>
      <c r="AK586" s="4"/>
      <c r="AL586" s="4"/>
      <c r="AM586" s="24">
        <v>133771.00000000012</v>
      </c>
      <c r="AN586" s="24">
        <v>25078.820000000007</v>
      </c>
      <c r="AO586" s="24">
        <v>8891.2099999999991</v>
      </c>
      <c r="AP586" s="24">
        <v>2748.42</v>
      </c>
      <c r="AQ586" s="24">
        <v>17244.340000000004</v>
      </c>
      <c r="AR586" s="24"/>
      <c r="AS586" s="4"/>
      <c r="AT586" s="4"/>
      <c r="AU586" s="24">
        <v>1423.0957446808522</v>
      </c>
      <c r="AV586" s="24">
        <v>266.79595744680859</v>
      </c>
      <c r="AW586" s="24">
        <v>99.901235955056165</v>
      </c>
      <c r="AX586" s="24">
        <v>31.591034482758623</v>
      </c>
      <c r="AY586" s="24">
        <v>189.49824175824179</v>
      </c>
      <c r="AZ586" s="24"/>
      <c r="BA586" s="4"/>
    </row>
    <row r="587" spans="2:53">
      <c r="B587" s="11" t="s">
        <v>331</v>
      </c>
      <c r="C587" s="11"/>
      <c r="D587" s="71" t="s">
        <v>332</v>
      </c>
      <c r="E587" s="11">
        <v>83</v>
      </c>
      <c r="F587" s="11">
        <v>53</v>
      </c>
      <c r="G587" s="11">
        <v>41</v>
      </c>
      <c r="H587" s="11">
        <v>30</v>
      </c>
      <c r="I587" s="11">
        <v>36</v>
      </c>
      <c r="J587" s="11"/>
      <c r="M587" s="184">
        <v>22833.329999999998</v>
      </c>
      <c r="N587" s="184">
        <v>12143.130000000003</v>
      </c>
      <c r="O587" s="184">
        <v>7892.8099999999959</v>
      </c>
      <c r="P587" s="184">
        <v>9559.44</v>
      </c>
      <c r="Q587" s="184">
        <v>46507.919999999991</v>
      </c>
      <c r="R587" s="184"/>
      <c r="S587" s="4"/>
      <c r="T587" s="4"/>
      <c r="U587" s="11">
        <v>248.18836956521736</v>
      </c>
      <c r="V587" s="11">
        <v>131.99054347826089</v>
      </c>
      <c r="W587" s="11">
        <v>87.697888888888841</v>
      </c>
      <c r="X587" s="11">
        <v>107.4094382022472</v>
      </c>
      <c r="Y587" s="11">
        <v>516.75466666666659</v>
      </c>
      <c r="Z587" s="11"/>
      <c r="AA587" s="4"/>
      <c r="AB587" s="11" t="s">
        <v>387</v>
      </c>
      <c r="AC587" s="11"/>
      <c r="AD587" s="71" t="s">
        <v>352</v>
      </c>
      <c r="AE587" s="24">
        <v>9</v>
      </c>
      <c r="AF587" s="24">
        <v>3</v>
      </c>
      <c r="AG587" s="24">
        <v>2</v>
      </c>
      <c r="AH587" s="24">
        <v>2</v>
      </c>
      <c r="AI587" s="24">
        <v>1</v>
      </c>
      <c r="AJ587" s="24"/>
      <c r="AK587" s="4"/>
      <c r="AL587" s="4"/>
      <c r="AM587" s="24">
        <v>2188.0200000000004</v>
      </c>
      <c r="AN587" s="24">
        <v>400.94</v>
      </c>
      <c r="AO587" s="24">
        <v>69.739999999999995</v>
      </c>
      <c r="AP587" s="24">
        <v>57.760000000000005</v>
      </c>
      <c r="AQ587" s="24">
        <v>58.07</v>
      </c>
      <c r="AR587" s="24"/>
      <c r="AS587" s="4"/>
      <c r="AT587" s="4"/>
      <c r="AU587" s="24">
        <v>243.11333333333337</v>
      </c>
      <c r="AV587" s="24">
        <v>44.548888888888889</v>
      </c>
      <c r="AW587" s="24">
        <v>7.7488888888888887</v>
      </c>
      <c r="AX587" s="24">
        <v>6.4177777777777782</v>
      </c>
      <c r="AY587" s="24">
        <v>6.4522222222222219</v>
      </c>
      <c r="AZ587" s="24"/>
      <c r="BA587" s="4"/>
    </row>
    <row r="588" spans="2:53">
      <c r="B588" s="11" t="s">
        <v>471</v>
      </c>
      <c r="C588" s="11"/>
      <c r="D588" s="71" t="s">
        <v>242</v>
      </c>
      <c r="E588" s="11">
        <v>5</v>
      </c>
      <c r="F588" s="11">
        <v>3</v>
      </c>
      <c r="G588" s="11">
        <v>3</v>
      </c>
      <c r="H588" s="11">
        <v>1</v>
      </c>
      <c r="I588" s="11">
        <v>2</v>
      </c>
      <c r="J588" s="11"/>
      <c r="M588" s="184">
        <v>528.25</v>
      </c>
      <c r="N588" s="184">
        <v>263.86</v>
      </c>
      <c r="O588" s="184">
        <v>164.48000000000002</v>
      </c>
      <c r="P588" s="184">
        <v>40.96</v>
      </c>
      <c r="Q588" s="184">
        <v>225.15</v>
      </c>
      <c r="R588" s="184"/>
      <c r="S588" s="4"/>
      <c r="T588" s="4"/>
      <c r="U588" s="11">
        <v>88.041666666666671</v>
      </c>
      <c r="V588" s="11">
        <v>43.976666666666667</v>
      </c>
      <c r="W588" s="11">
        <v>41.120000000000005</v>
      </c>
      <c r="X588" s="11">
        <v>10.24</v>
      </c>
      <c r="Y588" s="11">
        <v>37.524999999999999</v>
      </c>
      <c r="Z588" s="11"/>
      <c r="AA588" s="4"/>
      <c r="AB588" s="11" t="s">
        <v>388</v>
      </c>
      <c r="AC588" s="11"/>
      <c r="AD588" s="71" t="s">
        <v>389</v>
      </c>
      <c r="AE588" s="24">
        <v>3</v>
      </c>
      <c r="AF588" s="24"/>
      <c r="AG588" s="24">
        <v>1</v>
      </c>
      <c r="AH588" s="24">
        <v>1</v>
      </c>
      <c r="AI588" s="24">
        <v>1</v>
      </c>
      <c r="AJ588" s="24"/>
      <c r="AK588" s="4"/>
      <c r="AL588" s="4"/>
      <c r="AM588" s="24">
        <v>3422.83</v>
      </c>
      <c r="AN588" s="24">
        <v>0</v>
      </c>
      <c r="AO588" s="24">
        <v>149.72</v>
      </c>
      <c r="AP588" s="24">
        <v>17.43</v>
      </c>
      <c r="AQ588" s="24">
        <v>23.34</v>
      </c>
      <c r="AR588" s="24"/>
      <c r="AS588" s="4"/>
      <c r="AT588" s="4"/>
      <c r="AU588" s="24">
        <v>855.70749999999998</v>
      </c>
      <c r="AV588" s="24">
        <v>0</v>
      </c>
      <c r="AW588" s="24">
        <v>37.43</v>
      </c>
      <c r="AX588" s="24">
        <v>8.7149999999999999</v>
      </c>
      <c r="AY588" s="24">
        <v>5.835</v>
      </c>
      <c r="AZ588" s="24"/>
      <c r="BA588" s="4"/>
    </row>
    <row r="589" spans="2:53">
      <c r="B589" s="11" t="s">
        <v>333</v>
      </c>
      <c r="C589" s="11"/>
      <c r="D589" s="71" t="s">
        <v>334</v>
      </c>
      <c r="E589" s="11">
        <v>416</v>
      </c>
      <c r="F589" s="11">
        <v>217</v>
      </c>
      <c r="G589" s="11">
        <v>159</v>
      </c>
      <c r="H589" s="11">
        <v>126</v>
      </c>
      <c r="I589" s="11">
        <v>139</v>
      </c>
      <c r="J589" s="11"/>
      <c r="M589" s="184">
        <v>102504.81999999993</v>
      </c>
      <c r="N589" s="184">
        <v>37389.480000000032</v>
      </c>
      <c r="O589" s="184">
        <v>21520.299999999992</v>
      </c>
      <c r="P589" s="184">
        <v>16871.980000000007</v>
      </c>
      <c r="Q589" s="184">
        <v>160099.06999999998</v>
      </c>
      <c r="R589" s="184"/>
      <c r="S589" s="4"/>
      <c r="T589" s="4"/>
      <c r="U589" s="11">
        <v>223.8096506550217</v>
      </c>
      <c r="V589" s="11">
        <v>81.636419213973866</v>
      </c>
      <c r="W589" s="11">
        <v>49.471954022988484</v>
      </c>
      <c r="X589" s="11">
        <v>39.055509259259274</v>
      </c>
      <c r="Y589" s="11">
        <v>358.1634675615212</v>
      </c>
      <c r="Z589" s="11"/>
      <c r="AA589" s="4"/>
      <c r="AB589" s="11" t="s">
        <v>390</v>
      </c>
      <c r="AC589" s="11"/>
      <c r="AD589" s="71" t="s">
        <v>115</v>
      </c>
      <c r="AE589" s="24">
        <v>16</v>
      </c>
      <c r="AF589" s="24">
        <v>11</v>
      </c>
      <c r="AG589" s="24">
        <v>9</v>
      </c>
      <c r="AH589" s="24">
        <v>9</v>
      </c>
      <c r="AI589" s="24">
        <v>10</v>
      </c>
      <c r="AJ589" s="24"/>
      <c r="AK589" s="4"/>
      <c r="AL589" s="4"/>
      <c r="AM589" s="24">
        <v>5098.5800000000008</v>
      </c>
      <c r="AN589" s="24">
        <v>2040.06</v>
      </c>
      <c r="AO589" s="24">
        <v>1768.35</v>
      </c>
      <c r="AP589" s="24">
        <v>1391.29</v>
      </c>
      <c r="AQ589" s="24">
        <v>9077.81</v>
      </c>
      <c r="AR589" s="24"/>
      <c r="AS589" s="4"/>
      <c r="AT589" s="4"/>
      <c r="AU589" s="24">
        <v>268.34631578947375</v>
      </c>
      <c r="AV589" s="24">
        <v>107.37157894736842</v>
      </c>
      <c r="AW589" s="24">
        <v>104.02058823529411</v>
      </c>
      <c r="AX589" s="24">
        <v>77.293888888888887</v>
      </c>
      <c r="AY589" s="24">
        <v>477.77947368421047</v>
      </c>
      <c r="AZ589" s="24"/>
      <c r="BA589" s="4"/>
    </row>
    <row r="590" spans="2:53">
      <c r="B590" s="11" t="s">
        <v>472</v>
      </c>
      <c r="C590" s="11"/>
      <c r="D590" s="71" t="s">
        <v>103</v>
      </c>
      <c r="E590" s="11">
        <v>1</v>
      </c>
      <c r="F590" s="11"/>
      <c r="G590" s="11"/>
      <c r="H590" s="11"/>
      <c r="I590" s="11"/>
      <c r="J590" s="11"/>
      <c r="M590" s="184">
        <v>221.77</v>
      </c>
      <c r="N590" s="184">
        <v>0</v>
      </c>
      <c r="O590" s="184"/>
      <c r="P590" s="184"/>
      <c r="Q590" s="184"/>
      <c r="R590" s="184"/>
      <c r="S590" s="4"/>
      <c r="T590" s="4"/>
      <c r="U590" s="11">
        <v>221.77</v>
      </c>
      <c r="V590" s="11">
        <v>0</v>
      </c>
      <c r="W590" s="11"/>
      <c r="X590" s="11"/>
      <c r="Y590" s="11"/>
      <c r="Z590" s="11"/>
      <c r="AA590" s="4"/>
      <c r="AB590" s="11" t="s">
        <v>391</v>
      </c>
      <c r="AC590" s="11"/>
      <c r="AD590" s="71" t="s">
        <v>210</v>
      </c>
      <c r="AE590" s="24">
        <v>124</v>
      </c>
      <c r="AF590" s="24">
        <v>66</v>
      </c>
      <c r="AG590" s="24">
        <v>51</v>
      </c>
      <c r="AH590" s="24">
        <v>40</v>
      </c>
      <c r="AI590" s="24">
        <v>40</v>
      </c>
      <c r="AJ590" s="24"/>
      <c r="AK590" s="4"/>
      <c r="AL590" s="4"/>
      <c r="AM590" s="24">
        <v>75688.919999999984</v>
      </c>
      <c r="AN590" s="24">
        <v>20912.130000000008</v>
      </c>
      <c r="AO590" s="24">
        <v>23540.410000000003</v>
      </c>
      <c r="AP590" s="24">
        <v>4686.7699999999995</v>
      </c>
      <c r="AQ590" s="24">
        <v>52479.789999999994</v>
      </c>
      <c r="AR590" s="24"/>
      <c r="AS590" s="4"/>
      <c r="AT590" s="4"/>
      <c r="AU590" s="24">
        <v>582.2224615384614</v>
      </c>
      <c r="AV590" s="24">
        <v>160.86253846153852</v>
      </c>
      <c r="AW590" s="24">
        <v>192.95418032786887</v>
      </c>
      <c r="AX590" s="24">
        <v>39.718389830508471</v>
      </c>
      <c r="AY590" s="24">
        <v>430.16221311475402</v>
      </c>
      <c r="AZ590" s="24"/>
      <c r="BA590" s="4"/>
    </row>
    <row r="591" spans="2:53">
      <c r="B591" s="11" t="s">
        <v>473</v>
      </c>
      <c r="C591" s="11"/>
      <c r="D591" s="71" t="s">
        <v>473</v>
      </c>
      <c r="E591" s="11">
        <v>13</v>
      </c>
      <c r="F591" s="11">
        <v>6</v>
      </c>
      <c r="G591" s="11">
        <v>5</v>
      </c>
      <c r="H591" s="11">
        <v>2</v>
      </c>
      <c r="I591" s="11">
        <v>2</v>
      </c>
      <c r="J591" s="11"/>
      <c r="M591" s="184">
        <v>2681.0600000000004</v>
      </c>
      <c r="N591" s="184">
        <v>398.34</v>
      </c>
      <c r="O591" s="184">
        <v>251.53</v>
      </c>
      <c r="P591" s="184">
        <v>236.57</v>
      </c>
      <c r="Q591" s="184">
        <v>2961.92</v>
      </c>
      <c r="R591" s="184"/>
      <c r="S591" s="4"/>
      <c r="T591" s="4"/>
      <c r="U591" s="11">
        <v>206.23538461538465</v>
      </c>
      <c r="V591" s="11">
        <v>30.64153846153846</v>
      </c>
      <c r="W591" s="11">
        <v>22.866363636363637</v>
      </c>
      <c r="X591" s="11">
        <v>21.506363636363634</v>
      </c>
      <c r="Y591" s="11">
        <v>227.84</v>
      </c>
      <c r="Z591" s="11"/>
      <c r="AA591" s="4"/>
      <c r="AB591" s="11" t="s">
        <v>393</v>
      </c>
      <c r="AC591" s="11"/>
      <c r="AD591" s="71" t="s">
        <v>88</v>
      </c>
      <c r="AE591" s="24">
        <v>8</v>
      </c>
      <c r="AF591" s="24">
        <v>13</v>
      </c>
      <c r="AG591" s="24">
        <v>1</v>
      </c>
      <c r="AH591" s="24"/>
      <c r="AI591" s="24"/>
      <c r="AJ591" s="24"/>
      <c r="AK591" s="4"/>
      <c r="AL591" s="4"/>
      <c r="AM591" s="24">
        <v>1446.3899999999999</v>
      </c>
      <c r="AN591" s="24">
        <v>856.31999999999994</v>
      </c>
      <c r="AO591" s="24">
        <v>525.29999999999995</v>
      </c>
      <c r="AP591" s="24">
        <v>0</v>
      </c>
      <c r="AQ591" s="24">
        <v>0</v>
      </c>
      <c r="AR591" s="24"/>
      <c r="AS591" s="4"/>
      <c r="AT591" s="4"/>
      <c r="AU591" s="24">
        <v>111.26076923076923</v>
      </c>
      <c r="AV591" s="24">
        <v>65.870769230769227</v>
      </c>
      <c r="AW591" s="24">
        <v>40.407692307692301</v>
      </c>
      <c r="AX591" s="24">
        <v>0</v>
      </c>
      <c r="AY591" s="24">
        <v>0</v>
      </c>
      <c r="AZ591" s="24"/>
      <c r="BA591" s="4"/>
    </row>
    <row r="592" spans="2:53">
      <c r="B592" s="11" t="s">
        <v>335</v>
      </c>
      <c r="C592" s="11"/>
      <c r="D592" s="71" t="s">
        <v>336</v>
      </c>
      <c r="E592" s="11">
        <v>1125</v>
      </c>
      <c r="F592" s="11">
        <v>431</v>
      </c>
      <c r="G592" s="11">
        <v>323</v>
      </c>
      <c r="H592" s="11">
        <v>238</v>
      </c>
      <c r="I592" s="11">
        <v>251</v>
      </c>
      <c r="J592" s="11"/>
      <c r="M592" s="184">
        <v>218242.12000000008</v>
      </c>
      <c r="N592" s="184">
        <v>71884.170000000071</v>
      </c>
      <c r="O592" s="184">
        <v>35326.560000000005</v>
      </c>
      <c r="P592" s="184">
        <v>18871.530000000013</v>
      </c>
      <c r="Q592" s="184">
        <v>174331.55000000002</v>
      </c>
      <c r="R592" s="184"/>
      <c r="S592" s="4"/>
      <c r="T592" s="4"/>
      <c r="U592" s="11">
        <v>172.52341501976292</v>
      </c>
      <c r="V592" s="11">
        <v>56.825430830039579</v>
      </c>
      <c r="W592" s="11">
        <v>30.745483028720631</v>
      </c>
      <c r="X592" s="11">
        <v>16.715261293179818</v>
      </c>
      <c r="Y592" s="11">
        <v>147.4886209813875</v>
      </c>
      <c r="Z592" s="11"/>
      <c r="AA592" s="4"/>
      <c r="AB592" s="11" t="s">
        <v>393</v>
      </c>
      <c r="AC592" s="11"/>
      <c r="AD592" s="71" t="s">
        <v>89</v>
      </c>
      <c r="AE592" s="24">
        <v>9</v>
      </c>
      <c r="AF592" s="24">
        <v>15</v>
      </c>
      <c r="AG592" s="24">
        <v>11</v>
      </c>
      <c r="AH592" s="24">
        <v>7</v>
      </c>
      <c r="AI592" s="24">
        <v>6</v>
      </c>
      <c r="AJ592" s="24"/>
      <c r="AK592" s="4"/>
      <c r="AL592" s="4"/>
      <c r="AM592" s="24">
        <v>1292.4900000000002</v>
      </c>
      <c r="AN592" s="24">
        <v>2456</v>
      </c>
      <c r="AO592" s="24">
        <v>1209.92</v>
      </c>
      <c r="AP592" s="24">
        <v>618.06999999999994</v>
      </c>
      <c r="AQ592" s="24">
        <v>1418.46</v>
      </c>
      <c r="AR592" s="24"/>
      <c r="AS592" s="4"/>
      <c r="AT592" s="4"/>
      <c r="AU592" s="24">
        <v>76.028823529411781</v>
      </c>
      <c r="AV592" s="24">
        <v>144.47058823529412</v>
      </c>
      <c r="AW592" s="24">
        <v>80.661333333333332</v>
      </c>
      <c r="AX592" s="24">
        <v>44.147857142857141</v>
      </c>
      <c r="AY592" s="24">
        <v>94.564000000000007</v>
      </c>
      <c r="AZ592" s="24"/>
      <c r="BA592" s="4"/>
    </row>
    <row r="593" spans="2:53">
      <c r="B593" s="11" t="s">
        <v>337</v>
      </c>
      <c r="C593" s="11"/>
      <c r="D593" s="71" t="s">
        <v>338</v>
      </c>
      <c r="E593" s="11">
        <v>126</v>
      </c>
      <c r="F593" s="11">
        <v>66</v>
      </c>
      <c r="G593" s="11">
        <v>44</v>
      </c>
      <c r="H593" s="11">
        <v>33</v>
      </c>
      <c r="I593" s="11">
        <v>37</v>
      </c>
      <c r="J593" s="11"/>
      <c r="M593" s="184">
        <v>29965.23</v>
      </c>
      <c r="N593" s="184">
        <v>12686.489999999994</v>
      </c>
      <c r="O593" s="184">
        <v>6772.4600000000009</v>
      </c>
      <c r="P593" s="184">
        <v>3907.8400000000006</v>
      </c>
      <c r="Q593" s="184">
        <v>35751.919999999998</v>
      </c>
      <c r="R593" s="184"/>
      <c r="S593" s="4"/>
      <c r="T593" s="4"/>
      <c r="U593" s="11">
        <v>208.09187499999999</v>
      </c>
      <c r="V593" s="11">
        <v>88.100624999999965</v>
      </c>
      <c r="W593" s="11">
        <v>50.540746268656726</v>
      </c>
      <c r="X593" s="11">
        <v>29.38225563909775</v>
      </c>
      <c r="Y593" s="11">
        <v>264.82903703703704</v>
      </c>
      <c r="Z593" s="11"/>
      <c r="AA593" s="4"/>
      <c r="AB593" s="11" t="s">
        <v>394</v>
      </c>
      <c r="AC593" s="11"/>
      <c r="AD593" s="71" t="s">
        <v>261</v>
      </c>
      <c r="AE593" s="24">
        <v>3</v>
      </c>
      <c r="AF593" s="24">
        <v>2</v>
      </c>
      <c r="AG593" s="24">
        <v>2</v>
      </c>
      <c r="AH593" s="24">
        <v>2</v>
      </c>
      <c r="AI593" s="24">
        <v>2</v>
      </c>
      <c r="AJ593" s="24"/>
      <c r="AK593" s="4"/>
      <c r="AL593" s="4"/>
      <c r="AM593" s="24">
        <v>558.72</v>
      </c>
      <c r="AN593" s="24">
        <v>363.66999999999996</v>
      </c>
      <c r="AO593" s="24">
        <v>202.62</v>
      </c>
      <c r="AP593" s="24">
        <v>268.2</v>
      </c>
      <c r="AQ593" s="24">
        <v>1113.98</v>
      </c>
      <c r="AR593" s="24"/>
      <c r="AS593" s="4"/>
      <c r="AT593" s="4"/>
      <c r="AU593" s="24">
        <v>186.24</v>
      </c>
      <c r="AV593" s="24">
        <v>121.22333333333331</v>
      </c>
      <c r="AW593" s="24">
        <v>67.540000000000006</v>
      </c>
      <c r="AX593" s="24">
        <v>89.399999999999991</v>
      </c>
      <c r="AY593" s="24">
        <v>371.32666666666665</v>
      </c>
      <c r="AZ593" s="24"/>
      <c r="BA593" s="4"/>
    </row>
    <row r="594" spans="2:53">
      <c r="B594" s="11" t="s">
        <v>339</v>
      </c>
      <c r="C594" s="11"/>
      <c r="D594" s="71" t="s">
        <v>340</v>
      </c>
      <c r="E594" s="11">
        <v>39</v>
      </c>
      <c r="F594" s="11">
        <v>35</v>
      </c>
      <c r="G594" s="11">
        <v>24</v>
      </c>
      <c r="H594" s="11">
        <v>19</v>
      </c>
      <c r="I594" s="11">
        <v>21</v>
      </c>
      <c r="J594" s="11"/>
      <c r="M594" s="184">
        <v>11472.640000000005</v>
      </c>
      <c r="N594" s="184">
        <v>7597.21</v>
      </c>
      <c r="O594" s="184">
        <v>4040.5000000000009</v>
      </c>
      <c r="P594" s="184">
        <v>2265.13</v>
      </c>
      <c r="Q594" s="184">
        <v>33569.83</v>
      </c>
      <c r="R594" s="184"/>
      <c r="S594" s="4"/>
      <c r="T594" s="4"/>
      <c r="U594" s="11">
        <v>166.27014492753631</v>
      </c>
      <c r="V594" s="11">
        <v>110.10449275362319</v>
      </c>
      <c r="W594" s="11">
        <v>62.161538461538477</v>
      </c>
      <c r="X594" s="11">
        <v>34.320151515151515</v>
      </c>
      <c r="Y594" s="11">
        <v>501.04223880597016</v>
      </c>
      <c r="Z594" s="11"/>
      <c r="AA594" s="4"/>
      <c r="AB594" s="11" t="s">
        <v>395</v>
      </c>
      <c r="AC594" s="11"/>
      <c r="AD594" s="71" t="s">
        <v>396</v>
      </c>
      <c r="AE594" s="24">
        <v>106</v>
      </c>
      <c r="AF594" s="24">
        <v>25</v>
      </c>
      <c r="AG594" s="24">
        <v>36</v>
      </c>
      <c r="AH594" s="24">
        <v>28</v>
      </c>
      <c r="AI594" s="24">
        <v>26</v>
      </c>
      <c r="AJ594" s="24"/>
      <c r="AK594" s="4"/>
      <c r="AL594" s="4"/>
      <c r="AM594" s="24">
        <v>18369.779999999995</v>
      </c>
      <c r="AN594" s="24">
        <v>6636.0199999999995</v>
      </c>
      <c r="AO594" s="24">
        <v>2226.0799999999995</v>
      </c>
      <c r="AP594" s="24">
        <v>1160.5600000000002</v>
      </c>
      <c r="AQ594" s="24">
        <v>4572.1900000000005</v>
      </c>
      <c r="AR594" s="24"/>
      <c r="AS594" s="4"/>
      <c r="AT594" s="4"/>
      <c r="AU594" s="24">
        <v>164.0158928571428</v>
      </c>
      <c r="AV594" s="24">
        <v>59.25017857142857</v>
      </c>
      <c r="AW594" s="24">
        <v>21.612427184466014</v>
      </c>
      <c r="AX594" s="24">
        <v>11.052952380952382</v>
      </c>
      <c r="AY594" s="24">
        <v>43.133867924528303</v>
      </c>
      <c r="AZ594" s="24"/>
      <c r="BA594" s="4"/>
    </row>
    <row r="595" spans="2:53">
      <c r="B595" s="11" t="s">
        <v>341</v>
      </c>
      <c r="C595" s="11"/>
      <c r="D595" s="71" t="s">
        <v>119</v>
      </c>
      <c r="E595" s="11">
        <v>105</v>
      </c>
      <c r="F595" s="11">
        <v>62</v>
      </c>
      <c r="G595" s="11">
        <v>40</v>
      </c>
      <c r="H595" s="11">
        <v>31</v>
      </c>
      <c r="I595" s="11">
        <v>40</v>
      </c>
      <c r="J595" s="11"/>
      <c r="M595" s="184">
        <v>29284.740000000013</v>
      </c>
      <c r="N595" s="184">
        <v>13555.869999999995</v>
      </c>
      <c r="O595" s="184">
        <v>8085.58</v>
      </c>
      <c r="P595" s="184">
        <v>4617.8300000000008</v>
      </c>
      <c r="Q595" s="184">
        <v>65376.26</v>
      </c>
      <c r="R595" s="184"/>
      <c r="S595" s="4"/>
      <c r="T595" s="4"/>
      <c r="U595" s="11">
        <v>240.03885245901648</v>
      </c>
      <c r="V595" s="11">
        <v>111.11368852459013</v>
      </c>
      <c r="W595" s="11">
        <v>68.521864406779656</v>
      </c>
      <c r="X595" s="11">
        <v>39.468632478632486</v>
      </c>
      <c r="Y595" s="11">
        <v>554.03610169491526</v>
      </c>
      <c r="Z595" s="11"/>
      <c r="AA595" s="4"/>
      <c r="AB595" s="11" t="s">
        <v>397</v>
      </c>
      <c r="AC595" s="11"/>
      <c r="AD595" s="71" t="s">
        <v>398</v>
      </c>
      <c r="AE595" s="24">
        <v>7</v>
      </c>
      <c r="AF595" s="24">
        <v>5</v>
      </c>
      <c r="AG595" s="24">
        <v>3</v>
      </c>
      <c r="AH595" s="24">
        <v>2</v>
      </c>
      <c r="AI595" s="24"/>
      <c r="AJ595" s="24"/>
      <c r="AK595" s="4"/>
      <c r="AL595" s="4"/>
      <c r="AM595" s="24">
        <v>464.24</v>
      </c>
      <c r="AN595" s="24">
        <v>339.25</v>
      </c>
      <c r="AO595" s="24">
        <v>134.59</v>
      </c>
      <c r="AP595" s="24">
        <v>48</v>
      </c>
      <c r="AQ595" s="24">
        <v>0</v>
      </c>
      <c r="AR595" s="24"/>
      <c r="AS595" s="4"/>
      <c r="AT595" s="4"/>
      <c r="AU595" s="24">
        <v>66.320000000000007</v>
      </c>
      <c r="AV595" s="24">
        <v>48.464285714285715</v>
      </c>
      <c r="AW595" s="24">
        <v>22.431666666666668</v>
      </c>
      <c r="AX595" s="24">
        <v>9.6</v>
      </c>
      <c r="AY595" s="24">
        <v>0</v>
      </c>
      <c r="AZ595" s="24"/>
      <c r="BA595" s="4"/>
    </row>
    <row r="596" spans="2:53">
      <c r="B596" s="11" t="s">
        <v>342</v>
      </c>
      <c r="C596" s="11"/>
      <c r="D596" s="71" t="s">
        <v>285</v>
      </c>
      <c r="E596" s="11">
        <v>193</v>
      </c>
      <c r="F596" s="11">
        <v>93</v>
      </c>
      <c r="G596" s="11">
        <v>60</v>
      </c>
      <c r="H596" s="11">
        <v>47</v>
      </c>
      <c r="I596" s="11">
        <v>59</v>
      </c>
      <c r="J596" s="11"/>
      <c r="M596" s="184">
        <v>63817.660000000025</v>
      </c>
      <c r="N596" s="184">
        <v>16986.27</v>
      </c>
      <c r="O596" s="184">
        <v>9301.6000000000022</v>
      </c>
      <c r="P596" s="184">
        <v>9528.36</v>
      </c>
      <c r="Q596" s="184">
        <v>77901.009999999995</v>
      </c>
      <c r="R596" s="184"/>
      <c r="S596" s="4"/>
      <c r="T596" s="4"/>
      <c r="U596" s="11">
        <v>306.81567307692319</v>
      </c>
      <c r="V596" s="11">
        <v>81.664759615384611</v>
      </c>
      <c r="W596" s="11">
        <v>46.50800000000001</v>
      </c>
      <c r="X596" s="11">
        <v>48.367309644670051</v>
      </c>
      <c r="Y596" s="11">
        <v>393.4394444444444</v>
      </c>
      <c r="Z596" s="11"/>
      <c r="AA596" s="4"/>
      <c r="AB596" s="11" t="s">
        <v>512</v>
      </c>
      <c r="AC596" s="11"/>
      <c r="AD596" s="71" t="s">
        <v>323</v>
      </c>
      <c r="AE596" s="24">
        <v>1</v>
      </c>
      <c r="AF596" s="24">
        <v>2</v>
      </c>
      <c r="AG596" s="24">
        <v>2</v>
      </c>
      <c r="AH596" s="24">
        <v>1</v>
      </c>
      <c r="AI596" s="24">
        <v>1</v>
      </c>
      <c r="AJ596" s="24"/>
      <c r="AK596" s="4"/>
      <c r="AL596" s="4"/>
      <c r="AM596" s="24">
        <v>15</v>
      </c>
      <c r="AN596" s="24">
        <v>4964.57</v>
      </c>
      <c r="AO596" s="24">
        <v>670.1</v>
      </c>
      <c r="AP596" s="24">
        <v>14.2</v>
      </c>
      <c r="AQ596" s="24">
        <v>155.19999999999999</v>
      </c>
      <c r="AR596" s="24"/>
      <c r="AS596" s="4"/>
      <c r="AT596" s="4"/>
      <c r="AU596" s="24">
        <v>7.5</v>
      </c>
      <c r="AV596" s="24">
        <v>2482.2849999999999</v>
      </c>
      <c r="AW596" s="24">
        <v>335.05</v>
      </c>
      <c r="AX596" s="24">
        <v>7.1</v>
      </c>
      <c r="AY596" s="24">
        <v>77.599999999999994</v>
      </c>
      <c r="AZ596" s="24"/>
      <c r="BA596" s="4"/>
    </row>
    <row r="597" spans="2:53">
      <c r="B597" s="11" t="s">
        <v>343</v>
      </c>
      <c r="C597" s="11"/>
      <c r="D597" s="71" t="s">
        <v>344</v>
      </c>
      <c r="E597" s="11">
        <v>721</v>
      </c>
      <c r="F597" s="11">
        <v>528</v>
      </c>
      <c r="G597" s="11">
        <v>378</v>
      </c>
      <c r="H597" s="11">
        <v>298</v>
      </c>
      <c r="I597" s="11">
        <v>421</v>
      </c>
      <c r="J597" s="11"/>
      <c r="M597" s="184">
        <v>157280.06</v>
      </c>
      <c r="N597" s="184">
        <v>102177.89000000001</v>
      </c>
      <c r="O597" s="184">
        <v>70216.87999999999</v>
      </c>
      <c r="P597" s="184">
        <v>55399.280000000064</v>
      </c>
      <c r="Q597" s="184">
        <v>539546.91</v>
      </c>
      <c r="R597" s="184"/>
      <c r="S597" s="4"/>
      <c r="T597" s="4"/>
      <c r="U597" s="11">
        <v>189.95176328502416</v>
      </c>
      <c r="V597" s="11">
        <v>123.40324879227055</v>
      </c>
      <c r="W597" s="11">
        <v>91.906910994764388</v>
      </c>
      <c r="X597" s="11">
        <v>82.316909361069932</v>
      </c>
      <c r="Y597" s="11">
        <v>682.97077215189881</v>
      </c>
      <c r="Z597" s="11"/>
      <c r="AA597" s="4"/>
      <c r="AB597" s="11" t="s">
        <v>399</v>
      </c>
      <c r="AC597" s="11"/>
      <c r="AD597" s="71" t="s">
        <v>400</v>
      </c>
      <c r="AE597" s="24">
        <v>3</v>
      </c>
      <c r="AF597" s="24">
        <v>2</v>
      </c>
      <c r="AG597" s="24">
        <v>2</v>
      </c>
      <c r="AH597" s="24">
        <v>2</v>
      </c>
      <c r="AI597" s="24">
        <v>2</v>
      </c>
      <c r="AJ597" s="24"/>
      <c r="AK597" s="4"/>
      <c r="AL597" s="4"/>
      <c r="AM597" s="24">
        <v>128.37</v>
      </c>
      <c r="AN597" s="24">
        <v>91.240000000000009</v>
      </c>
      <c r="AO597" s="24">
        <v>87.009999999999991</v>
      </c>
      <c r="AP597" s="24">
        <v>37.86</v>
      </c>
      <c r="AQ597" s="24">
        <v>44.53</v>
      </c>
      <c r="AR597" s="24"/>
      <c r="AS597" s="4"/>
      <c r="AT597" s="4"/>
      <c r="AU597" s="24">
        <v>42.79</v>
      </c>
      <c r="AV597" s="24">
        <v>30.413333333333338</v>
      </c>
      <c r="AW597" s="24">
        <v>29.00333333333333</v>
      </c>
      <c r="AX597" s="24">
        <v>12.62</v>
      </c>
      <c r="AY597" s="24">
        <v>14.843333333333334</v>
      </c>
      <c r="AZ597" s="24"/>
      <c r="BA597" s="4"/>
    </row>
    <row r="598" spans="2:53">
      <c r="B598" s="11" t="s">
        <v>345</v>
      </c>
      <c r="C598" s="11"/>
      <c r="D598" s="71" t="s">
        <v>346</v>
      </c>
      <c r="E598" s="11">
        <v>105</v>
      </c>
      <c r="F598" s="11">
        <v>59</v>
      </c>
      <c r="G598" s="11">
        <v>44</v>
      </c>
      <c r="H598" s="11">
        <v>30</v>
      </c>
      <c r="I598" s="11">
        <v>49</v>
      </c>
      <c r="J598" s="11"/>
      <c r="M598" s="184">
        <v>27126.390000000003</v>
      </c>
      <c r="N598" s="184">
        <v>11674.900000000001</v>
      </c>
      <c r="O598" s="184">
        <v>10370.1</v>
      </c>
      <c r="P598" s="184">
        <v>6150.2099999999991</v>
      </c>
      <c r="Q598" s="184">
        <v>69525.809999999983</v>
      </c>
      <c r="R598" s="184"/>
      <c r="S598" s="4"/>
      <c r="T598" s="4"/>
      <c r="U598" s="11">
        <v>220.539756097561</v>
      </c>
      <c r="V598" s="11">
        <v>94.917886178861806</v>
      </c>
      <c r="W598" s="11">
        <v>92.590178571428581</v>
      </c>
      <c r="X598" s="11">
        <v>58.573428571428565</v>
      </c>
      <c r="Y598" s="11">
        <v>609.87552631578933</v>
      </c>
      <c r="Z598" s="11"/>
      <c r="AA598" s="4"/>
      <c r="AB598" s="11" t="s">
        <v>476</v>
      </c>
      <c r="AC598" s="11"/>
      <c r="AD598" s="71" t="s">
        <v>161</v>
      </c>
      <c r="AE598" s="24">
        <v>2</v>
      </c>
      <c r="AF598" s="24">
        <v>1</v>
      </c>
      <c r="AG598" s="24">
        <v>1</v>
      </c>
      <c r="AH598" s="24">
        <v>1</v>
      </c>
      <c r="AI598" s="24">
        <v>1</v>
      </c>
      <c r="AJ598" s="24"/>
      <c r="AK598" s="4"/>
      <c r="AL598" s="4"/>
      <c r="AM598" s="24">
        <v>3489.65</v>
      </c>
      <c r="AN598" s="24">
        <v>2365.7800000000002</v>
      </c>
      <c r="AO598" s="24">
        <v>2239.9</v>
      </c>
      <c r="AP598" s="24">
        <v>363.96</v>
      </c>
      <c r="AQ598" s="24">
        <v>1067.93</v>
      </c>
      <c r="AR598" s="24"/>
      <c r="AS598" s="4"/>
      <c r="AT598" s="4"/>
      <c r="AU598" s="24">
        <v>1744.825</v>
      </c>
      <c r="AV598" s="24">
        <v>1182.8900000000001</v>
      </c>
      <c r="AW598" s="24">
        <v>1119.95</v>
      </c>
      <c r="AX598" s="24">
        <v>181.98</v>
      </c>
      <c r="AY598" s="24">
        <v>533.96500000000003</v>
      </c>
      <c r="AZ598" s="24"/>
      <c r="BA598" s="4"/>
    </row>
    <row r="599" spans="2:53">
      <c r="B599" s="11" t="s">
        <v>347</v>
      </c>
      <c r="C599" s="11"/>
      <c r="D599" s="71" t="s">
        <v>155</v>
      </c>
      <c r="E599" s="11">
        <v>796</v>
      </c>
      <c r="F599" s="11">
        <v>519</v>
      </c>
      <c r="G599" s="11">
        <v>426</v>
      </c>
      <c r="H599" s="11">
        <v>357</v>
      </c>
      <c r="I599" s="11">
        <v>393</v>
      </c>
      <c r="J599" s="11"/>
      <c r="M599" s="184">
        <v>178575.72999999981</v>
      </c>
      <c r="N599" s="184">
        <v>102156.48999999993</v>
      </c>
      <c r="O599" s="184">
        <v>67218.180000000008</v>
      </c>
      <c r="P599" s="184">
        <v>56032.790000000008</v>
      </c>
      <c r="Q599" s="184">
        <v>596195.6300000007</v>
      </c>
      <c r="R599" s="184"/>
      <c r="S599" s="4"/>
      <c r="T599" s="4"/>
      <c r="U599" s="11">
        <v>204.08654857142835</v>
      </c>
      <c r="V599" s="11">
        <v>116.75027428571421</v>
      </c>
      <c r="W599" s="11">
        <v>80.694093637454998</v>
      </c>
      <c r="X599" s="11">
        <v>67.347103365384626</v>
      </c>
      <c r="Y599" s="11">
        <v>717.44359807460978</v>
      </c>
      <c r="Z599" s="11"/>
      <c r="AA599" s="4"/>
      <c r="AB599" s="11" t="s">
        <v>403</v>
      </c>
      <c r="AC599" s="11"/>
      <c r="AD599" s="71" t="s">
        <v>123</v>
      </c>
      <c r="AE599" s="24">
        <v>1</v>
      </c>
      <c r="AF599" s="24"/>
      <c r="AG599" s="24"/>
      <c r="AH599" s="24"/>
      <c r="AI599" s="24"/>
      <c r="AJ599" s="24"/>
      <c r="AK599" s="4"/>
      <c r="AL599" s="4"/>
      <c r="AM599" s="24">
        <v>6.13</v>
      </c>
      <c r="AN599" s="24">
        <v>0</v>
      </c>
      <c r="AO599" s="24">
        <v>0</v>
      </c>
      <c r="AP599" s="24">
        <v>0</v>
      </c>
      <c r="AQ599" s="24">
        <v>0</v>
      </c>
      <c r="AR599" s="24"/>
      <c r="AS599" s="4"/>
      <c r="AT599" s="4"/>
      <c r="AU599" s="24">
        <v>6.13</v>
      </c>
      <c r="AV599" s="24">
        <v>0</v>
      </c>
      <c r="AW599" s="24">
        <v>0</v>
      </c>
      <c r="AX599" s="24">
        <v>0</v>
      </c>
      <c r="AY599" s="24">
        <v>0</v>
      </c>
      <c r="AZ599" s="24"/>
      <c r="BA599" s="4"/>
    </row>
    <row r="600" spans="2:53">
      <c r="B600" s="11" t="s">
        <v>594</v>
      </c>
      <c r="C600" s="11"/>
      <c r="D600" s="71" t="s">
        <v>155</v>
      </c>
      <c r="E600" s="11">
        <v>1</v>
      </c>
      <c r="F600" s="11">
        <v>1</v>
      </c>
      <c r="G600" s="11">
        <v>1</v>
      </c>
      <c r="H600" s="11"/>
      <c r="I600" s="11"/>
      <c r="J600" s="11"/>
      <c r="M600" s="184">
        <v>12.82</v>
      </c>
      <c r="N600" s="184">
        <v>10.93</v>
      </c>
      <c r="O600" s="184">
        <v>14.82</v>
      </c>
      <c r="P600" s="184">
        <v>0</v>
      </c>
      <c r="Q600" s="184">
        <v>0</v>
      </c>
      <c r="R600" s="184"/>
      <c r="S600" s="4"/>
      <c r="T600" s="4"/>
      <c r="U600" s="11">
        <v>12.82</v>
      </c>
      <c r="V600" s="11">
        <v>10.93</v>
      </c>
      <c r="W600" s="11">
        <v>14.82</v>
      </c>
      <c r="X600" s="11">
        <v>0</v>
      </c>
      <c r="Y600" s="11">
        <v>0</v>
      </c>
      <c r="Z600" s="11"/>
      <c r="AA600" s="4"/>
      <c r="AB600" s="11" t="s">
        <v>404</v>
      </c>
      <c r="AC600" s="11"/>
      <c r="AD600" s="71" t="s">
        <v>84</v>
      </c>
      <c r="AE600" s="24">
        <v>5</v>
      </c>
      <c r="AF600" s="24">
        <v>4</v>
      </c>
      <c r="AG600" s="24">
        <v>4</v>
      </c>
      <c r="AH600" s="24">
        <v>3</v>
      </c>
      <c r="AI600" s="24">
        <v>4</v>
      </c>
      <c r="AJ600" s="24"/>
      <c r="AK600" s="4"/>
      <c r="AL600" s="4"/>
      <c r="AM600" s="24">
        <v>206.29000000000002</v>
      </c>
      <c r="AN600" s="24">
        <v>218.13</v>
      </c>
      <c r="AO600" s="24">
        <v>231.51</v>
      </c>
      <c r="AP600" s="24">
        <v>141.23000000000002</v>
      </c>
      <c r="AQ600" s="24">
        <v>582.30999999999995</v>
      </c>
      <c r="AR600" s="24"/>
      <c r="AS600" s="4"/>
      <c r="AT600" s="4"/>
      <c r="AU600" s="24">
        <v>41.258000000000003</v>
      </c>
      <c r="AV600" s="24">
        <v>43.625999999999998</v>
      </c>
      <c r="AW600" s="24">
        <v>46.302</v>
      </c>
      <c r="AX600" s="24">
        <v>28.246000000000002</v>
      </c>
      <c r="AY600" s="24">
        <v>116.46199999999999</v>
      </c>
      <c r="AZ600" s="24"/>
      <c r="BA600" s="4"/>
    </row>
    <row r="601" spans="2:53">
      <c r="B601" s="11" t="s">
        <v>348</v>
      </c>
      <c r="C601" s="11"/>
      <c r="D601" s="71" t="s">
        <v>349</v>
      </c>
      <c r="E601" s="11">
        <v>1070</v>
      </c>
      <c r="F601" s="11">
        <v>619</v>
      </c>
      <c r="G601" s="11">
        <v>475</v>
      </c>
      <c r="H601" s="11">
        <v>379</v>
      </c>
      <c r="I601" s="11">
        <v>415</v>
      </c>
      <c r="J601" s="11"/>
      <c r="M601" s="184">
        <v>259771.93000000008</v>
      </c>
      <c r="N601" s="184">
        <v>135444.06999999995</v>
      </c>
      <c r="O601" s="184">
        <v>83245.860000000015</v>
      </c>
      <c r="P601" s="184">
        <v>54427.719999999972</v>
      </c>
      <c r="Q601" s="184">
        <v>508860.35999999987</v>
      </c>
      <c r="R601" s="184"/>
      <c r="S601" s="4"/>
      <c r="T601" s="4"/>
      <c r="U601" s="11">
        <v>219.40196790540548</v>
      </c>
      <c r="V601" s="11">
        <v>114.39532939189185</v>
      </c>
      <c r="W601" s="11">
        <v>74.861384892086349</v>
      </c>
      <c r="X601" s="11">
        <v>50.163797235023019</v>
      </c>
      <c r="Y601" s="11">
        <v>464.71265753424643</v>
      </c>
      <c r="Z601" s="11"/>
      <c r="AA601" s="4"/>
      <c r="AB601" s="11" t="s">
        <v>405</v>
      </c>
      <c r="AC601" s="11"/>
      <c r="AD601" s="71" t="s">
        <v>406</v>
      </c>
      <c r="AE601" s="24">
        <v>23</v>
      </c>
      <c r="AF601" s="24">
        <v>14</v>
      </c>
      <c r="AG601" s="24">
        <v>3</v>
      </c>
      <c r="AH601" s="24">
        <v>7</v>
      </c>
      <c r="AI601" s="24">
        <v>7</v>
      </c>
      <c r="AJ601" s="24"/>
      <c r="AK601" s="4"/>
      <c r="AL601" s="4"/>
      <c r="AM601" s="24">
        <v>6742.4400000000005</v>
      </c>
      <c r="AN601" s="24">
        <v>3827.58</v>
      </c>
      <c r="AO601" s="24">
        <v>99.03</v>
      </c>
      <c r="AP601" s="24">
        <v>618.21999999999991</v>
      </c>
      <c r="AQ601" s="24">
        <v>1155.08</v>
      </c>
      <c r="AR601" s="24"/>
      <c r="AS601" s="4"/>
      <c r="AT601" s="4"/>
      <c r="AU601" s="24">
        <v>280.935</v>
      </c>
      <c r="AV601" s="24">
        <v>159.48249999999999</v>
      </c>
      <c r="AW601" s="24">
        <v>8.2524999999999995</v>
      </c>
      <c r="AX601" s="24">
        <v>32.537894736842098</v>
      </c>
      <c r="AY601" s="24">
        <v>60.793684210526315</v>
      </c>
      <c r="AZ601" s="24"/>
      <c r="BA601" s="4"/>
    </row>
    <row r="602" spans="2:53">
      <c r="B602" s="11" t="s">
        <v>350</v>
      </c>
      <c r="C602" s="11"/>
      <c r="D602" s="71" t="s">
        <v>123</v>
      </c>
      <c r="E602" s="11">
        <v>106</v>
      </c>
      <c r="F602" s="11">
        <v>49</v>
      </c>
      <c r="G602" s="11">
        <v>31</v>
      </c>
      <c r="H602" s="11">
        <v>22</v>
      </c>
      <c r="I602" s="11">
        <v>25</v>
      </c>
      <c r="J602" s="11"/>
      <c r="M602" s="184">
        <v>36198.769999999997</v>
      </c>
      <c r="N602" s="184">
        <v>11664.749999999998</v>
      </c>
      <c r="O602" s="184">
        <v>6137.52</v>
      </c>
      <c r="P602" s="184">
        <v>2810.45</v>
      </c>
      <c r="Q602" s="184">
        <v>38125.959999999992</v>
      </c>
      <c r="R602" s="184"/>
      <c r="S602" s="4"/>
      <c r="T602" s="4"/>
      <c r="U602" s="11">
        <v>312.05836206896549</v>
      </c>
      <c r="V602" s="11">
        <v>100.5581896551724</v>
      </c>
      <c r="W602" s="11">
        <v>55.795636363636369</v>
      </c>
      <c r="X602" s="11">
        <v>25.549545454545452</v>
      </c>
      <c r="Y602" s="11">
        <v>343.47711711711702</v>
      </c>
      <c r="Z602" s="11"/>
      <c r="AA602" s="4"/>
      <c r="AB602" s="11" t="s">
        <v>407</v>
      </c>
      <c r="AC602" s="11"/>
      <c r="AD602" s="71" t="s">
        <v>136</v>
      </c>
      <c r="AE602" s="24">
        <v>3</v>
      </c>
      <c r="AF602" s="24">
        <v>2</v>
      </c>
      <c r="AG602" s="24">
        <v>2</v>
      </c>
      <c r="AH602" s="24">
        <v>2</v>
      </c>
      <c r="AI602" s="24">
        <v>2</v>
      </c>
      <c r="AJ602" s="24"/>
      <c r="AK602" s="4"/>
      <c r="AL602" s="4"/>
      <c r="AM602" s="24">
        <v>330.71999999999997</v>
      </c>
      <c r="AN602" s="24">
        <v>278.60000000000002</v>
      </c>
      <c r="AO602" s="24">
        <v>327.75</v>
      </c>
      <c r="AP602" s="24">
        <v>249.47</v>
      </c>
      <c r="AQ602" s="24">
        <v>3264.91</v>
      </c>
      <c r="AR602" s="24"/>
      <c r="AS602" s="4"/>
      <c r="AT602" s="4"/>
      <c r="AU602" s="24">
        <v>110.24</v>
      </c>
      <c r="AV602" s="24">
        <v>92.866666666666674</v>
      </c>
      <c r="AW602" s="24">
        <v>109.25</v>
      </c>
      <c r="AX602" s="24">
        <v>83.156666666666666</v>
      </c>
      <c r="AY602" s="24">
        <v>1088.3033333333333</v>
      </c>
      <c r="AZ602" s="24"/>
      <c r="BA602" s="4"/>
    </row>
    <row r="603" spans="2:53">
      <c r="B603" s="11" t="s">
        <v>351</v>
      </c>
      <c r="C603" s="11"/>
      <c r="D603" s="71" t="s">
        <v>352</v>
      </c>
      <c r="E603" s="11">
        <v>46</v>
      </c>
      <c r="F603" s="11">
        <v>22</v>
      </c>
      <c r="G603" s="11">
        <v>17</v>
      </c>
      <c r="H603" s="11">
        <v>14</v>
      </c>
      <c r="I603" s="11">
        <v>15</v>
      </c>
      <c r="J603" s="11"/>
      <c r="M603" s="184">
        <v>7243.65</v>
      </c>
      <c r="N603" s="184">
        <v>4392.8999999999996</v>
      </c>
      <c r="O603" s="184">
        <v>3778.09</v>
      </c>
      <c r="P603" s="184">
        <v>2461.8799999999997</v>
      </c>
      <c r="Q603" s="184">
        <v>17189.16</v>
      </c>
      <c r="R603" s="184"/>
      <c r="S603" s="4"/>
      <c r="T603" s="4"/>
      <c r="U603" s="11">
        <v>150.90937499999998</v>
      </c>
      <c r="V603" s="11">
        <v>91.518749999999997</v>
      </c>
      <c r="W603" s="11">
        <v>80.384893617021277</v>
      </c>
      <c r="X603" s="11">
        <v>54.708444444444439</v>
      </c>
      <c r="Y603" s="11">
        <v>381.98133333333334</v>
      </c>
      <c r="Z603" s="11"/>
      <c r="AA603" s="4"/>
      <c r="AB603" s="11" t="s">
        <v>408</v>
      </c>
      <c r="AC603" s="11"/>
      <c r="AD603" s="71" t="s">
        <v>409</v>
      </c>
      <c r="AE603" s="24">
        <v>25</v>
      </c>
      <c r="AF603" s="24">
        <v>19</v>
      </c>
      <c r="AG603" s="24">
        <v>13</v>
      </c>
      <c r="AH603" s="24">
        <v>9</v>
      </c>
      <c r="AI603" s="24">
        <v>6</v>
      </c>
      <c r="AJ603" s="24"/>
      <c r="AK603" s="4"/>
      <c r="AL603" s="4"/>
      <c r="AM603" s="24">
        <v>6427.4100000000008</v>
      </c>
      <c r="AN603" s="24">
        <v>8779.08</v>
      </c>
      <c r="AO603" s="24">
        <v>3190.0400000000009</v>
      </c>
      <c r="AP603" s="24">
        <v>1573.1799999999998</v>
      </c>
      <c r="AQ603" s="24">
        <v>6540.14</v>
      </c>
      <c r="AR603" s="24"/>
      <c r="AS603" s="4"/>
      <c r="AT603" s="4"/>
      <c r="AU603" s="24">
        <v>247.20807692307696</v>
      </c>
      <c r="AV603" s="24">
        <v>337.65692307692308</v>
      </c>
      <c r="AW603" s="24">
        <v>132.91833333333338</v>
      </c>
      <c r="AX603" s="24">
        <v>65.549166666666665</v>
      </c>
      <c r="AY603" s="24">
        <v>251.54384615384618</v>
      </c>
      <c r="AZ603" s="24"/>
      <c r="BA603" s="4"/>
    </row>
    <row r="604" spans="2:53">
      <c r="B604" s="11" t="s">
        <v>353</v>
      </c>
      <c r="C604" s="11"/>
      <c r="D604" s="71" t="s">
        <v>175</v>
      </c>
      <c r="E604" s="11">
        <v>1092</v>
      </c>
      <c r="F604" s="11">
        <v>411</v>
      </c>
      <c r="G604" s="11">
        <v>626</v>
      </c>
      <c r="H604" s="11">
        <v>504</v>
      </c>
      <c r="I604" s="11">
        <v>586</v>
      </c>
      <c r="J604" s="11"/>
      <c r="M604" s="184">
        <v>225266.31999999963</v>
      </c>
      <c r="N604" s="184">
        <v>90807.839999999909</v>
      </c>
      <c r="O604" s="184">
        <v>101258.67000000006</v>
      </c>
      <c r="P604" s="184">
        <v>73539.12000000001</v>
      </c>
      <c r="Q604" s="184">
        <v>624267.75</v>
      </c>
      <c r="R604" s="184"/>
      <c r="S604" s="4"/>
      <c r="T604" s="4"/>
      <c r="U604" s="11">
        <v>172.22195718654405</v>
      </c>
      <c r="V604" s="11">
        <v>69.424954128440291</v>
      </c>
      <c r="W604" s="11">
        <v>85.01987405541567</v>
      </c>
      <c r="X604" s="11">
        <v>60.526024691358032</v>
      </c>
      <c r="Y604" s="11">
        <v>502.22666934835075</v>
      </c>
      <c r="Z604" s="11"/>
      <c r="AA604" s="4"/>
      <c r="AB604" s="11" t="s">
        <v>410</v>
      </c>
      <c r="AC604" s="11"/>
      <c r="AD604" s="71" t="s">
        <v>400</v>
      </c>
      <c r="AE604" s="24"/>
      <c r="AF604" s="24"/>
      <c r="AG604" s="24"/>
      <c r="AH604" s="24"/>
      <c r="AI604" s="24">
        <v>1</v>
      </c>
      <c r="AJ604" s="24"/>
      <c r="AK604" s="4"/>
      <c r="AL604" s="4"/>
      <c r="AM604" s="24">
        <v>0</v>
      </c>
      <c r="AN604" s="24">
        <v>0</v>
      </c>
      <c r="AO604" s="24"/>
      <c r="AP604" s="24"/>
      <c r="AQ604" s="24">
        <v>65</v>
      </c>
      <c r="AR604" s="24"/>
      <c r="AS604" s="4"/>
      <c r="AT604" s="4"/>
      <c r="AU604" s="24">
        <v>0</v>
      </c>
      <c r="AV604" s="24">
        <v>0</v>
      </c>
      <c r="AW604" s="24"/>
      <c r="AX604" s="24"/>
      <c r="AY604" s="24">
        <v>65</v>
      </c>
      <c r="AZ604" s="24"/>
      <c r="BA604" s="4"/>
    </row>
    <row r="605" spans="2:53">
      <c r="B605" s="11" t="s">
        <v>354</v>
      </c>
      <c r="C605" s="11"/>
      <c r="D605" s="71" t="s">
        <v>88</v>
      </c>
      <c r="E605" s="11">
        <v>77</v>
      </c>
      <c r="F605" s="11">
        <v>40</v>
      </c>
      <c r="G605" s="11">
        <v>30</v>
      </c>
      <c r="H605" s="11">
        <v>23</v>
      </c>
      <c r="I605" s="11">
        <v>28</v>
      </c>
      <c r="J605" s="11"/>
      <c r="M605" s="184">
        <v>19897.529999999995</v>
      </c>
      <c r="N605" s="184">
        <v>7666.1699999999992</v>
      </c>
      <c r="O605" s="184">
        <v>4519.7399999999989</v>
      </c>
      <c r="P605" s="184">
        <v>3289.24</v>
      </c>
      <c r="Q605" s="184">
        <v>33204.790000000008</v>
      </c>
      <c r="R605" s="184"/>
      <c r="S605" s="4"/>
      <c r="T605" s="4"/>
      <c r="U605" s="11">
        <v>205.1291752577319</v>
      </c>
      <c r="V605" s="11">
        <v>79.032680412371121</v>
      </c>
      <c r="W605" s="11">
        <v>47.576210526315776</v>
      </c>
      <c r="X605" s="11">
        <v>35.368172043010752</v>
      </c>
      <c r="Y605" s="11">
        <v>357.04075268817212</v>
      </c>
      <c r="Z605" s="11"/>
      <c r="AA605" s="4"/>
      <c r="AB605" s="11" t="s">
        <v>410</v>
      </c>
      <c r="AC605" s="11"/>
      <c r="AD605" s="71" t="s">
        <v>411</v>
      </c>
      <c r="AE605" s="24">
        <v>2</v>
      </c>
      <c r="AF605" s="24">
        <v>2</v>
      </c>
      <c r="AG605" s="24">
        <v>2</v>
      </c>
      <c r="AH605" s="24">
        <v>1</v>
      </c>
      <c r="AI605" s="24">
        <v>4</v>
      </c>
      <c r="AJ605" s="24"/>
      <c r="AK605" s="4"/>
      <c r="AL605" s="4"/>
      <c r="AM605" s="24">
        <v>23.299999999999997</v>
      </c>
      <c r="AN605" s="24">
        <v>30.549999999999997</v>
      </c>
      <c r="AO605" s="24">
        <v>28.29</v>
      </c>
      <c r="AP605" s="24">
        <v>21.9</v>
      </c>
      <c r="AQ605" s="24">
        <v>183.98</v>
      </c>
      <c r="AR605" s="24"/>
      <c r="AS605" s="4"/>
      <c r="AT605" s="4"/>
      <c r="AU605" s="24">
        <v>3.8833333333333329</v>
      </c>
      <c r="AV605" s="24">
        <v>5.0916666666666659</v>
      </c>
      <c r="AW605" s="24">
        <v>9.43</v>
      </c>
      <c r="AX605" s="24">
        <v>7.3</v>
      </c>
      <c r="AY605" s="24">
        <v>30.66333333333333</v>
      </c>
      <c r="AZ605" s="24"/>
      <c r="BA605" s="4"/>
    </row>
    <row r="606" spans="2:53">
      <c r="B606" s="11" t="s">
        <v>578</v>
      </c>
      <c r="C606" s="11"/>
      <c r="D606" s="71" t="s">
        <v>157</v>
      </c>
      <c r="E606" s="11">
        <v>2</v>
      </c>
      <c r="F606" s="11"/>
      <c r="G606" s="11"/>
      <c r="H606" s="11"/>
      <c r="I606" s="11"/>
      <c r="J606" s="11"/>
      <c r="M606" s="184">
        <v>258.10000000000002</v>
      </c>
      <c r="N606" s="184">
        <v>0</v>
      </c>
      <c r="O606" s="184">
        <v>0</v>
      </c>
      <c r="P606" s="184">
        <v>0</v>
      </c>
      <c r="Q606" s="184">
        <v>0</v>
      </c>
      <c r="R606" s="184"/>
      <c r="S606" s="4"/>
      <c r="T606" s="4"/>
      <c r="U606" s="11">
        <v>129.05000000000001</v>
      </c>
      <c r="V606" s="11">
        <v>0</v>
      </c>
      <c r="W606" s="11">
        <v>0</v>
      </c>
      <c r="X606" s="11">
        <v>0</v>
      </c>
      <c r="Y606" s="11">
        <v>0</v>
      </c>
      <c r="Z606" s="11"/>
      <c r="AA606" s="4"/>
      <c r="AB606" s="11" t="s">
        <v>412</v>
      </c>
      <c r="AC606" s="11"/>
      <c r="AD606" s="71" t="s">
        <v>115</v>
      </c>
      <c r="AE606" s="24">
        <v>5</v>
      </c>
      <c r="AF606" s="24">
        <v>2</v>
      </c>
      <c r="AG606" s="24">
        <v>1</v>
      </c>
      <c r="AH606" s="24">
        <v>1</v>
      </c>
      <c r="AI606" s="24">
        <v>1</v>
      </c>
      <c r="AJ606" s="24"/>
      <c r="AK606" s="4"/>
      <c r="AL606" s="4"/>
      <c r="AM606" s="24">
        <v>308.24</v>
      </c>
      <c r="AN606" s="24">
        <v>98.25</v>
      </c>
      <c r="AO606" s="24">
        <v>14.46</v>
      </c>
      <c r="AP606" s="24">
        <v>12.86</v>
      </c>
      <c r="AQ606" s="24">
        <v>83.65</v>
      </c>
      <c r="AR606" s="24"/>
      <c r="AS606" s="4"/>
      <c r="AT606" s="4"/>
      <c r="AU606" s="24">
        <v>61.648000000000003</v>
      </c>
      <c r="AV606" s="24">
        <v>19.649999999999999</v>
      </c>
      <c r="AW606" s="24">
        <v>2.8920000000000003</v>
      </c>
      <c r="AX606" s="24">
        <v>2.5720000000000001</v>
      </c>
      <c r="AY606" s="24">
        <v>16.73</v>
      </c>
      <c r="AZ606" s="24"/>
      <c r="BA606" s="4"/>
    </row>
    <row r="607" spans="2:53">
      <c r="B607" s="11" t="s">
        <v>355</v>
      </c>
      <c r="C607" s="11"/>
      <c r="D607" s="71" t="s">
        <v>356</v>
      </c>
      <c r="E607" s="11">
        <v>681</v>
      </c>
      <c r="F607" s="11">
        <v>375</v>
      </c>
      <c r="G607" s="11">
        <v>249</v>
      </c>
      <c r="H607" s="11">
        <v>194</v>
      </c>
      <c r="I607" s="11">
        <v>217</v>
      </c>
      <c r="J607" s="11"/>
      <c r="M607" s="184">
        <v>157385.35000000015</v>
      </c>
      <c r="N607" s="184">
        <v>82111.140000000029</v>
      </c>
      <c r="O607" s="184">
        <v>42373.44999999999</v>
      </c>
      <c r="P607" s="184">
        <v>21790.350000000017</v>
      </c>
      <c r="Q607" s="184">
        <v>190129.96000000002</v>
      </c>
      <c r="R607" s="184"/>
      <c r="S607" s="4"/>
      <c r="T607" s="4"/>
      <c r="U607" s="11">
        <v>211.53944892473137</v>
      </c>
      <c r="V607" s="11">
        <v>110.36443548387101</v>
      </c>
      <c r="W607" s="11">
        <v>59.934158415841573</v>
      </c>
      <c r="X607" s="11">
        <v>31.353021582733838</v>
      </c>
      <c r="Y607" s="11">
        <v>270.45513513513515</v>
      </c>
      <c r="Z607" s="11"/>
      <c r="AA607" s="4"/>
      <c r="AB607" s="11" t="s">
        <v>413</v>
      </c>
      <c r="AC607" s="11"/>
      <c r="AD607" s="71" t="s">
        <v>146</v>
      </c>
      <c r="AE607" s="24">
        <v>11</v>
      </c>
      <c r="AF607" s="24">
        <v>3</v>
      </c>
      <c r="AG607" s="24">
        <v>7</v>
      </c>
      <c r="AH607" s="24">
        <v>5</v>
      </c>
      <c r="AI607" s="24">
        <v>5</v>
      </c>
      <c r="AJ607" s="24"/>
      <c r="AK607" s="4"/>
      <c r="AL607" s="4"/>
      <c r="AM607" s="24">
        <v>3849.8900000000003</v>
      </c>
      <c r="AN607" s="24">
        <v>62.83</v>
      </c>
      <c r="AO607" s="24">
        <v>-9090.9400000000023</v>
      </c>
      <c r="AP607" s="24">
        <v>2508.2599999999998</v>
      </c>
      <c r="AQ607" s="24">
        <v>28265.03</v>
      </c>
      <c r="AR607" s="24"/>
      <c r="AS607" s="4"/>
      <c r="AT607" s="4"/>
      <c r="AU607" s="24">
        <v>274.99214285714288</v>
      </c>
      <c r="AV607" s="24">
        <v>4.487857142857143</v>
      </c>
      <c r="AW607" s="24">
        <v>-757.57833333333349</v>
      </c>
      <c r="AX607" s="24">
        <v>228.02363636363634</v>
      </c>
      <c r="AY607" s="24">
        <v>2355.4191666666666</v>
      </c>
      <c r="AZ607" s="24"/>
      <c r="BA607" s="4"/>
    </row>
    <row r="608" spans="2:53">
      <c r="B608" s="11" t="s">
        <v>357</v>
      </c>
      <c r="C608" s="11"/>
      <c r="D608" s="71" t="s">
        <v>165</v>
      </c>
      <c r="E608" s="11">
        <v>2</v>
      </c>
      <c r="F608" s="11">
        <v>1</v>
      </c>
      <c r="G608" s="11">
        <v>1</v>
      </c>
      <c r="H608" s="11"/>
      <c r="I608" s="11"/>
      <c r="J608" s="11"/>
      <c r="M608" s="184">
        <v>971.58</v>
      </c>
      <c r="N608" s="184">
        <v>378.36</v>
      </c>
      <c r="O608" s="184">
        <v>131.01</v>
      </c>
      <c r="P608" s="184">
        <v>0</v>
      </c>
      <c r="Q608" s="184">
        <v>0</v>
      </c>
      <c r="R608" s="184"/>
      <c r="S608" s="4"/>
      <c r="T608" s="4"/>
      <c r="U608" s="11">
        <v>485.79</v>
      </c>
      <c r="V608" s="11">
        <v>189.18</v>
      </c>
      <c r="W608" s="11">
        <v>65.504999999999995</v>
      </c>
      <c r="X608" s="11">
        <v>0</v>
      </c>
      <c r="Y608" s="11">
        <v>0</v>
      </c>
      <c r="Z608" s="11"/>
      <c r="AA608" s="4"/>
      <c r="AB608" s="11" t="s">
        <v>414</v>
      </c>
      <c r="AC608" s="11"/>
      <c r="AD608" s="71" t="s">
        <v>103</v>
      </c>
      <c r="AE608" s="24">
        <v>69</v>
      </c>
      <c r="AF608" s="24">
        <v>44</v>
      </c>
      <c r="AG608" s="24">
        <v>34</v>
      </c>
      <c r="AH608" s="24">
        <v>24</v>
      </c>
      <c r="AI608" s="24">
        <v>22</v>
      </c>
      <c r="AJ608" s="24"/>
      <c r="AK608" s="4"/>
      <c r="AL608" s="4"/>
      <c r="AM608" s="24">
        <v>336211.25999999978</v>
      </c>
      <c r="AN608" s="24">
        <v>436870.08</v>
      </c>
      <c r="AO608" s="24">
        <v>6816.1999999999989</v>
      </c>
      <c r="AP608" s="24">
        <v>2733.3700000000008</v>
      </c>
      <c r="AQ608" s="24">
        <v>12007.110000000002</v>
      </c>
      <c r="AR608" s="24"/>
      <c r="AS608" s="4"/>
      <c r="AT608" s="4"/>
      <c r="AU608" s="24">
        <v>4543.395405405402</v>
      </c>
      <c r="AV608" s="24">
        <v>5903.6497297297301</v>
      </c>
      <c r="AW608" s="24">
        <v>101.73432835820894</v>
      </c>
      <c r="AX608" s="24">
        <v>45.556166666666677</v>
      </c>
      <c r="AY608" s="24">
        <v>184.72476923076925</v>
      </c>
      <c r="AZ608" s="24"/>
      <c r="BA608" s="4"/>
    </row>
    <row r="609" spans="2:53">
      <c r="B609" s="11" t="s">
        <v>358</v>
      </c>
      <c r="C609" s="11"/>
      <c r="D609" s="71" t="s">
        <v>100</v>
      </c>
      <c r="E609" s="11">
        <v>2566</v>
      </c>
      <c r="F609" s="11">
        <v>1634</v>
      </c>
      <c r="G609" s="11">
        <v>1228</v>
      </c>
      <c r="H609" s="11">
        <v>985</v>
      </c>
      <c r="I609" s="11">
        <v>1096</v>
      </c>
      <c r="J609" s="11"/>
      <c r="M609" s="184">
        <v>508698.22999999981</v>
      </c>
      <c r="N609" s="184">
        <v>262177.30999999953</v>
      </c>
      <c r="O609" s="184">
        <v>163842.79000000015</v>
      </c>
      <c r="P609" s="184">
        <v>113300.32000000028</v>
      </c>
      <c r="Q609" s="184">
        <v>1458763.8299999989</v>
      </c>
      <c r="R609" s="184"/>
      <c r="S609" s="4"/>
      <c r="T609" s="4"/>
      <c r="U609" s="11">
        <v>183.57929628293027</v>
      </c>
      <c r="V609" s="11">
        <v>94.614691447130838</v>
      </c>
      <c r="W609" s="11">
        <v>61.827467924528356</v>
      </c>
      <c r="X609" s="11">
        <v>43.227897748950888</v>
      </c>
      <c r="Y609" s="11">
        <v>553.82074031890625</v>
      </c>
      <c r="Z609" s="11"/>
      <c r="AA609" s="4"/>
      <c r="AB609" s="11" t="s">
        <v>415</v>
      </c>
      <c r="AC609" s="11"/>
      <c r="AD609" s="71" t="s">
        <v>96</v>
      </c>
      <c r="AE609" s="24">
        <v>1</v>
      </c>
      <c r="AF609" s="24"/>
      <c r="AG609" s="24"/>
      <c r="AH609" s="24"/>
      <c r="AI609" s="24"/>
      <c r="AJ609" s="24"/>
      <c r="AK609" s="4"/>
      <c r="AL609" s="4"/>
      <c r="AM609" s="24">
        <v>14.78</v>
      </c>
      <c r="AN609" s="24">
        <v>0</v>
      </c>
      <c r="AO609" s="24">
        <v>0</v>
      </c>
      <c r="AP609" s="24"/>
      <c r="AQ609" s="24"/>
      <c r="AR609" s="24"/>
      <c r="AS609" s="4"/>
      <c r="AT609" s="4"/>
      <c r="AU609" s="24">
        <v>14.78</v>
      </c>
      <c r="AV609" s="24">
        <v>0</v>
      </c>
      <c r="AW609" s="24">
        <v>0</v>
      </c>
      <c r="AX609" s="24"/>
      <c r="AY609" s="24"/>
      <c r="AZ609" s="24"/>
      <c r="BA609" s="4"/>
    </row>
    <row r="610" spans="2:53">
      <c r="B610" s="11" t="s">
        <v>359</v>
      </c>
      <c r="C610" s="11"/>
      <c r="D610" s="71" t="s">
        <v>88</v>
      </c>
      <c r="E610" s="11">
        <v>1</v>
      </c>
      <c r="F610" s="11"/>
      <c r="G610" s="11"/>
      <c r="H610" s="11"/>
      <c r="I610" s="11"/>
      <c r="J610" s="11"/>
      <c r="M610" s="184">
        <v>411.04</v>
      </c>
      <c r="N610" s="184">
        <v>0</v>
      </c>
      <c r="O610" s="184">
        <v>0</v>
      </c>
      <c r="P610" s="184">
        <v>0</v>
      </c>
      <c r="Q610" s="184">
        <v>0</v>
      </c>
      <c r="R610" s="184"/>
      <c r="S610" s="4"/>
      <c r="T610" s="4"/>
      <c r="U610" s="11">
        <v>411.04</v>
      </c>
      <c r="V610" s="11">
        <v>0</v>
      </c>
      <c r="W610" s="11">
        <v>0</v>
      </c>
      <c r="X610" s="11">
        <v>0</v>
      </c>
      <c r="Y610" s="11">
        <v>0</v>
      </c>
      <c r="Z610" s="11"/>
      <c r="AA610" s="4"/>
      <c r="AB610" s="11" t="s">
        <v>416</v>
      </c>
      <c r="AC610" s="11"/>
      <c r="AD610" s="71" t="s">
        <v>264</v>
      </c>
      <c r="AE610" s="24">
        <v>3</v>
      </c>
      <c r="AF610" s="24">
        <v>1</v>
      </c>
      <c r="AG610" s="24">
        <v>2</v>
      </c>
      <c r="AH610" s="24">
        <v>1</v>
      </c>
      <c r="AI610" s="24">
        <v>1</v>
      </c>
      <c r="AJ610" s="24"/>
      <c r="AK610" s="4"/>
      <c r="AL610" s="4"/>
      <c r="AM610" s="24">
        <v>703.65</v>
      </c>
      <c r="AN610" s="24">
        <v>350.68</v>
      </c>
      <c r="AO610" s="24">
        <v>277.22000000000003</v>
      </c>
      <c r="AP610" s="24">
        <v>190.02</v>
      </c>
      <c r="AQ610" s="24">
        <v>577.74</v>
      </c>
      <c r="AR610" s="24"/>
      <c r="AS610" s="4"/>
      <c r="AT610" s="4"/>
      <c r="AU610" s="24">
        <v>234.54999999999998</v>
      </c>
      <c r="AV610" s="24">
        <v>116.89333333333333</v>
      </c>
      <c r="AW610" s="24">
        <v>92.40666666666668</v>
      </c>
      <c r="AX610" s="24">
        <v>95.01</v>
      </c>
      <c r="AY610" s="24">
        <v>288.87</v>
      </c>
      <c r="AZ610" s="24"/>
      <c r="BA610" s="4"/>
    </row>
    <row r="611" spans="2:53">
      <c r="B611" s="11" t="s">
        <v>359</v>
      </c>
      <c r="C611" s="11"/>
      <c r="D611" s="71" t="s">
        <v>360</v>
      </c>
      <c r="E611" s="11">
        <v>244</v>
      </c>
      <c r="F611" s="11">
        <v>116</v>
      </c>
      <c r="G611" s="11">
        <v>81</v>
      </c>
      <c r="H611" s="11">
        <v>63</v>
      </c>
      <c r="I611" s="11">
        <v>70</v>
      </c>
      <c r="J611" s="11"/>
      <c r="M611" s="184">
        <v>62645.450000000026</v>
      </c>
      <c r="N611" s="184">
        <v>23727.899999999991</v>
      </c>
      <c r="O611" s="184">
        <v>13668.539999999997</v>
      </c>
      <c r="P611" s="184">
        <v>9077.0599999999977</v>
      </c>
      <c r="Q611" s="184">
        <v>91949.249999999985</v>
      </c>
      <c r="R611" s="184"/>
      <c r="S611" s="4"/>
      <c r="T611" s="4"/>
      <c r="U611" s="11">
        <v>235.50921052631588</v>
      </c>
      <c r="V611" s="11">
        <v>89.202631578947333</v>
      </c>
      <c r="W611" s="11">
        <v>52.978837209302313</v>
      </c>
      <c r="X611" s="11">
        <v>35.596313725490184</v>
      </c>
      <c r="Y611" s="11">
        <v>362.00492125984249</v>
      </c>
      <c r="Z611" s="11"/>
      <c r="AA611" s="4"/>
      <c r="AB611" s="11" t="s">
        <v>417</v>
      </c>
      <c r="AC611" s="11"/>
      <c r="AD611" s="71" t="s">
        <v>92</v>
      </c>
      <c r="AE611" s="24">
        <v>34</v>
      </c>
      <c r="AF611" s="24">
        <v>31</v>
      </c>
      <c r="AG611" s="24">
        <v>25</v>
      </c>
      <c r="AH611" s="24">
        <v>22</v>
      </c>
      <c r="AI611" s="24">
        <v>19</v>
      </c>
      <c r="AJ611" s="24"/>
      <c r="AK611" s="4"/>
      <c r="AL611" s="4"/>
      <c r="AM611" s="24">
        <v>15712.109999999995</v>
      </c>
      <c r="AN611" s="24">
        <v>9117.4699999999975</v>
      </c>
      <c r="AO611" s="24">
        <v>6510.8600000000015</v>
      </c>
      <c r="AP611" s="24">
        <v>1565.4099999999996</v>
      </c>
      <c r="AQ611" s="24">
        <v>5224.5199999999986</v>
      </c>
      <c r="AR611" s="24"/>
      <c r="AS611" s="4"/>
      <c r="AT611" s="4"/>
      <c r="AU611" s="24">
        <v>448.91742857142845</v>
      </c>
      <c r="AV611" s="24">
        <v>260.49914285714277</v>
      </c>
      <c r="AW611" s="24">
        <v>210.02774193548393</v>
      </c>
      <c r="AX611" s="24">
        <v>50.497096774193537</v>
      </c>
      <c r="AY611" s="24">
        <v>163.26624999999996</v>
      </c>
      <c r="AZ611" s="24"/>
      <c r="BA611" s="4"/>
    </row>
    <row r="612" spans="2:53">
      <c r="B612" s="11" t="s">
        <v>359</v>
      </c>
      <c r="C612" s="11"/>
      <c r="D612" s="71" t="s">
        <v>367</v>
      </c>
      <c r="E612" s="11">
        <v>1</v>
      </c>
      <c r="F612" s="11">
        <v>1</v>
      </c>
      <c r="G612" s="11">
        <v>1</v>
      </c>
      <c r="H612" s="11"/>
      <c r="I612" s="11"/>
      <c r="J612" s="11"/>
      <c r="M612" s="184">
        <v>6.46</v>
      </c>
      <c r="N612" s="184">
        <v>6.46</v>
      </c>
      <c r="O612" s="184">
        <v>6.46</v>
      </c>
      <c r="P612" s="184">
        <v>0</v>
      </c>
      <c r="Q612" s="184">
        <v>0</v>
      </c>
      <c r="R612" s="184"/>
      <c r="S612" s="4"/>
      <c r="T612" s="4"/>
      <c r="U612" s="11">
        <v>6.46</v>
      </c>
      <c r="V612" s="11">
        <v>6.46</v>
      </c>
      <c r="W612" s="11">
        <v>6.46</v>
      </c>
      <c r="X612" s="11">
        <v>0</v>
      </c>
      <c r="Y612" s="11">
        <v>0</v>
      </c>
      <c r="Z612" s="11"/>
      <c r="AA612" s="4"/>
      <c r="AB612" s="11" t="s">
        <v>418</v>
      </c>
      <c r="AC612" s="11"/>
      <c r="AD612" s="71" t="s">
        <v>148</v>
      </c>
      <c r="AE612" s="24">
        <v>1</v>
      </c>
      <c r="AF612" s="24"/>
      <c r="AG612" s="24"/>
      <c r="AH612" s="24"/>
      <c r="AI612" s="24"/>
      <c r="AJ612" s="24"/>
      <c r="AK612" s="4"/>
      <c r="AL612" s="4"/>
      <c r="AM612" s="24">
        <v>771.93</v>
      </c>
      <c r="AN612" s="24">
        <v>0</v>
      </c>
      <c r="AO612" s="24">
        <v>0</v>
      </c>
      <c r="AP612" s="24">
        <v>0</v>
      </c>
      <c r="AQ612" s="24">
        <v>0</v>
      </c>
      <c r="AR612" s="24"/>
      <c r="AS612" s="4"/>
      <c r="AT612" s="4"/>
      <c r="AU612" s="24">
        <v>771.93</v>
      </c>
      <c r="AV612" s="24">
        <v>0</v>
      </c>
      <c r="AW612" s="24">
        <v>0</v>
      </c>
      <c r="AX612" s="24">
        <v>0</v>
      </c>
      <c r="AY612" s="24">
        <v>0</v>
      </c>
      <c r="AZ612" s="24"/>
      <c r="BA612" s="4"/>
    </row>
    <row r="613" spans="2:53">
      <c r="B613" s="11" t="s">
        <v>361</v>
      </c>
      <c r="C613" s="11"/>
      <c r="D613" s="71" t="s">
        <v>229</v>
      </c>
      <c r="E613" s="11">
        <v>2</v>
      </c>
      <c r="F613" s="11">
        <v>1</v>
      </c>
      <c r="G613" s="11">
        <v>1</v>
      </c>
      <c r="H613" s="11"/>
      <c r="I613" s="11"/>
      <c r="J613" s="11"/>
      <c r="M613" s="184">
        <v>557.41999999999996</v>
      </c>
      <c r="N613" s="184">
        <v>222.47</v>
      </c>
      <c r="O613" s="184">
        <v>15</v>
      </c>
      <c r="P613" s="184"/>
      <c r="Q613" s="184"/>
      <c r="R613" s="184"/>
      <c r="S613" s="4"/>
      <c r="T613" s="4"/>
      <c r="U613" s="11">
        <v>278.70999999999998</v>
      </c>
      <c r="V613" s="11">
        <v>111.235</v>
      </c>
      <c r="W613" s="11">
        <v>7.5</v>
      </c>
      <c r="X613" s="11"/>
      <c r="Y613" s="11"/>
      <c r="Z613" s="11"/>
      <c r="AA613" s="4"/>
      <c r="AB613" s="11" t="s">
        <v>597</v>
      </c>
      <c r="AC613" s="11"/>
      <c r="AD613" s="71" t="s">
        <v>148</v>
      </c>
      <c r="AE613" s="24">
        <v>1</v>
      </c>
      <c r="AF613" s="24"/>
      <c r="AG613" s="24"/>
      <c r="AH613" s="24"/>
      <c r="AI613" s="24"/>
      <c r="AJ613" s="24"/>
      <c r="AK613" s="4"/>
      <c r="AL613" s="4"/>
      <c r="AM613" s="24">
        <v>65</v>
      </c>
      <c r="AN613" s="24">
        <v>0</v>
      </c>
      <c r="AO613" s="24"/>
      <c r="AP613" s="24"/>
      <c r="AQ613" s="24"/>
      <c r="AR613" s="24"/>
      <c r="AS613" s="4"/>
      <c r="AT613" s="4"/>
      <c r="AU613" s="24">
        <v>65</v>
      </c>
      <c r="AV613" s="24">
        <v>0</v>
      </c>
      <c r="AW613" s="24"/>
      <c r="AX613" s="24"/>
      <c r="AY613" s="24"/>
      <c r="AZ613" s="24"/>
      <c r="BA613" s="4"/>
    </row>
    <row r="614" spans="2:53">
      <c r="B614" s="11" t="s">
        <v>362</v>
      </c>
      <c r="C614" s="11"/>
      <c r="D614" s="71" t="s">
        <v>363</v>
      </c>
      <c r="E614" s="11">
        <v>38</v>
      </c>
      <c r="F614" s="11">
        <v>11</v>
      </c>
      <c r="G614" s="11">
        <v>8</v>
      </c>
      <c r="H614" s="11">
        <v>12</v>
      </c>
      <c r="I614" s="11">
        <v>15</v>
      </c>
      <c r="J614" s="11"/>
      <c r="M614" s="184">
        <v>8770.34</v>
      </c>
      <c r="N614" s="184">
        <v>1068.6600000000001</v>
      </c>
      <c r="O614" s="184">
        <v>1159.52</v>
      </c>
      <c r="P614" s="184">
        <v>1332.5600000000002</v>
      </c>
      <c r="Q614" s="184">
        <v>26970.01</v>
      </c>
      <c r="R614" s="184"/>
      <c r="S614" s="4"/>
      <c r="T614" s="4"/>
      <c r="U614" s="11">
        <v>213.91073170731707</v>
      </c>
      <c r="V614" s="11">
        <v>26.064878048780489</v>
      </c>
      <c r="W614" s="11">
        <v>52.705454545454543</v>
      </c>
      <c r="X614" s="11">
        <v>34.16820512820513</v>
      </c>
      <c r="Y614" s="11">
        <v>691.53871794871793</v>
      </c>
      <c r="Z614" s="11"/>
      <c r="AA614" s="4"/>
      <c r="AB614" s="11" t="s">
        <v>419</v>
      </c>
      <c r="AC614" s="11"/>
      <c r="AD614" s="71" t="s">
        <v>420</v>
      </c>
      <c r="AE614" s="24">
        <v>8</v>
      </c>
      <c r="AF614" s="24">
        <v>1</v>
      </c>
      <c r="AG614" s="24">
        <v>1</v>
      </c>
      <c r="AH614" s="24">
        <v>1</v>
      </c>
      <c r="AI614" s="24">
        <v>1</v>
      </c>
      <c r="AJ614" s="24"/>
      <c r="AK614" s="4"/>
      <c r="AL614" s="4"/>
      <c r="AM614" s="24">
        <v>597.30999999999995</v>
      </c>
      <c r="AN614" s="24">
        <v>29.29</v>
      </c>
      <c r="AO614" s="24">
        <v>28.67</v>
      </c>
      <c r="AP614" s="24">
        <v>23.78</v>
      </c>
      <c r="AQ614" s="24">
        <v>235.41</v>
      </c>
      <c r="AR614" s="24"/>
      <c r="AS614" s="4"/>
      <c r="AT614" s="4"/>
      <c r="AU614" s="24">
        <v>74.663749999999993</v>
      </c>
      <c r="AV614" s="24">
        <v>3.6612499999999999</v>
      </c>
      <c r="AW614" s="24">
        <v>3.5837500000000002</v>
      </c>
      <c r="AX614" s="24">
        <v>2.9725000000000001</v>
      </c>
      <c r="AY614" s="24">
        <v>29.42625</v>
      </c>
      <c r="AZ614" s="24"/>
      <c r="BA614" s="4"/>
    </row>
    <row r="615" spans="2:53">
      <c r="B615" s="11" t="s">
        <v>364</v>
      </c>
      <c r="C615" s="11"/>
      <c r="D615" s="71" t="s">
        <v>365</v>
      </c>
      <c r="E615" s="11">
        <v>149</v>
      </c>
      <c r="F615" s="11">
        <v>37</v>
      </c>
      <c r="G615" s="11">
        <v>91</v>
      </c>
      <c r="H615" s="11">
        <v>51</v>
      </c>
      <c r="I615" s="11">
        <v>88</v>
      </c>
      <c r="J615" s="11"/>
      <c r="M615" s="184">
        <v>30581.290000000008</v>
      </c>
      <c r="N615" s="184">
        <v>6234.43</v>
      </c>
      <c r="O615" s="184">
        <v>17237.580000000002</v>
      </c>
      <c r="P615" s="184">
        <v>5470.98</v>
      </c>
      <c r="Q615" s="184">
        <v>113785.72</v>
      </c>
      <c r="R615" s="184"/>
      <c r="S615" s="4"/>
      <c r="T615" s="4"/>
      <c r="U615" s="11">
        <v>177.79819767441865</v>
      </c>
      <c r="V615" s="11">
        <v>36.246686046511627</v>
      </c>
      <c r="W615" s="11">
        <v>105.75202453987731</v>
      </c>
      <c r="X615" s="11">
        <v>53.637058823529408</v>
      </c>
      <c r="Y615" s="11">
        <v>693.81536585365859</v>
      </c>
      <c r="Z615" s="11"/>
      <c r="AA615" s="4"/>
      <c r="AB615" s="11" t="s">
        <v>419</v>
      </c>
      <c r="AC615" s="11"/>
      <c r="AD615" s="71" t="s">
        <v>123</v>
      </c>
      <c r="AE615" s="24">
        <v>1</v>
      </c>
      <c r="AF615" s="24">
        <v>1</v>
      </c>
      <c r="AG615" s="24">
        <v>1</v>
      </c>
      <c r="AH615" s="24"/>
      <c r="AI615" s="24"/>
      <c r="AJ615" s="24"/>
      <c r="AK615" s="4"/>
      <c r="AL615" s="4"/>
      <c r="AM615" s="24">
        <v>16.18</v>
      </c>
      <c r="AN615" s="24">
        <v>13.72</v>
      </c>
      <c r="AO615" s="24">
        <v>1.17</v>
      </c>
      <c r="AP615" s="24">
        <v>0</v>
      </c>
      <c r="AQ615" s="24">
        <v>0</v>
      </c>
      <c r="AR615" s="24"/>
      <c r="AS615" s="4"/>
      <c r="AT615" s="4"/>
      <c r="AU615" s="24">
        <v>16.18</v>
      </c>
      <c r="AV615" s="24">
        <v>13.72</v>
      </c>
      <c r="AW615" s="24">
        <v>1.17</v>
      </c>
      <c r="AX615" s="24">
        <v>0</v>
      </c>
      <c r="AY615" s="24">
        <v>0</v>
      </c>
      <c r="AZ615" s="24"/>
      <c r="BA615" s="4"/>
    </row>
    <row r="616" spans="2:53">
      <c r="B616" s="11" t="s">
        <v>366</v>
      </c>
      <c r="C616" s="11"/>
      <c r="D616" s="71" t="s">
        <v>367</v>
      </c>
      <c r="E616" s="11">
        <v>91</v>
      </c>
      <c r="F616" s="11">
        <v>41</v>
      </c>
      <c r="G616" s="11">
        <v>29</v>
      </c>
      <c r="H616" s="11">
        <v>26</v>
      </c>
      <c r="I616" s="11">
        <v>33</v>
      </c>
      <c r="J616" s="11"/>
      <c r="M616" s="184">
        <v>24581.719999999998</v>
      </c>
      <c r="N616" s="184">
        <v>10787.91</v>
      </c>
      <c r="O616" s="184">
        <v>5431.07</v>
      </c>
      <c r="P616" s="184">
        <v>3481.6799999999994</v>
      </c>
      <c r="Q616" s="184">
        <v>42115.19</v>
      </c>
      <c r="R616" s="184"/>
      <c r="S616" s="4"/>
      <c r="T616" s="4"/>
      <c r="U616" s="11">
        <v>236.36269230769227</v>
      </c>
      <c r="V616" s="11">
        <v>103.72990384615385</v>
      </c>
      <c r="W616" s="11">
        <v>54.859292929292927</v>
      </c>
      <c r="X616" s="11">
        <v>34.816799999999994</v>
      </c>
      <c r="Y616" s="11">
        <v>412.89401960784318</v>
      </c>
      <c r="Z616" s="11"/>
      <c r="AA616" s="4"/>
      <c r="AB616" s="11" t="s">
        <v>421</v>
      </c>
      <c r="AC616" s="11"/>
      <c r="AD616" s="71" t="s">
        <v>285</v>
      </c>
      <c r="AE616" s="24">
        <v>112</v>
      </c>
      <c r="AF616" s="24">
        <v>47</v>
      </c>
      <c r="AG616" s="24">
        <v>25</v>
      </c>
      <c r="AH616" s="24">
        <v>19</v>
      </c>
      <c r="AI616" s="24">
        <v>14</v>
      </c>
      <c r="AJ616" s="24"/>
      <c r="AK616" s="4"/>
      <c r="AL616" s="4"/>
      <c r="AM616" s="24">
        <v>61597.320000000014</v>
      </c>
      <c r="AN616" s="24">
        <v>10873.139999999998</v>
      </c>
      <c r="AO616" s="24">
        <v>5084.9800000000023</v>
      </c>
      <c r="AP616" s="24">
        <v>2370.08</v>
      </c>
      <c r="AQ616" s="24">
        <v>33365.389999999992</v>
      </c>
      <c r="AR616" s="24"/>
      <c r="AS616" s="4"/>
      <c r="AT616" s="4"/>
      <c r="AU616" s="24">
        <v>513.31100000000015</v>
      </c>
      <c r="AV616" s="24">
        <v>90.609499999999983</v>
      </c>
      <c r="AW616" s="24">
        <v>44.217217391304366</v>
      </c>
      <c r="AX616" s="24">
        <v>20.790175438596492</v>
      </c>
      <c r="AY616" s="24">
        <v>290.13382608695645</v>
      </c>
      <c r="AZ616" s="24"/>
      <c r="BA616" s="4"/>
    </row>
    <row r="617" spans="2:53">
      <c r="B617" s="11" t="s">
        <v>368</v>
      </c>
      <c r="C617" s="11"/>
      <c r="D617" s="71" t="s">
        <v>369</v>
      </c>
      <c r="E617" s="11">
        <v>7</v>
      </c>
      <c r="F617" s="11">
        <v>2</v>
      </c>
      <c r="G617" s="11">
        <v>2</v>
      </c>
      <c r="H617" s="11">
        <v>2</v>
      </c>
      <c r="I617" s="11">
        <v>1</v>
      </c>
      <c r="J617" s="11"/>
      <c r="M617" s="184">
        <v>837.14</v>
      </c>
      <c r="N617" s="184">
        <v>12.5</v>
      </c>
      <c r="O617" s="184">
        <v>16.3</v>
      </c>
      <c r="P617" s="184">
        <v>23.75</v>
      </c>
      <c r="Q617" s="184">
        <v>96.6</v>
      </c>
      <c r="R617" s="184"/>
      <c r="S617" s="4"/>
      <c r="T617" s="4"/>
      <c r="U617" s="11">
        <v>119.59142857142857</v>
      </c>
      <c r="V617" s="11">
        <v>1.7857142857142858</v>
      </c>
      <c r="W617" s="11">
        <v>3.2600000000000002</v>
      </c>
      <c r="X617" s="11">
        <v>4.75</v>
      </c>
      <c r="Y617" s="11">
        <v>32.199999999999996</v>
      </c>
      <c r="Z617" s="11"/>
      <c r="AA617" s="4"/>
      <c r="AB617" s="11" t="s">
        <v>422</v>
      </c>
      <c r="AC617" s="11"/>
      <c r="AD617" s="71" t="s">
        <v>127</v>
      </c>
      <c r="AE617" s="24">
        <v>165</v>
      </c>
      <c r="AF617" s="24">
        <v>86</v>
      </c>
      <c r="AG617" s="24">
        <v>72</v>
      </c>
      <c r="AH617" s="24">
        <v>44</v>
      </c>
      <c r="AI617" s="24">
        <v>41</v>
      </c>
      <c r="AJ617" s="24"/>
      <c r="AK617" s="4"/>
      <c r="AL617" s="4"/>
      <c r="AM617" s="24">
        <v>177052.69999999992</v>
      </c>
      <c r="AN617" s="24">
        <v>54293.01</v>
      </c>
      <c r="AO617" s="24">
        <v>35891.199999999983</v>
      </c>
      <c r="AP617" s="24">
        <v>8111.6099999999979</v>
      </c>
      <c r="AQ617" s="24">
        <v>32867.659999999996</v>
      </c>
      <c r="AR617" s="24"/>
      <c r="AS617" s="4"/>
      <c r="AT617" s="4"/>
      <c r="AU617" s="24">
        <v>867.90539215686238</v>
      </c>
      <c r="AV617" s="24">
        <v>266.14220588235293</v>
      </c>
      <c r="AW617" s="24">
        <v>192.96344086021497</v>
      </c>
      <c r="AX617" s="24">
        <v>46.088693181818172</v>
      </c>
      <c r="AY617" s="24">
        <v>173.90296296296293</v>
      </c>
      <c r="AZ617" s="24"/>
      <c r="BA617" s="4"/>
    </row>
    <row r="618" spans="2:53">
      <c r="B618" s="11" t="s">
        <v>370</v>
      </c>
      <c r="C618" s="11"/>
      <c r="D618" s="71" t="s">
        <v>369</v>
      </c>
      <c r="E618" s="11">
        <v>125</v>
      </c>
      <c r="F618" s="11">
        <v>71</v>
      </c>
      <c r="G618" s="11">
        <v>50</v>
      </c>
      <c r="H618" s="11">
        <v>46</v>
      </c>
      <c r="I618" s="11">
        <v>58</v>
      </c>
      <c r="J618" s="11"/>
      <c r="M618" s="184">
        <v>34289.070000000007</v>
      </c>
      <c r="N618" s="184">
        <v>17984.469999999998</v>
      </c>
      <c r="O618" s="184">
        <v>10256.100000000002</v>
      </c>
      <c r="P618" s="184">
        <v>7805.9499999999971</v>
      </c>
      <c r="Q618" s="184">
        <v>93096.109999999986</v>
      </c>
      <c r="R618" s="184"/>
      <c r="S618" s="4"/>
      <c r="T618" s="4"/>
      <c r="U618" s="11">
        <v>233.25897959183678</v>
      </c>
      <c r="V618" s="11">
        <v>122.34333333333332</v>
      </c>
      <c r="W618" s="11">
        <v>69.769387755102059</v>
      </c>
      <c r="X618" s="11">
        <v>53.465410958904087</v>
      </c>
      <c r="Y618" s="11">
        <v>633.30687074829927</v>
      </c>
      <c r="Z618" s="11"/>
      <c r="AA618" s="4"/>
      <c r="AB618" s="11" t="s">
        <v>422</v>
      </c>
      <c r="AC618" s="11"/>
      <c r="AD618" s="71" t="s">
        <v>113</v>
      </c>
      <c r="AE618" s="24"/>
      <c r="AF618" s="24">
        <v>1</v>
      </c>
      <c r="AG618" s="24"/>
      <c r="AH618" s="24"/>
      <c r="AI618" s="24"/>
      <c r="AJ618" s="24"/>
      <c r="AK618" s="4"/>
      <c r="AL618" s="4"/>
      <c r="AM618" s="24">
        <v>0</v>
      </c>
      <c r="AN618" s="24">
        <v>463.31</v>
      </c>
      <c r="AO618" s="24">
        <v>0</v>
      </c>
      <c r="AP618" s="24">
        <v>0</v>
      </c>
      <c r="AQ618" s="24">
        <v>0</v>
      </c>
      <c r="AR618" s="24"/>
      <c r="AS618" s="4"/>
      <c r="AT618" s="4"/>
      <c r="AU618" s="24">
        <v>0</v>
      </c>
      <c r="AV618" s="24">
        <v>463.31</v>
      </c>
      <c r="AW618" s="24">
        <v>0</v>
      </c>
      <c r="AX618" s="24">
        <v>0</v>
      </c>
      <c r="AY618" s="24">
        <v>0</v>
      </c>
      <c r="AZ618" s="24"/>
      <c r="BA618" s="4"/>
    </row>
    <row r="619" spans="2:53">
      <c r="B619" s="11" t="s">
        <v>474</v>
      </c>
      <c r="C619" s="11"/>
      <c r="D619" s="71" t="s">
        <v>136</v>
      </c>
      <c r="E619" s="11">
        <v>2</v>
      </c>
      <c r="F619" s="11"/>
      <c r="G619" s="11"/>
      <c r="H619" s="11"/>
      <c r="I619" s="11"/>
      <c r="J619" s="11"/>
      <c r="M619" s="184">
        <v>55.58</v>
      </c>
      <c r="N619" s="184">
        <v>0</v>
      </c>
      <c r="O619" s="184"/>
      <c r="P619" s="184"/>
      <c r="Q619" s="184"/>
      <c r="R619" s="184"/>
      <c r="S619" s="4"/>
      <c r="T619" s="4"/>
      <c r="U619" s="11">
        <v>27.79</v>
      </c>
      <c r="V619" s="11">
        <v>0</v>
      </c>
      <c r="W619" s="11"/>
      <c r="X619" s="11"/>
      <c r="Y619" s="11"/>
      <c r="Z619" s="11"/>
      <c r="AA619" s="4"/>
      <c r="AB619" s="11" t="s">
        <v>423</v>
      </c>
      <c r="AC619" s="11"/>
      <c r="AD619" s="71" t="s">
        <v>136</v>
      </c>
      <c r="AE619" s="24">
        <v>4</v>
      </c>
      <c r="AF619" s="24"/>
      <c r="AG619" s="24">
        <v>2</v>
      </c>
      <c r="AH619" s="24">
        <v>1</v>
      </c>
      <c r="AI619" s="24">
        <v>1</v>
      </c>
      <c r="AJ619" s="24"/>
      <c r="AK619" s="4"/>
      <c r="AL619" s="4"/>
      <c r="AM619" s="24">
        <v>403.20000000000005</v>
      </c>
      <c r="AN619" s="24">
        <v>0</v>
      </c>
      <c r="AO619" s="24">
        <v>158.82</v>
      </c>
      <c r="AP619" s="24">
        <v>101.54</v>
      </c>
      <c r="AQ619" s="24">
        <v>1728.17</v>
      </c>
      <c r="AR619" s="24"/>
      <c r="AS619" s="4"/>
      <c r="AT619" s="4"/>
      <c r="AU619" s="24">
        <v>100.80000000000001</v>
      </c>
      <c r="AV619" s="24">
        <v>0</v>
      </c>
      <c r="AW619" s="24">
        <v>52.94</v>
      </c>
      <c r="AX619" s="24">
        <v>50.77</v>
      </c>
      <c r="AY619" s="24">
        <v>864.08500000000004</v>
      </c>
      <c r="AZ619" s="24"/>
      <c r="BA619" s="4"/>
    </row>
    <row r="620" spans="2:53">
      <c r="B620" s="11" t="s">
        <v>575</v>
      </c>
      <c r="C620" s="11"/>
      <c r="D620" s="71" t="s">
        <v>344</v>
      </c>
      <c r="E620" s="11">
        <v>2</v>
      </c>
      <c r="F620" s="11">
        <v>1</v>
      </c>
      <c r="G620" s="11"/>
      <c r="H620" s="11"/>
      <c r="I620" s="11"/>
      <c r="J620" s="11"/>
      <c r="M620" s="184">
        <v>17.079999999999998</v>
      </c>
      <c r="N620" s="184">
        <v>15</v>
      </c>
      <c r="O620" s="184"/>
      <c r="P620" s="184"/>
      <c r="Q620" s="184"/>
      <c r="R620" s="184"/>
      <c r="S620" s="4"/>
      <c r="T620" s="4"/>
      <c r="U620" s="11">
        <v>8.5399999999999991</v>
      </c>
      <c r="V620" s="11">
        <v>7.5</v>
      </c>
      <c r="W620" s="11"/>
      <c r="X620" s="11"/>
      <c r="Y620" s="11"/>
      <c r="Z620" s="11"/>
      <c r="AA620" s="4"/>
      <c r="AB620" s="11" t="s">
        <v>426</v>
      </c>
      <c r="AC620" s="11"/>
      <c r="AD620" s="71" t="s">
        <v>425</v>
      </c>
      <c r="AE620" s="24">
        <v>57</v>
      </c>
      <c r="AF620" s="24">
        <v>42</v>
      </c>
      <c r="AG620" s="24">
        <v>36</v>
      </c>
      <c r="AH620" s="24">
        <v>20</v>
      </c>
      <c r="AI620" s="24">
        <v>20</v>
      </c>
      <c r="AJ620" s="24"/>
      <c r="AK620" s="4"/>
      <c r="AL620" s="4"/>
      <c r="AM620" s="24">
        <v>120024.19</v>
      </c>
      <c r="AN620" s="24">
        <v>22748.21</v>
      </c>
      <c r="AO620" s="24">
        <v>21398.12000000001</v>
      </c>
      <c r="AP620" s="24">
        <v>20489.390000000007</v>
      </c>
      <c r="AQ620" s="24">
        <v>30490</v>
      </c>
      <c r="AR620" s="24"/>
      <c r="AS620" s="4"/>
      <c r="AT620" s="4"/>
      <c r="AU620" s="24">
        <v>2069.3825862068966</v>
      </c>
      <c r="AV620" s="24">
        <v>392.21051724137931</v>
      </c>
      <c r="AW620" s="24">
        <v>389.05672727272747</v>
      </c>
      <c r="AX620" s="24">
        <v>512.23475000000019</v>
      </c>
      <c r="AY620" s="24">
        <v>781.79487179487182</v>
      </c>
      <c r="AZ620" s="24"/>
      <c r="BA620" s="4"/>
    </row>
    <row r="621" spans="2:53">
      <c r="B621" s="11" t="s">
        <v>371</v>
      </c>
      <c r="C621" s="11"/>
      <c r="D621" s="71" t="s">
        <v>372</v>
      </c>
      <c r="E621" s="11">
        <v>108</v>
      </c>
      <c r="F621" s="11">
        <v>57</v>
      </c>
      <c r="G621" s="11">
        <v>47</v>
      </c>
      <c r="H621" s="11">
        <v>38</v>
      </c>
      <c r="I621" s="11">
        <v>35</v>
      </c>
      <c r="J621" s="11"/>
      <c r="M621" s="184">
        <v>30250.689999999988</v>
      </c>
      <c r="N621" s="184">
        <v>15768.100000000002</v>
      </c>
      <c r="O621" s="184">
        <v>10341.270000000004</v>
      </c>
      <c r="P621" s="184">
        <v>5718.8200000000006</v>
      </c>
      <c r="Q621" s="184">
        <v>37500.46</v>
      </c>
      <c r="R621" s="184"/>
      <c r="S621" s="4"/>
      <c r="T621" s="4"/>
      <c r="U621" s="11">
        <v>252.08908333333324</v>
      </c>
      <c r="V621" s="11">
        <v>131.40083333333334</v>
      </c>
      <c r="W621" s="11">
        <v>88.386923076923111</v>
      </c>
      <c r="X621" s="11">
        <v>49.300172413793106</v>
      </c>
      <c r="Y621" s="11">
        <v>323.27982758620686</v>
      </c>
      <c r="Z621" s="11"/>
      <c r="AA621" s="4"/>
      <c r="AB621" s="11" t="s">
        <v>427</v>
      </c>
      <c r="AC621" s="11"/>
      <c r="AD621" s="71" t="s">
        <v>187</v>
      </c>
      <c r="AE621" s="24">
        <v>47</v>
      </c>
      <c r="AF621" s="24">
        <v>26</v>
      </c>
      <c r="AG621" s="24">
        <v>18</v>
      </c>
      <c r="AH621" s="24">
        <v>13</v>
      </c>
      <c r="AI621" s="24">
        <v>9</v>
      </c>
      <c r="AJ621" s="24"/>
      <c r="AK621" s="4"/>
      <c r="AL621" s="4"/>
      <c r="AM621" s="24">
        <v>25298.699999999993</v>
      </c>
      <c r="AN621" s="24">
        <v>4018.3999999999996</v>
      </c>
      <c r="AO621" s="24">
        <v>2663.57</v>
      </c>
      <c r="AP621" s="24">
        <v>727.62</v>
      </c>
      <c r="AQ621" s="24">
        <v>5252.52</v>
      </c>
      <c r="AR621" s="24"/>
      <c r="AS621" s="4"/>
      <c r="AT621" s="4"/>
      <c r="AU621" s="24">
        <v>516.29999999999984</v>
      </c>
      <c r="AV621" s="24">
        <v>82.008163265306109</v>
      </c>
      <c r="AW621" s="24">
        <v>56.671702127659579</v>
      </c>
      <c r="AX621" s="24">
        <v>17.324285714285715</v>
      </c>
      <c r="AY621" s="24">
        <v>116.72266666666668</v>
      </c>
      <c r="AZ621" s="24"/>
      <c r="BA621" s="4"/>
    </row>
    <row r="622" spans="2:53">
      <c r="B622" s="11" t="s">
        <v>373</v>
      </c>
      <c r="C622" s="11"/>
      <c r="D622" s="71" t="s">
        <v>374</v>
      </c>
      <c r="E622" s="11">
        <v>29</v>
      </c>
      <c r="F622" s="11">
        <v>14</v>
      </c>
      <c r="G622" s="11">
        <v>10</v>
      </c>
      <c r="H622" s="11">
        <v>7</v>
      </c>
      <c r="I622" s="11">
        <v>9</v>
      </c>
      <c r="J622" s="11"/>
      <c r="M622" s="184">
        <v>7729.1699999999992</v>
      </c>
      <c r="N622" s="184">
        <v>3980.4599999999996</v>
      </c>
      <c r="O622" s="184">
        <v>2229.02</v>
      </c>
      <c r="P622" s="184">
        <v>1496.51</v>
      </c>
      <c r="Q622" s="184">
        <v>20975.54</v>
      </c>
      <c r="R622" s="184"/>
      <c r="S622" s="4"/>
      <c r="T622" s="4"/>
      <c r="U622" s="11">
        <v>249.32806451612902</v>
      </c>
      <c r="V622" s="11">
        <v>128.40193548387094</v>
      </c>
      <c r="W622" s="11">
        <v>76.862758620689661</v>
      </c>
      <c r="X622" s="11">
        <v>55.426296296296293</v>
      </c>
      <c r="Y622" s="11">
        <v>723.29448275862069</v>
      </c>
      <c r="Z622" s="11"/>
      <c r="AA622" s="4"/>
      <c r="AB622" s="11" t="s">
        <v>428</v>
      </c>
      <c r="AC622" s="11"/>
      <c r="AD622" s="71" t="s">
        <v>264</v>
      </c>
      <c r="AE622" s="24">
        <v>30</v>
      </c>
      <c r="AF622" s="24">
        <v>19</v>
      </c>
      <c r="AG622" s="24">
        <v>17</v>
      </c>
      <c r="AH622" s="24">
        <v>16</v>
      </c>
      <c r="AI622" s="24">
        <v>14</v>
      </c>
      <c r="AJ622" s="24"/>
      <c r="AK622" s="4"/>
      <c r="AL622" s="4"/>
      <c r="AM622" s="24">
        <v>8203.94</v>
      </c>
      <c r="AN622" s="24">
        <v>1163.2999999999995</v>
      </c>
      <c r="AO622" s="24">
        <v>1425.62</v>
      </c>
      <c r="AP622" s="24">
        <v>1668.98</v>
      </c>
      <c r="AQ622" s="24">
        <v>9027.35</v>
      </c>
      <c r="AR622" s="24"/>
      <c r="AS622" s="4"/>
      <c r="AT622" s="4"/>
      <c r="AU622" s="24">
        <v>273.46466666666669</v>
      </c>
      <c r="AV622" s="24">
        <v>38.77666666666665</v>
      </c>
      <c r="AW622" s="24">
        <v>47.520666666666664</v>
      </c>
      <c r="AX622" s="24">
        <v>55.632666666666665</v>
      </c>
      <c r="AY622" s="24">
        <v>300.91166666666669</v>
      </c>
      <c r="AZ622" s="24"/>
      <c r="BA622" s="4"/>
    </row>
    <row r="623" spans="2:53">
      <c r="B623" s="11" t="s">
        <v>375</v>
      </c>
      <c r="C623" s="11"/>
      <c r="D623" s="71" t="s">
        <v>376</v>
      </c>
      <c r="E623" s="11">
        <v>380</v>
      </c>
      <c r="F623" s="11">
        <v>180</v>
      </c>
      <c r="G623" s="11">
        <v>121</v>
      </c>
      <c r="H623" s="11">
        <v>90</v>
      </c>
      <c r="I623" s="11">
        <v>116</v>
      </c>
      <c r="J623" s="11"/>
      <c r="M623" s="184">
        <v>74448.30000000009</v>
      </c>
      <c r="N623" s="184">
        <v>32752.679999999975</v>
      </c>
      <c r="O623" s="184">
        <v>17595.869999999995</v>
      </c>
      <c r="P623" s="184">
        <v>9094.9600000000009</v>
      </c>
      <c r="Q623" s="184">
        <v>121748.52000000003</v>
      </c>
      <c r="R623" s="184"/>
      <c r="S623" s="4"/>
      <c r="T623" s="4"/>
      <c r="U623" s="11">
        <v>179.82681159420312</v>
      </c>
      <c r="V623" s="11">
        <v>79.11275362318834</v>
      </c>
      <c r="W623" s="11">
        <v>45.11761538461537</v>
      </c>
      <c r="X623" s="11">
        <v>23.684791666666669</v>
      </c>
      <c r="Y623" s="11">
        <v>313.78484536082482</v>
      </c>
      <c r="Z623" s="11"/>
      <c r="AA623" s="4"/>
      <c r="AB623" s="11" t="s">
        <v>429</v>
      </c>
      <c r="AC623" s="11"/>
      <c r="AD623" s="71" t="s">
        <v>430</v>
      </c>
      <c r="AE623" s="24">
        <v>13</v>
      </c>
      <c r="AF623" s="24">
        <v>10</v>
      </c>
      <c r="AG623" s="24">
        <v>10</v>
      </c>
      <c r="AH623" s="24">
        <v>8</v>
      </c>
      <c r="AI623" s="24">
        <v>6</v>
      </c>
      <c r="AJ623" s="24"/>
      <c r="AK623" s="4"/>
      <c r="AL623" s="4"/>
      <c r="AM623" s="24">
        <v>1550.9399999999998</v>
      </c>
      <c r="AN623" s="24">
        <v>920.32999999999993</v>
      </c>
      <c r="AO623" s="24">
        <v>1069.99</v>
      </c>
      <c r="AP623" s="24">
        <v>549.14</v>
      </c>
      <c r="AQ623" s="24">
        <v>3526.7100000000005</v>
      </c>
      <c r="AR623" s="24"/>
      <c r="AS623" s="4"/>
      <c r="AT623" s="4"/>
      <c r="AU623" s="24">
        <v>110.78142857142856</v>
      </c>
      <c r="AV623" s="24">
        <v>65.737857142857138</v>
      </c>
      <c r="AW623" s="24">
        <v>76.42785714285715</v>
      </c>
      <c r="AX623" s="24">
        <v>39.224285714285713</v>
      </c>
      <c r="AY623" s="24">
        <v>251.90785714285718</v>
      </c>
      <c r="AZ623" s="24"/>
      <c r="BA623" s="4"/>
    </row>
    <row r="624" spans="2:53">
      <c r="B624" s="11" t="s">
        <v>598</v>
      </c>
      <c r="C624" s="11"/>
      <c r="D624" s="71" t="s">
        <v>137</v>
      </c>
      <c r="E624" s="11">
        <v>1</v>
      </c>
      <c r="F624" s="11"/>
      <c r="G624" s="11"/>
      <c r="H624" s="11"/>
      <c r="I624" s="11"/>
      <c r="J624" s="11"/>
      <c r="M624" s="184">
        <v>15</v>
      </c>
      <c r="N624" s="184">
        <v>0</v>
      </c>
      <c r="O624" s="184"/>
      <c r="P624" s="184"/>
      <c r="Q624" s="184"/>
      <c r="R624" s="184"/>
      <c r="S624" s="4"/>
      <c r="T624" s="4"/>
      <c r="U624" s="11">
        <v>15</v>
      </c>
      <c r="V624" s="11">
        <v>0</v>
      </c>
      <c r="W624" s="11"/>
      <c r="X624" s="11"/>
      <c r="Y624" s="11"/>
      <c r="Z624" s="11"/>
      <c r="AA624" s="4"/>
      <c r="AB624" s="11" t="s">
        <v>431</v>
      </c>
      <c r="AC624" s="11"/>
      <c r="AD624" s="71" t="s">
        <v>269</v>
      </c>
      <c r="AE624" s="24">
        <v>7</v>
      </c>
      <c r="AF624" s="24">
        <v>6</v>
      </c>
      <c r="AG624" s="24">
        <v>5</v>
      </c>
      <c r="AH624" s="24">
        <v>5</v>
      </c>
      <c r="AI624" s="24">
        <v>5</v>
      </c>
      <c r="AJ624" s="24"/>
      <c r="AK624" s="4"/>
      <c r="AL624" s="4"/>
      <c r="AM624" s="24">
        <v>635.86</v>
      </c>
      <c r="AN624" s="24">
        <v>106.12</v>
      </c>
      <c r="AO624" s="24">
        <v>71.8</v>
      </c>
      <c r="AP624" s="24">
        <v>70.38</v>
      </c>
      <c r="AQ624" s="24">
        <v>683.2</v>
      </c>
      <c r="AR624" s="24"/>
      <c r="AS624" s="4"/>
      <c r="AT624" s="4"/>
      <c r="AU624" s="24">
        <v>90.837142857142865</v>
      </c>
      <c r="AV624" s="24">
        <v>15.16</v>
      </c>
      <c r="AW624" s="24">
        <v>11.966666666666667</v>
      </c>
      <c r="AX624" s="24">
        <v>11.729999999999999</v>
      </c>
      <c r="AY624" s="24">
        <v>113.86666666666667</v>
      </c>
      <c r="AZ624" s="24"/>
      <c r="BA624" s="4"/>
    </row>
    <row r="625" spans="2:53">
      <c r="B625" s="11" t="s">
        <v>377</v>
      </c>
      <c r="C625" s="11"/>
      <c r="D625" s="71" t="s">
        <v>96</v>
      </c>
      <c r="E625" s="11">
        <v>25</v>
      </c>
      <c r="F625" s="11">
        <v>17</v>
      </c>
      <c r="G625" s="11">
        <v>15</v>
      </c>
      <c r="H625" s="11">
        <v>11</v>
      </c>
      <c r="I625" s="11">
        <v>12</v>
      </c>
      <c r="J625" s="11"/>
      <c r="M625" s="184">
        <v>7007.04</v>
      </c>
      <c r="N625" s="184">
        <v>3275.0600000000004</v>
      </c>
      <c r="O625" s="184">
        <v>2680.15</v>
      </c>
      <c r="P625" s="184">
        <v>1463.7099999999998</v>
      </c>
      <c r="Q625" s="184">
        <v>8719.91</v>
      </c>
      <c r="R625" s="184"/>
      <c r="S625" s="4"/>
      <c r="T625" s="4"/>
      <c r="U625" s="11">
        <v>259.52</v>
      </c>
      <c r="V625" s="11">
        <v>121.29851851851853</v>
      </c>
      <c r="W625" s="11">
        <v>99.264814814814812</v>
      </c>
      <c r="X625" s="11">
        <v>54.211481481481478</v>
      </c>
      <c r="Y625" s="11">
        <v>322.9596296296296</v>
      </c>
      <c r="Z625" s="11"/>
      <c r="AA625" s="4"/>
      <c r="AB625" s="11" t="s">
        <v>432</v>
      </c>
      <c r="AC625" s="11"/>
      <c r="AD625" s="71" t="s">
        <v>269</v>
      </c>
      <c r="AE625" s="24">
        <v>26</v>
      </c>
      <c r="AF625" s="24">
        <v>12</v>
      </c>
      <c r="AG625" s="24">
        <v>10</v>
      </c>
      <c r="AH625" s="24">
        <v>6</v>
      </c>
      <c r="AI625" s="24">
        <v>5</v>
      </c>
      <c r="AJ625" s="24"/>
      <c r="AK625" s="4"/>
      <c r="AL625" s="4"/>
      <c r="AM625" s="24">
        <v>17371.36</v>
      </c>
      <c r="AN625" s="24">
        <v>7700.57</v>
      </c>
      <c r="AO625" s="24">
        <v>5497.71</v>
      </c>
      <c r="AP625" s="24">
        <v>1260.82</v>
      </c>
      <c r="AQ625" s="24">
        <v>7311.3099999999995</v>
      </c>
      <c r="AR625" s="24"/>
      <c r="AS625" s="4"/>
      <c r="AT625" s="4"/>
      <c r="AU625" s="24">
        <v>668.12923076923084</v>
      </c>
      <c r="AV625" s="24">
        <v>296.17576923076922</v>
      </c>
      <c r="AW625" s="24">
        <v>211.45038461538462</v>
      </c>
      <c r="AX625" s="24">
        <v>50.4328</v>
      </c>
      <c r="AY625" s="24">
        <v>281.20423076923078</v>
      </c>
      <c r="AZ625" s="24"/>
      <c r="BA625" s="4"/>
    </row>
    <row r="626" spans="2:53">
      <c r="B626" s="11" t="s">
        <v>378</v>
      </c>
      <c r="C626" s="11"/>
      <c r="D626" s="71" t="s">
        <v>379</v>
      </c>
      <c r="E626" s="11">
        <v>128</v>
      </c>
      <c r="F626" s="11">
        <v>68</v>
      </c>
      <c r="G626" s="11">
        <v>51</v>
      </c>
      <c r="H626" s="11">
        <v>38</v>
      </c>
      <c r="I626" s="11">
        <v>46</v>
      </c>
      <c r="J626" s="11"/>
      <c r="M626" s="184">
        <v>37801.780000000013</v>
      </c>
      <c r="N626" s="184">
        <v>17498.590000000004</v>
      </c>
      <c r="O626" s="184">
        <v>9985.23</v>
      </c>
      <c r="P626" s="184">
        <v>6394.2999999999993</v>
      </c>
      <c r="Q626" s="184">
        <v>100589.86</v>
      </c>
      <c r="R626" s="184"/>
      <c r="S626" s="4"/>
      <c r="T626" s="4"/>
      <c r="U626" s="11">
        <v>273.92594202898562</v>
      </c>
      <c r="V626" s="11">
        <v>126.80137681159422</v>
      </c>
      <c r="W626" s="11">
        <v>73.964666666666659</v>
      </c>
      <c r="X626" s="11">
        <v>48.077443609022552</v>
      </c>
      <c r="Y626" s="11">
        <v>756.31473684210528</v>
      </c>
      <c r="Z626" s="11"/>
      <c r="AA626" s="4"/>
      <c r="AB626" s="11" t="s">
        <v>434</v>
      </c>
      <c r="AC626" s="11"/>
      <c r="AD626" s="71" t="s">
        <v>110</v>
      </c>
      <c r="AE626" s="24">
        <v>18</v>
      </c>
      <c r="AF626" s="24">
        <v>12</v>
      </c>
      <c r="AG626" s="24">
        <v>12</v>
      </c>
      <c r="AH626" s="24">
        <v>11</v>
      </c>
      <c r="AI626" s="24">
        <v>9</v>
      </c>
      <c r="AJ626" s="24"/>
      <c r="AK626" s="4"/>
      <c r="AL626" s="4"/>
      <c r="AM626" s="24">
        <v>3417.4800000000005</v>
      </c>
      <c r="AN626" s="24">
        <v>1980.4800000000002</v>
      </c>
      <c r="AO626" s="24">
        <v>1716.1599999999999</v>
      </c>
      <c r="AP626" s="24">
        <v>1516.6100000000004</v>
      </c>
      <c r="AQ626" s="24">
        <v>5268.0200000000013</v>
      </c>
      <c r="AR626" s="24"/>
      <c r="AS626" s="4"/>
      <c r="AT626" s="4"/>
      <c r="AU626" s="24">
        <v>189.86</v>
      </c>
      <c r="AV626" s="24">
        <v>110.02666666666669</v>
      </c>
      <c r="AW626" s="24">
        <v>95.342222222222219</v>
      </c>
      <c r="AX626" s="24">
        <v>84.256111111111125</v>
      </c>
      <c r="AY626" s="24">
        <v>292.66777777777787</v>
      </c>
      <c r="AZ626" s="24"/>
      <c r="BA626" s="4"/>
    </row>
    <row r="627" spans="2:53">
      <c r="B627" s="11" t="s">
        <v>380</v>
      </c>
      <c r="C627" s="11"/>
      <c r="D627" s="71" t="s">
        <v>295</v>
      </c>
      <c r="E627" s="11">
        <v>1019</v>
      </c>
      <c r="F627" s="11">
        <v>685</v>
      </c>
      <c r="G627" s="11">
        <v>551</v>
      </c>
      <c r="H627" s="11">
        <v>459</v>
      </c>
      <c r="I627" s="11">
        <v>498</v>
      </c>
      <c r="J627" s="11"/>
      <c r="M627" s="184">
        <v>205316.38000000024</v>
      </c>
      <c r="N627" s="184">
        <v>125363.22000000012</v>
      </c>
      <c r="O627" s="184">
        <v>99178.700000000143</v>
      </c>
      <c r="P627" s="184">
        <v>67350.529999999926</v>
      </c>
      <c r="Q627" s="184">
        <v>715947.48999999976</v>
      </c>
      <c r="R627" s="184"/>
      <c r="S627" s="4"/>
      <c r="T627" s="4"/>
      <c r="U627" s="11">
        <v>180.73625000000021</v>
      </c>
      <c r="V627" s="11">
        <v>110.3549471830987</v>
      </c>
      <c r="W627" s="11">
        <v>91.493265682656954</v>
      </c>
      <c r="X627" s="11">
        <v>62.651655813953418</v>
      </c>
      <c r="Y627" s="11">
        <v>670.36281835205966</v>
      </c>
      <c r="Z627" s="11"/>
      <c r="AA627" s="4"/>
      <c r="AB627" s="11" t="s">
        <v>435</v>
      </c>
      <c r="AC627" s="11"/>
      <c r="AD627" s="71" t="s">
        <v>113</v>
      </c>
      <c r="AE627" s="24">
        <v>1</v>
      </c>
      <c r="AF627" s="24"/>
      <c r="AG627" s="24">
        <v>1</v>
      </c>
      <c r="AH627" s="24">
        <v>1</v>
      </c>
      <c r="AI627" s="24">
        <v>1</v>
      </c>
      <c r="AJ627" s="24"/>
      <c r="AK627" s="4"/>
      <c r="AL627" s="4"/>
      <c r="AM627" s="24">
        <v>36.17</v>
      </c>
      <c r="AN627" s="24">
        <v>0</v>
      </c>
      <c r="AO627" s="24">
        <v>36.57</v>
      </c>
      <c r="AP627" s="24">
        <v>34.869999999999997</v>
      </c>
      <c r="AQ627" s="24">
        <v>205.1</v>
      </c>
      <c r="AR627" s="24"/>
      <c r="AS627" s="4"/>
      <c r="AT627" s="4"/>
      <c r="AU627" s="24">
        <v>36.17</v>
      </c>
      <c r="AV627" s="24">
        <v>0</v>
      </c>
      <c r="AW627" s="24">
        <v>36.57</v>
      </c>
      <c r="AX627" s="24">
        <v>34.869999999999997</v>
      </c>
      <c r="AY627" s="24">
        <v>205.1</v>
      </c>
      <c r="AZ627" s="24"/>
      <c r="BA627" s="4"/>
    </row>
    <row r="628" spans="2:53">
      <c r="B628" s="11" t="s">
        <v>381</v>
      </c>
      <c r="C628" s="11"/>
      <c r="D628" s="71" t="s">
        <v>84</v>
      </c>
      <c r="E628" s="11">
        <v>11</v>
      </c>
      <c r="F628" s="11">
        <v>7</v>
      </c>
      <c r="G628" s="11">
        <v>5</v>
      </c>
      <c r="H628" s="11">
        <v>7</v>
      </c>
      <c r="I628" s="11">
        <v>8</v>
      </c>
      <c r="J628" s="11"/>
      <c r="M628" s="184">
        <v>2391</v>
      </c>
      <c r="N628" s="184">
        <v>823.40000000000009</v>
      </c>
      <c r="O628" s="184">
        <v>508.34</v>
      </c>
      <c r="P628" s="184">
        <v>649.67999999999995</v>
      </c>
      <c r="Q628" s="184">
        <v>8850.7100000000009</v>
      </c>
      <c r="R628" s="184"/>
      <c r="S628" s="4"/>
      <c r="T628" s="4"/>
      <c r="U628" s="11">
        <v>183.92307692307693</v>
      </c>
      <c r="V628" s="11">
        <v>63.338461538461544</v>
      </c>
      <c r="W628" s="11">
        <v>39.10307692307692</v>
      </c>
      <c r="X628" s="11">
        <v>49.975384615384613</v>
      </c>
      <c r="Y628" s="11">
        <v>680.82384615384626</v>
      </c>
      <c r="Z628" s="11"/>
      <c r="AA628" s="4"/>
      <c r="AB628" s="11" t="s">
        <v>436</v>
      </c>
      <c r="AC628" s="11"/>
      <c r="AD628" s="71" t="s">
        <v>169</v>
      </c>
      <c r="AE628" s="24">
        <v>29</v>
      </c>
      <c r="AF628" s="24">
        <v>22</v>
      </c>
      <c r="AG628" s="24">
        <v>16</v>
      </c>
      <c r="AH628" s="24">
        <v>13</v>
      </c>
      <c r="AI628" s="24">
        <v>14</v>
      </c>
      <c r="AJ628" s="24"/>
      <c r="AK628" s="4"/>
      <c r="AL628" s="4"/>
      <c r="AM628" s="24">
        <v>24508.010000000009</v>
      </c>
      <c r="AN628" s="24">
        <v>3173.59</v>
      </c>
      <c r="AO628" s="24">
        <v>3734.87</v>
      </c>
      <c r="AP628" s="24">
        <v>2636.9199999999996</v>
      </c>
      <c r="AQ628" s="24">
        <v>19870.850000000002</v>
      </c>
      <c r="AR628" s="24"/>
      <c r="AS628" s="4"/>
      <c r="AT628" s="4"/>
      <c r="AU628" s="24">
        <v>790.58096774193575</v>
      </c>
      <c r="AV628" s="24">
        <v>102.37387096774194</v>
      </c>
      <c r="AW628" s="24">
        <v>124.49566666666666</v>
      </c>
      <c r="AX628" s="24">
        <v>90.928275862068958</v>
      </c>
      <c r="AY628" s="24">
        <v>662.36166666666679</v>
      </c>
      <c r="AZ628" s="24"/>
      <c r="BA628" s="4"/>
    </row>
    <row r="629" spans="2:53">
      <c r="B629" s="11" t="s">
        <v>381</v>
      </c>
      <c r="C629" s="11"/>
      <c r="D629" s="71" t="s">
        <v>382</v>
      </c>
      <c r="E629" s="11">
        <v>25</v>
      </c>
      <c r="F629" s="11">
        <v>13</v>
      </c>
      <c r="G629" s="11">
        <v>10</v>
      </c>
      <c r="H629" s="11">
        <v>9</v>
      </c>
      <c r="I629" s="11">
        <v>11</v>
      </c>
      <c r="J629" s="11"/>
      <c r="M629" s="184">
        <v>6590.119999999999</v>
      </c>
      <c r="N629" s="184">
        <v>3366.2400000000002</v>
      </c>
      <c r="O629" s="184">
        <v>1715.6399999999999</v>
      </c>
      <c r="P629" s="184">
        <v>840.90999999999985</v>
      </c>
      <c r="Q629" s="184">
        <v>15003.119999999997</v>
      </c>
      <c r="R629" s="184"/>
      <c r="S629" s="4"/>
      <c r="T629" s="4"/>
      <c r="U629" s="11">
        <v>253.46615384615382</v>
      </c>
      <c r="V629" s="11">
        <v>129.47076923076924</v>
      </c>
      <c r="W629" s="11">
        <v>71.484999999999999</v>
      </c>
      <c r="X629" s="11">
        <v>35.037916666666661</v>
      </c>
      <c r="Y629" s="11">
        <v>625.12999999999988</v>
      </c>
      <c r="Z629" s="11"/>
      <c r="AA629" s="4"/>
      <c r="AB629" s="11" t="s">
        <v>438</v>
      </c>
      <c r="AC629" s="11"/>
      <c r="AD629" s="71" t="s">
        <v>439</v>
      </c>
      <c r="AE629" s="24">
        <v>15</v>
      </c>
      <c r="AF629" s="24">
        <v>6</v>
      </c>
      <c r="AG629" s="24">
        <v>3</v>
      </c>
      <c r="AH629" s="24"/>
      <c r="AI629" s="24">
        <v>1</v>
      </c>
      <c r="AJ629" s="24"/>
      <c r="AK629" s="4"/>
      <c r="AL629" s="4"/>
      <c r="AM629" s="24">
        <v>6181.0900000000011</v>
      </c>
      <c r="AN629" s="24">
        <v>1131.5899999999999</v>
      </c>
      <c r="AO629" s="24">
        <v>535.04999999999995</v>
      </c>
      <c r="AP629" s="24">
        <v>0</v>
      </c>
      <c r="AQ629" s="24">
        <v>656.99</v>
      </c>
      <c r="AR629" s="24"/>
      <c r="AS629" s="4"/>
      <c r="AT629" s="4"/>
      <c r="AU629" s="24">
        <v>386.31812500000007</v>
      </c>
      <c r="AV629" s="24">
        <v>70.724374999999995</v>
      </c>
      <c r="AW629" s="24">
        <v>33.440624999999997</v>
      </c>
      <c r="AX629" s="24">
        <v>0</v>
      </c>
      <c r="AY629" s="24">
        <v>41.061875000000001</v>
      </c>
      <c r="AZ629" s="24"/>
      <c r="BA629" s="4"/>
    </row>
    <row r="630" spans="2:53">
      <c r="B630" s="11" t="s">
        <v>381</v>
      </c>
      <c r="C630" s="11"/>
      <c r="D630" s="71" t="s">
        <v>121</v>
      </c>
      <c r="E630" s="11">
        <v>23</v>
      </c>
      <c r="F630" s="11">
        <v>10</v>
      </c>
      <c r="G630" s="11">
        <v>8</v>
      </c>
      <c r="H630" s="11">
        <v>6</v>
      </c>
      <c r="I630" s="11">
        <v>7</v>
      </c>
      <c r="J630" s="11"/>
      <c r="M630" s="184">
        <v>6149.2800000000016</v>
      </c>
      <c r="N630" s="184">
        <v>1931.62</v>
      </c>
      <c r="O630" s="184">
        <v>1130.3000000000002</v>
      </c>
      <c r="P630" s="184">
        <v>479.86</v>
      </c>
      <c r="Q630" s="184">
        <v>1857.04</v>
      </c>
      <c r="R630" s="184"/>
      <c r="S630" s="4"/>
      <c r="T630" s="4"/>
      <c r="U630" s="11">
        <v>267.36000000000007</v>
      </c>
      <c r="V630" s="11">
        <v>83.98347826086956</v>
      </c>
      <c r="W630" s="11">
        <v>49.143478260869571</v>
      </c>
      <c r="X630" s="11">
        <v>21.811818181818182</v>
      </c>
      <c r="Y630" s="11">
        <v>84.410909090909087</v>
      </c>
      <c r="Z630" s="11"/>
      <c r="AA630" s="4"/>
      <c r="AB630" s="11" t="s">
        <v>440</v>
      </c>
      <c r="AC630" s="11"/>
      <c r="AD630" s="71" t="s">
        <v>92</v>
      </c>
      <c r="AE630" s="24">
        <v>1</v>
      </c>
      <c r="AF630" s="24">
        <v>1</v>
      </c>
      <c r="AG630" s="24">
        <v>1</v>
      </c>
      <c r="AH630" s="24">
        <v>1</v>
      </c>
      <c r="AI630" s="24">
        <v>1</v>
      </c>
      <c r="AJ630" s="24"/>
      <c r="AK630" s="4"/>
      <c r="AL630" s="4"/>
      <c r="AM630" s="24">
        <v>99.54</v>
      </c>
      <c r="AN630" s="24">
        <v>98.65</v>
      </c>
      <c r="AO630" s="24">
        <v>65.930000000000007</v>
      </c>
      <c r="AP630" s="24">
        <v>57.78</v>
      </c>
      <c r="AQ630" s="24">
        <v>51</v>
      </c>
      <c r="AR630" s="24"/>
      <c r="AS630" s="4"/>
      <c r="AT630" s="4"/>
      <c r="AU630" s="24">
        <v>99.54</v>
      </c>
      <c r="AV630" s="24">
        <v>98.65</v>
      </c>
      <c r="AW630" s="24">
        <v>65.930000000000007</v>
      </c>
      <c r="AX630" s="24">
        <v>57.78</v>
      </c>
      <c r="AY630" s="24">
        <v>51</v>
      </c>
      <c r="AZ630" s="24"/>
      <c r="BA630" s="4"/>
    </row>
    <row r="631" spans="2:53">
      <c r="B631" s="11" t="s">
        <v>383</v>
      </c>
      <c r="C631" s="11"/>
      <c r="D631" s="71" t="s">
        <v>384</v>
      </c>
      <c r="E631" s="11">
        <v>239</v>
      </c>
      <c r="F631" s="11">
        <v>81</v>
      </c>
      <c r="G631" s="11">
        <v>54</v>
      </c>
      <c r="H631" s="11">
        <v>47</v>
      </c>
      <c r="I631" s="11">
        <v>40</v>
      </c>
      <c r="J631" s="11"/>
      <c r="M631" s="184">
        <v>52727.619999999988</v>
      </c>
      <c r="N631" s="184">
        <v>13727.509999999997</v>
      </c>
      <c r="O631" s="184">
        <v>4976.699999999998</v>
      </c>
      <c r="P631" s="184">
        <v>2816.9600000000009</v>
      </c>
      <c r="Q631" s="184">
        <v>9701.8399999999983</v>
      </c>
      <c r="R631" s="184"/>
      <c r="S631" s="4"/>
      <c r="T631" s="4"/>
      <c r="U631" s="11">
        <v>216.09680327868847</v>
      </c>
      <c r="V631" s="11">
        <v>56.26028688524589</v>
      </c>
      <c r="W631" s="11">
        <v>22.934101382488471</v>
      </c>
      <c r="X631" s="11">
        <v>13.041481481481485</v>
      </c>
      <c r="Y631" s="11">
        <v>43.119288888888882</v>
      </c>
      <c r="Z631" s="11"/>
      <c r="AA631" s="4"/>
      <c r="AB631" s="11" t="s">
        <v>440</v>
      </c>
      <c r="AC631" s="11"/>
      <c r="AD631" s="71" t="s">
        <v>441</v>
      </c>
      <c r="AE631" s="24">
        <v>87</v>
      </c>
      <c r="AF631" s="24">
        <v>42</v>
      </c>
      <c r="AG631" s="24">
        <v>30</v>
      </c>
      <c r="AH631" s="24">
        <v>23</v>
      </c>
      <c r="AI631" s="24">
        <v>20</v>
      </c>
      <c r="AJ631" s="24"/>
      <c r="AK631" s="4"/>
      <c r="AL631" s="4"/>
      <c r="AM631" s="24">
        <v>16780.600000000006</v>
      </c>
      <c r="AN631" s="24">
        <v>8245.5299999999988</v>
      </c>
      <c r="AO631" s="24">
        <v>5478.7599999999993</v>
      </c>
      <c r="AP631" s="24">
        <v>3597.599999999999</v>
      </c>
      <c r="AQ631" s="24">
        <v>38909.730000000003</v>
      </c>
      <c r="AR631" s="24"/>
      <c r="AS631" s="4"/>
      <c r="AT631" s="4"/>
      <c r="AU631" s="24">
        <v>184.40219780219786</v>
      </c>
      <c r="AV631" s="24">
        <v>90.610219780219765</v>
      </c>
      <c r="AW631" s="24">
        <v>67.639012345679006</v>
      </c>
      <c r="AX631" s="24">
        <v>44.414814814814804</v>
      </c>
      <c r="AY631" s="24">
        <v>463.21107142857147</v>
      </c>
      <c r="AZ631" s="24"/>
      <c r="BA631" s="4"/>
    </row>
    <row r="632" spans="2:53">
      <c r="B632" s="11" t="s">
        <v>475</v>
      </c>
      <c r="C632" s="11"/>
      <c r="D632" s="71" t="s">
        <v>88</v>
      </c>
      <c r="E632" s="11">
        <v>2</v>
      </c>
      <c r="F632" s="11">
        <v>1</v>
      </c>
      <c r="G632" s="11"/>
      <c r="H632" s="11"/>
      <c r="I632" s="11"/>
      <c r="J632" s="11"/>
      <c r="M632" s="184">
        <v>401</v>
      </c>
      <c r="N632" s="184">
        <v>440.53</v>
      </c>
      <c r="O632" s="184"/>
      <c r="P632" s="184"/>
      <c r="Q632" s="184"/>
      <c r="R632" s="184"/>
      <c r="S632" s="4"/>
      <c r="T632" s="4"/>
      <c r="U632" s="11">
        <v>200.5</v>
      </c>
      <c r="V632" s="11">
        <v>220.26499999999999</v>
      </c>
      <c r="W632" s="11"/>
      <c r="X632" s="11"/>
      <c r="Y632" s="11"/>
      <c r="Z632" s="11"/>
      <c r="AA632" s="4"/>
      <c r="AB632" s="11" t="s">
        <v>443</v>
      </c>
      <c r="AC632" s="11"/>
      <c r="AD632" s="71" t="s">
        <v>161</v>
      </c>
      <c r="AE632" s="24">
        <v>32</v>
      </c>
      <c r="AF632" s="24">
        <v>20</v>
      </c>
      <c r="AG632" s="24">
        <v>18</v>
      </c>
      <c r="AH632" s="24">
        <v>15</v>
      </c>
      <c r="AI632" s="24">
        <v>15</v>
      </c>
      <c r="AJ632" s="24"/>
      <c r="AK632" s="4"/>
      <c r="AL632" s="4"/>
      <c r="AM632" s="24">
        <v>21384.870000000003</v>
      </c>
      <c r="AN632" s="24">
        <v>2574.3299999999995</v>
      </c>
      <c r="AO632" s="24">
        <v>2244.9899999999998</v>
      </c>
      <c r="AP632" s="24">
        <v>1469.1</v>
      </c>
      <c r="AQ632" s="24">
        <v>4905.51</v>
      </c>
      <c r="AR632" s="24"/>
      <c r="AS632" s="4"/>
      <c r="AT632" s="4"/>
      <c r="AU632" s="24">
        <v>610.99628571428582</v>
      </c>
      <c r="AV632" s="24">
        <v>73.552285714285702</v>
      </c>
      <c r="AW632" s="24">
        <v>74.832999999999998</v>
      </c>
      <c r="AX632" s="24">
        <v>50.658620689655166</v>
      </c>
      <c r="AY632" s="24">
        <v>148.65181818181819</v>
      </c>
      <c r="AZ632" s="24"/>
      <c r="BA632" s="4"/>
    </row>
    <row r="633" spans="2:53">
      <c r="B633" s="11" t="s">
        <v>385</v>
      </c>
      <c r="C633" s="11"/>
      <c r="D633" s="71" t="s">
        <v>338</v>
      </c>
      <c r="E633" s="11">
        <v>185</v>
      </c>
      <c r="F633" s="11">
        <v>86</v>
      </c>
      <c r="G633" s="11">
        <v>54</v>
      </c>
      <c r="H633" s="11">
        <v>46</v>
      </c>
      <c r="I633" s="11">
        <v>46</v>
      </c>
      <c r="J633" s="11"/>
      <c r="M633" s="184">
        <v>49942.44000000001</v>
      </c>
      <c r="N633" s="184">
        <v>16670.449999999997</v>
      </c>
      <c r="O633" s="184">
        <v>8715.98</v>
      </c>
      <c r="P633" s="184">
        <v>5650.9400000000005</v>
      </c>
      <c r="Q633" s="184">
        <v>52699.869999999995</v>
      </c>
      <c r="R633" s="184"/>
      <c r="S633" s="4"/>
      <c r="T633" s="4"/>
      <c r="U633" s="11">
        <v>254.80836734693884</v>
      </c>
      <c r="V633" s="11">
        <v>85.053316326530592</v>
      </c>
      <c r="W633" s="11">
        <v>46.116296296296291</v>
      </c>
      <c r="X633" s="11">
        <v>30.218930481283426</v>
      </c>
      <c r="Y633" s="11">
        <v>278.83529100529097</v>
      </c>
      <c r="Z633" s="11"/>
      <c r="AA633" s="4"/>
      <c r="AB633" s="11" t="s">
        <v>477</v>
      </c>
      <c r="AC633" s="11"/>
      <c r="AD633" s="71" t="s">
        <v>242</v>
      </c>
      <c r="AE633" s="24">
        <v>1</v>
      </c>
      <c r="AF633" s="24"/>
      <c r="AG633" s="24"/>
      <c r="AH633" s="24"/>
      <c r="AI633" s="24"/>
      <c r="AJ633" s="24"/>
      <c r="AK633" s="4"/>
      <c r="AL633" s="4"/>
      <c r="AM633" s="24">
        <v>635.46</v>
      </c>
      <c r="AN633" s="24">
        <v>0</v>
      </c>
      <c r="AO633" s="24">
        <v>0</v>
      </c>
      <c r="AP633" s="24">
        <v>0</v>
      </c>
      <c r="AQ633" s="24">
        <v>0</v>
      </c>
      <c r="AR633" s="24"/>
      <c r="AS633" s="4"/>
      <c r="AT633" s="4"/>
      <c r="AU633" s="24">
        <v>635.46</v>
      </c>
      <c r="AV633" s="24">
        <v>0</v>
      </c>
      <c r="AW633" s="24">
        <v>0</v>
      </c>
      <c r="AX633" s="24">
        <v>0</v>
      </c>
      <c r="AY633" s="24">
        <v>0</v>
      </c>
      <c r="AZ633" s="24"/>
      <c r="BA633" s="4"/>
    </row>
    <row r="634" spans="2:53">
      <c r="B634" s="11" t="s">
        <v>385</v>
      </c>
      <c r="C634" s="11"/>
      <c r="D634" s="71" t="s">
        <v>384</v>
      </c>
      <c r="E634" s="11">
        <v>1</v>
      </c>
      <c r="F634" s="11"/>
      <c r="G634" s="11"/>
      <c r="H634" s="11"/>
      <c r="I634" s="11"/>
      <c r="J634" s="11"/>
      <c r="M634" s="184">
        <v>363.66</v>
      </c>
      <c r="N634" s="184">
        <v>0</v>
      </c>
      <c r="O634" s="184">
        <v>0</v>
      </c>
      <c r="P634" s="184">
        <v>0</v>
      </c>
      <c r="Q634" s="184">
        <v>0</v>
      </c>
      <c r="R634" s="184"/>
      <c r="S634" s="4"/>
      <c r="T634" s="4"/>
      <c r="U634" s="11">
        <v>363.66</v>
      </c>
      <c r="V634" s="11">
        <v>0</v>
      </c>
      <c r="W634" s="11">
        <v>0</v>
      </c>
      <c r="X634" s="11">
        <v>0</v>
      </c>
      <c r="Y634" s="11">
        <v>0</v>
      </c>
      <c r="Z634" s="11"/>
      <c r="AA634" s="4"/>
      <c r="AB634" s="11" t="s">
        <v>445</v>
      </c>
      <c r="AC634" s="11"/>
      <c r="AD634" s="71" t="s">
        <v>121</v>
      </c>
      <c r="AE634" s="24">
        <v>10</v>
      </c>
      <c r="AF634" s="24">
        <v>5</v>
      </c>
      <c r="AG634" s="24">
        <v>4</v>
      </c>
      <c r="AH634" s="24">
        <v>4</v>
      </c>
      <c r="AI634" s="24">
        <v>4</v>
      </c>
      <c r="AJ634" s="24"/>
      <c r="AK634" s="4"/>
      <c r="AL634" s="4"/>
      <c r="AM634" s="24">
        <v>868.48</v>
      </c>
      <c r="AN634" s="24">
        <v>89.21</v>
      </c>
      <c r="AO634" s="24">
        <v>68.52</v>
      </c>
      <c r="AP634" s="24">
        <v>61.559999999999995</v>
      </c>
      <c r="AQ634" s="24">
        <v>504.49</v>
      </c>
      <c r="AR634" s="24"/>
      <c r="AS634" s="4"/>
      <c r="AT634" s="4"/>
      <c r="AU634" s="24">
        <v>86.847999999999999</v>
      </c>
      <c r="AV634" s="24">
        <v>8.9209999999999994</v>
      </c>
      <c r="AW634" s="24">
        <v>6.8519999999999994</v>
      </c>
      <c r="AX634" s="24">
        <v>6.1559999999999997</v>
      </c>
      <c r="AY634" s="24">
        <v>50.448999999999998</v>
      </c>
      <c r="AZ634" s="24"/>
      <c r="BA634" s="4"/>
    </row>
    <row r="635" spans="2:53">
      <c r="B635" s="11" t="s">
        <v>386</v>
      </c>
      <c r="C635" s="11"/>
      <c r="D635" s="71" t="s">
        <v>113</v>
      </c>
      <c r="E635" s="11">
        <v>1234</v>
      </c>
      <c r="F635" s="11">
        <v>709</v>
      </c>
      <c r="G635" s="11">
        <v>543</v>
      </c>
      <c r="H635" s="11">
        <v>397</v>
      </c>
      <c r="I635" s="11">
        <v>442</v>
      </c>
      <c r="J635" s="11"/>
      <c r="M635" s="184">
        <v>319002.9699999998</v>
      </c>
      <c r="N635" s="184">
        <v>174398.61000000002</v>
      </c>
      <c r="O635" s="184">
        <v>103389.14000000003</v>
      </c>
      <c r="P635" s="184">
        <v>55131.200000000033</v>
      </c>
      <c r="Q635" s="184">
        <v>490120.72999999963</v>
      </c>
      <c r="R635" s="184"/>
      <c r="S635" s="4"/>
      <c r="T635" s="4"/>
      <c r="U635" s="11">
        <v>212.81052034689779</v>
      </c>
      <c r="V635" s="11">
        <v>116.34330220146765</v>
      </c>
      <c r="W635" s="11">
        <v>72.249573724668082</v>
      </c>
      <c r="X635" s="11">
        <v>38.906986591390286</v>
      </c>
      <c r="Y635" s="11">
        <v>341.07218510786333</v>
      </c>
      <c r="Z635" s="11"/>
      <c r="AA635" s="4"/>
      <c r="AB635" s="11" t="s">
        <v>446</v>
      </c>
      <c r="AC635" s="11"/>
      <c r="AD635" s="71" t="s">
        <v>447</v>
      </c>
      <c r="AE635" s="24">
        <v>3</v>
      </c>
      <c r="AF635" s="24">
        <v>2</v>
      </c>
      <c r="AG635" s="24">
        <v>1</v>
      </c>
      <c r="AH635" s="24">
        <v>1</v>
      </c>
      <c r="AI635" s="24">
        <v>1</v>
      </c>
      <c r="AJ635" s="24"/>
      <c r="AK635" s="4"/>
      <c r="AL635" s="4"/>
      <c r="AM635" s="24">
        <v>550.42999999999995</v>
      </c>
      <c r="AN635" s="24">
        <v>488.24</v>
      </c>
      <c r="AO635" s="24">
        <v>783.04</v>
      </c>
      <c r="AP635" s="24">
        <v>312.33</v>
      </c>
      <c r="AQ635" s="24">
        <v>311.2</v>
      </c>
      <c r="AR635" s="24"/>
      <c r="AS635" s="4"/>
      <c r="AT635" s="4"/>
      <c r="AU635" s="24">
        <v>137.60749999999999</v>
      </c>
      <c r="AV635" s="24">
        <v>122.06</v>
      </c>
      <c r="AW635" s="24">
        <v>195.76</v>
      </c>
      <c r="AX635" s="24">
        <v>78.082499999999996</v>
      </c>
      <c r="AY635" s="24">
        <v>77.8</v>
      </c>
      <c r="AZ635" s="24"/>
      <c r="BA635" s="4"/>
    </row>
    <row r="636" spans="2:53">
      <c r="B636" s="11" t="s">
        <v>387</v>
      </c>
      <c r="C636" s="11"/>
      <c r="D636" s="71" t="s">
        <v>352</v>
      </c>
      <c r="E636" s="11">
        <v>20</v>
      </c>
      <c r="F636" s="11">
        <v>10</v>
      </c>
      <c r="G636" s="11">
        <v>7</v>
      </c>
      <c r="H636" s="11">
        <v>7</v>
      </c>
      <c r="I636" s="11">
        <v>8</v>
      </c>
      <c r="J636" s="11"/>
      <c r="M636" s="184">
        <v>3051.8300000000004</v>
      </c>
      <c r="N636" s="184">
        <v>843.42</v>
      </c>
      <c r="O636" s="184">
        <v>918.86999999999989</v>
      </c>
      <c r="P636" s="184">
        <v>439.22999999999996</v>
      </c>
      <c r="Q636" s="184">
        <v>2105.1200000000003</v>
      </c>
      <c r="R636" s="184"/>
      <c r="S636" s="4"/>
      <c r="T636" s="4"/>
      <c r="U636" s="11">
        <v>138.71954545454548</v>
      </c>
      <c r="V636" s="11">
        <v>38.337272727272726</v>
      </c>
      <c r="W636" s="11">
        <v>48.361578947368415</v>
      </c>
      <c r="X636" s="11">
        <v>20.915714285714284</v>
      </c>
      <c r="Y636" s="11">
        <v>100.24380952380955</v>
      </c>
      <c r="Z636" s="11"/>
      <c r="AA636" s="4"/>
      <c r="AB636" s="11" t="s">
        <v>448</v>
      </c>
      <c r="AC636" s="11"/>
      <c r="AD636" s="71" t="s">
        <v>242</v>
      </c>
      <c r="AE636" s="24">
        <v>230</v>
      </c>
      <c r="AF636" s="24">
        <v>116</v>
      </c>
      <c r="AG636" s="24">
        <v>87</v>
      </c>
      <c r="AH636" s="24">
        <v>70</v>
      </c>
      <c r="AI636" s="24">
        <v>68</v>
      </c>
      <c r="AJ636" s="24"/>
      <c r="AK636" s="4"/>
      <c r="AL636" s="4"/>
      <c r="AM636" s="24">
        <v>119693.55000000002</v>
      </c>
      <c r="AN636" s="24">
        <v>41975.550000000025</v>
      </c>
      <c r="AO636" s="24">
        <v>16833.02</v>
      </c>
      <c r="AP636" s="24">
        <v>10119.450000000003</v>
      </c>
      <c r="AQ636" s="24">
        <v>71303.97000000003</v>
      </c>
      <c r="AR636" s="24"/>
      <c r="AS636" s="4"/>
      <c r="AT636" s="4"/>
      <c r="AU636" s="24">
        <v>505.03607594936716</v>
      </c>
      <c r="AV636" s="24">
        <v>177.1120253164558</v>
      </c>
      <c r="AW636" s="24">
        <v>76.167511312217201</v>
      </c>
      <c r="AX636" s="24">
        <v>46.41949541284405</v>
      </c>
      <c r="AY636" s="24">
        <v>315.50429203539835</v>
      </c>
      <c r="AZ636" s="24"/>
      <c r="BA636" s="4"/>
    </row>
    <row r="637" spans="2:53">
      <c r="B637" s="11" t="s">
        <v>599</v>
      </c>
      <c r="C637" s="11"/>
      <c r="D637" s="71" t="s">
        <v>242</v>
      </c>
      <c r="E637" s="11">
        <v>1</v>
      </c>
      <c r="F637" s="11"/>
      <c r="G637" s="11"/>
      <c r="H637" s="11"/>
      <c r="I637" s="11"/>
      <c r="J637" s="11"/>
      <c r="M637" s="184">
        <v>154.09</v>
      </c>
      <c r="N637" s="184">
        <v>0</v>
      </c>
      <c r="O637" s="184"/>
      <c r="P637" s="184"/>
      <c r="Q637" s="184"/>
      <c r="R637" s="184"/>
      <c r="S637" s="4"/>
      <c r="T637" s="4"/>
      <c r="U637" s="11">
        <v>154.09</v>
      </c>
      <c r="V637" s="11">
        <v>0</v>
      </c>
      <c r="W637" s="11"/>
      <c r="X637" s="11"/>
      <c r="Y637" s="11"/>
      <c r="Z637" s="11"/>
      <c r="AA637" s="4"/>
      <c r="AB637" s="11" t="s">
        <v>450</v>
      </c>
      <c r="AC637" s="11"/>
      <c r="AD637" s="71" t="s">
        <v>157</v>
      </c>
      <c r="AE637" s="24">
        <v>198</v>
      </c>
      <c r="AF637" s="24">
        <v>114</v>
      </c>
      <c r="AG637" s="24">
        <v>80</v>
      </c>
      <c r="AH637" s="24">
        <v>69</v>
      </c>
      <c r="AI637" s="24">
        <v>69</v>
      </c>
      <c r="AJ637" s="24"/>
      <c r="AK637" s="4"/>
      <c r="AL637" s="4"/>
      <c r="AM637" s="24">
        <v>51980.899999999987</v>
      </c>
      <c r="AN637" s="24">
        <v>23294.130000000012</v>
      </c>
      <c r="AO637" s="24">
        <v>21230.289999999994</v>
      </c>
      <c r="AP637" s="24">
        <v>15410.320000000003</v>
      </c>
      <c r="AQ637" s="24">
        <v>51581.36</v>
      </c>
      <c r="AR637" s="24"/>
      <c r="AS637" s="4"/>
      <c r="AT637" s="4"/>
      <c r="AU637" s="24">
        <v>247.52809523809518</v>
      </c>
      <c r="AV637" s="24">
        <v>110.92442857142863</v>
      </c>
      <c r="AW637" s="24">
        <v>110.5744270833333</v>
      </c>
      <c r="AX637" s="24">
        <v>81.96978723404257</v>
      </c>
      <c r="AY637" s="24">
        <v>264.51979487179489</v>
      </c>
      <c r="AZ637" s="24"/>
      <c r="BA637" s="4"/>
    </row>
    <row r="638" spans="2:53">
      <c r="B638" s="11" t="s">
        <v>388</v>
      </c>
      <c r="C638" s="11"/>
      <c r="D638" s="71" t="s">
        <v>389</v>
      </c>
      <c r="E638" s="11">
        <v>38</v>
      </c>
      <c r="F638" s="11">
        <v>5</v>
      </c>
      <c r="G638" s="11">
        <v>14</v>
      </c>
      <c r="H638" s="11">
        <v>7</v>
      </c>
      <c r="I638" s="11">
        <v>12</v>
      </c>
      <c r="J638" s="11"/>
      <c r="M638" s="184">
        <v>9985.33</v>
      </c>
      <c r="N638" s="184">
        <v>595.54999999999995</v>
      </c>
      <c r="O638" s="184">
        <v>4021.74</v>
      </c>
      <c r="P638" s="184">
        <v>1262.98</v>
      </c>
      <c r="Q638" s="184">
        <v>22733.519999999997</v>
      </c>
      <c r="R638" s="184"/>
      <c r="S638" s="4"/>
      <c r="T638" s="4"/>
      <c r="U638" s="11">
        <v>256.03410256410257</v>
      </c>
      <c r="V638" s="11">
        <v>15.270512820512819</v>
      </c>
      <c r="W638" s="11">
        <v>105.83526315789473</v>
      </c>
      <c r="X638" s="11">
        <v>37.146470588235296</v>
      </c>
      <c r="Y638" s="11">
        <v>598.25052631578944</v>
      </c>
      <c r="Z638" s="11"/>
      <c r="AA638" s="4"/>
      <c r="AB638" s="11" t="s">
        <v>451</v>
      </c>
      <c r="AC638" s="11"/>
      <c r="AD638" s="71" t="s">
        <v>229</v>
      </c>
      <c r="AE638" s="24">
        <v>9</v>
      </c>
      <c r="AF638" s="24">
        <v>7</v>
      </c>
      <c r="AG638" s="24">
        <v>4</v>
      </c>
      <c r="AH638" s="24">
        <v>4</v>
      </c>
      <c r="AI638" s="24">
        <v>3</v>
      </c>
      <c r="AJ638" s="24"/>
      <c r="AK638" s="4"/>
      <c r="AL638" s="4"/>
      <c r="AM638" s="24">
        <v>606.83999999999992</v>
      </c>
      <c r="AN638" s="24">
        <v>220.31</v>
      </c>
      <c r="AO638" s="24">
        <v>134.06</v>
      </c>
      <c r="AP638" s="24">
        <v>102.32999999999998</v>
      </c>
      <c r="AQ638" s="24">
        <v>392.31999999999994</v>
      </c>
      <c r="AR638" s="24"/>
      <c r="AS638" s="4"/>
      <c r="AT638" s="4"/>
      <c r="AU638" s="24">
        <v>67.426666666666662</v>
      </c>
      <c r="AV638" s="24">
        <v>24.478888888888889</v>
      </c>
      <c r="AW638" s="24">
        <v>14.895555555555555</v>
      </c>
      <c r="AX638" s="24">
        <v>11.369999999999997</v>
      </c>
      <c r="AY638" s="24">
        <v>49.039999999999992</v>
      </c>
      <c r="AZ638" s="24"/>
      <c r="BA638" s="4"/>
    </row>
    <row r="639" spans="2:53">
      <c r="B639" s="11" t="s">
        <v>390</v>
      </c>
      <c r="C639" s="11"/>
      <c r="D639" s="71" t="s">
        <v>115</v>
      </c>
      <c r="E639" s="11">
        <v>86</v>
      </c>
      <c r="F639" s="11">
        <v>48</v>
      </c>
      <c r="G639" s="11">
        <v>33</v>
      </c>
      <c r="H639" s="11">
        <v>26</v>
      </c>
      <c r="I639" s="11">
        <v>24</v>
      </c>
      <c r="J639" s="11"/>
      <c r="M639" s="184">
        <v>18151.71</v>
      </c>
      <c r="N639" s="184">
        <v>6247.9299999999985</v>
      </c>
      <c r="O639" s="184">
        <v>3623.1599999999989</v>
      </c>
      <c r="P639" s="184">
        <v>2420.4500000000003</v>
      </c>
      <c r="Q639" s="184">
        <v>16673.989999999998</v>
      </c>
      <c r="R639" s="184"/>
      <c r="S639" s="4"/>
      <c r="T639" s="4"/>
      <c r="U639" s="11">
        <v>199.46934065934065</v>
      </c>
      <c r="V639" s="11">
        <v>68.658571428571406</v>
      </c>
      <c r="W639" s="11">
        <v>40.709662921348304</v>
      </c>
      <c r="X639" s="11">
        <v>27.821264367816095</v>
      </c>
      <c r="Y639" s="11">
        <v>183.23065934065932</v>
      </c>
      <c r="Z639" s="11"/>
      <c r="AA639" s="4"/>
      <c r="AB639" s="11" t="s">
        <v>452</v>
      </c>
      <c r="AC639" s="11"/>
      <c r="AD639" s="71" t="s">
        <v>453</v>
      </c>
      <c r="AE639" s="24">
        <v>17</v>
      </c>
      <c r="AF639" s="24">
        <v>15</v>
      </c>
      <c r="AG639" s="24">
        <v>11</v>
      </c>
      <c r="AH639" s="24">
        <v>12</v>
      </c>
      <c r="AI639" s="24">
        <v>10</v>
      </c>
      <c r="AJ639" s="24"/>
      <c r="AK639" s="4"/>
      <c r="AL639" s="4"/>
      <c r="AM639" s="24">
        <v>4498.6200000000008</v>
      </c>
      <c r="AN639" s="24">
        <v>1588.5500000000002</v>
      </c>
      <c r="AO639" s="24">
        <v>5066.99</v>
      </c>
      <c r="AP639" s="24">
        <v>1258.5</v>
      </c>
      <c r="AQ639" s="24">
        <v>31549.71</v>
      </c>
      <c r="AR639" s="24"/>
      <c r="AS639" s="4"/>
      <c r="AT639" s="4"/>
      <c r="AU639" s="24">
        <v>249.92333333333337</v>
      </c>
      <c r="AV639" s="24">
        <v>88.252777777777794</v>
      </c>
      <c r="AW639" s="24">
        <v>298.05823529411765</v>
      </c>
      <c r="AX639" s="24">
        <v>69.916666666666671</v>
      </c>
      <c r="AY639" s="24">
        <v>1752.7616666666665</v>
      </c>
      <c r="AZ639" s="24"/>
      <c r="BA639" s="4"/>
    </row>
    <row r="640" spans="2:53">
      <c r="B640" s="11" t="s">
        <v>391</v>
      </c>
      <c r="C640" s="11"/>
      <c r="D640" s="71" t="s">
        <v>210</v>
      </c>
      <c r="E640" s="11">
        <v>3495</v>
      </c>
      <c r="F640" s="11">
        <v>2165</v>
      </c>
      <c r="G640" s="11">
        <v>1613</v>
      </c>
      <c r="H640" s="11">
        <v>1294</v>
      </c>
      <c r="I640" s="11">
        <v>1428</v>
      </c>
      <c r="J640" s="11"/>
      <c r="M640" s="184">
        <v>860488.38999999675</v>
      </c>
      <c r="N640" s="184">
        <v>486497.70999999886</v>
      </c>
      <c r="O640" s="184">
        <v>296254.30000000034</v>
      </c>
      <c r="P640" s="184">
        <v>181977.25000000006</v>
      </c>
      <c r="Q640" s="184">
        <v>2067960.8099999963</v>
      </c>
      <c r="R640" s="184"/>
      <c r="S640" s="4"/>
      <c r="T640" s="4"/>
      <c r="U640" s="11">
        <v>220.2427412336823</v>
      </c>
      <c r="V640" s="11">
        <v>124.51950601484485</v>
      </c>
      <c r="W640" s="11">
        <v>78.002711953659912</v>
      </c>
      <c r="X640" s="11">
        <v>48.579084356647108</v>
      </c>
      <c r="Y640" s="11">
        <v>549.40510361317649</v>
      </c>
      <c r="Z640" s="11"/>
      <c r="AA640" s="4"/>
      <c r="AB640" s="11" t="s">
        <v>454</v>
      </c>
      <c r="AC640" s="11"/>
      <c r="AD640" s="71" t="s">
        <v>123</v>
      </c>
      <c r="AE640" s="24">
        <v>36</v>
      </c>
      <c r="AF640" s="24">
        <v>20</v>
      </c>
      <c r="AG640" s="24">
        <v>14</v>
      </c>
      <c r="AH640" s="24">
        <v>9</v>
      </c>
      <c r="AI640" s="24">
        <v>9</v>
      </c>
      <c r="AJ640" s="24"/>
      <c r="AK640" s="4"/>
      <c r="AL640" s="4"/>
      <c r="AM640" s="24">
        <v>7639.2700000000023</v>
      </c>
      <c r="AN640" s="24">
        <v>2022.96</v>
      </c>
      <c r="AO640" s="24">
        <v>1271.9199999999998</v>
      </c>
      <c r="AP640" s="24">
        <v>661.70999999999992</v>
      </c>
      <c r="AQ640" s="24">
        <v>3187.2099999999996</v>
      </c>
      <c r="AR640" s="24"/>
      <c r="AS640" s="4"/>
      <c r="AT640" s="4"/>
      <c r="AU640" s="24">
        <v>195.87871794871802</v>
      </c>
      <c r="AV640" s="24">
        <v>51.870769230769234</v>
      </c>
      <c r="AW640" s="24">
        <v>35.331111111111106</v>
      </c>
      <c r="AX640" s="24">
        <v>19.462058823529411</v>
      </c>
      <c r="AY640" s="24">
        <v>91.06314285714285</v>
      </c>
      <c r="AZ640" s="24"/>
      <c r="BA640" s="4"/>
    </row>
    <row r="641" spans="2:53">
      <c r="B641" s="11" t="s">
        <v>391</v>
      </c>
      <c r="C641" s="11"/>
      <c r="D641" s="71" t="s">
        <v>580</v>
      </c>
      <c r="E641" s="11">
        <v>1</v>
      </c>
      <c r="F641" s="11">
        <v>1</v>
      </c>
      <c r="G641" s="11">
        <v>1</v>
      </c>
      <c r="H641" s="11">
        <v>1</v>
      </c>
      <c r="I641" s="11">
        <v>1</v>
      </c>
      <c r="J641" s="11"/>
      <c r="M641" s="184">
        <v>184.8</v>
      </c>
      <c r="N641" s="184">
        <v>191.2</v>
      </c>
      <c r="O641" s="184">
        <v>158.41999999999999</v>
      </c>
      <c r="P641" s="184">
        <v>130.94999999999999</v>
      </c>
      <c r="Q641" s="184">
        <v>5726.29</v>
      </c>
      <c r="R641" s="184"/>
      <c r="S641" s="4"/>
      <c r="T641" s="4"/>
      <c r="U641" s="11">
        <v>184.8</v>
      </c>
      <c r="V641" s="11">
        <v>191.2</v>
      </c>
      <c r="W641" s="11">
        <v>158.41999999999999</v>
      </c>
      <c r="X641" s="11">
        <v>130.94999999999999</v>
      </c>
      <c r="Y641" s="11">
        <v>5726.29</v>
      </c>
      <c r="Z641" s="11"/>
      <c r="AA641" s="4"/>
      <c r="AB641" s="11" t="s">
        <v>455</v>
      </c>
      <c r="AC641" s="11"/>
      <c r="AD641" s="71" t="s">
        <v>515</v>
      </c>
      <c r="AE641" s="24">
        <v>1</v>
      </c>
      <c r="AF641" s="24"/>
      <c r="AG641" s="24"/>
      <c r="AH641" s="24"/>
      <c r="AI641" s="24"/>
      <c r="AJ641" s="24"/>
      <c r="AK641" s="4"/>
      <c r="AL641" s="4"/>
      <c r="AM641" s="24">
        <v>110.03</v>
      </c>
      <c r="AN641" s="24">
        <v>0</v>
      </c>
      <c r="AO641" s="24">
        <v>0</v>
      </c>
      <c r="AP641" s="24">
        <v>0</v>
      </c>
      <c r="AQ641" s="24">
        <v>0</v>
      </c>
      <c r="AR641" s="24"/>
      <c r="AS641" s="4"/>
      <c r="AT641" s="4"/>
      <c r="AU641" s="24">
        <v>110.03</v>
      </c>
      <c r="AV641" s="24">
        <v>0</v>
      </c>
      <c r="AW641" s="24">
        <v>0</v>
      </c>
      <c r="AX641" s="24">
        <v>0</v>
      </c>
      <c r="AY641" s="24">
        <v>0</v>
      </c>
      <c r="AZ641" s="24"/>
      <c r="BA641" s="4"/>
    </row>
    <row r="642" spans="2:53">
      <c r="B642" s="11" t="s">
        <v>393</v>
      </c>
      <c r="C642" s="11"/>
      <c r="D642" s="71" t="s">
        <v>88</v>
      </c>
      <c r="E642" s="11">
        <v>1</v>
      </c>
      <c r="F642" s="11">
        <v>1</v>
      </c>
      <c r="G642" s="11">
        <v>1</v>
      </c>
      <c r="H642" s="11">
        <v>1</v>
      </c>
      <c r="I642" s="11">
        <v>1</v>
      </c>
      <c r="J642" s="11"/>
      <c r="M642" s="184">
        <v>7.7</v>
      </c>
      <c r="N642" s="184">
        <v>439.1</v>
      </c>
      <c r="O642" s="184">
        <v>446.96</v>
      </c>
      <c r="P642" s="184">
        <v>276.7</v>
      </c>
      <c r="Q642" s="184">
        <v>398.61</v>
      </c>
      <c r="R642" s="184"/>
      <c r="S642" s="4"/>
      <c r="T642" s="4"/>
      <c r="U642" s="11">
        <v>3.85</v>
      </c>
      <c r="V642" s="11">
        <v>219.55</v>
      </c>
      <c r="W642" s="11">
        <v>223.48</v>
      </c>
      <c r="X642" s="11">
        <v>138.35</v>
      </c>
      <c r="Y642" s="11">
        <v>199.30500000000001</v>
      </c>
      <c r="Z642" s="11"/>
      <c r="AA642" s="4"/>
      <c r="AB642" s="11" t="s">
        <v>455</v>
      </c>
      <c r="AC642" s="11"/>
      <c r="AD642" s="71" t="s">
        <v>352</v>
      </c>
      <c r="AE642" s="24">
        <v>57</v>
      </c>
      <c r="AF642" s="24">
        <v>24</v>
      </c>
      <c r="AG642" s="24">
        <v>18</v>
      </c>
      <c r="AH642" s="24">
        <v>17</v>
      </c>
      <c r="AI642" s="24">
        <v>18</v>
      </c>
      <c r="AJ642" s="24"/>
      <c r="AK642" s="4"/>
      <c r="AL642" s="4"/>
      <c r="AM642" s="24">
        <v>14930.339999999993</v>
      </c>
      <c r="AN642" s="24">
        <v>2394.6300000000006</v>
      </c>
      <c r="AO642" s="24">
        <v>1468.8</v>
      </c>
      <c r="AP642" s="24">
        <v>1737.79</v>
      </c>
      <c r="AQ642" s="24">
        <v>22923.470000000008</v>
      </c>
      <c r="AR642" s="24"/>
      <c r="AS642" s="4"/>
      <c r="AT642" s="4"/>
      <c r="AU642" s="24">
        <v>248.83899999999988</v>
      </c>
      <c r="AV642" s="24">
        <v>39.910500000000006</v>
      </c>
      <c r="AW642" s="24">
        <v>25.768421052631577</v>
      </c>
      <c r="AX642" s="24">
        <v>31.031964285714285</v>
      </c>
      <c r="AY642" s="24">
        <v>402.16614035087736</v>
      </c>
      <c r="AZ642" s="24"/>
      <c r="BA642" s="4"/>
    </row>
    <row r="643" spans="2:53">
      <c r="B643" s="11" t="s">
        <v>393</v>
      </c>
      <c r="C643" s="11"/>
      <c r="D643" s="71" t="s">
        <v>89</v>
      </c>
      <c r="E643" s="11">
        <v>350</v>
      </c>
      <c r="F643" s="11">
        <v>197</v>
      </c>
      <c r="G643" s="11">
        <v>122</v>
      </c>
      <c r="H643" s="11">
        <v>86</v>
      </c>
      <c r="I643" s="11">
        <v>95</v>
      </c>
      <c r="J643" s="11"/>
      <c r="M643" s="184">
        <v>61330.179999999993</v>
      </c>
      <c r="N643" s="184">
        <v>35301.310000000012</v>
      </c>
      <c r="O643" s="184">
        <v>17086.139999999992</v>
      </c>
      <c r="P643" s="184">
        <v>8022.6999999999989</v>
      </c>
      <c r="Q643" s="184">
        <v>78178.780000000042</v>
      </c>
      <c r="R643" s="184"/>
      <c r="S643" s="4"/>
      <c r="T643" s="4"/>
      <c r="U643" s="11">
        <v>150.31906862745097</v>
      </c>
      <c r="V643" s="11">
        <v>86.522818627451016</v>
      </c>
      <c r="W643" s="11">
        <v>44.611331592689275</v>
      </c>
      <c r="X643" s="11">
        <v>21.336968085106381</v>
      </c>
      <c r="Y643" s="11">
        <v>207.37076923076935</v>
      </c>
      <c r="Z643" s="11"/>
      <c r="AA643" s="4"/>
      <c r="AB643" s="11"/>
      <c r="AC643" s="11"/>
      <c r="AD643" s="71"/>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2:53">
      <c r="B644" s="11" t="s">
        <v>394</v>
      </c>
      <c r="C644" s="11"/>
      <c r="D644" s="71" t="s">
        <v>261</v>
      </c>
      <c r="E644" s="11">
        <v>36</v>
      </c>
      <c r="F644" s="11">
        <v>19</v>
      </c>
      <c r="G644" s="11">
        <v>13</v>
      </c>
      <c r="H644" s="11">
        <v>10</v>
      </c>
      <c r="I644" s="11">
        <v>7</v>
      </c>
      <c r="J644" s="11"/>
      <c r="M644" s="184">
        <v>8206.25</v>
      </c>
      <c r="N644" s="184">
        <v>3744.0999999999995</v>
      </c>
      <c r="O644" s="184">
        <v>1932.0399999999995</v>
      </c>
      <c r="P644" s="184">
        <v>790.53</v>
      </c>
      <c r="Q644" s="184">
        <v>1653.8</v>
      </c>
      <c r="R644" s="184"/>
      <c r="S644" s="4"/>
      <c r="T644" s="4"/>
      <c r="U644" s="11">
        <v>221.79054054054055</v>
      </c>
      <c r="V644" s="11">
        <v>101.19189189189187</v>
      </c>
      <c r="W644" s="11">
        <v>53.667777777777765</v>
      </c>
      <c r="X644" s="11">
        <v>22.586571428571428</v>
      </c>
      <c r="Y644" s="11">
        <v>45.93888888888889</v>
      </c>
      <c r="Z644" s="11"/>
      <c r="AA644" s="4"/>
      <c r="AB644" s="11"/>
      <c r="AC644" s="11"/>
      <c r="AD644" s="71"/>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2:53">
      <c r="B645" s="11" t="s">
        <v>395</v>
      </c>
      <c r="C645" s="11"/>
      <c r="D645" s="71" t="s">
        <v>396</v>
      </c>
      <c r="E645" s="11">
        <v>637</v>
      </c>
      <c r="F645" s="11">
        <v>212</v>
      </c>
      <c r="G645" s="11">
        <v>302</v>
      </c>
      <c r="H645" s="11">
        <v>243</v>
      </c>
      <c r="I645" s="11">
        <v>267</v>
      </c>
      <c r="J645" s="11"/>
      <c r="M645" s="184">
        <v>107585.20000000003</v>
      </c>
      <c r="N645" s="184">
        <v>23681.050000000017</v>
      </c>
      <c r="O645" s="184">
        <v>32661.760000000002</v>
      </c>
      <c r="P645" s="184">
        <v>26179.100000000009</v>
      </c>
      <c r="Q645" s="184">
        <v>146748.56000000011</v>
      </c>
      <c r="R645" s="184"/>
      <c r="S645" s="4"/>
      <c r="T645" s="4"/>
      <c r="U645" s="11">
        <v>152.81988636363641</v>
      </c>
      <c r="V645" s="11">
        <v>33.637855113636391</v>
      </c>
      <c r="W645" s="11">
        <v>49.412647503782154</v>
      </c>
      <c r="X645" s="11">
        <v>39.367067669172947</v>
      </c>
      <c r="Y645" s="11">
        <v>216.12453608247441</v>
      </c>
      <c r="Z645" s="11"/>
      <c r="AA645" s="4"/>
      <c r="AB645" s="11"/>
      <c r="AC645" s="11"/>
      <c r="AD645" s="71"/>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2:53">
      <c r="B646" s="11" t="s">
        <v>397</v>
      </c>
      <c r="C646" s="11"/>
      <c r="D646" s="71" t="s">
        <v>398</v>
      </c>
      <c r="E646" s="11">
        <v>64</v>
      </c>
      <c r="F646" s="11">
        <v>16</v>
      </c>
      <c r="G646" s="11">
        <v>30</v>
      </c>
      <c r="H646" s="11">
        <v>22</v>
      </c>
      <c r="I646" s="11">
        <v>21</v>
      </c>
      <c r="J646" s="11"/>
      <c r="M646" s="184">
        <v>17120.400000000001</v>
      </c>
      <c r="N646" s="184">
        <v>4669.63</v>
      </c>
      <c r="O646" s="184">
        <v>6741.14</v>
      </c>
      <c r="P646" s="184">
        <v>3124.5200000000004</v>
      </c>
      <c r="Q646" s="184">
        <v>21344.25</v>
      </c>
      <c r="R646" s="184"/>
      <c r="S646" s="4"/>
      <c r="T646" s="4"/>
      <c r="U646" s="11">
        <v>222.34285714285716</v>
      </c>
      <c r="V646" s="11">
        <v>60.644545454545458</v>
      </c>
      <c r="W646" s="11">
        <v>93.626944444444447</v>
      </c>
      <c r="X646" s="11">
        <v>44.00732394366198</v>
      </c>
      <c r="Y646" s="11">
        <v>296.44791666666669</v>
      </c>
      <c r="Z646" s="11"/>
      <c r="AA646" s="4"/>
      <c r="AB646" s="11"/>
      <c r="AC646" s="11"/>
      <c r="AD646" s="71"/>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2:53">
      <c r="B647" s="11" t="s">
        <v>512</v>
      </c>
      <c r="C647" s="11"/>
      <c r="D647" s="71" t="s">
        <v>323</v>
      </c>
      <c r="E647" s="11"/>
      <c r="F647" s="11"/>
      <c r="G647" s="11"/>
      <c r="H647" s="11"/>
      <c r="I647" s="11">
        <v>1</v>
      </c>
      <c r="J647" s="11"/>
      <c r="M647" s="184">
        <v>0</v>
      </c>
      <c r="N647" s="184">
        <v>0</v>
      </c>
      <c r="O647" s="184"/>
      <c r="P647" s="184"/>
      <c r="Q647" s="184">
        <v>53.95</v>
      </c>
      <c r="R647" s="184"/>
      <c r="S647" s="4"/>
      <c r="T647" s="4"/>
      <c r="U647" s="11">
        <v>0</v>
      </c>
      <c r="V647" s="11">
        <v>0</v>
      </c>
      <c r="W647" s="11"/>
      <c r="X647" s="11"/>
      <c r="Y647" s="11">
        <v>53.95</v>
      </c>
      <c r="Z647" s="11"/>
      <c r="AA647" s="4"/>
      <c r="AB647" s="11"/>
      <c r="AC647" s="11"/>
      <c r="AD647" s="71"/>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2:53">
      <c r="B648" s="11" t="s">
        <v>399</v>
      </c>
      <c r="C648" s="11"/>
      <c r="D648" s="71" t="s">
        <v>400</v>
      </c>
      <c r="E648" s="11">
        <v>16</v>
      </c>
      <c r="F648" s="11">
        <v>19</v>
      </c>
      <c r="G648" s="11">
        <v>21</v>
      </c>
      <c r="H648" s="11">
        <v>16</v>
      </c>
      <c r="I648" s="11">
        <v>21</v>
      </c>
      <c r="J648" s="11"/>
      <c r="M648" s="184">
        <v>4098.32</v>
      </c>
      <c r="N648" s="184">
        <v>4033.48</v>
      </c>
      <c r="O648" s="184">
        <v>5044.8100000000004</v>
      </c>
      <c r="P648" s="184">
        <v>3032.9300000000007</v>
      </c>
      <c r="Q648" s="184">
        <v>60766.359999999993</v>
      </c>
      <c r="R648" s="184"/>
      <c r="S648" s="4"/>
      <c r="T648" s="4"/>
      <c r="U648" s="11">
        <v>97.579047619047614</v>
      </c>
      <c r="V648" s="11">
        <v>96.0352380952381</v>
      </c>
      <c r="W648" s="11">
        <v>140.13361111111112</v>
      </c>
      <c r="X648" s="11">
        <v>86.655142857142877</v>
      </c>
      <c r="Y648" s="11">
        <v>1558.1117948717947</v>
      </c>
      <c r="Z648" s="11"/>
      <c r="AA648" s="4"/>
      <c r="AB648" s="11"/>
      <c r="AC648" s="11"/>
      <c r="AD648" s="71"/>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2:53">
      <c r="B649" s="11" t="s">
        <v>401</v>
      </c>
      <c r="C649" s="11"/>
      <c r="D649" s="71" t="s">
        <v>264</v>
      </c>
      <c r="E649" s="11">
        <v>15</v>
      </c>
      <c r="F649" s="11">
        <v>8</v>
      </c>
      <c r="G649" s="11">
        <v>6</v>
      </c>
      <c r="H649" s="11">
        <v>4</v>
      </c>
      <c r="I649" s="11">
        <v>4</v>
      </c>
      <c r="J649" s="11"/>
      <c r="M649" s="184">
        <v>3772.6000000000004</v>
      </c>
      <c r="N649" s="184">
        <v>2125.02</v>
      </c>
      <c r="O649" s="184">
        <v>1331.3400000000001</v>
      </c>
      <c r="P649" s="184">
        <v>1663.48</v>
      </c>
      <c r="Q649" s="184">
        <v>3054.2299999999996</v>
      </c>
      <c r="R649" s="184"/>
      <c r="S649" s="4"/>
      <c r="T649" s="4"/>
      <c r="U649" s="11">
        <v>198.55789473684212</v>
      </c>
      <c r="V649" s="11">
        <v>111.84315789473685</v>
      </c>
      <c r="W649" s="11">
        <v>73.963333333333338</v>
      </c>
      <c r="X649" s="11">
        <v>97.85176470588236</v>
      </c>
      <c r="Y649" s="11">
        <v>169.67944444444441</v>
      </c>
      <c r="Z649" s="11"/>
      <c r="AA649" s="4"/>
      <c r="AB649" s="11"/>
      <c r="AC649" s="11"/>
      <c r="AD649" s="71"/>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2:53">
      <c r="B650" s="11" t="s">
        <v>402</v>
      </c>
      <c r="C650" s="11"/>
      <c r="D650" s="71" t="s">
        <v>116</v>
      </c>
      <c r="E650" s="11">
        <v>1</v>
      </c>
      <c r="F650" s="11"/>
      <c r="G650" s="11"/>
      <c r="H650" s="11"/>
      <c r="I650" s="11"/>
      <c r="J650" s="11"/>
      <c r="M650" s="184">
        <v>117.42</v>
      </c>
      <c r="N650" s="184">
        <v>0</v>
      </c>
      <c r="O650" s="184">
        <v>0</v>
      </c>
      <c r="P650" s="184">
        <v>0</v>
      </c>
      <c r="Q650" s="184">
        <v>0</v>
      </c>
      <c r="R650" s="184"/>
      <c r="S650" s="4"/>
      <c r="T650" s="4"/>
      <c r="U650" s="11">
        <v>117.42</v>
      </c>
      <c r="V650" s="11">
        <v>0</v>
      </c>
      <c r="W650" s="11">
        <v>0</v>
      </c>
      <c r="X650" s="11">
        <v>0</v>
      </c>
      <c r="Y650" s="11">
        <v>0</v>
      </c>
      <c r="Z650" s="11"/>
      <c r="AA650" s="4"/>
      <c r="AB650" s="11"/>
      <c r="AC650" s="11"/>
      <c r="AD650" s="71"/>
      <c r="AE650" s="24"/>
      <c r="AF650" s="24"/>
      <c r="AG650" s="24"/>
      <c r="AH650" s="24"/>
      <c r="AI650" s="24"/>
      <c r="AJ650" s="24"/>
      <c r="AK650" s="4"/>
      <c r="AL650" s="4"/>
      <c r="AM650" s="24"/>
      <c r="AN650" s="24"/>
      <c r="AO650" s="24"/>
      <c r="AP650" s="24"/>
      <c r="AQ650" s="24"/>
      <c r="AR650" s="24"/>
      <c r="AS650" s="4"/>
      <c r="AT650" s="4"/>
      <c r="AU650" s="24"/>
      <c r="AV650" s="24"/>
      <c r="AW650" s="24"/>
      <c r="AX650" s="24"/>
      <c r="AY650" s="24"/>
      <c r="AZ650" s="24"/>
      <c r="BA650" s="4"/>
    </row>
    <row r="651" spans="2:53">
      <c r="B651" s="11" t="s">
        <v>476</v>
      </c>
      <c r="C651" s="11"/>
      <c r="D651" s="71" t="s">
        <v>161</v>
      </c>
      <c r="E651" s="11">
        <v>13</v>
      </c>
      <c r="F651" s="11">
        <v>7</v>
      </c>
      <c r="G651" s="11">
        <v>5</v>
      </c>
      <c r="H651" s="11">
        <v>3</v>
      </c>
      <c r="I651" s="11">
        <v>4</v>
      </c>
      <c r="J651" s="11"/>
      <c r="M651" s="184">
        <v>3705.09</v>
      </c>
      <c r="N651" s="184">
        <v>1248.8699999999999</v>
      </c>
      <c r="O651" s="184">
        <v>756.32</v>
      </c>
      <c r="P651" s="184">
        <v>2892.94</v>
      </c>
      <c r="Q651" s="184">
        <v>6283.31</v>
      </c>
      <c r="R651" s="184"/>
      <c r="S651" s="4"/>
      <c r="T651" s="4"/>
      <c r="U651" s="11">
        <v>264.64928571428572</v>
      </c>
      <c r="V651" s="11">
        <v>89.204999999999998</v>
      </c>
      <c r="W651" s="11">
        <v>54.022857142857148</v>
      </c>
      <c r="X651" s="11">
        <v>206.63857142857142</v>
      </c>
      <c r="Y651" s="11">
        <v>483.33153846153851</v>
      </c>
      <c r="Z651" s="11"/>
      <c r="AA651" s="4"/>
      <c r="AB651" s="11"/>
      <c r="AC651" s="11"/>
      <c r="AD651" s="71"/>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2:53">
      <c r="B652" s="11" t="s">
        <v>403</v>
      </c>
      <c r="C652" s="11"/>
      <c r="D652" s="71" t="s">
        <v>123</v>
      </c>
      <c r="E652" s="11">
        <v>11</v>
      </c>
      <c r="F652" s="11">
        <v>4</v>
      </c>
      <c r="G652" s="11">
        <v>2</v>
      </c>
      <c r="H652" s="11">
        <v>2</v>
      </c>
      <c r="I652" s="11">
        <v>2</v>
      </c>
      <c r="J652" s="11"/>
      <c r="M652" s="184">
        <v>2552.16</v>
      </c>
      <c r="N652" s="184">
        <v>2695.88</v>
      </c>
      <c r="O652" s="184">
        <v>432.19</v>
      </c>
      <c r="P652" s="184">
        <v>190.81</v>
      </c>
      <c r="Q652" s="184">
        <v>4522.1499999999996</v>
      </c>
      <c r="R652" s="184"/>
      <c r="S652" s="4"/>
      <c r="T652" s="4"/>
      <c r="U652" s="11">
        <v>212.67999999999998</v>
      </c>
      <c r="V652" s="11">
        <v>224.65666666666667</v>
      </c>
      <c r="W652" s="11">
        <v>36.015833333333333</v>
      </c>
      <c r="X652" s="11">
        <v>15.900833333333333</v>
      </c>
      <c r="Y652" s="11">
        <v>376.8458333333333</v>
      </c>
      <c r="Z652" s="11"/>
      <c r="AA652" s="4"/>
      <c r="AB652" s="11"/>
      <c r="AC652" s="11"/>
      <c r="AD652" s="71"/>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2:53">
      <c r="B653" s="11" t="s">
        <v>404</v>
      </c>
      <c r="C653" s="11"/>
      <c r="D653" s="71" t="s">
        <v>84</v>
      </c>
      <c r="E653" s="11">
        <v>74</v>
      </c>
      <c r="F653" s="11">
        <v>34</v>
      </c>
      <c r="G653" s="11">
        <v>24</v>
      </c>
      <c r="H653" s="11">
        <v>19</v>
      </c>
      <c r="I653" s="11">
        <v>23</v>
      </c>
      <c r="J653" s="11"/>
      <c r="M653" s="184">
        <v>20395.850000000002</v>
      </c>
      <c r="N653" s="184">
        <v>6621.8899999999994</v>
      </c>
      <c r="O653" s="184">
        <v>3863.69</v>
      </c>
      <c r="P653" s="184">
        <v>4511.8500000000013</v>
      </c>
      <c r="Q653" s="184">
        <v>28268.700000000004</v>
      </c>
      <c r="R653" s="184"/>
      <c r="S653" s="4"/>
      <c r="T653" s="4"/>
      <c r="U653" s="11">
        <v>254.94812500000003</v>
      </c>
      <c r="V653" s="11">
        <v>82.773624999999996</v>
      </c>
      <c r="W653" s="11">
        <v>50.838026315789477</v>
      </c>
      <c r="X653" s="11">
        <v>58.595454545454565</v>
      </c>
      <c r="Y653" s="11">
        <v>362.41923076923081</v>
      </c>
      <c r="Z653" s="11"/>
      <c r="AA653" s="4"/>
      <c r="AB653" s="11"/>
      <c r="AC653" s="11"/>
      <c r="AD653" s="71"/>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2:53">
      <c r="B654" s="11" t="s">
        <v>405</v>
      </c>
      <c r="C654" s="11"/>
      <c r="D654" s="71" t="s">
        <v>406</v>
      </c>
      <c r="E654" s="11">
        <v>52</v>
      </c>
      <c r="F654" s="11">
        <v>9</v>
      </c>
      <c r="G654" s="11">
        <v>19</v>
      </c>
      <c r="H654" s="11">
        <v>19</v>
      </c>
      <c r="I654" s="11">
        <v>17</v>
      </c>
      <c r="J654" s="11"/>
      <c r="M654" s="184">
        <v>9585.8099999999977</v>
      </c>
      <c r="N654" s="184">
        <v>1045.53</v>
      </c>
      <c r="O654" s="184">
        <v>2406.9599999999996</v>
      </c>
      <c r="P654" s="184">
        <v>1145.0200000000002</v>
      </c>
      <c r="Q654" s="184">
        <v>3384.47</v>
      </c>
      <c r="R654" s="184"/>
      <c r="S654" s="4"/>
      <c r="T654" s="4"/>
      <c r="U654" s="11">
        <v>165.27258620689651</v>
      </c>
      <c r="V654" s="11">
        <v>18.026379310344826</v>
      </c>
      <c r="W654" s="11">
        <v>55.975813953488363</v>
      </c>
      <c r="X654" s="11">
        <v>22.900400000000005</v>
      </c>
      <c r="Y654" s="11">
        <v>63.857924528301886</v>
      </c>
      <c r="Z654" s="11"/>
      <c r="AA654" s="4"/>
      <c r="AB654" s="11"/>
      <c r="AC654" s="11"/>
      <c r="AD654" s="71"/>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2:53">
      <c r="B655" s="11" t="s">
        <v>407</v>
      </c>
      <c r="C655" s="11"/>
      <c r="D655" s="71" t="s">
        <v>136</v>
      </c>
      <c r="E655" s="11">
        <v>3</v>
      </c>
      <c r="F655" s="11">
        <v>1</v>
      </c>
      <c r="G655" s="11"/>
      <c r="H655" s="11"/>
      <c r="I655" s="11"/>
      <c r="J655" s="11"/>
      <c r="M655" s="184">
        <v>121.25</v>
      </c>
      <c r="N655" s="184">
        <v>44.81</v>
      </c>
      <c r="O655" s="184">
        <v>0</v>
      </c>
      <c r="P655" s="184">
        <v>0</v>
      </c>
      <c r="Q655" s="184">
        <v>0</v>
      </c>
      <c r="R655" s="184"/>
      <c r="S655" s="4"/>
      <c r="T655" s="4"/>
      <c r="U655" s="11">
        <v>40.416666666666664</v>
      </c>
      <c r="V655" s="11">
        <v>14.936666666666667</v>
      </c>
      <c r="W655" s="11">
        <v>0</v>
      </c>
      <c r="X655" s="11">
        <v>0</v>
      </c>
      <c r="Y655" s="11">
        <v>0</v>
      </c>
      <c r="Z655" s="11"/>
      <c r="AA655" s="4"/>
      <c r="AB655" s="11"/>
      <c r="AC655" s="11"/>
      <c r="AD655" s="71"/>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2:53">
      <c r="B656" s="11" t="s">
        <v>408</v>
      </c>
      <c r="C656" s="11"/>
      <c r="D656" s="71" t="s">
        <v>409</v>
      </c>
      <c r="E656" s="11">
        <v>465</v>
      </c>
      <c r="F656" s="11">
        <v>290</v>
      </c>
      <c r="G656" s="11">
        <v>224</v>
      </c>
      <c r="H656" s="11">
        <v>174</v>
      </c>
      <c r="I656" s="11">
        <v>191</v>
      </c>
      <c r="J656" s="11"/>
      <c r="M656" s="184">
        <v>96865.36000000003</v>
      </c>
      <c r="N656" s="184">
        <v>57862.05</v>
      </c>
      <c r="O656" s="184">
        <v>30085.42000000002</v>
      </c>
      <c r="P656" s="184">
        <v>18355.689999999995</v>
      </c>
      <c r="Q656" s="184">
        <v>166048.82</v>
      </c>
      <c r="R656" s="184"/>
      <c r="S656" s="4"/>
      <c r="T656" s="4"/>
      <c r="U656" s="11">
        <v>190.67984251968511</v>
      </c>
      <c r="V656" s="11">
        <v>113.90167322834647</v>
      </c>
      <c r="W656" s="11">
        <v>62.288654244306457</v>
      </c>
      <c r="X656" s="11">
        <v>38.08234439834024</v>
      </c>
      <c r="Y656" s="11">
        <v>340.96266940451744</v>
      </c>
      <c r="Z656" s="11"/>
      <c r="AA656" s="4"/>
      <c r="AB656" s="11"/>
      <c r="AC656" s="11"/>
      <c r="AD656" s="71"/>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2:53">
      <c r="B657" s="11" t="s">
        <v>410</v>
      </c>
      <c r="C657" s="11"/>
      <c r="D657" s="71" t="s">
        <v>411</v>
      </c>
      <c r="E657" s="11">
        <v>25</v>
      </c>
      <c r="F657" s="11">
        <v>14</v>
      </c>
      <c r="G657" s="11">
        <v>7</v>
      </c>
      <c r="H657" s="11">
        <v>5</v>
      </c>
      <c r="I657" s="11">
        <v>5</v>
      </c>
      <c r="J657" s="11"/>
      <c r="M657" s="184">
        <v>4528.3099999999995</v>
      </c>
      <c r="N657" s="184">
        <v>1535.44</v>
      </c>
      <c r="O657" s="184">
        <v>294.60999999999996</v>
      </c>
      <c r="P657" s="184">
        <v>164.28000000000003</v>
      </c>
      <c r="Q657" s="184">
        <v>1252.52</v>
      </c>
      <c r="R657" s="184"/>
      <c r="S657" s="4"/>
      <c r="T657" s="4"/>
      <c r="U657" s="11">
        <v>174.1657692307692</v>
      </c>
      <c r="V657" s="11">
        <v>59.055384615384618</v>
      </c>
      <c r="W657" s="11">
        <v>13.391363636363634</v>
      </c>
      <c r="X657" s="11">
        <v>7.142608695652175</v>
      </c>
      <c r="Y657" s="11">
        <v>50.1008</v>
      </c>
      <c r="Z657" s="11"/>
      <c r="AA657" s="4"/>
      <c r="AB657" s="11"/>
      <c r="AC657" s="11"/>
      <c r="AD657" s="71"/>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2:53">
      <c r="B658" s="11" t="s">
        <v>412</v>
      </c>
      <c r="C658" s="11"/>
      <c r="D658" s="71" t="s">
        <v>115</v>
      </c>
      <c r="E658" s="11">
        <v>75</v>
      </c>
      <c r="F658" s="11">
        <v>43</v>
      </c>
      <c r="G658" s="11">
        <v>31</v>
      </c>
      <c r="H658" s="11">
        <v>23</v>
      </c>
      <c r="I658" s="11">
        <v>24</v>
      </c>
      <c r="J658" s="11"/>
      <c r="M658" s="184">
        <v>14069.88</v>
      </c>
      <c r="N658" s="184">
        <v>3878.2800000000007</v>
      </c>
      <c r="O658" s="184">
        <v>2995.3400000000006</v>
      </c>
      <c r="P658" s="184">
        <v>1838.18</v>
      </c>
      <c r="Q658" s="184">
        <v>9030.17</v>
      </c>
      <c r="R658" s="184"/>
      <c r="S658" s="4"/>
      <c r="T658" s="4"/>
      <c r="U658" s="11">
        <v>169.5166265060241</v>
      </c>
      <c r="V658" s="11">
        <v>46.726265060240969</v>
      </c>
      <c r="W658" s="11">
        <v>37.915696202531656</v>
      </c>
      <c r="X658" s="11">
        <v>24.84027027027027</v>
      </c>
      <c r="Y658" s="11">
        <v>108.79722891566266</v>
      </c>
      <c r="Z658" s="11"/>
      <c r="AA658" s="4"/>
      <c r="AB658" s="11"/>
      <c r="AC658" s="11"/>
      <c r="AD658" s="71"/>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2:53">
      <c r="B659" s="11" t="s">
        <v>413</v>
      </c>
      <c r="C659" s="11"/>
      <c r="D659" s="71" t="s">
        <v>146</v>
      </c>
      <c r="E659" s="11">
        <v>88</v>
      </c>
      <c r="F659" s="11">
        <v>38</v>
      </c>
      <c r="G659" s="11">
        <v>21</v>
      </c>
      <c r="H659" s="11">
        <v>23</v>
      </c>
      <c r="I659" s="11">
        <v>26</v>
      </c>
      <c r="J659" s="11"/>
      <c r="M659" s="184">
        <v>21080.110000000008</v>
      </c>
      <c r="N659" s="184">
        <v>9197.1899999999987</v>
      </c>
      <c r="O659" s="184">
        <v>3812.76</v>
      </c>
      <c r="P659" s="184">
        <v>3171.3999999999996</v>
      </c>
      <c r="Q659" s="184">
        <v>40870.399999999994</v>
      </c>
      <c r="R659" s="184"/>
      <c r="S659" s="4"/>
      <c r="T659" s="4"/>
      <c r="U659" s="11">
        <v>217.32072164948463</v>
      </c>
      <c r="V659" s="11">
        <v>94.816391752577303</v>
      </c>
      <c r="W659" s="11">
        <v>46.49707317073171</v>
      </c>
      <c r="X659" s="11">
        <v>33.738297872340425</v>
      </c>
      <c r="Y659" s="11">
        <v>421.34432989690714</v>
      </c>
      <c r="Z659" s="11"/>
      <c r="AA659" s="4"/>
      <c r="AB659" s="11"/>
      <c r="AC659" s="11"/>
      <c r="AD659" s="71"/>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2:53">
      <c r="B660" s="11" t="s">
        <v>414</v>
      </c>
      <c r="C660" s="11"/>
      <c r="D660" s="71" t="s">
        <v>103</v>
      </c>
      <c r="E660" s="11">
        <v>937</v>
      </c>
      <c r="F660" s="11">
        <v>516</v>
      </c>
      <c r="G660" s="11">
        <v>350</v>
      </c>
      <c r="H660" s="11">
        <v>262</v>
      </c>
      <c r="I660" s="11">
        <v>324</v>
      </c>
      <c r="J660" s="11"/>
      <c r="M660" s="184">
        <v>240500.37000000011</v>
      </c>
      <c r="N660" s="184">
        <v>114926.80999999994</v>
      </c>
      <c r="O660" s="184">
        <v>64076.889999999992</v>
      </c>
      <c r="P660" s="184">
        <v>35919.939999999995</v>
      </c>
      <c r="Q660" s="184">
        <v>422885.62999999948</v>
      </c>
      <c r="R660" s="184"/>
      <c r="S660" s="4"/>
      <c r="T660" s="4"/>
      <c r="U660" s="11">
        <v>231.02821325648426</v>
      </c>
      <c r="V660" s="11">
        <v>110.40039385206526</v>
      </c>
      <c r="W660" s="11">
        <v>66.058649484536076</v>
      </c>
      <c r="X660" s="11">
        <v>37.651928721174002</v>
      </c>
      <c r="Y660" s="11">
        <v>434.62038026721427</v>
      </c>
      <c r="Z660" s="11"/>
      <c r="AA660" s="4"/>
      <c r="AB660" s="11"/>
      <c r="AC660" s="11"/>
      <c r="AD660" s="71"/>
      <c r="AE660" s="24"/>
      <c r="AF660" s="24"/>
      <c r="AG660" s="24"/>
      <c r="AH660" s="24"/>
      <c r="AI660" s="24"/>
      <c r="AJ660" s="24"/>
      <c r="AK660" s="4"/>
      <c r="AL660" s="4"/>
      <c r="AM660" s="24"/>
      <c r="AN660" s="24"/>
      <c r="AO660" s="24"/>
      <c r="AP660" s="24"/>
      <c r="AQ660" s="24"/>
      <c r="AR660" s="24"/>
      <c r="AS660" s="4"/>
      <c r="AT660" s="4"/>
      <c r="AU660" s="24"/>
      <c r="AV660" s="24"/>
      <c r="AW660" s="24"/>
      <c r="AX660" s="24"/>
      <c r="AY660" s="24"/>
      <c r="AZ660" s="24"/>
      <c r="BA660" s="4"/>
    </row>
    <row r="661" spans="2:53">
      <c r="B661" s="11" t="s">
        <v>415</v>
      </c>
      <c r="C661" s="11"/>
      <c r="D661" s="71" t="s">
        <v>96</v>
      </c>
      <c r="E661" s="11">
        <v>58</v>
      </c>
      <c r="F661" s="11">
        <v>29</v>
      </c>
      <c r="G661" s="11">
        <v>22</v>
      </c>
      <c r="H661" s="11">
        <v>17</v>
      </c>
      <c r="I661" s="11">
        <v>18</v>
      </c>
      <c r="J661" s="11"/>
      <c r="M661" s="184">
        <v>14915.439999999999</v>
      </c>
      <c r="N661" s="184">
        <v>6322.78</v>
      </c>
      <c r="O661" s="184">
        <v>3327.0700000000006</v>
      </c>
      <c r="P661" s="184">
        <v>1870.46</v>
      </c>
      <c r="Q661" s="184">
        <v>30121.109999999997</v>
      </c>
      <c r="R661" s="184"/>
      <c r="S661" s="4"/>
      <c r="T661" s="4"/>
      <c r="U661" s="11">
        <v>240.5716129032258</v>
      </c>
      <c r="V661" s="11">
        <v>101.98032258064515</v>
      </c>
      <c r="W661" s="11">
        <v>54.542131147540992</v>
      </c>
      <c r="X661" s="11">
        <v>31.174333333333333</v>
      </c>
      <c r="Y661" s="11">
        <v>493.7886885245901</v>
      </c>
      <c r="Z661" s="11"/>
      <c r="AA661" s="4"/>
      <c r="AB661" s="11"/>
      <c r="AC661" s="11"/>
      <c r="AD661" s="71"/>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2:53">
      <c r="B662" s="11" t="s">
        <v>416</v>
      </c>
      <c r="C662" s="11"/>
      <c r="D662" s="71" t="s">
        <v>264</v>
      </c>
      <c r="E662" s="11">
        <v>20</v>
      </c>
      <c r="F662" s="11">
        <v>8</v>
      </c>
      <c r="G662" s="11">
        <v>4</v>
      </c>
      <c r="H662" s="11">
        <v>2</v>
      </c>
      <c r="I662" s="11">
        <v>1</v>
      </c>
      <c r="J662" s="11"/>
      <c r="M662" s="184">
        <v>5004.2899999999991</v>
      </c>
      <c r="N662" s="184">
        <v>1744.6499999999999</v>
      </c>
      <c r="O662" s="184">
        <v>629.98</v>
      </c>
      <c r="P662" s="184">
        <v>317.19</v>
      </c>
      <c r="Q662" s="184">
        <v>480.56</v>
      </c>
      <c r="R662" s="184"/>
      <c r="S662" s="4"/>
      <c r="T662" s="4"/>
      <c r="U662" s="11">
        <v>238.29952380952378</v>
      </c>
      <c r="V662" s="11">
        <v>83.078571428571422</v>
      </c>
      <c r="W662" s="11">
        <v>41.998666666666665</v>
      </c>
      <c r="X662" s="11">
        <v>24.399230769230769</v>
      </c>
      <c r="Y662" s="11">
        <v>36.966153846153844</v>
      </c>
      <c r="Z662" s="11"/>
      <c r="AA662" s="4"/>
      <c r="AB662" s="11"/>
      <c r="AC662" s="11"/>
      <c r="AD662" s="71"/>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2:53">
      <c r="B663" s="11" t="s">
        <v>417</v>
      </c>
      <c r="C663" s="11"/>
      <c r="D663" s="71" t="s">
        <v>98</v>
      </c>
      <c r="E663" s="11">
        <v>1</v>
      </c>
      <c r="F663" s="11">
        <v>1</v>
      </c>
      <c r="G663" s="11">
        <v>1</v>
      </c>
      <c r="H663" s="11">
        <v>1</v>
      </c>
      <c r="I663" s="11">
        <v>1</v>
      </c>
      <c r="J663" s="11"/>
      <c r="M663" s="184">
        <v>71.92</v>
      </c>
      <c r="N663" s="184">
        <v>55.57</v>
      </c>
      <c r="O663" s="184">
        <v>36.24</v>
      </c>
      <c r="P663" s="184">
        <v>60.06</v>
      </c>
      <c r="Q663" s="184">
        <v>63.09</v>
      </c>
      <c r="R663" s="184"/>
      <c r="S663" s="4"/>
      <c r="T663" s="4"/>
      <c r="U663" s="11">
        <v>71.92</v>
      </c>
      <c r="V663" s="11">
        <v>55.57</v>
      </c>
      <c r="W663" s="11">
        <v>36.24</v>
      </c>
      <c r="X663" s="11">
        <v>60.06</v>
      </c>
      <c r="Y663" s="11">
        <v>63.09</v>
      </c>
      <c r="Z663" s="11"/>
      <c r="AA663" s="4"/>
      <c r="AB663" s="11"/>
      <c r="AC663" s="11"/>
      <c r="AD663" s="71"/>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2:53">
      <c r="B664" s="11" t="s">
        <v>417</v>
      </c>
      <c r="C664" s="11"/>
      <c r="D664" s="71" t="s">
        <v>92</v>
      </c>
      <c r="E664" s="11">
        <v>186</v>
      </c>
      <c r="F664" s="11">
        <v>127</v>
      </c>
      <c r="G664" s="11">
        <v>97</v>
      </c>
      <c r="H664" s="11">
        <v>77</v>
      </c>
      <c r="I664" s="11">
        <v>79</v>
      </c>
      <c r="J664" s="11"/>
      <c r="M664" s="184">
        <v>38452.829999999987</v>
      </c>
      <c r="N664" s="184">
        <v>22158.480000000003</v>
      </c>
      <c r="O664" s="184">
        <v>15114.999999999996</v>
      </c>
      <c r="P664" s="184">
        <v>8260.9700000000012</v>
      </c>
      <c r="Q664" s="184">
        <v>80350.049999999988</v>
      </c>
      <c r="R664" s="184"/>
      <c r="S664" s="4"/>
      <c r="T664" s="4"/>
      <c r="U664" s="11">
        <v>190.36054455445537</v>
      </c>
      <c r="V664" s="11">
        <v>109.69544554455447</v>
      </c>
      <c r="W664" s="11">
        <v>83.049450549450526</v>
      </c>
      <c r="X664" s="11">
        <v>44.896576086956529</v>
      </c>
      <c r="Y664" s="11">
        <v>431.98951612903221</v>
      </c>
      <c r="Z664" s="11"/>
      <c r="AA664" s="4"/>
      <c r="AB664" s="11"/>
      <c r="AC664" s="11"/>
      <c r="AD664" s="71"/>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2:53">
      <c r="B665" s="11" t="s">
        <v>418</v>
      </c>
      <c r="C665" s="11"/>
      <c r="D665" s="71" t="s">
        <v>148</v>
      </c>
      <c r="E665" s="11">
        <v>19</v>
      </c>
      <c r="F665" s="11">
        <v>8</v>
      </c>
      <c r="G665" s="11">
        <v>5</v>
      </c>
      <c r="H665" s="11">
        <v>4</v>
      </c>
      <c r="I665" s="11">
        <v>4</v>
      </c>
      <c r="J665" s="11"/>
      <c r="M665" s="184">
        <v>5385.2000000000007</v>
      </c>
      <c r="N665" s="184">
        <v>2163.4000000000005</v>
      </c>
      <c r="O665" s="184">
        <v>951.3599999999999</v>
      </c>
      <c r="P665" s="184">
        <v>506.44</v>
      </c>
      <c r="Q665" s="184">
        <v>5199.42</v>
      </c>
      <c r="R665" s="184"/>
      <c r="S665" s="4"/>
      <c r="T665" s="4"/>
      <c r="U665" s="11">
        <v>269.26000000000005</v>
      </c>
      <c r="V665" s="11">
        <v>108.17000000000003</v>
      </c>
      <c r="W665" s="11">
        <v>47.567999999999998</v>
      </c>
      <c r="X665" s="11">
        <v>26.654736842105262</v>
      </c>
      <c r="Y665" s="11">
        <v>259.971</v>
      </c>
      <c r="Z665" s="11"/>
      <c r="AA665" s="4"/>
      <c r="AB665" s="11"/>
      <c r="AC665" s="11"/>
      <c r="AD665" s="71"/>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2:53">
      <c r="B666" s="11" t="s">
        <v>419</v>
      </c>
      <c r="C666" s="11"/>
      <c r="D666" s="71" t="s">
        <v>420</v>
      </c>
      <c r="E666" s="11">
        <v>46</v>
      </c>
      <c r="F666" s="11">
        <v>26</v>
      </c>
      <c r="G666" s="11">
        <v>17</v>
      </c>
      <c r="H666" s="11">
        <v>12</v>
      </c>
      <c r="I666" s="11">
        <v>14</v>
      </c>
      <c r="J666" s="11"/>
      <c r="M666" s="184">
        <v>12862.859999999999</v>
      </c>
      <c r="N666" s="184">
        <v>6414.54</v>
      </c>
      <c r="O666" s="184">
        <v>3427.91</v>
      </c>
      <c r="P666" s="184">
        <v>1295.43</v>
      </c>
      <c r="Q666" s="184">
        <v>8695.3100000000013</v>
      </c>
      <c r="R666" s="184"/>
      <c r="S666" s="4"/>
      <c r="T666" s="4"/>
      <c r="U666" s="11">
        <v>247.36269230769227</v>
      </c>
      <c r="V666" s="11">
        <v>123.35653846153846</v>
      </c>
      <c r="W666" s="11">
        <v>69.957346938775501</v>
      </c>
      <c r="X666" s="11">
        <v>25.9086</v>
      </c>
      <c r="Y666" s="11">
        <v>173.90620000000001</v>
      </c>
      <c r="Z666" s="11"/>
      <c r="AA666" s="4"/>
      <c r="AB666" s="11"/>
      <c r="AC666" s="11"/>
      <c r="AD666" s="71"/>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2:53">
      <c r="B667" s="11" t="s">
        <v>421</v>
      </c>
      <c r="C667" s="11"/>
      <c r="D667" s="71" t="s">
        <v>285</v>
      </c>
      <c r="E667" s="11">
        <v>1852</v>
      </c>
      <c r="F667" s="11">
        <v>1131</v>
      </c>
      <c r="G667" s="11">
        <v>772</v>
      </c>
      <c r="H667" s="11">
        <v>597</v>
      </c>
      <c r="I667" s="11">
        <v>719</v>
      </c>
      <c r="J667" s="11"/>
      <c r="M667" s="184">
        <v>452656.75000000012</v>
      </c>
      <c r="N667" s="184">
        <v>242244.03000000014</v>
      </c>
      <c r="O667" s="184">
        <v>126697.51000000017</v>
      </c>
      <c r="P667" s="184">
        <v>72581.330000000016</v>
      </c>
      <c r="Q667" s="184">
        <v>745464.96999999951</v>
      </c>
      <c r="R667" s="184"/>
      <c r="S667" s="4"/>
      <c r="T667" s="4"/>
      <c r="U667" s="11">
        <v>200.46800265721882</v>
      </c>
      <c r="V667" s="11">
        <v>107.28256421612052</v>
      </c>
      <c r="W667" s="11">
        <v>57.433141432457013</v>
      </c>
      <c r="X667" s="11">
        <v>33.142159817351605</v>
      </c>
      <c r="Y667" s="11">
        <v>334.13938592559367</v>
      </c>
      <c r="Z667" s="11"/>
      <c r="AA667" s="4"/>
      <c r="AB667" s="11"/>
      <c r="AC667" s="11"/>
      <c r="AD667" s="71"/>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2:53">
      <c r="B668" s="11" t="s">
        <v>422</v>
      </c>
      <c r="C668" s="11"/>
      <c r="D668" s="71" t="s">
        <v>127</v>
      </c>
      <c r="E668" s="11">
        <v>1113</v>
      </c>
      <c r="F668" s="11">
        <v>626</v>
      </c>
      <c r="G668" s="11">
        <v>534</v>
      </c>
      <c r="H668" s="11">
        <v>381</v>
      </c>
      <c r="I668" s="11">
        <v>446</v>
      </c>
      <c r="J668" s="11"/>
      <c r="M668" s="184">
        <v>330236.55000000022</v>
      </c>
      <c r="N668" s="184">
        <v>167631.5799999999</v>
      </c>
      <c r="O668" s="184">
        <v>118733.54000000002</v>
      </c>
      <c r="P668" s="184">
        <v>60254.510000000068</v>
      </c>
      <c r="Q668" s="184">
        <v>544332.51999999967</v>
      </c>
      <c r="R668" s="184"/>
      <c r="S668" s="4"/>
      <c r="T668" s="4"/>
      <c r="U668" s="11">
        <v>227.43564049586791</v>
      </c>
      <c r="V668" s="11">
        <v>115.44874655647376</v>
      </c>
      <c r="W668" s="11">
        <v>86.226245461147442</v>
      </c>
      <c r="X668" s="11">
        <v>44.832224702381005</v>
      </c>
      <c r="Y668" s="11">
        <v>391.88806335493138</v>
      </c>
      <c r="Z668" s="11"/>
      <c r="AA668" s="4"/>
      <c r="AB668" s="11"/>
      <c r="AC668" s="11"/>
      <c r="AD668" s="71"/>
      <c r="AE668" s="24"/>
      <c r="AF668" s="24"/>
      <c r="AG668" s="24"/>
      <c r="AH668" s="24"/>
      <c r="AI668" s="24"/>
      <c r="AJ668" s="24"/>
      <c r="AK668" s="4"/>
      <c r="AL668" s="4"/>
      <c r="AM668" s="24"/>
      <c r="AN668" s="24"/>
      <c r="AO668" s="24"/>
      <c r="AP668" s="24"/>
      <c r="AQ668" s="24"/>
      <c r="AR668" s="24"/>
      <c r="AS668" s="4"/>
      <c r="AT668" s="4"/>
      <c r="AU668" s="24"/>
      <c r="AV668" s="24"/>
      <c r="AW668" s="24"/>
      <c r="AX668" s="24"/>
      <c r="AY668" s="24"/>
      <c r="AZ668" s="24"/>
      <c r="BA668" s="4"/>
    </row>
    <row r="669" spans="2:53">
      <c r="B669" s="11" t="s">
        <v>422</v>
      </c>
      <c r="C669" s="11"/>
      <c r="D669" s="71" t="s">
        <v>113</v>
      </c>
      <c r="E669" s="11">
        <v>1</v>
      </c>
      <c r="F669" s="11"/>
      <c r="G669" s="11"/>
      <c r="H669" s="11"/>
      <c r="I669" s="11"/>
      <c r="J669" s="11"/>
      <c r="M669" s="184">
        <v>135.9</v>
      </c>
      <c r="N669" s="184">
        <v>0</v>
      </c>
      <c r="O669" s="184">
        <v>0</v>
      </c>
      <c r="P669" s="184">
        <v>0</v>
      </c>
      <c r="Q669" s="184">
        <v>0</v>
      </c>
      <c r="R669" s="184"/>
      <c r="S669" s="4"/>
      <c r="T669" s="4"/>
      <c r="U669" s="11">
        <v>135.9</v>
      </c>
      <c r="V669" s="11">
        <v>0</v>
      </c>
      <c r="W669" s="11">
        <v>0</v>
      </c>
      <c r="X669" s="11">
        <v>0</v>
      </c>
      <c r="Y669" s="11">
        <v>0</v>
      </c>
      <c r="Z669" s="11"/>
      <c r="AA669" s="4"/>
      <c r="AB669" s="11"/>
      <c r="AC669" s="11"/>
      <c r="AD669" s="71"/>
      <c r="AE669" s="24"/>
      <c r="AF669" s="24"/>
      <c r="AG669" s="24"/>
      <c r="AH669" s="24"/>
      <c r="AI669" s="24"/>
      <c r="AJ669" s="24"/>
      <c r="AK669" s="4"/>
      <c r="AL669" s="4"/>
      <c r="AM669" s="24"/>
      <c r="AN669" s="24"/>
      <c r="AO669" s="24"/>
      <c r="AP669" s="24"/>
      <c r="AQ669" s="24"/>
      <c r="AR669" s="24"/>
      <c r="AS669" s="4"/>
      <c r="AT669" s="4"/>
      <c r="AU669" s="24"/>
      <c r="AV669" s="24"/>
      <c r="AW669" s="24"/>
      <c r="AX669" s="24"/>
      <c r="AY669" s="24"/>
      <c r="AZ669" s="24"/>
      <c r="BA669" s="4"/>
    </row>
    <row r="670" spans="2:53">
      <c r="B670" s="11" t="s">
        <v>423</v>
      </c>
      <c r="C670" s="11"/>
      <c r="D670" s="71" t="s">
        <v>136</v>
      </c>
      <c r="E670" s="11">
        <v>23</v>
      </c>
      <c r="F670" s="11">
        <v>7</v>
      </c>
      <c r="G670" s="11">
        <v>9</v>
      </c>
      <c r="H670" s="11">
        <v>6</v>
      </c>
      <c r="I670" s="11">
        <v>5</v>
      </c>
      <c r="J670" s="11"/>
      <c r="M670" s="184">
        <v>6386.0399999999991</v>
      </c>
      <c r="N670" s="184">
        <v>1280.3</v>
      </c>
      <c r="O670" s="184">
        <v>1063.04</v>
      </c>
      <c r="P670" s="184">
        <v>1584.13</v>
      </c>
      <c r="Q670" s="184">
        <v>1818.69</v>
      </c>
      <c r="R670" s="184"/>
      <c r="S670" s="4"/>
      <c r="T670" s="4"/>
      <c r="U670" s="11">
        <v>245.61692307692303</v>
      </c>
      <c r="V670" s="11">
        <v>49.242307692307691</v>
      </c>
      <c r="W670" s="11">
        <v>42.521599999999999</v>
      </c>
      <c r="X670" s="11">
        <v>68.875217391304346</v>
      </c>
      <c r="Y670" s="11">
        <v>106.98176470588236</v>
      </c>
      <c r="Z670" s="11"/>
      <c r="AA670" s="4"/>
      <c r="AB670" s="11"/>
      <c r="AC670" s="11"/>
      <c r="AD670" s="71"/>
      <c r="AE670" s="24"/>
      <c r="AF670" s="24"/>
      <c r="AG670" s="24"/>
      <c r="AH670" s="24"/>
      <c r="AI670" s="24"/>
      <c r="AJ670" s="24"/>
      <c r="AK670" s="4"/>
      <c r="AL670" s="4"/>
      <c r="AM670" s="24"/>
      <c r="AN670" s="24"/>
      <c r="AO670" s="24"/>
      <c r="AP670" s="24"/>
      <c r="AQ670" s="24"/>
      <c r="AR670" s="24"/>
      <c r="AS670" s="4"/>
      <c r="AT670" s="4"/>
      <c r="AU670" s="24"/>
      <c r="AV670" s="24"/>
      <c r="AW670" s="24"/>
      <c r="AX670" s="24"/>
      <c r="AY670" s="24"/>
      <c r="AZ670" s="24"/>
      <c r="BA670" s="4"/>
    </row>
    <row r="671" spans="2:53">
      <c r="B671" s="11" t="s">
        <v>424</v>
      </c>
      <c r="C671" s="11"/>
      <c r="D671" s="71" t="s">
        <v>425</v>
      </c>
      <c r="E671" s="11">
        <v>3</v>
      </c>
      <c r="F671" s="11">
        <v>3</v>
      </c>
      <c r="G671" s="11">
        <v>2</v>
      </c>
      <c r="H671" s="11">
        <v>1</v>
      </c>
      <c r="I671" s="11">
        <v>2</v>
      </c>
      <c r="J671" s="11"/>
      <c r="M671" s="184">
        <v>338.98</v>
      </c>
      <c r="N671" s="184">
        <v>124.43</v>
      </c>
      <c r="O671" s="184">
        <v>101.06</v>
      </c>
      <c r="P671" s="184">
        <v>57.63</v>
      </c>
      <c r="Q671" s="184">
        <v>622.09</v>
      </c>
      <c r="R671" s="184"/>
      <c r="S671" s="4"/>
      <c r="T671" s="4"/>
      <c r="U671" s="11">
        <v>84.745000000000005</v>
      </c>
      <c r="V671" s="11">
        <v>31.107500000000002</v>
      </c>
      <c r="W671" s="11">
        <v>25.265000000000001</v>
      </c>
      <c r="X671" s="11">
        <v>14.407500000000001</v>
      </c>
      <c r="Y671" s="11">
        <v>155.52250000000001</v>
      </c>
      <c r="Z671" s="11"/>
      <c r="AA671" s="4"/>
      <c r="AB671" s="11"/>
      <c r="AC671" s="11"/>
      <c r="AD671" s="71"/>
      <c r="AE671" s="24"/>
      <c r="AF671" s="24"/>
      <c r="AG671" s="24"/>
      <c r="AH671" s="24"/>
      <c r="AI671" s="24"/>
      <c r="AJ671" s="24"/>
      <c r="AK671" s="4"/>
      <c r="AL671" s="4"/>
      <c r="AM671" s="24"/>
      <c r="AN671" s="24"/>
      <c r="AO671" s="24"/>
      <c r="AP671" s="24"/>
      <c r="AQ671" s="24"/>
      <c r="AR671" s="24"/>
      <c r="AS671" s="4"/>
      <c r="AT671" s="4"/>
      <c r="AU671" s="24"/>
      <c r="AV671" s="24"/>
      <c r="AW671" s="24"/>
      <c r="AX671" s="24"/>
      <c r="AY671" s="24"/>
      <c r="AZ671" s="24"/>
      <c r="BA671" s="4"/>
    </row>
    <row r="672" spans="2:53">
      <c r="B672" s="11" t="s">
        <v>426</v>
      </c>
      <c r="C672" s="11"/>
      <c r="D672" s="71" t="s">
        <v>425</v>
      </c>
      <c r="E672" s="11">
        <v>693</v>
      </c>
      <c r="F672" s="11">
        <v>442</v>
      </c>
      <c r="G672" s="11">
        <v>369</v>
      </c>
      <c r="H672" s="11">
        <v>311</v>
      </c>
      <c r="I672" s="11">
        <v>307</v>
      </c>
      <c r="J672" s="11"/>
      <c r="M672" s="184">
        <v>107024.46000000005</v>
      </c>
      <c r="N672" s="184">
        <v>39613.890000000036</v>
      </c>
      <c r="O672" s="184">
        <v>30264.2</v>
      </c>
      <c r="P672" s="184">
        <v>28855.299999999992</v>
      </c>
      <c r="Q672" s="184">
        <v>214519.20999999993</v>
      </c>
      <c r="R672" s="184"/>
      <c r="S672" s="4"/>
      <c r="T672" s="4"/>
      <c r="U672" s="11">
        <v>140.82165789473692</v>
      </c>
      <c r="V672" s="11">
        <v>52.123539473684261</v>
      </c>
      <c r="W672" s="11">
        <v>42.446283309957927</v>
      </c>
      <c r="X672" s="11">
        <v>41.339971346704857</v>
      </c>
      <c r="Y672" s="11">
        <v>302.56588152327214</v>
      </c>
      <c r="Z672" s="11"/>
      <c r="AA672" s="4"/>
      <c r="AB672" s="11"/>
      <c r="AC672" s="11"/>
      <c r="AD672" s="71"/>
      <c r="AE672" s="24"/>
      <c r="AF672" s="24"/>
      <c r="AG672" s="24"/>
      <c r="AH672" s="24"/>
      <c r="AI672" s="24"/>
      <c r="AJ672" s="24"/>
      <c r="AK672" s="4"/>
      <c r="AL672" s="4"/>
      <c r="AM672" s="24"/>
      <c r="AN672" s="24"/>
      <c r="AO672" s="24"/>
      <c r="AP672" s="24"/>
      <c r="AQ672" s="24"/>
      <c r="AR672" s="24"/>
      <c r="AS672" s="4"/>
      <c r="AT672" s="4"/>
      <c r="AU672" s="24"/>
      <c r="AV672" s="24"/>
      <c r="AW672" s="24"/>
      <c r="AX672" s="24"/>
      <c r="AY672" s="24"/>
      <c r="AZ672" s="24"/>
      <c r="BA672" s="4"/>
    </row>
    <row r="673" spans="2:53">
      <c r="B673" s="11" t="s">
        <v>600</v>
      </c>
      <c r="C673" s="11"/>
      <c r="D673" s="71" t="s">
        <v>157</v>
      </c>
      <c r="E673" s="11">
        <v>1</v>
      </c>
      <c r="F673" s="11"/>
      <c r="G673" s="11"/>
      <c r="H673" s="11"/>
      <c r="I673" s="11"/>
      <c r="J673" s="11"/>
      <c r="M673" s="184">
        <v>56.59</v>
      </c>
      <c r="N673" s="184">
        <v>0</v>
      </c>
      <c r="O673" s="184">
        <v>0</v>
      </c>
      <c r="P673" s="184">
        <v>0</v>
      </c>
      <c r="Q673" s="184">
        <v>0</v>
      </c>
      <c r="R673" s="184"/>
      <c r="S673" s="4"/>
      <c r="T673" s="4"/>
      <c r="U673" s="11">
        <v>56.59</v>
      </c>
      <c r="V673" s="11">
        <v>0</v>
      </c>
      <c r="W673" s="11">
        <v>0</v>
      </c>
      <c r="X673" s="11">
        <v>0</v>
      </c>
      <c r="Y673" s="11">
        <v>0</v>
      </c>
      <c r="Z673" s="11"/>
      <c r="AA673" s="4"/>
      <c r="AB673" s="11"/>
      <c r="AC673" s="11"/>
      <c r="AD673" s="71"/>
      <c r="AE673" s="24"/>
      <c r="AF673" s="24"/>
      <c r="AG673" s="24"/>
      <c r="AH673" s="24"/>
      <c r="AI673" s="24"/>
      <c r="AJ673" s="24"/>
      <c r="AK673" s="4"/>
      <c r="AL673" s="4"/>
      <c r="AM673" s="24"/>
      <c r="AN673" s="24"/>
      <c r="AO673" s="24"/>
      <c r="AP673" s="24"/>
      <c r="AQ673" s="24"/>
      <c r="AR673" s="24"/>
      <c r="AS673" s="4"/>
      <c r="AT673" s="4"/>
      <c r="AU673" s="24"/>
      <c r="AV673" s="24"/>
      <c r="AW673" s="24"/>
      <c r="AX673" s="24"/>
      <c r="AY673" s="24"/>
      <c r="AZ673" s="24"/>
      <c r="BA673" s="4"/>
    </row>
    <row r="674" spans="2:53">
      <c r="B674" s="11" t="s">
        <v>427</v>
      </c>
      <c r="C674" s="11"/>
      <c r="D674" s="71" t="s">
        <v>187</v>
      </c>
      <c r="E674" s="11">
        <v>767</v>
      </c>
      <c r="F674" s="11">
        <v>393</v>
      </c>
      <c r="G674" s="11">
        <v>286</v>
      </c>
      <c r="H674" s="11">
        <v>220</v>
      </c>
      <c r="I674" s="11">
        <v>265</v>
      </c>
      <c r="J674" s="11"/>
      <c r="M674" s="184">
        <v>155414.26000000013</v>
      </c>
      <c r="N674" s="184">
        <v>69742.829999999958</v>
      </c>
      <c r="O674" s="184">
        <v>45824.91000000004</v>
      </c>
      <c r="P674" s="184">
        <v>24018.520000000026</v>
      </c>
      <c r="Q674" s="184">
        <v>267339.98000000004</v>
      </c>
      <c r="R674" s="184"/>
      <c r="S674" s="4"/>
      <c r="T674" s="4"/>
      <c r="U674" s="11">
        <v>183.05566548881052</v>
      </c>
      <c r="V674" s="11">
        <v>82.147031802120097</v>
      </c>
      <c r="W674" s="11">
        <v>56.643893695920937</v>
      </c>
      <c r="X674" s="11">
        <v>29.985667915106148</v>
      </c>
      <c r="Y674" s="11">
        <v>334.17497500000007</v>
      </c>
      <c r="Z674" s="11"/>
      <c r="AA674" s="4"/>
      <c r="AB674" s="11"/>
      <c r="AC674" s="11"/>
      <c r="AD674" s="71"/>
      <c r="AE674" s="24"/>
      <c r="AF674" s="24"/>
      <c r="AG674" s="24"/>
      <c r="AH674" s="24"/>
      <c r="AI674" s="24"/>
      <c r="AJ674" s="24"/>
      <c r="AK674" s="4"/>
      <c r="AL674" s="4"/>
      <c r="AM674" s="24"/>
      <c r="AN674" s="24"/>
      <c r="AO674" s="24"/>
      <c r="AP674" s="24"/>
      <c r="AQ674" s="24"/>
      <c r="AR674" s="24"/>
      <c r="AS674" s="4"/>
      <c r="AT674" s="4"/>
      <c r="AU674" s="24"/>
      <c r="AV674" s="24"/>
      <c r="AW674" s="24"/>
      <c r="AX674" s="24"/>
      <c r="AY674" s="24"/>
      <c r="AZ674" s="24"/>
      <c r="BA674" s="4"/>
    </row>
    <row r="675" spans="2:53">
      <c r="B675" s="11" t="s">
        <v>428</v>
      </c>
      <c r="C675" s="11"/>
      <c r="D675" s="71" t="s">
        <v>264</v>
      </c>
      <c r="E675" s="11">
        <v>262</v>
      </c>
      <c r="F675" s="11">
        <v>130</v>
      </c>
      <c r="G675" s="11">
        <v>99</v>
      </c>
      <c r="H675" s="11">
        <v>80</v>
      </c>
      <c r="I675" s="11">
        <v>101</v>
      </c>
      <c r="J675" s="11"/>
      <c r="M675" s="184">
        <v>80258.39</v>
      </c>
      <c r="N675" s="184">
        <v>33452.669999999984</v>
      </c>
      <c r="O675" s="184">
        <v>20844.170000000006</v>
      </c>
      <c r="P675" s="184">
        <v>15219.590000000002</v>
      </c>
      <c r="Q675" s="184">
        <v>178110.83999999997</v>
      </c>
      <c r="R675" s="184"/>
      <c r="S675" s="4"/>
      <c r="T675" s="4"/>
      <c r="U675" s="11">
        <v>272.06233898305084</v>
      </c>
      <c r="V675" s="11">
        <v>113.39888135593215</v>
      </c>
      <c r="W675" s="11">
        <v>71.629450171821318</v>
      </c>
      <c r="X675" s="11">
        <v>52.662941176470596</v>
      </c>
      <c r="Y675" s="11">
        <v>603.76555932203382</v>
      </c>
      <c r="Z675" s="11"/>
      <c r="AA675" s="4"/>
      <c r="AB675" s="11"/>
      <c r="AC675" s="11"/>
      <c r="AD675" s="71"/>
      <c r="AE675" s="24"/>
      <c r="AF675" s="24"/>
      <c r="AG675" s="24"/>
      <c r="AH675" s="24"/>
      <c r="AI675" s="24"/>
      <c r="AJ675" s="24"/>
      <c r="AK675" s="4"/>
      <c r="AL675" s="4"/>
      <c r="AM675" s="24"/>
      <c r="AN675" s="24"/>
      <c r="AO675" s="24"/>
      <c r="AP675" s="24"/>
      <c r="AQ675" s="24"/>
      <c r="AR675" s="24"/>
      <c r="AS675" s="4"/>
      <c r="AT675" s="4"/>
      <c r="AU675" s="24"/>
      <c r="AV675" s="24"/>
      <c r="AW675" s="24"/>
      <c r="AX675" s="24"/>
      <c r="AY675" s="24"/>
      <c r="AZ675" s="24"/>
      <c r="BA675" s="4"/>
    </row>
    <row r="676" spans="2:53">
      <c r="B676" s="11" t="s">
        <v>429</v>
      </c>
      <c r="C676" s="11"/>
      <c r="D676" s="71" t="s">
        <v>430</v>
      </c>
      <c r="E676" s="11">
        <v>109</v>
      </c>
      <c r="F676" s="11">
        <v>51</v>
      </c>
      <c r="G676" s="11">
        <v>57</v>
      </c>
      <c r="H676" s="11">
        <v>41</v>
      </c>
      <c r="I676" s="11">
        <v>54</v>
      </c>
      <c r="J676" s="11"/>
      <c r="M676" s="184">
        <v>27681.79</v>
      </c>
      <c r="N676" s="184">
        <v>14165.719999999996</v>
      </c>
      <c r="O676" s="184">
        <v>10430.040000000003</v>
      </c>
      <c r="P676" s="184">
        <v>6626.6000000000013</v>
      </c>
      <c r="Q676" s="184">
        <v>109734.55000000003</v>
      </c>
      <c r="R676" s="184"/>
      <c r="S676" s="4"/>
      <c r="T676" s="4"/>
      <c r="U676" s="11">
        <v>221.45432</v>
      </c>
      <c r="V676" s="11">
        <v>113.32575999999996</v>
      </c>
      <c r="W676" s="11">
        <v>85.492131147541002</v>
      </c>
      <c r="X676" s="11">
        <v>55.685714285714297</v>
      </c>
      <c r="Y676" s="11">
        <v>899.46352459016418</v>
      </c>
      <c r="Z676" s="11"/>
      <c r="AA676" s="4"/>
      <c r="AB676" s="11"/>
      <c r="AC676" s="11"/>
      <c r="AD676" s="71"/>
      <c r="AE676" s="24"/>
      <c r="AF676" s="24"/>
      <c r="AG676" s="24"/>
      <c r="AH676" s="24"/>
      <c r="AI676" s="24"/>
      <c r="AJ676" s="24"/>
      <c r="AK676" s="4"/>
      <c r="AL676" s="4"/>
      <c r="AM676" s="24"/>
      <c r="AN676" s="24"/>
      <c r="AO676" s="24"/>
      <c r="AP676" s="24"/>
      <c r="AQ676" s="24"/>
      <c r="AR676" s="24"/>
      <c r="AS676" s="4"/>
      <c r="AT676" s="4"/>
      <c r="AU676" s="24"/>
      <c r="AV676" s="24"/>
      <c r="AW676" s="24"/>
      <c r="AX676" s="24"/>
      <c r="AY676" s="24"/>
      <c r="AZ676" s="24"/>
      <c r="BA676" s="4"/>
    </row>
    <row r="677" spans="2:53">
      <c r="B677" s="11" t="s">
        <v>429</v>
      </c>
      <c r="C677" s="11"/>
      <c r="D677" s="71" t="s">
        <v>582</v>
      </c>
      <c r="E677" s="11">
        <v>2</v>
      </c>
      <c r="F677" s="11">
        <v>2</v>
      </c>
      <c r="G677" s="11"/>
      <c r="H677" s="11"/>
      <c r="I677" s="11"/>
      <c r="J677" s="11"/>
      <c r="M677" s="184">
        <v>1123.25</v>
      </c>
      <c r="N677" s="184">
        <v>1023.6600000000001</v>
      </c>
      <c r="O677" s="184">
        <v>0</v>
      </c>
      <c r="P677" s="184">
        <v>0</v>
      </c>
      <c r="Q677" s="184">
        <v>0</v>
      </c>
      <c r="R677" s="184"/>
      <c r="S677" s="4"/>
      <c r="T677" s="4"/>
      <c r="U677" s="11">
        <v>561.625</v>
      </c>
      <c r="V677" s="11">
        <v>511.83000000000004</v>
      </c>
      <c r="W677" s="11">
        <v>0</v>
      </c>
      <c r="X677" s="11">
        <v>0</v>
      </c>
      <c r="Y677" s="11">
        <v>0</v>
      </c>
      <c r="Z677" s="11"/>
      <c r="AA677" s="4"/>
      <c r="AB677" s="11"/>
      <c r="AC677" s="11"/>
      <c r="AD677" s="71"/>
      <c r="AE677" s="24"/>
      <c r="AF677" s="24"/>
      <c r="AG677" s="24"/>
      <c r="AH677" s="24"/>
      <c r="AI677" s="24"/>
      <c r="AJ677" s="24"/>
      <c r="AK677" s="4"/>
      <c r="AL677" s="4"/>
      <c r="AM677" s="24"/>
      <c r="AN677" s="24"/>
      <c r="AO677" s="24"/>
      <c r="AP677" s="24"/>
      <c r="AQ677" s="24"/>
      <c r="AR677" s="24"/>
      <c r="AS677" s="4"/>
      <c r="AT677" s="4"/>
      <c r="AU677" s="24"/>
      <c r="AV677" s="24"/>
      <c r="AW677" s="24"/>
      <c r="AX677" s="24"/>
      <c r="AY677" s="24"/>
      <c r="AZ677" s="24"/>
      <c r="BA677" s="4"/>
    </row>
    <row r="678" spans="2:53">
      <c r="B678" s="11" t="s">
        <v>431</v>
      </c>
      <c r="C678" s="11"/>
      <c r="D678" s="71" t="s">
        <v>269</v>
      </c>
      <c r="E678" s="11">
        <v>9</v>
      </c>
      <c r="F678" s="11">
        <v>5</v>
      </c>
      <c r="G678" s="11">
        <v>1</v>
      </c>
      <c r="H678" s="11">
        <v>1</v>
      </c>
      <c r="I678" s="11">
        <v>1</v>
      </c>
      <c r="J678" s="11"/>
      <c r="M678" s="184">
        <v>816.03</v>
      </c>
      <c r="N678" s="184">
        <v>567.30000000000007</v>
      </c>
      <c r="O678" s="184">
        <v>281.36</v>
      </c>
      <c r="P678" s="184">
        <v>237.28</v>
      </c>
      <c r="Q678" s="184">
        <v>647.24</v>
      </c>
      <c r="R678" s="184"/>
      <c r="S678" s="4"/>
      <c r="T678" s="4"/>
      <c r="U678" s="11">
        <v>74.184545454545457</v>
      </c>
      <c r="V678" s="11">
        <v>51.572727272727278</v>
      </c>
      <c r="W678" s="11">
        <v>93.786666666666676</v>
      </c>
      <c r="X678" s="11">
        <v>118.64</v>
      </c>
      <c r="Y678" s="11">
        <v>215.74666666666667</v>
      </c>
      <c r="Z678" s="11"/>
      <c r="AA678" s="4"/>
      <c r="AB678" s="11"/>
      <c r="AC678" s="11"/>
      <c r="AD678" s="71"/>
      <c r="AE678" s="24"/>
      <c r="AF678" s="24"/>
      <c r="AG678" s="24"/>
      <c r="AH678" s="24"/>
      <c r="AI678" s="24"/>
      <c r="AJ678" s="24"/>
      <c r="AK678" s="4"/>
      <c r="AL678" s="4"/>
      <c r="AM678" s="24"/>
      <c r="AN678" s="24"/>
      <c r="AO678" s="24"/>
      <c r="AP678" s="24"/>
      <c r="AQ678" s="24"/>
      <c r="AR678" s="24"/>
      <c r="AS678" s="4"/>
      <c r="AT678" s="4"/>
      <c r="AU678" s="24"/>
      <c r="AV678" s="24"/>
      <c r="AW678" s="24"/>
      <c r="AX678" s="24"/>
      <c r="AY678" s="24"/>
      <c r="AZ678" s="24"/>
      <c r="BA678" s="4"/>
    </row>
    <row r="679" spans="2:53">
      <c r="B679" s="11" t="s">
        <v>432</v>
      </c>
      <c r="C679" s="11"/>
      <c r="D679" s="71" t="s">
        <v>269</v>
      </c>
      <c r="E679" s="11">
        <v>67</v>
      </c>
      <c r="F679" s="11">
        <v>36</v>
      </c>
      <c r="G679" s="11">
        <v>18</v>
      </c>
      <c r="H679" s="11">
        <v>13</v>
      </c>
      <c r="I679" s="11">
        <v>18</v>
      </c>
      <c r="J679" s="11"/>
      <c r="M679" s="184">
        <v>20764.600000000006</v>
      </c>
      <c r="N679" s="184">
        <v>9255.4199999999983</v>
      </c>
      <c r="O679" s="184">
        <v>3011.57</v>
      </c>
      <c r="P679" s="184">
        <v>2047.8999999999999</v>
      </c>
      <c r="Q679" s="184">
        <v>40751.069999999992</v>
      </c>
      <c r="R679" s="184"/>
      <c r="S679" s="4"/>
      <c r="T679" s="4"/>
      <c r="U679" s="11">
        <v>292.45915492957755</v>
      </c>
      <c r="V679" s="11">
        <v>130.35802816901406</v>
      </c>
      <c r="W679" s="11">
        <v>43.022428571428577</v>
      </c>
      <c r="X679" s="11">
        <v>29.255714285714284</v>
      </c>
      <c r="Y679" s="11">
        <v>573.95873239436605</v>
      </c>
      <c r="Z679" s="11"/>
      <c r="AA679" s="4"/>
      <c r="AB679" s="11"/>
      <c r="AC679" s="11"/>
      <c r="AD679" s="71"/>
      <c r="AE679" s="24"/>
      <c r="AF679" s="24"/>
      <c r="AG679" s="24"/>
      <c r="AH679" s="24"/>
      <c r="AI679" s="24"/>
      <c r="AJ679" s="24"/>
      <c r="AK679" s="4"/>
      <c r="AL679" s="4"/>
      <c r="AM679" s="24"/>
      <c r="AN679" s="24"/>
      <c r="AO679" s="24"/>
      <c r="AP679" s="24"/>
      <c r="AQ679" s="24"/>
      <c r="AR679" s="24"/>
      <c r="AS679" s="4"/>
      <c r="AT679" s="4"/>
      <c r="AU679" s="24"/>
      <c r="AV679" s="24"/>
      <c r="AW679" s="24"/>
      <c r="AX679" s="24"/>
      <c r="AY679" s="24"/>
      <c r="AZ679" s="24"/>
      <c r="BA679" s="4"/>
    </row>
    <row r="680" spans="2:53">
      <c r="B680" s="11" t="s">
        <v>583</v>
      </c>
      <c r="C680" s="11"/>
      <c r="D680" s="71" t="s">
        <v>193</v>
      </c>
      <c r="E680" s="11">
        <v>4</v>
      </c>
      <c r="F680" s="11">
        <v>3</v>
      </c>
      <c r="G680" s="11">
        <v>3</v>
      </c>
      <c r="H680" s="11">
        <v>1</v>
      </c>
      <c r="I680" s="11"/>
      <c r="J680" s="11"/>
      <c r="M680" s="184">
        <v>314.27</v>
      </c>
      <c r="N680" s="184">
        <v>203.43</v>
      </c>
      <c r="O680" s="184">
        <v>151.68</v>
      </c>
      <c r="P680" s="184">
        <v>77.61</v>
      </c>
      <c r="Q680" s="184"/>
      <c r="R680" s="184"/>
      <c r="S680" s="4"/>
      <c r="T680" s="4"/>
      <c r="U680" s="11">
        <v>78.567499999999995</v>
      </c>
      <c r="V680" s="11">
        <v>50.857500000000002</v>
      </c>
      <c r="W680" s="11">
        <v>50.56</v>
      </c>
      <c r="X680" s="11">
        <v>77.61</v>
      </c>
      <c r="Y680" s="11"/>
      <c r="Z680" s="11"/>
      <c r="AA680" s="4"/>
      <c r="AB680" s="11"/>
      <c r="AC680" s="11"/>
      <c r="AD680" s="71"/>
      <c r="AE680" s="24"/>
      <c r="AF680" s="24"/>
      <c r="AG680" s="24"/>
      <c r="AH680" s="24"/>
      <c r="AI680" s="24"/>
      <c r="AJ680" s="24"/>
      <c r="AK680" s="4"/>
      <c r="AL680" s="4"/>
      <c r="AM680" s="24"/>
      <c r="AN680" s="24"/>
      <c r="AO680" s="24"/>
      <c r="AP680" s="24"/>
      <c r="AQ680" s="24"/>
      <c r="AR680" s="24"/>
      <c r="AS680" s="4"/>
      <c r="AT680" s="4"/>
      <c r="AU680" s="24"/>
      <c r="AV680" s="24"/>
      <c r="AW680" s="24"/>
      <c r="AX680" s="24"/>
      <c r="AY680" s="24"/>
      <c r="AZ680" s="24"/>
      <c r="BA680" s="4"/>
    </row>
    <row r="681" spans="2:53">
      <c r="B681" s="11" t="s">
        <v>434</v>
      </c>
      <c r="C681" s="11"/>
      <c r="D681" s="71" t="s">
        <v>110</v>
      </c>
      <c r="E681" s="11">
        <v>18</v>
      </c>
      <c r="F681" s="11">
        <v>10</v>
      </c>
      <c r="G681" s="11">
        <v>6</v>
      </c>
      <c r="H681" s="11">
        <v>4</v>
      </c>
      <c r="I681" s="11">
        <v>7</v>
      </c>
      <c r="J681" s="11"/>
      <c r="M681" s="184">
        <v>5496.2899999999991</v>
      </c>
      <c r="N681" s="184">
        <v>2292.0700000000002</v>
      </c>
      <c r="O681" s="184">
        <v>1167.96</v>
      </c>
      <c r="P681" s="184">
        <v>1042.05</v>
      </c>
      <c r="Q681" s="184">
        <v>19915.799999999996</v>
      </c>
      <c r="R681" s="184"/>
      <c r="S681" s="4"/>
      <c r="T681" s="4"/>
      <c r="U681" s="11">
        <v>249.83136363636359</v>
      </c>
      <c r="V681" s="11">
        <v>104.185</v>
      </c>
      <c r="W681" s="11">
        <v>55.617142857142859</v>
      </c>
      <c r="X681" s="11">
        <v>49.621428571428567</v>
      </c>
      <c r="Y681" s="11">
        <v>948.3714285714284</v>
      </c>
      <c r="Z681" s="11"/>
      <c r="AA681" s="4"/>
      <c r="AB681" s="11"/>
      <c r="AC681" s="11"/>
      <c r="AD681" s="71"/>
      <c r="AE681" s="24"/>
      <c r="AF681" s="24"/>
      <c r="AG681" s="24"/>
      <c r="AH681" s="24"/>
      <c r="AI681" s="24"/>
      <c r="AJ681" s="24"/>
      <c r="AK681" s="4"/>
      <c r="AL681" s="4"/>
      <c r="AM681" s="24"/>
      <c r="AN681" s="24"/>
      <c r="AO681" s="24"/>
      <c r="AP681" s="24"/>
      <c r="AQ681" s="24"/>
      <c r="AR681" s="24"/>
      <c r="AS681" s="4"/>
      <c r="AT681" s="4"/>
      <c r="AU681" s="24"/>
      <c r="AV681" s="24"/>
      <c r="AW681" s="24"/>
      <c r="AX681" s="24"/>
      <c r="AY681" s="24"/>
      <c r="AZ681" s="24"/>
      <c r="BA681" s="4"/>
    </row>
    <row r="682" spans="2:53">
      <c r="B682" s="11" t="s">
        <v>435</v>
      </c>
      <c r="C682" s="11"/>
      <c r="D682" s="71" t="s">
        <v>113</v>
      </c>
      <c r="E682" s="11">
        <v>2</v>
      </c>
      <c r="F682" s="11">
        <v>1</v>
      </c>
      <c r="G682" s="11"/>
      <c r="H682" s="11"/>
      <c r="I682" s="11"/>
      <c r="J682" s="11"/>
      <c r="M682" s="184">
        <v>102.97</v>
      </c>
      <c r="N682" s="184">
        <v>15</v>
      </c>
      <c r="O682" s="184">
        <v>0</v>
      </c>
      <c r="P682" s="184">
        <v>0</v>
      </c>
      <c r="Q682" s="184">
        <v>0</v>
      </c>
      <c r="R682" s="184"/>
      <c r="S682" s="4"/>
      <c r="T682" s="4"/>
      <c r="U682" s="11">
        <v>51.484999999999999</v>
      </c>
      <c r="V682" s="11">
        <v>7.5</v>
      </c>
      <c r="W682" s="11">
        <v>0</v>
      </c>
      <c r="X682" s="11">
        <v>0</v>
      </c>
      <c r="Y682" s="11">
        <v>0</v>
      </c>
      <c r="Z682" s="11"/>
      <c r="AA682" s="4"/>
      <c r="AB682" s="11"/>
      <c r="AC682" s="11"/>
      <c r="AD682" s="71"/>
      <c r="AE682" s="24"/>
      <c r="AF682" s="24"/>
      <c r="AG682" s="24"/>
      <c r="AH682" s="24"/>
      <c r="AI682" s="24"/>
      <c r="AJ682" s="24"/>
      <c r="AK682" s="4"/>
      <c r="AL682" s="4"/>
      <c r="AM682" s="24"/>
      <c r="AN682" s="24"/>
      <c r="AO682" s="24"/>
      <c r="AP682" s="24"/>
      <c r="AQ682" s="24"/>
      <c r="AR682" s="24"/>
      <c r="AS682" s="4"/>
      <c r="AT682" s="4"/>
      <c r="AU682" s="24"/>
      <c r="AV682" s="24"/>
      <c r="AW682" s="24"/>
      <c r="AX682" s="24"/>
      <c r="AY682" s="24"/>
      <c r="AZ682" s="24"/>
      <c r="BA682" s="4"/>
    </row>
    <row r="683" spans="2:53">
      <c r="B683" s="11" t="s">
        <v>584</v>
      </c>
      <c r="C683" s="11"/>
      <c r="D683" s="71" t="s">
        <v>113</v>
      </c>
      <c r="E683" s="11">
        <v>1</v>
      </c>
      <c r="F683" s="11"/>
      <c r="G683" s="11"/>
      <c r="H683" s="11"/>
      <c r="I683" s="11"/>
      <c r="J683" s="11"/>
      <c r="M683" s="184">
        <v>72.69</v>
      </c>
      <c r="N683" s="184">
        <v>0</v>
      </c>
      <c r="O683" s="184">
        <v>0</v>
      </c>
      <c r="P683" s="184">
        <v>0</v>
      </c>
      <c r="Q683" s="184">
        <v>0</v>
      </c>
      <c r="R683" s="184"/>
      <c r="S683" s="4"/>
      <c r="T683" s="4"/>
      <c r="U683" s="11">
        <v>72.69</v>
      </c>
      <c r="V683" s="11">
        <v>0</v>
      </c>
      <c r="W683" s="11">
        <v>0</v>
      </c>
      <c r="X683" s="11">
        <v>0</v>
      </c>
      <c r="Y683" s="11">
        <v>0</v>
      </c>
      <c r="Z683" s="11"/>
      <c r="AA683" s="4"/>
      <c r="AB683" s="11"/>
      <c r="AC683" s="11"/>
      <c r="AD683" s="71"/>
      <c r="AE683" s="24"/>
      <c r="AF683" s="24"/>
      <c r="AG683" s="24"/>
      <c r="AH683" s="24"/>
      <c r="AI683" s="24"/>
      <c r="AJ683" s="24"/>
      <c r="AK683" s="4"/>
      <c r="AL683" s="4"/>
      <c r="AM683" s="24"/>
      <c r="AN683" s="24"/>
      <c r="AO683" s="24"/>
      <c r="AP683" s="24"/>
      <c r="AQ683" s="24"/>
      <c r="AR683" s="24"/>
      <c r="AS683" s="4"/>
      <c r="AT683" s="4"/>
      <c r="AU683" s="24"/>
      <c r="AV683" s="24"/>
      <c r="AW683" s="24"/>
      <c r="AX683" s="24"/>
      <c r="AY683" s="24"/>
      <c r="AZ683" s="24"/>
      <c r="BA683" s="4"/>
    </row>
    <row r="684" spans="2:53">
      <c r="B684" s="11" t="s">
        <v>436</v>
      </c>
      <c r="C684" s="11"/>
      <c r="D684" s="71" t="s">
        <v>169</v>
      </c>
      <c r="E684" s="11">
        <v>227</v>
      </c>
      <c r="F684" s="11">
        <v>115</v>
      </c>
      <c r="G684" s="11">
        <v>82</v>
      </c>
      <c r="H684" s="11">
        <v>65</v>
      </c>
      <c r="I684" s="11">
        <v>67</v>
      </c>
      <c r="J684" s="11"/>
      <c r="M684" s="184">
        <v>61364.44000000001</v>
      </c>
      <c r="N684" s="184">
        <v>28489.619999999992</v>
      </c>
      <c r="O684" s="184">
        <v>17986.450000000004</v>
      </c>
      <c r="P684" s="184">
        <v>9151.1000000000022</v>
      </c>
      <c r="Q684" s="184">
        <v>89312.409999999989</v>
      </c>
      <c r="R684" s="184"/>
      <c r="S684" s="4"/>
      <c r="T684" s="4"/>
      <c r="U684" s="11">
        <v>257.83378151260507</v>
      </c>
      <c r="V684" s="11">
        <v>119.70428571428567</v>
      </c>
      <c r="W684" s="11">
        <v>79.586061946902674</v>
      </c>
      <c r="X684" s="11">
        <v>41.595909090909103</v>
      </c>
      <c r="Y684" s="11">
        <v>395.18765486725658</v>
      </c>
      <c r="Z684" s="11"/>
      <c r="AA684" s="4"/>
      <c r="AB684" s="11"/>
      <c r="AC684" s="11"/>
      <c r="AD684" s="71"/>
      <c r="AE684" s="24"/>
      <c r="AF684" s="24"/>
      <c r="AG684" s="24"/>
      <c r="AH684" s="24"/>
      <c r="AI684" s="24"/>
      <c r="AJ684" s="24"/>
      <c r="AK684" s="4"/>
      <c r="AL684" s="4"/>
      <c r="AM684" s="24"/>
      <c r="AN684" s="24"/>
      <c r="AO684" s="24"/>
      <c r="AP684" s="24"/>
      <c r="AQ684" s="24"/>
      <c r="AR684" s="24"/>
      <c r="AS684" s="4"/>
      <c r="AT684" s="4"/>
      <c r="AU684" s="24"/>
      <c r="AV684" s="24"/>
      <c r="AW684" s="24"/>
      <c r="AX684" s="24"/>
      <c r="AY684" s="24"/>
      <c r="AZ684" s="24"/>
      <c r="BA684" s="4"/>
    </row>
    <row r="685" spans="2:53">
      <c r="B685" s="11" t="s">
        <v>601</v>
      </c>
      <c r="C685" s="11"/>
      <c r="D685" s="71" t="s">
        <v>169</v>
      </c>
      <c r="E685" s="11">
        <v>1</v>
      </c>
      <c r="F685" s="11"/>
      <c r="G685" s="11"/>
      <c r="H685" s="11"/>
      <c r="I685" s="11"/>
      <c r="J685" s="11"/>
      <c r="M685" s="184">
        <v>540.58000000000004</v>
      </c>
      <c r="N685" s="184">
        <v>0</v>
      </c>
      <c r="O685" s="184">
        <v>0</v>
      </c>
      <c r="P685" s="184">
        <v>0</v>
      </c>
      <c r="Q685" s="184">
        <v>0</v>
      </c>
      <c r="R685" s="184"/>
      <c r="S685" s="4"/>
      <c r="T685" s="4"/>
      <c r="U685" s="11">
        <v>540.58000000000004</v>
      </c>
      <c r="V685" s="11">
        <v>0</v>
      </c>
      <c r="W685" s="11">
        <v>0</v>
      </c>
      <c r="X685" s="11">
        <v>0</v>
      </c>
      <c r="Y685" s="11">
        <v>0</v>
      </c>
      <c r="Z685" s="11"/>
      <c r="AA685" s="4"/>
      <c r="AB685" s="11"/>
      <c r="AC685" s="11"/>
      <c r="AD685" s="71"/>
      <c r="AE685" s="24"/>
      <c r="AF685" s="24"/>
      <c r="AG685" s="24"/>
      <c r="AH685" s="24"/>
      <c r="AI685" s="24"/>
      <c r="AJ685" s="24"/>
      <c r="AK685" s="4"/>
      <c r="AL685" s="4"/>
      <c r="AM685" s="24"/>
      <c r="AN685" s="24"/>
      <c r="AO685" s="24"/>
      <c r="AP685" s="24"/>
      <c r="AQ685" s="24"/>
      <c r="AR685" s="24"/>
      <c r="AS685" s="4"/>
      <c r="AT685" s="4"/>
      <c r="AU685" s="24"/>
      <c r="AV685" s="24"/>
      <c r="AW685" s="24"/>
      <c r="AX685" s="24"/>
      <c r="AY685" s="24"/>
      <c r="AZ685" s="24"/>
      <c r="BA685" s="4"/>
    </row>
    <row r="686" spans="2:53">
      <c r="B686" s="11" t="s">
        <v>437</v>
      </c>
      <c r="C686" s="11"/>
      <c r="D686" s="71" t="s">
        <v>193</v>
      </c>
      <c r="E686" s="11">
        <v>11</v>
      </c>
      <c r="F686" s="11">
        <v>4</v>
      </c>
      <c r="G686" s="11">
        <v>4</v>
      </c>
      <c r="H686" s="11">
        <v>4</v>
      </c>
      <c r="I686" s="11">
        <v>7</v>
      </c>
      <c r="J686" s="11"/>
      <c r="M686" s="184">
        <v>3032.3099999999995</v>
      </c>
      <c r="N686" s="184">
        <v>805.17</v>
      </c>
      <c r="O686" s="184">
        <v>712.3</v>
      </c>
      <c r="P686" s="184">
        <v>443.46999999999997</v>
      </c>
      <c r="Q686" s="184">
        <v>11633.45</v>
      </c>
      <c r="R686" s="184"/>
      <c r="S686" s="4"/>
      <c r="T686" s="4"/>
      <c r="U686" s="11">
        <v>216.59357142857138</v>
      </c>
      <c r="V686" s="11">
        <v>57.512142857142855</v>
      </c>
      <c r="W686" s="11">
        <v>50.878571428571426</v>
      </c>
      <c r="X686" s="11">
        <v>31.67642857142857</v>
      </c>
      <c r="Y686" s="11">
        <v>830.96071428571429</v>
      </c>
      <c r="Z686" s="11"/>
      <c r="AA686" s="4"/>
      <c r="AB686" s="11"/>
      <c r="AC686" s="11"/>
      <c r="AD686" s="71"/>
      <c r="AE686" s="24"/>
      <c r="AF686" s="24"/>
      <c r="AG686" s="24"/>
      <c r="AH686" s="24"/>
      <c r="AI686" s="24"/>
      <c r="AJ686" s="24"/>
      <c r="AK686" s="4"/>
      <c r="AL686" s="4"/>
      <c r="AM686" s="24"/>
      <c r="AN686" s="24"/>
      <c r="AO686" s="24"/>
      <c r="AP686" s="24"/>
      <c r="AQ686" s="24"/>
      <c r="AR686" s="24"/>
      <c r="AS686" s="4"/>
      <c r="AT686" s="4"/>
      <c r="AU686" s="24"/>
      <c r="AV686" s="24"/>
      <c r="AW686" s="24"/>
      <c r="AX686" s="24"/>
      <c r="AY686" s="24"/>
      <c r="AZ686" s="24"/>
      <c r="BA686" s="4"/>
    </row>
    <row r="687" spans="2:53">
      <c r="B687" s="11" t="s">
        <v>438</v>
      </c>
      <c r="C687" s="11"/>
      <c r="D687" s="71" t="s">
        <v>439</v>
      </c>
      <c r="E687" s="11">
        <v>386</v>
      </c>
      <c r="F687" s="11">
        <v>236</v>
      </c>
      <c r="G687" s="11">
        <v>160</v>
      </c>
      <c r="H687" s="11">
        <v>129</v>
      </c>
      <c r="I687" s="11">
        <v>146</v>
      </c>
      <c r="J687" s="11"/>
      <c r="M687" s="184">
        <v>97382.439999999973</v>
      </c>
      <c r="N687" s="184">
        <v>50384.369999999995</v>
      </c>
      <c r="O687" s="184">
        <v>25317.699999999993</v>
      </c>
      <c r="P687" s="184">
        <v>15480.829999999991</v>
      </c>
      <c r="Q687" s="184">
        <v>202728.93000000014</v>
      </c>
      <c r="R687" s="184"/>
      <c r="S687" s="4"/>
      <c r="T687" s="4"/>
      <c r="U687" s="11">
        <v>234.09240384615379</v>
      </c>
      <c r="V687" s="11">
        <v>121.11627403846153</v>
      </c>
      <c r="W687" s="11">
        <v>63.452882205513767</v>
      </c>
      <c r="X687" s="11">
        <v>38.896557788944698</v>
      </c>
      <c r="Y687" s="11">
        <v>508.09255639097779</v>
      </c>
      <c r="Z687" s="11"/>
      <c r="AA687" s="4"/>
      <c r="AB687" s="11"/>
      <c r="AC687" s="11"/>
      <c r="AD687" s="71"/>
      <c r="AE687" s="24"/>
      <c r="AF687" s="24"/>
      <c r="AG687" s="24"/>
      <c r="AH687" s="24"/>
      <c r="AI687" s="24"/>
      <c r="AJ687" s="24"/>
      <c r="AK687" s="4"/>
      <c r="AL687" s="4"/>
      <c r="AM687" s="24"/>
      <c r="AN687" s="24"/>
      <c r="AO687" s="24"/>
      <c r="AP687" s="24"/>
      <c r="AQ687" s="24"/>
      <c r="AR687" s="24"/>
      <c r="AS687" s="4"/>
      <c r="AT687" s="4"/>
      <c r="AU687" s="24"/>
      <c r="AV687" s="24"/>
      <c r="AW687" s="24"/>
      <c r="AX687" s="24"/>
      <c r="AY687" s="24"/>
      <c r="AZ687" s="24"/>
      <c r="BA687" s="4"/>
    </row>
    <row r="688" spans="2:53">
      <c r="B688" s="11" t="s">
        <v>440</v>
      </c>
      <c r="C688" s="11"/>
      <c r="D688" s="71" t="s">
        <v>441</v>
      </c>
      <c r="E688" s="11">
        <v>403</v>
      </c>
      <c r="F688" s="11">
        <v>223</v>
      </c>
      <c r="G688" s="11">
        <v>162</v>
      </c>
      <c r="H688" s="11">
        <v>131</v>
      </c>
      <c r="I688" s="11">
        <v>148</v>
      </c>
      <c r="J688" s="11"/>
      <c r="M688" s="184">
        <v>99377.839999999924</v>
      </c>
      <c r="N688" s="184">
        <v>49894.080000000024</v>
      </c>
      <c r="O688" s="184">
        <v>24388.509999999995</v>
      </c>
      <c r="P688" s="184">
        <v>15130.100000000002</v>
      </c>
      <c r="Q688" s="184">
        <v>168815.65000000002</v>
      </c>
      <c r="R688" s="184"/>
      <c r="S688" s="4"/>
      <c r="T688" s="4"/>
      <c r="U688" s="11">
        <v>224.8367420814478</v>
      </c>
      <c r="V688" s="11">
        <v>112.88253393665164</v>
      </c>
      <c r="W688" s="11">
        <v>57.792677725118473</v>
      </c>
      <c r="X688" s="11">
        <v>36.634624697336569</v>
      </c>
      <c r="Y688" s="11">
        <v>406.78469879518076</v>
      </c>
      <c r="Z688" s="11"/>
      <c r="AA688" s="4"/>
      <c r="AB688" s="11"/>
      <c r="AC688" s="11"/>
      <c r="AD688" s="71"/>
      <c r="AE688" s="24"/>
      <c r="AF688" s="24"/>
      <c r="AG688" s="24"/>
      <c r="AH688" s="24"/>
      <c r="AI688" s="24"/>
      <c r="AJ688" s="24"/>
      <c r="AK688" s="4"/>
      <c r="AL688" s="4"/>
      <c r="AM688" s="24"/>
      <c r="AN688" s="24"/>
      <c r="AO688" s="24"/>
      <c r="AP688" s="24"/>
      <c r="AQ688" s="24"/>
      <c r="AR688" s="24"/>
      <c r="AS688" s="4"/>
      <c r="AT688" s="4"/>
      <c r="AU688" s="24"/>
      <c r="AV688" s="24"/>
      <c r="AW688" s="24"/>
      <c r="AX688" s="24"/>
      <c r="AY688" s="24"/>
      <c r="AZ688" s="24"/>
      <c r="BA688" s="4"/>
    </row>
    <row r="689" spans="2:53">
      <c r="B689" s="11" t="s">
        <v>442</v>
      </c>
      <c r="C689" s="11"/>
      <c r="D689" s="71" t="s">
        <v>148</v>
      </c>
      <c r="E689" s="11">
        <v>1</v>
      </c>
      <c r="F689" s="11"/>
      <c r="G689" s="11"/>
      <c r="H689" s="11"/>
      <c r="I689" s="11"/>
      <c r="J689" s="11"/>
      <c r="M689" s="184">
        <v>0.1</v>
      </c>
      <c r="N689" s="184">
        <v>0</v>
      </c>
      <c r="O689" s="184">
        <v>0</v>
      </c>
      <c r="P689" s="184">
        <v>0</v>
      </c>
      <c r="Q689" s="184">
        <v>0</v>
      </c>
      <c r="R689" s="184"/>
      <c r="S689" s="4"/>
      <c r="T689" s="4"/>
      <c r="U689" s="11">
        <v>0.1</v>
      </c>
      <c r="V689" s="11">
        <v>0</v>
      </c>
      <c r="W689" s="11">
        <v>0</v>
      </c>
      <c r="X689" s="11">
        <v>0</v>
      </c>
      <c r="Y689" s="11">
        <v>0</v>
      </c>
      <c r="Z689" s="11"/>
      <c r="AA689" s="4"/>
      <c r="AB689" s="11"/>
      <c r="AC689" s="11"/>
      <c r="AD689" s="71"/>
      <c r="AE689" s="24"/>
      <c r="AF689" s="24"/>
      <c r="AG689" s="24"/>
      <c r="AH689" s="24"/>
      <c r="AI689" s="24"/>
      <c r="AJ689" s="24"/>
      <c r="AK689" s="4"/>
      <c r="AL689" s="4"/>
      <c r="AM689" s="24"/>
      <c r="AN689" s="24"/>
      <c r="AO689" s="24"/>
      <c r="AP689" s="24"/>
      <c r="AQ689" s="24"/>
      <c r="AR689" s="24"/>
      <c r="AS689" s="4"/>
      <c r="AT689" s="4"/>
      <c r="AU689" s="24"/>
      <c r="AV689" s="24"/>
      <c r="AW689" s="24"/>
      <c r="AX689" s="24"/>
      <c r="AY689" s="24"/>
      <c r="AZ689" s="24"/>
      <c r="BA689" s="4"/>
    </row>
    <row r="690" spans="2:53">
      <c r="B690" s="11" t="s">
        <v>443</v>
      </c>
      <c r="C690" s="11"/>
      <c r="D690" s="71" t="s">
        <v>161</v>
      </c>
      <c r="E690" s="11">
        <v>206</v>
      </c>
      <c r="F690" s="11">
        <v>106</v>
      </c>
      <c r="G690" s="11">
        <v>70</v>
      </c>
      <c r="H690" s="11">
        <v>51</v>
      </c>
      <c r="I690" s="11">
        <v>61</v>
      </c>
      <c r="J690" s="11"/>
      <c r="M690" s="184">
        <v>49462.089999999989</v>
      </c>
      <c r="N690" s="184">
        <v>20299.820000000011</v>
      </c>
      <c r="O690" s="184">
        <v>9345.3499999999949</v>
      </c>
      <c r="P690" s="184">
        <v>5059.3400000000011</v>
      </c>
      <c r="Q690" s="184">
        <v>70316.609999999971</v>
      </c>
      <c r="R690" s="184"/>
      <c r="S690" s="4"/>
      <c r="T690" s="4"/>
      <c r="U690" s="11">
        <v>219.83151111111107</v>
      </c>
      <c r="V690" s="11">
        <v>90.221422222222273</v>
      </c>
      <c r="W690" s="11">
        <v>43.265509259259233</v>
      </c>
      <c r="X690" s="11">
        <v>23.864811320754722</v>
      </c>
      <c r="Y690" s="11">
        <v>321.080410958904</v>
      </c>
      <c r="Z690" s="11"/>
      <c r="AA690" s="4"/>
      <c r="AB690" s="11"/>
      <c r="AC690" s="11"/>
      <c r="AD690" s="71"/>
      <c r="AE690" s="24"/>
      <c r="AF690" s="24"/>
      <c r="AG690" s="24"/>
      <c r="AH690" s="24"/>
      <c r="AI690" s="24"/>
      <c r="AJ690" s="24"/>
      <c r="AK690" s="4"/>
      <c r="AL690" s="4"/>
      <c r="AM690" s="24"/>
      <c r="AN690" s="24"/>
      <c r="AO690" s="24"/>
      <c r="AP690" s="24"/>
      <c r="AQ690" s="24"/>
      <c r="AR690" s="24"/>
      <c r="AS690" s="4"/>
      <c r="AT690" s="4"/>
      <c r="AU690" s="24"/>
      <c r="AV690" s="24"/>
      <c r="AW690" s="24"/>
      <c r="AX690" s="24"/>
      <c r="AY690" s="24"/>
      <c r="AZ690" s="24"/>
      <c r="BA690" s="4"/>
    </row>
    <row r="691" spans="2:53">
      <c r="B691" s="11" t="s">
        <v>444</v>
      </c>
      <c r="C691" s="11"/>
      <c r="D691" s="71" t="s">
        <v>285</v>
      </c>
      <c r="E691" s="11">
        <v>12</v>
      </c>
      <c r="F691" s="11">
        <v>3</v>
      </c>
      <c r="G691" s="11">
        <v>2</v>
      </c>
      <c r="H691" s="11">
        <v>2</v>
      </c>
      <c r="I691" s="11"/>
      <c r="J691" s="11"/>
      <c r="M691" s="184">
        <v>2302.02</v>
      </c>
      <c r="N691" s="184">
        <v>526.75</v>
      </c>
      <c r="O691" s="184">
        <v>401.43</v>
      </c>
      <c r="P691" s="184">
        <v>221.84</v>
      </c>
      <c r="Q691" s="184">
        <v>0</v>
      </c>
      <c r="R691" s="184"/>
      <c r="S691" s="4"/>
      <c r="T691" s="4"/>
      <c r="U691" s="11">
        <v>177.07846153846154</v>
      </c>
      <c r="V691" s="11">
        <v>40.519230769230766</v>
      </c>
      <c r="W691" s="11">
        <v>44.603333333333332</v>
      </c>
      <c r="X691" s="11">
        <v>27.73</v>
      </c>
      <c r="Y691" s="11">
        <v>0</v>
      </c>
      <c r="Z691" s="11"/>
      <c r="AA691" s="4"/>
      <c r="AB691" s="11"/>
      <c r="AC691" s="11"/>
      <c r="AD691" s="71"/>
      <c r="AE691" s="24"/>
      <c r="AF691" s="24"/>
      <c r="AG691" s="24"/>
      <c r="AH691" s="24"/>
      <c r="AI691" s="24"/>
      <c r="AJ691" s="24"/>
      <c r="AK691" s="4"/>
      <c r="AL691" s="4"/>
      <c r="AM691" s="24"/>
      <c r="AN691" s="24"/>
      <c r="AO691" s="24"/>
      <c r="AP691" s="24"/>
      <c r="AQ691" s="24"/>
      <c r="AR691" s="24"/>
      <c r="AS691" s="4"/>
      <c r="AT691" s="4"/>
      <c r="AU691" s="24"/>
      <c r="AV691" s="24"/>
      <c r="AW691" s="24"/>
      <c r="AX691" s="24"/>
      <c r="AY691" s="24"/>
      <c r="AZ691" s="24"/>
      <c r="BA691" s="4"/>
    </row>
    <row r="692" spans="2:53">
      <c r="B692" s="11" t="s">
        <v>477</v>
      </c>
      <c r="C692" s="11"/>
      <c r="D692" s="71" t="s">
        <v>242</v>
      </c>
      <c r="E692" s="11">
        <v>5</v>
      </c>
      <c r="F692" s="11">
        <v>2</v>
      </c>
      <c r="G692" s="11">
        <v>1</v>
      </c>
      <c r="H692" s="11">
        <v>1</v>
      </c>
      <c r="I692" s="11">
        <v>1</v>
      </c>
      <c r="J692" s="11"/>
      <c r="M692" s="184">
        <v>553.15</v>
      </c>
      <c r="N692" s="184">
        <v>162.25</v>
      </c>
      <c r="O692" s="184">
        <v>125.84</v>
      </c>
      <c r="P692" s="184">
        <v>61.83</v>
      </c>
      <c r="Q692" s="184">
        <v>18.46</v>
      </c>
      <c r="R692" s="184"/>
      <c r="S692" s="4"/>
      <c r="T692" s="4"/>
      <c r="U692" s="11">
        <v>110.63</v>
      </c>
      <c r="V692" s="11">
        <v>32.450000000000003</v>
      </c>
      <c r="W692" s="11">
        <v>62.92</v>
      </c>
      <c r="X692" s="11">
        <v>30.914999999999999</v>
      </c>
      <c r="Y692" s="11">
        <v>9.23</v>
      </c>
      <c r="Z692" s="11"/>
      <c r="AA692" s="4"/>
      <c r="AB692" s="11"/>
      <c r="AC692" s="11"/>
      <c r="AD692" s="71"/>
      <c r="AE692" s="24"/>
      <c r="AF692" s="24"/>
      <c r="AG692" s="24"/>
      <c r="AH692" s="24"/>
      <c r="AI692" s="24"/>
      <c r="AJ692" s="24"/>
      <c r="AK692" s="4"/>
      <c r="AL692" s="4"/>
      <c r="AM692" s="24"/>
      <c r="AN692" s="24"/>
      <c r="AO692" s="24"/>
      <c r="AP692" s="24"/>
      <c r="AQ692" s="24"/>
      <c r="AR692" s="24"/>
      <c r="AS692" s="4"/>
      <c r="AT692" s="4"/>
      <c r="AU692" s="24"/>
      <c r="AV692" s="24"/>
      <c r="AW692" s="24"/>
      <c r="AX692" s="24"/>
      <c r="AY692" s="24"/>
      <c r="AZ692" s="24"/>
      <c r="BA692" s="4"/>
    </row>
    <row r="693" spans="2:53">
      <c r="B693" s="11" t="s">
        <v>445</v>
      </c>
      <c r="C693" s="11"/>
      <c r="D693" s="71" t="s">
        <v>121</v>
      </c>
      <c r="E693" s="11">
        <v>146</v>
      </c>
      <c r="F693" s="11">
        <v>88</v>
      </c>
      <c r="G693" s="11">
        <v>67</v>
      </c>
      <c r="H693" s="11">
        <v>59</v>
      </c>
      <c r="I693" s="11">
        <v>64</v>
      </c>
      <c r="J693" s="11"/>
      <c r="M693" s="184">
        <v>36373.629999999976</v>
      </c>
      <c r="N693" s="184">
        <v>21231.409999999985</v>
      </c>
      <c r="O693" s="184">
        <v>13664.769999999997</v>
      </c>
      <c r="P693" s="184">
        <v>10220.330000000002</v>
      </c>
      <c r="Q693" s="184">
        <v>93145.469999999987</v>
      </c>
      <c r="R693" s="184"/>
      <c r="S693" s="4"/>
      <c r="T693" s="4"/>
      <c r="U693" s="11">
        <v>230.21284810126568</v>
      </c>
      <c r="V693" s="11">
        <v>134.37601265822775</v>
      </c>
      <c r="W693" s="11">
        <v>89.312222222222204</v>
      </c>
      <c r="X693" s="11">
        <v>65.514935897435905</v>
      </c>
      <c r="Y693" s="11">
        <v>593.28324840764321</v>
      </c>
      <c r="Z693" s="11"/>
      <c r="AA693" s="4"/>
      <c r="AB693" s="11"/>
      <c r="AC693" s="11"/>
      <c r="AD693" s="71"/>
      <c r="AE693" s="24"/>
      <c r="AF693" s="24"/>
      <c r="AG693" s="24"/>
      <c r="AH693" s="24"/>
      <c r="AI693" s="24"/>
      <c r="AJ693" s="24"/>
      <c r="AK693" s="4"/>
      <c r="AL693" s="4"/>
      <c r="AM693" s="24"/>
      <c r="AN693" s="24"/>
      <c r="AO693" s="24"/>
      <c r="AP693" s="24"/>
      <c r="AQ693" s="24"/>
      <c r="AR693" s="24"/>
      <c r="AS693" s="4"/>
      <c r="AT693" s="4"/>
      <c r="AU693" s="24"/>
      <c r="AV693" s="24"/>
      <c r="AW693" s="24"/>
      <c r="AX693" s="24"/>
      <c r="AY693" s="24"/>
      <c r="AZ693" s="24"/>
      <c r="BA693" s="4"/>
    </row>
    <row r="694" spans="2:53">
      <c r="B694" s="11" t="s">
        <v>446</v>
      </c>
      <c r="C694" s="11"/>
      <c r="D694" s="71" t="s">
        <v>146</v>
      </c>
      <c r="E694" s="11">
        <v>4</v>
      </c>
      <c r="F694" s="11"/>
      <c r="G694" s="11"/>
      <c r="H694" s="11"/>
      <c r="I694" s="11">
        <v>1</v>
      </c>
      <c r="J694" s="11"/>
      <c r="M694" s="184">
        <v>992.95</v>
      </c>
      <c r="N694" s="184">
        <v>0</v>
      </c>
      <c r="O694" s="184">
        <v>0</v>
      </c>
      <c r="P694" s="184">
        <v>0</v>
      </c>
      <c r="Q694" s="184">
        <v>666.53</v>
      </c>
      <c r="R694" s="184"/>
      <c r="S694" s="4"/>
      <c r="T694" s="4"/>
      <c r="U694" s="11">
        <v>248.23750000000001</v>
      </c>
      <c r="V694" s="11">
        <v>0</v>
      </c>
      <c r="W694" s="11">
        <v>0</v>
      </c>
      <c r="X694" s="11">
        <v>0</v>
      </c>
      <c r="Y694" s="11">
        <v>222.17666666666665</v>
      </c>
      <c r="Z694" s="11"/>
      <c r="AA694" s="4"/>
      <c r="AB694" s="11"/>
      <c r="AC694" s="11"/>
      <c r="AD694" s="71"/>
      <c r="AE694" s="24"/>
      <c r="AF694" s="24"/>
      <c r="AG694" s="24"/>
      <c r="AH694" s="24"/>
      <c r="AI694" s="24"/>
      <c r="AJ694" s="24"/>
      <c r="AK694" s="4"/>
      <c r="AL694" s="4"/>
      <c r="AM694" s="24"/>
      <c r="AN694" s="24"/>
      <c r="AO694" s="24"/>
      <c r="AP694" s="24"/>
      <c r="AQ694" s="24"/>
      <c r="AR694" s="24"/>
      <c r="AS694" s="4"/>
      <c r="AT694" s="4"/>
      <c r="AU694" s="24"/>
      <c r="AV694" s="24"/>
      <c r="AW694" s="24"/>
      <c r="AX694" s="24"/>
      <c r="AY694" s="24"/>
      <c r="AZ694" s="24"/>
      <c r="BA694" s="4"/>
    </row>
    <row r="695" spans="2:53">
      <c r="B695" s="11" t="s">
        <v>446</v>
      </c>
      <c r="C695" s="11"/>
      <c r="D695" s="71" t="s">
        <v>447</v>
      </c>
      <c r="E695" s="11">
        <v>130</v>
      </c>
      <c r="F695" s="11">
        <v>91</v>
      </c>
      <c r="G695" s="11">
        <v>75</v>
      </c>
      <c r="H695" s="11">
        <v>58</v>
      </c>
      <c r="I695" s="11">
        <v>74</v>
      </c>
      <c r="J695" s="11"/>
      <c r="M695" s="184">
        <v>28093.920000000002</v>
      </c>
      <c r="N695" s="184">
        <v>19112.500000000004</v>
      </c>
      <c r="O695" s="184">
        <v>11855.31</v>
      </c>
      <c r="P695" s="184">
        <v>8659.0099999999984</v>
      </c>
      <c r="Q695" s="184">
        <v>123623.88000000002</v>
      </c>
      <c r="R695" s="184"/>
      <c r="S695" s="4"/>
      <c r="T695" s="4"/>
      <c r="U695" s="11">
        <v>182.42805194805197</v>
      </c>
      <c r="V695" s="11">
        <v>124.10714285714288</v>
      </c>
      <c r="W695" s="11">
        <v>78.511986754966884</v>
      </c>
      <c r="X695" s="11">
        <v>58.114161073825493</v>
      </c>
      <c r="Y695" s="11">
        <v>824.15920000000017</v>
      </c>
      <c r="Z695" s="11"/>
      <c r="AA695" s="4"/>
      <c r="AB695" s="11"/>
      <c r="AC695" s="11"/>
      <c r="AD695" s="71"/>
      <c r="AE695" s="24"/>
      <c r="AF695" s="24"/>
      <c r="AG695" s="24"/>
      <c r="AH695" s="24"/>
      <c r="AI695" s="24"/>
      <c r="AJ695" s="24"/>
      <c r="AK695" s="4"/>
      <c r="AL695" s="4"/>
      <c r="AM695" s="24"/>
      <c r="AN695" s="24"/>
      <c r="AO695" s="24"/>
      <c r="AP695" s="24"/>
      <c r="AQ695" s="24"/>
      <c r="AR695" s="24"/>
      <c r="AS695" s="4"/>
      <c r="AT695" s="4"/>
      <c r="AU695" s="24"/>
      <c r="AV695" s="24"/>
      <c r="AW695" s="24"/>
      <c r="AX695" s="24"/>
      <c r="AY695" s="24"/>
      <c r="AZ695" s="24"/>
      <c r="BA695" s="4"/>
    </row>
    <row r="696" spans="2:53">
      <c r="B696" s="11" t="s">
        <v>448</v>
      </c>
      <c r="C696" s="11"/>
      <c r="D696" s="71" t="s">
        <v>242</v>
      </c>
      <c r="E696" s="11">
        <v>1501</v>
      </c>
      <c r="F696" s="11">
        <v>765</v>
      </c>
      <c r="G696" s="11">
        <v>505</v>
      </c>
      <c r="H696" s="11">
        <v>444</v>
      </c>
      <c r="I696" s="11">
        <v>454</v>
      </c>
      <c r="J696" s="11"/>
      <c r="M696" s="184">
        <v>242392.02999999968</v>
      </c>
      <c r="N696" s="184">
        <v>89550.47</v>
      </c>
      <c r="O696" s="184">
        <v>41324.460000000028</v>
      </c>
      <c r="P696" s="184">
        <v>33326.11</v>
      </c>
      <c r="Q696" s="184">
        <v>274282.38</v>
      </c>
      <c r="R696" s="184"/>
      <c r="S696" s="4"/>
      <c r="T696" s="4"/>
      <c r="U696" s="11">
        <v>152.35199874292877</v>
      </c>
      <c r="V696" s="11">
        <v>56.285650534255183</v>
      </c>
      <c r="W696" s="11">
        <v>29.923577118030433</v>
      </c>
      <c r="X696" s="11">
        <v>23.602060906515582</v>
      </c>
      <c r="Y696" s="11">
        <v>184.32955645161292</v>
      </c>
      <c r="Z696" s="11"/>
      <c r="AA696" s="4"/>
      <c r="AB696" s="11"/>
      <c r="AC696" s="11"/>
      <c r="AD696" s="71"/>
      <c r="AE696" s="24"/>
      <c r="AF696" s="24"/>
      <c r="AG696" s="24"/>
      <c r="AH696" s="24"/>
      <c r="AI696" s="24"/>
      <c r="AJ696" s="24"/>
      <c r="AK696" s="4"/>
      <c r="AL696" s="4"/>
      <c r="AM696" s="24"/>
      <c r="AN696" s="24"/>
      <c r="AO696" s="24"/>
      <c r="AP696" s="24"/>
      <c r="AQ696" s="24"/>
      <c r="AR696" s="24"/>
      <c r="AS696" s="4"/>
      <c r="AT696" s="4"/>
      <c r="AU696" s="24"/>
      <c r="AV696" s="24"/>
      <c r="AW696" s="24"/>
      <c r="AX696" s="24"/>
      <c r="AY696" s="24"/>
      <c r="AZ696" s="24"/>
      <c r="BA696" s="4"/>
    </row>
    <row r="697" spans="2:53">
      <c r="B697" s="11" t="s">
        <v>602</v>
      </c>
      <c r="C697" s="11"/>
      <c r="D697" s="71" t="s">
        <v>242</v>
      </c>
      <c r="E697" s="11">
        <v>2</v>
      </c>
      <c r="F697" s="11">
        <v>2</v>
      </c>
      <c r="G697" s="11">
        <v>2</v>
      </c>
      <c r="H697" s="11">
        <v>2</v>
      </c>
      <c r="I697" s="11">
        <v>2</v>
      </c>
      <c r="J697" s="11"/>
      <c r="M697" s="184">
        <v>140.94</v>
      </c>
      <c r="N697" s="184">
        <v>225.43</v>
      </c>
      <c r="O697" s="184">
        <v>186.2</v>
      </c>
      <c r="P697" s="184">
        <v>180.03</v>
      </c>
      <c r="Q697" s="184">
        <v>374.57000000000005</v>
      </c>
      <c r="R697" s="184"/>
      <c r="S697" s="4"/>
      <c r="T697" s="4"/>
      <c r="U697" s="11">
        <v>70.47</v>
      </c>
      <c r="V697" s="11">
        <v>112.715</v>
      </c>
      <c r="W697" s="11">
        <v>93.1</v>
      </c>
      <c r="X697" s="11">
        <v>90.015000000000001</v>
      </c>
      <c r="Y697" s="11">
        <v>187.28500000000003</v>
      </c>
      <c r="Z697" s="11"/>
      <c r="AA697" s="4"/>
      <c r="AB697" s="11"/>
      <c r="AC697" s="11"/>
      <c r="AD697" s="71"/>
      <c r="AE697" s="24"/>
      <c r="AF697" s="24"/>
      <c r="AG697" s="24"/>
      <c r="AH697" s="24"/>
      <c r="AI697" s="24"/>
      <c r="AJ697" s="24"/>
      <c r="AK697" s="4"/>
      <c r="AL697" s="4"/>
      <c r="AM697" s="24"/>
      <c r="AN697" s="24"/>
      <c r="AO697" s="24"/>
      <c r="AP697" s="24"/>
      <c r="AQ697" s="24"/>
      <c r="AR697" s="24"/>
      <c r="AS697" s="4"/>
      <c r="AT697" s="4"/>
      <c r="AU697" s="24"/>
      <c r="AV697" s="24"/>
      <c r="AW697" s="24"/>
      <c r="AX697" s="24"/>
      <c r="AY697" s="24"/>
      <c r="AZ697" s="24"/>
      <c r="BA697" s="4"/>
    </row>
    <row r="698" spans="2:53">
      <c r="B698" s="11" t="s">
        <v>450</v>
      </c>
      <c r="C698" s="11"/>
      <c r="D698" s="71" t="s">
        <v>157</v>
      </c>
      <c r="E698" s="11">
        <v>2989</v>
      </c>
      <c r="F698" s="11">
        <v>1684</v>
      </c>
      <c r="G698" s="11">
        <v>1288</v>
      </c>
      <c r="H698" s="11">
        <v>986</v>
      </c>
      <c r="I698" s="11">
        <v>1155</v>
      </c>
      <c r="J698" s="11"/>
      <c r="M698" s="184">
        <v>755631.49000000022</v>
      </c>
      <c r="N698" s="184">
        <v>360455.82000000071</v>
      </c>
      <c r="O698" s="184">
        <v>230464.22000000003</v>
      </c>
      <c r="P698" s="184">
        <v>122698.64999999997</v>
      </c>
      <c r="Q698" s="184">
        <v>1577446.5700000005</v>
      </c>
      <c r="R698" s="184"/>
      <c r="S698" s="4"/>
      <c r="T698" s="4"/>
      <c r="U698" s="11">
        <v>228.42548065296259</v>
      </c>
      <c r="V698" s="11">
        <v>108.96487908101594</v>
      </c>
      <c r="W698" s="11">
        <v>72.701646687697163</v>
      </c>
      <c r="X698" s="11">
        <v>39.682616429495461</v>
      </c>
      <c r="Y698" s="11">
        <v>497.14672864796739</v>
      </c>
      <c r="Z698" s="11"/>
      <c r="AA698" s="4"/>
      <c r="AB698" s="11"/>
      <c r="AC698" s="11"/>
      <c r="AD698" s="71"/>
      <c r="AE698" s="24"/>
      <c r="AF698" s="24"/>
      <c r="AG698" s="24"/>
      <c r="AH698" s="24"/>
      <c r="AI698" s="24"/>
      <c r="AJ698" s="24"/>
      <c r="AK698" s="4"/>
      <c r="AL698" s="4"/>
      <c r="AM698" s="24"/>
      <c r="AN698" s="24"/>
      <c r="AO698" s="24"/>
      <c r="AP698" s="24"/>
      <c r="AQ698" s="24"/>
      <c r="AR698" s="24"/>
      <c r="AS698" s="4"/>
      <c r="AT698" s="4"/>
      <c r="AU698" s="24"/>
      <c r="AV698" s="24"/>
      <c r="AW698" s="24"/>
      <c r="AX698" s="24"/>
      <c r="AY698" s="24"/>
      <c r="AZ698" s="24"/>
      <c r="BA698" s="4"/>
    </row>
    <row r="699" spans="2:53">
      <c r="B699" s="11" t="s">
        <v>451</v>
      </c>
      <c r="C699" s="11"/>
      <c r="D699" s="71" t="s">
        <v>229</v>
      </c>
      <c r="E699" s="11">
        <v>71</v>
      </c>
      <c r="F699" s="11">
        <v>27</v>
      </c>
      <c r="G699" s="11">
        <v>16</v>
      </c>
      <c r="H699" s="11">
        <v>16</v>
      </c>
      <c r="I699" s="11">
        <v>15</v>
      </c>
      <c r="J699" s="11"/>
      <c r="M699" s="184">
        <v>22918.359999999993</v>
      </c>
      <c r="N699" s="184">
        <v>9103.91</v>
      </c>
      <c r="O699" s="184">
        <v>3173.9</v>
      </c>
      <c r="P699" s="184">
        <v>2429.0500000000002</v>
      </c>
      <c r="Q699" s="184">
        <v>30291.72</v>
      </c>
      <c r="R699" s="184"/>
      <c r="S699" s="4"/>
      <c r="T699" s="4"/>
      <c r="U699" s="11">
        <v>305.57813333333326</v>
      </c>
      <c r="V699" s="11">
        <v>121.38546666666666</v>
      </c>
      <c r="W699" s="11">
        <v>42.890540540540542</v>
      </c>
      <c r="X699" s="11">
        <v>32.825000000000003</v>
      </c>
      <c r="Y699" s="11">
        <v>409.34756756756758</v>
      </c>
      <c r="Z699" s="11"/>
      <c r="AA699" s="4"/>
      <c r="AB699" s="11"/>
      <c r="AC699" s="11"/>
      <c r="AD699" s="71"/>
      <c r="AE699" s="24"/>
      <c r="AF699" s="24"/>
      <c r="AG699" s="24"/>
      <c r="AH699" s="24"/>
      <c r="AI699" s="24"/>
      <c r="AJ699" s="24"/>
      <c r="AK699" s="4"/>
      <c r="AL699" s="4"/>
      <c r="AM699" s="24"/>
      <c r="AN699" s="24"/>
      <c r="AO699" s="24"/>
      <c r="AP699" s="24"/>
      <c r="AQ699" s="24"/>
      <c r="AR699" s="24"/>
      <c r="AS699" s="4"/>
      <c r="AT699" s="4"/>
      <c r="AU699" s="24"/>
      <c r="AV699" s="24"/>
      <c r="AW699" s="24"/>
      <c r="AX699" s="24"/>
      <c r="AY699" s="24"/>
      <c r="AZ699" s="24"/>
      <c r="BA699" s="4"/>
    </row>
    <row r="700" spans="2:53">
      <c r="B700" s="11" t="s">
        <v>452</v>
      </c>
      <c r="C700" s="11"/>
      <c r="D700" s="71" t="s">
        <v>453</v>
      </c>
      <c r="E700" s="11">
        <v>68</v>
      </c>
      <c r="F700" s="11">
        <v>39</v>
      </c>
      <c r="G700" s="11">
        <v>29</v>
      </c>
      <c r="H700" s="11">
        <v>21</v>
      </c>
      <c r="I700" s="11">
        <v>28</v>
      </c>
      <c r="J700" s="11"/>
      <c r="M700" s="184">
        <v>18393.98</v>
      </c>
      <c r="N700" s="184">
        <v>9608.6600000000035</v>
      </c>
      <c r="O700" s="184">
        <v>5283.8</v>
      </c>
      <c r="P700" s="184">
        <v>3063.3599999999997</v>
      </c>
      <c r="Q700" s="184">
        <v>50413.689999999995</v>
      </c>
      <c r="R700" s="184"/>
      <c r="S700" s="4"/>
      <c r="T700" s="4"/>
      <c r="U700" s="11">
        <v>245.25306666666665</v>
      </c>
      <c r="V700" s="11">
        <v>128.11546666666672</v>
      </c>
      <c r="W700" s="11">
        <v>76.576811594202894</v>
      </c>
      <c r="X700" s="11">
        <v>45.04941176470588</v>
      </c>
      <c r="Y700" s="11">
        <v>720.19557142857138</v>
      </c>
      <c r="Z700" s="11"/>
      <c r="AA700" s="4"/>
      <c r="AB700" s="11"/>
      <c r="AC700" s="11"/>
      <c r="AD700" s="71"/>
      <c r="AE700" s="24"/>
      <c r="AF700" s="24"/>
      <c r="AG700" s="24"/>
      <c r="AH700" s="24"/>
      <c r="AI700" s="24"/>
      <c r="AJ700" s="24"/>
      <c r="AK700" s="4"/>
      <c r="AL700" s="4"/>
      <c r="AM700" s="24"/>
      <c r="AN700" s="24"/>
      <c r="AO700" s="24"/>
      <c r="AP700" s="24"/>
      <c r="AQ700" s="24"/>
      <c r="AR700" s="24"/>
      <c r="AS700" s="4"/>
      <c r="AT700" s="4"/>
      <c r="AU700" s="24"/>
      <c r="AV700" s="24"/>
      <c r="AW700" s="24"/>
      <c r="AX700" s="24"/>
      <c r="AY700" s="24"/>
      <c r="AZ700" s="24"/>
      <c r="BA700" s="4"/>
    </row>
    <row r="701" spans="2:53">
      <c r="B701" s="11" t="s">
        <v>454</v>
      </c>
      <c r="C701" s="11"/>
      <c r="D701" s="71" t="s">
        <v>242</v>
      </c>
      <c r="E701" s="11">
        <v>1</v>
      </c>
      <c r="F701" s="11"/>
      <c r="G701" s="11"/>
      <c r="H701" s="11"/>
      <c r="I701" s="11"/>
      <c r="J701" s="11"/>
      <c r="M701" s="184">
        <v>65</v>
      </c>
      <c r="N701" s="184">
        <v>0</v>
      </c>
      <c r="O701" s="184"/>
      <c r="P701" s="184"/>
      <c r="Q701" s="184"/>
      <c r="R701" s="184"/>
      <c r="S701" s="4"/>
      <c r="T701" s="4"/>
      <c r="U701" s="11">
        <v>65</v>
      </c>
      <c r="V701" s="11">
        <v>0</v>
      </c>
      <c r="W701" s="11"/>
      <c r="X701" s="11"/>
      <c r="Y701" s="11"/>
      <c r="Z701" s="11"/>
      <c r="AA701" s="4"/>
      <c r="AB701" s="11"/>
      <c r="AC701" s="11"/>
      <c r="AD701" s="71"/>
      <c r="AE701" s="24"/>
      <c r="AF701" s="24"/>
      <c r="AG701" s="24"/>
      <c r="AH701" s="24"/>
      <c r="AI701" s="24"/>
      <c r="AJ701" s="24"/>
      <c r="AK701" s="4"/>
      <c r="AL701" s="4"/>
      <c r="AM701" s="24"/>
      <c r="AN701" s="24"/>
      <c r="AO701" s="24"/>
      <c r="AP701" s="24"/>
      <c r="AQ701" s="24"/>
      <c r="AR701" s="24"/>
      <c r="AS701" s="4"/>
      <c r="AT701" s="4"/>
      <c r="AU701" s="24"/>
      <c r="AV701" s="24"/>
      <c r="AW701" s="24"/>
      <c r="AX701" s="24"/>
      <c r="AY701" s="24"/>
      <c r="AZ701" s="24"/>
      <c r="BA701" s="4"/>
    </row>
    <row r="702" spans="2:53">
      <c r="B702" s="11" t="s">
        <v>454</v>
      </c>
      <c r="C702" s="11"/>
      <c r="D702" s="71" t="s">
        <v>123</v>
      </c>
      <c r="E702" s="11">
        <v>334</v>
      </c>
      <c r="F702" s="11">
        <v>207</v>
      </c>
      <c r="G702" s="11">
        <v>150</v>
      </c>
      <c r="H702" s="11">
        <v>127</v>
      </c>
      <c r="I702" s="11">
        <v>135</v>
      </c>
      <c r="J702" s="11"/>
      <c r="M702" s="184">
        <v>66986.670000000013</v>
      </c>
      <c r="N702" s="184">
        <v>32228.309999999998</v>
      </c>
      <c r="O702" s="184">
        <v>19774.239999999998</v>
      </c>
      <c r="P702" s="184">
        <v>14415.58</v>
      </c>
      <c r="Q702" s="184">
        <v>186294.62000000002</v>
      </c>
      <c r="R702" s="184"/>
      <c r="S702" s="4"/>
      <c r="T702" s="4"/>
      <c r="U702" s="11">
        <v>181.04505405405408</v>
      </c>
      <c r="V702" s="11">
        <v>87.103540540540536</v>
      </c>
      <c r="W702" s="11">
        <v>56.497828571428563</v>
      </c>
      <c r="X702" s="11">
        <v>41.784289855072466</v>
      </c>
      <c r="Y702" s="11">
        <v>530.75390313390324</v>
      </c>
      <c r="Z702" s="11"/>
      <c r="AA702" s="4"/>
      <c r="AB702" s="11"/>
      <c r="AC702" s="11"/>
      <c r="AD702" s="71"/>
      <c r="AE702" s="24"/>
      <c r="AF702" s="24"/>
      <c r="AG702" s="24"/>
      <c r="AH702" s="24"/>
      <c r="AI702" s="24"/>
      <c r="AJ702" s="24"/>
      <c r="AK702" s="4"/>
      <c r="AL702" s="4"/>
      <c r="AM702" s="24"/>
      <c r="AN702" s="24"/>
      <c r="AO702" s="24"/>
      <c r="AP702" s="24"/>
      <c r="AQ702" s="24"/>
      <c r="AR702" s="24"/>
      <c r="AS702" s="4"/>
      <c r="AT702" s="4"/>
      <c r="AU702" s="24"/>
      <c r="AV702" s="24"/>
      <c r="AW702" s="24"/>
      <c r="AX702" s="24"/>
      <c r="AY702" s="24"/>
      <c r="AZ702" s="24"/>
      <c r="BA702" s="4"/>
    </row>
    <row r="703" spans="2:53">
      <c r="B703" s="11" t="s">
        <v>455</v>
      </c>
      <c r="C703" s="11"/>
      <c r="D703" s="71" t="s">
        <v>504</v>
      </c>
      <c r="E703" s="11">
        <v>1</v>
      </c>
      <c r="F703" s="11"/>
      <c r="G703" s="11"/>
      <c r="H703" s="11"/>
      <c r="I703" s="11"/>
      <c r="J703" s="11"/>
      <c r="M703" s="184">
        <v>149.47</v>
      </c>
      <c r="N703" s="184">
        <v>0</v>
      </c>
      <c r="O703" s="184">
        <v>0</v>
      </c>
      <c r="P703" s="184">
        <v>0</v>
      </c>
      <c r="Q703" s="184">
        <v>0</v>
      </c>
      <c r="R703" s="184"/>
      <c r="S703" s="4"/>
      <c r="T703" s="4"/>
      <c r="U703" s="11">
        <v>149.47</v>
      </c>
      <c r="V703" s="11">
        <v>0</v>
      </c>
      <c r="W703" s="11">
        <v>0</v>
      </c>
      <c r="X703" s="11">
        <v>0</v>
      </c>
      <c r="Y703" s="11">
        <v>0</v>
      </c>
      <c r="Z703" s="11"/>
      <c r="AA703" s="4"/>
      <c r="AB703" s="11"/>
      <c r="AC703" s="11"/>
      <c r="AD703" s="71"/>
      <c r="AE703" s="24"/>
      <c r="AF703" s="24"/>
      <c r="AG703" s="24"/>
      <c r="AH703" s="24"/>
      <c r="AI703" s="24"/>
      <c r="AJ703" s="24"/>
      <c r="AK703" s="4"/>
      <c r="AL703" s="4"/>
      <c r="AM703" s="24"/>
      <c r="AN703" s="24"/>
      <c r="AO703" s="24"/>
      <c r="AP703" s="24"/>
      <c r="AQ703" s="24"/>
      <c r="AR703" s="24"/>
      <c r="AS703" s="4"/>
      <c r="AT703" s="4"/>
      <c r="AU703" s="24"/>
      <c r="AV703" s="24"/>
      <c r="AW703" s="24"/>
      <c r="AX703" s="24"/>
      <c r="AY703" s="24"/>
      <c r="AZ703" s="24"/>
      <c r="BA703" s="4"/>
    </row>
    <row r="704" spans="2:53">
      <c r="B704" s="11" t="s">
        <v>455</v>
      </c>
      <c r="C704" s="11"/>
      <c r="D704" s="71" t="s">
        <v>352</v>
      </c>
      <c r="E704" s="11">
        <v>547</v>
      </c>
      <c r="F704" s="11">
        <v>302</v>
      </c>
      <c r="G704" s="11">
        <v>223</v>
      </c>
      <c r="H704" s="11">
        <v>172</v>
      </c>
      <c r="I704" s="11">
        <v>194</v>
      </c>
      <c r="J704" s="11"/>
      <c r="M704" s="184">
        <v>140467.96000000014</v>
      </c>
      <c r="N704" s="184">
        <v>65900.31</v>
      </c>
      <c r="O704" s="184">
        <v>36149.829999999987</v>
      </c>
      <c r="P704" s="184">
        <v>30243.760000000013</v>
      </c>
      <c r="Q704" s="184">
        <v>211357.48000000004</v>
      </c>
      <c r="R704" s="184"/>
      <c r="S704" s="4"/>
      <c r="T704" s="4"/>
      <c r="U704" s="11">
        <v>232.17844628099195</v>
      </c>
      <c r="V704" s="11">
        <v>108.92613223140495</v>
      </c>
      <c r="W704" s="11">
        <v>62.22001721170394</v>
      </c>
      <c r="X704" s="11">
        <v>52.966304728546433</v>
      </c>
      <c r="Y704" s="11">
        <v>368.21860627177705</v>
      </c>
      <c r="Z704" s="11"/>
      <c r="AA704" s="4"/>
      <c r="AB704" s="11"/>
      <c r="AC704" s="11"/>
      <c r="AD704" s="71"/>
      <c r="AE704" s="24"/>
      <c r="AF704" s="24"/>
      <c r="AG704" s="24"/>
      <c r="AH704" s="24"/>
      <c r="AI704" s="24"/>
      <c r="AJ704" s="24"/>
      <c r="AK704" s="4"/>
      <c r="AL704" s="4"/>
      <c r="AM704" s="24"/>
      <c r="AN704" s="24"/>
      <c r="AO704" s="24"/>
      <c r="AP704" s="24"/>
      <c r="AQ704" s="24"/>
      <c r="AR704" s="24"/>
      <c r="AS704" s="4"/>
      <c r="AT704" s="4"/>
      <c r="AU704" s="24"/>
      <c r="AV704" s="24"/>
      <c r="AW704" s="24"/>
      <c r="AX704" s="24"/>
      <c r="AY704" s="24"/>
      <c r="AZ704" s="24"/>
      <c r="BA704" s="4"/>
    </row>
    <row r="705" spans="1:53" ht="13.8" thickBot="1">
      <c r="B705" s="11" t="s">
        <v>456</v>
      </c>
      <c r="C705" s="11"/>
      <c r="D705" s="71" t="s">
        <v>352</v>
      </c>
      <c r="E705" s="11">
        <v>9</v>
      </c>
      <c r="F705" s="11">
        <v>1</v>
      </c>
      <c r="G705" s="11">
        <v>1</v>
      </c>
      <c r="H705" s="11">
        <v>1</v>
      </c>
      <c r="I705" s="11">
        <v>1</v>
      </c>
      <c r="J705" s="11"/>
      <c r="M705" s="184">
        <v>810.46</v>
      </c>
      <c r="N705" s="184">
        <v>167.64</v>
      </c>
      <c r="O705" s="184">
        <v>154.79</v>
      </c>
      <c r="P705" s="184">
        <v>86.36</v>
      </c>
      <c r="Q705" s="184">
        <v>15</v>
      </c>
      <c r="R705" s="184"/>
      <c r="S705" s="4"/>
      <c r="T705" s="4"/>
      <c r="U705" s="11">
        <v>90.051111111111112</v>
      </c>
      <c r="V705" s="11">
        <v>18.626666666666665</v>
      </c>
      <c r="W705" s="11">
        <v>25.798333333333332</v>
      </c>
      <c r="X705" s="11">
        <v>17.271999999999998</v>
      </c>
      <c r="Y705" s="11">
        <v>3</v>
      </c>
      <c r="Z705" s="11"/>
      <c r="AA705" s="4"/>
      <c r="AB705" s="11"/>
      <c r="AC705" s="11"/>
      <c r="AD705" s="71"/>
      <c r="AE705" s="24"/>
      <c r="AF705" s="24"/>
      <c r="AG705" s="24"/>
      <c r="AH705" s="24"/>
      <c r="AI705" s="24"/>
      <c r="AJ705" s="24"/>
      <c r="AK705" s="4"/>
      <c r="AL705" s="4"/>
      <c r="AM705" s="24"/>
      <c r="AN705" s="24"/>
      <c r="AO705" s="24"/>
      <c r="AP705" s="24"/>
      <c r="AQ705" s="24"/>
      <c r="AR705" s="24"/>
      <c r="AS705" s="4"/>
      <c r="AT705" s="4"/>
      <c r="AU705" s="24"/>
      <c r="AV705" s="24"/>
      <c r="AW705" s="24"/>
      <c r="AX705" s="24"/>
      <c r="AY705" s="24"/>
      <c r="AZ705" s="24"/>
      <c r="BA705" s="4"/>
    </row>
    <row r="706" spans="1:53" ht="13.8" thickBot="1">
      <c r="B706" s="94" t="s">
        <v>585</v>
      </c>
      <c r="C706" s="101"/>
      <c r="D706" s="106"/>
      <c r="E706" s="185">
        <v>83021</v>
      </c>
      <c r="F706" s="185">
        <v>47343</v>
      </c>
      <c r="G706" s="185">
        <v>36401</v>
      </c>
      <c r="H706" s="185">
        <v>28933</v>
      </c>
      <c r="I706" s="185">
        <v>32643</v>
      </c>
      <c r="J706" s="97"/>
      <c r="L706" s="147" t="s">
        <v>586</v>
      </c>
      <c r="M706" s="283">
        <v>18837776.789999988</v>
      </c>
      <c r="N706" s="284">
        <v>9301294.2499999888</v>
      </c>
      <c r="O706" s="285">
        <v>5822735.2799999965</v>
      </c>
      <c r="P706" s="285">
        <v>3741662.4500000039</v>
      </c>
      <c r="Q706" s="285">
        <v>39815049.810000047</v>
      </c>
      <c r="R706" s="286"/>
      <c r="S706" s="4"/>
      <c r="T706" s="147" t="s">
        <v>587</v>
      </c>
      <c r="U706" s="186">
        <v>202.39569364161838</v>
      </c>
      <c r="V706" s="187">
        <v>99.93439897286018</v>
      </c>
      <c r="W706" s="188">
        <v>66.474892742570717</v>
      </c>
      <c r="X706" s="188">
        <v>43.43447036972551</v>
      </c>
      <c r="Y706" s="188">
        <v>455.64882308511056</v>
      </c>
      <c r="Z706" s="97"/>
      <c r="AA706" s="4"/>
      <c r="AB706" s="94" t="s">
        <v>585</v>
      </c>
      <c r="AC706" s="101"/>
      <c r="AD706" s="106"/>
      <c r="AE706" s="189">
        <v>8034</v>
      </c>
      <c r="AF706" s="189">
        <v>4242</v>
      </c>
      <c r="AG706" s="189">
        <v>3345</v>
      </c>
      <c r="AH706" s="189">
        <v>2634</v>
      </c>
      <c r="AI706" s="189">
        <v>2468</v>
      </c>
      <c r="AJ706" s="105"/>
      <c r="AK706" s="4"/>
      <c r="AL706" s="147" t="s">
        <v>586</v>
      </c>
      <c r="AM706" s="190">
        <f>SUM(AM370:AM705)</f>
        <v>4364161.9800000042</v>
      </c>
      <c r="AN706" s="191">
        <f>SUM(AN370:AN705)</f>
        <v>1787792.7900000005</v>
      </c>
      <c r="AO706" s="191">
        <f>SUM(AO370:AO705)</f>
        <v>921103.91999999993</v>
      </c>
      <c r="AP706" s="191">
        <f>SUM(AP370:AP705)</f>
        <v>623919.51000000024</v>
      </c>
      <c r="AQ706" s="192">
        <f>SUM(AQ370:AQ705)</f>
        <v>4231473.8499999987</v>
      </c>
      <c r="AR706" s="193"/>
      <c r="AS706" s="4"/>
      <c r="AT706" s="147" t="s">
        <v>587</v>
      </c>
      <c r="AU706" s="194">
        <f>AVERAGE(AU370:AU705)</f>
        <v>340.28191767919594</v>
      </c>
      <c r="AV706" s="194">
        <f>AVERAGE(AV370:AV705)</f>
        <v>225.37841740340224</v>
      </c>
      <c r="AW706" s="194">
        <f>AVERAGE(AW370:AW705)</f>
        <v>157.1002844442614</v>
      </c>
      <c r="AX706" s="194">
        <f>AVERAGE(AX370:AX705)</f>
        <v>127.08873766274914</v>
      </c>
      <c r="AY706" s="194">
        <f>AVERAGE(AY370:AY705)</f>
        <v>597.91493304450375</v>
      </c>
      <c r="AZ706" s="105"/>
      <c r="BA706" s="4"/>
    </row>
    <row r="707" spans="1:53" s="4" customFormat="1"/>
    <row r="708" spans="1:53" ht="15" customHeight="1">
      <c r="B708" s="22"/>
      <c r="C708" s="22"/>
      <c r="D708" s="26"/>
      <c r="E708" s="507" t="str">
        <f>E16</f>
        <v>Number of Residential Customers in Arrears</v>
      </c>
      <c r="F708" s="507"/>
      <c r="G708" s="507"/>
      <c r="H708" s="507"/>
      <c r="I708" s="507"/>
      <c r="J708" s="507"/>
      <c r="K708" s="62"/>
      <c r="L708" s="26"/>
      <c r="M708" s="508" t="str">
        <f>M368</f>
        <v>Residential Arrearage Dollars</v>
      </c>
      <c r="N708" s="509"/>
      <c r="O708" s="509"/>
      <c r="P708" s="509"/>
      <c r="Q708" s="509"/>
      <c r="R708" s="510"/>
      <c r="S708" s="4"/>
      <c r="T708" s="26"/>
      <c r="U708" s="508" t="str">
        <f>U16</f>
        <v>Average Amount of Residential Arrearage Dollars</v>
      </c>
      <c r="V708" s="509"/>
      <c r="W708" s="509"/>
      <c r="X708" s="509"/>
      <c r="Y708" s="509"/>
      <c r="Z708" s="510"/>
      <c r="AA708" s="4"/>
      <c r="AB708" s="4"/>
      <c r="AC708" s="4"/>
      <c r="AD708" s="4"/>
      <c r="AE708" s="504" t="s">
        <v>529</v>
      </c>
      <c r="AF708" s="505"/>
      <c r="AG708" s="505"/>
      <c r="AH708" s="505"/>
      <c r="AI708" s="505"/>
      <c r="AJ708" s="506"/>
      <c r="AK708" s="4"/>
      <c r="AL708" s="153"/>
      <c r="AM708" s="505" t="str">
        <f>AM368</f>
        <v>Non-Residential Arrearage Dollars</v>
      </c>
      <c r="AN708" s="505"/>
      <c r="AO708" s="505"/>
      <c r="AP708" s="505"/>
      <c r="AQ708" s="505"/>
      <c r="AR708" s="506"/>
      <c r="AS708" s="4"/>
      <c r="AT708" s="153"/>
      <c r="AU708" s="504" t="str">
        <f>AU368</f>
        <v>Average Amount of Non-Residential Arrearage Dollars</v>
      </c>
      <c r="AV708" s="505"/>
      <c r="AW708" s="505"/>
      <c r="AX708" s="505"/>
      <c r="AY708" s="505"/>
      <c r="AZ708" s="506"/>
      <c r="BA708" s="4"/>
    </row>
    <row r="709" spans="1:53">
      <c r="A709" s="4" t="s">
        <v>518</v>
      </c>
      <c r="B709" s="10" t="s">
        <v>532</v>
      </c>
      <c r="C709" s="10" t="s">
        <v>34</v>
      </c>
      <c r="D709" s="78" t="s">
        <v>533</v>
      </c>
      <c r="E709" s="23" t="s">
        <v>534</v>
      </c>
      <c r="F709" s="23" t="s">
        <v>535</v>
      </c>
      <c r="G709" s="23" t="s">
        <v>536</v>
      </c>
      <c r="H709" s="23" t="s">
        <v>537</v>
      </c>
      <c r="I709" s="23" t="s">
        <v>538</v>
      </c>
      <c r="J709" s="23" t="s">
        <v>539</v>
      </c>
      <c r="K709" s="25"/>
      <c r="M709" s="23" t="s">
        <v>534</v>
      </c>
      <c r="N709" s="145" t="s">
        <v>535</v>
      </c>
      <c r="O709" s="23" t="s">
        <v>536</v>
      </c>
      <c r="P709" s="23" t="s">
        <v>537</v>
      </c>
      <c r="Q709" s="23" t="s">
        <v>538</v>
      </c>
      <c r="R709" s="23" t="s">
        <v>539</v>
      </c>
      <c r="S709" s="4"/>
      <c r="T709" s="4"/>
      <c r="U709" s="23" t="s">
        <v>534</v>
      </c>
      <c r="V709" s="23" t="s">
        <v>535</v>
      </c>
      <c r="W709" s="23" t="s">
        <v>536</v>
      </c>
      <c r="X709" s="23" t="s">
        <v>537</v>
      </c>
      <c r="Y709" s="23" t="s">
        <v>538</v>
      </c>
      <c r="Z709" s="23" t="s">
        <v>539</v>
      </c>
      <c r="AA709" s="4"/>
      <c r="AB709" s="10" t="s">
        <v>532</v>
      </c>
      <c r="AC709" s="10" t="s">
        <v>34</v>
      </c>
      <c r="AD709" s="78" t="s">
        <v>533</v>
      </c>
      <c r="AE709" s="23" t="s">
        <v>534</v>
      </c>
      <c r="AF709" s="23" t="s">
        <v>535</v>
      </c>
      <c r="AG709" s="23" t="s">
        <v>536</v>
      </c>
      <c r="AH709" s="23" t="s">
        <v>537</v>
      </c>
      <c r="AI709" s="23" t="s">
        <v>538</v>
      </c>
      <c r="AJ709" s="23" t="s">
        <v>539</v>
      </c>
      <c r="AK709" s="4"/>
      <c r="AL709" s="4"/>
      <c r="AM709" s="23" t="s">
        <v>534</v>
      </c>
      <c r="AN709" s="23" t="s">
        <v>535</v>
      </c>
      <c r="AO709" s="23" t="s">
        <v>536</v>
      </c>
      <c r="AP709" s="23" t="s">
        <v>537</v>
      </c>
      <c r="AQ709" s="23" t="s">
        <v>538</v>
      </c>
      <c r="AR709" s="23" t="s">
        <v>539</v>
      </c>
      <c r="AS709" s="4"/>
      <c r="AT709" s="4"/>
      <c r="AU709" s="23" t="s">
        <v>534</v>
      </c>
      <c r="AV709" s="23" t="s">
        <v>535</v>
      </c>
      <c r="AW709" s="23" t="s">
        <v>536</v>
      </c>
      <c r="AX709" s="23" t="s">
        <v>537</v>
      </c>
      <c r="AY709" s="23" t="s">
        <v>538</v>
      </c>
      <c r="AZ709" s="23" t="s">
        <v>539</v>
      </c>
      <c r="BA709" s="4"/>
    </row>
    <row r="710" spans="1:53">
      <c r="B710" s="11" t="s">
        <v>479</v>
      </c>
      <c r="C710" s="11"/>
      <c r="D710" s="71" t="s">
        <v>121</v>
      </c>
      <c r="E710" s="11">
        <v>1</v>
      </c>
      <c r="F710" s="11">
        <v>1</v>
      </c>
      <c r="G710" s="11">
        <v>1</v>
      </c>
      <c r="H710" s="11">
        <v>1</v>
      </c>
      <c r="I710" s="11">
        <v>1</v>
      </c>
      <c r="J710" s="11"/>
      <c r="M710" s="184">
        <v>129.58000000000001</v>
      </c>
      <c r="N710" s="287">
        <v>92.25</v>
      </c>
      <c r="O710" s="184">
        <v>89.63</v>
      </c>
      <c r="P710" s="184">
        <v>69.36</v>
      </c>
      <c r="Q710" s="184">
        <v>136.26</v>
      </c>
      <c r="R710" s="184"/>
      <c r="S710" s="4"/>
      <c r="T710" s="4"/>
      <c r="U710" s="11">
        <v>129.58000000000001</v>
      </c>
      <c r="V710" s="11">
        <v>92.25</v>
      </c>
      <c r="W710" s="11">
        <v>89.63</v>
      </c>
      <c r="X710" s="11">
        <v>69.36</v>
      </c>
      <c r="Y710" s="11">
        <v>136.26</v>
      </c>
      <c r="Z710" s="11"/>
      <c r="AA710" s="4"/>
      <c r="AB710" s="11" t="s">
        <v>87</v>
      </c>
      <c r="AC710" s="11"/>
      <c r="AD710" s="71" t="s">
        <v>88</v>
      </c>
      <c r="AE710" s="24">
        <v>101</v>
      </c>
      <c r="AF710" s="24">
        <v>38</v>
      </c>
      <c r="AG710" s="24">
        <v>15</v>
      </c>
      <c r="AH710" s="24">
        <v>9</v>
      </c>
      <c r="AI710" s="24">
        <v>12</v>
      </c>
      <c r="AJ710" s="24"/>
      <c r="AK710" s="4"/>
      <c r="AL710" s="4"/>
      <c r="AM710" s="24">
        <v>49503.27</v>
      </c>
      <c r="AN710" s="24">
        <v>14059.09</v>
      </c>
      <c r="AO710" s="24">
        <v>1392.93</v>
      </c>
      <c r="AP710" s="24">
        <v>992.41</v>
      </c>
      <c r="AQ710" s="24">
        <v>12903.47</v>
      </c>
      <c r="AR710" s="24"/>
      <c r="AS710" s="4"/>
      <c r="AT710" s="4"/>
      <c r="AU710" s="24">
        <v>475.992980769231</v>
      </c>
      <c r="AV710" s="24">
        <v>144.93907216494799</v>
      </c>
      <c r="AW710" s="24">
        <v>14.07</v>
      </c>
      <c r="AX710" s="24">
        <v>9.7295098039215695</v>
      </c>
      <c r="AY710" s="24">
        <v>126.50460784313699</v>
      </c>
      <c r="AZ710" s="24"/>
      <c r="BA710" s="4"/>
    </row>
    <row r="711" spans="1:53">
      <c r="B711" s="11" t="s">
        <v>87</v>
      </c>
      <c r="C711" s="11"/>
      <c r="D711" s="71" t="s">
        <v>88</v>
      </c>
      <c r="E711" s="11">
        <v>1213</v>
      </c>
      <c r="F711" s="11">
        <v>580</v>
      </c>
      <c r="G711" s="11">
        <v>313</v>
      </c>
      <c r="H711" s="11">
        <v>227</v>
      </c>
      <c r="I711" s="11">
        <v>270</v>
      </c>
      <c r="J711" s="11"/>
      <c r="M711" s="184">
        <v>234068.62</v>
      </c>
      <c r="N711" s="287">
        <v>97581.43</v>
      </c>
      <c r="O711" s="184">
        <v>31970.2</v>
      </c>
      <c r="P711" s="184">
        <v>25478.6</v>
      </c>
      <c r="Q711" s="184">
        <v>75070.570000000094</v>
      </c>
      <c r="R711" s="184"/>
      <c r="S711" s="4"/>
      <c r="T711" s="4"/>
      <c r="U711" s="11">
        <v>181.589309542281</v>
      </c>
      <c r="V711" s="11">
        <v>78.504770716009702</v>
      </c>
      <c r="W711" s="11">
        <v>26.708604845446999</v>
      </c>
      <c r="X711" s="11">
        <v>21.392611251049502</v>
      </c>
      <c r="Y711" s="11">
        <v>60.736707119741197</v>
      </c>
      <c r="Z711" s="11"/>
      <c r="AA711" s="4"/>
      <c r="AB711" s="11" t="s">
        <v>87</v>
      </c>
      <c r="AC711" s="11"/>
      <c r="AD711" s="71" t="s">
        <v>89</v>
      </c>
      <c r="AE711" s="24">
        <v>69</v>
      </c>
      <c r="AF711" s="24">
        <v>27</v>
      </c>
      <c r="AG711" s="24">
        <v>16</v>
      </c>
      <c r="AH711" s="24">
        <v>8</v>
      </c>
      <c r="AI711" s="24">
        <v>5</v>
      </c>
      <c r="AJ711" s="24"/>
      <c r="AK711" s="4"/>
      <c r="AL711" s="4"/>
      <c r="AM711" s="24">
        <v>42082.68</v>
      </c>
      <c r="AN711" s="24">
        <v>8476.2000000000007</v>
      </c>
      <c r="AO711" s="24">
        <v>7017.04</v>
      </c>
      <c r="AP711" s="24">
        <v>464.34</v>
      </c>
      <c r="AQ711" s="24">
        <v>2605.6799999999998</v>
      </c>
      <c r="AR711" s="24"/>
      <c r="AS711" s="4"/>
      <c r="AT711" s="4"/>
      <c r="AU711" s="24">
        <v>609.89391304347805</v>
      </c>
      <c r="AV711" s="24">
        <v>132.44062500000001</v>
      </c>
      <c r="AW711" s="24">
        <v>106.318787878788</v>
      </c>
      <c r="AX711" s="24">
        <v>6.9304477611940296</v>
      </c>
      <c r="AY711" s="24">
        <v>38.890746268656699</v>
      </c>
      <c r="AZ711" s="24"/>
      <c r="BA711" s="4"/>
    </row>
    <row r="712" spans="1:53">
      <c r="B712" s="11" t="s">
        <v>87</v>
      </c>
      <c r="C712" s="11"/>
      <c r="D712" s="71" t="s">
        <v>89</v>
      </c>
      <c r="E712" s="11">
        <v>1726</v>
      </c>
      <c r="F712" s="11">
        <v>993</v>
      </c>
      <c r="G712" s="11">
        <v>523</v>
      </c>
      <c r="H712" s="11">
        <v>345</v>
      </c>
      <c r="I712" s="11">
        <v>426</v>
      </c>
      <c r="J712" s="11"/>
      <c r="M712" s="184">
        <v>295263.27999999898</v>
      </c>
      <c r="N712" s="287">
        <v>164322.23999999999</v>
      </c>
      <c r="O712" s="184">
        <v>60505.53</v>
      </c>
      <c r="P712" s="184">
        <v>23370.15</v>
      </c>
      <c r="Q712" s="184">
        <v>106964.75</v>
      </c>
      <c r="R712" s="184"/>
      <c r="S712" s="4"/>
      <c r="T712" s="4"/>
      <c r="U712" s="11">
        <v>159.51554835224201</v>
      </c>
      <c r="V712" s="11">
        <v>92.315865168539304</v>
      </c>
      <c r="W712" s="11">
        <v>34.713442340791701</v>
      </c>
      <c r="X712" s="11">
        <v>13.446576524741101</v>
      </c>
      <c r="Y712" s="11">
        <v>58.482640787315503</v>
      </c>
      <c r="Z712" s="11"/>
      <c r="AA712" s="4"/>
      <c r="AB712" s="11" t="s">
        <v>90</v>
      </c>
      <c r="AC712" s="11"/>
      <c r="AD712" s="71" t="s">
        <v>88</v>
      </c>
      <c r="AE712" s="24">
        <v>49</v>
      </c>
      <c r="AF712" s="24">
        <v>27</v>
      </c>
      <c r="AG712" s="24">
        <v>16</v>
      </c>
      <c r="AH712" s="24">
        <v>16</v>
      </c>
      <c r="AI712" s="24">
        <v>15</v>
      </c>
      <c r="AJ712" s="24"/>
      <c r="AK712" s="4"/>
      <c r="AL712" s="4"/>
      <c r="AM712" s="24">
        <v>23339.21</v>
      </c>
      <c r="AN712" s="24">
        <v>7108.6</v>
      </c>
      <c r="AO712" s="24">
        <v>2206.19</v>
      </c>
      <c r="AP712" s="24">
        <v>1134.33</v>
      </c>
      <c r="AQ712" s="24">
        <v>1133.31</v>
      </c>
      <c r="AR712" s="24"/>
      <c r="AS712" s="4"/>
      <c r="AT712" s="4"/>
      <c r="AU712" s="24">
        <v>466.7842</v>
      </c>
      <c r="AV712" s="24">
        <v>148.09583333333299</v>
      </c>
      <c r="AW712" s="24">
        <v>50.140681818181797</v>
      </c>
      <c r="AX712" s="24">
        <v>23.631875000000001</v>
      </c>
      <c r="AY712" s="24">
        <v>22.2217647058824</v>
      </c>
      <c r="AZ712" s="24"/>
      <c r="BA712" s="4"/>
    </row>
    <row r="713" spans="1:53">
      <c r="B713" s="11" t="s">
        <v>90</v>
      </c>
      <c r="C713" s="11"/>
      <c r="D713" s="71" t="s">
        <v>88</v>
      </c>
      <c r="E713" s="11">
        <v>191</v>
      </c>
      <c r="F713" s="11">
        <v>102</v>
      </c>
      <c r="G713" s="11">
        <v>49</v>
      </c>
      <c r="H713" s="11">
        <v>32</v>
      </c>
      <c r="I713" s="11">
        <v>40</v>
      </c>
      <c r="J713" s="11"/>
      <c r="M713" s="184">
        <v>38190.5</v>
      </c>
      <c r="N713" s="287">
        <v>22372.49</v>
      </c>
      <c r="O713" s="184">
        <v>8091.58</v>
      </c>
      <c r="P713" s="184">
        <v>3095.51</v>
      </c>
      <c r="Q713" s="184">
        <v>18416.71</v>
      </c>
      <c r="R713" s="184"/>
      <c r="S713" s="4"/>
      <c r="T713" s="4"/>
      <c r="U713" s="11">
        <v>185.390776699029</v>
      </c>
      <c r="V713" s="11">
        <v>120.282204301075</v>
      </c>
      <c r="W713" s="11">
        <v>42.143645833333302</v>
      </c>
      <c r="X713" s="11">
        <v>16.122447916666701</v>
      </c>
      <c r="Y713" s="11">
        <v>94.444666666666606</v>
      </c>
      <c r="Z713" s="11"/>
      <c r="AA713" s="4"/>
      <c r="AB713" s="11" t="s">
        <v>90</v>
      </c>
      <c r="AC713" s="11"/>
      <c r="AD713" s="71" t="s">
        <v>89</v>
      </c>
      <c r="AE713" s="24">
        <v>1</v>
      </c>
      <c r="AF713" s="24">
        <v>1</v>
      </c>
      <c r="AG713" s="24">
        <v>1</v>
      </c>
      <c r="AH713" s="24">
        <v>1</v>
      </c>
      <c r="AI713" s="24">
        <v>1</v>
      </c>
      <c r="AJ713" s="24"/>
      <c r="AK713" s="4"/>
      <c r="AL713" s="4"/>
      <c r="AM713" s="24">
        <v>49.56</v>
      </c>
      <c r="AN713" s="24">
        <v>54.01</v>
      </c>
      <c r="AO713" s="24">
        <v>45.75</v>
      </c>
      <c r="AP713" s="24">
        <v>50.55</v>
      </c>
      <c r="AQ713" s="24">
        <v>23.83</v>
      </c>
      <c r="AR713" s="24"/>
      <c r="AS713" s="4"/>
      <c r="AT713" s="4"/>
      <c r="AU713" s="24">
        <v>49.56</v>
      </c>
      <c r="AV713" s="24">
        <v>54.01</v>
      </c>
      <c r="AW713" s="24">
        <v>45.75</v>
      </c>
      <c r="AX713" s="24">
        <v>50.55</v>
      </c>
      <c r="AY713" s="24">
        <v>23.83</v>
      </c>
      <c r="AZ713" s="24"/>
      <c r="BA713" s="4"/>
    </row>
    <row r="714" spans="1:53">
      <c r="B714" s="11" t="s">
        <v>90</v>
      </c>
      <c r="C714" s="11"/>
      <c r="D714" s="71" t="s">
        <v>89</v>
      </c>
      <c r="E714" s="11">
        <v>1</v>
      </c>
      <c r="F714" s="11"/>
      <c r="G714" s="11"/>
      <c r="H714" s="11"/>
      <c r="I714" s="11"/>
      <c r="J714" s="11"/>
      <c r="M714" s="184">
        <v>120.56</v>
      </c>
      <c r="N714" s="287">
        <v>0</v>
      </c>
      <c r="O714" s="184">
        <v>0</v>
      </c>
      <c r="P714" s="184">
        <v>0</v>
      </c>
      <c r="Q714" s="184">
        <v>0</v>
      </c>
      <c r="R714" s="184"/>
      <c r="S714" s="4"/>
      <c r="T714" s="4"/>
      <c r="U714" s="11">
        <v>120.56</v>
      </c>
      <c r="V714" s="11">
        <v>0</v>
      </c>
      <c r="W714" s="11">
        <v>0</v>
      </c>
      <c r="X714" s="11">
        <v>0</v>
      </c>
      <c r="Y714" s="11">
        <v>0</v>
      </c>
      <c r="Z714" s="11"/>
      <c r="AA714" s="4"/>
      <c r="AB714" s="11" t="s">
        <v>91</v>
      </c>
      <c r="AC714" s="11"/>
      <c r="AD714" s="71" t="s">
        <v>92</v>
      </c>
      <c r="AE714" s="24">
        <v>7</v>
      </c>
      <c r="AF714" s="24"/>
      <c r="AG714" s="24"/>
      <c r="AH714" s="24"/>
      <c r="AI714" s="24"/>
      <c r="AJ714" s="24"/>
      <c r="AK714" s="4"/>
      <c r="AL714" s="4"/>
      <c r="AM714" s="24">
        <v>1195.48</v>
      </c>
      <c r="AN714" s="24">
        <v>0</v>
      </c>
      <c r="AO714" s="24">
        <v>0</v>
      </c>
      <c r="AP714" s="24">
        <v>0</v>
      </c>
      <c r="AQ714" s="24">
        <v>0</v>
      </c>
      <c r="AR714" s="24"/>
      <c r="AS714" s="4"/>
      <c r="AT714" s="4"/>
      <c r="AU714" s="24">
        <v>170.78285714285701</v>
      </c>
      <c r="AV714" s="24">
        <v>0</v>
      </c>
      <c r="AW714" s="24">
        <v>0</v>
      </c>
      <c r="AX714" s="24">
        <v>0</v>
      </c>
      <c r="AY714" s="24">
        <v>0</v>
      </c>
      <c r="AZ714" s="24"/>
      <c r="BA714" s="4"/>
    </row>
    <row r="715" spans="1:53">
      <c r="B715" s="11" t="s">
        <v>91</v>
      </c>
      <c r="C715" s="11"/>
      <c r="D715" s="71" t="s">
        <v>92</v>
      </c>
      <c r="E715" s="11">
        <v>120</v>
      </c>
      <c r="F715" s="11">
        <v>75</v>
      </c>
      <c r="G715" s="11">
        <v>39</v>
      </c>
      <c r="H715" s="11">
        <v>21</v>
      </c>
      <c r="I715" s="11">
        <v>33</v>
      </c>
      <c r="J715" s="11"/>
      <c r="M715" s="184">
        <v>20640.580000000002</v>
      </c>
      <c r="N715" s="287">
        <v>10114.290000000001</v>
      </c>
      <c r="O715" s="184">
        <v>3834.29</v>
      </c>
      <c r="P715" s="184">
        <v>1572.02</v>
      </c>
      <c r="Q715" s="184">
        <v>7742.09</v>
      </c>
      <c r="R715" s="184"/>
      <c r="S715" s="4"/>
      <c r="T715" s="4"/>
      <c r="U715" s="11">
        <v>155.19233082706799</v>
      </c>
      <c r="V715" s="11">
        <v>78.405348837209303</v>
      </c>
      <c r="W715" s="11">
        <v>29.955390625</v>
      </c>
      <c r="X715" s="11">
        <v>12.57616</v>
      </c>
      <c r="Y715" s="11">
        <v>56.102101449275402</v>
      </c>
      <c r="Z715" s="11"/>
      <c r="AA715" s="4"/>
      <c r="AB715" s="11" t="s">
        <v>93</v>
      </c>
      <c r="AC715" s="11"/>
      <c r="AD715" s="71" t="s">
        <v>94</v>
      </c>
      <c r="AE715" s="24">
        <v>38</v>
      </c>
      <c r="AF715" s="24">
        <v>21</v>
      </c>
      <c r="AG715" s="24">
        <v>16</v>
      </c>
      <c r="AH715" s="24">
        <v>12</v>
      </c>
      <c r="AI715" s="24">
        <v>12</v>
      </c>
      <c r="AJ715" s="24"/>
      <c r="AK715" s="4"/>
      <c r="AL715" s="4"/>
      <c r="AM715" s="24">
        <v>10587.36</v>
      </c>
      <c r="AN715" s="24">
        <v>8691.7900000000009</v>
      </c>
      <c r="AO715" s="24">
        <v>5309.67</v>
      </c>
      <c r="AP715" s="24">
        <v>3287.72</v>
      </c>
      <c r="AQ715" s="24">
        <v>21621.59</v>
      </c>
      <c r="AR715" s="24"/>
      <c r="AS715" s="4"/>
      <c r="AT715" s="4"/>
      <c r="AU715" s="24">
        <v>278.614736842105</v>
      </c>
      <c r="AV715" s="24">
        <v>234.91324324324299</v>
      </c>
      <c r="AW715" s="24">
        <v>151.70485714285701</v>
      </c>
      <c r="AX715" s="24">
        <v>88.857297297297293</v>
      </c>
      <c r="AY715" s="24">
        <v>568.98921052631601</v>
      </c>
      <c r="AZ715" s="24"/>
      <c r="BA715" s="4"/>
    </row>
    <row r="716" spans="1:53">
      <c r="B716" s="11" t="s">
        <v>545</v>
      </c>
      <c r="C716" s="11"/>
      <c r="D716" s="71" t="s">
        <v>165</v>
      </c>
      <c r="E716" s="11">
        <v>1</v>
      </c>
      <c r="F716" s="11">
        <v>1</v>
      </c>
      <c r="G716" s="11"/>
      <c r="H716" s="11"/>
      <c r="I716" s="11">
        <v>1</v>
      </c>
      <c r="J716" s="11"/>
      <c r="M716" s="184">
        <v>28.76</v>
      </c>
      <c r="N716" s="287">
        <v>22.37</v>
      </c>
      <c r="O716" s="184">
        <v>0</v>
      </c>
      <c r="P716" s="184">
        <v>0</v>
      </c>
      <c r="Q716" s="184">
        <v>31.28</v>
      </c>
      <c r="R716" s="184"/>
      <c r="S716" s="4"/>
      <c r="T716" s="4"/>
      <c r="U716" s="11">
        <v>14.38</v>
      </c>
      <c r="V716" s="11">
        <v>11.185</v>
      </c>
      <c r="W716" s="11">
        <v>0</v>
      </c>
      <c r="X716" s="11">
        <v>0</v>
      </c>
      <c r="Y716" s="11">
        <v>15.64</v>
      </c>
      <c r="Z716" s="11"/>
      <c r="AA716" s="4"/>
      <c r="AB716" s="11" t="s">
        <v>95</v>
      </c>
      <c r="AC716" s="11"/>
      <c r="AD716" s="71" t="s">
        <v>96</v>
      </c>
      <c r="AE716" s="24">
        <v>10</v>
      </c>
      <c r="AF716" s="24">
        <v>1</v>
      </c>
      <c r="AG716" s="24">
        <v>1</v>
      </c>
      <c r="AH716" s="24"/>
      <c r="AI716" s="24"/>
      <c r="AJ716" s="24"/>
      <c r="AK716" s="4"/>
      <c r="AL716" s="4"/>
      <c r="AM716" s="24">
        <v>877.32</v>
      </c>
      <c r="AN716" s="24">
        <v>430.63</v>
      </c>
      <c r="AO716" s="24">
        <v>15.93</v>
      </c>
      <c r="AP716" s="24">
        <v>0</v>
      </c>
      <c r="AQ716" s="24">
        <v>0</v>
      </c>
      <c r="AR716" s="24"/>
      <c r="AS716" s="4"/>
      <c r="AT716" s="4"/>
      <c r="AU716" s="24">
        <v>87.731999999999999</v>
      </c>
      <c r="AV716" s="24">
        <v>47.8477777777778</v>
      </c>
      <c r="AW716" s="24">
        <v>2.2757142857142898</v>
      </c>
      <c r="AX716" s="24">
        <v>0</v>
      </c>
      <c r="AY716" s="24">
        <v>0</v>
      </c>
      <c r="AZ716" s="24"/>
      <c r="BA716" s="4"/>
    </row>
    <row r="717" spans="1:53">
      <c r="B717" s="11" t="s">
        <v>93</v>
      </c>
      <c r="C717" s="11"/>
      <c r="D717" s="71" t="s">
        <v>94</v>
      </c>
      <c r="E717" s="11">
        <v>172</v>
      </c>
      <c r="F717" s="11">
        <v>83</v>
      </c>
      <c r="G717" s="11">
        <v>46</v>
      </c>
      <c r="H717" s="11">
        <v>27</v>
      </c>
      <c r="I717" s="11">
        <v>43</v>
      </c>
      <c r="J717" s="11"/>
      <c r="M717" s="184">
        <v>41830.14</v>
      </c>
      <c r="N717" s="287">
        <v>16226.15</v>
      </c>
      <c r="O717" s="184">
        <v>6722.92</v>
      </c>
      <c r="P717" s="184">
        <v>4901.84</v>
      </c>
      <c r="Q717" s="184">
        <v>32765.61</v>
      </c>
      <c r="R717" s="184"/>
      <c r="S717" s="4"/>
      <c r="T717" s="4"/>
      <c r="U717" s="11">
        <v>224.89322580645199</v>
      </c>
      <c r="V717" s="11">
        <v>89.154670329670296</v>
      </c>
      <c r="W717" s="11">
        <v>37.349555555555597</v>
      </c>
      <c r="X717" s="11">
        <v>27.694011299435001</v>
      </c>
      <c r="Y717" s="11">
        <v>181.02546961325999</v>
      </c>
      <c r="Z717" s="11"/>
      <c r="AA717" s="4"/>
      <c r="AB717" s="11" t="s">
        <v>97</v>
      </c>
      <c r="AC717" s="11"/>
      <c r="AD717" s="71" t="s">
        <v>98</v>
      </c>
      <c r="AE717" s="24">
        <v>72</v>
      </c>
      <c r="AF717" s="24">
        <v>32</v>
      </c>
      <c r="AG717" s="24">
        <v>19</v>
      </c>
      <c r="AH717" s="24">
        <v>13</v>
      </c>
      <c r="AI717" s="24">
        <v>12</v>
      </c>
      <c r="AJ717" s="24"/>
      <c r="AK717" s="4"/>
      <c r="AL717" s="4"/>
      <c r="AM717" s="24">
        <v>23107.77</v>
      </c>
      <c r="AN717" s="24">
        <v>7175.5</v>
      </c>
      <c r="AO717" s="24">
        <v>2335.91</v>
      </c>
      <c r="AP717" s="24">
        <v>2409.7800000000002</v>
      </c>
      <c r="AQ717" s="24">
        <v>7984.15</v>
      </c>
      <c r="AR717" s="24"/>
      <c r="AS717" s="4"/>
      <c r="AT717" s="4"/>
      <c r="AU717" s="24">
        <v>320.94125000000003</v>
      </c>
      <c r="AV717" s="24">
        <v>107.097014925373</v>
      </c>
      <c r="AW717" s="24">
        <v>33.370142857142902</v>
      </c>
      <c r="AX717" s="24">
        <v>34.425428571428597</v>
      </c>
      <c r="AY717" s="24">
        <v>110.890972222222</v>
      </c>
      <c r="AZ717" s="24"/>
      <c r="BA717" s="4"/>
    </row>
    <row r="718" spans="1:53">
      <c r="B718" s="11" t="s">
        <v>93</v>
      </c>
      <c r="C718" s="11"/>
      <c r="D718" s="71" t="s">
        <v>210</v>
      </c>
      <c r="E718" s="11">
        <v>1</v>
      </c>
      <c r="F718" s="11"/>
      <c r="G718" s="11"/>
      <c r="H718" s="11"/>
      <c r="I718" s="11"/>
      <c r="J718" s="11"/>
      <c r="M718" s="184">
        <v>18.100000000000001</v>
      </c>
      <c r="N718" s="287">
        <v>0</v>
      </c>
      <c r="O718" s="184">
        <v>0</v>
      </c>
      <c r="P718" s="184">
        <v>0</v>
      </c>
      <c r="Q718" s="184">
        <v>0</v>
      </c>
      <c r="R718" s="184"/>
      <c r="S718" s="4"/>
      <c r="T718" s="4"/>
      <c r="U718" s="11">
        <v>18.100000000000001</v>
      </c>
      <c r="V718" s="11">
        <v>0</v>
      </c>
      <c r="W718" s="11">
        <v>0</v>
      </c>
      <c r="X718" s="11">
        <v>0</v>
      </c>
      <c r="Y718" s="11">
        <v>0</v>
      </c>
      <c r="Z718" s="11"/>
      <c r="AA718" s="4"/>
      <c r="AB718" s="11" t="s">
        <v>99</v>
      </c>
      <c r="AC718" s="11"/>
      <c r="AD718" s="71" t="s">
        <v>101</v>
      </c>
      <c r="AE718" s="24">
        <v>525</v>
      </c>
      <c r="AF718" s="24">
        <v>258</v>
      </c>
      <c r="AG718" s="24">
        <v>182</v>
      </c>
      <c r="AH718" s="24">
        <v>107</v>
      </c>
      <c r="AI718" s="24">
        <v>111</v>
      </c>
      <c r="AJ718" s="24"/>
      <c r="AK718" s="4"/>
      <c r="AL718" s="4"/>
      <c r="AM718" s="24">
        <v>320235.53999999998</v>
      </c>
      <c r="AN718" s="24">
        <v>98391.58</v>
      </c>
      <c r="AO718" s="24">
        <v>90075.44</v>
      </c>
      <c r="AP718" s="24">
        <v>21950.76</v>
      </c>
      <c r="AQ718" s="24">
        <v>99173.25</v>
      </c>
      <c r="AR718" s="24"/>
      <c r="AS718" s="4"/>
      <c r="AT718" s="4"/>
      <c r="AU718" s="24">
        <v>597.45436567164199</v>
      </c>
      <c r="AV718" s="24">
        <v>199.17323886639701</v>
      </c>
      <c r="AW718" s="24">
        <v>172.88952015355099</v>
      </c>
      <c r="AX718" s="24">
        <v>43.380948616600797</v>
      </c>
      <c r="AY718" s="24">
        <v>191.82446808510599</v>
      </c>
      <c r="AZ718" s="24"/>
      <c r="BA718" s="4"/>
    </row>
    <row r="719" spans="1:53">
      <c r="B719" s="11" t="s">
        <v>95</v>
      </c>
      <c r="C719" s="11"/>
      <c r="D719" s="71" t="s">
        <v>96</v>
      </c>
      <c r="E719" s="11">
        <v>8</v>
      </c>
      <c r="F719" s="11">
        <v>4</v>
      </c>
      <c r="G719" s="11">
        <v>3</v>
      </c>
      <c r="H719" s="11">
        <v>2</v>
      </c>
      <c r="I719" s="11">
        <v>2</v>
      </c>
      <c r="J719" s="11"/>
      <c r="M719" s="184">
        <v>1586.96</v>
      </c>
      <c r="N719" s="287">
        <v>1255</v>
      </c>
      <c r="O719" s="184">
        <v>563.66999999999996</v>
      </c>
      <c r="P719" s="184">
        <v>259.39999999999998</v>
      </c>
      <c r="Q719" s="184">
        <v>1208.45</v>
      </c>
      <c r="R719" s="184"/>
      <c r="S719" s="4"/>
      <c r="T719" s="4"/>
      <c r="U719" s="11">
        <v>198.37</v>
      </c>
      <c r="V719" s="11">
        <v>156.875</v>
      </c>
      <c r="W719" s="11">
        <v>70.458749999999995</v>
      </c>
      <c r="X719" s="11">
        <v>32.424999999999997</v>
      </c>
      <c r="Y719" s="11">
        <v>134.27222222222201</v>
      </c>
      <c r="Z719" s="11"/>
      <c r="AA719" s="4"/>
      <c r="AB719" s="11" t="s">
        <v>99</v>
      </c>
      <c r="AC719" s="11"/>
      <c r="AD719" s="71" t="s">
        <v>288</v>
      </c>
      <c r="AE719" s="24">
        <v>1</v>
      </c>
      <c r="AF719" s="24">
        <v>1</v>
      </c>
      <c r="AG719" s="24">
        <v>1</v>
      </c>
      <c r="AH719" s="24">
        <v>1</v>
      </c>
      <c r="AI719" s="24">
        <v>1</v>
      </c>
      <c r="AJ719" s="24"/>
      <c r="AK719" s="4"/>
      <c r="AL719" s="4"/>
      <c r="AM719" s="24">
        <v>10.62</v>
      </c>
      <c r="AN719" s="24">
        <v>9.6300000000000008</v>
      </c>
      <c r="AO719" s="24">
        <v>10.95</v>
      </c>
      <c r="AP719" s="24">
        <v>9.9600000000000009</v>
      </c>
      <c r="AQ719" s="24">
        <v>50.57</v>
      </c>
      <c r="AR719" s="24"/>
      <c r="AS719" s="4"/>
      <c r="AT719" s="4"/>
      <c r="AU719" s="24">
        <v>10.62</v>
      </c>
      <c r="AV719" s="24">
        <v>9.6300000000000008</v>
      </c>
      <c r="AW719" s="24">
        <v>10.95</v>
      </c>
      <c r="AX719" s="24">
        <v>9.9600000000000009</v>
      </c>
      <c r="AY719" s="24">
        <v>50.57</v>
      </c>
      <c r="AZ719" s="24"/>
      <c r="BA719" s="4"/>
    </row>
    <row r="720" spans="1:53">
      <c r="B720" s="11" t="s">
        <v>97</v>
      </c>
      <c r="C720" s="11"/>
      <c r="D720" s="71" t="s">
        <v>98</v>
      </c>
      <c r="E720" s="11">
        <v>979</v>
      </c>
      <c r="F720" s="11">
        <v>484</v>
      </c>
      <c r="G720" s="11">
        <v>255</v>
      </c>
      <c r="H720" s="11">
        <v>168</v>
      </c>
      <c r="I720" s="11">
        <v>266</v>
      </c>
      <c r="J720" s="11"/>
      <c r="M720" s="184">
        <v>203851.45</v>
      </c>
      <c r="N720" s="287">
        <v>92801.75</v>
      </c>
      <c r="O720" s="184">
        <v>32930.36</v>
      </c>
      <c r="P720" s="184">
        <v>31233.55</v>
      </c>
      <c r="Q720" s="184">
        <v>91667.19</v>
      </c>
      <c r="R720" s="184"/>
      <c r="S720" s="4"/>
      <c r="T720" s="4"/>
      <c r="U720" s="11">
        <v>189.982712022367</v>
      </c>
      <c r="V720" s="11">
        <v>88.635864374402999</v>
      </c>
      <c r="W720" s="11">
        <v>31.603032629558601</v>
      </c>
      <c r="X720" s="11">
        <v>30.294422890397701</v>
      </c>
      <c r="Y720" s="11">
        <v>83.409636032757007</v>
      </c>
      <c r="Z720" s="11"/>
      <c r="AA720" s="4"/>
      <c r="AB720" s="11" t="s">
        <v>102</v>
      </c>
      <c r="AC720" s="11"/>
      <c r="AD720" s="71" t="s">
        <v>103</v>
      </c>
      <c r="AE720" s="24">
        <v>2</v>
      </c>
      <c r="AF720" s="24">
        <v>2</v>
      </c>
      <c r="AG720" s="24">
        <v>1</v>
      </c>
      <c r="AH720" s="24">
        <v>1</v>
      </c>
      <c r="AI720" s="24">
        <v>1</v>
      </c>
      <c r="AJ720" s="24"/>
      <c r="AK720" s="4"/>
      <c r="AL720" s="4"/>
      <c r="AM720" s="24">
        <v>32.4</v>
      </c>
      <c r="AN720" s="24">
        <v>30.66</v>
      </c>
      <c r="AO720" s="24">
        <v>20.45</v>
      </c>
      <c r="AP720" s="24">
        <v>24.14</v>
      </c>
      <c r="AQ720" s="24">
        <v>11.95</v>
      </c>
      <c r="AR720" s="24"/>
      <c r="AS720" s="4"/>
      <c r="AT720" s="4"/>
      <c r="AU720" s="24">
        <v>16.2</v>
      </c>
      <c r="AV720" s="24">
        <v>15.33</v>
      </c>
      <c r="AW720" s="24">
        <v>20.45</v>
      </c>
      <c r="AX720" s="24">
        <v>12.07</v>
      </c>
      <c r="AY720" s="24">
        <v>5.9749999999999996</v>
      </c>
      <c r="AZ720" s="24"/>
      <c r="BA720" s="4"/>
    </row>
    <row r="721" spans="2:53">
      <c r="B721" s="11" t="s">
        <v>99</v>
      </c>
      <c r="C721" s="11"/>
      <c r="D721" s="71" t="s">
        <v>101</v>
      </c>
      <c r="E721" s="11">
        <v>5173</v>
      </c>
      <c r="F721" s="11">
        <v>3273</v>
      </c>
      <c r="G721" s="11">
        <v>2491</v>
      </c>
      <c r="H721" s="11">
        <v>1777</v>
      </c>
      <c r="I721" s="11">
        <v>2378</v>
      </c>
      <c r="J721" s="11"/>
      <c r="M721" s="184">
        <v>582223.06999999995</v>
      </c>
      <c r="N721" s="287">
        <v>305366.53999999899</v>
      </c>
      <c r="O721" s="184">
        <v>159555.70000000001</v>
      </c>
      <c r="P721" s="184">
        <v>104051.55</v>
      </c>
      <c r="Q721" s="184">
        <v>593542.18000000005</v>
      </c>
      <c r="R721" s="184"/>
      <c r="S721" s="4"/>
      <c r="T721" s="4"/>
      <c r="U721" s="11">
        <v>106.14823518687299</v>
      </c>
      <c r="V721" s="11">
        <v>61.085525105020899</v>
      </c>
      <c r="W721" s="11">
        <v>31.353055610139599</v>
      </c>
      <c r="X721" s="11">
        <v>20.698537895365</v>
      </c>
      <c r="Y721" s="11">
        <v>107.662285506983</v>
      </c>
      <c r="Z721" s="11"/>
      <c r="AA721" s="4"/>
      <c r="AB721" s="11" t="s">
        <v>104</v>
      </c>
      <c r="AC721" s="11"/>
      <c r="AD721" s="71" t="s">
        <v>105</v>
      </c>
      <c r="AE721" s="24">
        <v>4</v>
      </c>
      <c r="AF721" s="24">
        <v>1</v>
      </c>
      <c r="AG721" s="24">
        <v>1</v>
      </c>
      <c r="AH721" s="24"/>
      <c r="AI721" s="24"/>
      <c r="AJ721" s="24"/>
      <c r="AK721" s="4"/>
      <c r="AL721" s="4"/>
      <c r="AM721" s="24">
        <v>106.17</v>
      </c>
      <c r="AN721" s="24">
        <v>30.37</v>
      </c>
      <c r="AO721" s="24">
        <v>15</v>
      </c>
      <c r="AP721" s="24">
        <v>0</v>
      </c>
      <c r="AQ721" s="24">
        <v>0</v>
      </c>
      <c r="AR721" s="24"/>
      <c r="AS721" s="4"/>
      <c r="AT721" s="4"/>
      <c r="AU721" s="24">
        <v>26.5425</v>
      </c>
      <c r="AV721" s="24">
        <v>7.5925000000000002</v>
      </c>
      <c r="AW721" s="24">
        <v>7.5</v>
      </c>
      <c r="AX721" s="24">
        <v>0</v>
      </c>
      <c r="AY721" s="24">
        <v>0</v>
      </c>
      <c r="AZ721" s="24"/>
      <c r="BA721" s="4"/>
    </row>
    <row r="722" spans="2:53">
      <c r="B722" s="11" t="s">
        <v>547</v>
      </c>
      <c r="C722" s="11"/>
      <c r="D722" s="71" t="s">
        <v>264</v>
      </c>
      <c r="E722" s="11"/>
      <c r="F722" s="11"/>
      <c r="G722" s="11"/>
      <c r="H722" s="11"/>
      <c r="I722" s="11">
        <v>1</v>
      </c>
      <c r="J722" s="11"/>
      <c r="M722" s="184">
        <v>0</v>
      </c>
      <c r="N722" s="287"/>
      <c r="O722" s="184">
        <v>0</v>
      </c>
      <c r="P722" s="184">
        <v>0</v>
      </c>
      <c r="Q722" s="184">
        <v>136.1</v>
      </c>
      <c r="R722" s="184"/>
      <c r="S722" s="4"/>
      <c r="T722" s="4"/>
      <c r="U722" s="11">
        <v>0</v>
      </c>
      <c r="V722" s="11"/>
      <c r="W722" s="11">
        <v>0</v>
      </c>
      <c r="X722" s="11">
        <v>0</v>
      </c>
      <c r="Y722" s="11">
        <v>136.1</v>
      </c>
      <c r="Z722" s="11"/>
      <c r="AA722" s="4"/>
      <c r="AB722" s="11" t="s">
        <v>106</v>
      </c>
      <c r="AC722" s="11"/>
      <c r="AD722" s="71" t="s">
        <v>107</v>
      </c>
      <c r="AE722" s="24">
        <v>29</v>
      </c>
      <c r="AF722" s="24">
        <v>8</v>
      </c>
      <c r="AG722" s="24">
        <v>4</v>
      </c>
      <c r="AH722" s="24">
        <v>4</v>
      </c>
      <c r="AI722" s="24">
        <v>4</v>
      </c>
      <c r="AJ722" s="24"/>
      <c r="AK722" s="4"/>
      <c r="AL722" s="4"/>
      <c r="AM722" s="24">
        <v>5112.83</v>
      </c>
      <c r="AN722" s="24">
        <v>703.65</v>
      </c>
      <c r="AO722" s="24">
        <v>472.94</v>
      </c>
      <c r="AP722" s="24">
        <v>462.14</v>
      </c>
      <c r="AQ722" s="24">
        <v>1285.99</v>
      </c>
      <c r="AR722" s="24"/>
      <c r="AS722" s="4"/>
      <c r="AT722" s="4"/>
      <c r="AU722" s="24">
        <v>176.30448275862099</v>
      </c>
      <c r="AV722" s="24">
        <v>24.2637931034483</v>
      </c>
      <c r="AW722" s="24">
        <v>18.190000000000001</v>
      </c>
      <c r="AX722" s="24">
        <v>16.504999999999999</v>
      </c>
      <c r="AY722" s="24">
        <v>45.928214285714297</v>
      </c>
      <c r="AZ722" s="24"/>
      <c r="BA722" s="4"/>
    </row>
    <row r="723" spans="2:53">
      <c r="B723" s="11" t="s">
        <v>102</v>
      </c>
      <c r="C723" s="11"/>
      <c r="D723" s="71" t="s">
        <v>103</v>
      </c>
      <c r="E723" s="11">
        <v>13</v>
      </c>
      <c r="F723" s="11">
        <v>5</v>
      </c>
      <c r="G723" s="11"/>
      <c r="H723" s="11"/>
      <c r="I723" s="11">
        <v>1</v>
      </c>
      <c r="J723" s="11"/>
      <c r="M723" s="184">
        <v>2287.2399999999998</v>
      </c>
      <c r="N723" s="287">
        <v>654.99</v>
      </c>
      <c r="O723" s="184">
        <v>0</v>
      </c>
      <c r="P723" s="184">
        <v>0</v>
      </c>
      <c r="Q723" s="184">
        <v>245.41</v>
      </c>
      <c r="R723" s="184"/>
      <c r="S723" s="4"/>
      <c r="T723" s="4"/>
      <c r="U723" s="11">
        <v>163.374285714286</v>
      </c>
      <c r="V723" s="11">
        <v>50.3838461538462</v>
      </c>
      <c r="W723" s="11">
        <v>0</v>
      </c>
      <c r="X723" s="11">
        <v>0</v>
      </c>
      <c r="Y723" s="11">
        <v>18.8776923076923</v>
      </c>
      <c r="Z723" s="11"/>
      <c r="AA723" s="4"/>
      <c r="AB723" s="11" t="s">
        <v>108</v>
      </c>
      <c r="AC723" s="11"/>
      <c r="AD723" s="71" t="s">
        <v>100</v>
      </c>
      <c r="AE723" s="24">
        <v>4</v>
      </c>
      <c r="AF723" s="24"/>
      <c r="AG723" s="24"/>
      <c r="AH723" s="24"/>
      <c r="AI723" s="24"/>
      <c r="AJ723" s="24"/>
      <c r="AK723" s="4"/>
      <c r="AL723" s="4"/>
      <c r="AM723" s="24">
        <v>1228.32</v>
      </c>
      <c r="AN723" s="24">
        <v>0</v>
      </c>
      <c r="AO723" s="24">
        <v>0</v>
      </c>
      <c r="AP723" s="24">
        <v>0</v>
      </c>
      <c r="AQ723" s="24">
        <v>0</v>
      </c>
      <c r="AR723" s="24"/>
      <c r="AS723" s="4"/>
      <c r="AT723" s="4"/>
      <c r="AU723" s="24">
        <v>307.08</v>
      </c>
      <c r="AV723" s="24">
        <v>0</v>
      </c>
      <c r="AW723" s="24">
        <v>0</v>
      </c>
      <c r="AX723" s="24">
        <v>0</v>
      </c>
      <c r="AY723" s="24">
        <v>0</v>
      </c>
      <c r="AZ723" s="24"/>
      <c r="BA723" s="4"/>
    </row>
    <row r="724" spans="2:53">
      <c r="B724" s="11" t="s">
        <v>104</v>
      </c>
      <c r="C724" s="11"/>
      <c r="D724" s="71" t="s">
        <v>105</v>
      </c>
      <c r="E724" s="11">
        <v>34</v>
      </c>
      <c r="F724" s="11">
        <v>12</v>
      </c>
      <c r="G724" s="11">
        <v>4</v>
      </c>
      <c r="H724" s="11">
        <v>5</v>
      </c>
      <c r="I724" s="11">
        <v>6</v>
      </c>
      <c r="J724" s="11"/>
      <c r="M724" s="184">
        <v>7107.85</v>
      </c>
      <c r="N724" s="287">
        <v>1371.76</v>
      </c>
      <c r="O724" s="184">
        <v>214.17</v>
      </c>
      <c r="P724" s="184">
        <v>416.8</v>
      </c>
      <c r="Q724" s="184">
        <v>3190.91</v>
      </c>
      <c r="R724" s="184"/>
      <c r="S724" s="4"/>
      <c r="T724" s="4"/>
      <c r="U724" s="11">
        <v>192.10405405405399</v>
      </c>
      <c r="V724" s="11">
        <v>37.0745945945946</v>
      </c>
      <c r="W724" s="11">
        <v>5.78837837837838</v>
      </c>
      <c r="X724" s="11">
        <v>11.577777777777801</v>
      </c>
      <c r="Y724" s="11">
        <v>88.636388888888902</v>
      </c>
      <c r="Z724" s="11"/>
      <c r="AA724" s="4"/>
      <c r="AB724" s="11" t="s">
        <v>108</v>
      </c>
      <c r="AC724" s="11"/>
      <c r="AD724" s="71" t="s">
        <v>84</v>
      </c>
      <c r="AE724" s="24">
        <v>34</v>
      </c>
      <c r="AF724" s="24">
        <v>12</v>
      </c>
      <c r="AG724" s="24">
        <v>6</v>
      </c>
      <c r="AH724" s="24">
        <v>4</v>
      </c>
      <c r="AI724" s="24">
        <v>4</v>
      </c>
      <c r="AJ724" s="24"/>
      <c r="AK724" s="4"/>
      <c r="AL724" s="4"/>
      <c r="AM724" s="24">
        <v>13609.75</v>
      </c>
      <c r="AN724" s="24">
        <v>4292.54</v>
      </c>
      <c r="AO724" s="24">
        <v>6813.04</v>
      </c>
      <c r="AP724" s="24">
        <v>1343.88</v>
      </c>
      <c r="AQ724" s="24">
        <v>3785.02</v>
      </c>
      <c r="AR724" s="24"/>
      <c r="AS724" s="4"/>
      <c r="AT724" s="4"/>
      <c r="AU724" s="24">
        <v>400.28676470588198</v>
      </c>
      <c r="AV724" s="24">
        <v>126.25117647058801</v>
      </c>
      <c r="AW724" s="24">
        <v>200.38352941176501</v>
      </c>
      <c r="AX724" s="24">
        <v>39.525882352941203</v>
      </c>
      <c r="AY724" s="24">
        <v>111.324117647059</v>
      </c>
      <c r="AZ724" s="24"/>
      <c r="BA724" s="4"/>
    </row>
    <row r="725" spans="2:53">
      <c r="B725" s="11" t="s">
        <v>104</v>
      </c>
      <c r="C725" s="11"/>
      <c r="D725" s="71" t="s">
        <v>222</v>
      </c>
      <c r="E725" s="11">
        <v>3</v>
      </c>
      <c r="F725" s="11">
        <v>2</v>
      </c>
      <c r="G725" s="11">
        <v>2</v>
      </c>
      <c r="H725" s="11">
        <v>1</v>
      </c>
      <c r="I725" s="11">
        <v>2</v>
      </c>
      <c r="J725" s="11"/>
      <c r="M725" s="184">
        <v>183.64</v>
      </c>
      <c r="N725" s="287">
        <v>153.21</v>
      </c>
      <c r="O725" s="184">
        <v>79.739999999999995</v>
      </c>
      <c r="P725" s="184">
        <v>63.69</v>
      </c>
      <c r="Q725" s="184">
        <v>270.37</v>
      </c>
      <c r="R725" s="184"/>
      <c r="S725" s="4"/>
      <c r="T725" s="4"/>
      <c r="U725" s="11">
        <v>61.213333333333303</v>
      </c>
      <c r="V725" s="11">
        <v>51.07</v>
      </c>
      <c r="W725" s="11">
        <v>26.58</v>
      </c>
      <c r="X725" s="11">
        <v>21.23</v>
      </c>
      <c r="Y725" s="11">
        <v>90.123333333333306</v>
      </c>
      <c r="Z725" s="11"/>
      <c r="AA725" s="4"/>
      <c r="AB725" s="11" t="s">
        <v>109</v>
      </c>
      <c r="AC725" s="11"/>
      <c r="AD725" s="71" t="s">
        <v>110</v>
      </c>
      <c r="AE725" s="24">
        <v>11</v>
      </c>
      <c r="AF725" s="24">
        <v>6</v>
      </c>
      <c r="AG725" s="24">
        <v>3</v>
      </c>
      <c r="AH725" s="24">
        <v>1</v>
      </c>
      <c r="AI725" s="24">
        <v>1</v>
      </c>
      <c r="AJ725" s="24"/>
      <c r="AK725" s="4"/>
      <c r="AL725" s="4"/>
      <c r="AM725" s="24">
        <v>1642.64</v>
      </c>
      <c r="AN725" s="24">
        <v>77.510000000000005</v>
      </c>
      <c r="AO725" s="24">
        <v>52.74</v>
      </c>
      <c r="AP725" s="24">
        <v>30.62</v>
      </c>
      <c r="AQ725" s="24">
        <v>219.8</v>
      </c>
      <c r="AR725" s="24"/>
      <c r="AS725" s="4"/>
      <c r="AT725" s="4"/>
      <c r="AU725" s="24">
        <v>149.33090909090899</v>
      </c>
      <c r="AV725" s="24">
        <v>7.7510000000000003</v>
      </c>
      <c r="AW725" s="24">
        <v>5.274</v>
      </c>
      <c r="AX725" s="24">
        <v>3.4022222222222198</v>
      </c>
      <c r="AY725" s="24">
        <v>24.422222222222199</v>
      </c>
      <c r="AZ725" s="24"/>
      <c r="BA725" s="4"/>
    </row>
    <row r="726" spans="2:53">
      <c r="B726" s="11" t="s">
        <v>106</v>
      </c>
      <c r="C726" s="11"/>
      <c r="D726" s="71" t="s">
        <v>107</v>
      </c>
      <c r="E726" s="11">
        <v>143</v>
      </c>
      <c r="F726" s="11">
        <v>39</v>
      </c>
      <c r="G726" s="11">
        <v>24</v>
      </c>
      <c r="H726" s="11">
        <v>18</v>
      </c>
      <c r="I726" s="11">
        <v>17</v>
      </c>
      <c r="J726" s="11"/>
      <c r="M726" s="184">
        <v>31320.45</v>
      </c>
      <c r="N726" s="287">
        <v>5566.59</v>
      </c>
      <c r="O726" s="184">
        <v>2353.21</v>
      </c>
      <c r="P726" s="184">
        <v>1255.92</v>
      </c>
      <c r="Q726" s="184">
        <v>4335.76</v>
      </c>
      <c r="R726" s="184"/>
      <c r="S726" s="4"/>
      <c r="T726" s="4"/>
      <c r="U726" s="11">
        <v>211.624662162162</v>
      </c>
      <c r="V726" s="11">
        <v>41.234000000000002</v>
      </c>
      <c r="W726" s="11">
        <v>17.8273484848485</v>
      </c>
      <c r="X726" s="11">
        <v>9.5145454545454609</v>
      </c>
      <c r="Y726" s="11">
        <v>33.097404580152698</v>
      </c>
      <c r="Z726" s="11"/>
      <c r="AA726" s="4"/>
      <c r="AB726" s="11" t="s">
        <v>109</v>
      </c>
      <c r="AC726" s="11"/>
      <c r="AD726" s="71" t="s">
        <v>111</v>
      </c>
      <c r="AE726" s="24">
        <v>3</v>
      </c>
      <c r="AF726" s="24"/>
      <c r="AG726" s="24"/>
      <c r="AH726" s="24"/>
      <c r="AI726" s="24">
        <v>1</v>
      </c>
      <c r="AJ726" s="24"/>
      <c r="AK726" s="4"/>
      <c r="AL726" s="4"/>
      <c r="AM726" s="24">
        <v>156.09</v>
      </c>
      <c r="AN726" s="24">
        <v>0</v>
      </c>
      <c r="AO726" s="24">
        <v>0</v>
      </c>
      <c r="AP726" s="24">
        <v>0</v>
      </c>
      <c r="AQ726" s="24">
        <v>511.76</v>
      </c>
      <c r="AR726" s="24"/>
      <c r="AS726" s="4"/>
      <c r="AT726" s="4"/>
      <c r="AU726" s="24">
        <v>39.022500000000001</v>
      </c>
      <c r="AV726" s="24">
        <v>0</v>
      </c>
      <c r="AW726" s="24">
        <v>0</v>
      </c>
      <c r="AX726" s="24">
        <v>0</v>
      </c>
      <c r="AY726" s="24">
        <v>170.58666666666701</v>
      </c>
      <c r="AZ726" s="24"/>
      <c r="BA726" s="4"/>
    </row>
    <row r="727" spans="2:53">
      <c r="B727" s="11" t="s">
        <v>108</v>
      </c>
      <c r="C727" s="11"/>
      <c r="D727" s="71" t="s">
        <v>100</v>
      </c>
      <c r="E727" s="11">
        <v>2</v>
      </c>
      <c r="F727" s="11"/>
      <c r="G727" s="11"/>
      <c r="H727" s="11"/>
      <c r="I727" s="11"/>
      <c r="J727" s="11"/>
      <c r="M727" s="184">
        <v>212.54</v>
      </c>
      <c r="N727" s="287">
        <v>0</v>
      </c>
      <c r="O727" s="184">
        <v>0</v>
      </c>
      <c r="P727" s="184">
        <v>0</v>
      </c>
      <c r="Q727" s="184">
        <v>0</v>
      </c>
      <c r="R727" s="184"/>
      <c r="S727" s="4"/>
      <c r="T727" s="4"/>
      <c r="U727" s="11">
        <v>106.27</v>
      </c>
      <c r="V727" s="11">
        <v>0</v>
      </c>
      <c r="W727" s="11">
        <v>0</v>
      </c>
      <c r="X727" s="11">
        <v>0</v>
      </c>
      <c r="Y727" s="11">
        <v>0</v>
      </c>
      <c r="Z727" s="11"/>
      <c r="AA727" s="4"/>
      <c r="AB727" s="11" t="s">
        <v>112</v>
      </c>
      <c r="AC727" s="11"/>
      <c r="AD727" s="71" t="s">
        <v>113</v>
      </c>
      <c r="AE727" s="24">
        <v>5</v>
      </c>
      <c r="AF727" s="24">
        <v>3</v>
      </c>
      <c r="AG727" s="24">
        <v>3</v>
      </c>
      <c r="AH727" s="24">
        <v>2</v>
      </c>
      <c r="AI727" s="24">
        <v>1</v>
      </c>
      <c r="AJ727" s="24"/>
      <c r="AK727" s="4"/>
      <c r="AL727" s="4"/>
      <c r="AM727" s="24">
        <v>821.66</v>
      </c>
      <c r="AN727" s="24">
        <v>451.17</v>
      </c>
      <c r="AO727" s="24">
        <v>299.11</v>
      </c>
      <c r="AP727" s="24">
        <v>138.78</v>
      </c>
      <c r="AQ727" s="24">
        <v>980.57</v>
      </c>
      <c r="AR727" s="24"/>
      <c r="AS727" s="4"/>
      <c r="AT727" s="4"/>
      <c r="AU727" s="24">
        <v>164.33199999999999</v>
      </c>
      <c r="AV727" s="24">
        <v>90.233999999999995</v>
      </c>
      <c r="AW727" s="24">
        <v>59.822000000000003</v>
      </c>
      <c r="AX727" s="24">
        <v>27.756</v>
      </c>
      <c r="AY727" s="24">
        <v>196.114</v>
      </c>
      <c r="AZ727" s="24"/>
      <c r="BA727" s="4"/>
    </row>
    <row r="728" spans="2:53">
      <c r="B728" s="11" t="s">
        <v>108</v>
      </c>
      <c r="C728" s="11"/>
      <c r="D728" s="71" t="s">
        <v>84</v>
      </c>
      <c r="E728" s="11">
        <v>816</v>
      </c>
      <c r="F728" s="11">
        <v>340</v>
      </c>
      <c r="G728" s="11">
        <v>189</v>
      </c>
      <c r="H728" s="11">
        <v>133</v>
      </c>
      <c r="I728" s="11">
        <v>179</v>
      </c>
      <c r="J728" s="11"/>
      <c r="M728" s="184">
        <v>195271.96</v>
      </c>
      <c r="N728" s="287">
        <v>81355.840000000098</v>
      </c>
      <c r="O728" s="184">
        <v>20226.939999999999</v>
      </c>
      <c r="P728" s="184">
        <v>10681.94</v>
      </c>
      <c r="Q728" s="184">
        <v>61581.58</v>
      </c>
      <c r="R728" s="184"/>
      <c r="S728" s="4"/>
      <c r="T728" s="4"/>
      <c r="U728" s="11">
        <v>225.22717416378299</v>
      </c>
      <c r="V728" s="11">
        <v>95.600282021151699</v>
      </c>
      <c r="W728" s="11">
        <v>24.667000000000002</v>
      </c>
      <c r="X728" s="11">
        <v>12.9478060606061</v>
      </c>
      <c r="Y728" s="11">
        <v>72.2788497652583</v>
      </c>
      <c r="Z728" s="11"/>
      <c r="AA728" s="4"/>
      <c r="AB728" s="11" t="s">
        <v>114</v>
      </c>
      <c r="AC728" s="11"/>
      <c r="AD728" s="71" t="s">
        <v>115</v>
      </c>
      <c r="AE728" s="24">
        <v>39</v>
      </c>
      <c r="AF728" s="24">
        <v>21</v>
      </c>
      <c r="AG728" s="24">
        <v>11</v>
      </c>
      <c r="AH728" s="24">
        <v>9</v>
      </c>
      <c r="AI728" s="24">
        <v>10</v>
      </c>
      <c r="AJ728" s="24"/>
      <c r="AK728" s="4"/>
      <c r="AL728" s="4"/>
      <c r="AM728" s="24">
        <v>8415.4500000000007</v>
      </c>
      <c r="AN728" s="24">
        <v>2113.81</v>
      </c>
      <c r="AO728" s="24">
        <v>452.89</v>
      </c>
      <c r="AP728" s="24">
        <v>243.96</v>
      </c>
      <c r="AQ728" s="24">
        <v>4606.3</v>
      </c>
      <c r="AR728" s="24"/>
      <c r="AS728" s="4"/>
      <c r="AT728" s="4"/>
      <c r="AU728" s="24">
        <v>195.708139534884</v>
      </c>
      <c r="AV728" s="24">
        <v>49.158372093023303</v>
      </c>
      <c r="AW728" s="24">
        <v>10.7830952380952</v>
      </c>
      <c r="AX728" s="24">
        <v>5.5445454545454496</v>
      </c>
      <c r="AY728" s="24">
        <v>107.12325581395299</v>
      </c>
      <c r="AZ728" s="24"/>
      <c r="BA728" s="4"/>
    </row>
    <row r="729" spans="2:53">
      <c r="B729" s="11" t="s">
        <v>109</v>
      </c>
      <c r="C729" s="11"/>
      <c r="D729" s="71" t="s">
        <v>110</v>
      </c>
      <c r="E729" s="11">
        <v>254</v>
      </c>
      <c r="F729" s="11">
        <v>101</v>
      </c>
      <c r="G729" s="11">
        <v>45</v>
      </c>
      <c r="H729" s="11">
        <v>32</v>
      </c>
      <c r="I729" s="11">
        <v>58</v>
      </c>
      <c r="J729" s="11"/>
      <c r="M729" s="184">
        <v>51223.7</v>
      </c>
      <c r="N729" s="287">
        <v>16242.98</v>
      </c>
      <c r="O729" s="184">
        <v>4837.01</v>
      </c>
      <c r="P729" s="184">
        <v>2309.7600000000002</v>
      </c>
      <c r="Q729" s="184">
        <v>13086.24</v>
      </c>
      <c r="R729" s="184"/>
      <c r="S729" s="4"/>
      <c r="T729" s="4"/>
      <c r="U729" s="11">
        <v>179.73228070175401</v>
      </c>
      <c r="V729" s="11">
        <v>59.280948905109497</v>
      </c>
      <c r="W729" s="11">
        <v>18.252867924528299</v>
      </c>
      <c r="X729" s="11">
        <v>8.6185074626865692</v>
      </c>
      <c r="Y729" s="11">
        <v>46.570249110320297</v>
      </c>
      <c r="Z729" s="11"/>
      <c r="AA729" s="4"/>
      <c r="AB729" s="11" t="s">
        <v>114</v>
      </c>
      <c r="AC729" s="11"/>
      <c r="AD729" s="71" t="s">
        <v>116</v>
      </c>
      <c r="AE729" s="24">
        <v>14</v>
      </c>
      <c r="AF729" s="24">
        <v>4</v>
      </c>
      <c r="AG729" s="24">
        <v>1</v>
      </c>
      <c r="AH729" s="24">
        <v>1</v>
      </c>
      <c r="AI729" s="24">
        <v>1</v>
      </c>
      <c r="AJ729" s="24"/>
      <c r="AK729" s="4"/>
      <c r="AL729" s="4"/>
      <c r="AM729" s="24">
        <v>3184.89</v>
      </c>
      <c r="AN729" s="24">
        <v>190.12</v>
      </c>
      <c r="AO729" s="24">
        <v>16.14</v>
      </c>
      <c r="AP729" s="24">
        <v>11.18</v>
      </c>
      <c r="AQ729" s="24">
        <v>164.4</v>
      </c>
      <c r="AR729" s="24"/>
      <c r="AS729" s="4"/>
      <c r="AT729" s="4"/>
      <c r="AU729" s="24">
        <v>227.49214285714299</v>
      </c>
      <c r="AV729" s="24">
        <v>13.58</v>
      </c>
      <c r="AW729" s="24">
        <v>1.2415384615384599</v>
      </c>
      <c r="AX729" s="24">
        <v>0.79857142857142904</v>
      </c>
      <c r="AY729" s="24">
        <v>12.646153846153799</v>
      </c>
      <c r="AZ729" s="24"/>
      <c r="BA729" s="4"/>
    </row>
    <row r="730" spans="2:53">
      <c r="B730" s="11" t="s">
        <v>109</v>
      </c>
      <c r="C730" s="11"/>
      <c r="D730" s="71" t="s">
        <v>111</v>
      </c>
      <c r="E730" s="11">
        <v>44</v>
      </c>
      <c r="F730" s="11">
        <v>5</v>
      </c>
      <c r="G730" s="11">
        <v>19</v>
      </c>
      <c r="H730" s="11"/>
      <c r="I730" s="11">
        <v>11</v>
      </c>
      <c r="J730" s="11"/>
      <c r="M730" s="184">
        <v>7574.38</v>
      </c>
      <c r="N730" s="287">
        <v>323.95</v>
      </c>
      <c r="O730" s="184">
        <v>2130.9</v>
      </c>
      <c r="P730" s="184">
        <v>0</v>
      </c>
      <c r="Q730" s="184">
        <v>2678.9</v>
      </c>
      <c r="R730" s="184"/>
      <c r="S730" s="4"/>
      <c r="T730" s="4"/>
      <c r="U730" s="11">
        <v>164.660434782609</v>
      </c>
      <c r="V730" s="11">
        <v>35.994444444444397</v>
      </c>
      <c r="W730" s="11">
        <v>48.429545454545497</v>
      </c>
      <c r="X730" s="11">
        <v>0</v>
      </c>
      <c r="Y730" s="11">
        <v>65.339024390243907</v>
      </c>
      <c r="Z730" s="11"/>
      <c r="AA730" s="4"/>
      <c r="AB730" s="11" t="s">
        <v>120</v>
      </c>
      <c r="AC730" s="11"/>
      <c r="AD730" s="71" t="s">
        <v>121</v>
      </c>
      <c r="AE730" s="24">
        <v>2</v>
      </c>
      <c r="AF730" s="24">
        <v>1</v>
      </c>
      <c r="AG730" s="24"/>
      <c r="AH730" s="24"/>
      <c r="AI730" s="24"/>
      <c r="AJ730" s="24"/>
      <c r="AK730" s="4"/>
      <c r="AL730" s="4"/>
      <c r="AM730" s="24">
        <v>255.88</v>
      </c>
      <c r="AN730" s="24">
        <v>10.31</v>
      </c>
      <c r="AO730" s="24">
        <v>0</v>
      </c>
      <c r="AP730" s="24">
        <v>0</v>
      </c>
      <c r="AQ730" s="24">
        <v>0</v>
      </c>
      <c r="AR730" s="24"/>
      <c r="AS730" s="4"/>
      <c r="AT730" s="4"/>
      <c r="AU730" s="24">
        <v>127.94</v>
      </c>
      <c r="AV730" s="24">
        <v>5.1550000000000002</v>
      </c>
      <c r="AW730" s="24">
        <v>0</v>
      </c>
      <c r="AX730" s="24">
        <v>0</v>
      </c>
      <c r="AY730" s="24">
        <v>0</v>
      </c>
      <c r="AZ730" s="24"/>
      <c r="BA730" s="4"/>
    </row>
    <row r="731" spans="2:53">
      <c r="B731" s="11" t="s">
        <v>109</v>
      </c>
      <c r="C731" s="11"/>
      <c r="D731" s="71" t="s">
        <v>116</v>
      </c>
      <c r="E731" s="11">
        <v>1</v>
      </c>
      <c r="F731" s="11"/>
      <c r="G731" s="11"/>
      <c r="H731" s="11"/>
      <c r="I731" s="11"/>
      <c r="J731" s="11"/>
      <c r="M731" s="184">
        <v>45.59</v>
      </c>
      <c r="N731" s="287">
        <v>0</v>
      </c>
      <c r="O731" s="184">
        <v>0</v>
      </c>
      <c r="P731" s="184">
        <v>0</v>
      </c>
      <c r="Q731" s="184">
        <v>0</v>
      </c>
      <c r="R731" s="184"/>
      <c r="S731" s="4"/>
      <c r="T731" s="4"/>
      <c r="U731" s="11">
        <v>45.59</v>
      </c>
      <c r="V731" s="11">
        <v>0</v>
      </c>
      <c r="W731" s="11">
        <v>0</v>
      </c>
      <c r="X731" s="11">
        <v>0</v>
      </c>
      <c r="Y731" s="11">
        <v>0</v>
      </c>
      <c r="Z731" s="11"/>
      <c r="AA731" s="4"/>
      <c r="AB731" s="11" t="s">
        <v>124</v>
      </c>
      <c r="AC731" s="11"/>
      <c r="AD731" s="71" t="s">
        <v>123</v>
      </c>
      <c r="AE731" s="24">
        <v>10</v>
      </c>
      <c r="AF731" s="24">
        <v>8</v>
      </c>
      <c r="AG731" s="24">
        <v>3</v>
      </c>
      <c r="AH731" s="24">
        <v>2</v>
      </c>
      <c r="AI731" s="24">
        <v>2</v>
      </c>
      <c r="AJ731" s="24"/>
      <c r="AK731" s="4"/>
      <c r="AL731" s="4"/>
      <c r="AM731" s="24">
        <v>1259.17</v>
      </c>
      <c r="AN731" s="24">
        <v>540.04</v>
      </c>
      <c r="AO731" s="24">
        <v>83.35</v>
      </c>
      <c r="AP731" s="24">
        <v>53.41</v>
      </c>
      <c r="AQ731" s="24">
        <v>15.09</v>
      </c>
      <c r="AR731" s="24"/>
      <c r="AS731" s="4"/>
      <c r="AT731" s="4"/>
      <c r="AU731" s="24">
        <v>125.917</v>
      </c>
      <c r="AV731" s="24">
        <v>54.003999999999998</v>
      </c>
      <c r="AW731" s="24">
        <v>9.2611111111111093</v>
      </c>
      <c r="AX731" s="24">
        <v>5.3410000000000002</v>
      </c>
      <c r="AY731" s="24">
        <v>1.5089999999999999</v>
      </c>
      <c r="AZ731" s="24"/>
      <c r="BA731" s="4"/>
    </row>
    <row r="732" spans="2:53">
      <c r="B732" s="11" t="s">
        <v>481</v>
      </c>
      <c r="C732" s="11"/>
      <c r="D732" s="71" t="s">
        <v>111</v>
      </c>
      <c r="E732" s="11">
        <v>2</v>
      </c>
      <c r="F732" s="11"/>
      <c r="G732" s="11">
        <v>1</v>
      </c>
      <c r="H732" s="11"/>
      <c r="I732" s="11">
        <v>2</v>
      </c>
      <c r="J732" s="11"/>
      <c r="M732" s="184">
        <v>205.08</v>
      </c>
      <c r="N732" s="287">
        <v>0</v>
      </c>
      <c r="O732" s="184">
        <v>261.24</v>
      </c>
      <c r="P732" s="184">
        <v>0</v>
      </c>
      <c r="Q732" s="184">
        <v>153.36000000000001</v>
      </c>
      <c r="R732" s="184"/>
      <c r="S732" s="4"/>
      <c r="T732" s="4"/>
      <c r="U732" s="11">
        <v>68.36</v>
      </c>
      <c r="V732" s="11">
        <v>0</v>
      </c>
      <c r="W732" s="11">
        <v>87.08</v>
      </c>
      <c r="X732" s="11">
        <v>0</v>
      </c>
      <c r="Y732" s="11">
        <v>76.680000000000007</v>
      </c>
      <c r="Z732" s="11"/>
      <c r="AA732" s="4"/>
      <c r="AB732" s="11" t="s">
        <v>125</v>
      </c>
      <c r="AC732" s="11"/>
      <c r="AD732" s="71" t="s">
        <v>92</v>
      </c>
      <c r="AE732" s="24">
        <v>132</v>
      </c>
      <c r="AF732" s="24">
        <v>67</v>
      </c>
      <c r="AG732" s="24">
        <v>38</v>
      </c>
      <c r="AH732" s="24">
        <v>31</v>
      </c>
      <c r="AI732" s="24">
        <v>28</v>
      </c>
      <c r="AJ732" s="24"/>
      <c r="AK732" s="4"/>
      <c r="AL732" s="4"/>
      <c r="AM732" s="24">
        <v>31317.78</v>
      </c>
      <c r="AN732" s="24">
        <v>16818.3</v>
      </c>
      <c r="AO732" s="24">
        <v>7008.84</v>
      </c>
      <c r="AP732" s="24">
        <v>4810.49</v>
      </c>
      <c r="AQ732" s="24">
        <v>22886.7</v>
      </c>
      <c r="AR732" s="24"/>
      <c r="AS732" s="4"/>
      <c r="AT732" s="4"/>
      <c r="AU732" s="24">
        <v>223.69842857142899</v>
      </c>
      <c r="AV732" s="24">
        <v>125.509701492537</v>
      </c>
      <c r="AW732" s="24">
        <v>54.332093023255801</v>
      </c>
      <c r="AX732" s="24">
        <v>37.877874015747999</v>
      </c>
      <c r="AY732" s="24">
        <v>181.64047619047599</v>
      </c>
      <c r="AZ732" s="24"/>
      <c r="BA732" s="4"/>
    </row>
    <row r="733" spans="2:53">
      <c r="B733" s="11" t="s">
        <v>112</v>
      </c>
      <c r="C733" s="11"/>
      <c r="D733" s="71" t="s">
        <v>113</v>
      </c>
      <c r="E733" s="11">
        <v>88</v>
      </c>
      <c r="F733" s="11">
        <v>40</v>
      </c>
      <c r="G733" s="11">
        <v>19</v>
      </c>
      <c r="H733" s="11">
        <v>15</v>
      </c>
      <c r="I733" s="11">
        <v>19</v>
      </c>
      <c r="J733" s="11"/>
      <c r="M733" s="184">
        <v>21793.73</v>
      </c>
      <c r="N733" s="287">
        <v>8306.0300000000007</v>
      </c>
      <c r="O733" s="184">
        <v>2232</v>
      </c>
      <c r="P733" s="184">
        <v>3086.66</v>
      </c>
      <c r="Q733" s="184">
        <v>7777.98</v>
      </c>
      <c r="R733" s="184"/>
      <c r="S733" s="4"/>
      <c r="T733" s="4"/>
      <c r="U733" s="11">
        <v>234.34118279569901</v>
      </c>
      <c r="V733" s="11">
        <v>89.312150537634395</v>
      </c>
      <c r="W733" s="11">
        <v>25.6551724137931</v>
      </c>
      <c r="X733" s="11">
        <v>34.296222222222198</v>
      </c>
      <c r="Y733" s="11">
        <v>83.634193548387103</v>
      </c>
      <c r="Z733" s="11"/>
      <c r="AA733" s="4"/>
      <c r="AB733" s="11" t="s">
        <v>125</v>
      </c>
      <c r="AC733" s="11"/>
      <c r="AD733" s="71" t="s">
        <v>441</v>
      </c>
      <c r="AE733" s="24">
        <v>2</v>
      </c>
      <c r="AF733" s="24"/>
      <c r="AG733" s="24"/>
      <c r="AH733" s="24"/>
      <c r="AI733" s="24"/>
      <c r="AJ733" s="24"/>
      <c r="AK733" s="4"/>
      <c r="AL733" s="4"/>
      <c r="AM733" s="24">
        <v>911.96</v>
      </c>
      <c r="AN733" s="24">
        <v>0</v>
      </c>
      <c r="AO733" s="24">
        <v>0</v>
      </c>
      <c r="AP733" s="24">
        <v>0</v>
      </c>
      <c r="AQ733" s="24">
        <v>0</v>
      </c>
      <c r="AR733" s="24"/>
      <c r="AS733" s="4"/>
      <c r="AT733" s="4"/>
      <c r="AU733" s="24">
        <v>455.98</v>
      </c>
      <c r="AV733" s="24">
        <v>0</v>
      </c>
      <c r="AW733" s="24">
        <v>0</v>
      </c>
      <c r="AX733" s="24">
        <v>0</v>
      </c>
      <c r="AY733" s="24">
        <v>0</v>
      </c>
      <c r="AZ733" s="24"/>
      <c r="BA733" s="4"/>
    </row>
    <row r="734" spans="2:53">
      <c r="B734" s="11" t="s">
        <v>114</v>
      </c>
      <c r="C734" s="11"/>
      <c r="D734" s="71" t="s">
        <v>115</v>
      </c>
      <c r="E734" s="11">
        <v>290</v>
      </c>
      <c r="F734" s="11">
        <v>90</v>
      </c>
      <c r="G734" s="11">
        <v>64</v>
      </c>
      <c r="H734" s="11">
        <v>53</v>
      </c>
      <c r="I734" s="11">
        <v>42</v>
      </c>
      <c r="J734" s="11"/>
      <c r="M734" s="184">
        <v>49766.37</v>
      </c>
      <c r="N734" s="287">
        <v>8040.62</v>
      </c>
      <c r="O734" s="184">
        <v>5265.89</v>
      </c>
      <c r="P734" s="184">
        <v>3214.54</v>
      </c>
      <c r="Q734" s="184">
        <v>8622.2199999999993</v>
      </c>
      <c r="R734" s="184"/>
      <c r="S734" s="4"/>
      <c r="T734" s="4"/>
      <c r="U734" s="11">
        <v>165.8879</v>
      </c>
      <c r="V734" s="11">
        <v>27.5363698630137</v>
      </c>
      <c r="W734" s="11">
        <v>19.2889743589744</v>
      </c>
      <c r="X734" s="11">
        <v>11.239650349650301</v>
      </c>
      <c r="Y734" s="11">
        <v>30.042578397212498</v>
      </c>
      <c r="Z734" s="11"/>
      <c r="AA734" s="4"/>
      <c r="AB734" s="11" t="s">
        <v>126</v>
      </c>
      <c r="AC734" s="11"/>
      <c r="AD734" s="71" t="s">
        <v>127</v>
      </c>
      <c r="AE734" s="24">
        <v>11</v>
      </c>
      <c r="AF734" s="24">
        <v>2</v>
      </c>
      <c r="AG734" s="24">
        <v>2</v>
      </c>
      <c r="AH734" s="24"/>
      <c r="AI734" s="24">
        <v>2</v>
      </c>
      <c r="AJ734" s="24"/>
      <c r="AK734" s="4"/>
      <c r="AL734" s="4"/>
      <c r="AM734" s="24">
        <v>9894.9599999999991</v>
      </c>
      <c r="AN734" s="24">
        <v>195.1</v>
      </c>
      <c r="AO734" s="24">
        <v>64.95</v>
      </c>
      <c r="AP734" s="24">
        <v>0</v>
      </c>
      <c r="AQ734" s="24">
        <v>356.79</v>
      </c>
      <c r="AR734" s="24"/>
      <c r="AS734" s="4"/>
      <c r="AT734" s="4"/>
      <c r="AU734" s="24">
        <v>899.54181818181803</v>
      </c>
      <c r="AV734" s="24">
        <v>24.387499999999999</v>
      </c>
      <c r="AW734" s="24">
        <v>7.2166666666666703</v>
      </c>
      <c r="AX734" s="24">
        <v>0</v>
      </c>
      <c r="AY734" s="24">
        <v>32.435454545454498</v>
      </c>
      <c r="AZ734" s="24"/>
      <c r="BA734" s="4"/>
    </row>
    <row r="735" spans="2:53">
      <c r="B735" s="11" t="s">
        <v>114</v>
      </c>
      <c r="C735" s="11"/>
      <c r="D735" s="71" t="s">
        <v>116</v>
      </c>
      <c r="E735" s="11">
        <v>333</v>
      </c>
      <c r="F735" s="11">
        <v>130</v>
      </c>
      <c r="G735" s="11">
        <v>66</v>
      </c>
      <c r="H735" s="11">
        <v>54</v>
      </c>
      <c r="I735" s="11">
        <v>48</v>
      </c>
      <c r="J735" s="11"/>
      <c r="M735" s="184">
        <v>55392.39</v>
      </c>
      <c r="N735" s="287">
        <v>16473.25</v>
      </c>
      <c r="O735" s="184">
        <v>4142.1899999999996</v>
      </c>
      <c r="P735" s="184">
        <v>2781.46</v>
      </c>
      <c r="Q735" s="184">
        <v>15548.57</v>
      </c>
      <c r="R735" s="184"/>
      <c r="S735" s="4"/>
      <c r="T735" s="4"/>
      <c r="U735" s="11">
        <v>155.596601123596</v>
      </c>
      <c r="V735" s="11">
        <v>47.748550724637703</v>
      </c>
      <c r="W735" s="11">
        <v>12.3279464285714</v>
      </c>
      <c r="X735" s="11">
        <v>8.25359050445104</v>
      </c>
      <c r="Y735" s="11">
        <v>45.865988200590003</v>
      </c>
      <c r="Z735" s="11"/>
      <c r="AA735" s="4"/>
      <c r="AB735" s="11" t="s">
        <v>128</v>
      </c>
      <c r="AC735" s="11"/>
      <c r="AD735" s="71" t="s">
        <v>96</v>
      </c>
      <c r="AE735" s="24">
        <v>16</v>
      </c>
      <c r="AF735" s="24">
        <v>6</v>
      </c>
      <c r="AG735" s="24">
        <v>3</v>
      </c>
      <c r="AH735" s="24">
        <v>3</v>
      </c>
      <c r="AI735" s="24">
        <v>3</v>
      </c>
      <c r="AJ735" s="24"/>
      <c r="AK735" s="4"/>
      <c r="AL735" s="4"/>
      <c r="AM735" s="24">
        <v>2979.07</v>
      </c>
      <c r="AN735" s="24">
        <v>6065.96</v>
      </c>
      <c r="AO735" s="24">
        <v>203.61</v>
      </c>
      <c r="AP735" s="24">
        <v>203.48</v>
      </c>
      <c r="AQ735" s="24">
        <v>751.42</v>
      </c>
      <c r="AR735" s="24"/>
      <c r="AS735" s="4"/>
      <c r="AT735" s="4"/>
      <c r="AU735" s="24">
        <v>175.23941176470601</v>
      </c>
      <c r="AV735" s="24">
        <v>356.821176470588</v>
      </c>
      <c r="AW735" s="24">
        <v>11.977058823529401</v>
      </c>
      <c r="AX735" s="24">
        <v>11.9694117647059</v>
      </c>
      <c r="AY735" s="24">
        <v>44.201176470588202</v>
      </c>
      <c r="AZ735" s="24"/>
      <c r="BA735" s="4"/>
    </row>
    <row r="736" spans="2:53">
      <c r="B736" s="11" t="s">
        <v>603</v>
      </c>
      <c r="C736" s="11"/>
      <c r="D736" s="71" t="s">
        <v>115</v>
      </c>
      <c r="E736" s="11">
        <v>1</v>
      </c>
      <c r="F736" s="11"/>
      <c r="G736" s="11"/>
      <c r="H736" s="11"/>
      <c r="I736" s="11"/>
      <c r="J736" s="11"/>
      <c r="M736" s="184">
        <v>0.1</v>
      </c>
      <c r="N736" s="287">
        <v>0</v>
      </c>
      <c r="O736" s="184">
        <v>0</v>
      </c>
      <c r="P736" s="184">
        <v>0</v>
      </c>
      <c r="Q736" s="184">
        <v>0</v>
      </c>
      <c r="R736" s="184"/>
      <c r="S736" s="4"/>
      <c r="T736" s="4"/>
      <c r="U736" s="11">
        <v>0.1</v>
      </c>
      <c r="V736" s="11">
        <v>0</v>
      </c>
      <c r="W736" s="11">
        <v>0</v>
      </c>
      <c r="X736" s="11">
        <v>0</v>
      </c>
      <c r="Y736" s="11">
        <v>0</v>
      </c>
      <c r="Z736" s="11"/>
      <c r="AA736" s="4"/>
      <c r="AB736" s="11" t="s">
        <v>132</v>
      </c>
      <c r="AC736" s="11"/>
      <c r="AD736" s="71" t="s">
        <v>115</v>
      </c>
      <c r="AE736" s="24">
        <v>5</v>
      </c>
      <c r="AF736" s="24">
        <v>2</v>
      </c>
      <c r="AG736" s="24">
        <v>1</v>
      </c>
      <c r="AH736" s="24">
        <v>1</v>
      </c>
      <c r="AI736" s="24">
        <v>1</v>
      </c>
      <c r="AJ736" s="24"/>
      <c r="AK736" s="4"/>
      <c r="AL736" s="4"/>
      <c r="AM736" s="24">
        <v>25862.38</v>
      </c>
      <c r="AN736" s="24">
        <v>1264.6500000000001</v>
      </c>
      <c r="AO736" s="24">
        <v>1055.1099999999999</v>
      </c>
      <c r="AP736" s="24">
        <v>693.65</v>
      </c>
      <c r="AQ736" s="24">
        <v>3115.6</v>
      </c>
      <c r="AR736" s="24"/>
      <c r="AS736" s="4"/>
      <c r="AT736" s="4"/>
      <c r="AU736" s="24">
        <v>5172.4759999999997</v>
      </c>
      <c r="AV736" s="24">
        <v>316.16250000000002</v>
      </c>
      <c r="AW736" s="24">
        <v>211.02199999999999</v>
      </c>
      <c r="AX736" s="24">
        <v>138.72999999999999</v>
      </c>
      <c r="AY736" s="24">
        <v>623.12</v>
      </c>
      <c r="AZ736" s="24"/>
      <c r="BA736" s="4"/>
    </row>
    <row r="737" spans="2:53">
      <c r="B737" s="11" t="s">
        <v>118</v>
      </c>
      <c r="C737" s="11"/>
      <c r="D737" s="71" t="s">
        <v>119</v>
      </c>
      <c r="E737" s="11">
        <v>2</v>
      </c>
      <c r="F737" s="11"/>
      <c r="G737" s="11"/>
      <c r="H737" s="11">
        <v>1</v>
      </c>
      <c r="I737" s="11">
        <v>1</v>
      </c>
      <c r="J737" s="11"/>
      <c r="M737" s="184">
        <v>942.23</v>
      </c>
      <c r="N737" s="287">
        <v>0</v>
      </c>
      <c r="O737" s="184">
        <v>0</v>
      </c>
      <c r="P737" s="184">
        <v>148.65</v>
      </c>
      <c r="Q737" s="184">
        <v>95.86</v>
      </c>
      <c r="R737" s="184"/>
      <c r="S737" s="4"/>
      <c r="T737" s="4"/>
      <c r="U737" s="11">
        <v>471.11500000000001</v>
      </c>
      <c r="V737" s="11">
        <v>0</v>
      </c>
      <c r="W737" s="11">
        <v>0</v>
      </c>
      <c r="X737" s="11">
        <v>74.325000000000003</v>
      </c>
      <c r="Y737" s="11">
        <v>47.93</v>
      </c>
      <c r="Z737" s="11"/>
      <c r="AA737" s="4"/>
      <c r="AB737" s="11" t="s">
        <v>133</v>
      </c>
      <c r="AC737" s="11"/>
      <c r="AD737" s="71" t="s">
        <v>134</v>
      </c>
      <c r="AE737" s="24">
        <v>25</v>
      </c>
      <c r="AF737" s="24">
        <v>12</v>
      </c>
      <c r="AG737" s="24">
        <v>8</v>
      </c>
      <c r="AH737" s="24">
        <v>3</v>
      </c>
      <c r="AI737" s="24">
        <v>2</v>
      </c>
      <c r="AJ737" s="24"/>
      <c r="AK737" s="4"/>
      <c r="AL737" s="4"/>
      <c r="AM737" s="24">
        <v>58718.87</v>
      </c>
      <c r="AN737" s="24">
        <v>4651.25</v>
      </c>
      <c r="AO737" s="24">
        <v>7739.76</v>
      </c>
      <c r="AP737" s="24">
        <v>3556.9</v>
      </c>
      <c r="AQ737" s="24">
        <v>101.56</v>
      </c>
      <c r="AR737" s="24"/>
      <c r="AS737" s="4"/>
      <c r="AT737" s="4"/>
      <c r="AU737" s="24">
        <v>2348.7548000000002</v>
      </c>
      <c r="AV737" s="24">
        <v>186.05</v>
      </c>
      <c r="AW737" s="24">
        <v>336.51130434782601</v>
      </c>
      <c r="AX737" s="24">
        <v>169.37619047619</v>
      </c>
      <c r="AY737" s="24">
        <v>4.8361904761904801</v>
      </c>
      <c r="AZ737" s="24"/>
      <c r="BA737" s="4"/>
    </row>
    <row r="738" spans="2:53">
      <c r="B738" s="11" t="s">
        <v>120</v>
      </c>
      <c r="C738" s="11"/>
      <c r="D738" s="71" t="s">
        <v>121</v>
      </c>
      <c r="E738" s="11">
        <v>72</v>
      </c>
      <c r="F738" s="11">
        <v>32</v>
      </c>
      <c r="G738" s="11">
        <v>20</v>
      </c>
      <c r="H738" s="11">
        <v>17</v>
      </c>
      <c r="I738" s="11">
        <v>24</v>
      </c>
      <c r="J738" s="11"/>
      <c r="M738" s="184">
        <v>12276.69</v>
      </c>
      <c r="N738" s="287">
        <v>4207.3999999999996</v>
      </c>
      <c r="O738" s="184">
        <v>1318.18</v>
      </c>
      <c r="P738" s="184">
        <v>1510.91</v>
      </c>
      <c r="Q738" s="184">
        <v>9815.58</v>
      </c>
      <c r="R738" s="184"/>
      <c r="S738" s="4"/>
      <c r="T738" s="4"/>
      <c r="U738" s="11">
        <v>155.40113924050601</v>
      </c>
      <c r="V738" s="11">
        <v>55.3605263157895</v>
      </c>
      <c r="W738" s="11">
        <v>18.057260273972599</v>
      </c>
      <c r="X738" s="11">
        <v>20.697397260273998</v>
      </c>
      <c r="Y738" s="11">
        <v>125.840769230769</v>
      </c>
      <c r="Z738" s="11"/>
      <c r="AA738" s="4"/>
      <c r="AB738" s="11" t="s">
        <v>135</v>
      </c>
      <c r="AC738" s="11"/>
      <c r="AD738" s="71" t="s">
        <v>136</v>
      </c>
      <c r="AE738" s="24">
        <v>435</v>
      </c>
      <c r="AF738" s="24">
        <v>194</v>
      </c>
      <c r="AG738" s="24">
        <v>118</v>
      </c>
      <c r="AH738" s="24">
        <v>93</v>
      </c>
      <c r="AI738" s="24">
        <v>70</v>
      </c>
      <c r="AJ738" s="24"/>
      <c r="AK738" s="4"/>
      <c r="AL738" s="4"/>
      <c r="AM738" s="24">
        <v>131086.06</v>
      </c>
      <c r="AN738" s="24">
        <v>38607.360000000001</v>
      </c>
      <c r="AO738" s="24">
        <v>18927.3</v>
      </c>
      <c r="AP738" s="24">
        <v>14084.76</v>
      </c>
      <c r="AQ738" s="24">
        <v>36264.68</v>
      </c>
      <c r="AR738" s="24"/>
      <c r="AS738" s="4"/>
      <c r="AT738" s="4"/>
      <c r="AU738" s="24">
        <v>297.92286363636401</v>
      </c>
      <c r="AV738" s="24">
        <v>94.3945232273838</v>
      </c>
      <c r="AW738" s="24">
        <v>45.389208633093503</v>
      </c>
      <c r="AX738" s="24">
        <v>31.794040632054202</v>
      </c>
      <c r="AY738" s="24">
        <v>79.878149779735693</v>
      </c>
      <c r="AZ738" s="24"/>
      <c r="BA738" s="4"/>
    </row>
    <row r="739" spans="2:53">
      <c r="B739" s="11" t="s">
        <v>124</v>
      </c>
      <c r="C739" s="11"/>
      <c r="D739" s="71" t="s">
        <v>123</v>
      </c>
      <c r="E739" s="11">
        <v>46</v>
      </c>
      <c r="F739" s="11">
        <v>18</v>
      </c>
      <c r="G739" s="11">
        <v>9</v>
      </c>
      <c r="H739" s="11">
        <v>8</v>
      </c>
      <c r="I739" s="11">
        <v>8</v>
      </c>
      <c r="J739" s="11"/>
      <c r="M739" s="184">
        <v>11341.07</v>
      </c>
      <c r="N739" s="287">
        <v>3641.05</v>
      </c>
      <c r="O739" s="184">
        <v>1423.32</v>
      </c>
      <c r="P739" s="184">
        <v>479.79</v>
      </c>
      <c r="Q739" s="184">
        <v>3086.59</v>
      </c>
      <c r="R739" s="184"/>
      <c r="S739" s="4"/>
      <c r="T739" s="4"/>
      <c r="U739" s="11">
        <v>226.82140000000001</v>
      </c>
      <c r="V739" s="11">
        <v>77.4691489361702</v>
      </c>
      <c r="W739" s="11">
        <v>30.283404255319098</v>
      </c>
      <c r="X739" s="11">
        <v>10.208297872340401</v>
      </c>
      <c r="Y739" s="11">
        <v>67.099782608695705</v>
      </c>
      <c r="Z739" s="11"/>
      <c r="AA739" s="4"/>
      <c r="AB739" s="11" t="s">
        <v>138</v>
      </c>
      <c r="AC739" s="11"/>
      <c r="AD739" s="71" t="s">
        <v>139</v>
      </c>
      <c r="AE739" s="24">
        <v>53</v>
      </c>
      <c r="AF739" s="24">
        <v>24</v>
      </c>
      <c r="AG739" s="24">
        <v>11</v>
      </c>
      <c r="AH739" s="24">
        <v>9</v>
      </c>
      <c r="AI739" s="24">
        <v>6</v>
      </c>
      <c r="AJ739" s="24"/>
      <c r="AK739" s="4"/>
      <c r="AL739" s="4"/>
      <c r="AM739" s="24">
        <v>41382.589999999997</v>
      </c>
      <c r="AN739" s="24">
        <v>1391</v>
      </c>
      <c r="AO739" s="24">
        <v>470.88</v>
      </c>
      <c r="AP739" s="24">
        <v>420.47</v>
      </c>
      <c r="AQ739" s="24">
        <v>2276.4299999999998</v>
      </c>
      <c r="AR739" s="24"/>
      <c r="AS739" s="4"/>
      <c r="AT739" s="4"/>
      <c r="AU739" s="24">
        <v>780.80358490566095</v>
      </c>
      <c r="AV739" s="24">
        <v>27.2745098039216</v>
      </c>
      <c r="AW739" s="24">
        <v>9.6097959183673503</v>
      </c>
      <c r="AX739" s="24">
        <v>8.4093999999999998</v>
      </c>
      <c r="AY739" s="24">
        <v>43.777500000000003</v>
      </c>
      <c r="AZ739" s="24"/>
      <c r="BA739" s="4"/>
    </row>
    <row r="740" spans="2:53">
      <c r="B740" s="11" t="s">
        <v>125</v>
      </c>
      <c r="C740" s="11"/>
      <c r="D740" s="71" t="s">
        <v>92</v>
      </c>
      <c r="E740" s="11">
        <v>841</v>
      </c>
      <c r="F740" s="11">
        <v>418</v>
      </c>
      <c r="G740" s="11">
        <v>238</v>
      </c>
      <c r="H740" s="11">
        <v>167</v>
      </c>
      <c r="I740" s="11">
        <v>194</v>
      </c>
      <c r="J740" s="11"/>
      <c r="M740" s="184">
        <v>170607.45</v>
      </c>
      <c r="N740" s="287">
        <v>71256.59</v>
      </c>
      <c r="O740" s="184">
        <v>30918.720000000001</v>
      </c>
      <c r="P740" s="184">
        <v>15048.79</v>
      </c>
      <c r="Q740" s="184">
        <v>70125.460000000006</v>
      </c>
      <c r="R740" s="184"/>
      <c r="S740" s="4"/>
      <c r="T740" s="4"/>
      <c r="U740" s="11">
        <v>189.14351441241701</v>
      </c>
      <c r="V740" s="11">
        <v>81.250387685290804</v>
      </c>
      <c r="W740" s="11">
        <v>35.910243902438999</v>
      </c>
      <c r="X740" s="11">
        <v>17.539382284382299</v>
      </c>
      <c r="Y740" s="11">
        <v>78.265022321428503</v>
      </c>
      <c r="Z740" s="11"/>
      <c r="AA740" s="4"/>
      <c r="AB740" s="11" t="s">
        <v>141</v>
      </c>
      <c r="AC740" s="11"/>
      <c r="AD740" s="71" t="s">
        <v>142</v>
      </c>
      <c r="AE740" s="24">
        <v>47</v>
      </c>
      <c r="AF740" s="24">
        <v>19</v>
      </c>
      <c r="AG740" s="24">
        <v>10</v>
      </c>
      <c r="AH740" s="24">
        <v>8</v>
      </c>
      <c r="AI740" s="24">
        <v>7</v>
      </c>
      <c r="AJ740" s="24"/>
      <c r="AK740" s="4"/>
      <c r="AL740" s="4"/>
      <c r="AM740" s="24">
        <v>15070.32</v>
      </c>
      <c r="AN740" s="24">
        <v>3552.58</v>
      </c>
      <c r="AO740" s="24">
        <v>670.61</v>
      </c>
      <c r="AP740" s="24">
        <v>403.51</v>
      </c>
      <c r="AQ740" s="24">
        <v>3453.65</v>
      </c>
      <c r="AR740" s="24"/>
      <c r="AS740" s="4"/>
      <c r="AT740" s="4"/>
      <c r="AU740" s="24">
        <v>320.64510638297901</v>
      </c>
      <c r="AV740" s="24">
        <v>75.586808510638306</v>
      </c>
      <c r="AW740" s="24">
        <v>14.9024444444444</v>
      </c>
      <c r="AX740" s="24">
        <v>9.8417073170731708</v>
      </c>
      <c r="AY740" s="24">
        <v>80.317441860465095</v>
      </c>
      <c r="AZ740" s="24"/>
      <c r="BA740" s="4"/>
    </row>
    <row r="741" spans="2:53">
      <c r="B741" s="11" t="s">
        <v>125</v>
      </c>
      <c r="C741" s="11"/>
      <c r="D741" s="71" t="s">
        <v>441</v>
      </c>
      <c r="E741" s="11"/>
      <c r="F741" s="11">
        <v>2</v>
      </c>
      <c r="G741" s="11">
        <v>1</v>
      </c>
      <c r="H741" s="11">
        <v>1</v>
      </c>
      <c r="I741" s="11">
        <v>1</v>
      </c>
      <c r="J741" s="11"/>
      <c r="M741" s="184">
        <v>0</v>
      </c>
      <c r="N741" s="287">
        <v>469.1</v>
      </c>
      <c r="O741" s="184">
        <v>191.82</v>
      </c>
      <c r="P741" s="184">
        <v>552.70000000000005</v>
      </c>
      <c r="Q741" s="184">
        <v>597.02</v>
      </c>
      <c r="R741" s="184"/>
      <c r="S741" s="4"/>
      <c r="T741" s="4"/>
      <c r="U741" s="11">
        <v>0</v>
      </c>
      <c r="V741" s="11">
        <v>234.55</v>
      </c>
      <c r="W741" s="11">
        <v>95.91</v>
      </c>
      <c r="X741" s="11">
        <v>276.35000000000002</v>
      </c>
      <c r="Y741" s="11">
        <v>298.51</v>
      </c>
      <c r="Z741" s="11"/>
      <c r="AA741" s="4"/>
      <c r="AB741" s="11" t="s">
        <v>144</v>
      </c>
      <c r="AC741" s="11"/>
      <c r="AD741" s="71" t="s">
        <v>142</v>
      </c>
      <c r="AE741" s="24">
        <v>14</v>
      </c>
      <c r="AF741" s="24"/>
      <c r="AG741" s="24"/>
      <c r="AH741" s="24"/>
      <c r="AI741" s="24"/>
      <c r="AJ741" s="24"/>
      <c r="AK741" s="4"/>
      <c r="AL741" s="4"/>
      <c r="AM741" s="24">
        <v>633.75</v>
      </c>
      <c r="AN741" s="24">
        <v>0</v>
      </c>
      <c r="AO741" s="24">
        <v>0</v>
      </c>
      <c r="AP741" s="24">
        <v>0</v>
      </c>
      <c r="AQ741" s="24">
        <v>0</v>
      </c>
      <c r="AR741" s="24"/>
      <c r="AS741" s="4"/>
      <c r="AT741" s="4"/>
      <c r="AU741" s="24">
        <v>45.267857142857103</v>
      </c>
      <c r="AV741" s="24">
        <v>0</v>
      </c>
      <c r="AW741" s="24">
        <v>0</v>
      </c>
      <c r="AX741" s="24">
        <v>0</v>
      </c>
      <c r="AY741" s="24">
        <v>0</v>
      </c>
      <c r="AZ741" s="24"/>
      <c r="BA741" s="4"/>
    </row>
    <row r="742" spans="2:53">
      <c r="B742" s="11" t="s">
        <v>482</v>
      </c>
      <c r="C742" s="11"/>
      <c r="D742" s="71" t="s">
        <v>113</v>
      </c>
      <c r="E742" s="11">
        <v>1</v>
      </c>
      <c r="F742" s="11">
        <v>1</v>
      </c>
      <c r="G742" s="11">
        <v>1</v>
      </c>
      <c r="H742" s="11"/>
      <c r="I742" s="11"/>
      <c r="J742" s="11"/>
      <c r="M742" s="184">
        <v>247.72</v>
      </c>
      <c r="N742" s="287">
        <v>158.68</v>
      </c>
      <c r="O742" s="184">
        <v>207.63</v>
      </c>
      <c r="P742" s="184">
        <v>0</v>
      </c>
      <c r="Q742" s="184">
        <v>0</v>
      </c>
      <c r="R742" s="184"/>
      <c r="S742" s="4"/>
      <c r="T742" s="4"/>
      <c r="U742" s="11">
        <v>247.72</v>
      </c>
      <c r="V742" s="11">
        <v>158.68</v>
      </c>
      <c r="W742" s="11">
        <v>207.63</v>
      </c>
      <c r="X742" s="11">
        <v>0</v>
      </c>
      <c r="Y742" s="11">
        <v>0</v>
      </c>
      <c r="Z742" s="11"/>
      <c r="AA742" s="4"/>
      <c r="AB742" s="11" t="s">
        <v>145</v>
      </c>
      <c r="AC742" s="11"/>
      <c r="AD742" s="71" t="s">
        <v>146</v>
      </c>
      <c r="AE742" s="24">
        <v>24</v>
      </c>
      <c r="AF742" s="24">
        <v>5</v>
      </c>
      <c r="AG742" s="24">
        <v>5</v>
      </c>
      <c r="AH742" s="24">
        <v>2</v>
      </c>
      <c r="AI742" s="24">
        <v>2</v>
      </c>
      <c r="AJ742" s="24"/>
      <c r="AK742" s="4"/>
      <c r="AL742" s="4"/>
      <c r="AM742" s="24">
        <v>6385.34</v>
      </c>
      <c r="AN742" s="24">
        <v>138.38</v>
      </c>
      <c r="AO742" s="24">
        <v>104.59</v>
      </c>
      <c r="AP742" s="24">
        <v>57.14</v>
      </c>
      <c r="AQ742" s="24">
        <v>406.53</v>
      </c>
      <c r="AR742" s="24"/>
      <c r="AS742" s="4"/>
      <c r="AT742" s="4"/>
      <c r="AU742" s="24">
        <v>266.055833333333</v>
      </c>
      <c r="AV742" s="24">
        <v>6.0165217391304298</v>
      </c>
      <c r="AW742" s="24">
        <v>4.7540909090909098</v>
      </c>
      <c r="AX742" s="24">
        <v>2.7209523809523799</v>
      </c>
      <c r="AY742" s="24">
        <v>16.938749999999999</v>
      </c>
      <c r="AZ742" s="24"/>
      <c r="BA742" s="4"/>
    </row>
    <row r="743" spans="2:53">
      <c r="B743" s="11" t="s">
        <v>548</v>
      </c>
      <c r="C743" s="11"/>
      <c r="D743" s="71" t="s">
        <v>365</v>
      </c>
      <c r="E743" s="11">
        <v>2</v>
      </c>
      <c r="F743" s="11">
        <v>2</v>
      </c>
      <c r="G743" s="11">
        <v>2</v>
      </c>
      <c r="H743" s="11"/>
      <c r="I743" s="11">
        <v>2</v>
      </c>
      <c r="J743" s="11"/>
      <c r="M743" s="184">
        <v>335.84</v>
      </c>
      <c r="N743" s="287">
        <v>239.36</v>
      </c>
      <c r="O743" s="184">
        <v>195.65</v>
      </c>
      <c r="P743" s="184">
        <v>0</v>
      </c>
      <c r="Q743" s="184">
        <v>1027.29</v>
      </c>
      <c r="R743" s="184"/>
      <c r="S743" s="4"/>
      <c r="T743" s="4"/>
      <c r="U743" s="11">
        <v>167.92</v>
      </c>
      <c r="V743" s="11">
        <v>119.68</v>
      </c>
      <c r="W743" s="11">
        <v>97.825000000000003</v>
      </c>
      <c r="X743" s="11">
        <v>0</v>
      </c>
      <c r="Y743" s="11">
        <v>513.64499999999998</v>
      </c>
      <c r="Z743" s="11"/>
      <c r="AA743" s="4"/>
      <c r="AB743" s="11" t="s">
        <v>147</v>
      </c>
      <c r="AC743" s="11"/>
      <c r="AD743" s="71" t="s">
        <v>148</v>
      </c>
      <c r="AE743" s="24">
        <v>127</v>
      </c>
      <c r="AF743" s="24">
        <v>39</v>
      </c>
      <c r="AG743" s="24">
        <v>20</v>
      </c>
      <c r="AH743" s="24">
        <v>16</v>
      </c>
      <c r="AI743" s="24">
        <v>11</v>
      </c>
      <c r="AJ743" s="24"/>
      <c r="AK743" s="4"/>
      <c r="AL743" s="4"/>
      <c r="AM743" s="24">
        <v>34473.660000000003</v>
      </c>
      <c r="AN743" s="24">
        <v>10755.7</v>
      </c>
      <c r="AO743" s="24">
        <v>3057.19</v>
      </c>
      <c r="AP743" s="24">
        <v>2458.2399999999998</v>
      </c>
      <c r="AQ743" s="24">
        <v>10921.67</v>
      </c>
      <c r="AR743" s="24"/>
      <c r="AS743" s="4"/>
      <c r="AT743" s="4"/>
      <c r="AU743" s="24">
        <v>271.44614173228302</v>
      </c>
      <c r="AV743" s="24">
        <v>86.739516129032296</v>
      </c>
      <c r="AW743" s="24">
        <v>25.908389830508501</v>
      </c>
      <c r="AX743" s="24">
        <v>21.376000000000001</v>
      </c>
      <c r="AY743" s="24">
        <v>93.347606837606804</v>
      </c>
      <c r="AZ743" s="24"/>
      <c r="BA743" s="4"/>
    </row>
    <row r="744" spans="2:53">
      <c r="B744" s="11" t="s">
        <v>126</v>
      </c>
      <c r="C744" s="11"/>
      <c r="D744" s="71" t="s">
        <v>127</v>
      </c>
      <c r="E744" s="11">
        <v>624</v>
      </c>
      <c r="F744" s="11">
        <v>163</v>
      </c>
      <c r="G744" s="11">
        <v>188</v>
      </c>
      <c r="H744" s="11">
        <v>116</v>
      </c>
      <c r="I744" s="11">
        <v>179</v>
      </c>
      <c r="J744" s="11"/>
      <c r="M744" s="184">
        <v>114285.27</v>
      </c>
      <c r="N744" s="287">
        <v>26306.54</v>
      </c>
      <c r="O744" s="184">
        <v>21507.88</v>
      </c>
      <c r="P744" s="184">
        <v>7169.33</v>
      </c>
      <c r="Q744" s="184">
        <v>44361.74</v>
      </c>
      <c r="R744" s="184"/>
      <c r="S744" s="4"/>
      <c r="T744" s="4"/>
      <c r="U744" s="11">
        <v>172.37597285067901</v>
      </c>
      <c r="V744" s="11">
        <v>78.060949554896197</v>
      </c>
      <c r="W744" s="11">
        <v>38.134539007092201</v>
      </c>
      <c r="X744" s="11">
        <v>11.9091860465116</v>
      </c>
      <c r="Y744" s="11">
        <v>65.430294985250796</v>
      </c>
      <c r="Z744" s="11"/>
      <c r="AA744" s="4"/>
      <c r="AB744" s="11" t="s">
        <v>149</v>
      </c>
      <c r="AC744" s="11"/>
      <c r="AD744" s="71" t="s">
        <v>146</v>
      </c>
      <c r="AE744" s="24">
        <v>114</v>
      </c>
      <c r="AF744" s="24">
        <v>29</v>
      </c>
      <c r="AG744" s="24">
        <v>24</v>
      </c>
      <c r="AH744" s="24">
        <v>17</v>
      </c>
      <c r="AI744" s="24">
        <v>19</v>
      </c>
      <c r="AJ744" s="24"/>
      <c r="AK744" s="4"/>
      <c r="AL744" s="4"/>
      <c r="AM744" s="24">
        <v>75247.78</v>
      </c>
      <c r="AN744" s="24">
        <v>4947.3100000000004</v>
      </c>
      <c r="AO744" s="24">
        <v>1622.72</v>
      </c>
      <c r="AP744" s="24">
        <v>780.57</v>
      </c>
      <c r="AQ744" s="24">
        <v>7883.05</v>
      </c>
      <c r="AR744" s="24"/>
      <c r="AS744" s="4"/>
      <c r="AT744" s="4"/>
      <c r="AU744" s="24">
        <v>648.68775862069003</v>
      </c>
      <c r="AV744" s="24">
        <v>45.388165137614699</v>
      </c>
      <c r="AW744" s="24">
        <v>15.1656074766355</v>
      </c>
      <c r="AX744" s="24">
        <v>7.4340000000000002</v>
      </c>
      <c r="AY744" s="24">
        <v>71.018468468468498</v>
      </c>
      <c r="AZ744" s="24"/>
      <c r="BA744" s="4"/>
    </row>
    <row r="745" spans="2:53">
      <c r="B745" s="11" t="s">
        <v>128</v>
      </c>
      <c r="C745" s="11"/>
      <c r="D745" s="71" t="s">
        <v>96</v>
      </c>
      <c r="E745" s="11">
        <v>109</v>
      </c>
      <c r="F745" s="11">
        <v>45</v>
      </c>
      <c r="G745" s="11">
        <v>22</v>
      </c>
      <c r="H745" s="11">
        <v>14</v>
      </c>
      <c r="I745" s="11">
        <v>27</v>
      </c>
      <c r="J745" s="11"/>
      <c r="M745" s="184">
        <v>26617.52</v>
      </c>
      <c r="N745" s="287">
        <v>9407.32</v>
      </c>
      <c r="O745" s="184">
        <v>2852.11</v>
      </c>
      <c r="P745" s="184">
        <v>1351.27</v>
      </c>
      <c r="Q745" s="184">
        <v>7752.94</v>
      </c>
      <c r="R745" s="184"/>
      <c r="S745" s="4"/>
      <c r="T745" s="4"/>
      <c r="U745" s="11">
        <v>223.676638655462</v>
      </c>
      <c r="V745" s="11">
        <v>79.7230508474576</v>
      </c>
      <c r="W745" s="11">
        <v>24.587155172413802</v>
      </c>
      <c r="X745" s="11">
        <v>11.6488793103448</v>
      </c>
      <c r="Y745" s="11">
        <v>62.023519999999998</v>
      </c>
      <c r="Z745" s="11"/>
      <c r="AA745" s="4"/>
      <c r="AB745" s="11" t="s">
        <v>458</v>
      </c>
      <c r="AC745" s="11"/>
      <c r="AD745" s="71" t="s">
        <v>150</v>
      </c>
      <c r="AE745" s="24">
        <v>1</v>
      </c>
      <c r="AF745" s="24">
        <v>1</v>
      </c>
      <c r="AG745" s="24"/>
      <c r="AH745" s="24"/>
      <c r="AI745" s="24"/>
      <c r="AJ745" s="24"/>
      <c r="AK745" s="4"/>
      <c r="AL745" s="4"/>
      <c r="AM745" s="24">
        <v>109.14</v>
      </c>
      <c r="AN745" s="24">
        <v>84.12</v>
      </c>
      <c r="AO745" s="24">
        <v>0</v>
      </c>
      <c r="AP745" s="24">
        <v>0</v>
      </c>
      <c r="AQ745" s="24">
        <v>0</v>
      </c>
      <c r="AR745" s="24"/>
      <c r="AS745" s="4"/>
      <c r="AT745" s="4"/>
      <c r="AU745" s="24">
        <v>109.14</v>
      </c>
      <c r="AV745" s="24">
        <v>84.12</v>
      </c>
      <c r="AW745" s="24">
        <v>0</v>
      </c>
      <c r="AX745" s="24">
        <v>0</v>
      </c>
      <c r="AY745" s="24">
        <v>0</v>
      </c>
      <c r="AZ745" s="24"/>
      <c r="BA745" s="4"/>
    </row>
    <row r="746" spans="2:53">
      <c r="B746" s="11" t="s">
        <v>129</v>
      </c>
      <c r="C746" s="11"/>
      <c r="D746" s="71" t="s">
        <v>96</v>
      </c>
      <c r="E746" s="11">
        <v>40</v>
      </c>
      <c r="F746" s="11">
        <v>13</v>
      </c>
      <c r="G746" s="11">
        <v>10</v>
      </c>
      <c r="H746" s="11">
        <v>2</v>
      </c>
      <c r="I746" s="11">
        <v>3</v>
      </c>
      <c r="J746" s="11"/>
      <c r="M746" s="184">
        <v>9703.8700000000008</v>
      </c>
      <c r="N746" s="287">
        <v>2976.1</v>
      </c>
      <c r="O746" s="184">
        <v>912.03</v>
      </c>
      <c r="P746" s="184">
        <v>102.75</v>
      </c>
      <c r="Q746" s="184">
        <v>1744.53</v>
      </c>
      <c r="R746" s="184"/>
      <c r="S746" s="4"/>
      <c r="T746" s="4"/>
      <c r="U746" s="11">
        <v>231.04452380952401</v>
      </c>
      <c r="V746" s="11">
        <v>74.402500000000003</v>
      </c>
      <c r="W746" s="11">
        <v>24.0007894736842</v>
      </c>
      <c r="X746" s="11">
        <v>2.6346153846153801</v>
      </c>
      <c r="Y746" s="11">
        <v>44.731538461538499</v>
      </c>
      <c r="Z746" s="11"/>
      <c r="AA746" s="4"/>
      <c r="AB746" s="11" t="s">
        <v>151</v>
      </c>
      <c r="AC746" s="11"/>
      <c r="AD746" s="71" t="s">
        <v>100</v>
      </c>
      <c r="AE746" s="24">
        <v>14</v>
      </c>
      <c r="AF746" s="24">
        <v>4</v>
      </c>
      <c r="AG746" s="24">
        <v>4</v>
      </c>
      <c r="AH746" s="24">
        <v>2</v>
      </c>
      <c r="AI746" s="24">
        <v>2</v>
      </c>
      <c r="AJ746" s="24"/>
      <c r="AK746" s="4"/>
      <c r="AL746" s="4"/>
      <c r="AM746" s="24">
        <v>4741.91</v>
      </c>
      <c r="AN746" s="24">
        <v>168.89</v>
      </c>
      <c r="AO746" s="24">
        <v>163.69</v>
      </c>
      <c r="AP746" s="24">
        <v>108.67</v>
      </c>
      <c r="AQ746" s="24">
        <v>62.01</v>
      </c>
      <c r="AR746" s="24"/>
      <c r="AS746" s="4"/>
      <c r="AT746" s="4"/>
      <c r="AU746" s="24">
        <v>338.70785714285699</v>
      </c>
      <c r="AV746" s="24">
        <v>12.0635714285714</v>
      </c>
      <c r="AW746" s="24">
        <v>11.692142857142899</v>
      </c>
      <c r="AX746" s="24">
        <v>7.7621428571428597</v>
      </c>
      <c r="AY746" s="24">
        <v>4.4292857142857098</v>
      </c>
      <c r="AZ746" s="24"/>
      <c r="BA746" s="4"/>
    </row>
    <row r="747" spans="2:53">
      <c r="B747" s="11" t="s">
        <v>130</v>
      </c>
      <c r="C747" s="11"/>
      <c r="D747" s="71" t="s">
        <v>131</v>
      </c>
      <c r="E747" s="11">
        <v>2</v>
      </c>
      <c r="F747" s="11">
        <v>1</v>
      </c>
      <c r="G747" s="11"/>
      <c r="H747" s="11"/>
      <c r="I747" s="11">
        <v>1</v>
      </c>
      <c r="J747" s="11"/>
      <c r="M747" s="184">
        <v>571.53</v>
      </c>
      <c r="N747" s="287">
        <v>472.9</v>
      </c>
      <c r="O747" s="184">
        <v>0</v>
      </c>
      <c r="P747" s="184">
        <v>0</v>
      </c>
      <c r="Q747" s="184">
        <v>336.68</v>
      </c>
      <c r="R747" s="184"/>
      <c r="S747" s="4"/>
      <c r="T747" s="4"/>
      <c r="U747" s="11">
        <v>285.76499999999999</v>
      </c>
      <c r="V747" s="11">
        <v>236.45</v>
      </c>
      <c r="W747" s="11">
        <v>0</v>
      </c>
      <c r="X747" s="11">
        <v>0</v>
      </c>
      <c r="Y747" s="11">
        <v>112.226666666667</v>
      </c>
      <c r="Z747" s="11"/>
      <c r="AA747" s="4"/>
      <c r="AB747" s="11" t="s">
        <v>151</v>
      </c>
      <c r="AC747" s="11"/>
      <c r="AD747" s="71" t="s">
        <v>84</v>
      </c>
      <c r="AE747" s="24">
        <v>19</v>
      </c>
      <c r="AF747" s="24">
        <v>10</v>
      </c>
      <c r="AG747" s="24">
        <v>8</v>
      </c>
      <c r="AH747" s="24">
        <v>8</v>
      </c>
      <c r="AI747" s="24">
        <v>5</v>
      </c>
      <c r="AJ747" s="24"/>
      <c r="AK747" s="4"/>
      <c r="AL747" s="4"/>
      <c r="AM747" s="24">
        <v>4677.1400000000003</v>
      </c>
      <c r="AN747" s="24">
        <v>926.47</v>
      </c>
      <c r="AO747" s="24">
        <v>449.71</v>
      </c>
      <c r="AP747" s="24">
        <v>310.56</v>
      </c>
      <c r="AQ747" s="24">
        <v>1218.42</v>
      </c>
      <c r="AR747" s="24"/>
      <c r="AS747" s="4"/>
      <c r="AT747" s="4"/>
      <c r="AU747" s="24">
        <v>246.165263157895</v>
      </c>
      <c r="AV747" s="24">
        <v>51.470555555555499</v>
      </c>
      <c r="AW747" s="24">
        <v>24.983888888888899</v>
      </c>
      <c r="AX747" s="24">
        <v>16.345263157894699</v>
      </c>
      <c r="AY747" s="24">
        <v>64.127368421052594</v>
      </c>
      <c r="AZ747" s="24"/>
      <c r="BA747" s="4"/>
    </row>
    <row r="748" spans="2:53">
      <c r="B748" s="11" t="s">
        <v>132</v>
      </c>
      <c r="C748" s="11"/>
      <c r="D748" s="71" t="s">
        <v>115</v>
      </c>
      <c r="E748" s="11">
        <v>43</v>
      </c>
      <c r="F748" s="11">
        <v>19</v>
      </c>
      <c r="G748" s="11">
        <v>13</v>
      </c>
      <c r="H748" s="11">
        <v>9</v>
      </c>
      <c r="I748" s="11">
        <v>10</v>
      </c>
      <c r="J748" s="11"/>
      <c r="M748" s="184">
        <v>8204.0300000000007</v>
      </c>
      <c r="N748" s="287">
        <v>1100.8800000000001</v>
      </c>
      <c r="O748" s="184">
        <v>490.23</v>
      </c>
      <c r="P748" s="184">
        <v>273.22000000000003</v>
      </c>
      <c r="Q748" s="184">
        <v>2481.33</v>
      </c>
      <c r="R748" s="184"/>
      <c r="S748" s="4"/>
      <c r="T748" s="4"/>
      <c r="U748" s="11">
        <v>178.34847826087</v>
      </c>
      <c r="V748" s="11">
        <v>23.932173913043499</v>
      </c>
      <c r="W748" s="11">
        <v>11.141590909090899</v>
      </c>
      <c r="X748" s="11">
        <v>6.2095454545454496</v>
      </c>
      <c r="Y748" s="11">
        <v>57.7053488372093</v>
      </c>
      <c r="Z748" s="11"/>
      <c r="AA748" s="4"/>
      <c r="AB748" s="11" t="s">
        <v>152</v>
      </c>
      <c r="AC748" s="11"/>
      <c r="AD748" s="71" t="s">
        <v>153</v>
      </c>
      <c r="AE748" s="24">
        <v>8</v>
      </c>
      <c r="AF748" s="24">
        <v>6</v>
      </c>
      <c r="AG748" s="24">
        <v>3</v>
      </c>
      <c r="AH748" s="24">
        <v>4</v>
      </c>
      <c r="AI748" s="24">
        <v>3</v>
      </c>
      <c r="AJ748" s="24"/>
      <c r="AK748" s="4"/>
      <c r="AL748" s="4"/>
      <c r="AM748" s="24">
        <v>265.57</v>
      </c>
      <c r="AN748" s="24">
        <v>197.39</v>
      </c>
      <c r="AO748" s="24">
        <v>45.89</v>
      </c>
      <c r="AP748" s="24">
        <v>736.71</v>
      </c>
      <c r="AQ748" s="24">
        <v>658.44</v>
      </c>
      <c r="AR748" s="24"/>
      <c r="AS748" s="4"/>
      <c r="AT748" s="4"/>
      <c r="AU748" s="24">
        <v>29.5077777777778</v>
      </c>
      <c r="AV748" s="24">
        <v>21.932222222222201</v>
      </c>
      <c r="AW748" s="24">
        <v>6.5557142857142896</v>
      </c>
      <c r="AX748" s="24">
        <v>92.088750000000005</v>
      </c>
      <c r="AY748" s="24">
        <v>94.062857142857197</v>
      </c>
      <c r="AZ748" s="24"/>
      <c r="BA748" s="4"/>
    </row>
    <row r="749" spans="2:53">
      <c r="B749" s="11" t="s">
        <v>133</v>
      </c>
      <c r="C749" s="11"/>
      <c r="D749" s="71" t="s">
        <v>134</v>
      </c>
      <c r="E749" s="11">
        <v>41</v>
      </c>
      <c r="F749" s="11">
        <v>18</v>
      </c>
      <c r="G749" s="11">
        <v>22</v>
      </c>
      <c r="H749" s="11">
        <v>4</v>
      </c>
      <c r="I749" s="11">
        <v>22</v>
      </c>
      <c r="J749" s="11"/>
      <c r="M749" s="184">
        <v>7315.45</v>
      </c>
      <c r="N749" s="287">
        <v>2578.9699999999998</v>
      </c>
      <c r="O749" s="184">
        <v>2815.9</v>
      </c>
      <c r="P749" s="184">
        <v>282.98</v>
      </c>
      <c r="Q749" s="184">
        <v>13694.6</v>
      </c>
      <c r="R749" s="184"/>
      <c r="S749" s="4"/>
      <c r="T749" s="4"/>
      <c r="U749" s="11">
        <v>152.40520833333301</v>
      </c>
      <c r="V749" s="11">
        <v>64.474249999999998</v>
      </c>
      <c r="W749" s="11">
        <v>62.575555555555503</v>
      </c>
      <c r="X749" s="11">
        <v>6.4313636363636402</v>
      </c>
      <c r="Y749" s="11">
        <v>285.30416666666702</v>
      </c>
      <c r="Z749" s="11"/>
      <c r="AA749" s="4"/>
      <c r="AB749" s="11" t="s">
        <v>154</v>
      </c>
      <c r="AC749" s="11"/>
      <c r="AD749" s="71" t="s">
        <v>155</v>
      </c>
      <c r="AE749" s="24">
        <v>39</v>
      </c>
      <c r="AF749" s="24">
        <v>19</v>
      </c>
      <c r="AG749" s="24">
        <v>13</v>
      </c>
      <c r="AH749" s="24">
        <v>8</v>
      </c>
      <c r="AI749" s="24">
        <v>10</v>
      </c>
      <c r="AJ749" s="24"/>
      <c r="AK749" s="4"/>
      <c r="AL749" s="4"/>
      <c r="AM749" s="24">
        <v>10697.91</v>
      </c>
      <c r="AN749" s="24">
        <v>4204.18</v>
      </c>
      <c r="AO749" s="24">
        <v>1182.03</v>
      </c>
      <c r="AP749" s="24">
        <v>862.73</v>
      </c>
      <c r="AQ749" s="24">
        <v>16197.31</v>
      </c>
      <c r="AR749" s="24"/>
      <c r="AS749" s="4"/>
      <c r="AT749" s="4"/>
      <c r="AU749" s="24">
        <v>267.44774999999998</v>
      </c>
      <c r="AV749" s="24">
        <v>116.78277777777799</v>
      </c>
      <c r="AW749" s="24">
        <v>31.946756756756798</v>
      </c>
      <c r="AX749" s="24">
        <v>23.9647222222222</v>
      </c>
      <c r="AY749" s="24">
        <v>462.78028571428598</v>
      </c>
      <c r="AZ749" s="24"/>
      <c r="BA749" s="4"/>
    </row>
    <row r="750" spans="2:53">
      <c r="B750" s="11" t="s">
        <v>135</v>
      </c>
      <c r="C750" s="11"/>
      <c r="D750" s="71" t="s">
        <v>136</v>
      </c>
      <c r="E750" s="11">
        <v>4278</v>
      </c>
      <c r="F750" s="11">
        <v>2250</v>
      </c>
      <c r="G750" s="11">
        <v>1395</v>
      </c>
      <c r="H750" s="11">
        <v>991</v>
      </c>
      <c r="I750" s="11">
        <v>1397</v>
      </c>
      <c r="J750" s="11"/>
      <c r="M750" s="184">
        <v>800311.93</v>
      </c>
      <c r="N750" s="287">
        <v>374504.88</v>
      </c>
      <c r="O750" s="184">
        <v>163127.04999999999</v>
      </c>
      <c r="P750" s="184">
        <v>87199.95</v>
      </c>
      <c r="Q750" s="184">
        <v>475950.32</v>
      </c>
      <c r="R750" s="184"/>
      <c r="S750" s="4"/>
      <c r="T750" s="4"/>
      <c r="U750" s="11">
        <v>172.11009247311799</v>
      </c>
      <c r="V750" s="11">
        <v>90.4382709490461</v>
      </c>
      <c r="W750" s="11">
        <v>37.440222630250197</v>
      </c>
      <c r="X750" s="11">
        <v>19.926862431444199</v>
      </c>
      <c r="Y750" s="11">
        <v>99.4879431438127</v>
      </c>
      <c r="Z750" s="11"/>
      <c r="AA750" s="4"/>
      <c r="AB750" s="11" t="s">
        <v>156</v>
      </c>
      <c r="AC750" s="11"/>
      <c r="AD750" s="71" t="s">
        <v>157</v>
      </c>
      <c r="AE750" s="24">
        <v>7</v>
      </c>
      <c r="AF750" s="24">
        <v>6</v>
      </c>
      <c r="AG750" s="24">
        <v>3</v>
      </c>
      <c r="AH750" s="24">
        <v>3</v>
      </c>
      <c r="AI750" s="24">
        <v>2</v>
      </c>
      <c r="AJ750" s="24"/>
      <c r="AK750" s="4"/>
      <c r="AL750" s="4"/>
      <c r="AM750" s="24">
        <v>618.04</v>
      </c>
      <c r="AN750" s="24">
        <v>464.33</v>
      </c>
      <c r="AO750" s="24">
        <v>99.7</v>
      </c>
      <c r="AP750" s="24">
        <v>70.069999999999993</v>
      </c>
      <c r="AQ750" s="24">
        <v>168.39</v>
      </c>
      <c r="AR750" s="24"/>
      <c r="AS750" s="4"/>
      <c r="AT750" s="4"/>
      <c r="AU750" s="24">
        <v>88.291428571428597</v>
      </c>
      <c r="AV750" s="24">
        <v>66.332857142857094</v>
      </c>
      <c r="AW750" s="24">
        <v>14.242857142857099</v>
      </c>
      <c r="AX750" s="24">
        <v>10.01</v>
      </c>
      <c r="AY750" s="24">
        <v>24.055714285714298</v>
      </c>
      <c r="AZ750" s="24"/>
      <c r="BA750" s="4"/>
    </row>
    <row r="751" spans="2:53">
      <c r="B751" s="11" t="s">
        <v>135</v>
      </c>
      <c r="C751" s="11"/>
      <c r="D751" s="71" t="s">
        <v>137</v>
      </c>
      <c r="E751" s="11">
        <v>4</v>
      </c>
      <c r="F751" s="11"/>
      <c r="G751" s="11">
        <v>1</v>
      </c>
      <c r="H751" s="11"/>
      <c r="I751" s="11">
        <v>1</v>
      </c>
      <c r="J751" s="11"/>
      <c r="M751" s="184">
        <v>1119.21</v>
      </c>
      <c r="N751" s="287">
        <v>0</v>
      </c>
      <c r="O751" s="184">
        <v>212.12</v>
      </c>
      <c r="P751" s="184">
        <v>0</v>
      </c>
      <c r="Q751" s="184">
        <v>32.81</v>
      </c>
      <c r="R751" s="184"/>
      <c r="S751" s="4"/>
      <c r="T751" s="4"/>
      <c r="U751" s="11">
        <v>223.84200000000001</v>
      </c>
      <c r="V751" s="11">
        <v>0</v>
      </c>
      <c r="W751" s="11">
        <v>42.423999999999999</v>
      </c>
      <c r="X751" s="11">
        <v>0</v>
      </c>
      <c r="Y751" s="11">
        <v>6.5620000000000003</v>
      </c>
      <c r="Z751" s="11"/>
      <c r="AA751" s="4"/>
      <c r="AB751" s="11" t="s">
        <v>158</v>
      </c>
      <c r="AC751" s="11"/>
      <c r="AD751" s="71" t="s">
        <v>92</v>
      </c>
      <c r="AE751" s="24"/>
      <c r="AF751" s="24"/>
      <c r="AG751" s="24"/>
      <c r="AH751" s="24"/>
      <c r="AI751" s="24">
        <v>1</v>
      </c>
      <c r="AJ751" s="24"/>
      <c r="AK751" s="4"/>
      <c r="AL751" s="4"/>
      <c r="AM751" s="24">
        <v>0</v>
      </c>
      <c r="AN751" s="24">
        <v>0</v>
      </c>
      <c r="AO751" s="24">
        <v>0</v>
      </c>
      <c r="AP751" s="24">
        <v>0</v>
      </c>
      <c r="AQ751" s="24">
        <v>1184.49</v>
      </c>
      <c r="AR751" s="24"/>
      <c r="AS751" s="4"/>
      <c r="AT751" s="4"/>
      <c r="AU751" s="24">
        <v>0</v>
      </c>
      <c r="AV751" s="24">
        <v>0</v>
      </c>
      <c r="AW751" s="24">
        <v>0</v>
      </c>
      <c r="AX751" s="24">
        <v>0</v>
      </c>
      <c r="AY751" s="24">
        <v>1184.49</v>
      </c>
      <c r="AZ751" s="24"/>
      <c r="BA751" s="4"/>
    </row>
    <row r="752" spans="2:53">
      <c r="B752" s="11" t="s">
        <v>138</v>
      </c>
      <c r="C752" s="11"/>
      <c r="D752" s="71" t="s">
        <v>139</v>
      </c>
      <c r="E752" s="11">
        <v>1205</v>
      </c>
      <c r="F752" s="11">
        <v>477</v>
      </c>
      <c r="G752" s="11">
        <v>229</v>
      </c>
      <c r="H752" s="11">
        <v>174</v>
      </c>
      <c r="I752" s="11">
        <v>194</v>
      </c>
      <c r="J752" s="11"/>
      <c r="M752" s="184">
        <v>204269.22</v>
      </c>
      <c r="N752" s="287">
        <v>71970.25</v>
      </c>
      <c r="O752" s="184">
        <v>18256.400000000001</v>
      </c>
      <c r="P752" s="184">
        <v>10207.34</v>
      </c>
      <c r="Q752" s="184">
        <v>63135.62</v>
      </c>
      <c r="R752" s="184"/>
      <c r="S752" s="4"/>
      <c r="T752" s="4"/>
      <c r="U752" s="11">
        <v>160.33690737833601</v>
      </c>
      <c r="V752" s="11">
        <v>58.417410714285701</v>
      </c>
      <c r="W752" s="11">
        <v>15.112913907284801</v>
      </c>
      <c r="X752" s="11">
        <v>8.3941940789473701</v>
      </c>
      <c r="Y752" s="11">
        <v>51.5392816326531</v>
      </c>
      <c r="Z752" s="11"/>
      <c r="AA752" s="4"/>
      <c r="AB752" s="11" t="s">
        <v>158</v>
      </c>
      <c r="AC752" s="11"/>
      <c r="AD752" s="71" t="s">
        <v>159</v>
      </c>
      <c r="AE752" s="24">
        <v>29</v>
      </c>
      <c r="AF752" s="24">
        <v>13</v>
      </c>
      <c r="AG752" s="24">
        <v>10</v>
      </c>
      <c r="AH752" s="24">
        <v>8</v>
      </c>
      <c r="AI752" s="24">
        <v>7</v>
      </c>
      <c r="AJ752" s="24"/>
      <c r="AK752" s="4"/>
      <c r="AL752" s="4"/>
      <c r="AM752" s="24">
        <v>6433.06</v>
      </c>
      <c r="AN752" s="24">
        <v>1286.67</v>
      </c>
      <c r="AO752" s="24">
        <v>821.54</v>
      </c>
      <c r="AP752" s="24">
        <v>676.67</v>
      </c>
      <c r="AQ752" s="24">
        <v>3699.98</v>
      </c>
      <c r="AR752" s="24"/>
      <c r="AS752" s="4"/>
      <c r="AT752" s="4"/>
      <c r="AU752" s="24">
        <v>214.43533333333301</v>
      </c>
      <c r="AV752" s="24">
        <v>44.367931034482801</v>
      </c>
      <c r="AW752" s="24">
        <v>26.501290322580601</v>
      </c>
      <c r="AX752" s="24">
        <v>22.555666666666699</v>
      </c>
      <c r="AY752" s="24">
        <v>119.354193548387</v>
      </c>
      <c r="AZ752" s="24"/>
      <c r="BA752" s="4"/>
    </row>
    <row r="753" spans="2:53">
      <c r="B753" s="11" t="s">
        <v>140</v>
      </c>
      <c r="C753" s="11"/>
      <c r="D753" s="71" t="s">
        <v>136</v>
      </c>
      <c r="E753" s="11">
        <v>1</v>
      </c>
      <c r="F753" s="11">
        <v>2</v>
      </c>
      <c r="G753" s="11">
        <v>2</v>
      </c>
      <c r="H753" s="11">
        <v>1</v>
      </c>
      <c r="I753" s="11"/>
      <c r="J753" s="11"/>
      <c r="M753" s="184">
        <v>281.75</v>
      </c>
      <c r="N753" s="287">
        <v>456.35</v>
      </c>
      <c r="O753" s="184">
        <v>253.63</v>
      </c>
      <c r="P753" s="184">
        <v>47.77</v>
      </c>
      <c r="Q753" s="184">
        <v>0</v>
      </c>
      <c r="R753" s="184"/>
      <c r="S753" s="4"/>
      <c r="T753" s="4"/>
      <c r="U753" s="11">
        <v>140.875</v>
      </c>
      <c r="V753" s="11">
        <v>228.17500000000001</v>
      </c>
      <c r="W753" s="11">
        <v>126.815</v>
      </c>
      <c r="X753" s="11">
        <v>23.885000000000002</v>
      </c>
      <c r="Y753" s="11">
        <v>0</v>
      </c>
      <c r="Z753" s="11"/>
      <c r="AA753" s="4"/>
      <c r="AB753" s="11" t="s">
        <v>160</v>
      </c>
      <c r="AC753" s="11"/>
      <c r="AD753" s="71" t="s">
        <v>161</v>
      </c>
      <c r="AE753" s="24">
        <v>6</v>
      </c>
      <c r="AF753" s="24">
        <v>1</v>
      </c>
      <c r="AG753" s="24"/>
      <c r="AH753" s="24"/>
      <c r="AI753" s="24"/>
      <c r="AJ753" s="24"/>
      <c r="AK753" s="4"/>
      <c r="AL753" s="4"/>
      <c r="AM753" s="24">
        <v>250.85</v>
      </c>
      <c r="AN753" s="24">
        <v>28.29</v>
      </c>
      <c r="AO753" s="24">
        <v>0</v>
      </c>
      <c r="AP753" s="24">
        <v>0</v>
      </c>
      <c r="AQ753" s="24">
        <v>0</v>
      </c>
      <c r="AR753" s="24"/>
      <c r="AS753" s="4"/>
      <c r="AT753" s="4"/>
      <c r="AU753" s="24">
        <v>41.808333333333302</v>
      </c>
      <c r="AV753" s="24">
        <v>4.7149999999999999</v>
      </c>
      <c r="AW753" s="24">
        <v>0</v>
      </c>
      <c r="AX753" s="24">
        <v>0</v>
      </c>
      <c r="AY753" s="24">
        <v>0</v>
      </c>
      <c r="AZ753" s="24"/>
      <c r="BA753" s="4"/>
    </row>
    <row r="754" spans="2:53">
      <c r="B754" s="11" t="s">
        <v>141</v>
      </c>
      <c r="C754" s="11"/>
      <c r="D754" s="71" t="s">
        <v>142</v>
      </c>
      <c r="E754" s="11">
        <v>260</v>
      </c>
      <c r="F754" s="11">
        <v>121</v>
      </c>
      <c r="G754" s="11">
        <v>64</v>
      </c>
      <c r="H754" s="11">
        <v>40</v>
      </c>
      <c r="I754" s="11">
        <v>62</v>
      </c>
      <c r="J754" s="11"/>
      <c r="M754" s="184">
        <v>51931.87</v>
      </c>
      <c r="N754" s="287">
        <v>21081.01</v>
      </c>
      <c r="O754" s="184">
        <v>9863.61</v>
      </c>
      <c r="P754" s="184">
        <v>4238.97</v>
      </c>
      <c r="Q754" s="184">
        <v>26710.37</v>
      </c>
      <c r="R754" s="184"/>
      <c r="S754" s="4"/>
      <c r="T754" s="4"/>
      <c r="U754" s="11">
        <v>184.81092526690401</v>
      </c>
      <c r="V754" s="11">
        <v>83.324150197628398</v>
      </c>
      <c r="W754" s="11">
        <v>36.531888888888901</v>
      </c>
      <c r="X754" s="11">
        <v>16.179274809160301</v>
      </c>
      <c r="Y754" s="11">
        <v>96.427328519855607</v>
      </c>
      <c r="Z754" s="11"/>
      <c r="AA754" s="4"/>
      <c r="AB754" s="11" t="s">
        <v>162</v>
      </c>
      <c r="AC754" s="11"/>
      <c r="AD754" s="71" t="s">
        <v>163</v>
      </c>
      <c r="AE754" s="24">
        <v>35</v>
      </c>
      <c r="AF754" s="24">
        <v>17</v>
      </c>
      <c r="AG754" s="24">
        <v>15</v>
      </c>
      <c r="AH754" s="24">
        <v>9</v>
      </c>
      <c r="AI754" s="24">
        <v>9</v>
      </c>
      <c r="AJ754" s="24"/>
      <c r="AK754" s="4"/>
      <c r="AL754" s="4"/>
      <c r="AM754" s="24">
        <v>12067.97</v>
      </c>
      <c r="AN754" s="24">
        <v>1426.72</v>
      </c>
      <c r="AO754" s="24">
        <v>478.23</v>
      </c>
      <c r="AP754" s="24">
        <v>106.11</v>
      </c>
      <c r="AQ754" s="24">
        <v>920.37</v>
      </c>
      <c r="AR754" s="24"/>
      <c r="AS754" s="4"/>
      <c r="AT754" s="4"/>
      <c r="AU754" s="24">
        <v>344.79914285714301</v>
      </c>
      <c r="AV754" s="24">
        <v>50.954285714285703</v>
      </c>
      <c r="AW754" s="24">
        <v>13.663714285714301</v>
      </c>
      <c r="AX754" s="24">
        <v>3.03171428571429</v>
      </c>
      <c r="AY754" s="24">
        <v>25.565833333333298</v>
      </c>
      <c r="AZ754" s="24"/>
      <c r="BA754" s="4"/>
    </row>
    <row r="755" spans="2:53">
      <c r="B755" s="11" t="s">
        <v>141</v>
      </c>
      <c r="C755" s="11"/>
      <c r="D755" s="71" t="s">
        <v>143</v>
      </c>
      <c r="E755" s="11">
        <v>1</v>
      </c>
      <c r="F755" s="11"/>
      <c r="G755" s="11"/>
      <c r="H755" s="11"/>
      <c r="I755" s="11"/>
      <c r="J755" s="11"/>
      <c r="M755" s="184">
        <v>334.16</v>
      </c>
      <c r="N755" s="287"/>
      <c r="O755" s="184">
        <v>0</v>
      </c>
      <c r="P755" s="184">
        <v>0</v>
      </c>
      <c r="Q755" s="184">
        <v>0</v>
      </c>
      <c r="R755" s="184"/>
      <c r="S755" s="4"/>
      <c r="T755" s="4"/>
      <c r="U755" s="11">
        <v>334.16</v>
      </c>
      <c r="V755" s="11"/>
      <c r="W755" s="11">
        <v>0</v>
      </c>
      <c r="X755" s="11">
        <v>0</v>
      </c>
      <c r="Y755" s="11">
        <v>0</v>
      </c>
      <c r="Z755" s="11"/>
      <c r="AA755" s="4"/>
      <c r="AB755" s="11" t="s">
        <v>164</v>
      </c>
      <c r="AC755" s="11"/>
      <c r="AD755" s="71" t="s">
        <v>165</v>
      </c>
      <c r="AE755" s="24">
        <v>7</v>
      </c>
      <c r="AF755" s="24">
        <v>3</v>
      </c>
      <c r="AG755" s="24">
        <v>2</v>
      </c>
      <c r="AH755" s="24">
        <v>2</v>
      </c>
      <c r="AI755" s="24">
        <v>2</v>
      </c>
      <c r="AJ755" s="24"/>
      <c r="AK755" s="4"/>
      <c r="AL755" s="4"/>
      <c r="AM755" s="24">
        <v>394.55</v>
      </c>
      <c r="AN755" s="24">
        <v>121.09</v>
      </c>
      <c r="AO755" s="24">
        <v>110.62</v>
      </c>
      <c r="AP755" s="24">
        <v>101.48</v>
      </c>
      <c r="AQ755" s="24">
        <v>307.42</v>
      </c>
      <c r="AR755" s="24"/>
      <c r="AS755" s="4"/>
      <c r="AT755" s="4"/>
      <c r="AU755" s="24">
        <v>56.3642857142857</v>
      </c>
      <c r="AV755" s="24">
        <v>17.2985714285714</v>
      </c>
      <c r="AW755" s="24">
        <v>15.8028571428571</v>
      </c>
      <c r="AX755" s="24">
        <v>14.497142857142901</v>
      </c>
      <c r="AY755" s="24">
        <v>43.917142857142899</v>
      </c>
      <c r="AZ755" s="24"/>
      <c r="BA755" s="4"/>
    </row>
    <row r="756" spans="2:53">
      <c r="B756" s="11" t="s">
        <v>144</v>
      </c>
      <c r="C756" s="11"/>
      <c r="D756" s="71" t="s">
        <v>142</v>
      </c>
      <c r="E756" s="11">
        <v>13</v>
      </c>
      <c r="F756" s="11">
        <v>4</v>
      </c>
      <c r="G756" s="11">
        <v>2</v>
      </c>
      <c r="H756" s="11">
        <v>2</v>
      </c>
      <c r="I756" s="11">
        <v>4</v>
      </c>
      <c r="J756" s="11"/>
      <c r="M756" s="184">
        <v>3094.03</v>
      </c>
      <c r="N756" s="287">
        <v>1249.8900000000001</v>
      </c>
      <c r="O756" s="184">
        <v>472.43</v>
      </c>
      <c r="P756" s="184">
        <v>419.1</v>
      </c>
      <c r="Q756" s="184">
        <v>1124.22</v>
      </c>
      <c r="R756" s="184"/>
      <c r="S756" s="4"/>
      <c r="T756" s="4"/>
      <c r="U756" s="11">
        <v>206.268666666667</v>
      </c>
      <c r="V756" s="11">
        <v>83.325999999999993</v>
      </c>
      <c r="W756" s="11">
        <v>31.495333333333299</v>
      </c>
      <c r="X756" s="11">
        <v>27.94</v>
      </c>
      <c r="Y756" s="11">
        <v>74.947999999999993</v>
      </c>
      <c r="Z756" s="11"/>
      <c r="AA756" s="4"/>
      <c r="AB756" s="11" t="s">
        <v>166</v>
      </c>
      <c r="AC756" s="11"/>
      <c r="AD756" s="71" t="s">
        <v>167</v>
      </c>
      <c r="AE756" s="24">
        <v>14</v>
      </c>
      <c r="AF756" s="24">
        <v>6</v>
      </c>
      <c r="AG756" s="24">
        <v>2</v>
      </c>
      <c r="AH756" s="24">
        <v>1</v>
      </c>
      <c r="AI756" s="24">
        <v>1</v>
      </c>
      <c r="AJ756" s="24"/>
      <c r="AK756" s="4"/>
      <c r="AL756" s="4"/>
      <c r="AM756" s="24">
        <v>1064.3900000000001</v>
      </c>
      <c r="AN756" s="24">
        <v>490.09</v>
      </c>
      <c r="AO756" s="24">
        <v>41.19</v>
      </c>
      <c r="AP756" s="24">
        <v>11.54</v>
      </c>
      <c r="AQ756" s="24">
        <v>98.62</v>
      </c>
      <c r="AR756" s="24"/>
      <c r="AS756" s="4"/>
      <c r="AT756" s="4"/>
      <c r="AU756" s="24">
        <v>76.027857142857101</v>
      </c>
      <c r="AV756" s="24">
        <v>35.0064285714286</v>
      </c>
      <c r="AW756" s="24">
        <v>3.16846153846154</v>
      </c>
      <c r="AX756" s="24">
        <v>0.82428571428571396</v>
      </c>
      <c r="AY756" s="24">
        <v>7.04428571428571</v>
      </c>
      <c r="AZ756" s="24"/>
      <c r="BA756" s="4"/>
    </row>
    <row r="757" spans="2:53">
      <c r="B757" s="11" t="s">
        <v>145</v>
      </c>
      <c r="C757" s="11"/>
      <c r="D757" s="71" t="s">
        <v>146</v>
      </c>
      <c r="E757" s="11">
        <v>118</v>
      </c>
      <c r="F757" s="11">
        <v>62</v>
      </c>
      <c r="G757" s="11">
        <v>35</v>
      </c>
      <c r="H757" s="11">
        <v>19</v>
      </c>
      <c r="I757" s="11">
        <v>26</v>
      </c>
      <c r="J757" s="11"/>
      <c r="M757" s="184">
        <v>22090.76</v>
      </c>
      <c r="N757" s="287">
        <v>9753.7199999999993</v>
      </c>
      <c r="O757" s="184">
        <v>3250.68</v>
      </c>
      <c r="P757" s="184">
        <v>2240.21</v>
      </c>
      <c r="Q757" s="184">
        <v>4803.47</v>
      </c>
      <c r="R757" s="184"/>
      <c r="S757" s="4"/>
      <c r="T757" s="4"/>
      <c r="U757" s="11">
        <v>169.92892307692301</v>
      </c>
      <c r="V757" s="11">
        <v>76.200937499999995</v>
      </c>
      <c r="W757" s="11">
        <v>25.395937499999999</v>
      </c>
      <c r="X757" s="11">
        <v>18.2130894308943</v>
      </c>
      <c r="Y757" s="11">
        <v>37.236201550387598</v>
      </c>
      <c r="Z757" s="11"/>
      <c r="AA757" s="4"/>
      <c r="AB757" s="11" t="s">
        <v>168</v>
      </c>
      <c r="AC757" s="11"/>
      <c r="AD757" s="71" t="s">
        <v>169</v>
      </c>
      <c r="AE757" s="24">
        <v>27</v>
      </c>
      <c r="AF757" s="24">
        <v>6</v>
      </c>
      <c r="AG757" s="24">
        <v>7</v>
      </c>
      <c r="AH757" s="24">
        <v>2</v>
      </c>
      <c r="AI757" s="24">
        <v>1</v>
      </c>
      <c r="AJ757" s="24"/>
      <c r="AK757" s="4"/>
      <c r="AL757" s="4"/>
      <c r="AM757" s="24">
        <v>5624.79</v>
      </c>
      <c r="AN757" s="24">
        <v>1143.69</v>
      </c>
      <c r="AO757" s="24">
        <v>398.16</v>
      </c>
      <c r="AP757" s="24">
        <v>289.05</v>
      </c>
      <c r="AQ757" s="24">
        <v>40.56</v>
      </c>
      <c r="AR757" s="24"/>
      <c r="AS757" s="4"/>
      <c r="AT757" s="4"/>
      <c r="AU757" s="24">
        <v>208.32555555555601</v>
      </c>
      <c r="AV757" s="24">
        <v>42.358888888888899</v>
      </c>
      <c r="AW757" s="24">
        <v>14.22</v>
      </c>
      <c r="AX757" s="24">
        <v>11.117307692307699</v>
      </c>
      <c r="AY757" s="24">
        <v>1.5022222222222199</v>
      </c>
      <c r="AZ757" s="24"/>
      <c r="BA757" s="4"/>
    </row>
    <row r="758" spans="2:53">
      <c r="B758" s="11" t="s">
        <v>147</v>
      </c>
      <c r="C758" s="11"/>
      <c r="D758" s="71" t="s">
        <v>148</v>
      </c>
      <c r="E758" s="11">
        <v>728</v>
      </c>
      <c r="F758" s="11">
        <v>261</v>
      </c>
      <c r="G758" s="11">
        <v>150</v>
      </c>
      <c r="H758" s="11">
        <v>111</v>
      </c>
      <c r="I758" s="11">
        <v>132</v>
      </c>
      <c r="J758" s="11"/>
      <c r="M758" s="184">
        <v>118101.31</v>
      </c>
      <c r="N758" s="287">
        <v>31729.08</v>
      </c>
      <c r="O758" s="184">
        <v>11261.43</v>
      </c>
      <c r="P758" s="184">
        <v>7129.99</v>
      </c>
      <c r="Q758" s="184">
        <v>28894.2</v>
      </c>
      <c r="R758" s="184"/>
      <c r="S758" s="4"/>
      <c r="T758" s="4"/>
      <c r="U758" s="11">
        <v>153.37832467532499</v>
      </c>
      <c r="V758" s="11">
        <v>43.345737704918001</v>
      </c>
      <c r="W758" s="11">
        <v>15.9059745762712</v>
      </c>
      <c r="X758" s="11">
        <v>9.7939423076923102</v>
      </c>
      <c r="Y758" s="11">
        <v>39.258423913043501</v>
      </c>
      <c r="Z758" s="11"/>
      <c r="AA758" s="4"/>
      <c r="AB758" s="11" t="s">
        <v>170</v>
      </c>
      <c r="AC758" s="11"/>
      <c r="AD758" s="71" t="s">
        <v>171</v>
      </c>
      <c r="AE758" s="24">
        <v>13</v>
      </c>
      <c r="AF758" s="24">
        <v>6</v>
      </c>
      <c r="AG758" s="24">
        <v>6</v>
      </c>
      <c r="AH758" s="24">
        <v>2</v>
      </c>
      <c r="AI758" s="24">
        <v>1</v>
      </c>
      <c r="AJ758" s="24"/>
      <c r="AK758" s="4"/>
      <c r="AL758" s="4"/>
      <c r="AM758" s="24">
        <v>6823.62</v>
      </c>
      <c r="AN758" s="24">
        <v>6166.62</v>
      </c>
      <c r="AO758" s="24">
        <v>4408.07</v>
      </c>
      <c r="AP758" s="24">
        <v>420.26</v>
      </c>
      <c r="AQ758" s="24">
        <v>7242.76</v>
      </c>
      <c r="AR758" s="24"/>
      <c r="AS758" s="4"/>
      <c r="AT758" s="4"/>
      <c r="AU758" s="24">
        <v>524.89384615384597</v>
      </c>
      <c r="AV758" s="24">
        <v>616.66200000000003</v>
      </c>
      <c r="AW758" s="24">
        <v>367.33916666666698</v>
      </c>
      <c r="AX758" s="24">
        <v>42.026000000000003</v>
      </c>
      <c r="AY758" s="24">
        <v>557.13538461538496</v>
      </c>
      <c r="AZ758" s="24"/>
      <c r="BA758" s="4"/>
    </row>
    <row r="759" spans="2:53">
      <c r="B759" s="11" t="s">
        <v>147</v>
      </c>
      <c r="C759" s="11"/>
      <c r="D759" s="71" t="s">
        <v>146</v>
      </c>
      <c r="E759" s="11">
        <v>1</v>
      </c>
      <c r="F759" s="11"/>
      <c r="G759" s="11"/>
      <c r="H759" s="11"/>
      <c r="I759" s="11"/>
      <c r="J759" s="11"/>
      <c r="M759" s="184">
        <v>161.38999999999999</v>
      </c>
      <c r="N759" s="287">
        <v>0</v>
      </c>
      <c r="O759" s="184">
        <v>0</v>
      </c>
      <c r="P759" s="184">
        <v>0</v>
      </c>
      <c r="Q759" s="184">
        <v>0</v>
      </c>
      <c r="R759" s="184"/>
      <c r="S759" s="4"/>
      <c r="T759" s="4"/>
      <c r="U759" s="11">
        <v>161.38999999999999</v>
      </c>
      <c r="V759" s="11">
        <v>0</v>
      </c>
      <c r="W759" s="11">
        <v>0</v>
      </c>
      <c r="X759" s="11">
        <v>0</v>
      </c>
      <c r="Y759" s="11">
        <v>0</v>
      </c>
      <c r="Z759" s="11"/>
      <c r="AA759" s="4"/>
      <c r="AB759" s="11" t="s">
        <v>172</v>
      </c>
      <c r="AC759" s="11"/>
      <c r="AD759" s="71" t="s">
        <v>173</v>
      </c>
      <c r="AE759" s="24">
        <v>55</v>
      </c>
      <c r="AF759" s="24">
        <v>24</v>
      </c>
      <c r="AG759" s="24">
        <v>13</v>
      </c>
      <c r="AH759" s="24">
        <v>11</v>
      </c>
      <c r="AI759" s="24">
        <v>10</v>
      </c>
      <c r="AJ759" s="24"/>
      <c r="AK759" s="4"/>
      <c r="AL759" s="4"/>
      <c r="AM759" s="24">
        <v>41402.89</v>
      </c>
      <c r="AN759" s="24">
        <v>2899.05</v>
      </c>
      <c r="AO759" s="24">
        <v>1949.39</v>
      </c>
      <c r="AP759" s="24">
        <v>644.62</v>
      </c>
      <c r="AQ759" s="24">
        <v>2156.6799999999998</v>
      </c>
      <c r="AR759" s="24"/>
      <c r="AS759" s="4"/>
      <c r="AT759" s="4"/>
      <c r="AU759" s="24">
        <v>752.77981818181797</v>
      </c>
      <c r="AV759" s="24">
        <v>55.750961538461603</v>
      </c>
      <c r="AW759" s="24">
        <v>38.223333333333301</v>
      </c>
      <c r="AX759" s="24">
        <v>12.8924</v>
      </c>
      <c r="AY759" s="24">
        <v>43.133600000000001</v>
      </c>
      <c r="AZ759" s="24"/>
      <c r="BA759" s="4"/>
    </row>
    <row r="760" spans="2:53">
      <c r="B760" s="11" t="s">
        <v>147</v>
      </c>
      <c r="C760" s="11"/>
      <c r="D760" s="71" t="s">
        <v>242</v>
      </c>
      <c r="E760" s="11">
        <v>4</v>
      </c>
      <c r="F760" s="11">
        <v>4</v>
      </c>
      <c r="G760" s="11"/>
      <c r="H760" s="11"/>
      <c r="I760" s="11"/>
      <c r="J760" s="11"/>
      <c r="M760" s="184">
        <v>555.76</v>
      </c>
      <c r="N760" s="287">
        <v>269.83999999999997</v>
      </c>
      <c r="O760" s="184">
        <v>0</v>
      </c>
      <c r="P760" s="184">
        <v>0</v>
      </c>
      <c r="Q760" s="184">
        <v>0</v>
      </c>
      <c r="R760" s="184"/>
      <c r="S760" s="4"/>
      <c r="T760" s="4"/>
      <c r="U760" s="11">
        <v>138.94</v>
      </c>
      <c r="V760" s="11">
        <v>67.459999999999994</v>
      </c>
      <c r="W760" s="11">
        <v>0</v>
      </c>
      <c r="X760" s="11">
        <v>0</v>
      </c>
      <c r="Y760" s="11">
        <v>0</v>
      </c>
      <c r="Z760" s="11"/>
      <c r="AA760" s="4"/>
      <c r="AB760" s="11" t="s">
        <v>174</v>
      </c>
      <c r="AC760" s="11"/>
      <c r="AD760" s="71" t="s">
        <v>175</v>
      </c>
      <c r="AE760" s="24">
        <v>56</v>
      </c>
      <c r="AF760" s="24">
        <v>35</v>
      </c>
      <c r="AG760" s="24">
        <v>23</v>
      </c>
      <c r="AH760" s="24">
        <v>15</v>
      </c>
      <c r="AI760" s="24">
        <v>15</v>
      </c>
      <c r="AJ760" s="24"/>
      <c r="AK760" s="4"/>
      <c r="AL760" s="4"/>
      <c r="AM760" s="24">
        <v>9879.33</v>
      </c>
      <c r="AN760" s="24">
        <v>6681.04</v>
      </c>
      <c r="AO760" s="24">
        <v>3297.51</v>
      </c>
      <c r="AP760" s="24">
        <v>1320.05</v>
      </c>
      <c r="AQ760" s="24">
        <v>12790.68</v>
      </c>
      <c r="AR760" s="24"/>
      <c r="AS760" s="4"/>
      <c r="AT760" s="4"/>
      <c r="AU760" s="24">
        <v>170.333275862069</v>
      </c>
      <c r="AV760" s="24">
        <v>119.304285714286</v>
      </c>
      <c r="AW760" s="24">
        <v>59.954727272727297</v>
      </c>
      <c r="AX760" s="24">
        <v>23.572321428571399</v>
      </c>
      <c r="AY760" s="24">
        <v>224.39789473684201</v>
      </c>
      <c r="AZ760" s="24"/>
      <c r="BA760" s="4"/>
    </row>
    <row r="761" spans="2:53">
      <c r="B761" s="11" t="s">
        <v>604</v>
      </c>
      <c r="C761" s="11"/>
      <c r="D761" s="71" t="s">
        <v>148</v>
      </c>
      <c r="E761" s="11">
        <v>1</v>
      </c>
      <c r="F761" s="11"/>
      <c r="G761" s="11"/>
      <c r="H761" s="11"/>
      <c r="I761" s="11"/>
      <c r="J761" s="11"/>
      <c r="M761" s="184">
        <v>281.06</v>
      </c>
      <c r="N761" s="287">
        <v>0</v>
      </c>
      <c r="O761" s="184">
        <v>0</v>
      </c>
      <c r="P761" s="184">
        <v>0</v>
      </c>
      <c r="Q761" s="184">
        <v>0</v>
      </c>
      <c r="R761" s="184"/>
      <c r="S761" s="4"/>
      <c r="T761" s="4"/>
      <c r="U761" s="11">
        <v>281.06</v>
      </c>
      <c r="V761" s="11">
        <v>0</v>
      </c>
      <c r="W761" s="11">
        <v>0</v>
      </c>
      <c r="X761" s="11">
        <v>0</v>
      </c>
      <c r="Y761" s="11">
        <v>0</v>
      </c>
      <c r="Z761" s="11"/>
      <c r="AA761" s="4"/>
      <c r="AB761" s="11" t="s">
        <v>176</v>
      </c>
      <c r="AC761" s="11"/>
      <c r="AD761" s="71" t="s">
        <v>146</v>
      </c>
      <c r="AE761" s="24">
        <v>36</v>
      </c>
      <c r="AF761" s="24">
        <v>16</v>
      </c>
      <c r="AG761" s="24">
        <v>9</v>
      </c>
      <c r="AH761" s="24">
        <v>7</v>
      </c>
      <c r="AI761" s="24">
        <v>7</v>
      </c>
      <c r="AJ761" s="24"/>
      <c r="AK761" s="4"/>
      <c r="AL761" s="4"/>
      <c r="AM761" s="24">
        <v>8489.41</v>
      </c>
      <c r="AN761" s="24">
        <v>2413.2199999999998</v>
      </c>
      <c r="AO761" s="24">
        <v>389.98</v>
      </c>
      <c r="AP761" s="24">
        <v>242.77</v>
      </c>
      <c r="AQ761" s="24">
        <v>1105.3399999999999</v>
      </c>
      <c r="AR761" s="24"/>
      <c r="AS761" s="4"/>
      <c r="AT761" s="4"/>
      <c r="AU761" s="24">
        <v>235.816944444444</v>
      </c>
      <c r="AV761" s="24">
        <v>75.413124999999994</v>
      </c>
      <c r="AW761" s="24">
        <v>13.447586206896601</v>
      </c>
      <c r="AX761" s="24">
        <v>7.5865625000000003</v>
      </c>
      <c r="AY761" s="24">
        <v>34.541874999999997</v>
      </c>
      <c r="AZ761" s="24"/>
      <c r="BA761" s="4"/>
    </row>
    <row r="762" spans="2:53">
      <c r="B762" s="11" t="s">
        <v>149</v>
      </c>
      <c r="C762" s="11"/>
      <c r="D762" s="71" t="s">
        <v>146</v>
      </c>
      <c r="E762" s="11">
        <v>840</v>
      </c>
      <c r="F762" s="11">
        <v>349</v>
      </c>
      <c r="G762" s="11">
        <v>182</v>
      </c>
      <c r="H762" s="11">
        <v>125</v>
      </c>
      <c r="I762" s="11">
        <v>150</v>
      </c>
      <c r="J762" s="11"/>
      <c r="M762" s="184">
        <v>158303.13</v>
      </c>
      <c r="N762" s="287">
        <v>57081.7</v>
      </c>
      <c r="O762" s="184">
        <v>17255.71</v>
      </c>
      <c r="P762" s="184">
        <v>11213.72</v>
      </c>
      <c r="Q762" s="184">
        <v>65526.23</v>
      </c>
      <c r="R762" s="184"/>
      <c r="S762" s="4"/>
      <c r="T762" s="4"/>
      <c r="U762" s="11">
        <v>177.271142217245</v>
      </c>
      <c r="V762" s="11">
        <v>66.762222222222206</v>
      </c>
      <c r="W762" s="11">
        <v>20.300835294117601</v>
      </c>
      <c r="X762" s="11">
        <v>13.039209302325601</v>
      </c>
      <c r="Y762" s="11">
        <v>74.461624999999998</v>
      </c>
      <c r="Z762" s="11"/>
      <c r="AA762" s="4"/>
      <c r="AB762" s="11" t="s">
        <v>177</v>
      </c>
      <c r="AC762" s="11"/>
      <c r="AD762" s="71" t="s">
        <v>148</v>
      </c>
      <c r="AE762" s="24">
        <v>34</v>
      </c>
      <c r="AF762" s="24">
        <v>11</v>
      </c>
      <c r="AG762" s="24">
        <v>3</v>
      </c>
      <c r="AH762" s="24">
        <v>3</v>
      </c>
      <c r="AI762" s="24">
        <v>3</v>
      </c>
      <c r="AJ762" s="24"/>
      <c r="AK762" s="4"/>
      <c r="AL762" s="4"/>
      <c r="AM762" s="24">
        <v>15474.56</v>
      </c>
      <c r="AN762" s="24">
        <v>1157.6500000000001</v>
      </c>
      <c r="AO762" s="24">
        <v>594.41999999999996</v>
      </c>
      <c r="AP762" s="24">
        <v>598.30999999999995</v>
      </c>
      <c r="AQ762" s="24">
        <v>1332.87</v>
      </c>
      <c r="AR762" s="24"/>
      <c r="AS762" s="4"/>
      <c r="AT762" s="4"/>
      <c r="AU762" s="24">
        <v>455.13411764705899</v>
      </c>
      <c r="AV762" s="24">
        <v>37.343548387096803</v>
      </c>
      <c r="AW762" s="24">
        <v>19.174838709677399</v>
      </c>
      <c r="AX762" s="24">
        <v>19.300322580645201</v>
      </c>
      <c r="AY762" s="24">
        <v>44.429000000000002</v>
      </c>
      <c r="AZ762" s="24"/>
      <c r="BA762" s="4"/>
    </row>
    <row r="763" spans="2:53">
      <c r="B763" s="11" t="s">
        <v>149</v>
      </c>
      <c r="C763" s="11"/>
      <c r="D763" s="71" t="s">
        <v>242</v>
      </c>
      <c r="E763" s="11">
        <v>1</v>
      </c>
      <c r="F763" s="11">
        <v>1</v>
      </c>
      <c r="G763" s="11">
        <v>1</v>
      </c>
      <c r="H763" s="11"/>
      <c r="I763" s="11"/>
      <c r="J763" s="11"/>
      <c r="M763" s="184">
        <v>173.5</v>
      </c>
      <c r="N763" s="287">
        <v>253.04</v>
      </c>
      <c r="O763" s="184">
        <v>70.19</v>
      </c>
      <c r="P763" s="184">
        <v>0</v>
      </c>
      <c r="Q763" s="184">
        <v>0</v>
      </c>
      <c r="R763" s="184"/>
      <c r="S763" s="4"/>
      <c r="T763" s="4"/>
      <c r="U763" s="11">
        <v>173.5</v>
      </c>
      <c r="V763" s="11">
        <v>253.04</v>
      </c>
      <c r="W763" s="11">
        <v>70.19</v>
      </c>
      <c r="X763" s="11">
        <v>0</v>
      </c>
      <c r="Y763" s="11">
        <v>0</v>
      </c>
      <c r="Z763" s="11"/>
      <c r="AA763" s="4"/>
      <c r="AB763" s="11" t="s">
        <v>178</v>
      </c>
      <c r="AC763" s="11"/>
      <c r="AD763" s="71" t="s">
        <v>157</v>
      </c>
      <c r="AE763" s="24">
        <v>12</v>
      </c>
      <c r="AF763" s="24">
        <v>8</v>
      </c>
      <c r="AG763" s="24">
        <v>5</v>
      </c>
      <c r="AH763" s="24">
        <v>3</v>
      </c>
      <c r="AI763" s="24">
        <v>4</v>
      </c>
      <c r="AJ763" s="24"/>
      <c r="AK763" s="4"/>
      <c r="AL763" s="4"/>
      <c r="AM763" s="24">
        <v>263.61</v>
      </c>
      <c r="AN763" s="24">
        <v>136.75</v>
      </c>
      <c r="AO763" s="24">
        <v>81.72</v>
      </c>
      <c r="AP763" s="24">
        <v>51.55</v>
      </c>
      <c r="AQ763" s="24">
        <v>1390.82</v>
      </c>
      <c r="AR763" s="24"/>
      <c r="AS763" s="4"/>
      <c r="AT763" s="4"/>
      <c r="AU763" s="24">
        <v>21.967500000000001</v>
      </c>
      <c r="AV763" s="24">
        <v>13.675000000000001</v>
      </c>
      <c r="AW763" s="24">
        <v>9.08</v>
      </c>
      <c r="AX763" s="24">
        <v>5.1550000000000002</v>
      </c>
      <c r="AY763" s="24">
        <v>139.08199999999999</v>
      </c>
      <c r="AZ763" s="24"/>
      <c r="BA763" s="4"/>
    </row>
    <row r="764" spans="2:53">
      <c r="B764" s="11" t="s">
        <v>458</v>
      </c>
      <c r="C764" s="11"/>
      <c r="D764" s="71" t="s">
        <v>150</v>
      </c>
      <c r="E764" s="11">
        <v>31</v>
      </c>
      <c r="F764" s="11">
        <v>10</v>
      </c>
      <c r="G764" s="11">
        <v>10</v>
      </c>
      <c r="H764" s="11">
        <v>5</v>
      </c>
      <c r="I764" s="11">
        <v>5</v>
      </c>
      <c r="J764" s="11"/>
      <c r="M764" s="184">
        <v>4592.63</v>
      </c>
      <c r="N764" s="287">
        <v>1166.42</v>
      </c>
      <c r="O764" s="184">
        <v>539.64</v>
      </c>
      <c r="P764" s="184">
        <v>168.67</v>
      </c>
      <c r="Q764" s="184">
        <v>820.46</v>
      </c>
      <c r="R764" s="184"/>
      <c r="S764" s="4"/>
      <c r="T764" s="4"/>
      <c r="U764" s="11">
        <v>148.14935483871</v>
      </c>
      <c r="V764" s="11">
        <v>41.657857142857097</v>
      </c>
      <c r="W764" s="11">
        <v>19.272857142857099</v>
      </c>
      <c r="X764" s="11">
        <v>6.02392857142857</v>
      </c>
      <c r="Y764" s="11">
        <v>28.291724137930998</v>
      </c>
      <c r="Z764" s="11"/>
      <c r="AA764" s="4"/>
      <c r="AB764" s="11" t="s">
        <v>179</v>
      </c>
      <c r="AC764" s="11"/>
      <c r="AD764" s="71" t="s">
        <v>180</v>
      </c>
      <c r="AE764" s="24">
        <v>9</v>
      </c>
      <c r="AF764" s="24">
        <v>1</v>
      </c>
      <c r="AG764" s="24">
        <v>1</v>
      </c>
      <c r="AH764" s="24"/>
      <c r="AI764" s="24"/>
      <c r="AJ764" s="24"/>
      <c r="AK764" s="4"/>
      <c r="AL764" s="4"/>
      <c r="AM764" s="24">
        <v>408.23</v>
      </c>
      <c r="AN764" s="24">
        <v>59.47</v>
      </c>
      <c r="AO764" s="24">
        <v>39.54</v>
      </c>
      <c r="AP764" s="24">
        <v>0</v>
      </c>
      <c r="AQ764" s="24">
        <v>0</v>
      </c>
      <c r="AR764" s="24"/>
      <c r="AS764" s="4"/>
      <c r="AT764" s="4"/>
      <c r="AU764" s="24">
        <v>45.358888888888899</v>
      </c>
      <c r="AV764" s="24">
        <v>7.4337499999999999</v>
      </c>
      <c r="AW764" s="24">
        <v>4.9424999999999999</v>
      </c>
      <c r="AX764" s="24">
        <v>0</v>
      </c>
      <c r="AY764" s="24">
        <v>0</v>
      </c>
      <c r="AZ764" s="24"/>
      <c r="BA764" s="4"/>
    </row>
    <row r="765" spans="2:53">
      <c r="B765" s="11" t="s">
        <v>151</v>
      </c>
      <c r="C765" s="11"/>
      <c r="D765" s="71" t="s">
        <v>100</v>
      </c>
      <c r="E765" s="11">
        <v>36</v>
      </c>
      <c r="F765" s="11">
        <v>13</v>
      </c>
      <c r="G765" s="11">
        <v>7</v>
      </c>
      <c r="H765" s="11">
        <v>4</v>
      </c>
      <c r="I765" s="11">
        <v>12</v>
      </c>
      <c r="J765" s="11"/>
      <c r="M765" s="184">
        <v>4531.37</v>
      </c>
      <c r="N765" s="287">
        <v>1848.59</v>
      </c>
      <c r="O765" s="184">
        <v>668.14</v>
      </c>
      <c r="P765" s="184">
        <v>500.45</v>
      </c>
      <c r="Q765" s="184">
        <v>3693.58</v>
      </c>
      <c r="R765" s="184"/>
      <c r="S765" s="4"/>
      <c r="T765" s="4"/>
      <c r="U765" s="11">
        <v>113.28425</v>
      </c>
      <c r="V765" s="11">
        <v>46.214750000000002</v>
      </c>
      <c r="W765" s="11">
        <v>17.582631578947399</v>
      </c>
      <c r="X765" s="11">
        <v>13.5256756756757</v>
      </c>
      <c r="Y765" s="11">
        <v>90.087317073170695</v>
      </c>
      <c r="Z765" s="11"/>
      <c r="AA765" s="4"/>
      <c r="AB765" s="11" t="s">
        <v>181</v>
      </c>
      <c r="AC765" s="11"/>
      <c r="AD765" s="71" t="s">
        <v>123</v>
      </c>
      <c r="AE765" s="24">
        <v>9</v>
      </c>
      <c r="AF765" s="24">
        <v>2</v>
      </c>
      <c r="AG765" s="24">
        <v>1</v>
      </c>
      <c r="AH765" s="24">
        <v>1</v>
      </c>
      <c r="AI765" s="24"/>
      <c r="AJ765" s="24"/>
      <c r="AK765" s="4"/>
      <c r="AL765" s="4"/>
      <c r="AM765" s="24">
        <v>3228.28</v>
      </c>
      <c r="AN765" s="24">
        <v>35.72</v>
      </c>
      <c r="AO765" s="24">
        <v>399.61</v>
      </c>
      <c r="AP765" s="24">
        <v>9.5500000000000007</v>
      </c>
      <c r="AQ765" s="24">
        <v>0</v>
      </c>
      <c r="AR765" s="24"/>
      <c r="AS765" s="4"/>
      <c r="AT765" s="4"/>
      <c r="AU765" s="24">
        <v>358.69777777777801</v>
      </c>
      <c r="AV765" s="24">
        <v>4.4649999999999999</v>
      </c>
      <c r="AW765" s="24">
        <v>44.401111111111099</v>
      </c>
      <c r="AX765" s="24">
        <v>1.06111111111111</v>
      </c>
      <c r="AY765" s="24">
        <v>0</v>
      </c>
      <c r="AZ765" s="24"/>
      <c r="BA765" s="4"/>
    </row>
    <row r="766" spans="2:53">
      <c r="B766" s="11" t="s">
        <v>151</v>
      </c>
      <c r="C766" s="11"/>
      <c r="D766" s="71" t="s">
        <v>84</v>
      </c>
      <c r="E766" s="11">
        <v>94</v>
      </c>
      <c r="F766" s="11">
        <v>61</v>
      </c>
      <c r="G766" s="11">
        <v>42</v>
      </c>
      <c r="H766" s="11">
        <v>32</v>
      </c>
      <c r="I766" s="11">
        <v>41</v>
      </c>
      <c r="J766" s="11"/>
      <c r="M766" s="184">
        <v>13170.11</v>
      </c>
      <c r="N766" s="287">
        <v>7759.23</v>
      </c>
      <c r="O766" s="184">
        <v>3387.42</v>
      </c>
      <c r="P766" s="184">
        <v>2453.5700000000002</v>
      </c>
      <c r="Q766" s="184">
        <v>21267.43</v>
      </c>
      <c r="R766" s="184"/>
      <c r="S766" s="4"/>
      <c r="T766" s="4"/>
      <c r="U766" s="11">
        <v>124.246320754717</v>
      </c>
      <c r="V766" s="11">
        <v>76.070882352941197</v>
      </c>
      <c r="W766" s="11">
        <v>33.538811881188103</v>
      </c>
      <c r="X766" s="11">
        <v>23.5920192307692</v>
      </c>
      <c r="Y766" s="11">
        <v>196.92064814814799</v>
      </c>
      <c r="Z766" s="11"/>
      <c r="AA766" s="4"/>
      <c r="AB766" s="11" t="s">
        <v>605</v>
      </c>
      <c r="AC766" s="11"/>
      <c r="AD766" s="71" t="s">
        <v>113</v>
      </c>
      <c r="AE766" s="24">
        <v>1</v>
      </c>
      <c r="AF766" s="24"/>
      <c r="AG766" s="24"/>
      <c r="AH766" s="24"/>
      <c r="AI766" s="24"/>
      <c r="AJ766" s="24"/>
      <c r="AK766" s="4"/>
      <c r="AL766" s="4"/>
      <c r="AM766" s="24">
        <v>38.17</v>
      </c>
      <c r="AN766" s="24">
        <v>0</v>
      </c>
      <c r="AO766" s="24">
        <v>0</v>
      </c>
      <c r="AP766" s="24">
        <v>0</v>
      </c>
      <c r="AQ766" s="24">
        <v>0</v>
      </c>
      <c r="AR766" s="24"/>
      <c r="AS766" s="4"/>
      <c r="AT766" s="4"/>
      <c r="AU766" s="24">
        <v>38.17</v>
      </c>
      <c r="AV766" s="24">
        <v>0</v>
      </c>
      <c r="AW766" s="24">
        <v>0</v>
      </c>
      <c r="AX766" s="24">
        <v>0</v>
      </c>
      <c r="AY766" s="24">
        <v>0</v>
      </c>
      <c r="AZ766" s="24"/>
      <c r="BA766" s="4"/>
    </row>
    <row r="767" spans="2:53">
      <c r="B767" s="11" t="s">
        <v>151</v>
      </c>
      <c r="C767" s="11"/>
      <c r="D767" s="71" t="s">
        <v>121</v>
      </c>
      <c r="E767" s="11">
        <v>1</v>
      </c>
      <c r="F767" s="11">
        <v>1</v>
      </c>
      <c r="G767" s="11"/>
      <c r="H767" s="11"/>
      <c r="I767" s="11"/>
      <c r="J767" s="11"/>
      <c r="M767" s="184">
        <v>141.81</v>
      </c>
      <c r="N767" s="287">
        <v>97.17</v>
      </c>
      <c r="O767" s="184">
        <v>0</v>
      </c>
      <c r="P767" s="184">
        <v>0</v>
      </c>
      <c r="Q767" s="184">
        <v>0</v>
      </c>
      <c r="R767" s="184"/>
      <c r="S767" s="4"/>
      <c r="T767" s="4"/>
      <c r="U767" s="11">
        <v>141.81</v>
      </c>
      <c r="V767" s="11">
        <v>97.17</v>
      </c>
      <c r="W767" s="11">
        <v>0</v>
      </c>
      <c r="X767" s="11">
        <v>0</v>
      </c>
      <c r="Y767" s="11">
        <v>0</v>
      </c>
      <c r="Z767" s="11"/>
      <c r="AA767" s="4"/>
      <c r="AB767" s="11" t="s">
        <v>483</v>
      </c>
      <c r="AC767" s="11"/>
      <c r="AD767" s="71" t="s">
        <v>165</v>
      </c>
      <c r="AE767" s="24">
        <v>2</v>
      </c>
      <c r="AF767" s="24">
        <v>1</v>
      </c>
      <c r="AG767" s="24">
        <v>1</v>
      </c>
      <c r="AH767" s="24">
        <v>1</v>
      </c>
      <c r="AI767" s="24">
        <v>1</v>
      </c>
      <c r="AJ767" s="24"/>
      <c r="AK767" s="4"/>
      <c r="AL767" s="4"/>
      <c r="AM767" s="24">
        <v>68.44</v>
      </c>
      <c r="AN767" s="24">
        <v>64.7</v>
      </c>
      <c r="AO767" s="24">
        <v>76.739999999999995</v>
      </c>
      <c r="AP767" s="24">
        <v>72.7</v>
      </c>
      <c r="AQ767" s="24">
        <v>86.36</v>
      </c>
      <c r="AR767" s="24"/>
      <c r="AS767" s="4"/>
      <c r="AT767" s="4"/>
      <c r="AU767" s="24">
        <v>34.22</v>
      </c>
      <c r="AV767" s="24">
        <v>32.35</v>
      </c>
      <c r="AW767" s="24">
        <v>38.369999999999997</v>
      </c>
      <c r="AX767" s="24">
        <v>36.35</v>
      </c>
      <c r="AY767" s="24">
        <v>43.18</v>
      </c>
      <c r="AZ767" s="24"/>
      <c r="BA767" s="4"/>
    </row>
    <row r="768" spans="2:53">
      <c r="B768" s="11" t="s">
        <v>152</v>
      </c>
      <c r="C768" s="11"/>
      <c r="D768" s="71" t="s">
        <v>153</v>
      </c>
      <c r="E768" s="11">
        <v>37</v>
      </c>
      <c r="F768" s="11">
        <v>30</v>
      </c>
      <c r="G768" s="11">
        <v>19</v>
      </c>
      <c r="H768" s="11">
        <v>14</v>
      </c>
      <c r="I768" s="11">
        <v>14</v>
      </c>
      <c r="J768" s="11"/>
      <c r="M768" s="184">
        <v>5090.97</v>
      </c>
      <c r="N768" s="287">
        <v>4143.93</v>
      </c>
      <c r="O768" s="184">
        <v>1674.68</v>
      </c>
      <c r="P768" s="184">
        <v>724.02</v>
      </c>
      <c r="Q768" s="184">
        <v>4574.5600000000004</v>
      </c>
      <c r="R768" s="184"/>
      <c r="S768" s="4"/>
      <c r="T768" s="4"/>
      <c r="U768" s="11">
        <v>124.17</v>
      </c>
      <c r="V768" s="11">
        <v>101.071463414634</v>
      </c>
      <c r="W768" s="11">
        <v>41.866999999999997</v>
      </c>
      <c r="X768" s="11">
        <v>18.564615384615401</v>
      </c>
      <c r="Y768" s="11">
        <v>114.364</v>
      </c>
      <c r="Z768" s="11"/>
      <c r="AA768" s="4"/>
      <c r="AB768" s="11" t="s">
        <v>182</v>
      </c>
      <c r="AC768" s="11"/>
      <c r="AD768" s="71" t="s">
        <v>183</v>
      </c>
      <c r="AE768" s="24">
        <v>3</v>
      </c>
      <c r="AF768" s="24">
        <v>1</v>
      </c>
      <c r="AG768" s="24">
        <v>2</v>
      </c>
      <c r="AH768" s="24"/>
      <c r="AI768" s="24">
        <v>2</v>
      </c>
      <c r="AJ768" s="24"/>
      <c r="AK768" s="4"/>
      <c r="AL768" s="4"/>
      <c r="AM768" s="24">
        <v>86.98</v>
      </c>
      <c r="AN768" s="24">
        <v>9.3000000000000007</v>
      </c>
      <c r="AO768" s="24">
        <v>42.87</v>
      </c>
      <c r="AP768" s="24">
        <v>0</v>
      </c>
      <c r="AQ768" s="24">
        <v>428.1</v>
      </c>
      <c r="AR768" s="24"/>
      <c r="AS768" s="4"/>
      <c r="AT768" s="4"/>
      <c r="AU768" s="24">
        <v>28.9933333333333</v>
      </c>
      <c r="AV768" s="24">
        <v>4.6500000000000004</v>
      </c>
      <c r="AW768" s="24">
        <v>14.29</v>
      </c>
      <c r="AX768" s="24">
        <v>0</v>
      </c>
      <c r="AY768" s="24">
        <v>142.69999999999999</v>
      </c>
      <c r="AZ768" s="24"/>
      <c r="BA768" s="4"/>
    </row>
    <row r="769" spans="2:53">
      <c r="B769" s="11" t="s">
        <v>154</v>
      </c>
      <c r="C769" s="11"/>
      <c r="D769" s="71" t="s">
        <v>155</v>
      </c>
      <c r="E769" s="11">
        <v>548</v>
      </c>
      <c r="F769" s="11">
        <v>268</v>
      </c>
      <c r="G769" s="11">
        <v>174</v>
      </c>
      <c r="H769" s="11">
        <v>97</v>
      </c>
      <c r="I769" s="11">
        <v>191</v>
      </c>
      <c r="J769" s="11"/>
      <c r="M769" s="184">
        <v>106992.07</v>
      </c>
      <c r="N769" s="287">
        <v>33028.6</v>
      </c>
      <c r="O769" s="184">
        <v>16013.35</v>
      </c>
      <c r="P769" s="184">
        <v>7842.9</v>
      </c>
      <c r="Q769" s="184">
        <v>52700.41</v>
      </c>
      <c r="R769" s="184"/>
      <c r="S769" s="4"/>
      <c r="T769" s="4"/>
      <c r="U769" s="11">
        <v>178.916505016722</v>
      </c>
      <c r="V769" s="11">
        <v>58.665364120781597</v>
      </c>
      <c r="W769" s="11">
        <v>29.4363051470588</v>
      </c>
      <c r="X769" s="11">
        <v>14.6870786516854</v>
      </c>
      <c r="Y769" s="11">
        <v>89.779233390119302</v>
      </c>
      <c r="Z769" s="11"/>
      <c r="AA769" s="4"/>
      <c r="AB769" s="11" t="s">
        <v>184</v>
      </c>
      <c r="AC769" s="11"/>
      <c r="AD769" s="71" t="s">
        <v>136</v>
      </c>
      <c r="AE769" s="24">
        <v>1</v>
      </c>
      <c r="AF769" s="24">
        <v>1</v>
      </c>
      <c r="AG769" s="24"/>
      <c r="AH769" s="24"/>
      <c r="AI769" s="24"/>
      <c r="AJ769" s="24"/>
      <c r="AK769" s="4"/>
      <c r="AL769" s="4"/>
      <c r="AM769" s="24">
        <v>12.32</v>
      </c>
      <c r="AN769" s="24">
        <v>15.52</v>
      </c>
      <c r="AO769" s="24">
        <v>0</v>
      </c>
      <c r="AP769" s="24">
        <v>0</v>
      </c>
      <c r="AQ769" s="24">
        <v>0</v>
      </c>
      <c r="AR769" s="24"/>
      <c r="AS769" s="4"/>
      <c r="AT769" s="4"/>
      <c r="AU769" s="24">
        <v>12.32</v>
      </c>
      <c r="AV769" s="24">
        <v>15.52</v>
      </c>
      <c r="AW769" s="24">
        <v>0</v>
      </c>
      <c r="AX769" s="24">
        <v>0</v>
      </c>
      <c r="AY769" s="24">
        <v>0</v>
      </c>
      <c r="AZ769" s="24"/>
      <c r="BA769" s="4"/>
    </row>
    <row r="770" spans="2:53">
      <c r="B770" s="11" t="s">
        <v>156</v>
      </c>
      <c r="C770" s="11"/>
      <c r="D770" s="71" t="s">
        <v>157</v>
      </c>
      <c r="E770" s="11">
        <v>121</v>
      </c>
      <c r="F770" s="11">
        <v>68</v>
      </c>
      <c r="G770" s="11">
        <v>42</v>
      </c>
      <c r="H770" s="11">
        <v>30</v>
      </c>
      <c r="I770" s="11">
        <v>39</v>
      </c>
      <c r="J770" s="11"/>
      <c r="M770" s="184">
        <v>24231.599999999999</v>
      </c>
      <c r="N770" s="287">
        <v>12871.13</v>
      </c>
      <c r="O770" s="184">
        <v>4717.88</v>
      </c>
      <c r="P770" s="184">
        <v>2696.87</v>
      </c>
      <c r="Q770" s="184">
        <v>10867.05</v>
      </c>
      <c r="R770" s="184"/>
      <c r="S770" s="4"/>
      <c r="T770" s="4"/>
      <c r="U770" s="11">
        <v>182.19248120300799</v>
      </c>
      <c r="V770" s="11">
        <v>101.347480314961</v>
      </c>
      <c r="W770" s="11">
        <v>38.671147540983597</v>
      </c>
      <c r="X770" s="11">
        <v>21.748951612903198</v>
      </c>
      <c r="Y770" s="11">
        <v>86.936400000000006</v>
      </c>
      <c r="Z770" s="11"/>
      <c r="AA770" s="4"/>
      <c r="AB770" s="11" t="s">
        <v>184</v>
      </c>
      <c r="AC770" s="11"/>
      <c r="AD770" s="71" t="s">
        <v>185</v>
      </c>
      <c r="AE770" s="24">
        <v>4</v>
      </c>
      <c r="AF770" s="24">
        <v>5</v>
      </c>
      <c r="AG770" s="24">
        <v>2</v>
      </c>
      <c r="AH770" s="24">
        <v>1</v>
      </c>
      <c r="AI770" s="24">
        <v>2</v>
      </c>
      <c r="AJ770" s="24"/>
      <c r="AK770" s="4"/>
      <c r="AL770" s="4"/>
      <c r="AM770" s="24">
        <v>87.13</v>
      </c>
      <c r="AN770" s="24">
        <v>1961.85</v>
      </c>
      <c r="AO770" s="24">
        <v>51.46</v>
      </c>
      <c r="AP770" s="24">
        <v>23.02</v>
      </c>
      <c r="AQ770" s="24">
        <v>94.8</v>
      </c>
      <c r="AR770" s="24"/>
      <c r="AS770" s="4"/>
      <c r="AT770" s="4"/>
      <c r="AU770" s="24">
        <v>21.782499999999999</v>
      </c>
      <c r="AV770" s="24">
        <v>326.97500000000002</v>
      </c>
      <c r="AW770" s="24">
        <v>10.292</v>
      </c>
      <c r="AX770" s="24">
        <v>4.6040000000000001</v>
      </c>
      <c r="AY770" s="24">
        <v>18.96</v>
      </c>
      <c r="AZ770" s="24"/>
      <c r="BA770" s="4"/>
    </row>
    <row r="771" spans="2:53">
      <c r="B771" s="11" t="s">
        <v>158</v>
      </c>
      <c r="C771" s="11"/>
      <c r="D771" s="71" t="s">
        <v>159</v>
      </c>
      <c r="E771" s="11">
        <v>371</v>
      </c>
      <c r="F771" s="11">
        <v>194</v>
      </c>
      <c r="G771" s="11">
        <v>90</v>
      </c>
      <c r="H771" s="11">
        <v>61</v>
      </c>
      <c r="I771" s="11">
        <v>103</v>
      </c>
      <c r="J771" s="11"/>
      <c r="M771" s="184">
        <v>89603.64</v>
      </c>
      <c r="N771" s="287">
        <v>44494.65</v>
      </c>
      <c r="O771" s="184">
        <v>12935.52</v>
      </c>
      <c r="P771" s="184">
        <v>5442.85</v>
      </c>
      <c r="Q771" s="184">
        <v>34057.449999999997</v>
      </c>
      <c r="R771" s="184"/>
      <c r="S771" s="4"/>
      <c r="T771" s="4"/>
      <c r="U771" s="11">
        <v>213.34200000000001</v>
      </c>
      <c r="V771" s="11">
        <v>107.21602409638599</v>
      </c>
      <c r="W771" s="11">
        <v>31.550048780487799</v>
      </c>
      <c r="X771" s="11">
        <v>13.539427860696501</v>
      </c>
      <c r="Y771" s="11">
        <v>77.934668192219704</v>
      </c>
      <c r="Z771" s="11"/>
      <c r="AA771" s="4"/>
      <c r="AB771" s="11" t="s">
        <v>186</v>
      </c>
      <c r="AC771" s="11"/>
      <c r="AD771" s="71" t="s">
        <v>187</v>
      </c>
      <c r="AE771" s="24">
        <v>4</v>
      </c>
      <c r="AF771" s="24">
        <v>1</v>
      </c>
      <c r="AG771" s="24"/>
      <c r="AH771" s="24">
        <v>1</v>
      </c>
      <c r="AI771" s="24"/>
      <c r="AJ771" s="24"/>
      <c r="AK771" s="4"/>
      <c r="AL771" s="4"/>
      <c r="AM771" s="24">
        <v>182.86</v>
      </c>
      <c r="AN771" s="24">
        <v>0.93</v>
      </c>
      <c r="AO771" s="24">
        <v>0</v>
      </c>
      <c r="AP771" s="24">
        <v>392.14</v>
      </c>
      <c r="AQ771" s="24">
        <v>0</v>
      </c>
      <c r="AR771" s="24"/>
      <c r="AS771" s="4"/>
      <c r="AT771" s="4"/>
      <c r="AU771" s="24">
        <v>36.572000000000003</v>
      </c>
      <c r="AV771" s="24">
        <v>0.23250000000000001</v>
      </c>
      <c r="AW771" s="24">
        <v>0</v>
      </c>
      <c r="AX771" s="24">
        <v>98.034999999999997</v>
      </c>
      <c r="AY771" s="24">
        <v>0</v>
      </c>
      <c r="AZ771" s="24"/>
      <c r="BA771" s="4"/>
    </row>
    <row r="772" spans="2:53">
      <c r="B772" s="11" t="s">
        <v>160</v>
      </c>
      <c r="C772" s="11"/>
      <c r="D772" s="71" t="s">
        <v>161</v>
      </c>
      <c r="E772" s="11">
        <v>74</v>
      </c>
      <c r="F772" s="11">
        <v>30</v>
      </c>
      <c r="G772" s="11">
        <v>16</v>
      </c>
      <c r="H772" s="11">
        <v>9</v>
      </c>
      <c r="I772" s="11">
        <v>12</v>
      </c>
      <c r="J772" s="11"/>
      <c r="M772" s="184">
        <v>20935.57</v>
      </c>
      <c r="N772" s="287">
        <v>5886.21</v>
      </c>
      <c r="O772" s="184">
        <v>2091.19</v>
      </c>
      <c r="P772" s="184">
        <v>859.77</v>
      </c>
      <c r="Q772" s="184">
        <v>4743.13</v>
      </c>
      <c r="R772" s="184"/>
      <c r="S772" s="4"/>
      <c r="T772" s="4"/>
      <c r="U772" s="11">
        <v>268.40474358974399</v>
      </c>
      <c r="V772" s="11">
        <v>78.482799999999997</v>
      </c>
      <c r="W772" s="11">
        <v>29.453380281690102</v>
      </c>
      <c r="X772" s="11">
        <v>11.94125</v>
      </c>
      <c r="Y772" s="11">
        <v>65.876805555555606</v>
      </c>
      <c r="Z772" s="11"/>
      <c r="AA772" s="4"/>
      <c r="AB772" s="11" t="s">
        <v>188</v>
      </c>
      <c r="AC772" s="11"/>
      <c r="AD772" s="71" t="s">
        <v>189</v>
      </c>
      <c r="AE772" s="24">
        <v>1</v>
      </c>
      <c r="AF772" s="24">
        <v>1</v>
      </c>
      <c r="AG772" s="24">
        <v>1</v>
      </c>
      <c r="AH772" s="24">
        <v>1</v>
      </c>
      <c r="AI772" s="24">
        <v>1</v>
      </c>
      <c r="AJ772" s="24"/>
      <c r="AK772" s="4"/>
      <c r="AL772" s="4"/>
      <c r="AM772" s="24">
        <v>9.9600000000000009</v>
      </c>
      <c r="AN772" s="24">
        <v>9.6300000000000008</v>
      </c>
      <c r="AO772" s="24">
        <v>11.29</v>
      </c>
      <c r="AP772" s="24">
        <v>9.9600000000000009</v>
      </c>
      <c r="AQ772" s="24">
        <v>153.5</v>
      </c>
      <c r="AR772" s="24"/>
      <c r="AS772" s="4"/>
      <c r="AT772" s="4"/>
      <c r="AU772" s="24">
        <v>9.9600000000000009</v>
      </c>
      <c r="AV772" s="24">
        <v>9.6300000000000008</v>
      </c>
      <c r="AW772" s="24">
        <v>11.29</v>
      </c>
      <c r="AX772" s="24">
        <v>9.9600000000000009</v>
      </c>
      <c r="AY772" s="24">
        <v>153.5</v>
      </c>
      <c r="AZ772" s="24"/>
      <c r="BA772" s="4"/>
    </row>
    <row r="773" spans="2:53">
      <c r="B773" s="11" t="s">
        <v>162</v>
      </c>
      <c r="C773" s="11"/>
      <c r="D773" s="71" t="s">
        <v>163</v>
      </c>
      <c r="E773" s="11">
        <v>257</v>
      </c>
      <c r="F773" s="11">
        <v>84</v>
      </c>
      <c r="G773" s="11">
        <v>62</v>
      </c>
      <c r="H773" s="11">
        <v>51</v>
      </c>
      <c r="I773" s="11">
        <v>71</v>
      </c>
      <c r="J773" s="11"/>
      <c r="M773" s="184">
        <v>70455.86</v>
      </c>
      <c r="N773" s="287">
        <v>14641.68</v>
      </c>
      <c r="O773" s="184">
        <v>7683.16</v>
      </c>
      <c r="P773" s="184">
        <v>5678.89</v>
      </c>
      <c r="Q773" s="184">
        <v>41607.26</v>
      </c>
      <c r="R773" s="184"/>
      <c r="S773" s="4"/>
      <c r="T773" s="4"/>
      <c r="U773" s="11">
        <v>255.27485507246399</v>
      </c>
      <c r="V773" s="11">
        <v>91.510499999999993</v>
      </c>
      <c r="W773" s="11">
        <v>30.3682213438735</v>
      </c>
      <c r="X773" s="11">
        <v>20.725875912408799</v>
      </c>
      <c r="Y773" s="11">
        <v>143.47331034482801</v>
      </c>
      <c r="Z773" s="11"/>
      <c r="AA773" s="4"/>
      <c r="AB773" s="11" t="s">
        <v>190</v>
      </c>
      <c r="AC773" s="11"/>
      <c r="AD773" s="71" t="s">
        <v>191</v>
      </c>
      <c r="AE773" s="24">
        <v>10</v>
      </c>
      <c r="AF773" s="24">
        <v>6</v>
      </c>
      <c r="AG773" s="24">
        <v>5</v>
      </c>
      <c r="AH773" s="24">
        <v>2</v>
      </c>
      <c r="AI773" s="24">
        <v>3</v>
      </c>
      <c r="AJ773" s="24"/>
      <c r="AK773" s="4"/>
      <c r="AL773" s="4"/>
      <c r="AM773" s="24">
        <v>449.25</v>
      </c>
      <c r="AN773" s="24">
        <v>297.89</v>
      </c>
      <c r="AO773" s="24">
        <v>113.6</v>
      </c>
      <c r="AP773" s="24">
        <v>22.28</v>
      </c>
      <c r="AQ773" s="24">
        <v>72.52</v>
      </c>
      <c r="AR773" s="24"/>
      <c r="AS773" s="4"/>
      <c r="AT773" s="4"/>
      <c r="AU773" s="24">
        <v>44.924999999999997</v>
      </c>
      <c r="AV773" s="24">
        <v>29.789000000000001</v>
      </c>
      <c r="AW773" s="24">
        <v>11.36</v>
      </c>
      <c r="AX773" s="24">
        <v>2.4755555555555602</v>
      </c>
      <c r="AY773" s="24">
        <v>8.0577777777777797</v>
      </c>
      <c r="AZ773" s="24"/>
      <c r="BA773" s="4"/>
    </row>
    <row r="774" spans="2:53">
      <c r="B774" s="11" t="s">
        <v>164</v>
      </c>
      <c r="C774" s="11"/>
      <c r="D774" s="71" t="s">
        <v>165</v>
      </c>
      <c r="E774" s="11">
        <v>77</v>
      </c>
      <c r="F774" s="11">
        <v>40</v>
      </c>
      <c r="G774" s="11">
        <v>18</v>
      </c>
      <c r="H774" s="11">
        <v>13</v>
      </c>
      <c r="I774" s="11">
        <v>16</v>
      </c>
      <c r="J774" s="11"/>
      <c r="M774" s="184">
        <v>16390.48</v>
      </c>
      <c r="N774" s="287">
        <v>10350.120000000001</v>
      </c>
      <c r="O774" s="184">
        <v>2682.82</v>
      </c>
      <c r="P774" s="184">
        <v>1413.62</v>
      </c>
      <c r="Q774" s="184">
        <v>5486.3</v>
      </c>
      <c r="R774" s="184"/>
      <c r="S774" s="4"/>
      <c r="T774" s="4"/>
      <c r="U774" s="11">
        <v>202.351604938272</v>
      </c>
      <c r="V774" s="11">
        <v>129.37649999999999</v>
      </c>
      <c r="W774" s="11">
        <v>33.959746835442999</v>
      </c>
      <c r="X774" s="11">
        <v>17.893924050632901</v>
      </c>
      <c r="Y774" s="11">
        <v>68.578749999999999</v>
      </c>
      <c r="Z774" s="11"/>
      <c r="AA774" s="4"/>
      <c r="AB774" s="11" t="s">
        <v>192</v>
      </c>
      <c r="AC774" s="11"/>
      <c r="AD774" s="71" t="s">
        <v>193</v>
      </c>
      <c r="AE774" s="24">
        <v>9</v>
      </c>
      <c r="AF774" s="24">
        <v>5</v>
      </c>
      <c r="AG774" s="24">
        <v>4</v>
      </c>
      <c r="AH774" s="24">
        <v>2</v>
      </c>
      <c r="AI774" s="24">
        <v>4</v>
      </c>
      <c r="AJ774" s="24"/>
      <c r="AK774" s="4"/>
      <c r="AL774" s="4"/>
      <c r="AM774" s="24">
        <v>2224.8000000000002</v>
      </c>
      <c r="AN774" s="24">
        <v>921.7</v>
      </c>
      <c r="AO774" s="24">
        <v>507.84</v>
      </c>
      <c r="AP774" s="24">
        <v>241.98</v>
      </c>
      <c r="AQ774" s="24">
        <v>7856.27</v>
      </c>
      <c r="AR774" s="24"/>
      <c r="AS774" s="4"/>
      <c r="AT774" s="4"/>
      <c r="AU774" s="24">
        <v>247.2</v>
      </c>
      <c r="AV774" s="24">
        <v>102.411111111111</v>
      </c>
      <c r="AW774" s="24">
        <v>56.426666666666698</v>
      </c>
      <c r="AX774" s="24">
        <v>26.886666666666699</v>
      </c>
      <c r="AY774" s="24">
        <v>872.918888888889</v>
      </c>
      <c r="AZ774" s="24"/>
      <c r="BA774" s="4"/>
    </row>
    <row r="775" spans="2:53">
      <c r="B775" s="11" t="s">
        <v>166</v>
      </c>
      <c r="C775" s="11"/>
      <c r="D775" s="71" t="s">
        <v>167</v>
      </c>
      <c r="E775" s="11">
        <v>80</v>
      </c>
      <c r="F775" s="11">
        <v>31</v>
      </c>
      <c r="G775" s="11">
        <v>19</v>
      </c>
      <c r="H775" s="11">
        <v>12</v>
      </c>
      <c r="I775" s="11">
        <v>22</v>
      </c>
      <c r="J775" s="11"/>
      <c r="M775" s="184">
        <v>19482.07</v>
      </c>
      <c r="N775" s="287">
        <v>6470.52</v>
      </c>
      <c r="O775" s="184">
        <v>2917.73</v>
      </c>
      <c r="P775" s="184">
        <v>1524.78</v>
      </c>
      <c r="Q775" s="184">
        <v>9516.52</v>
      </c>
      <c r="R775" s="184"/>
      <c r="S775" s="4"/>
      <c r="T775" s="4"/>
      <c r="U775" s="11">
        <v>231.929404761905</v>
      </c>
      <c r="V775" s="11">
        <v>77.03</v>
      </c>
      <c r="W775" s="11">
        <v>35.582073170731697</v>
      </c>
      <c r="X775" s="11">
        <v>18.824444444444399</v>
      </c>
      <c r="Y775" s="11">
        <v>100.173894736842</v>
      </c>
      <c r="Z775" s="11"/>
      <c r="AA775" s="4"/>
      <c r="AB775" s="11" t="s">
        <v>194</v>
      </c>
      <c r="AC775" s="11"/>
      <c r="AD775" s="71" t="s">
        <v>195</v>
      </c>
      <c r="AE775" s="24">
        <v>2</v>
      </c>
      <c r="AF775" s="24"/>
      <c r="AG775" s="24">
        <v>1</v>
      </c>
      <c r="AH775" s="24"/>
      <c r="AI775" s="24">
        <v>1</v>
      </c>
      <c r="AJ775" s="24"/>
      <c r="AK775" s="4"/>
      <c r="AL775" s="4"/>
      <c r="AM775" s="24">
        <v>102.04</v>
      </c>
      <c r="AN775" s="24"/>
      <c r="AO775" s="24">
        <v>65.02</v>
      </c>
      <c r="AP775" s="24">
        <v>0</v>
      </c>
      <c r="AQ775" s="24">
        <v>17.66</v>
      </c>
      <c r="AR775" s="24"/>
      <c r="AS775" s="4"/>
      <c r="AT775" s="4"/>
      <c r="AU775" s="24">
        <v>51.02</v>
      </c>
      <c r="AV775" s="24"/>
      <c r="AW775" s="24">
        <v>32.51</v>
      </c>
      <c r="AX775" s="24">
        <v>0</v>
      </c>
      <c r="AY775" s="24">
        <v>8.83</v>
      </c>
      <c r="AZ775" s="24"/>
      <c r="BA775" s="4"/>
    </row>
    <row r="776" spans="2:53">
      <c r="B776" s="11" t="s">
        <v>168</v>
      </c>
      <c r="C776" s="11"/>
      <c r="D776" s="71" t="s">
        <v>169</v>
      </c>
      <c r="E776" s="11">
        <v>226</v>
      </c>
      <c r="F776" s="11">
        <v>127</v>
      </c>
      <c r="G776" s="11">
        <v>62</v>
      </c>
      <c r="H776" s="11">
        <v>35</v>
      </c>
      <c r="I776" s="11">
        <v>63</v>
      </c>
      <c r="J776" s="11"/>
      <c r="M776" s="184">
        <v>38172.6</v>
      </c>
      <c r="N776" s="287">
        <v>22806.54</v>
      </c>
      <c r="O776" s="184">
        <v>7526.87</v>
      </c>
      <c r="P776" s="184">
        <v>3744.36</v>
      </c>
      <c r="Q776" s="184">
        <v>24694.03</v>
      </c>
      <c r="R776" s="184"/>
      <c r="S776" s="4"/>
      <c r="T776" s="4"/>
      <c r="U776" s="11">
        <v>155.80653061224501</v>
      </c>
      <c r="V776" s="11">
        <v>96.637881355932194</v>
      </c>
      <c r="W776" s="11">
        <v>33.304734513274298</v>
      </c>
      <c r="X776" s="11">
        <v>16.567964601769901</v>
      </c>
      <c r="Y776" s="11">
        <v>99.975829959514101</v>
      </c>
      <c r="Z776" s="11"/>
      <c r="AA776" s="4"/>
      <c r="AB776" s="11" t="s">
        <v>196</v>
      </c>
      <c r="AC776" s="11"/>
      <c r="AD776" s="71" t="s">
        <v>197</v>
      </c>
      <c r="AE776" s="24">
        <v>1</v>
      </c>
      <c r="AF776" s="24">
        <v>1</v>
      </c>
      <c r="AG776" s="24"/>
      <c r="AH776" s="24"/>
      <c r="AI776" s="24"/>
      <c r="AJ776" s="24"/>
      <c r="AK776" s="4"/>
      <c r="AL776" s="4"/>
      <c r="AM776" s="24">
        <v>20.02</v>
      </c>
      <c r="AN776" s="24">
        <v>18</v>
      </c>
      <c r="AO776" s="24">
        <v>0</v>
      </c>
      <c r="AP776" s="24">
        <v>0</v>
      </c>
      <c r="AQ776" s="24">
        <v>0</v>
      </c>
      <c r="AR776" s="24"/>
      <c r="AS776" s="4"/>
      <c r="AT776" s="4"/>
      <c r="AU776" s="24">
        <v>20.02</v>
      </c>
      <c r="AV776" s="24">
        <v>18</v>
      </c>
      <c r="AW776" s="24">
        <v>0</v>
      </c>
      <c r="AX776" s="24">
        <v>0</v>
      </c>
      <c r="AY776" s="24">
        <v>0</v>
      </c>
      <c r="AZ776" s="24"/>
      <c r="BA776" s="4"/>
    </row>
    <row r="777" spans="2:53">
      <c r="B777" s="11" t="s">
        <v>170</v>
      </c>
      <c r="C777" s="11"/>
      <c r="D777" s="71" t="s">
        <v>171</v>
      </c>
      <c r="E777" s="11">
        <v>89</v>
      </c>
      <c r="F777" s="11">
        <v>36</v>
      </c>
      <c r="G777" s="11">
        <v>18</v>
      </c>
      <c r="H777" s="11">
        <v>10</v>
      </c>
      <c r="I777" s="11">
        <v>23</v>
      </c>
      <c r="J777" s="11"/>
      <c r="M777" s="184">
        <v>15340.88</v>
      </c>
      <c r="N777" s="287">
        <v>3673.14</v>
      </c>
      <c r="O777" s="184">
        <v>1464.87</v>
      </c>
      <c r="P777" s="184">
        <v>784.23</v>
      </c>
      <c r="Q777" s="184">
        <v>5490.26</v>
      </c>
      <c r="R777" s="184"/>
      <c r="S777" s="4"/>
      <c r="T777" s="4"/>
      <c r="U777" s="11">
        <v>156.53959183673501</v>
      </c>
      <c r="V777" s="11">
        <v>38.261875000000003</v>
      </c>
      <c r="W777" s="11">
        <v>16.276333333333302</v>
      </c>
      <c r="X777" s="11">
        <v>8.6179120879120905</v>
      </c>
      <c r="Y777" s="11">
        <v>57.792210526315799</v>
      </c>
      <c r="Z777" s="11"/>
      <c r="AA777" s="4"/>
      <c r="AB777" s="11" t="s">
        <v>198</v>
      </c>
      <c r="AC777" s="11"/>
      <c r="AD777" s="71" t="s">
        <v>199</v>
      </c>
      <c r="AE777" s="24">
        <v>6</v>
      </c>
      <c r="AF777" s="24">
        <v>2</v>
      </c>
      <c r="AG777" s="24">
        <v>2</v>
      </c>
      <c r="AH777" s="24">
        <v>2</v>
      </c>
      <c r="AI777" s="24">
        <v>1</v>
      </c>
      <c r="AJ777" s="24"/>
      <c r="AK777" s="4"/>
      <c r="AL777" s="4"/>
      <c r="AM777" s="24">
        <v>3072.7</v>
      </c>
      <c r="AN777" s="24">
        <v>128.43</v>
      </c>
      <c r="AO777" s="24">
        <v>130.41999999999999</v>
      </c>
      <c r="AP777" s="24">
        <v>68.400000000000006</v>
      </c>
      <c r="AQ777" s="24">
        <v>39.17</v>
      </c>
      <c r="AR777" s="24"/>
      <c r="AS777" s="4"/>
      <c r="AT777" s="4"/>
      <c r="AU777" s="24">
        <v>512.11666666666702</v>
      </c>
      <c r="AV777" s="24">
        <v>21.405000000000001</v>
      </c>
      <c r="AW777" s="24">
        <v>21.7366666666667</v>
      </c>
      <c r="AX777" s="24">
        <v>11.4</v>
      </c>
      <c r="AY777" s="24">
        <v>6.5283333333333298</v>
      </c>
      <c r="AZ777" s="24"/>
      <c r="BA777" s="4"/>
    </row>
    <row r="778" spans="2:53">
      <c r="B778" s="11" t="s">
        <v>172</v>
      </c>
      <c r="C778" s="11"/>
      <c r="D778" s="71" t="s">
        <v>173</v>
      </c>
      <c r="E778" s="11">
        <v>929</v>
      </c>
      <c r="F778" s="11">
        <v>495</v>
      </c>
      <c r="G778" s="11">
        <v>281</v>
      </c>
      <c r="H778" s="11">
        <v>189</v>
      </c>
      <c r="I778" s="11">
        <v>277</v>
      </c>
      <c r="J778" s="11"/>
      <c r="M778" s="184">
        <v>175413.99</v>
      </c>
      <c r="N778" s="287">
        <v>78801.929999999993</v>
      </c>
      <c r="O778" s="184">
        <v>29799.69</v>
      </c>
      <c r="P778" s="184">
        <v>15366.44</v>
      </c>
      <c r="Q778" s="184">
        <v>70205.740000000005</v>
      </c>
      <c r="R778" s="184"/>
      <c r="S778" s="4"/>
      <c r="T778" s="4"/>
      <c r="U778" s="11">
        <v>172.481799410029</v>
      </c>
      <c r="V778" s="11">
        <v>78.644640718562897</v>
      </c>
      <c r="W778" s="11">
        <v>30.626608427543701</v>
      </c>
      <c r="X778" s="11">
        <v>15.907287784679101</v>
      </c>
      <c r="Y778" s="11">
        <v>68.560292968750005</v>
      </c>
      <c r="Z778" s="11"/>
      <c r="AA778" s="4"/>
      <c r="AB778" s="11" t="s">
        <v>606</v>
      </c>
      <c r="AC778" s="11"/>
      <c r="AD778" s="71" t="s">
        <v>161</v>
      </c>
      <c r="AE778" s="24">
        <v>1</v>
      </c>
      <c r="AF778" s="24">
        <v>1</v>
      </c>
      <c r="AG778" s="24">
        <v>1</v>
      </c>
      <c r="AH778" s="24"/>
      <c r="AI778" s="24"/>
      <c r="AJ778" s="24"/>
      <c r="AK778" s="4"/>
      <c r="AL778" s="4"/>
      <c r="AM778" s="24">
        <v>23.18</v>
      </c>
      <c r="AN778" s="24">
        <v>22.76</v>
      </c>
      <c r="AO778" s="24">
        <v>12.1</v>
      </c>
      <c r="AP778" s="24">
        <v>0</v>
      </c>
      <c r="AQ778" s="24">
        <v>0</v>
      </c>
      <c r="AR778" s="24"/>
      <c r="AS778" s="4"/>
      <c r="AT778" s="4"/>
      <c r="AU778" s="24">
        <v>23.18</v>
      </c>
      <c r="AV778" s="24">
        <v>22.76</v>
      </c>
      <c r="AW778" s="24">
        <v>12.1</v>
      </c>
      <c r="AX778" s="24">
        <v>0</v>
      </c>
      <c r="AY778" s="24">
        <v>0</v>
      </c>
      <c r="AZ778" s="24"/>
      <c r="BA778" s="4"/>
    </row>
    <row r="779" spans="2:53">
      <c r="B779" s="11" t="s">
        <v>174</v>
      </c>
      <c r="C779" s="11"/>
      <c r="D779" s="71" t="s">
        <v>175</v>
      </c>
      <c r="E779" s="11">
        <v>1701</v>
      </c>
      <c r="F779" s="11">
        <v>968</v>
      </c>
      <c r="G779" s="11">
        <v>587</v>
      </c>
      <c r="H779" s="11">
        <v>430</v>
      </c>
      <c r="I779" s="11">
        <v>715</v>
      </c>
      <c r="J779" s="11"/>
      <c r="M779" s="184">
        <v>291666.63</v>
      </c>
      <c r="N779" s="287">
        <v>133610.85</v>
      </c>
      <c r="O779" s="184">
        <v>59714.559999999998</v>
      </c>
      <c r="P779" s="184">
        <v>37801.72</v>
      </c>
      <c r="Q779" s="184">
        <v>245556.97</v>
      </c>
      <c r="R779" s="184"/>
      <c r="S779" s="4"/>
      <c r="T779" s="4"/>
      <c r="U779" s="11">
        <v>156.22208355650801</v>
      </c>
      <c r="V779" s="11">
        <v>75.062275280898902</v>
      </c>
      <c r="W779" s="11">
        <v>33.948015918135297</v>
      </c>
      <c r="X779" s="11">
        <v>21.613333333333301</v>
      </c>
      <c r="Y779" s="11">
        <v>123.45750125691301</v>
      </c>
      <c r="Z779" s="11"/>
      <c r="AA779" s="4"/>
      <c r="AB779" s="11" t="s">
        <v>460</v>
      </c>
      <c r="AC779" s="11"/>
      <c r="AD779" s="71" t="s">
        <v>193</v>
      </c>
      <c r="AE779" s="24">
        <v>1</v>
      </c>
      <c r="AF779" s="24"/>
      <c r="AG779" s="24"/>
      <c r="AH779" s="24"/>
      <c r="AI779" s="24"/>
      <c r="AJ779" s="24"/>
      <c r="AK779" s="4"/>
      <c r="AL779" s="4"/>
      <c r="AM779" s="24">
        <v>138.54</v>
      </c>
      <c r="AN779" s="24">
        <v>0</v>
      </c>
      <c r="AO779" s="24">
        <v>0</v>
      </c>
      <c r="AP779" s="24">
        <v>0</v>
      </c>
      <c r="AQ779" s="24">
        <v>0</v>
      </c>
      <c r="AR779" s="24"/>
      <c r="AS779" s="4"/>
      <c r="AT779" s="4"/>
      <c r="AU779" s="24">
        <v>138.54</v>
      </c>
      <c r="AV779" s="24">
        <v>0</v>
      </c>
      <c r="AW779" s="24">
        <v>0</v>
      </c>
      <c r="AX779" s="24">
        <v>0</v>
      </c>
      <c r="AY779" s="24">
        <v>0</v>
      </c>
      <c r="AZ779" s="24"/>
      <c r="BA779" s="4"/>
    </row>
    <row r="780" spans="2:53">
      <c r="B780" s="11" t="s">
        <v>176</v>
      </c>
      <c r="C780" s="11"/>
      <c r="D780" s="71" t="s">
        <v>146</v>
      </c>
      <c r="E780" s="11">
        <v>72</v>
      </c>
      <c r="F780" s="11">
        <v>26</v>
      </c>
      <c r="G780" s="11">
        <v>6</v>
      </c>
      <c r="H780" s="11">
        <v>3</v>
      </c>
      <c r="I780" s="11">
        <v>9</v>
      </c>
      <c r="J780" s="11"/>
      <c r="M780" s="184">
        <v>17500.189999999999</v>
      </c>
      <c r="N780" s="287">
        <v>6524.85</v>
      </c>
      <c r="O780" s="184">
        <v>757.19</v>
      </c>
      <c r="P780" s="184">
        <v>247.11</v>
      </c>
      <c r="Q780" s="184">
        <v>2658.51</v>
      </c>
      <c r="R780" s="184"/>
      <c r="S780" s="4"/>
      <c r="T780" s="4"/>
      <c r="U780" s="11">
        <v>224.36141025641001</v>
      </c>
      <c r="V780" s="11">
        <v>86.998000000000005</v>
      </c>
      <c r="W780" s="11">
        <v>10.516527777777799</v>
      </c>
      <c r="X780" s="11">
        <v>3.3393243243243198</v>
      </c>
      <c r="Y780" s="11">
        <v>34.083461538461499</v>
      </c>
      <c r="Z780" s="11"/>
      <c r="AA780" s="4"/>
      <c r="AB780" s="11" t="s">
        <v>461</v>
      </c>
      <c r="AC780" s="11"/>
      <c r="AD780" s="71" t="s">
        <v>193</v>
      </c>
      <c r="AE780" s="24">
        <v>170</v>
      </c>
      <c r="AF780" s="24">
        <v>36</v>
      </c>
      <c r="AG780" s="24">
        <v>26</v>
      </c>
      <c r="AH780" s="24">
        <v>14</v>
      </c>
      <c r="AI780" s="24">
        <v>8</v>
      </c>
      <c r="AJ780" s="24"/>
      <c r="AK780" s="4"/>
      <c r="AL780" s="4"/>
      <c r="AM780" s="24">
        <v>64102.73</v>
      </c>
      <c r="AN780" s="24">
        <v>7771.88</v>
      </c>
      <c r="AO780" s="24">
        <v>2844.21</v>
      </c>
      <c r="AP780" s="24">
        <v>1996.55</v>
      </c>
      <c r="AQ780" s="24">
        <v>4876.3599999999997</v>
      </c>
      <c r="AR780" s="24"/>
      <c r="AS780" s="4"/>
      <c r="AT780" s="4"/>
      <c r="AU780" s="24">
        <v>374.86976608187098</v>
      </c>
      <c r="AV780" s="24">
        <v>46.538203592814398</v>
      </c>
      <c r="AW780" s="24">
        <v>17.449141104294501</v>
      </c>
      <c r="AX780" s="24">
        <v>12.4784375</v>
      </c>
      <c r="AY780" s="24">
        <v>28.6844705882353</v>
      </c>
      <c r="AZ780" s="24"/>
      <c r="BA780" s="4"/>
    </row>
    <row r="781" spans="2:53">
      <c r="B781" s="11" t="s">
        <v>177</v>
      </c>
      <c r="C781" s="11"/>
      <c r="D781" s="71" t="s">
        <v>148</v>
      </c>
      <c r="E781" s="11">
        <v>267</v>
      </c>
      <c r="F781" s="11">
        <v>122</v>
      </c>
      <c r="G781" s="11">
        <v>58</v>
      </c>
      <c r="H781" s="11">
        <v>46</v>
      </c>
      <c r="I781" s="11">
        <v>48</v>
      </c>
      <c r="J781" s="11"/>
      <c r="M781" s="184">
        <v>38387.68</v>
      </c>
      <c r="N781" s="287">
        <v>13030.91</v>
      </c>
      <c r="O781" s="184">
        <v>20171.29</v>
      </c>
      <c r="P781" s="184">
        <v>1541.89</v>
      </c>
      <c r="Q781" s="184">
        <v>7192.17</v>
      </c>
      <c r="R781" s="184"/>
      <c r="S781" s="4"/>
      <c r="T781" s="4"/>
      <c r="U781" s="11">
        <v>137.09885714285701</v>
      </c>
      <c r="V781" s="11">
        <v>47.907757352941204</v>
      </c>
      <c r="W781" s="11">
        <v>76.406401515151501</v>
      </c>
      <c r="X781" s="11">
        <v>5.8626996197718597</v>
      </c>
      <c r="Y781" s="11">
        <v>27.3466539923954</v>
      </c>
      <c r="Z781" s="11"/>
      <c r="AA781" s="4"/>
      <c r="AB781" s="11" t="s">
        <v>462</v>
      </c>
      <c r="AC781" s="11"/>
      <c r="AD781" s="71" t="s">
        <v>84</v>
      </c>
      <c r="AE781" s="24">
        <v>99</v>
      </c>
      <c r="AF781" s="24">
        <v>32</v>
      </c>
      <c r="AG781" s="24">
        <v>17</v>
      </c>
      <c r="AH781" s="24">
        <v>6</v>
      </c>
      <c r="AI781" s="24">
        <v>7</v>
      </c>
      <c r="AJ781" s="24"/>
      <c r="AK781" s="4"/>
      <c r="AL781" s="4"/>
      <c r="AM781" s="24">
        <v>59682.65</v>
      </c>
      <c r="AN781" s="24">
        <v>13112.4</v>
      </c>
      <c r="AO781" s="24">
        <v>2877.29</v>
      </c>
      <c r="AP781" s="24">
        <v>185.89</v>
      </c>
      <c r="AQ781" s="24">
        <v>60349.279999999999</v>
      </c>
      <c r="AR781" s="24"/>
      <c r="AS781" s="4"/>
      <c r="AT781" s="4"/>
      <c r="AU781" s="24">
        <v>596.82650000000001</v>
      </c>
      <c r="AV781" s="24">
        <v>144.092307692308</v>
      </c>
      <c r="AW781" s="24">
        <v>33.4568604651163</v>
      </c>
      <c r="AX781" s="24">
        <v>2.1366666666666698</v>
      </c>
      <c r="AY781" s="24">
        <v>678.08179775280905</v>
      </c>
      <c r="AZ781" s="24"/>
      <c r="BA781" s="4"/>
    </row>
    <row r="782" spans="2:53">
      <c r="B782" s="11" t="s">
        <v>178</v>
      </c>
      <c r="C782" s="11"/>
      <c r="D782" s="71" t="s">
        <v>157</v>
      </c>
      <c r="E782" s="11">
        <v>303</v>
      </c>
      <c r="F782" s="11">
        <v>175</v>
      </c>
      <c r="G782" s="11">
        <v>103</v>
      </c>
      <c r="H782" s="11">
        <v>68</v>
      </c>
      <c r="I782" s="11">
        <v>75</v>
      </c>
      <c r="J782" s="11"/>
      <c r="M782" s="184">
        <v>60461.39</v>
      </c>
      <c r="N782" s="287">
        <v>38909.040000000001</v>
      </c>
      <c r="O782" s="184">
        <v>15493.53</v>
      </c>
      <c r="P782" s="184">
        <v>6356.51</v>
      </c>
      <c r="Q782" s="184">
        <v>22069.09</v>
      </c>
      <c r="R782" s="184"/>
      <c r="S782" s="4"/>
      <c r="T782" s="4"/>
      <c r="U782" s="11">
        <v>179.410652818991</v>
      </c>
      <c r="V782" s="11">
        <v>119.720123076923</v>
      </c>
      <c r="W782" s="11">
        <v>47.819537037037001</v>
      </c>
      <c r="X782" s="11">
        <v>19.864093749999999</v>
      </c>
      <c r="Y782" s="11">
        <v>66.273543543543497</v>
      </c>
      <c r="Z782" s="11"/>
      <c r="AA782" s="4"/>
      <c r="AB782" s="11" t="s">
        <v>463</v>
      </c>
      <c r="AC782" s="11"/>
      <c r="AD782" s="71" t="s">
        <v>84</v>
      </c>
      <c r="AE782" s="24">
        <v>5</v>
      </c>
      <c r="AF782" s="24">
        <v>2</v>
      </c>
      <c r="AG782" s="24">
        <v>1</v>
      </c>
      <c r="AH782" s="24">
        <v>1</v>
      </c>
      <c r="AI782" s="24">
        <v>2</v>
      </c>
      <c r="AJ782" s="24"/>
      <c r="AK782" s="4"/>
      <c r="AL782" s="4"/>
      <c r="AM782" s="24">
        <v>996.88</v>
      </c>
      <c r="AN782" s="24">
        <v>350.79</v>
      </c>
      <c r="AO782" s="24">
        <v>129.36000000000001</v>
      </c>
      <c r="AP782" s="24">
        <v>-10.94</v>
      </c>
      <c r="AQ782" s="24">
        <v>379.57</v>
      </c>
      <c r="AR782" s="24"/>
      <c r="AS782" s="4"/>
      <c r="AT782" s="4"/>
      <c r="AU782" s="24">
        <v>199.376</v>
      </c>
      <c r="AV782" s="24">
        <v>70.158000000000001</v>
      </c>
      <c r="AW782" s="24">
        <v>32.340000000000003</v>
      </c>
      <c r="AX782" s="24">
        <v>-2.1880000000000002</v>
      </c>
      <c r="AY782" s="24">
        <v>75.914000000000001</v>
      </c>
      <c r="AZ782" s="24"/>
      <c r="BA782" s="4"/>
    </row>
    <row r="783" spans="2:53">
      <c r="B783" s="11" t="s">
        <v>179</v>
      </c>
      <c r="C783" s="11"/>
      <c r="D783" s="71" t="s">
        <v>180</v>
      </c>
      <c r="E783" s="11">
        <v>74</v>
      </c>
      <c r="F783" s="11">
        <v>31</v>
      </c>
      <c r="G783" s="11">
        <v>21</v>
      </c>
      <c r="H783" s="11">
        <v>16</v>
      </c>
      <c r="I783" s="11">
        <v>18</v>
      </c>
      <c r="J783" s="11"/>
      <c r="M783" s="184">
        <v>16355.53</v>
      </c>
      <c r="N783" s="287">
        <v>6389.36</v>
      </c>
      <c r="O783" s="184">
        <v>3504.28</v>
      </c>
      <c r="P783" s="184">
        <v>3380.46</v>
      </c>
      <c r="Q783" s="184">
        <v>7951.77</v>
      </c>
      <c r="R783" s="184"/>
      <c r="S783" s="4"/>
      <c r="T783" s="4"/>
      <c r="U783" s="11">
        <v>204.44412500000001</v>
      </c>
      <c r="V783" s="11">
        <v>79.867000000000004</v>
      </c>
      <c r="W783" s="11">
        <v>45.510129870129902</v>
      </c>
      <c r="X783" s="11">
        <v>43.339230769230802</v>
      </c>
      <c r="Y783" s="11">
        <v>100.655316455696</v>
      </c>
      <c r="Z783" s="11"/>
      <c r="AA783" s="4"/>
      <c r="AB783" s="11" t="s">
        <v>203</v>
      </c>
      <c r="AC783" s="11"/>
      <c r="AD783" s="71" t="s">
        <v>123</v>
      </c>
      <c r="AE783" s="24">
        <v>6</v>
      </c>
      <c r="AF783" s="24">
        <v>4</v>
      </c>
      <c r="AG783" s="24">
        <v>3</v>
      </c>
      <c r="AH783" s="24">
        <v>3</v>
      </c>
      <c r="AI783" s="24">
        <v>3</v>
      </c>
      <c r="AJ783" s="24"/>
      <c r="AK783" s="4"/>
      <c r="AL783" s="4"/>
      <c r="AM783" s="24">
        <v>533.63</v>
      </c>
      <c r="AN783" s="24">
        <v>174.95</v>
      </c>
      <c r="AO783" s="24">
        <v>66.05</v>
      </c>
      <c r="AP783" s="24">
        <v>69.569999999999993</v>
      </c>
      <c r="AQ783" s="24">
        <v>794.49</v>
      </c>
      <c r="AR783" s="24"/>
      <c r="AS783" s="4"/>
      <c r="AT783" s="4"/>
      <c r="AU783" s="24">
        <v>88.938333333333304</v>
      </c>
      <c r="AV783" s="24">
        <v>29.158333333333299</v>
      </c>
      <c r="AW783" s="24">
        <v>11.008333333333301</v>
      </c>
      <c r="AX783" s="24">
        <v>11.595000000000001</v>
      </c>
      <c r="AY783" s="24">
        <v>132.41499999999999</v>
      </c>
      <c r="AZ783" s="24"/>
      <c r="BA783" s="4"/>
    </row>
    <row r="784" spans="2:53">
      <c r="B784" s="11" t="s">
        <v>181</v>
      </c>
      <c r="C784" s="11"/>
      <c r="D784" s="71" t="s">
        <v>123</v>
      </c>
      <c r="E784" s="11">
        <v>42</v>
      </c>
      <c r="F784" s="11">
        <v>25</v>
      </c>
      <c r="G784" s="11">
        <v>13</v>
      </c>
      <c r="H784" s="11">
        <v>8</v>
      </c>
      <c r="I784" s="11">
        <v>11</v>
      </c>
      <c r="J784" s="11"/>
      <c r="M784" s="184">
        <v>8988.16</v>
      </c>
      <c r="N784" s="287">
        <v>3941.64</v>
      </c>
      <c r="O784" s="184">
        <v>1163.58</v>
      </c>
      <c r="P784" s="184">
        <v>453.18</v>
      </c>
      <c r="Q784" s="184">
        <v>10529.49</v>
      </c>
      <c r="R784" s="184"/>
      <c r="S784" s="4"/>
      <c r="T784" s="4"/>
      <c r="U784" s="11">
        <v>183.431836734694</v>
      </c>
      <c r="V784" s="11">
        <v>82.117500000000007</v>
      </c>
      <c r="W784" s="11">
        <v>24.241250000000001</v>
      </c>
      <c r="X784" s="11">
        <v>9.4412500000000001</v>
      </c>
      <c r="Y784" s="11">
        <v>219.364375</v>
      </c>
      <c r="Z784" s="11"/>
      <c r="AA784" s="4"/>
      <c r="AB784" s="11" t="s">
        <v>204</v>
      </c>
      <c r="AC784" s="11"/>
      <c r="AD784" s="71" t="s">
        <v>96</v>
      </c>
      <c r="AE784" s="24">
        <v>16</v>
      </c>
      <c r="AF784" s="24">
        <v>6</v>
      </c>
      <c r="AG784" s="24">
        <v>3</v>
      </c>
      <c r="AH784" s="24">
        <v>3</v>
      </c>
      <c r="AI784" s="24">
        <v>5</v>
      </c>
      <c r="AJ784" s="24"/>
      <c r="AK784" s="4"/>
      <c r="AL784" s="4"/>
      <c r="AM784" s="24">
        <v>2546.1</v>
      </c>
      <c r="AN784" s="24">
        <v>177.94</v>
      </c>
      <c r="AO784" s="24">
        <v>75.180000000000007</v>
      </c>
      <c r="AP784" s="24">
        <v>92.7</v>
      </c>
      <c r="AQ784" s="24">
        <v>974.41</v>
      </c>
      <c r="AR784" s="24"/>
      <c r="AS784" s="4"/>
      <c r="AT784" s="4"/>
      <c r="AU784" s="24">
        <v>159.13124999999999</v>
      </c>
      <c r="AV784" s="24">
        <v>11.12125</v>
      </c>
      <c r="AW784" s="24">
        <v>4.6987500000000004</v>
      </c>
      <c r="AX784" s="24">
        <v>5.7937500000000002</v>
      </c>
      <c r="AY784" s="24">
        <v>60.900624999999998</v>
      </c>
      <c r="AZ784" s="24"/>
      <c r="BA784" s="4"/>
    </row>
    <row r="785" spans="2:53">
      <c r="B785" s="11" t="s">
        <v>607</v>
      </c>
      <c r="C785" s="11"/>
      <c r="D785" s="71" t="s">
        <v>113</v>
      </c>
      <c r="E785" s="11">
        <v>1</v>
      </c>
      <c r="F785" s="11">
        <v>1</v>
      </c>
      <c r="G785" s="11">
        <v>1</v>
      </c>
      <c r="H785" s="11">
        <v>1</v>
      </c>
      <c r="I785" s="11"/>
      <c r="J785" s="11"/>
      <c r="M785" s="184">
        <v>15</v>
      </c>
      <c r="N785" s="287">
        <v>149.12</v>
      </c>
      <c r="O785" s="184">
        <v>100.87</v>
      </c>
      <c r="P785" s="184">
        <v>92.23</v>
      </c>
      <c r="Q785" s="184">
        <v>0</v>
      </c>
      <c r="R785" s="184"/>
      <c r="S785" s="4"/>
      <c r="T785" s="4"/>
      <c r="U785" s="11">
        <v>7.5</v>
      </c>
      <c r="V785" s="11">
        <v>149.12</v>
      </c>
      <c r="W785" s="11">
        <v>100.87</v>
      </c>
      <c r="X785" s="11">
        <v>92.23</v>
      </c>
      <c r="Y785" s="11">
        <v>0</v>
      </c>
      <c r="Z785" s="11"/>
      <c r="AA785" s="4"/>
      <c r="AB785" s="11" t="s">
        <v>205</v>
      </c>
      <c r="AC785" s="11"/>
      <c r="AD785" s="71" t="s">
        <v>165</v>
      </c>
      <c r="AE785" s="24">
        <v>125</v>
      </c>
      <c r="AF785" s="24">
        <v>45</v>
      </c>
      <c r="AG785" s="24">
        <v>26</v>
      </c>
      <c r="AH785" s="24">
        <v>17</v>
      </c>
      <c r="AI785" s="24">
        <v>15</v>
      </c>
      <c r="AJ785" s="24"/>
      <c r="AK785" s="4"/>
      <c r="AL785" s="4"/>
      <c r="AM785" s="24">
        <v>75413.780000000101</v>
      </c>
      <c r="AN785" s="24">
        <v>7343.24</v>
      </c>
      <c r="AO785" s="24">
        <v>2962.14</v>
      </c>
      <c r="AP785" s="24">
        <v>1245.67</v>
      </c>
      <c r="AQ785" s="24">
        <v>6046.6</v>
      </c>
      <c r="AR785" s="24"/>
      <c r="AS785" s="4"/>
      <c r="AT785" s="4"/>
      <c r="AU785" s="24">
        <v>584.602945736435</v>
      </c>
      <c r="AV785" s="24">
        <v>60.190491803278697</v>
      </c>
      <c r="AW785" s="24">
        <v>24.2798360655738</v>
      </c>
      <c r="AX785" s="24">
        <v>10.294793388429801</v>
      </c>
      <c r="AY785" s="24">
        <v>49.159349593495897</v>
      </c>
      <c r="AZ785" s="24"/>
      <c r="BA785" s="4"/>
    </row>
    <row r="786" spans="2:53">
      <c r="B786" s="11" t="s">
        <v>483</v>
      </c>
      <c r="C786" s="11"/>
      <c r="D786" s="71" t="s">
        <v>165</v>
      </c>
      <c r="E786" s="11">
        <v>12</v>
      </c>
      <c r="F786" s="11">
        <v>4</v>
      </c>
      <c r="G786" s="11">
        <v>2</v>
      </c>
      <c r="H786" s="11">
        <v>1</v>
      </c>
      <c r="I786" s="11">
        <v>1</v>
      </c>
      <c r="J786" s="11"/>
      <c r="M786" s="184">
        <v>1884.55</v>
      </c>
      <c r="N786" s="287">
        <v>414.34</v>
      </c>
      <c r="O786" s="184">
        <v>216.09</v>
      </c>
      <c r="P786" s="184">
        <v>20.99</v>
      </c>
      <c r="Q786" s="184">
        <v>17.29</v>
      </c>
      <c r="R786" s="184"/>
      <c r="S786" s="4"/>
      <c r="T786" s="4"/>
      <c r="U786" s="11">
        <v>157.04583333333301</v>
      </c>
      <c r="V786" s="11">
        <v>37.667272727272703</v>
      </c>
      <c r="W786" s="11">
        <v>19.644545454545501</v>
      </c>
      <c r="X786" s="11">
        <v>1.90818181818182</v>
      </c>
      <c r="Y786" s="11">
        <v>1.57181818181818</v>
      </c>
      <c r="Z786" s="11"/>
      <c r="AA786" s="4"/>
      <c r="AB786" s="11" t="s">
        <v>206</v>
      </c>
      <c r="AC786" s="11"/>
      <c r="AD786" s="71" t="s">
        <v>207</v>
      </c>
      <c r="AE786" s="24">
        <v>28</v>
      </c>
      <c r="AF786" s="24">
        <v>14</v>
      </c>
      <c r="AG786" s="24">
        <v>10</v>
      </c>
      <c r="AH786" s="24">
        <v>10</v>
      </c>
      <c r="AI786" s="24">
        <v>9</v>
      </c>
      <c r="AJ786" s="24"/>
      <c r="AK786" s="4"/>
      <c r="AL786" s="4"/>
      <c r="AM786" s="24">
        <v>7032.91</v>
      </c>
      <c r="AN786" s="24">
        <v>844.09</v>
      </c>
      <c r="AO786" s="24">
        <v>317.91000000000003</v>
      </c>
      <c r="AP786" s="24">
        <v>323.76</v>
      </c>
      <c r="AQ786" s="24">
        <v>1320.73</v>
      </c>
      <c r="AR786" s="24"/>
      <c r="AS786" s="4"/>
      <c r="AT786" s="4"/>
      <c r="AU786" s="24">
        <v>251.175357142857</v>
      </c>
      <c r="AV786" s="24">
        <v>31.2625925925926</v>
      </c>
      <c r="AW786" s="24">
        <v>11.7744444444444</v>
      </c>
      <c r="AX786" s="24">
        <v>11.991111111111101</v>
      </c>
      <c r="AY786" s="24">
        <v>48.915925925925897</v>
      </c>
      <c r="AZ786" s="24"/>
      <c r="BA786" s="4"/>
    </row>
    <row r="787" spans="2:53">
      <c r="B787" s="11" t="s">
        <v>182</v>
      </c>
      <c r="C787" s="11"/>
      <c r="D787" s="71" t="s">
        <v>183</v>
      </c>
      <c r="E787" s="11">
        <v>46</v>
      </c>
      <c r="F787" s="11">
        <v>6</v>
      </c>
      <c r="G787" s="11">
        <v>22</v>
      </c>
      <c r="H787" s="11">
        <v>3</v>
      </c>
      <c r="I787" s="11">
        <v>18</v>
      </c>
      <c r="J787" s="11"/>
      <c r="M787" s="184">
        <v>8902.48</v>
      </c>
      <c r="N787" s="287">
        <v>313.58</v>
      </c>
      <c r="O787" s="184">
        <v>3704.98</v>
      </c>
      <c r="P787" s="184">
        <v>930.47</v>
      </c>
      <c r="Q787" s="184">
        <v>8001.83</v>
      </c>
      <c r="R787" s="184"/>
      <c r="S787" s="4"/>
      <c r="T787" s="4"/>
      <c r="U787" s="11">
        <v>164.86074074074099</v>
      </c>
      <c r="V787" s="11">
        <v>16.504210526315799</v>
      </c>
      <c r="W787" s="11">
        <v>72.646666666666704</v>
      </c>
      <c r="X787" s="11">
        <v>22.694390243902401</v>
      </c>
      <c r="Y787" s="11">
        <v>163.30265306122399</v>
      </c>
      <c r="Z787" s="11"/>
      <c r="AA787" s="4"/>
      <c r="AB787" s="11" t="s">
        <v>208</v>
      </c>
      <c r="AC787" s="11"/>
      <c r="AD787" s="71" t="s">
        <v>84</v>
      </c>
      <c r="AE787" s="24">
        <v>4</v>
      </c>
      <c r="AF787" s="24">
        <v>3</v>
      </c>
      <c r="AG787" s="24">
        <v>2</v>
      </c>
      <c r="AH787" s="24"/>
      <c r="AI787" s="24"/>
      <c r="AJ787" s="24"/>
      <c r="AK787" s="4"/>
      <c r="AL787" s="4"/>
      <c r="AM787" s="24">
        <v>69.959999999999994</v>
      </c>
      <c r="AN787" s="24">
        <v>58.49</v>
      </c>
      <c r="AO787" s="24">
        <v>30.46</v>
      </c>
      <c r="AP787" s="24">
        <v>0</v>
      </c>
      <c r="AQ787" s="24">
        <v>0</v>
      </c>
      <c r="AR787" s="24"/>
      <c r="AS787" s="4"/>
      <c r="AT787" s="4"/>
      <c r="AU787" s="24">
        <v>17.489999999999998</v>
      </c>
      <c r="AV787" s="24">
        <v>14.6225</v>
      </c>
      <c r="AW787" s="24">
        <v>10.1533333333333</v>
      </c>
      <c r="AX787" s="24">
        <v>0</v>
      </c>
      <c r="AY787" s="24">
        <v>0</v>
      </c>
      <c r="AZ787" s="24"/>
      <c r="BA787" s="4"/>
    </row>
    <row r="788" spans="2:53">
      <c r="B788" s="11" t="s">
        <v>184</v>
      </c>
      <c r="C788" s="11"/>
      <c r="D788" s="71" t="s">
        <v>136</v>
      </c>
      <c r="E788" s="11">
        <v>1</v>
      </c>
      <c r="F788" s="11"/>
      <c r="G788" s="11"/>
      <c r="H788" s="11"/>
      <c r="I788" s="11"/>
      <c r="J788" s="11"/>
      <c r="M788" s="184">
        <v>182.67</v>
      </c>
      <c r="N788" s="287">
        <v>0</v>
      </c>
      <c r="O788" s="184">
        <v>0</v>
      </c>
      <c r="P788" s="184">
        <v>0</v>
      </c>
      <c r="Q788" s="184">
        <v>0</v>
      </c>
      <c r="R788" s="184"/>
      <c r="S788" s="4"/>
      <c r="T788" s="4"/>
      <c r="U788" s="11">
        <v>182.67</v>
      </c>
      <c r="V788" s="11">
        <v>0</v>
      </c>
      <c r="W788" s="11">
        <v>0</v>
      </c>
      <c r="X788" s="11">
        <v>0</v>
      </c>
      <c r="Y788" s="11">
        <v>0</v>
      </c>
      <c r="Z788" s="11"/>
      <c r="AA788" s="4"/>
      <c r="AB788" s="11" t="s">
        <v>208</v>
      </c>
      <c r="AC788" s="11"/>
      <c r="AD788" s="71" t="s">
        <v>121</v>
      </c>
      <c r="AE788" s="24">
        <v>2</v>
      </c>
      <c r="AF788" s="24">
        <v>1</v>
      </c>
      <c r="AG788" s="24">
        <v>1</v>
      </c>
      <c r="AH788" s="24">
        <v>1</v>
      </c>
      <c r="AI788" s="24">
        <v>1</v>
      </c>
      <c r="AJ788" s="24"/>
      <c r="AK788" s="4"/>
      <c r="AL788" s="4"/>
      <c r="AM788" s="24">
        <v>27.57</v>
      </c>
      <c r="AN788" s="24">
        <v>20.52</v>
      </c>
      <c r="AO788" s="24">
        <v>22.9</v>
      </c>
      <c r="AP788" s="24">
        <v>23.05</v>
      </c>
      <c r="AQ788" s="24">
        <v>243</v>
      </c>
      <c r="AR788" s="24"/>
      <c r="AS788" s="4"/>
      <c r="AT788" s="4"/>
      <c r="AU788" s="24">
        <v>13.785</v>
      </c>
      <c r="AV788" s="24">
        <v>20.52</v>
      </c>
      <c r="AW788" s="24">
        <v>22.9</v>
      </c>
      <c r="AX788" s="24">
        <v>11.525</v>
      </c>
      <c r="AY788" s="24">
        <v>121.5</v>
      </c>
      <c r="AZ788" s="24"/>
      <c r="BA788" s="4"/>
    </row>
    <row r="789" spans="2:53">
      <c r="B789" s="11" t="s">
        <v>184</v>
      </c>
      <c r="C789" s="11"/>
      <c r="D789" s="71" t="s">
        <v>185</v>
      </c>
      <c r="E789" s="11">
        <v>50</v>
      </c>
      <c r="F789" s="11">
        <v>23</v>
      </c>
      <c r="G789" s="11">
        <v>16</v>
      </c>
      <c r="H789" s="11">
        <v>9</v>
      </c>
      <c r="I789" s="11">
        <v>15</v>
      </c>
      <c r="J789" s="11"/>
      <c r="M789" s="184">
        <v>10285.89</v>
      </c>
      <c r="N789" s="287">
        <v>4097.07</v>
      </c>
      <c r="O789" s="184">
        <v>2944.7</v>
      </c>
      <c r="P789" s="184">
        <v>1219.33</v>
      </c>
      <c r="Q789" s="184">
        <v>5918.57</v>
      </c>
      <c r="R789" s="184"/>
      <c r="S789" s="4"/>
      <c r="T789" s="4"/>
      <c r="U789" s="11">
        <v>180.45421052631599</v>
      </c>
      <c r="V789" s="11">
        <v>83.613673469387706</v>
      </c>
      <c r="W789" s="11">
        <v>54.531481481481499</v>
      </c>
      <c r="X789" s="11">
        <v>22.1696363636364</v>
      </c>
      <c r="Y789" s="11">
        <v>105.68875</v>
      </c>
      <c r="Z789" s="11"/>
      <c r="AA789" s="4"/>
      <c r="AB789" s="11" t="s">
        <v>209</v>
      </c>
      <c r="AC789" s="11"/>
      <c r="AD789" s="71" t="s">
        <v>210</v>
      </c>
      <c r="AE789" s="24">
        <v>57</v>
      </c>
      <c r="AF789" s="24">
        <v>27</v>
      </c>
      <c r="AG789" s="24">
        <v>21</v>
      </c>
      <c r="AH789" s="24">
        <v>20</v>
      </c>
      <c r="AI789" s="24">
        <v>16</v>
      </c>
      <c r="AJ789" s="24"/>
      <c r="AK789" s="4"/>
      <c r="AL789" s="4"/>
      <c r="AM789" s="24">
        <v>16379.47</v>
      </c>
      <c r="AN789" s="24">
        <v>1418.25</v>
      </c>
      <c r="AO789" s="24">
        <v>515</v>
      </c>
      <c r="AP789" s="24">
        <v>337.62</v>
      </c>
      <c r="AQ789" s="24">
        <v>2807.92</v>
      </c>
      <c r="AR789" s="24"/>
      <c r="AS789" s="4"/>
      <c r="AT789" s="4"/>
      <c r="AU789" s="24">
        <v>287.35912280701803</v>
      </c>
      <c r="AV789" s="24">
        <v>25.3258928571429</v>
      </c>
      <c r="AW789" s="24">
        <v>9.1964285714285694</v>
      </c>
      <c r="AX789" s="24">
        <v>6.2522222222222199</v>
      </c>
      <c r="AY789" s="24">
        <v>50.141428571428598</v>
      </c>
      <c r="AZ789" s="24"/>
      <c r="BA789" s="4"/>
    </row>
    <row r="790" spans="2:53">
      <c r="B790" s="11" t="s">
        <v>186</v>
      </c>
      <c r="C790" s="11"/>
      <c r="D790" s="71" t="s">
        <v>187</v>
      </c>
      <c r="E790" s="11">
        <v>157</v>
      </c>
      <c r="F790" s="11">
        <v>75</v>
      </c>
      <c r="G790" s="11">
        <v>41</v>
      </c>
      <c r="H790" s="11">
        <v>32</v>
      </c>
      <c r="I790" s="11">
        <v>42</v>
      </c>
      <c r="J790" s="11"/>
      <c r="M790" s="184">
        <v>28755.15</v>
      </c>
      <c r="N790" s="287">
        <v>13113.58</v>
      </c>
      <c r="O790" s="184">
        <v>4316.24</v>
      </c>
      <c r="P790" s="184">
        <v>3244.28</v>
      </c>
      <c r="Q790" s="184">
        <v>12039.05</v>
      </c>
      <c r="R790" s="184"/>
      <c r="S790" s="4"/>
      <c r="T790" s="4"/>
      <c r="U790" s="11">
        <v>169.14794117647099</v>
      </c>
      <c r="V790" s="11">
        <v>78.057023809523798</v>
      </c>
      <c r="W790" s="11">
        <v>26.48</v>
      </c>
      <c r="X790" s="11">
        <v>19.782195121951201</v>
      </c>
      <c r="Y790" s="11">
        <v>68.403693181818198</v>
      </c>
      <c r="Z790" s="11"/>
      <c r="AA790" s="4"/>
      <c r="AB790" s="11" t="s">
        <v>211</v>
      </c>
      <c r="AC790" s="11"/>
      <c r="AD790" s="71" t="s">
        <v>148</v>
      </c>
      <c r="AE790" s="24">
        <v>47</v>
      </c>
      <c r="AF790" s="24">
        <v>9</v>
      </c>
      <c r="AG790" s="24">
        <v>4</v>
      </c>
      <c r="AH790" s="24">
        <v>4</v>
      </c>
      <c r="AI790" s="24">
        <v>5</v>
      </c>
      <c r="AJ790" s="24"/>
      <c r="AK790" s="4"/>
      <c r="AL790" s="4"/>
      <c r="AM790" s="24">
        <v>20336.32</v>
      </c>
      <c r="AN790" s="24">
        <v>1154.58</v>
      </c>
      <c r="AO790" s="24">
        <v>45.42</v>
      </c>
      <c r="AP790" s="24">
        <v>41.91</v>
      </c>
      <c r="AQ790" s="24">
        <v>7367.56</v>
      </c>
      <c r="AR790" s="24"/>
      <c r="AS790" s="4"/>
      <c r="AT790" s="4"/>
      <c r="AU790" s="24">
        <v>432.687659574468</v>
      </c>
      <c r="AV790" s="24">
        <v>26.240454545454501</v>
      </c>
      <c r="AW790" s="24">
        <v>0.98739130434782596</v>
      </c>
      <c r="AX790" s="24">
        <v>0.93133333333333301</v>
      </c>
      <c r="AY790" s="24">
        <v>160.16434782608701</v>
      </c>
      <c r="AZ790" s="24"/>
      <c r="BA790" s="4"/>
    </row>
    <row r="791" spans="2:53">
      <c r="B791" s="11" t="s">
        <v>188</v>
      </c>
      <c r="C791" s="11"/>
      <c r="D791" s="71" t="s">
        <v>189</v>
      </c>
      <c r="E791" s="11">
        <v>19</v>
      </c>
      <c r="F791" s="11">
        <v>12</v>
      </c>
      <c r="G791" s="11">
        <v>9</v>
      </c>
      <c r="H791" s="11">
        <v>10</v>
      </c>
      <c r="I791" s="11">
        <v>8</v>
      </c>
      <c r="J791" s="11"/>
      <c r="M791" s="184">
        <v>3128.5</v>
      </c>
      <c r="N791" s="287">
        <v>1220.69</v>
      </c>
      <c r="O791" s="184">
        <v>807.61</v>
      </c>
      <c r="P791" s="184">
        <v>1421</v>
      </c>
      <c r="Q791" s="184">
        <v>2439.21</v>
      </c>
      <c r="R791" s="184"/>
      <c r="S791" s="4"/>
      <c r="T791" s="4"/>
      <c r="U791" s="11">
        <v>142.20454545454501</v>
      </c>
      <c r="V791" s="11">
        <v>58.128095238095199</v>
      </c>
      <c r="W791" s="11">
        <v>40.380499999999998</v>
      </c>
      <c r="X791" s="11">
        <v>67.6666666666667</v>
      </c>
      <c r="Y791" s="11">
        <v>110.873181818182</v>
      </c>
      <c r="Z791" s="11"/>
      <c r="AA791" s="4"/>
      <c r="AB791" s="11" t="s">
        <v>212</v>
      </c>
      <c r="AC791" s="11"/>
      <c r="AD791" s="71" t="s">
        <v>213</v>
      </c>
      <c r="AE791" s="24">
        <v>10</v>
      </c>
      <c r="AF791" s="24">
        <v>5</v>
      </c>
      <c r="AG791" s="24">
        <v>2</v>
      </c>
      <c r="AH791" s="24">
        <v>2</v>
      </c>
      <c r="AI791" s="24">
        <v>2</v>
      </c>
      <c r="AJ791" s="24"/>
      <c r="AK791" s="4"/>
      <c r="AL791" s="4"/>
      <c r="AM791" s="24">
        <v>1344.69</v>
      </c>
      <c r="AN791" s="24">
        <v>727.66</v>
      </c>
      <c r="AO791" s="24">
        <v>562</v>
      </c>
      <c r="AP791" s="24">
        <v>562.75</v>
      </c>
      <c r="AQ791" s="24">
        <v>1295.28</v>
      </c>
      <c r="AR791" s="24"/>
      <c r="AS791" s="4"/>
      <c r="AT791" s="4"/>
      <c r="AU791" s="24">
        <v>134.46899999999999</v>
      </c>
      <c r="AV791" s="24">
        <v>72.766000000000005</v>
      </c>
      <c r="AW791" s="24">
        <v>62.4444444444444</v>
      </c>
      <c r="AX791" s="24">
        <v>62.5277777777778</v>
      </c>
      <c r="AY791" s="24">
        <v>143.91999999999999</v>
      </c>
      <c r="AZ791" s="24"/>
      <c r="BA791" s="4"/>
    </row>
    <row r="792" spans="2:53">
      <c r="B792" s="11" t="s">
        <v>190</v>
      </c>
      <c r="C792" s="11"/>
      <c r="D792" s="71" t="s">
        <v>191</v>
      </c>
      <c r="E792" s="11">
        <v>98</v>
      </c>
      <c r="F792" s="11">
        <v>51</v>
      </c>
      <c r="G792" s="11">
        <v>32</v>
      </c>
      <c r="H792" s="11">
        <v>17</v>
      </c>
      <c r="I792" s="11">
        <v>21</v>
      </c>
      <c r="J792" s="11"/>
      <c r="M792" s="184">
        <v>15936.72</v>
      </c>
      <c r="N792" s="287">
        <v>4511.57</v>
      </c>
      <c r="O792" s="184">
        <v>1916.94</v>
      </c>
      <c r="P792" s="184">
        <v>634.13</v>
      </c>
      <c r="Q792" s="184">
        <v>6350.07</v>
      </c>
      <c r="R792" s="184"/>
      <c r="S792" s="4"/>
      <c r="T792" s="4"/>
      <c r="U792" s="11">
        <v>153.23769230769199</v>
      </c>
      <c r="V792" s="11">
        <v>43.801650485436902</v>
      </c>
      <c r="W792" s="11">
        <v>18.793529411764698</v>
      </c>
      <c r="X792" s="11">
        <v>6.2785148514851503</v>
      </c>
      <c r="Y792" s="11">
        <v>62.871980198019799</v>
      </c>
      <c r="Z792" s="11"/>
      <c r="AA792" s="4"/>
      <c r="AB792" s="11" t="s">
        <v>214</v>
      </c>
      <c r="AC792" s="11"/>
      <c r="AD792" s="71" t="s">
        <v>215</v>
      </c>
      <c r="AE792" s="24">
        <v>3</v>
      </c>
      <c r="AF792" s="24">
        <v>1</v>
      </c>
      <c r="AG792" s="24"/>
      <c r="AH792" s="24"/>
      <c r="AI792" s="24"/>
      <c r="AJ792" s="24"/>
      <c r="AK792" s="4"/>
      <c r="AL792" s="4"/>
      <c r="AM792" s="24">
        <v>3582.16</v>
      </c>
      <c r="AN792" s="24">
        <v>2796</v>
      </c>
      <c r="AO792" s="24">
        <v>0</v>
      </c>
      <c r="AP792" s="24">
        <v>0</v>
      </c>
      <c r="AQ792" s="24">
        <v>0</v>
      </c>
      <c r="AR792" s="24"/>
      <c r="AS792" s="4"/>
      <c r="AT792" s="4"/>
      <c r="AU792" s="24">
        <v>1194.0533333333301</v>
      </c>
      <c r="AV792" s="24">
        <v>932</v>
      </c>
      <c r="AW792" s="24">
        <v>0</v>
      </c>
      <c r="AX792" s="24">
        <v>0</v>
      </c>
      <c r="AY792" s="24">
        <v>0</v>
      </c>
      <c r="AZ792" s="24"/>
      <c r="BA792" s="4"/>
    </row>
    <row r="793" spans="2:53">
      <c r="B793" s="11" t="s">
        <v>556</v>
      </c>
      <c r="C793" s="11"/>
      <c r="D793" s="71" t="s">
        <v>439</v>
      </c>
      <c r="E793" s="11">
        <v>1</v>
      </c>
      <c r="F793" s="11">
        <v>1</v>
      </c>
      <c r="G793" s="11">
        <v>1</v>
      </c>
      <c r="H793" s="11">
        <v>1</v>
      </c>
      <c r="I793" s="11">
        <v>1</v>
      </c>
      <c r="J793" s="11"/>
      <c r="M793" s="184">
        <v>397.31</v>
      </c>
      <c r="N793" s="287">
        <v>408.85</v>
      </c>
      <c r="O793" s="184">
        <v>20.2</v>
      </c>
      <c r="P793" s="184">
        <v>96.36</v>
      </c>
      <c r="Q793" s="184">
        <v>210.63</v>
      </c>
      <c r="R793" s="184"/>
      <c r="S793" s="4"/>
      <c r="T793" s="4"/>
      <c r="U793" s="11">
        <v>397.31</v>
      </c>
      <c r="V793" s="11">
        <v>408.85</v>
      </c>
      <c r="W793" s="11">
        <v>20.2</v>
      </c>
      <c r="X793" s="11">
        <v>96.36</v>
      </c>
      <c r="Y793" s="11">
        <v>210.63</v>
      </c>
      <c r="Z793" s="11"/>
      <c r="AA793" s="4"/>
      <c r="AB793" s="11" t="s">
        <v>216</v>
      </c>
      <c r="AC793" s="11"/>
      <c r="AD793" s="71" t="s">
        <v>136</v>
      </c>
      <c r="AE793" s="24">
        <v>10</v>
      </c>
      <c r="AF793" s="24">
        <v>4</v>
      </c>
      <c r="AG793" s="24">
        <v>1</v>
      </c>
      <c r="AH793" s="24">
        <v>1</v>
      </c>
      <c r="AI793" s="24">
        <v>1</v>
      </c>
      <c r="AJ793" s="24"/>
      <c r="AK793" s="4"/>
      <c r="AL793" s="4"/>
      <c r="AM793" s="24">
        <v>1918.82</v>
      </c>
      <c r="AN793" s="24">
        <v>505.22</v>
      </c>
      <c r="AO793" s="24">
        <v>5.59</v>
      </c>
      <c r="AP793" s="24">
        <v>30.23</v>
      </c>
      <c r="AQ793" s="24">
        <v>56.21</v>
      </c>
      <c r="AR793" s="24"/>
      <c r="AS793" s="4"/>
      <c r="AT793" s="4"/>
      <c r="AU793" s="24">
        <v>191.88200000000001</v>
      </c>
      <c r="AV793" s="24">
        <v>63.152500000000003</v>
      </c>
      <c r="AW793" s="24">
        <v>0.62111111111111095</v>
      </c>
      <c r="AX793" s="24">
        <v>3.0230000000000001</v>
      </c>
      <c r="AY793" s="24">
        <v>5.6210000000000004</v>
      </c>
      <c r="AZ793" s="24"/>
      <c r="BA793" s="4"/>
    </row>
    <row r="794" spans="2:53">
      <c r="B794" s="11" t="s">
        <v>192</v>
      </c>
      <c r="C794" s="11"/>
      <c r="D794" s="71" t="s">
        <v>193</v>
      </c>
      <c r="E794" s="11">
        <v>100</v>
      </c>
      <c r="F794" s="11">
        <v>55</v>
      </c>
      <c r="G794" s="11">
        <v>30</v>
      </c>
      <c r="H794" s="11">
        <v>23</v>
      </c>
      <c r="I794" s="11">
        <v>31</v>
      </c>
      <c r="J794" s="11"/>
      <c r="M794" s="184">
        <v>21718.81</v>
      </c>
      <c r="N794" s="287">
        <v>8288.31</v>
      </c>
      <c r="O794" s="184">
        <v>3346.2</v>
      </c>
      <c r="P794" s="184">
        <v>2042.47</v>
      </c>
      <c r="Q794" s="184">
        <v>8956.66</v>
      </c>
      <c r="R794" s="184"/>
      <c r="S794" s="4"/>
      <c r="T794" s="4"/>
      <c r="U794" s="11">
        <v>185.630854700855</v>
      </c>
      <c r="V794" s="11">
        <v>71.450948275862103</v>
      </c>
      <c r="W794" s="11">
        <v>30.42</v>
      </c>
      <c r="X794" s="11">
        <v>18.236339285714301</v>
      </c>
      <c r="Y794" s="11">
        <v>74.638833333333295</v>
      </c>
      <c r="Z794" s="11"/>
      <c r="AA794" s="4"/>
      <c r="AB794" s="11" t="s">
        <v>217</v>
      </c>
      <c r="AC794" s="11"/>
      <c r="AD794" s="71" t="s">
        <v>218</v>
      </c>
      <c r="AE794" s="24">
        <v>20</v>
      </c>
      <c r="AF794" s="24">
        <v>5</v>
      </c>
      <c r="AG794" s="24">
        <v>5</v>
      </c>
      <c r="AH794" s="24"/>
      <c r="AI794" s="24">
        <v>1</v>
      </c>
      <c r="AJ794" s="24"/>
      <c r="AK794" s="4"/>
      <c r="AL794" s="4"/>
      <c r="AM794" s="24">
        <v>772.41</v>
      </c>
      <c r="AN794" s="24">
        <v>67.760000000000005</v>
      </c>
      <c r="AO794" s="24">
        <v>52.99</v>
      </c>
      <c r="AP794" s="24">
        <v>0</v>
      </c>
      <c r="AQ794" s="24">
        <v>304.70999999999998</v>
      </c>
      <c r="AR794" s="24"/>
      <c r="AS794" s="4"/>
      <c r="AT794" s="4"/>
      <c r="AU794" s="24">
        <v>38.6205</v>
      </c>
      <c r="AV794" s="24">
        <v>5.2123076923076903</v>
      </c>
      <c r="AW794" s="24">
        <v>5.2990000000000004</v>
      </c>
      <c r="AX794" s="24">
        <v>0</v>
      </c>
      <c r="AY794" s="24">
        <v>17.9241176470588</v>
      </c>
      <c r="AZ794" s="24"/>
      <c r="BA794" s="4"/>
    </row>
    <row r="795" spans="2:53">
      <c r="B795" s="11" t="s">
        <v>459</v>
      </c>
      <c r="C795" s="11"/>
      <c r="D795" s="71" t="s">
        <v>146</v>
      </c>
      <c r="E795" s="11">
        <v>5</v>
      </c>
      <c r="F795" s="11">
        <v>3</v>
      </c>
      <c r="G795" s="11">
        <v>3</v>
      </c>
      <c r="H795" s="11">
        <v>2</v>
      </c>
      <c r="I795" s="11">
        <v>1</v>
      </c>
      <c r="J795" s="11"/>
      <c r="M795" s="184">
        <v>352.31</v>
      </c>
      <c r="N795" s="287">
        <v>361.62</v>
      </c>
      <c r="O795" s="184">
        <v>107.9</v>
      </c>
      <c r="P795" s="184">
        <v>14.94</v>
      </c>
      <c r="Q795" s="184">
        <v>130.59</v>
      </c>
      <c r="R795" s="184"/>
      <c r="S795" s="4"/>
      <c r="T795" s="4"/>
      <c r="U795" s="11">
        <v>70.462000000000003</v>
      </c>
      <c r="V795" s="11">
        <v>90.405000000000001</v>
      </c>
      <c r="W795" s="11">
        <v>26.975000000000001</v>
      </c>
      <c r="X795" s="11">
        <v>3.7349999999999999</v>
      </c>
      <c r="Y795" s="11">
        <v>32.647500000000001</v>
      </c>
      <c r="Z795" s="11"/>
      <c r="AA795" s="4"/>
      <c r="AB795" s="11" t="s">
        <v>517</v>
      </c>
      <c r="AC795" s="11"/>
      <c r="AD795" s="71" t="s">
        <v>113</v>
      </c>
      <c r="AE795" s="24">
        <v>6</v>
      </c>
      <c r="AF795" s="24">
        <v>2</v>
      </c>
      <c r="AG795" s="24">
        <v>2</v>
      </c>
      <c r="AH795" s="24">
        <v>2</v>
      </c>
      <c r="AI795" s="24">
        <v>1</v>
      </c>
      <c r="AJ795" s="24"/>
      <c r="AK795" s="4"/>
      <c r="AL795" s="4"/>
      <c r="AM795" s="24">
        <v>1406.05</v>
      </c>
      <c r="AN795" s="24">
        <v>897.3</v>
      </c>
      <c r="AO795" s="24">
        <v>796.33</v>
      </c>
      <c r="AP795" s="24">
        <v>1514.46</v>
      </c>
      <c r="AQ795" s="24">
        <v>88.04</v>
      </c>
      <c r="AR795" s="24"/>
      <c r="AS795" s="4"/>
      <c r="AT795" s="4"/>
      <c r="AU795" s="24">
        <v>234.34166666666701</v>
      </c>
      <c r="AV795" s="24">
        <v>149.55000000000001</v>
      </c>
      <c r="AW795" s="24">
        <v>132.72166666666701</v>
      </c>
      <c r="AX795" s="24">
        <v>252.41</v>
      </c>
      <c r="AY795" s="24">
        <v>14.6733333333333</v>
      </c>
      <c r="AZ795" s="24"/>
      <c r="BA795" s="4"/>
    </row>
    <row r="796" spans="2:53">
      <c r="B796" s="11" t="s">
        <v>194</v>
      </c>
      <c r="C796" s="11"/>
      <c r="D796" s="71" t="s">
        <v>195</v>
      </c>
      <c r="E796" s="11">
        <v>40</v>
      </c>
      <c r="F796" s="11">
        <v>15</v>
      </c>
      <c r="G796" s="11">
        <v>17</v>
      </c>
      <c r="H796" s="11">
        <v>4</v>
      </c>
      <c r="I796" s="11">
        <v>20</v>
      </c>
      <c r="J796" s="11"/>
      <c r="M796" s="184">
        <v>9457.86</v>
      </c>
      <c r="N796" s="287">
        <v>3785.42</v>
      </c>
      <c r="O796" s="184">
        <v>2418.6</v>
      </c>
      <c r="P796" s="184">
        <v>616.73</v>
      </c>
      <c r="Q796" s="184">
        <v>7957.17</v>
      </c>
      <c r="R796" s="184"/>
      <c r="S796" s="4"/>
      <c r="T796" s="4"/>
      <c r="U796" s="11">
        <v>205.605652173913</v>
      </c>
      <c r="V796" s="11">
        <v>222.671764705882</v>
      </c>
      <c r="W796" s="11">
        <v>58.990243902438998</v>
      </c>
      <c r="X796" s="11">
        <v>15.042195121951201</v>
      </c>
      <c r="Y796" s="11">
        <v>176.82599999999999</v>
      </c>
      <c r="Z796" s="11"/>
      <c r="AA796" s="4"/>
      <c r="AB796" s="11" t="s">
        <v>219</v>
      </c>
      <c r="AC796" s="11"/>
      <c r="AD796" s="71" t="s">
        <v>100</v>
      </c>
      <c r="AE796" s="24">
        <v>2</v>
      </c>
      <c r="AF796" s="24">
        <v>1</v>
      </c>
      <c r="AG796" s="24">
        <v>1</v>
      </c>
      <c r="AH796" s="24">
        <v>1</v>
      </c>
      <c r="AI796" s="24">
        <v>1</v>
      </c>
      <c r="AJ796" s="24"/>
      <c r="AK796" s="4"/>
      <c r="AL796" s="4"/>
      <c r="AM796" s="24">
        <v>1489.86</v>
      </c>
      <c r="AN796" s="24">
        <v>1194.82</v>
      </c>
      <c r="AO796" s="24">
        <v>873.34</v>
      </c>
      <c r="AP796" s="24">
        <v>736.14</v>
      </c>
      <c r="AQ796" s="24">
        <v>300.42</v>
      </c>
      <c r="AR796" s="24"/>
      <c r="AS796" s="4"/>
      <c r="AT796" s="4"/>
      <c r="AU796" s="24">
        <v>744.93</v>
      </c>
      <c r="AV796" s="24">
        <v>597.41</v>
      </c>
      <c r="AW796" s="24">
        <v>436.67</v>
      </c>
      <c r="AX796" s="24">
        <v>368.07</v>
      </c>
      <c r="AY796" s="24">
        <v>150.21</v>
      </c>
      <c r="AZ796" s="24"/>
      <c r="BA796" s="4"/>
    </row>
    <row r="797" spans="2:53">
      <c r="B797" s="11" t="s">
        <v>196</v>
      </c>
      <c r="C797" s="11"/>
      <c r="D797" s="71" t="s">
        <v>197</v>
      </c>
      <c r="E797" s="11">
        <v>47</v>
      </c>
      <c r="F797" s="11">
        <v>22</v>
      </c>
      <c r="G797" s="11">
        <v>13</v>
      </c>
      <c r="H797" s="11">
        <v>9</v>
      </c>
      <c r="I797" s="11">
        <v>14</v>
      </c>
      <c r="J797" s="11"/>
      <c r="M797" s="184">
        <v>12212.03</v>
      </c>
      <c r="N797" s="287">
        <v>3465.31</v>
      </c>
      <c r="O797" s="184">
        <v>1946.97</v>
      </c>
      <c r="P797" s="184">
        <v>1482.85</v>
      </c>
      <c r="Q797" s="184">
        <v>7514.62</v>
      </c>
      <c r="R797" s="184"/>
      <c r="S797" s="4"/>
      <c r="T797" s="4"/>
      <c r="U797" s="11">
        <v>239.451568627451</v>
      </c>
      <c r="V797" s="11">
        <v>73.73</v>
      </c>
      <c r="W797" s="11">
        <v>43.265999999999998</v>
      </c>
      <c r="X797" s="11">
        <v>32.952222222222197</v>
      </c>
      <c r="Y797" s="11">
        <v>156.554583333333</v>
      </c>
      <c r="Z797" s="11"/>
      <c r="AA797" s="4"/>
      <c r="AB797" s="11" t="s">
        <v>219</v>
      </c>
      <c r="AC797" s="11"/>
      <c r="AD797" s="71" t="s">
        <v>84</v>
      </c>
      <c r="AE797" s="24">
        <v>2</v>
      </c>
      <c r="AF797" s="24">
        <v>1</v>
      </c>
      <c r="AG797" s="24">
        <v>1</v>
      </c>
      <c r="AH797" s="24">
        <v>1</v>
      </c>
      <c r="AI797" s="24">
        <v>1</v>
      </c>
      <c r="AJ797" s="24"/>
      <c r="AK797" s="4"/>
      <c r="AL797" s="4"/>
      <c r="AM797" s="24">
        <v>11.49</v>
      </c>
      <c r="AN797" s="24">
        <v>9.6300000000000008</v>
      </c>
      <c r="AO797" s="24">
        <v>9.9600000000000009</v>
      </c>
      <c r="AP797" s="24">
        <v>19.98</v>
      </c>
      <c r="AQ797" s="24">
        <v>3.29</v>
      </c>
      <c r="AR797" s="24"/>
      <c r="AS797" s="4"/>
      <c r="AT797" s="4"/>
      <c r="AU797" s="24">
        <v>5.7450000000000001</v>
      </c>
      <c r="AV797" s="24">
        <v>4.8150000000000004</v>
      </c>
      <c r="AW797" s="24">
        <v>4.9800000000000004</v>
      </c>
      <c r="AX797" s="24">
        <v>9.99</v>
      </c>
      <c r="AY797" s="24">
        <v>1.645</v>
      </c>
      <c r="AZ797" s="24"/>
      <c r="BA797" s="4"/>
    </row>
    <row r="798" spans="2:53">
      <c r="B798" s="11" t="s">
        <v>196</v>
      </c>
      <c r="C798" s="11"/>
      <c r="D798" s="71" t="s">
        <v>165</v>
      </c>
      <c r="E798" s="11">
        <v>1</v>
      </c>
      <c r="F798" s="11"/>
      <c r="G798" s="11"/>
      <c r="H798" s="11"/>
      <c r="I798" s="11"/>
      <c r="J798" s="11"/>
      <c r="M798" s="184">
        <v>515.19000000000005</v>
      </c>
      <c r="N798" s="287">
        <v>0</v>
      </c>
      <c r="O798" s="184">
        <v>0</v>
      </c>
      <c r="P798" s="184">
        <v>0</v>
      </c>
      <c r="Q798" s="184">
        <v>0</v>
      </c>
      <c r="R798" s="184"/>
      <c r="S798" s="4"/>
      <c r="T798" s="4"/>
      <c r="U798" s="11">
        <v>515.19000000000005</v>
      </c>
      <c r="V798" s="11">
        <v>0</v>
      </c>
      <c r="W798" s="11">
        <v>0</v>
      </c>
      <c r="X798" s="11">
        <v>0</v>
      </c>
      <c r="Y798" s="11">
        <v>0</v>
      </c>
      <c r="Z798" s="11"/>
      <c r="AA798" s="4"/>
      <c r="AB798" s="11" t="s">
        <v>221</v>
      </c>
      <c r="AC798" s="11"/>
      <c r="AD798" s="71" t="s">
        <v>222</v>
      </c>
      <c r="AE798" s="24">
        <v>3</v>
      </c>
      <c r="AF798" s="24">
        <v>2</v>
      </c>
      <c r="AG798" s="24"/>
      <c r="AH798" s="24"/>
      <c r="AI798" s="24"/>
      <c r="AJ798" s="24"/>
      <c r="AK798" s="4"/>
      <c r="AL798" s="4"/>
      <c r="AM798" s="24">
        <v>161.28</v>
      </c>
      <c r="AN798" s="24">
        <v>55.16</v>
      </c>
      <c r="AO798" s="24">
        <v>0</v>
      </c>
      <c r="AP798" s="24">
        <v>0</v>
      </c>
      <c r="AQ798" s="24">
        <v>0</v>
      </c>
      <c r="AR798" s="24"/>
      <c r="AS798" s="4"/>
      <c r="AT798" s="4"/>
      <c r="AU798" s="24">
        <v>53.76</v>
      </c>
      <c r="AV798" s="24">
        <v>18.386666666666699</v>
      </c>
      <c r="AW798" s="24">
        <v>0</v>
      </c>
      <c r="AX798" s="24">
        <v>0</v>
      </c>
      <c r="AY798" s="24">
        <v>0</v>
      </c>
      <c r="AZ798" s="24"/>
      <c r="BA798" s="4"/>
    </row>
    <row r="799" spans="2:53">
      <c r="B799" s="11" t="s">
        <v>198</v>
      </c>
      <c r="C799" s="11"/>
      <c r="D799" s="71" t="s">
        <v>199</v>
      </c>
      <c r="E799" s="11">
        <v>79</v>
      </c>
      <c r="F799" s="11">
        <v>37</v>
      </c>
      <c r="G799" s="11">
        <v>21</v>
      </c>
      <c r="H799" s="11">
        <v>14</v>
      </c>
      <c r="I799" s="11">
        <v>21</v>
      </c>
      <c r="J799" s="11"/>
      <c r="M799" s="184">
        <v>20249.13</v>
      </c>
      <c r="N799" s="287">
        <v>6749.23</v>
      </c>
      <c r="O799" s="184">
        <v>2150.66</v>
      </c>
      <c r="P799" s="184">
        <v>1210.5</v>
      </c>
      <c r="Q799" s="184">
        <v>8407.73</v>
      </c>
      <c r="R799" s="184"/>
      <c r="S799" s="4"/>
      <c r="T799" s="4"/>
      <c r="U799" s="11">
        <v>224.99033333333301</v>
      </c>
      <c r="V799" s="11">
        <v>74.991444444444397</v>
      </c>
      <c r="W799" s="11">
        <v>24.164719101123602</v>
      </c>
      <c r="X799" s="11">
        <v>13.6011235955056</v>
      </c>
      <c r="Y799" s="11">
        <v>91.388369565217403</v>
      </c>
      <c r="Z799" s="11"/>
      <c r="AA799" s="4"/>
      <c r="AB799" s="11" t="s">
        <v>223</v>
      </c>
      <c r="AC799" s="11"/>
      <c r="AD799" s="71" t="s">
        <v>148</v>
      </c>
      <c r="AE799" s="24">
        <v>1</v>
      </c>
      <c r="AF799" s="24"/>
      <c r="AG799" s="24"/>
      <c r="AH799" s="24"/>
      <c r="AI799" s="24"/>
      <c r="AJ799" s="24"/>
      <c r="AK799" s="4"/>
      <c r="AL799" s="4"/>
      <c r="AM799" s="24">
        <v>426.08</v>
      </c>
      <c r="AN799" s="24">
        <v>0</v>
      </c>
      <c r="AO799" s="24">
        <v>0</v>
      </c>
      <c r="AP799" s="24">
        <v>0</v>
      </c>
      <c r="AQ799" s="24">
        <v>0</v>
      </c>
      <c r="AR799" s="24"/>
      <c r="AS799" s="4"/>
      <c r="AT799" s="4"/>
      <c r="AU799" s="24">
        <v>426.08</v>
      </c>
      <c r="AV799" s="24">
        <v>0</v>
      </c>
      <c r="AW799" s="24">
        <v>0</v>
      </c>
      <c r="AX799" s="24">
        <v>0</v>
      </c>
      <c r="AY799" s="24">
        <v>0</v>
      </c>
      <c r="AZ799" s="24"/>
      <c r="BA799" s="4"/>
    </row>
    <row r="800" spans="2:53">
      <c r="B800" s="11" t="s">
        <v>484</v>
      </c>
      <c r="C800" s="11"/>
      <c r="D800" s="71" t="s">
        <v>430</v>
      </c>
      <c r="E800" s="11">
        <v>1</v>
      </c>
      <c r="F800" s="11">
        <v>1</v>
      </c>
      <c r="G800" s="11">
        <v>1</v>
      </c>
      <c r="H800" s="11">
        <v>1</v>
      </c>
      <c r="I800" s="11">
        <v>1</v>
      </c>
      <c r="J800" s="11"/>
      <c r="M800" s="184">
        <v>471.94</v>
      </c>
      <c r="N800" s="287">
        <v>333.97</v>
      </c>
      <c r="O800" s="184">
        <v>218.47</v>
      </c>
      <c r="P800" s="184">
        <v>199.65</v>
      </c>
      <c r="Q800" s="184">
        <v>1663.12</v>
      </c>
      <c r="R800" s="184"/>
      <c r="S800" s="4"/>
      <c r="T800" s="4"/>
      <c r="U800" s="11">
        <v>471.94</v>
      </c>
      <c r="V800" s="11">
        <v>333.97</v>
      </c>
      <c r="W800" s="11">
        <v>218.47</v>
      </c>
      <c r="X800" s="11">
        <v>199.65</v>
      </c>
      <c r="Y800" s="11">
        <v>1663.12</v>
      </c>
      <c r="Z800" s="11"/>
      <c r="AA800" s="4"/>
      <c r="AB800" s="11" t="s">
        <v>223</v>
      </c>
      <c r="AC800" s="11"/>
      <c r="AD800" s="71" t="s">
        <v>187</v>
      </c>
      <c r="AE800" s="24">
        <v>3</v>
      </c>
      <c r="AF800" s="24"/>
      <c r="AG800" s="24"/>
      <c r="AH800" s="24"/>
      <c r="AI800" s="24"/>
      <c r="AJ800" s="24"/>
      <c r="AK800" s="4"/>
      <c r="AL800" s="4"/>
      <c r="AM800" s="24">
        <v>68.099999999999994</v>
      </c>
      <c r="AN800" s="24">
        <v>0</v>
      </c>
      <c r="AO800" s="24">
        <v>0</v>
      </c>
      <c r="AP800" s="24">
        <v>0</v>
      </c>
      <c r="AQ800" s="24">
        <v>0</v>
      </c>
      <c r="AR800" s="24"/>
      <c r="AS800" s="4"/>
      <c r="AT800" s="4"/>
      <c r="AU800" s="24">
        <v>22.7</v>
      </c>
      <c r="AV800" s="24">
        <v>0</v>
      </c>
      <c r="AW800" s="24">
        <v>0</v>
      </c>
      <c r="AX800" s="24">
        <v>0</v>
      </c>
      <c r="AY800" s="24">
        <v>0</v>
      </c>
      <c r="AZ800" s="24"/>
      <c r="BA800" s="4"/>
    </row>
    <row r="801" spans="2:53">
      <c r="B801" s="11" t="s">
        <v>461</v>
      </c>
      <c r="C801" s="11"/>
      <c r="D801" s="71" t="s">
        <v>193</v>
      </c>
      <c r="E801" s="11">
        <v>808</v>
      </c>
      <c r="F801" s="11">
        <v>456</v>
      </c>
      <c r="G801" s="11">
        <v>310</v>
      </c>
      <c r="H801" s="11">
        <v>211</v>
      </c>
      <c r="I801" s="11">
        <v>276</v>
      </c>
      <c r="J801" s="11"/>
      <c r="M801" s="184">
        <v>125109.33</v>
      </c>
      <c r="N801" s="287">
        <v>54870.63</v>
      </c>
      <c r="O801" s="184">
        <v>25065.88</v>
      </c>
      <c r="P801" s="184">
        <v>14431.13</v>
      </c>
      <c r="Q801" s="184">
        <v>78541.039999999994</v>
      </c>
      <c r="R801" s="184"/>
      <c r="S801" s="4"/>
      <c r="T801" s="4"/>
      <c r="U801" s="11">
        <v>144.13517281105999</v>
      </c>
      <c r="V801" s="11">
        <v>65.400035756853399</v>
      </c>
      <c r="W801" s="11">
        <v>30.7179901960784</v>
      </c>
      <c r="X801" s="11">
        <v>17.534787363305</v>
      </c>
      <c r="Y801" s="11">
        <v>89.149875141884195</v>
      </c>
      <c r="Z801" s="11"/>
      <c r="AA801" s="4"/>
      <c r="AB801" s="11" t="s">
        <v>224</v>
      </c>
      <c r="AC801" s="11"/>
      <c r="AD801" s="71" t="s">
        <v>96</v>
      </c>
      <c r="AE801" s="24">
        <v>19</v>
      </c>
      <c r="AF801" s="24">
        <v>9</v>
      </c>
      <c r="AG801" s="24">
        <v>6</v>
      </c>
      <c r="AH801" s="24">
        <v>4</v>
      </c>
      <c r="AI801" s="24">
        <v>4</v>
      </c>
      <c r="AJ801" s="24"/>
      <c r="AK801" s="4"/>
      <c r="AL801" s="4"/>
      <c r="AM801" s="24">
        <v>13081.72</v>
      </c>
      <c r="AN801" s="24">
        <v>1198.95</v>
      </c>
      <c r="AO801" s="24">
        <v>231.37</v>
      </c>
      <c r="AP801" s="24">
        <v>159.49</v>
      </c>
      <c r="AQ801" s="24">
        <v>692.28</v>
      </c>
      <c r="AR801" s="24"/>
      <c r="AS801" s="4"/>
      <c r="AT801" s="4"/>
      <c r="AU801" s="24">
        <v>688.51157894736798</v>
      </c>
      <c r="AV801" s="24">
        <v>63.102631578947403</v>
      </c>
      <c r="AW801" s="24">
        <v>12.1773684210526</v>
      </c>
      <c r="AX801" s="24">
        <v>8.3942105263157902</v>
      </c>
      <c r="AY801" s="24">
        <v>36.435789473684203</v>
      </c>
      <c r="AZ801" s="24"/>
      <c r="BA801" s="4"/>
    </row>
    <row r="802" spans="2:53">
      <c r="B802" s="11" t="s">
        <v>461</v>
      </c>
      <c r="C802" s="11"/>
      <c r="D802" s="71" t="s">
        <v>84</v>
      </c>
      <c r="E802" s="11">
        <v>1</v>
      </c>
      <c r="F802" s="11"/>
      <c r="G802" s="11"/>
      <c r="H802" s="11"/>
      <c r="I802" s="11"/>
      <c r="J802" s="11"/>
      <c r="M802" s="184">
        <v>12.62</v>
      </c>
      <c r="N802" s="287">
        <v>0</v>
      </c>
      <c r="O802" s="184">
        <v>0</v>
      </c>
      <c r="P802" s="184">
        <v>0</v>
      </c>
      <c r="Q802" s="184">
        <v>0</v>
      </c>
      <c r="R802" s="184"/>
      <c r="S802" s="4"/>
      <c r="T802" s="4"/>
      <c r="U802" s="11">
        <v>12.62</v>
      </c>
      <c r="V802" s="11">
        <v>0</v>
      </c>
      <c r="W802" s="11">
        <v>0</v>
      </c>
      <c r="X802" s="11">
        <v>0</v>
      </c>
      <c r="Y802" s="11">
        <v>0</v>
      </c>
      <c r="Z802" s="11"/>
      <c r="AA802" s="4"/>
      <c r="AB802" s="11" t="s">
        <v>225</v>
      </c>
      <c r="AC802" s="11"/>
      <c r="AD802" s="71" t="s">
        <v>226</v>
      </c>
      <c r="AE802" s="24">
        <v>1</v>
      </c>
      <c r="AF802" s="24"/>
      <c r="AG802" s="24">
        <v>1</v>
      </c>
      <c r="AH802" s="24">
        <v>2</v>
      </c>
      <c r="AI802" s="24">
        <v>2</v>
      </c>
      <c r="AJ802" s="24"/>
      <c r="AK802" s="4"/>
      <c r="AL802" s="4"/>
      <c r="AM802" s="24">
        <v>26.53</v>
      </c>
      <c r="AN802" s="24"/>
      <c r="AO802" s="24">
        <v>23.95</v>
      </c>
      <c r="AP802" s="24">
        <v>116.1</v>
      </c>
      <c r="AQ802" s="24">
        <v>425.53</v>
      </c>
      <c r="AR802" s="24"/>
      <c r="AS802" s="4"/>
      <c r="AT802" s="4"/>
      <c r="AU802" s="24">
        <v>13.265000000000001</v>
      </c>
      <c r="AV802" s="24"/>
      <c r="AW802" s="24">
        <v>11.975</v>
      </c>
      <c r="AX802" s="24">
        <v>58.05</v>
      </c>
      <c r="AY802" s="24">
        <v>212.76499999999999</v>
      </c>
      <c r="AZ802" s="24"/>
      <c r="BA802" s="4"/>
    </row>
    <row r="803" spans="2:53">
      <c r="B803" s="11" t="s">
        <v>462</v>
      </c>
      <c r="C803" s="11"/>
      <c r="D803" s="71" t="s">
        <v>84</v>
      </c>
      <c r="E803" s="11">
        <v>1312</v>
      </c>
      <c r="F803" s="11">
        <v>705</v>
      </c>
      <c r="G803" s="11">
        <v>412</v>
      </c>
      <c r="H803" s="11">
        <v>293</v>
      </c>
      <c r="I803" s="11">
        <v>392</v>
      </c>
      <c r="J803" s="11"/>
      <c r="M803" s="184">
        <v>255722.27</v>
      </c>
      <c r="N803" s="287">
        <v>108576.39</v>
      </c>
      <c r="O803" s="184">
        <v>42971.19</v>
      </c>
      <c r="P803" s="184">
        <v>25872.65</v>
      </c>
      <c r="Q803" s="184">
        <v>115723.8</v>
      </c>
      <c r="R803" s="184"/>
      <c r="S803" s="4"/>
      <c r="T803" s="4"/>
      <c r="U803" s="11">
        <v>174.07914908100699</v>
      </c>
      <c r="V803" s="11">
        <v>76.516131078224106</v>
      </c>
      <c r="W803" s="11">
        <v>31.342954048140001</v>
      </c>
      <c r="X803" s="11">
        <v>18.6000359453631</v>
      </c>
      <c r="Y803" s="11">
        <v>79.809517241379297</v>
      </c>
      <c r="Z803" s="11"/>
      <c r="AA803" s="4"/>
      <c r="AB803" s="11" t="s">
        <v>227</v>
      </c>
      <c r="AC803" s="11"/>
      <c r="AD803" s="71" t="s">
        <v>228</v>
      </c>
      <c r="AE803" s="24">
        <v>76</v>
      </c>
      <c r="AF803" s="24">
        <v>40</v>
      </c>
      <c r="AG803" s="24">
        <v>22</v>
      </c>
      <c r="AH803" s="24">
        <v>16</v>
      </c>
      <c r="AI803" s="24">
        <v>16</v>
      </c>
      <c r="AJ803" s="24"/>
      <c r="AK803" s="4"/>
      <c r="AL803" s="4"/>
      <c r="AM803" s="24">
        <v>27164.43</v>
      </c>
      <c r="AN803" s="24">
        <v>3445.18</v>
      </c>
      <c r="AO803" s="24">
        <v>846.22</v>
      </c>
      <c r="AP803" s="24">
        <v>569.61</v>
      </c>
      <c r="AQ803" s="24">
        <v>5977.03</v>
      </c>
      <c r="AR803" s="24"/>
      <c r="AS803" s="4"/>
      <c r="AT803" s="4"/>
      <c r="AU803" s="24">
        <v>352.78480519480502</v>
      </c>
      <c r="AV803" s="24">
        <v>45.935733333333403</v>
      </c>
      <c r="AW803" s="24">
        <v>10.9898701298701</v>
      </c>
      <c r="AX803" s="24">
        <v>7.4948684210526304</v>
      </c>
      <c r="AY803" s="24">
        <v>76.6285897435897</v>
      </c>
      <c r="AZ803" s="24"/>
      <c r="BA803" s="4"/>
    </row>
    <row r="804" spans="2:53">
      <c r="B804" s="11" t="s">
        <v>485</v>
      </c>
      <c r="C804" s="11"/>
      <c r="D804" s="71" t="s">
        <v>84</v>
      </c>
      <c r="E804" s="11">
        <v>9</v>
      </c>
      <c r="F804" s="11">
        <v>5</v>
      </c>
      <c r="G804" s="11">
        <v>2</v>
      </c>
      <c r="H804" s="11">
        <v>2</v>
      </c>
      <c r="I804" s="11">
        <v>3</v>
      </c>
      <c r="J804" s="11"/>
      <c r="M804" s="184">
        <v>695.43</v>
      </c>
      <c r="N804" s="287">
        <v>353.33</v>
      </c>
      <c r="O804" s="184">
        <v>55.04</v>
      </c>
      <c r="P804" s="184">
        <v>120.24</v>
      </c>
      <c r="Q804" s="184">
        <v>677.28</v>
      </c>
      <c r="R804" s="184"/>
      <c r="S804" s="4"/>
      <c r="T804" s="4"/>
      <c r="U804" s="11">
        <v>77.27</v>
      </c>
      <c r="V804" s="11">
        <v>39.258888888888897</v>
      </c>
      <c r="W804" s="11">
        <v>6.88</v>
      </c>
      <c r="X804" s="11">
        <v>15.03</v>
      </c>
      <c r="Y804" s="11">
        <v>75.253333333333302</v>
      </c>
      <c r="Z804" s="11"/>
      <c r="AA804" s="4"/>
      <c r="AB804" s="11" t="s">
        <v>227</v>
      </c>
      <c r="AC804" s="11"/>
      <c r="AD804" s="71" t="s">
        <v>229</v>
      </c>
      <c r="AE804" s="24">
        <v>1</v>
      </c>
      <c r="AF804" s="24">
        <v>1</v>
      </c>
      <c r="AG804" s="24"/>
      <c r="AH804" s="24">
        <v>1</v>
      </c>
      <c r="AI804" s="24">
        <v>1</v>
      </c>
      <c r="AJ804" s="24"/>
      <c r="AK804" s="4"/>
      <c r="AL804" s="4"/>
      <c r="AM804" s="24">
        <v>87.9</v>
      </c>
      <c r="AN804" s="24">
        <v>132.52000000000001</v>
      </c>
      <c r="AO804" s="24">
        <v>0</v>
      </c>
      <c r="AP804" s="24">
        <v>131.53</v>
      </c>
      <c r="AQ804" s="24">
        <v>528</v>
      </c>
      <c r="AR804" s="24"/>
      <c r="AS804" s="4"/>
      <c r="AT804" s="4"/>
      <c r="AU804" s="24">
        <v>87.9</v>
      </c>
      <c r="AV804" s="24">
        <v>132.52000000000001</v>
      </c>
      <c r="AW804" s="24">
        <v>0</v>
      </c>
      <c r="AX804" s="24">
        <v>131.53</v>
      </c>
      <c r="AY804" s="24">
        <v>528</v>
      </c>
      <c r="AZ804" s="24"/>
      <c r="BA804" s="4"/>
    </row>
    <row r="805" spans="2:53">
      <c r="B805" s="11" t="s">
        <v>463</v>
      </c>
      <c r="C805" s="11"/>
      <c r="D805" s="71" t="s">
        <v>84</v>
      </c>
      <c r="E805" s="11">
        <v>26</v>
      </c>
      <c r="F805" s="11">
        <v>18</v>
      </c>
      <c r="G805" s="11">
        <v>15</v>
      </c>
      <c r="H805" s="11">
        <v>9</v>
      </c>
      <c r="I805" s="11">
        <v>12</v>
      </c>
      <c r="J805" s="11"/>
      <c r="M805" s="184">
        <v>3116.15</v>
      </c>
      <c r="N805" s="287">
        <v>1927.41</v>
      </c>
      <c r="O805" s="184">
        <v>2188.12</v>
      </c>
      <c r="P805" s="184">
        <v>776.71</v>
      </c>
      <c r="Q805" s="184">
        <v>2186.77</v>
      </c>
      <c r="R805" s="184"/>
      <c r="S805" s="4"/>
      <c r="T805" s="4"/>
      <c r="U805" s="11">
        <v>115.41296296296299</v>
      </c>
      <c r="V805" s="11">
        <v>74.131153846153893</v>
      </c>
      <c r="W805" s="11">
        <v>87.524799999999999</v>
      </c>
      <c r="X805" s="11">
        <v>29.873461538461498</v>
      </c>
      <c r="Y805" s="11">
        <v>78.098928571428601</v>
      </c>
      <c r="Z805" s="11"/>
      <c r="AA805" s="4"/>
      <c r="AB805" s="11" t="s">
        <v>233</v>
      </c>
      <c r="AC805" s="11"/>
      <c r="AD805" s="71" t="s">
        <v>193</v>
      </c>
      <c r="AE805" s="24">
        <v>21</v>
      </c>
      <c r="AF805" s="24">
        <v>12</v>
      </c>
      <c r="AG805" s="24">
        <v>10</v>
      </c>
      <c r="AH805" s="24">
        <v>8</v>
      </c>
      <c r="AI805" s="24">
        <v>10</v>
      </c>
      <c r="AJ805" s="24"/>
      <c r="AK805" s="4"/>
      <c r="AL805" s="4"/>
      <c r="AM805" s="24">
        <v>3518.24</v>
      </c>
      <c r="AN805" s="24">
        <v>384.81</v>
      </c>
      <c r="AO805" s="24">
        <v>243.68</v>
      </c>
      <c r="AP805" s="24">
        <v>175.17</v>
      </c>
      <c r="AQ805" s="24">
        <v>5846</v>
      </c>
      <c r="AR805" s="24"/>
      <c r="AS805" s="4"/>
      <c r="AT805" s="4"/>
      <c r="AU805" s="24">
        <v>167.53523809523799</v>
      </c>
      <c r="AV805" s="24">
        <v>19.240500000000001</v>
      </c>
      <c r="AW805" s="24">
        <v>12.8252631578947</v>
      </c>
      <c r="AX805" s="24">
        <v>8.3414285714285707</v>
      </c>
      <c r="AY805" s="24">
        <v>254.173913043478</v>
      </c>
      <c r="AZ805" s="24"/>
      <c r="BA805" s="4"/>
    </row>
    <row r="806" spans="2:53">
      <c r="B806" s="11" t="s">
        <v>203</v>
      </c>
      <c r="C806" s="11"/>
      <c r="D806" s="71" t="s">
        <v>123</v>
      </c>
      <c r="E806" s="11">
        <v>23</v>
      </c>
      <c r="F806" s="11">
        <v>10</v>
      </c>
      <c r="G806" s="11">
        <v>3</v>
      </c>
      <c r="H806" s="11">
        <v>3</v>
      </c>
      <c r="I806" s="11">
        <v>5</v>
      </c>
      <c r="J806" s="11"/>
      <c r="M806" s="184">
        <v>6242.72</v>
      </c>
      <c r="N806" s="287">
        <v>1944.55</v>
      </c>
      <c r="O806" s="184">
        <v>420.86</v>
      </c>
      <c r="P806" s="184">
        <v>501.58</v>
      </c>
      <c r="Q806" s="184">
        <v>2391.6999999999998</v>
      </c>
      <c r="R806" s="184"/>
      <c r="S806" s="4"/>
      <c r="T806" s="4"/>
      <c r="U806" s="11">
        <v>240.10461538461499</v>
      </c>
      <c r="V806" s="11">
        <v>74.790384615384596</v>
      </c>
      <c r="W806" s="11">
        <v>16.834399999999999</v>
      </c>
      <c r="X806" s="11">
        <v>20.063199999999998</v>
      </c>
      <c r="Y806" s="11">
        <v>95.668000000000006</v>
      </c>
      <c r="Z806" s="11"/>
      <c r="AA806" s="4"/>
      <c r="AB806" s="11" t="s">
        <v>234</v>
      </c>
      <c r="AC806" s="11"/>
      <c r="AD806" s="71" t="s">
        <v>235</v>
      </c>
      <c r="AE806" s="24">
        <v>25</v>
      </c>
      <c r="AF806" s="24">
        <v>11</v>
      </c>
      <c r="AG806" s="24">
        <v>9</v>
      </c>
      <c r="AH806" s="24">
        <v>6</v>
      </c>
      <c r="AI806" s="24">
        <v>3</v>
      </c>
      <c r="AJ806" s="24"/>
      <c r="AK806" s="4"/>
      <c r="AL806" s="4"/>
      <c r="AM806" s="24">
        <v>5679.68</v>
      </c>
      <c r="AN806" s="24">
        <v>730.11</v>
      </c>
      <c r="AO806" s="24">
        <v>559.54</v>
      </c>
      <c r="AP806" s="24">
        <v>476.17</v>
      </c>
      <c r="AQ806" s="24">
        <v>738.47</v>
      </c>
      <c r="AR806" s="24"/>
      <c r="AS806" s="4"/>
      <c r="AT806" s="4"/>
      <c r="AU806" s="24">
        <v>218.44923076923101</v>
      </c>
      <c r="AV806" s="24">
        <v>28.0811538461538</v>
      </c>
      <c r="AW806" s="24">
        <v>21.520769230769201</v>
      </c>
      <c r="AX806" s="24">
        <v>18.3142307692308</v>
      </c>
      <c r="AY806" s="24">
        <v>28.402692307692298</v>
      </c>
      <c r="AZ806" s="24"/>
      <c r="BA806" s="4"/>
    </row>
    <row r="807" spans="2:53">
      <c r="B807" s="11" t="s">
        <v>204</v>
      </c>
      <c r="C807" s="11"/>
      <c r="D807" s="71" t="s">
        <v>96</v>
      </c>
      <c r="E807" s="11">
        <v>63</v>
      </c>
      <c r="F807" s="11">
        <v>21</v>
      </c>
      <c r="G807" s="11">
        <v>13</v>
      </c>
      <c r="H807" s="11">
        <v>7</v>
      </c>
      <c r="I807" s="11">
        <v>28</v>
      </c>
      <c r="J807" s="11"/>
      <c r="M807" s="184">
        <v>12326.71</v>
      </c>
      <c r="N807" s="287">
        <v>3212.45</v>
      </c>
      <c r="O807" s="184">
        <v>1608.84</v>
      </c>
      <c r="P807" s="184">
        <v>573.85</v>
      </c>
      <c r="Q807" s="184">
        <v>7476.47</v>
      </c>
      <c r="R807" s="184"/>
      <c r="S807" s="4"/>
      <c r="T807" s="4"/>
      <c r="U807" s="11">
        <v>166.57716216216201</v>
      </c>
      <c r="V807" s="11">
        <v>44.617361111111101</v>
      </c>
      <c r="W807" s="11">
        <v>23.659411764705901</v>
      </c>
      <c r="X807" s="11">
        <v>8.1978571428571403</v>
      </c>
      <c r="Y807" s="11">
        <v>94.638860759493696</v>
      </c>
      <c r="Z807" s="11"/>
      <c r="AA807" s="4"/>
      <c r="AB807" s="11" t="s">
        <v>236</v>
      </c>
      <c r="AC807" s="11"/>
      <c r="AD807" s="71" t="s">
        <v>237</v>
      </c>
      <c r="AE807" s="24">
        <v>24</v>
      </c>
      <c r="AF807" s="24">
        <v>11</v>
      </c>
      <c r="AG807" s="24">
        <v>9</v>
      </c>
      <c r="AH807" s="24">
        <v>2</v>
      </c>
      <c r="AI807" s="24">
        <v>8</v>
      </c>
      <c r="AJ807" s="24"/>
      <c r="AK807" s="4"/>
      <c r="AL807" s="4"/>
      <c r="AM807" s="24">
        <v>5181.42</v>
      </c>
      <c r="AN807" s="24">
        <v>788.87</v>
      </c>
      <c r="AO807" s="24">
        <v>564.91999999999996</v>
      </c>
      <c r="AP807" s="24">
        <v>102.27</v>
      </c>
      <c r="AQ807" s="24">
        <v>952.41</v>
      </c>
      <c r="AR807" s="24"/>
      <c r="AS807" s="4"/>
      <c r="AT807" s="4"/>
      <c r="AU807" s="24">
        <v>215.89250000000001</v>
      </c>
      <c r="AV807" s="24">
        <v>34.298695652173897</v>
      </c>
      <c r="AW807" s="24">
        <v>24.561739130434798</v>
      </c>
      <c r="AX807" s="24">
        <v>5.1135000000000002</v>
      </c>
      <c r="AY807" s="24">
        <v>41.409130434782597</v>
      </c>
      <c r="AZ807" s="24"/>
      <c r="BA807" s="4"/>
    </row>
    <row r="808" spans="2:53">
      <c r="B808" s="11" t="s">
        <v>205</v>
      </c>
      <c r="C808" s="11"/>
      <c r="D808" s="71" t="s">
        <v>165</v>
      </c>
      <c r="E808" s="11">
        <v>612</v>
      </c>
      <c r="F808" s="11">
        <v>297</v>
      </c>
      <c r="G808" s="11">
        <v>156</v>
      </c>
      <c r="H808" s="11">
        <v>96</v>
      </c>
      <c r="I808" s="11">
        <v>120</v>
      </c>
      <c r="J808" s="11"/>
      <c r="M808" s="184">
        <v>136840.14000000001</v>
      </c>
      <c r="N808" s="287">
        <v>59224.25</v>
      </c>
      <c r="O808" s="184">
        <v>19674.52</v>
      </c>
      <c r="P808" s="184">
        <v>9937.75</v>
      </c>
      <c r="Q808" s="184">
        <v>61910.8</v>
      </c>
      <c r="R808" s="184"/>
      <c r="S808" s="4"/>
      <c r="T808" s="4"/>
      <c r="U808" s="11">
        <v>206.707160120846</v>
      </c>
      <c r="V808" s="11">
        <v>92.827978056426403</v>
      </c>
      <c r="W808" s="11">
        <v>31.081390205371299</v>
      </c>
      <c r="X808" s="11">
        <v>15.7242879746835</v>
      </c>
      <c r="Y808" s="11">
        <v>96.284292379471196</v>
      </c>
      <c r="Z808" s="11"/>
      <c r="AA808" s="4"/>
      <c r="AB808" s="11" t="s">
        <v>238</v>
      </c>
      <c r="AC808" s="11"/>
      <c r="AD808" s="71" t="s">
        <v>105</v>
      </c>
      <c r="AE808" s="24">
        <v>213</v>
      </c>
      <c r="AF808" s="24">
        <v>67</v>
      </c>
      <c r="AG808" s="24">
        <v>35</v>
      </c>
      <c r="AH808" s="24">
        <v>23</v>
      </c>
      <c r="AI808" s="24">
        <v>19</v>
      </c>
      <c r="AJ808" s="24"/>
      <c r="AK808" s="4"/>
      <c r="AL808" s="4"/>
      <c r="AM808" s="24">
        <v>82086.179999999993</v>
      </c>
      <c r="AN808" s="24">
        <v>13818.91</v>
      </c>
      <c r="AO808" s="24">
        <v>4088.85</v>
      </c>
      <c r="AP808" s="24">
        <v>1046.53</v>
      </c>
      <c r="AQ808" s="24">
        <v>5812.6</v>
      </c>
      <c r="AR808" s="24"/>
      <c r="AS808" s="4"/>
      <c r="AT808" s="4"/>
      <c r="AU808" s="24">
        <v>383.58028037383201</v>
      </c>
      <c r="AV808" s="24">
        <v>66.758019323671505</v>
      </c>
      <c r="AW808" s="24">
        <v>20.043382352941201</v>
      </c>
      <c r="AX808" s="24">
        <v>5.1300490196078403</v>
      </c>
      <c r="AY808" s="24">
        <v>28.354146341463402</v>
      </c>
      <c r="AZ808" s="24"/>
      <c r="BA808" s="4"/>
    </row>
    <row r="809" spans="2:53">
      <c r="B809" s="11" t="s">
        <v>559</v>
      </c>
      <c r="C809" s="11"/>
      <c r="D809" s="71" t="s">
        <v>295</v>
      </c>
      <c r="E809" s="11">
        <v>1</v>
      </c>
      <c r="F809" s="11">
        <v>1</v>
      </c>
      <c r="G809" s="11">
        <v>1</v>
      </c>
      <c r="H809" s="11"/>
      <c r="I809" s="11"/>
      <c r="J809" s="11"/>
      <c r="M809" s="184">
        <v>126.46</v>
      </c>
      <c r="N809" s="287">
        <v>128.68</v>
      </c>
      <c r="O809" s="184">
        <v>46.73</v>
      </c>
      <c r="P809" s="184">
        <v>0</v>
      </c>
      <c r="Q809" s="184">
        <v>0</v>
      </c>
      <c r="R809" s="184"/>
      <c r="S809" s="4"/>
      <c r="T809" s="4"/>
      <c r="U809" s="11">
        <v>126.46</v>
      </c>
      <c r="V809" s="11">
        <v>128.68</v>
      </c>
      <c r="W809" s="11">
        <v>46.73</v>
      </c>
      <c r="X809" s="11">
        <v>0</v>
      </c>
      <c r="Y809" s="11">
        <v>0</v>
      </c>
      <c r="Z809" s="11"/>
      <c r="AA809" s="4"/>
      <c r="AB809" s="11" t="s">
        <v>239</v>
      </c>
      <c r="AC809" s="11"/>
      <c r="AD809" s="71" t="s">
        <v>146</v>
      </c>
      <c r="AE809" s="24">
        <v>1</v>
      </c>
      <c r="AF809" s="24">
        <v>1</v>
      </c>
      <c r="AG809" s="24">
        <v>1</v>
      </c>
      <c r="AH809" s="24">
        <v>1</v>
      </c>
      <c r="AI809" s="24">
        <v>1</v>
      </c>
      <c r="AJ809" s="24"/>
      <c r="AK809" s="4"/>
      <c r="AL809" s="4"/>
      <c r="AM809" s="24">
        <v>13.87</v>
      </c>
      <c r="AN809" s="24">
        <v>13.9</v>
      </c>
      <c r="AO809" s="24">
        <v>15.31</v>
      </c>
      <c r="AP809" s="24">
        <v>12.24</v>
      </c>
      <c r="AQ809" s="24">
        <v>158.44</v>
      </c>
      <c r="AR809" s="24"/>
      <c r="AS809" s="4"/>
      <c r="AT809" s="4"/>
      <c r="AU809" s="24">
        <v>13.87</v>
      </c>
      <c r="AV809" s="24">
        <v>13.9</v>
      </c>
      <c r="AW809" s="24">
        <v>15.31</v>
      </c>
      <c r="AX809" s="24">
        <v>12.24</v>
      </c>
      <c r="AY809" s="24">
        <v>158.44</v>
      </c>
      <c r="AZ809" s="24"/>
      <c r="BA809" s="4"/>
    </row>
    <row r="810" spans="2:53">
      <c r="B810" s="11" t="s">
        <v>206</v>
      </c>
      <c r="C810" s="11"/>
      <c r="D810" s="71" t="s">
        <v>207</v>
      </c>
      <c r="E810" s="11">
        <v>176</v>
      </c>
      <c r="F810" s="11">
        <v>94</v>
      </c>
      <c r="G810" s="11">
        <v>52</v>
      </c>
      <c r="H810" s="11">
        <v>40</v>
      </c>
      <c r="I810" s="11">
        <v>52</v>
      </c>
      <c r="J810" s="11"/>
      <c r="M810" s="184">
        <v>34978.639999999999</v>
      </c>
      <c r="N810" s="287">
        <v>16763.330000000002</v>
      </c>
      <c r="O810" s="184">
        <v>6775.78</v>
      </c>
      <c r="P810" s="184">
        <v>4061.86</v>
      </c>
      <c r="Q810" s="184">
        <v>18066.400000000001</v>
      </c>
      <c r="R810" s="184"/>
      <c r="S810" s="4"/>
      <c r="T810" s="4"/>
      <c r="U810" s="11">
        <v>177.55654822335001</v>
      </c>
      <c r="V810" s="11">
        <v>86.856632124352302</v>
      </c>
      <c r="W810" s="11">
        <v>37.435248618784499</v>
      </c>
      <c r="X810" s="11">
        <v>22.075326086956501</v>
      </c>
      <c r="Y810" s="11">
        <v>93.6082901554404</v>
      </c>
      <c r="Z810" s="11"/>
      <c r="AA810" s="4"/>
      <c r="AB810" s="11" t="s">
        <v>239</v>
      </c>
      <c r="AC810" s="11"/>
      <c r="AD810" s="71" t="s">
        <v>240</v>
      </c>
      <c r="AE810" s="24">
        <v>8</v>
      </c>
      <c r="AF810" s="24">
        <v>4</v>
      </c>
      <c r="AG810" s="24">
        <v>2</v>
      </c>
      <c r="AH810" s="24">
        <v>1</v>
      </c>
      <c r="AI810" s="24">
        <v>1</v>
      </c>
      <c r="AJ810" s="24"/>
      <c r="AK810" s="4"/>
      <c r="AL810" s="4"/>
      <c r="AM810" s="24">
        <v>1348.81</v>
      </c>
      <c r="AN810" s="24">
        <v>332.05</v>
      </c>
      <c r="AO810" s="24">
        <v>17.489999999999998</v>
      </c>
      <c r="AP810" s="24">
        <v>11.59</v>
      </c>
      <c r="AQ810" s="24">
        <v>2119.83</v>
      </c>
      <c r="AR810" s="24"/>
      <c r="AS810" s="4"/>
      <c r="AT810" s="4"/>
      <c r="AU810" s="24">
        <v>168.60124999999999</v>
      </c>
      <c r="AV810" s="24">
        <v>47.435714285714297</v>
      </c>
      <c r="AW810" s="24">
        <v>2.49857142857143</v>
      </c>
      <c r="AX810" s="24">
        <v>1.6557142857142899</v>
      </c>
      <c r="AY810" s="24">
        <v>302.83285714285699</v>
      </c>
      <c r="AZ810" s="24"/>
      <c r="BA810" s="4"/>
    </row>
    <row r="811" spans="2:53">
      <c r="B811" s="11" t="s">
        <v>486</v>
      </c>
      <c r="C811" s="11"/>
      <c r="D811" s="71" t="s">
        <v>487</v>
      </c>
      <c r="E811" s="11">
        <v>1</v>
      </c>
      <c r="F811" s="11"/>
      <c r="G811" s="11"/>
      <c r="H811" s="11"/>
      <c r="I811" s="11"/>
      <c r="J811" s="11"/>
      <c r="M811" s="184">
        <v>344.93</v>
      </c>
      <c r="N811" s="287">
        <v>0</v>
      </c>
      <c r="O811" s="184">
        <v>0</v>
      </c>
      <c r="P811" s="184">
        <v>0</v>
      </c>
      <c r="Q811" s="184">
        <v>0</v>
      </c>
      <c r="R811" s="184"/>
      <c r="S811" s="4"/>
      <c r="T811" s="4"/>
      <c r="U811" s="11">
        <v>344.93</v>
      </c>
      <c r="V811" s="11">
        <v>0</v>
      </c>
      <c r="W811" s="11">
        <v>0</v>
      </c>
      <c r="X811" s="11">
        <v>0</v>
      </c>
      <c r="Y811" s="11">
        <v>0</v>
      </c>
      <c r="Z811" s="11"/>
      <c r="AA811" s="4"/>
      <c r="AB811" s="11" t="s">
        <v>243</v>
      </c>
      <c r="AC811" s="11"/>
      <c r="AD811" s="71" t="s">
        <v>242</v>
      </c>
      <c r="AE811" s="24">
        <v>3</v>
      </c>
      <c r="AF811" s="24"/>
      <c r="AG811" s="24">
        <v>1</v>
      </c>
      <c r="AH811" s="24"/>
      <c r="AI811" s="24"/>
      <c r="AJ811" s="24"/>
      <c r="AK811" s="4"/>
      <c r="AL811" s="4"/>
      <c r="AM811" s="24">
        <v>212.83</v>
      </c>
      <c r="AN811" s="24">
        <v>0</v>
      </c>
      <c r="AO811" s="24">
        <v>2.88</v>
      </c>
      <c r="AP811" s="24">
        <v>0</v>
      </c>
      <c r="AQ811" s="24">
        <v>0</v>
      </c>
      <c r="AR811" s="24"/>
      <c r="AS811" s="4"/>
      <c r="AT811" s="4"/>
      <c r="AU811" s="24">
        <v>70.9433333333333</v>
      </c>
      <c r="AV811" s="24">
        <v>0</v>
      </c>
      <c r="AW811" s="24">
        <v>1.44</v>
      </c>
      <c r="AX811" s="24">
        <v>0</v>
      </c>
      <c r="AY811" s="24">
        <v>0</v>
      </c>
      <c r="AZ811" s="24"/>
      <c r="BA811" s="4"/>
    </row>
    <row r="812" spans="2:53">
      <c r="B812" s="11" t="s">
        <v>208</v>
      </c>
      <c r="C812" s="11"/>
      <c r="D812" s="71" t="s">
        <v>84</v>
      </c>
      <c r="E812" s="11">
        <v>11</v>
      </c>
      <c r="F812" s="11">
        <v>8</v>
      </c>
      <c r="G812" s="11">
        <v>5</v>
      </c>
      <c r="H812" s="11">
        <v>3</v>
      </c>
      <c r="I812" s="11">
        <v>1</v>
      </c>
      <c r="J812" s="11"/>
      <c r="M812" s="184">
        <v>2257.35</v>
      </c>
      <c r="N812" s="287">
        <v>1458.74</v>
      </c>
      <c r="O812" s="184">
        <v>332.23</v>
      </c>
      <c r="P812" s="184">
        <v>134.54</v>
      </c>
      <c r="Q812" s="184">
        <v>94.84</v>
      </c>
      <c r="R812" s="184"/>
      <c r="S812" s="4"/>
      <c r="T812" s="4"/>
      <c r="U812" s="11">
        <v>205.213636363636</v>
      </c>
      <c r="V812" s="11">
        <v>132.612727272727</v>
      </c>
      <c r="W812" s="11">
        <v>30.202727272727302</v>
      </c>
      <c r="X812" s="11">
        <v>12.230909090909099</v>
      </c>
      <c r="Y812" s="11">
        <v>8.6218181818181794</v>
      </c>
      <c r="Z812" s="11"/>
      <c r="AA812" s="4"/>
      <c r="AB812" s="11" t="s">
        <v>244</v>
      </c>
      <c r="AC812" s="11"/>
      <c r="AD812" s="71" t="s">
        <v>193</v>
      </c>
      <c r="AE812" s="24">
        <v>22</v>
      </c>
      <c r="AF812" s="24">
        <v>1</v>
      </c>
      <c r="AG812" s="24"/>
      <c r="AH812" s="24"/>
      <c r="AI812" s="24"/>
      <c r="AJ812" s="24"/>
      <c r="AK812" s="4"/>
      <c r="AL812" s="4"/>
      <c r="AM812" s="24">
        <v>2779.52</v>
      </c>
      <c r="AN812" s="24">
        <v>40.869999999999997</v>
      </c>
      <c r="AO812" s="24">
        <v>0</v>
      </c>
      <c r="AP812" s="24">
        <v>0</v>
      </c>
      <c r="AQ812" s="24">
        <v>0</v>
      </c>
      <c r="AR812" s="24"/>
      <c r="AS812" s="4"/>
      <c r="AT812" s="4"/>
      <c r="AU812" s="24">
        <v>126.341818181818</v>
      </c>
      <c r="AV812" s="24">
        <v>1.94619047619048</v>
      </c>
      <c r="AW812" s="24">
        <v>0</v>
      </c>
      <c r="AX812" s="24">
        <v>0</v>
      </c>
      <c r="AY812" s="24">
        <v>0</v>
      </c>
      <c r="AZ812" s="24"/>
      <c r="BA812" s="4"/>
    </row>
    <row r="813" spans="2:53">
      <c r="B813" s="11" t="s">
        <v>208</v>
      </c>
      <c r="C813" s="11"/>
      <c r="D813" s="71" t="s">
        <v>121</v>
      </c>
      <c r="E813" s="11">
        <v>39</v>
      </c>
      <c r="F813" s="11">
        <v>16</v>
      </c>
      <c r="G813" s="11">
        <v>9</v>
      </c>
      <c r="H813" s="11">
        <v>12</v>
      </c>
      <c r="I813" s="11">
        <v>13</v>
      </c>
      <c r="J813" s="11"/>
      <c r="M813" s="184">
        <v>8204.85</v>
      </c>
      <c r="N813" s="287">
        <v>2340.13</v>
      </c>
      <c r="O813" s="184">
        <v>863.28</v>
      </c>
      <c r="P813" s="184">
        <v>1265.57</v>
      </c>
      <c r="Q813" s="184">
        <v>3670.63</v>
      </c>
      <c r="R813" s="184"/>
      <c r="S813" s="4"/>
      <c r="T813" s="4"/>
      <c r="U813" s="11">
        <v>182.33</v>
      </c>
      <c r="V813" s="11">
        <v>53.184772727272701</v>
      </c>
      <c r="W813" s="11">
        <v>20.554285714285701</v>
      </c>
      <c r="X813" s="11">
        <v>28.1237777777778</v>
      </c>
      <c r="Y813" s="11">
        <v>79.796304347826094</v>
      </c>
      <c r="Z813" s="11"/>
      <c r="AA813" s="4"/>
      <c r="AB813" s="11" t="s">
        <v>245</v>
      </c>
      <c r="AC813" s="11"/>
      <c r="AD813" s="71" t="s">
        <v>246</v>
      </c>
      <c r="AE813" s="24">
        <v>10</v>
      </c>
      <c r="AF813" s="24">
        <v>4</v>
      </c>
      <c r="AG813" s="24">
        <v>3</v>
      </c>
      <c r="AH813" s="24">
        <v>2</v>
      </c>
      <c r="AI813" s="24">
        <v>2</v>
      </c>
      <c r="AJ813" s="24"/>
      <c r="AK813" s="4"/>
      <c r="AL813" s="4"/>
      <c r="AM813" s="24">
        <v>1937.92</v>
      </c>
      <c r="AN813" s="24">
        <v>238.45</v>
      </c>
      <c r="AO813" s="24">
        <v>68.010000000000005</v>
      </c>
      <c r="AP813" s="24">
        <v>47.37</v>
      </c>
      <c r="AQ813" s="24">
        <v>68.33</v>
      </c>
      <c r="AR813" s="24"/>
      <c r="AS813" s="4"/>
      <c r="AT813" s="4"/>
      <c r="AU813" s="24">
        <v>193.792</v>
      </c>
      <c r="AV813" s="24">
        <v>23.844999999999999</v>
      </c>
      <c r="AW813" s="24">
        <v>6.8010000000000002</v>
      </c>
      <c r="AX813" s="24">
        <v>4.7370000000000001</v>
      </c>
      <c r="AY813" s="24">
        <v>6.8330000000000002</v>
      </c>
      <c r="AZ813" s="24"/>
      <c r="BA813" s="4"/>
    </row>
    <row r="814" spans="2:53">
      <c r="B814" s="11" t="s">
        <v>209</v>
      </c>
      <c r="C814" s="11"/>
      <c r="D814" s="71" t="s">
        <v>127</v>
      </c>
      <c r="E814" s="11">
        <v>1</v>
      </c>
      <c r="F814" s="11"/>
      <c r="G814" s="11"/>
      <c r="H814" s="11"/>
      <c r="I814" s="11"/>
      <c r="J814" s="11"/>
      <c r="M814" s="184">
        <v>47.34</v>
      </c>
      <c r="N814" s="287"/>
      <c r="O814" s="184">
        <v>0</v>
      </c>
      <c r="P814" s="184"/>
      <c r="Q814" s="184">
        <v>0</v>
      </c>
      <c r="R814" s="184"/>
      <c r="S814" s="4"/>
      <c r="T814" s="4"/>
      <c r="U814" s="11">
        <v>47.34</v>
      </c>
      <c r="V814" s="11"/>
      <c r="W814" s="11">
        <v>0</v>
      </c>
      <c r="X814" s="11"/>
      <c r="Y814" s="11">
        <v>0</v>
      </c>
      <c r="Z814" s="11"/>
      <c r="AA814" s="4"/>
      <c r="AB814" s="11" t="s">
        <v>247</v>
      </c>
      <c r="AC814" s="11"/>
      <c r="AD814" s="71" t="s">
        <v>248</v>
      </c>
      <c r="AE814" s="24">
        <v>15</v>
      </c>
      <c r="AF814" s="24">
        <v>6</v>
      </c>
      <c r="AG814" s="24">
        <v>4</v>
      </c>
      <c r="AH814" s="24">
        <v>3</v>
      </c>
      <c r="AI814" s="24">
        <v>3</v>
      </c>
      <c r="AJ814" s="24"/>
      <c r="AK814" s="4"/>
      <c r="AL814" s="4"/>
      <c r="AM814" s="24">
        <v>4929.46</v>
      </c>
      <c r="AN814" s="24">
        <v>1492.66</v>
      </c>
      <c r="AO814" s="24">
        <v>777.41</v>
      </c>
      <c r="AP814" s="24">
        <v>119.66</v>
      </c>
      <c r="AQ814" s="24">
        <v>343.58</v>
      </c>
      <c r="AR814" s="24"/>
      <c r="AS814" s="4"/>
      <c r="AT814" s="4"/>
      <c r="AU814" s="24">
        <v>328.63066666666703</v>
      </c>
      <c r="AV814" s="24">
        <v>99.510666666666694</v>
      </c>
      <c r="AW814" s="24">
        <v>51.8273333333333</v>
      </c>
      <c r="AX814" s="24">
        <v>7.9773333333333296</v>
      </c>
      <c r="AY814" s="24">
        <v>21.473749999999999</v>
      </c>
      <c r="AZ814" s="24"/>
      <c r="BA814" s="4"/>
    </row>
    <row r="815" spans="2:53">
      <c r="B815" s="11" t="s">
        <v>209</v>
      </c>
      <c r="C815" s="11"/>
      <c r="D815" s="71" t="s">
        <v>210</v>
      </c>
      <c r="E815" s="11">
        <v>1863</v>
      </c>
      <c r="F815" s="11">
        <v>848</v>
      </c>
      <c r="G815" s="11">
        <v>469</v>
      </c>
      <c r="H815" s="11">
        <v>274</v>
      </c>
      <c r="I815" s="11">
        <v>650</v>
      </c>
      <c r="J815" s="11"/>
      <c r="M815" s="184">
        <v>412933.08</v>
      </c>
      <c r="N815" s="287">
        <v>175806.53</v>
      </c>
      <c r="O815" s="184">
        <v>59373.07</v>
      </c>
      <c r="P815" s="184">
        <v>35324.71</v>
      </c>
      <c r="Q815" s="184">
        <v>312210.51</v>
      </c>
      <c r="R815" s="184"/>
      <c r="S815" s="4"/>
      <c r="T815" s="4"/>
      <c r="U815" s="11">
        <v>202.41817647058801</v>
      </c>
      <c r="V815" s="11">
        <v>103.29408343125699</v>
      </c>
      <c r="W815" s="11">
        <v>31.430952885124402</v>
      </c>
      <c r="X815" s="11">
        <v>18.340970924195201</v>
      </c>
      <c r="Y815" s="11">
        <v>138.57545938748399</v>
      </c>
      <c r="Z815" s="11"/>
      <c r="AA815" s="4"/>
      <c r="AB815" s="11" t="s">
        <v>249</v>
      </c>
      <c r="AC815" s="11"/>
      <c r="AD815" s="71" t="s">
        <v>250</v>
      </c>
      <c r="AE815" s="24">
        <v>7</v>
      </c>
      <c r="AF815" s="24">
        <v>1</v>
      </c>
      <c r="AG815" s="24"/>
      <c r="AH815" s="24"/>
      <c r="AI815" s="24"/>
      <c r="AJ815" s="24"/>
      <c r="AK815" s="4"/>
      <c r="AL815" s="4"/>
      <c r="AM815" s="24">
        <v>2754.39</v>
      </c>
      <c r="AN815" s="24">
        <v>157.69</v>
      </c>
      <c r="AO815" s="24">
        <v>0</v>
      </c>
      <c r="AP815" s="24">
        <v>0</v>
      </c>
      <c r="AQ815" s="24">
        <v>0</v>
      </c>
      <c r="AR815" s="24"/>
      <c r="AS815" s="4"/>
      <c r="AT815" s="4"/>
      <c r="AU815" s="24">
        <v>393.48428571428599</v>
      </c>
      <c r="AV815" s="24">
        <v>22.527142857142898</v>
      </c>
      <c r="AW815" s="24">
        <v>0</v>
      </c>
      <c r="AX815" s="24">
        <v>0</v>
      </c>
      <c r="AY815" s="24">
        <v>0</v>
      </c>
      <c r="AZ815" s="24"/>
      <c r="BA815" s="4"/>
    </row>
    <row r="816" spans="2:53">
      <c r="B816" s="11" t="s">
        <v>211</v>
      </c>
      <c r="C816" s="11"/>
      <c r="D816" s="71" t="s">
        <v>148</v>
      </c>
      <c r="E816" s="11">
        <v>301</v>
      </c>
      <c r="F816" s="11">
        <v>135</v>
      </c>
      <c r="G816" s="11">
        <v>61</v>
      </c>
      <c r="H816" s="11">
        <v>42</v>
      </c>
      <c r="I816" s="11">
        <v>61</v>
      </c>
      <c r="J816" s="11"/>
      <c r="M816" s="184">
        <v>55302.07</v>
      </c>
      <c r="N816" s="287">
        <v>18891.64</v>
      </c>
      <c r="O816" s="184">
        <v>4412.16</v>
      </c>
      <c r="P816" s="184">
        <v>3363.81</v>
      </c>
      <c r="Q816" s="184">
        <v>16457.82</v>
      </c>
      <c r="R816" s="184"/>
      <c r="S816" s="4"/>
      <c r="T816" s="4"/>
      <c r="U816" s="11">
        <v>172.81896875000001</v>
      </c>
      <c r="V816" s="11">
        <v>59.595078864353397</v>
      </c>
      <c r="W816" s="11">
        <v>14.2327741935484</v>
      </c>
      <c r="X816" s="11">
        <v>11.065164473684201</v>
      </c>
      <c r="Y816" s="11">
        <v>51.754150943396198</v>
      </c>
      <c r="Z816" s="11"/>
      <c r="AA816" s="4"/>
      <c r="AB816" s="11" t="s">
        <v>251</v>
      </c>
      <c r="AC816" s="11"/>
      <c r="AD816" s="71" t="s">
        <v>96</v>
      </c>
      <c r="AE816" s="24">
        <v>233</v>
      </c>
      <c r="AF816" s="24">
        <v>121</v>
      </c>
      <c r="AG816" s="24">
        <v>69</v>
      </c>
      <c r="AH816" s="24">
        <v>43</v>
      </c>
      <c r="AI816" s="24">
        <v>43</v>
      </c>
      <c r="AJ816" s="24"/>
      <c r="AK816" s="4"/>
      <c r="AL816" s="4"/>
      <c r="AM816" s="24">
        <v>73750.95</v>
      </c>
      <c r="AN816" s="24">
        <v>26415.02</v>
      </c>
      <c r="AO816" s="24">
        <v>6505.96</v>
      </c>
      <c r="AP816" s="24">
        <v>4030.45</v>
      </c>
      <c r="AQ816" s="24">
        <v>22087.64</v>
      </c>
      <c r="AR816" s="24"/>
      <c r="AS816" s="4"/>
      <c r="AT816" s="4"/>
      <c r="AU816" s="24">
        <v>311.18544303797398</v>
      </c>
      <c r="AV816" s="24">
        <v>116.880619469027</v>
      </c>
      <c r="AW816" s="24">
        <v>28.787433628318599</v>
      </c>
      <c r="AX816" s="24">
        <v>18.320227272727301</v>
      </c>
      <c r="AY816" s="24">
        <v>97.302378854625502</v>
      </c>
      <c r="AZ816" s="24"/>
      <c r="BA816" s="4"/>
    </row>
    <row r="817" spans="2:53">
      <c r="B817" s="11" t="s">
        <v>212</v>
      </c>
      <c r="C817" s="11"/>
      <c r="D817" s="71" t="s">
        <v>213</v>
      </c>
      <c r="E817" s="11">
        <v>87</v>
      </c>
      <c r="F817" s="11">
        <v>49</v>
      </c>
      <c r="G817" s="11">
        <v>37</v>
      </c>
      <c r="H817" s="11">
        <v>27</v>
      </c>
      <c r="I817" s="11">
        <v>35</v>
      </c>
      <c r="J817" s="11"/>
      <c r="M817" s="184">
        <v>15519.74</v>
      </c>
      <c r="N817" s="287">
        <v>5302.55</v>
      </c>
      <c r="O817" s="184">
        <v>3541.32</v>
      </c>
      <c r="P817" s="184">
        <v>1802.92</v>
      </c>
      <c r="Q817" s="184">
        <v>17032.52</v>
      </c>
      <c r="R817" s="184"/>
      <c r="S817" s="4"/>
      <c r="T817" s="4"/>
      <c r="U817" s="11">
        <v>158.36469387755099</v>
      </c>
      <c r="V817" s="11">
        <v>55.816315789473698</v>
      </c>
      <c r="W817" s="11">
        <v>38.492608695652201</v>
      </c>
      <c r="X817" s="11">
        <v>19.3862365591398</v>
      </c>
      <c r="Y817" s="11">
        <v>173.801224489796</v>
      </c>
      <c r="Z817" s="11"/>
      <c r="AA817" s="4"/>
      <c r="AB817" s="11" t="s">
        <v>252</v>
      </c>
      <c r="AC817" s="11"/>
      <c r="AD817" s="71" t="s">
        <v>253</v>
      </c>
      <c r="AE817" s="24">
        <v>5</v>
      </c>
      <c r="AF817" s="24">
        <v>2</v>
      </c>
      <c r="AG817" s="24">
        <v>1</v>
      </c>
      <c r="AH817" s="24"/>
      <c r="AI817" s="24"/>
      <c r="AJ817" s="24"/>
      <c r="AK817" s="4"/>
      <c r="AL817" s="4"/>
      <c r="AM817" s="24">
        <v>307.07</v>
      </c>
      <c r="AN817" s="24">
        <v>69.53</v>
      </c>
      <c r="AO817" s="24">
        <v>29.53</v>
      </c>
      <c r="AP817" s="24">
        <v>0</v>
      </c>
      <c r="AQ817" s="24">
        <v>0</v>
      </c>
      <c r="AR817" s="24"/>
      <c r="AS817" s="4"/>
      <c r="AT817" s="4"/>
      <c r="AU817" s="24">
        <v>61.414000000000001</v>
      </c>
      <c r="AV817" s="24">
        <v>13.906000000000001</v>
      </c>
      <c r="AW817" s="24">
        <v>5.9059999999999997</v>
      </c>
      <c r="AX817" s="24">
        <v>0</v>
      </c>
      <c r="AY817" s="24">
        <v>0</v>
      </c>
      <c r="AZ817" s="24"/>
      <c r="BA817" s="4"/>
    </row>
    <row r="818" spans="2:53">
      <c r="B818" s="11" t="s">
        <v>214</v>
      </c>
      <c r="C818" s="11"/>
      <c r="D818" s="71" t="s">
        <v>215</v>
      </c>
      <c r="E818" s="11">
        <v>27</v>
      </c>
      <c r="F818" s="11">
        <v>7</v>
      </c>
      <c r="G818" s="11">
        <v>6</v>
      </c>
      <c r="H818" s="11">
        <v>2</v>
      </c>
      <c r="I818" s="11">
        <v>4</v>
      </c>
      <c r="J818" s="11"/>
      <c r="M818" s="184">
        <v>5655.06</v>
      </c>
      <c r="N818" s="287">
        <v>1593.66</v>
      </c>
      <c r="O818" s="184">
        <v>1035</v>
      </c>
      <c r="P818" s="184">
        <v>189.08</v>
      </c>
      <c r="Q818" s="184">
        <v>753.26</v>
      </c>
      <c r="R818" s="184"/>
      <c r="S818" s="4"/>
      <c r="T818" s="4"/>
      <c r="U818" s="11">
        <v>209.446666666667</v>
      </c>
      <c r="V818" s="11">
        <v>56.916428571428597</v>
      </c>
      <c r="W818" s="11">
        <v>38.3333333333333</v>
      </c>
      <c r="X818" s="11">
        <v>7.2723076923076899</v>
      </c>
      <c r="Y818" s="11">
        <v>27.8985185185185</v>
      </c>
      <c r="Z818" s="11"/>
      <c r="AA818" s="4"/>
      <c r="AB818" s="11" t="s">
        <v>255</v>
      </c>
      <c r="AC818" s="11"/>
      <c r="AD818" s="71" t="s">
        <v>256</v>
      </c>
      <c r="AE818" s="24">
        <v>10</v>
      </c>
      <c r="AF818" s="24">
        <v>4</v>
      </c>
      <c r="AG818" s="24">
        <v>1</v>
      </c>
      <c r="AH818" s="24">
        <v>1</v>
      </c>
      <c r="AI818" s="24">
        <v>2</v>
      </c>
      <c r="AJ818" s="24"/>
      <c r="AK818" s="4"/>
      <c r="AL818" s="4"/>
      <c r="AM818" s="24">
        <v>965.97</v>
      </c>
      <c r="AN818" s="24">
        <v>285.13</v>
      </c>
      <c r="AO818" s="24">
        <v>4.53</v>
      </c>
      <c r="AP818" s="24">
        <v>5.78</v>
      </c>
      <c r="AQ818" s="24">
        <v>1118.8599999999999</v>
      </c>
      <c r="AR818" s="24"/>
      <c r="AS818" s="4"/>
      <c r="AT818" s="4"/>
      <c r="AU818" s="24">
        <v>96.596999999999994</v>
      </c>
      <c r="AV818" s="24">
        <v>28.513000000000002</v>
      </c>
      <c r="AW818" s="24">
        <v>0.45300000000000001</v>
      </c>
      <c r="AX818" s="24">
        <v>0.64222222222222203</v>
      </c>
      <c r="AY818" s="24">
        <v>101.714545454545</v>
      </c>
      <c r="AZ818" s="24"/>
      <c r="BA818" s="4"/>
    </row>
    <row r="819" spans="2:53">
      <c r="B819" s="11" t="s">
        <v>216</v>
      </c>
      <c r="C819" s="11"/>
      <c r="D819" s="71" t="s">
        <v>136</v>
      </c>
      <c r="E819" s="11">
        <v>41</v>
      </c>
      <c r="F819" s="11">
        <v>20</v>
      </c>
      <c r="G819" s="11">
        <v>9</v>
      </c>
      <c r="H819" s="11">
        <v>7</v>
      </c>
      <c r="I819" s="11">
        <v>9</v>
      </c>
      <c r="J819" s="11"/>
      <c r="M819" s="184">
        <v>6699.49</v>
      </c>
      <c r="N819" s="287">
        <v>3108.92</v>
      </c>
      <c r="O819" s="184">
        <v>785.74</v>
      </c>
      <c r="P819" s="184">
        <v>345.78</v>
      </c>
      <c r="Q819" s="184">
        <v>2072.37</v>
      </c>
      <c r="R819" s="184"/>
      <c r="S819" s="4"/>
      <c r="T819" s="4"/>
      <c r="U819" s="11">
        <v>159.511666666667</v>
      </c>
      <c r="V819" s="11">
        <v>75.827317073170704</v>
      </c>
      <c r="W819" s="11">
        <v>23.11</v>
      </c>
      <c r="X819" s="11">
        <v>8.8661538461538498</v>
      </c>
      <c r="Y819" s="11">
        <v>47.099318181818198</v>
      </c>
      <c r="Z819" s="11"/>
      <c r="AA819" s="4"/>
      <c r="AB819" s="11" t="s">
        <v>257</v>
      </c>
      <c r="AC819" s="11"/>
      <c r="AD819" s="71" t="s">
        <v>115</v>
      </c>
      <c r="AE819" s="24">
        <v>2</v>
      </c>
      <c r="AF819" s="24">
        <v>1</v>
      </c>
      <c r="AG819" s="24">
        <v>1</v>
      </c>
      <c r="AH819" s="24"/>
      <c r="AI819" s="24">
        <v>1</v>
      </c>
      <c r="AJ819" s="24"/>
      <c r="AK819" s="4"/>
      <c r="AL819" s="4"/>
      <c r="AM819" s="24">
        <v>696.94</v>
      </c>
      <c r="AN819" s="24">
        <v>12.08</v>
      </c>
      <c r="AO819" s="24">
        <v>17.28</v>
      </c>
      <c r="AP819" s="24">
        <v>0</v>
      </c>
      <c r="AQ819" s="24">
        <v>49.19</v>
      </c>
      <c r="AR819" s="24"/>
      <c r="AS819" s="4"/>
      <c r="AT819" s="4"/>
      <c r="AU819" s="24">
        <v>348.47</v>
      </c>
      <c r="AV819" s="24">
        <v>12.08</v>
      </c>
      <c r="AW819" s="24">
        <v>8.64</v>
      </c>
      <c r="AX819" s="24">
        <v>0</v>
      </c>
      <c r="AY819" s="24">
        <v>24.594999999999999</v>
      </c>
      <c r="AZ819" s="24"/>
      <c r="BA819" s="4"/>
    </row>
    <row r="820" spans="2:53">
      <c r="B820" s="11" t="s">
        <v>216</v>
      </c>
      <c r="C820" s="11"/>
      <c r="D820" s="71" t="s">
        <v>218</v>
      </c>
      <c r="E820" s="11"/>
      <c r="F820" s="11">
        <v>1</v>
      </c>
      <c r="G820" s="11">
        <v>1</v>
      </c>
      <c r="H820" s="11">
        <v>1</v>
      </c>
      <c r="I820" s="11">
        <v>2</v>
      </c>
      <c r="J820" s="11"/>
      <c r="M820" s="184">
        <v>0</v>
      </c>
      <c r="N820" s="287">
        <v>548.5</v>
      </c>
      <c r="O820" s="184">
        <v>130.88999999999999</v>
      </c>
      <c r="P820" s="184">
        <v>224.49</v>
      </c>
      <c r="Q820" s="184">
        <v>557.51</v>
      </c>
      <c r="R820" s="184"/>
      <c r="S820" s="4"/>
      <c r="T820" s="4"/>
      <c r="U820" s="11">
        <v>0</v>
      </c>
      <c r="V820" s="11">
        <v>548.5</v>
      </c>
      <c r="W820" s="11">
        <v>130.88999999999999</v>
      </c>
      <c r="X820" s="11">
        <v>224.49</v>
      </c>
      <c r="Y820" s="11">
        <v>278.755</v>
      </c>
      <c r="Z820" s="11"/>
      <c r="AA820" s="4"/>
      <c r="AB820" s="11" t="s">
        <v>258</v>
      </c>
      <c r="AC820" s="11"/>
      <c r="AD820" s="71" t="s">
        <v>259</v>
      </c>
      <c r="AE820" s="24">
        <v>2</v>
      </c>
      <c r="AF820" s="24"/>
      <c r="AG820" s="24"/>
      <c r="AH820" s="24"/>
      <c r="AI820" s="24"/>
      <c r="AJ820" s="24"/>
      <c r="AK820" s="4"/>
      <c r="AL820" s="4"/>
      <c r="AM820" s="24">
        <v>351.15</v>
      </c>
      <c r="AN820" s="24">
        <v>0</v>
      </c>
      <c r="AO820" s="24">
        <v>0</v>
      </c>
      <c r="AP820" s="24">
        <v>0</v>
      </c>
      <c r="AQ820" s="24">
        <v>0</v>
      </c>
      <c r="AR820" s="24"/>
      <c r="AS820" s="4"/>
      <c r="AT820" s="4"/>
      <c r="AU820" s="24">
        <v>175.57499999999999</v>
      </c>
      <c r="AV820" s="24">
        <v>0</v>
      </c>
      <c r="AW820" s="24">
        <v>0</v>
      </c>
      <c r="AX820" s="24">
        <v>0</v>
      </c>
      <c r="AY820" s="24">
        <v>0</v>
      </c>
      <c r="AZ820" s="24"/>
      <c r="BA820" s="4"/>
    </row>
    <row r="821" spans="2:53">
      <c r="B821" s="11" t="s">
        <v>217</v>
      </c>
      <c r="C821" s="11"/>
      <c r="D821" s="71" t="s">
        <v>218</v>
      </c>
      <c r="E821" s="11">
        <v>87</v>
      </c>
      <c r="F821" s="11">
        <v>25</v>
      </c>
      <c r="G821" s="11">
        <v>21</v>
      </c>
      <c r="H821" s="11">
        <v>24</v>
      </c>
      <c r="I821" s="11">
        <v>31</v>
      </c>
      <c r="J821" s="11"/>
      <c r="M821" s="184">
        <v>23007.759999999998</v>
      </c>
      <c r="N821" s="287">
        <v>4529.29</v>
      </c>
      <c r="O821" s="184">
        <v>3065.41</v>
      </c>
      <c r="P821" s="184">
        <v>1755.98</v>
      </c>
      <c r="Q821" s="184">
        <v>9855.86</v>
      </c>
      <c r="R821" s="184"/>
      <c r="S821" s="4"/>
      <c r="T821" s="4"/>
      <c r="U821" s="11">
        <v>239.664166666667</v>
      </c>
      <c r="V821" s="11">
        <v>88.8096078431373</v>
      </c>
      <c r="W821" s="11">
        <v>36.063647058823499</v>
      </c>
      <c r="X821" s="11">
        <v>18.291458333333299</v>
      </c>
      <c r="Y821" s="11">
        <v>97.582772277227704</v>
      </c>
      <c r="Z821" s="11"/>
      <c r="AA821" s="4"/>
      <c r="AB821" s="11" t="s">
        <v>263</v>
      </c>
      <c r="AC821" s="11"/>
      <c r="AD821" s="71" t="s">
        <v>264</v>
      </c>
      <c r="AE821" s="24">
        <v>14</v>
      </c>
      <c r="AF821" s="24">
        <v>5</v>
      </c>
      <c r="AG821" s="24">
        <v>5</v>
      </c>
      <c r="AH821" s="24">
        <v>1</v>
      </c>
      <c r="AI821" s="24">
        <v>1</v>
      </c>
      <c r="AJ821" s="24"/>
      <c r="AK821" s="4"/>
      <c r="AL821" s="4"/>
      <c r="AM821" s="24">
        <v>1144.46</v>
      </c>
      <c r="AN821" s="24">
        <v>90.93</v>
      </c>
      <c r="AO821" s="24">
        <v>78.97</v>
      </c>
      <c r="AP821" s="24">
        <v>4.75</v>
      </c>
      <c r="AQ821" s="24">
        <v>39.229999999999997</v>
      </c>
      <c r="AR821" s="24"/>
      <c r="AS821" s="4"/>
      <c r="AT821" s="4"/>
      <c r="AU821" s="24">
        <v>76.297333333333299</v>
      </c>
      <c r="AV821" s="24">
        <v>6.4950000000000001</v>
      </c>
      <c r="AW821" s="24">
        <v>6.0746153846153801</v>
      </c>
      <c r="AX821" s="24">
        <v>0.36538461538461497</v>
      </c>
      <c r="AY821" s="24">
        <v>2.8021428571428602</v>
      </c>
      <c r="AZ821" s="24"/>
      <c r="BA821" s="4"/>
    </row>
    <row r="822" spans="2:53">
      <c r="B822" s="11" t="s">
        <v>219</v>
      </c>
      <c r="C822" s="11"/>
      <c r="D822" s="71" t="s">
        <v>100</v>
      </c>
      <c r="E822" s="11">
        <v>3</v>
      </c>
      <c r="F822" s="11">
        <v>1</v>
      </c>
      <c r="G822" s="11">
        <v>1</v>
      </c>
      <c r="H822" s="11">
        <v>1</v>
      </c>
      <c r="I822" s="11">
        <v>2</v>
      </c>
      <c r="J822" s="11"/>
      <c r="M822" s="184">
        <v>171.59</v>
      </c>
      <c r="N822" s="287">
        <v>28.91</v>
      </c>
      <c r="O822" s="184">
        <v>31.29</v>
      </c>
      <c r="P822" s="184">
        <v>32.08</v>
      </c>
      <c r="Q822" s="184">
        <v>92.19</v>
      </c>
      <c r="R822" s="184"/>
      <c r="S822" s="4"/>
      <c r="T822" s="4"/>
      <c r="U822" s="11">
        <v>57.196666666666701</v>
      </c>
      <c r="V822" s="11">
        <v>9.6366666666666703</v>
      </c>
      <c r="W822" s="11">
        <v>10.43</v>
      </c>
      <c r="X822" s="11">
        <v>10.6933333333333</v>
      </c>
      <c r="Y822" s="11">
        <v>23.047499999999999</v>
      </c>
      <c r="Z822" s="11"/>
      <c r="AA822" s="4"/>
      <c r="AB822" s="11" t="s">
        <v>268</v>
      </c>
      <c r="AC822" s="11"/>
      <c r="AD822" s="71" t="s">
        <v>269</v>
      </c>
      <c r="AE822" s="24">
        <v>13</v>
      </c>
      <c r="AF822" s="24">
        <v>7</v>
      </c>
      <c r="AG822" s="24">
        <v>3</v>
      </c>
      <c r="AH822" s="24">
        <v>2</v>
      </c>
      <c r="AI822" s="24">
        <v>4</v>
      </c>
      <c r="AJ822" s="24"/>
      <c r="AK822" s="4"/>
      <c r="AL822" s="4"/>
      <c r="AM822" s="24">
        <v>1109.6199999999999</v>
      </c>
      <c r="AN822" s="24">
        <v>38315.129999999997</v>
      </c>
      <c r="AO822" s="24">
        <v>136.16999999999999</v>
      </c>
      <c r="AP822" s="24">
        <v>122.59</v>
      </c>
      <c r="AQ822" s="24">
        <v>7767.95</v>
      </c>
      <c r="AR822" s="24"/>
      <c r="AS822" s="4"/>
      <c r="AT822" s="4"/>
      <c r="AU822" s="24">
        <v>79.2585714285714</v>
      </c>
      <c r="AV822" s="24">
        <v>2947.3176923076899</v>
      </c>
      <c r="AW822" s="24">
        <v>11.3475</v>
      </c>
      <c r="AX822" s="24">
        <v>11.144545454545501</v>
      </c>
      <c r="AY822" s="24">
        <v>706.17727272727302</v>
      </c>
      <c r="AZ822" s="24"/>
      <c r="BA822" s="4"/>
    </row>
    <row r="823" spans="2:53">
      <c r="B823" s="11" t="s">
        <v>563</v>
      </c>
      <c r="C823" s="11"/>
      <c r="D823" s="71" t="s">
        <v>564</v>
      </c>
      <c r="E823" s="11">
        <v>6</v>
      </c>
      <c r="F823" s="11">
        <v>4</v>
      </c>
      <c r="G823" s="11">
        <v>4</v>
      </c>
      <c r="H823" s="11">
        <v>2</v>
      </c>
      <c r="I823" s="11">
        <v>2</v>
      </c>
      <c r="J823" s="11"/>
      <c r="M823" s="184">
        <v>595.82000000000005</v>
      </c>
      <c r="N823" s="287">
        <v>409.46</v>
      </c>
      <c r="O823" s="184">
        <v>220.48</v>
      </c>
      <c r="P823" s="184">
        <v>208.42</v>
      </c>
      <c r="Q823" s="184">
        <v>1269.57</v>
      </c>
      <c r="R823" s="184"/>
      <c r="S823" s="4"/>
      <c r="T823" s="4"/>
      <c r="U823" s="11">
        <v>99.303333333333299</v>
      </c>
      <c r="V823" s="11">
        <v>68.243333333333297</v>
      </c>
      <c r="W823" s="11">
        <v>36.746666666666698</v>
      </c>
      <c r="X823" s="11">
        <v>41.683999999999997</v>
      </c>
      <c r="Y823" s="11">
        <v>253.91399999999999</v>
      </c>
      <c r="Z823" s="11"/>
      <c r="AA823" s="4"/>
      <c r="AB823" s="11" t="s">
        <v>270</v>
      </c>
      <c r="AC823" s="11"/>
      <c r="AD823" s="71" t="s">
        <v>271</v>
      </c>
      <c r="AE823" s="24">
        <v>17</v>
      </c>
      <c r="AF823" s="24">
        <v>6</v>
      </c>
      <c r="AG823" s="24">
        <v>2</v>
      </c>
      <c r="AH823" s="24">
        <v>2</v>
      </c>
      <c r="AI823" s="24">
        <v>2</v>
      </c>
      <c r="AJ823" s="24"/>
      <c r="AK823" s="4"/>
      <c r="AL823" s="4"/>
      <c r="AM823" s="24">
        <v>9162.5300000000007</v>
      </c>
      <c r="AN823" s="24">
        <v>569.51</v>
      </c>
      <c r="AO823" s="24">
        <v>73.69</v>
      </c>
      <c r="AP823" s="24">
        <v>74.61</v>
      </c>
      <c r="AQ823" s="24">
        <v>400.16</v>
      </c>
      <c r="AR823" s="24"/>
      <c r="AS823" s="4"/>
      <c r="AT823" s="4"/>
      <c r="AU823" s="24">
        <v>538.97235294117604</v>
      </c>
      <c r="AV823" s="24">
        <v>33.500588235294103</v>
      </c>
      <c r="AW823" s="24">
        <v>4.3347058823529396</v>
      </c>
      <c r="AX823" s="24">
        <v>4.3888235294117601</v>
      </c>
      <c r="AY823" s="24">
        <v>23.5388235294118</v>
      </c>
      <c r="AZ823" s="24"/>
      <c r="BA823" s="4"/>
    </row>
    <row r="824" spans="2:53">
      <c r="B824" s="11" t="s">
        <v>221</v>
      </c>
      <c r="C824" s="11"/>
      <c r="D824" s="71" t="s">
        <v>222</v>
      </c>
      <c r="E824" s="11">
        <v>21</v>
      </c>
      <c r="F824" s="11">
        <v>14</v>
      </c>
      <c r="G824" s="11">
        <v>5</v>
      </c>
      <c r="H824" s="11"/>
      <c r="I824" s="11">
        <v>4</v>
      </c>
      <c r="J824" s="11"/>
      <c r="M824" s="184">
        <v>4336.3</v>
      </c>
      <c r="N824" s="287">
        <v>2933.19</v>
      </c>
      <c r="O824" s="184">
        <v>306.41000000000003</v>
      </c>
      <c r="P824" s="184">
        <v>0</v>
      </c>
      <c r="Q824" s="184">
        <v>15065.49</v>
      </c>
      <c r="R824" s="184"/>
      <c r="S824" s="4"/>
      <c r="T824" s="4"/>
      <c r="U824" s="11">
        <v>180.67916666666699</v>
      </c>
      <c r="V824" s="11">
        <v>127.53</v>
      </c>
      <c r="W824" s="11">
        <v>13.3221739130435</v>
      </c>
      <c r="X824" s="11">
        <v>0</v>
      </c>
      <c r="Y824" s="11">
        <v>655.021304347826</v>
      </c>
      <c r="Z824" s="11"/>
      <c r="AA824" s="4"/>
      <c r="AB824" s="11" t="s">
        <v>272</v>
      </c>
      <c r="AC824" s="11"/>
      <c r="AD824" s="71" t="s">
        <v>143</v>
      </c>
      <c r="AE824" s="24">
        <v>25</v>
      </c>
      <c r="AF824" s="24">
        <v>4</v>
      </c>
      <c r="AG824" s="24">
        <v>7</v>
      </c>
      <c r="AH824" s="24">
        <v>2</v>
      </c>
      <c r="AI824" s="24">
        <v>5</v>
      </c>
      <c r="AJ824" s="24"/>
      <c r="AK824" s="4"/>
      <c r="AL824" s="4"/>
      <c r="AM824" s="24">
        <v>9778.84</v>
      </c>
      <c r="AN824" s="24">
        <v>4790.49</v>
      </c>
      <c r="AO824" s="24">
        <v>5327.34</v>
      </c>
      <c r="AP824" s="24">
        <v>43.75</v>
      </c>
      <c r="AQ824" s="24">
        <v>17257.21</v>
      </c>
      <c r="AR824" s="24"/>
      <c r="AS824" s="4"/>
      <c r="AT824" s="4"/>
      <c r="AU824" s="24">
        <v>391.15359999999998</v>
      </c>
      <c r="AV824" s="24">
        <v>399.20749999999998</v>
      </c>
      <c r="AW824" s="24">
        <v>253.68285714285699</v>
      </c>
      <c r="AX824" s="24">
        <v>2.3026315789473699</v>
      </c>
      <c r="AY824" s="24">
        <v>821.77190476190503</v>
      </c>
      <c r="AZ824" s="24"/>
      <c r="BA824" s="4"/>
    </row>
    <row r="825" spans="2:53">
      <c r="B825" s="11" t="s">
        <v>223</v>
      </c>
      <c r="C825" s="11"/>
      <c r="D825" s="71" t="s">
        <v>148</v>
      </c>
      <c r="E825" s="11">
        <v>105</v>
      </c>
      <c r="F825" s="11">
        <v>57</v>
      </c>
      <c r="G825" s="11">
        <v>27</v>
      </c>
      <c r="H825" s="11">
        <v>14</v>
      </c>
      <c r="I825" s="11">
        <v>25</v>
      </c>
      <c r="J825" s="11"/>
      <c r="M825" s="184">
        <v>22757.05</v>
      </c>
      <c r="N825" s="287">
        <v>12101.67</v>
      </c>
      <c r="O825" s="184">
        <v>3804.84</v>
      </c>
      <c r="P825" s="184">
        <v>2812.45</v>
      </c>
      <c r="Q825" s="184">
        <v>8833.8700000000008</v>
      </c>
      <c r="R825" s="184"/>
      <c r="S825" s="4"/>
      <c r="T825" s="4"/>
      <c r="U825" s="11">
        <v>192.856355932203</v>
      </c>
      <c r="V825" s="11">
        <v>103.433076923077</v>
      </c>
      <c r="W825" s="11">
        <v>33.671150442477902</v>
      </c>
      <c r="X825" s="11">
        <v>23.8343220338983</v>
      </c>
      <c r="Y825" s="11">
        <v>72.408770491803295</v>
      </c>
      <c r="Z825" s="11"/>
      <c r="AA825" s="4"/>
      <c r="AB825" s="11" t="s">
        <v>273</v>
      </c>
      <c r="AC825" s="11"/>
      <c r="AD825" s="71" t="s">
        <v>153</v>
      </c>
      <c r="AE825" s="24">
        <v>7</v>
      </c>
      <c r="AF825" s="24">
        <v>4</v>
      </c>
      <c r="AG825" s="24">
        <v>5</v>
      </c>
      <c r="AH825" s="24">
        <v>1</v>
      </c>
      <c r="AI825" s="24">
        <v>2</v>
      </c>
      <c r="AJ825" s="24"/>
      <c r="AK825" s="4"/>
      <c r="AL825" s="4"/>
      <c r="AM825" s="24">
        <v>1397.61</v>
      </c>
      <c r="AN825" s="24">
        <v>94.65</v>
      </c>
      <c r="AO825" s="24">
        <v>2586.64</v>
      </c>
      <c r="AP825" s="24">
        <v>0.68</v>
      </c>
      <c r="AQ825" s="24">
        <v>7454.01</v>
      </c>
      <c r="AR825" s="24"/>
      <c r="AS825" s="4"/>
      <c r="AT825" s="4"/>
      <c r="AU825" s="24">
        <v>199.65857142857101</v>
      </c>
      <c r="AV825" s="24">
        <v>23.662500000000001</v>
      </c>
      <c r="AW825" s="24">
        <v>369.52</v>
      </c>
      <c r="AX825" s="24">
        <v>9.7142857142857197E-2</v>
      </c>
      <c r="AY825" s="24">
        <v>1064.85857142857</v>
      </c>
      <c r="AZ825" s="24"/>
      <c r="BA825" s="4"/>
    </row>
    <row r="826" spans="2:53">
      <c r="B826" s="11" t="s">
        <v>223</v>
      </c>
      <c r="C826" s="11"/>
      <c r="D826" s="71" t="s">
        <v>187</v>
      </c>
      <c r="E826" s="11">
        <v>5</v>
      </c>
      <c r="F826" s="11"/>
      <c r="G826" s="11"/>
      <c r="H826" s="11"/>
      <c r="I826" s="11"/>
      <c r="J826" s="11"/>
      <c r="M826" s="184">
        <v>569.97</v>
      </c>
      <c r="N826" s="287">
        <v>0</v>
      </c>
      <c r="O826" s="184">
        <v>0</v>
      </c>
      <c r="P826" s="184">
        <v>0</v>
      </c>
      <c r="Q826" s="184">
        <v>0</v>
      </c>
      <c r="R826" s="184"/>
      <c r="S826" s="4"/>
      <c r="T826" s="4"/>
      <c r="U826" s="11">
        <v>113.994</v>
      </c>
      <c r="V826" s="11">
        <v>0</v>
      </c>
      <c r="W826" s="11">
        <v>0</v>
      </c>
      <c r="X826" s="11">
        <v>0</v>
      </c>
      <c r="Y826" s="11">
        <v>0</v>
      </c>
      <c r="Z826" s="11"/>
      <c r="AA826" s="4"/>
      <c r="AB826" s="11" t="s">
        <v>274</v>
      </c>
      <c r="AC826" s="11"/>
      <c r="AD826" s="71" t="s">
        <v>175</v>
      </c>
      <c r="AE826" s="24">
        <v>18</v>
      </c>
      <c r="AF826" s="24">
        <v>11</v>
      </c>
      <c r="AG826" s="24">
        <v>8</v>
      </c>
      <c r="AH826" s="24">
        <v>5</v>
      </c>
      <c r="AI826" s="24">
        <v>6</v>
      </c>
      <c r="AJ826" s="24"/>
      <c r="AK826" s="4"/>
      <c r="AL826" s="4"/>
      <c r="AM826" s="24">
        <v>1818.59</v>
      </c>
      <c r="AN826" s="24">
        <v>949.49</v>
      </c>
      <c r="AO826" s="24">
        <v>920.47</v>
      </c>
      <c r="AP826" s="24">
        <v>576.08000000000004</v>
      </c>
      <c r="AQ826" s="24">
        <v>1734.79</v>
      </c>
      <c r="AR826" s="24"/>
      <c r="AS826" s="4"/>
      <c r="AT826" s="4"/>
      <c r="AU826" s="24">
        <v>101.03277777777799</v>
      </c>
      <c r="AV826" s="24">
        <v>52.7494444444444</v>
      </c>
      <c r="AW826" s="24">
        <v>51.137222222222199</v>
      </c>
      <c r="AX826" s="24">
        <v>32.004444444444403</v>
      </c>
      <c r="AY826" s="24">
        <v>96.377222222222201</v>
      </c>
      <c r="AZ826" s="24"/>
      <c r="BA826" s="4"/>
    </row>
    <row r="827" spans="2:53">
      <c r="B827" s="11" t="s">
        <v>488</v>
      </c>
      <c r="C827" s="11"/>
      <c r="D827" s="71" t="s">
        <v>92</v>
      </c>
      <c r="E827" s="11">
        <v>2</v>
      </c>
      <c r="F827" s="11">
        <v>1</v>
      </c>
      <c r="G827" s="11">
        <v>1</v>
      </c>
      <c r="H827" s="11"/>
      <c r="I827" s="11"/>
      <c r="J827" s="11"/>
      <c r="M827" s="184">
        <v>294.23</v>
      </c>
      <c r="N827" s="287">
        <v>215.8</v>
      </c>
      <c r="O827" s="184">
        <v>103.08</v>
      </c>
      <c r="P827" s="184">
        <v>0</v>
      </c>
      <c r="Q827" s="184">
        <v>0</v>
      </c>
      <c r="R827" s="184"/>
      <c r="S827" s="4"/>
      <c r="T827" s="4"/>
      <c r="U827" s="11">
        <v>147.11500000000001</v>
      </c>
      <c r="V827" s="11">
        <v>107.9</v>
      </c>
      <c r="W827" s="11">
        <v>51.54</v>
      </c>
      <c r="X827" s="11">
        <v>0</v>
      </c>
      <c r="Y827" s="11">
        <v>0</v>
      </c>
      <c r="Z827" s="11"/>
      <c r="AA827" s="4"/>
      <c r="AB827" s="11" t="s">
        <v>275</v>
      </c>
      <c r="AC827" s="11"/>
      <c r="AD827" s="71" t="s">
        <v>88</v>
      </c>
      <c r="AE827" s="24">
        <v>1</v>
      </c>
      <c r="AF827" s="24"/>
      <c r="AG827" s="24"/>
      <c r="AH827" s="24"/>
      <c r="AI827" s="24"/>
      <c r="AJ827" s="24"/>
      <c r="AK827" s="4"/>
      <c r="AL827" s="4"/>
      <c r="AM827" s="24">
        <v>1051.45</v>
      </c>
      <c r="AN827" s="24"/>
      <c r="AO827" s="24">
        <v>0</v>
      </c>
      <c r="AP827" s="24">
        <v>0</v>
      </c>
      <c r="AQ827" s="24">
        <v>0</v>
      </c>
      <c r="AR827" s="24"/>
      <c r="AS827" s="4"/>
      <c r="AT827" s="4"/>
      <c r="AU827" s="24">
        <v>1051.45</v>
      </c>
      <c r="AV827" s="24"/>
      <c r="AW827" s="24">
        <v>0</v>
      </c>
      <c r="AX827" s="24">
        <v>0</v>
      </c>
      <c r="AY827" s="24">
        <v>0</v>
      </c>
      <c r="AZ827" s="24"/>
      <c r="BA827" s="4"/>
    </row>
    <row r="828" spans="2:53">
      <c r="B828" s="11" t="s">
        <v>224</v>
      </c>
      <c r="C828" s="11"/>
      <c r="D828" s="71" t="s">
        <v>96</v>
      </c>
      <c r="E828" s="11">
        <v>68</v>
      </c>
      <c r="F828" s="11">
        <v>42</v>
      </c>
      <c r="G828" s="11">
        <v>18</v>
      </c>
      <c r="H828" s="11">
        <v>10</v>
      </c>
      <c r="I828" s="11">
        <v>17</v>
      </c>
      <c r="J828" s="11"/>
      <c r="M828" s="184">
        <v>15174.74</v>
      </c>
      <c r="N828" s="287">
        <v>9453.83</v>
      </c>
      <c r="O828" s="184">
        <v>2316.44</v>
      </c>
      <c r="P828" s="184">
        <v>994.55</v>
      </c>
      <c r="Q828" s="184">
        <v>14736.13</v>
      </c>
      <c r="R828" s="184"/>
      <c r="S828" s="4"/>
      <c r="T828" s="4"/>
      <c r="U828" s="11">
        <v>202.32986666666699</v>
      </c>
      <c r="V828" s="11">
        <v>124.3925</v>
      </c>
      <c r="W828" s="11">
        <v>30.885866666666701</v>
      </c>
      <c r="X828" s="11">
        <v>13.4398648648649</v>
      </c>
      <c r="Y828" s="11">
        <v>186.53329113924099</v>
      </c>
      <c r="Z828" s="11"/>
      <c r="AA828" s="4"/>
      <c r="AB828" s="11" t="s">
        <v>275</v>
      </c>
      <c r="AC828" s="11"/>
      <c r="AD828" s="71" t="s">
        <v>276</v>
      </c>
      <c r="AE828" s="24">
        <v>1</v>
      </c>
      <c r="AF828" s="24"/>
      <c r="AG828" s="24"/>
      <c r="AH828" s="24"/>
      <c r="AI828" s="24"/>
      <c r="AJ828" s="24"/>
      <c r="AK828" s="4"/>
      <c r="AL828" s="4"/>
      <c r="AM828" s="24">
        <v>131.34</v>
      </c>
      <c r="AN828" s="24"/>
      <c r="AO828" s="24">
        <v>0</v>
      </c>
      <c r="AP828" s="24">
        <v>0</v>
      </c>
      <c r="AQ828" s="24">
        <v>0</v>
      </c>
      <c r="AR828" s="24"/>
      <c r="AS828" s="4"/>
      <c r="AT828" s="4"/>
      <c r="AU828" s="24">
        <v>131.34</v>
      </c>
      <c r="AV828" s="24"/>
      <c r="AW828" s="24">
        <v>0</v>
      </c>
      <c r="AX828" s="24">
        <v>0</v>
      </c>
      <c r="AY828" s="24">
        <v>0</v>
      </c>
      <c r="AZ828" s="24"/>
      <c r="BA828" s="4"/>
    </row>
    <row r="829" spans="2:53">
      <c r="B829" s="11" t="s">
        <v>225</v>
      </c>
      <c r="C829" s="11"/>
      <c r="D829" s="71" t="s">
        <v>226</v>
      </c>
      <c r="E829" s="11">
        <v>46</v>
      </c>
      <c r="F829" s="11">
        <v>1</v>
      </c>
      <c r="G829" s="11">
        <v>26</v>
      </c>
      <c r="H829" s="11">
        <v>13</v>
      </c>
      <c r="I829" s="11">
        <v>17</v>
      </c>
      <c r="J829" s="11"/>
      <c r="M829" s="184">
        <v>3793.03</v>
      </c>
      <c r="N829" s="287">
        <v>5.58</v>
      </c>
      <c r="O829" s="184">
        <v>876.25</v>
      </c>
      <c r="P829" s="184">
        <v>298.99</v>
      </c>
      <c r="Q829" s="184">
        <v>2682.52</v>
      </c>
      <c r="R829" s="184"/>
      <c r="S829" s="4"/>
      <c r="T829" s="4"/>
      <c r="U829" s="11">
        <v>77.408775510204094</v>
      </c>
      <c r="V829" s="11">
        <v>0.50727272727272699</v>
      </c>
      <c r="W829" s="11">
        <v>21.90625</v>
      </c>
      <c r="X829" s="11">
        <v>6.3614893617021302</v>
      </c>
      <c r="Y829" s="11">
        <v>54.745306122449001</v>
      </c>
      <c r="Z829" s="11"/>
      <c r="AA829" s="4"/>
      <c r="AB829" s="11" t="s">
        <v>279</v>
      </c>
      <c r="AC829" s="11"/>
      <c r="AD829" s="71" t="s">
        <v>280</v>
      </c>
      <c r="AE829" s="24">
        <v>5</v>
      </c>
      <c r="AF829" s="24">
        <v>3</v>
      </c>
      <c r="AG829" s="24">
        <v>4</v>
      </c>
      <c r="AH829" s="24"/>
      <c r="AI829" s="24"/>
      <c r="AJ829" s="24"/>
      <c r="AK829" s="4"/>
      <c r="AL829" s="4"/>
      <c r="AM829" s="24">
        <v>3558.31</v>
      </c>
      <c r="AN829" s="24">
        <v>3148.62</v>
      </c>
      <c r="AO829" s="24">
        <v>1448.76</v>
      </c>
      <c r="AP829" s="24">
        <v>0</v>
      </c>
      <c r="AQ829" s="24">
        <v>0</v>
      </c>
      <c r="AR829" s="24"/>
      <c r="AS829" s="4"/>
      <c r="AT829" s="4"/>
      <c r="AU829" s="24">
        <v>711.66200000000003</v>
      </c>
      <c r="AV829" s="24">
        <v>787.15499999999997</v>
      </c>
      <c r="AW829" s="24">
        <v>289.75200000000001</v>
      </c>
      <c r="AX829" s="24">
        <v>0</v>
      </c>
      <c r="AY829" s="24">
        <v>0</v>
      </c>
      <c r="AZ829" s="24"/>
      <c r="BA829" s="4"/>
    </row>
    <row r="830" spans="2:53">
      <c r="B830" s="11" t="s">
        <v>608</v>
      </c>
      <c r="C830" s="11"/>
      <c r="D830" s="71" t="s">
        <v>229</v>
      </c>
      <c r="E830" s="11">
        <v>2</v>
      </c>
      <c r="F830" s="11">
        <v>1</v>
      </c>
      <c r="G830" s="11">
        <v>1</v>
      </c>
      <c r="H830" s="11">
        <v>1</v>
      </c>
      <c r="I830" s="11">
        <v>1</v>
      </c>
      <c r="J830" s="11"/>
      <c r="M830" s="184">
        <v>20.58</v>
      </c>
      <c r="N830" s="287">
        <v>6.35</v>
      </c>
      <c r="O830" s="184">
        <v>6.35</v>
      </c>
      <c r="P830" s="184">
        <v>5.77</v>
      </c>
      <c r="Q830" s="184">
        <v>36.32</v>
      </c>
      <c r="R830" s="184"/>
      <c r="S830" s="4"/>
      <c r="T830" s="4"/>
      <c r="U830" s="11">
        <v>10.29</v>
      </c>
      <c r="V830" s="11">
        <v>6.35</v>
      </c>
      <c r="W830" s="11">
        <v>6.35</v>
      </c>
      <c r="X830" s="11">
        <v>5.77</v>
      </c>
      <c r="Y830" s="11">
        <v>36.32</v>
      </c>
      <c r="Z830" s="11"/>
      <c r="AA830" s="4"/>
      <c r="AB830" s="11" t="s">
        <v>281</v>
      </c>
      <c r="AC830" s="11"/>
      <c r="AD830" s="71" t="s">
        <v>175</v>
      </c>
      <c r="AE830" s="24">
        <v>75</v>
      </c>
      <c r="AF830" s="24">
        <v>29</v>
      </c>
      <c r="AG830" s="24">
        <v>18</v>
      </c>
      <c r="AH830" s="24">
        <v>13</v>
      </c>
      <c r="AI830" s="24">
        <v>9</v>
      </c>
      <c r="AJ830" s="24"/>
      <c r="AK830" s="4"/>
      <c r="AL830" s="4"/>
      <c r="AM830" s="24">
        <v>33085.440000000002</v>
      </c>
      <c r="AN830" s="24">
        <v>17843.96</v>
      </c>
      <c r="AO830" s="24">
        <v>8783.49</v>
      </c>
      <c r="AP830" s="24">
        <v>6266.76</v>
      </c>
      <c r="AQ830" s="24">
        <v>19277.21</v>
      </c>
      <c r="AR830" s="24"/>
      <c r="AS830" s="4"/>
      <c r="AT830" s="4"/>
      <c r="AU830" s="24">
        <v>441.13920000000002</v>
      </c>
      <c r="AV830" s="24">
        <v>241.134594594595</v>
      </c>
      <c r="AW830" s="24">
        <v>120.321780821918</v>
      </c>
      <c r="AX830" s="24">
        <v>84.685945945945903</v>
      </c>
      <c r="AY830" s="24">
        <v>253.64750000000001</v>
      </c>
      <c r="AZ830" s="24"/>
      <c r="BA830" s="4"/>
    </row>
    <row r="831" spans="2:53">
      <c r="B831" s="11" t="s">
        <v>227</v>
      </c>
      <c r="C831" s="11"/>
      <c r="D831" s="71" t="s">
        <v>228</v>
      </c>
      <c r="E831" s="11">
        <v>847</v>
      </c>
      <c r="F831" s="11">
        <v>438</v>
      </c>
      <c r="G831" s="11">
        <v>217</v>
      </c>
      <c r="H831" s="11">
        <v>147</v>
      </c>
      <c r="I831" s="11">
        <v>220</v>
      </c>
      <c r="J831" s="11"/>
      <c r="M831" s="184">
        <v>181554.95</v>
      </c>
      <c r="N831" s="287">
        <v>77357.440000000002</v>
      </c>
      <c r="O831" s="184">
        <v>27740.2</v>
      </c>
      <c r="P831" s="184">
        <v>16270.02</v>
      </c>
      <c r="Q831" s="184">
        <v>87729.200000000099</v>
      </c>
      <c r="R831" s="184"/>
      <c r="S831" s="4"/>
      <c r="T831" s="4"/>
      <c r="U831" s="11">
        <v>193.34925452609099</v>
      </c>
      <c r="V831" s="11">
        <v>82.207693942614299</v>
      </c>
      <c r="W831" s="11">
        <v>30.251035986913902</v>
      </c>
      <c r="X831" s="11">
        <v>17.4946451612903</v>
      </c>
      <c r="Y831" s="11">
        <v>90.442474226804194</v>
      </c>
      <c r="Z831" s="11"/>
      <c r="AA831" s="4"/>
      <c r="AB831" s="11" t="s">
        <v>282</v>
      </c>
      <c r="AC831" s="11"/>
      <c r="AD831" s="71" t="s">
        <v>283</v>
      </c>
      <c r="AE831" s="24">
        <v>29</v>
      </c>
      <c r="AF831" s="24">
        <v>9</v>
      </c>
      <c r="AG831" s="24">
        <v>7</v>
      </c>
      <c r="AH831" s="24">
        <v>3</v>
      </c>
      <c r="AI831" s="24">
        <v>3</v>
      </c>
      <c r="AJ831" s="24"/>
      <c r="AK831" s="4"/>
      <c r="AL831" s="4"/>
      <c r="AM831" s="24">
        <v>9685.7000000000007</v>
      </c>
      <c r="AN831" s="24">
        <v>424.58</v>
      </c>
      <c r="AO831" s="24">
        <v>334.46</v>
      </c>
      <c r="AP831" s="24">
        <v>227.66</v>
      </c>
      <c r="AQ831" s="24">
        <v>195.06</v>
      </c>
      <c r="AR831" s="24"/>
      <c r="AS831" s="4"/>
      <c r="AT831" s="4"/>
      <c r="AU831" s="24">
        <v>333.98965517241402</v>
      </c>
      <c r="AV831" s="24">
        <v>14.6406896551724</v>
      </c>
      <c r="AW831" s="24">
        <v>11.533103448275901</v>
      </c>
      <c r="AX831" s="24">
        <v>8.1307142857142907</v>
      </c>
      <c r="AY831" s="24">
        <v>7.2244444444444396</v>
      </c>
      <c r="AZ831" s="24"/>
      <c r="BA831" s="4"/>
    </row>
    <row r="832" spans="2:53">
      <c r="B832" s="11" t="s">
        <v>227</v>
      </c>
      <c r="C832" s="11"/>
      <c r="D832" s="71" t="s">
        <v>229</v>
      </c>
      <c r="E832" s="11"/>
      <c r="F832" s="11">
        <v>1</v>
      </c>
      <c r="G832" s="11"/>
      <c r="H832" s="11"/>
      <c r="I832" s="11"/>
      <c r="J832" s="11"/>
      <c r="M832" s="184"/>
      <c r="N832" s="287">
        <v>31.69</v>
      </c>
      <c r="O832" s="184">
        <v>0</v>
      </c>
      <c r="P832" s="184">
        <v>0</v>
      </c>
      <c r="Q832" s="184">
        <v>0</v>
      </c>
      <c r="R832" s="184"/>
      <c r="S832" s="4"/>
      <c r="T832" s="4"/>
      <c r="U832" s="11"/>
      <c r="V832" s="11">
        <v>31.69</v>
      </c>
      <c r="W832" s="11">
        <v>0</v>
      </c>
      <c r="X832" s="11">
        <v>0</v>
      </c>
      <c r="Y832" s="11">
        <v>0</v>
      </c>
      <c r="Z832" s="11"/>
      <c r="AA832" s="4"/>
      <c r="AB832" s="11" t="s">
        <v>286</v>
      </c>
      <c r="AC832" s="11"/>
      <c r="AD832" s="71" t="s">
        <v>115</v>
      </c>
      <c r="AE832" s="24">
        <v>9</v>
      </c>
      <c r="AF832" s="24">
        <v>6</v>
      </c>
      <c r="AG832" s="24">
        <v>3</v>
      </c>
      <c r="AH832" s="24">
        <v>2</v>
      </c>
      <c r="AI832" s="24">
        <v>2</v>
      </c>
      <c r="AJ832" s="24"/>
      <c r="AK832" s="4"/>
      <c r="AL832" s="4"/>
      <c r="AM832" s="24">
        <v>4606.37</v>
      </c>
      <c r="AN832" s="24">
        <v>1623.39</v>
      </c>
      <c r="AO832" s="24">
        <v>200.68</v>
      </c>
      <c r="AP832" s="24">
        <v>195.73</v>
      </c>
      <c r="AQ832" s="24">
        <v>707.25</v>
      </c>
      <c r="AR832" s="24"/>
      <c r="AS832" s="4"/>
      <c r="AT832" s="4"/>
      <c r="AU832" s="24">
        <v>511.81888888888898</v>
      </c>
      <c r="AV832" s="24">
        <v>180.37666666666701</v>
      </c>
      <c r="AW832" s="24">
        <v>22.297777777777799</v>
      </c>
      <c r="AX832" s="24">
        <v>21.747777777777799</v>
      </c>
      <c r="AY832" s="24">
        <v>78.5833333333333</v>
      </c>
      <c r="AZ832" s="24"/>
      <c r="BA832" s="4"/>
    </row>
    <row r="833" spans="2:53">
      <c r="B833" s="11" t="s">
        <v>227</v>
      </c>
      <c r="C833" s="11"/>
      <c r="D833" s="71" t="s">
        <v>489</v>
      </c>
      <c r="E833" s="11">
        <v>3</v>
      </c>
      <c r="F833" s="11"/>
      <c r="G833" s="11"/>
      <c r="H833" s="11"/>
      <c r="I833" s="11"/>
      <c r="J833" s="11"/>
      <c r="M833" s="184">
        <v>758.76</v>
      </c>
      <c r="N833" s="287">
        <v>0</v>
      </c>
      <c r="O833" s="184">
        <v>0</v>
      </c>
      <c r="P833" s="184">
        <v>0</v>
      </c>
      <c r="Q833" s="184">
        <v>0</v>
      </c>
      <c r="R833" s="184"/>
      <c r="S833" s="4"/>
      <c r="T833" s="4"/>
      <c r="U833" s="11">
        <v>252.92</v>
      </c>
      <c r="V833" s="11">
        <v>0</v>
      </c>
      <c r="W833" s="11">
        <v>0</v>
      </c>
      <c r="X833" s="11">
        <v>0</v>
      </c>
      <c r="Y833" s="11">
        <v>0</v>
      </c>
      <c r="Z833" s="11"/>
      <c r="AA833" s="4"/>
      <c r="AB833" s="11" t="s">
        <v>287</v>
      </c>
      <c r="AC833" s="11"/>
      <c r="AD833" s="71" t="s">
        <v>288</v>
      </c>
      <c r="AE833" s="24">
        <v>7</v>
      </c>
      <c r="AF833" s="24">
        <v>5</v>
      </c>
      <c r="AG833" s="24">
        <v>1</v>
      </c>
      <c r="AH833" s="24">
        <v>1</v>
      </c>
      <c r="AI833" s="24">
        <v>1</v>
      </c>
      <c r="AJ833" s="24"/>
      <c r="AK833" s="4"/>
      <c r="AL833" s="4"/>
      <c r="AM833" s="24">
        <v>27764.37</v>
      </c>
      <c r="AN833" s="24">
        <v>10851.69</v>
      </c>
      <c r="AO833" s="24">
        <v>38.68</v>
      </c>
      <c r="AP833" s="24">
        <v>855.5</v>
      </c>
      <c r="AQ833" s="24">
        <v>877.12</v>
      </c>
      <c r="AR833" s="24"/>
      <c r="AS833" s="4"/>
      <c r="AT833" s="4"/>
      <c r="AU833" s="24">
        <v>3966.33857142857</v>
      </c>
      <c r="AV833" s="24">
        <v>1550.2414285714301</v>
      </c>
      <c r="AW833" s="24">
        <v>5.5257142857142902</v>
      </c>
      <c r="AX833" s="24">
        <v>122.21428571428601</v>
      </c>
      <c r="AY833" s="24">
        <v>125.30285714285699</v>
      </c>
      <c r="AZ833" s="24"/>
      <c r="BA833" s="4"/>
    </row>
    <row r="834" spans="2:53">
      <c r="B834" s="11" t="s">
        <v>230</v>
      </c>
      <c r="C834" s="11"/>
      <c r="D834" s="71" t="s">
        <v>89</v>
      </c>
      <c r="E834" s="11">
        <v>134</v>
      </c>
      <c r="F834" s="11">
        <v>85</v>
      </c>
      <c r="G834" s="11">
        <v>47</v>
      </c>
      <c r="H834" s="11">
        <v>31</v>
      </c>
      <c r="I834" s="11">
        <v>39</v>
      </c>
      <c r="J834" s="11"/>
      <c r="M834" s="184">
        <v>22219.45</v>
      </c>
      <c r="N834" s="287">
        <v>14311.03</v>
      </c>
      <c r="O834" s="184">
        <v>4189.09</v>
      </c>
      <c r="P834" s="184">
        <v>2040.21</v>
      </c>
      <c r="Q834" s="184">
        <v>7377.04</v>
      </c>
      <c r="R834" s="184"/>
      <c r="S834" s="4"/>
      <c r="T834" s="4"/>
      <c r="U834" s="11">
        <v>156.47499999999999</v>
      </c>
      <c r="V834" s="11">
        <v>106.00762962963</v>
      </c>
      <c r="W834" s="11">
        <v>31.4969172932331</v>
      </c>
      <c r="X834" s="11">
        <v>15.225447761193999</v>
      </c>
      <c r="Y834" s="11">
        <v>51.587692307692301</v>
      </c>
      <c r="Z834" s="11"/>
      <c r="AA834" s="4"/>
      <c r="AB834" s="11" t="s">
        <v>290</v>
      </c>
      <c r="AC834" s="11"/>
      <c r="AD834" s="71" t="s">
        <v>193</v>
      </c>
      <c r="AE834" s="24">
        <v>4</v>
      </c>
      <c r="AF834" s="24">
        <v>1</v>
      </c>
      <c r="AG834" s="24"/>
      <c r="AH834" s="24"/>
      <c r="AI834" s="24"/>
      <c r="AJ834" s="24"/>
      <c r="AK834" s="4"/>
      <c r="AL834" s="4"/>
      <c r="AM834" s="24">
        <v>1651.98</v>
      </c>
      <c r="AN834" s="24">
        <v>9.9499999999999993</v>
      </c>
      <c r="AO834" s="24">
        <v>0</v>
      </c>
      <c r="AP834" s="24">
        <v>0</v>
      </c>
      <c r="AQ834" s="24">
        <v>0</v>
      </c>
      <c r="AR834" s="24"/>
      <c r="AS834" s="4"/>
      <c r="AT834" s="4"/>
      <c r="AU834" s="24">
        <v>412.995</v>
      </c>
      <c r="AV834" s="24">
        <v>2.4874999999999998</v>
      </c>
      <c r="AW834" s="24">
        <v>0</v>
      </c>
      <c r="AX834" s="24">
        <v>0</v>
      </c>
      <c r="AY834" s="24">
        <v>0</v>
      </c>
      <c r="AZ834" s="24"/>
      <c r="BA834" s="4"/>
    </row>
    <row r="835" spans="2:53">
      <c r="B835" s="11" t="s">
        <v>231</v>
      </c>
      <c r="C835" s="11"/>
      <c r="D835" s="71" t="s">
        <v>232</v>
      </c>
      <c r="E835" s="11">
        <v>17</v>
      </c>
      <c r="F835" s="11">
        <v>10</v>
      </c>
      <c r="G835" s="11">
        <v>8</v>
      </c>
      <c r="H835" s="11">
        <v>5</v>
      </c>
      <c r="I835" s="11">
        <v>4</v>
      </c>
      <c r="J835" s="11"/>
      <c r="M835" s="184">
        <v>1493.97</v>
      </c>
      <c r="N835" s="287">
        <v>646.74</v>
      </c>
      <c r="O835" s="184">
        <v>184.9</v>
      </c>
      <c r="P835" s="184">
        <v>142.94</v>
      </c>
      <c r="Q835" s="184">
        <v>162.55000000000001</v>
      </c>
      <c r="R835" s="184"/>
      <c r="S835" s="4"/>
      <c r="T835" s="4"/>
      <c r="U835" s="11">
        <v>87.880588235294098</v>
      </c>
      <c r="V835" s="11">
        <v>38.043529411764702</v>
      </c>
      <c r="W835" s="11">
        <v>12.3266666666667</v>
      </c>
      <c r="X835" s="11">
        <v>9.5293333333333301</v>
      </c>
      <c r="Y835" s="11">
        <v>12.503846153846199</v>
      </c>
      <c r="Z835" s="11"/>
      <c r="AA835" s="4"/>
      <c r="AB835" s="11" t="s">
        <v>291</v>
      </c>
      <c r="AC835" s="11"/>
      <c r="AD835" s="71" t="s">
        <v>292</v>
      </c>
      <c r="AE835" s="24">
        <v>27</v>
      </c>
      <c r="AF835" s="24">
        <v>18</v>
      </c>
      <c r="AG835" s="24">
        <v>11</v>
      </c>
      <c r="AH835" s="24">
        <v>8</v>
      </c>
      <c r="AI835" s="24">
        <v>8</v>
      </c>
      <c r="AJ835" s="24"/>
      <c r="AK835" s="4"/>
      <c r="AL835" s="4"/>
      <c r="AM835" s="24">
        <v>5238.78</v>
      </c>
      <c r="AN835" s="24">
        <v>5136.79</v>
      </c>
      <c r="AO835" s="24">
        <v>1864.86</v>
      </c>
      <c r="AP835" s="24">
        <v>1602.9</v>
      </c>
      <c r="AQ835" s="24">
        <v>4292.07</v>
      </c>
      <c r="AR835" s="24"/>
      <c r="AS835" s="4"/>
      <c r="AT835" s="4"/>
      <c r="AU835" s="24">
        <v>194.02888888888901</v>
      </c>
      <c r="AV835" s="24">
        <v>205.4716</v>
      </c>
      <c r="AW835" s="24">
        <v>77.702500000000001</v>
      </c>
      <c r="AX835" s="24">
        <v>66.787499999999994</v>
      </c>
      <c r="AY835" s="24">
        <v>171.68279999999999</v>
      </c>
      <c r="AZ835" s="24"/>
      <c r="BA835" s="4"/>
    </row>
    <row r="836" spans="2:53">
      <c r="B836" s="11" t="s">
        <v>233</v>
      </c>
      <c r="C836" s="11"/>
      <c r="D836" s="71" t="s">
        <v>193</v>
      </c>
      <c r="E836" s="11">
        <v>128</v>
      </c>
      <c r="F836" s="11">
        <v>54</v>
      </c>
      <c r="G836" s="11">
        <v>32</v>
      </c>
      <c r="H836" s="11">
        <v>23</v>
      </c>
      <c r="I836" s="11">
        <v>24</v>
      </c>
      <c r="J836" s="11"/>
      <c r="M836" s="184">
        <v>29746.99</v>
      </c>
      <c r="N836" s="287">
        <v>11159.02</v>
      </c>
      <c r="O836" s="184">
        <v>7109.7</v>
      </c>
      <c r="P836" s="184">
        <v>2601.62</v>
      </c>
      <c r="Q836" s="184">
        <v>10666.59</v>
      </c>
      <c r="R836" s="184"/>
      <c r="S836" s="4"/>
      <c r="T836" s="4"/>
      <c r="U836" s="11">
        <v>210.97156028368801</v>
      </c>
      <c r="V836" s="11">
        <v>81.452700729927002</v>
      </c>
      <c r="W836" s="11">
        <v>53.456390977443597</v>
      </c>
      <c r="X836" s="11">
        <v>19.271259259259299</v>
      </c>
      <c r="Y836" s="11">
        <v>76.738057553956807</v>
      </c>
      <c r="Z836" s="11"/>
      <c r="AA836" s="4"/>
      <c r="AB836" s="11" t="s">
        <v>293</v>
      </c>
      <c r="AC836" s="11"/>
      <c r="AD836" s="71" t="s">
        <v>116</v>
      </c>
      <c r="AE836" s="24">
        <v>177</v>
      </c>
      <c r="AF836" s="24">
        <v>45</v>
      </c>
      <c r="AG836" s="24">
        <v>26</v>
      </c>
      <c r="AH836" s="24">
        <v>15</v>
      </c>
      <c r="AI836" s="24">
        <v>12</v>
      </c>
      <c r="AJ836" s="24"/>
      <c r="AK836" s="4"/>
      <c r="AL836" s="4"/>
      <c r="AM836" s="24">
        <v>61355.55</v>
      </c>
      <c r="AN836" s="24">
        <v>8065.82</v>
      </c>
      <c r="AO836" s="24">
        <v>2522.2800000000002</v>
      </c>
      <c r="AP836" s="24">
        <v>299.39999999999998</v>
      </c>
      <c r="AQ836" s="24">
        <v>1734.27</v>
      </c>
      <c r="AR836" s="24"/>
      <c r="AS836" s="4"/>
      <c r="AT836" s="4"/>
      <c r="AU836" s="24">
        <v>338.98093922651901</v>
      </c>
      <c r="AV836" s="24">
        <v>45.828522727272698</v>
      </c>
      <c r="AW836" s="24">
        <v>14.6644186046512</v>
      </c>
      <c r="AX836" s="24">
        <v>1.7406976744186</v>
      </c>
      <c r="AY836" s="24">
        <v>9.7981355932203407</v>
      </c>
      <c r="AZ836" s="24"/>
      <c r="BA836" s="4"/>
    </row>
    <row r="837" spans="2:53">
      <c r="B837" s="11" t="s">
        <v>234</v>
      </c>
      <c r="C837" s="11"/>
      <c r="D837" s="71" t="s">
        <v>235</v>
      </c>
      <c r="E837" s="11">
        <v>141</v>
      </c>
      <c r="F837" s="11">
        <v>61</v>
      </c>
      <c r="G837" s="11">
        <v>29</v>
      </c>
      <c r="H837" s="11">
        <v>21</v>
      </c>
      <c r="I837" s="11">
        <v>22</v>
      </c>
      <c r="J837" s="11"/>
      <c r="M837" s="184">
        <v>31552.93</v>
      </c>
      <c r="N837" s="287">
        <v>11923.03</v>
      </c>
      <c r="O837" s="184">
        <v>3808.33</v>
      </c>
      <c r="P837" s="184">
        <v>2914.5</v>
      </c>
      <c r="Q837" s="184">
        <v>9621.57</v>
      </c>
      <c r="R837" s="184"/>
      <c r="S837" s="4"/>
      <c r="T837" s="4"/>
      <c r="U837" s="11">
        <v>211.764630872483</v>
      </c>
      <c r="V837" s="11">
        <v>82.227793103448306</v>
      </c>
      <c r="W837" s="11">
        <v>26.631678321678301</v>
      </c>
      <c r="X837" s="11">
        <v>20.100000000000001</v>
      </c>
      <c r="Y837" s="11">
        <v>65.010608108108102</v>
      </c>
      <c r="Z837" s="11"/>
      <c r="AA837" s="4"/>
      <c r="AB837" s="11" t="s">
        <v>294</v>
      </c>
      <c r="AC837" s="11"/>
      <c r="AD837" s="71" t="s">
        <v>295</v>
      </c>
      <c r="AE837" s="24">
        <v>24</v>
      </c>
      <c r="AF837" s="24">
        <v>15</v>
      </c>
      <c r="AG837" s="24">
        <v>9</v>
      </c>
      <c r="AH837" s="24">
        <v>8</v>
      </c>
      <c r="AI837" s="24">
        <v>7</v>
      </c>
      <c r="AJ837" s="24"/>
      <c r="AK837" s="4"/>
      <c r="AL837" s="4"/>
      <c r="AM837" s="24">
        <v>4206.8100000000004</v>
      </c>
      <c r="AN837" s="24">
        <v>1583.23</v>
      </c>
      <c r="AO837" s="24">
        <v>760.26</v>
      </c>
      <c r="AP837" s="24">
        <v>393.95</v>
      </c>
      <c r="AQ837" s="24">
        <v>1326.86</v>
      </c>
      <c r="AR837" s="24"/>
      <c r="AS837" s="4"/>
      <c r="AT837" s="4"/>
      <c r="AU837" s="24">
        <v>175.28375</v>
      </c>
      <c r="AV837" s="24">
        <v>68.836086956521697</v>
      </c>
      <c r="AW837" s="24">
        <v>34.557272727272696</v>
      </c>
      <c r="AX837" s="24">
        <v>17.906818181818199</v>
      </c>
      <c r="AY837" s="24">
        <v>57.689565217391298</v>
      </c>
      <c r="AZ837" s="24"/>
      <c r="BA837" s="4"/>
    </row>
    <row r="838" spans="2:53">
      <c r="B838" s="11" t="s">
        <v>236</v>
      </c>
      <c r="C838" s="11"/>
      <c r="D838" s="71" t="s">
        <v>237</v>
      </c>
      <c r="E838" s="11">
        <v>281</v>
      </c>
      <c r="F838" s="11">
        <v>153</v>
      </c>
      <c r="G838" s="11">
        <v>96</v>
      </c>
      <c r="H838" s="11">
        <v>13</v>
      </c>
      <c r="I838" s="11">
        <v>96</v>
      </c>
      <c r="J838" s="11"/>
      <c r="M838" s="184">
        <v>53449.55</v>
      </c>
      <c r="N838" s="287">
        <v>20921.5</v>
      </c>
      <c r="O838" s="184">
        <v>10661.31</v>
      </c>
      <c r="P838" s="184">
        <v>714.58</v>
      </c>
      <c r="Q838" s="184">
        <v>34059.230000000003</v>
      </c>
      <c r="R838" s="184"/>
      <c r="S838" s="4"/>
      <c r="T838" s="4"/>
      <c r="U838" s="11">
        <v>167.553448275862</v>
      </c>
      <c r="V838" s="11">
        <v>66.628980891719806</v>
      </c>
      <c r="W838" s="11">
        <v>35.185841584158403</v>
      </c>
      <c r="X838" s="11">
        <v>2.4388395904436901</v>
      </c>
      <c r="Y838" s="11">
        <v>106.768746081505</v>
      </c>
      <c r="Z838" s="11"/>
      <c r="AA838" s="4"/>
      <c r="AB838" s="11" t="s">
        <v>296</v>
      </c>
      <c r="AC838" s="11"/>
      <c r="AD838" s="71" t="s">
        <v>297</v>
      </c>
      <c r="AE838" s="24">
        <v>52</v>
      </c>
      <c r="AF838" s="24">
        <v>28</v>
      </c>
      <c r="AG838" s="24">
        <v>10</v>
      </c>
      <c r="AH838" s="24">
        <v>7</v>
      </c>
      <c r="AI838" s="24">
        <v>8</v>
      </c>
      <c r="AJ838" s="24"/>
      <c r="AK838" s="4"/>
      <c r="AL838" s="4"/>
      <c r="AM838" s="24">
        <v>13543.74</v>
      </c>
      <c r="AN838" s="24">
        <v>4655.08</v>
      </c>
      <c r="AO838" s="24">
        <v>246.3</v>
      </c>
      <c r="AP838" s="24">
        <v>217.33</v>
      </c>
      <c r="AQ838" s="24">
        <v>4092.05</v>
      </c>
      <c r="AR838" s="24"/>
      <c r="AS838" s="4"/>
      <c r="AT838" s="4"/>
      <c r="AU838" s="24">
        <v>260.456538461538</v>
      </c>
      <c r="AV838" s="24">
        <v>93.101600000000005</v>
      </c>
      <c r="AW838" s="24">
        <v>4.9260000000000002</v>
      </c>
      <c r="AX838" s="24">
        <v>4.5277083333333303</v>
      </c>
      <c r="AY838" s="24">
        <v>80.236274509803906</v>
      </c>
      <c r="AZ838" s="24"/>
      <c r="BA838" s="4"/>
    </row>
    <row r="839" spans="2:53">
      <c r="B839" s="11" t="s">
        <v>238</v>
      </c>
      <c r="C839" s="11"/>
      <c r="D839" s="71" t="s">
        <v>105</v>
      </c>
      <c r="E839" s="11">
        <v>1710</v>
      </c>
      <c r="F839" s="11">
        <v>940</v>
      </c>
      <c r="G839" s="11">
        <v>531</v>
      </c>
      <c r="H839" s="11">
        <v>371</v>
      </c>
      <c r="I839" s="11">
        <v>458</v>
      </c>
      <c r="J839" s="11"/>
      <c r="M839" s="184">
        <v>278925.71000000002</v>
      </c>
      <c r="N839" s="287">
        <v>150542.76999999999</v>
      </c>
      <c r="O839" s="184">
        <v>52541.47</v>
      </c>
      <c r="P839" s="184">
        <v>28686.35</v>
      </c>
      <c r="Q839" s="184">
        <v>133651.07</v>
      </c>
      <c r="R839" s="184"/>
      <c r="S839" s="4"/>
      <c r="T839" s="4"/>
      <c r="U839" s="11">
        <v>152.25202510917001</v>
      </c>
      <c r="V839" s="11">
        <v>87.728886946386893</v>
      </c>
      <c r="W839" s="11">
        <v>31.4055409444112</v>
      </c>
      <c r="X839" s="11">
        <v>17.4491180048662</v>
      </c>
      <c r="Y839" s="11">
        <v>77.749313554392103</v>
      </c>
      <c r="Z839" s="11"/>
      <c r="AA839" s="4"/>
      <c r="AB839" s="11" t="s">
        <v>296</v>
      </c>
      <c r="AC839" s="11"/>
      <c r="AD839" s="71" t="s">
        <v>311</v>
      </c>
      <c r="AE839" s="24">
        <v>14</v>
      </c>
      <c r="AF839" s="24">
        <v>14</v>
      </c>
      <c r="AG839" s="24">
        <v>4</v>
      </c>
      <c r="AH839" s="24">
        <v>2</v>
      </c>
      <c r="AI839" s="24">
        <v>1</v>
      </c>
      <c r="AJ839" s="24"/>
      <c r="AK839" s="4"/>
      <c r="AL839" s="4"/>
      <c r="AM839" s="24">
        <v>223.34</v>
      </c>
      <c r="AN839" s="24">
        <v>246.72</v>
      </c>
      <c r="AO839" s="24">
        <v>23.46</v>
      </c>
      <c r="AP839" s="24">
        <v>1.38</v>
      </c>
      <c r="AQ839" s="24">
        <v>93.73</v>
      </c>
      <c r="AR839" s="24"/>
      <c r="AS839" s="4"/>
      <c r="AT839" s="4"/>
      <c r="AU839" s="24">
        <v>15.9528571428571</v>
      </c>
      <c r="AV839" s="24">
        <v>17.6228571428571</v>
      </c>
      <c r="AW839" s="24">
        <v>1.6757142857142899</v>
      </c>
      <c r="AX839" s="24">
        <v>0.12545454545454501</v>
      </c>
      <c r="AY839" s="24">
        <v>6.6950000000000003</v>
      </c>
      <c r="AZ839" s="24"/>
      <c r="BA839" s="4"/>
    </row>
    <row r="840" spans="2:53">
      <c r="B840" s="11" t="s">
        <v>238</v>
      </c>
      <c r="C840" s="11"/>
      <c r="D840" s="71" t="s">
        <v>157</v>
      </c>
      <c r="E840" s="11">
        <v>1</v>
      </c>
      <c r="F840" s="11">
        <v>1</v>
      </c>
      <c r="G840" s="11">
        <v>1</v>
      </c>
      <c r="H840" s="11">
        <v>1</v>
      </c>
      <c r="I840" s="11">
        <v>1</v>
      </c>
      <c r="J840" s="11"/>
      <c r="M840" s="184">
        <v>7.03</v>
      </c>
      <c r="N840" s="287">
        <v>8.15</v>
      </c>
      <c r="O840" s="184">
        <v>7.41</v>
      </c>
      <c r="P840" s="184">
        <v>7.59</v>
      </c>
      <c r="Q840" s="184">
        <v>102.36</v>
      </c>
      <c r="R840" s="184"/>
      <c r="S840" s="4"/>
      <c r="T840" s="4"/>
      <c r="U840" s="11">
        <v>7.03</v>
      </c>
      <c r="V840" s="11">
        <v>8.15</v>
      </c>
      <c r="W840" s="11">
        <v>7.41</v>
      </c>
      <c r="X840" s="11">
        <v>7.59</v>
      </c>
      <c r="Y840" s="11">
        <v>102.36</v>
      </c>
      <c r="Z840" s="11"/>
      <c r="AA840" s="4"/>
      <c r="AB840" s="11" t="s">
        <v>296</v>
      </c>
      <c r="AC840" s="11"/>
      <c r="AD840" s="71" t="s">
        <v>113</v>
      </c>
      <c r="AE840" s="24">
        <v>2</v>
      </c>
      <c r="AF840" s="24">
        <v>2</v>
      </c>
      <c r="AG840" s="24"/>
      <c r="AH840" s="24"/>
      <c r="AI840" s="24"/>
      <c r="AJ840" s="24"/>
      <c r="AK840" s="4"/>
      <c r="AL840" s="4"/>
      <c r="AM840" s="24">
        <v>374.05</v>
      </c>
      <c r="AN840" s="24">
        <v>389.85</v>
      </c>
      <c r="AO840" s="24">
        <v>0</v>
      </c>
      <c r="AP840" s="24">
        <v>0</v>
      </c>
      <c r="AQ840" s="24">
        <v>0</v>
      </c>
      <c r="AR840" s="24"/>
      <c r="AS840" s="4"/>
      <c r="AT840" s="4"/>
      <c r="AU840" s="24">
        <v>187.02500000000001</v>
      </c>
      <c r="AV840" s="24">
        <v>194.92500000000001</v>
      </c>
      <c r="AW840" s="24">
        <v>0</v>
      </c>
      <c r="AX840" s="24">
        <v>0</v>
      </c>
      <c r="AY840" s="24">
        <v>0</v>
      </c>
      <c r="AZ840" s="24"/>
      <c r="BA840" s="4"/>
    </row>
    <row r="841" spans="2:53">
      <c r="B841" s="11" t="s">
        <v>238</v>
      </c>
      <c r="C841" s="11"/>
      <c r="D841" s="71" t="s">
        <v>222</v>
      </c>
      <c r="E841" s="11">
        <v>1</v>
      </c>
      <c r="F841" s="11">
        <v>1</v>
      </c>
      <c r="G841" s="11"/>
      <c r="H841" s="11"/>
      <c r="I841" s="11"/>
      <c r="J841" s="11"/>
      <c r="M841" s="184">
        <v>164.8</v>
      </c>
      <c r="N841" s="287">
        <v>137.62</v>
      </c>
      <c r="O841" s="184">
        <v>0</v>
      </c>
      <c r="P841" s="184">
        <v>0</v>
      </c>
      <c r="Q841" s="184">
        <v>0</v>
      </c>
      <c r="R841" s="184"/>
      <c r="S841" s="4"/>
      <c r="T841" s="4"/>
      <c r="U841" s="11">
        <v>164.8</v>
      </c>
      <c r="V841" s="11">
        <v>137.62</v>
      </c>
      <c r="W841" s="11">
        <v>0</v>
      </c>
      <c r="X841" s="11">
        <v>0</v>
      </c>
      <c r="Y841" s="11">
        <v>0</v>
      </c>
      <c r="Z841" s="11"/>
      <c r="AA841" s="4"/>
      <c r="AB841" s="11" t="s">
        <v>469</v>
      </c>
      <c r="AC841" s="11"/>
      <c r="AD841" s="71" t="s">
        <v>299</v>
      </c>
      <c r="AE841" s="24">
        <v>35</v>
      </c>
      <c r="AF841" s="24">
        <v>13</v>
      </c>
      <c r="AG841" s="24">
        <v>9</v>
      </c>
      <c r="AH841" s="24">
        <v>6</v>
      </c>
      <c r="AI841" s="24">
        <v>6</v>
      </c>
      <c r="AJ841" s="24"/>
      <c r="AK841" s="4"/>
      <c r="AL841" s="4"/>
      <c r="AM841" s="24">
        <v>10312.14</v>
      </c>
      <c r="AN841" s="24">
        <v>379.14</v>
      </c>
      <c r="AO841" s="24">
        <v>1207.4100000000001</v>
      </c>
      <c r="AP841" s="24">
        <v>89.07</v>
      </c>
      <c r="AQ841" s="24">
        <v>1156.31</v>
      </c>
      <c r="AR841" s="24"/>
      <c r="AS841" s="4"/>
      <c r="AT841" s="4"/>
      <c r="AU841" s="24">
        <v>286.44833333333298</v>
      </c>
      <c r="AV841" s="24">
        <v>10.5316666666667</v>
      </c>
      <c r="AW841" s="24">
        <v>33.539166666666702</v>
      </c>
      <c r="AX841" s="24">
        <v>2.4741666666666702</v>
      </c>
      <c r="AY841" s="24">
        <v>34.009117647058801</v>
      </c>
      <c r="AZ841" s="24"/>
      <c r="BA841" s="4"/>
    </row>
    <row r="842" spans="2:53">
      <c r="B842" s="11" t="s">
        <v>239</v>
      </c>
      <c r="C842" s="11"/>
      <c r="D842" s="71" t="s">
        <v>146</v>
      </c>
      <c r="E842" s="11">
        <v>1</v>
      </c>
      <c r="F842" s="11"/>
      <c r="G842" s="11"/>
      <c r="H842" s="11"/>
      <c r="I842" s="11"/>
      <c r="J842" s="11"/>
      <c r="M842" s="184">
        <v>251.88</v>
      </c>
      <c r="N842" s="287">
        <v>0</v>
      </c>
      <c r="O842" s="184">
        <v>0</v>
      </c>
      <c r="P842" s="184">
        <v>0</v>
      </c>
      <c r="Q842" s="184">
        <v>0</v>
      </c>
      <c r="R842" s="184"/>
      <c r="S842" s="4"/>
      <c r="T842" s="4"/>
      <c r="U842" s="11">
        <v>251.88</v>
      </c>
      <c r="V842" s="11">
        <v>0</v>
      </c>
      <c r="W842" s="11">
        <v>0</v>
      </c>
      <c r="X842" s="11">
        <v>0</v>
      </c>
      <c r="Y842" s="11">
        <v>0</v>
      </c>
      <c r="Z842" s="11"/>
      <c r="AA842" s="4"/>
      <c r="AB842" s="11" t="s">
        <v>300</v>
      </c>
      <c r="AC842" s="11"/>
      <c r="AD842" s="71" t="s">
        <v>271</v>
      </c>
      <c r="AE842" s="24">
        <v>18</v>
      </c>
      <c r="AF842" s="24">
        <v>2</v>
      </c>
      <c r="AG842" s="24"/>
      <c r="AH842" s="24"/>
      <c r="AI842" s="24"/>
      <c r="AJ842" s="24"/>
      <c r="AK842" s="4"/>
      <c r="AL842" s="4"/>
      <c r="AM842" s="24">
        <v>11322.23</v>
      </c>
      <c r="AN842" s="24">
        <v>1014.39</v>
      </c>
      <c r="AO842" s="24">
        <v>0</v>
      </c>
      <c r="AP842" s="24">
        <v>0</v>
      </c>
      <c r="AQ842" s="24">
        <v>0</v>
      </c>
      <c r="AR842" s="24"/>
      <c r="AS842" s="4"/>
      <c r="AT842" s="4"/>
      <c r="AU842" s="24">
        <v>629.01277777777796</v>
      </c>
      <c r="AV842" s="24">
        <v>59.67</v>
      </c>
      <c r="AW842" s="24">
        <v>0</v>
      </c>
      <c r="AX842" s="24">
        <v>0</v>
      </c>
      <c r="AY842" s="24">
        <v>0</v>
      </c>
      <c r="AZ842" s="24"/>
      <c r="BA842" s="4"/>
    </row>
    <row r="843" spans="2:53">
      <c r="B843" s="11" t="s">
        <v>239</v>
      </c>
      <c r="C843" s="11"/>
      <c r="D843" s="71" t="s">
        <v>240</v>
      </c>
      <c r="E843" s="11">
        <v>55</v>
      </c>
      <c r="F843" s="11">
        <v>25</v>
      </c>
      <c r="G843" s="11">
        <v>13</v>
      </c>
      <c r="H843" s="11">
        <v>9</v>
      </c>
      <c r="I843" s="11">
        <v>14</v>
      </c>
      <c r="J843" s="11"/>
      <c r="M843" s="184">
        <v>9724.9599999999991</v>
      </c>
      <c r="N843" s="287">
        <v>3863.97</v>
      </c>
      <c r="O843" s="184">
        <v>1786.31</v>
      </c>
      <c r="P843" s="184">
        <v>698.59</v>
      </c>
      <c r="Q843" s="184">
        <v>1889.73</v>
      </c>
      <c r="R843" s="184"/>
      <c r="S843" s="4"/>
      <c r="T843" s="4"/>
      <c r="U843" s="11">
        <v>162.082666666667</v>
      </c>
      <c r="V843" s="11">
        <v>65.491016949152495</v>
      </c>
      <c r="W843" s="11">
        <v>30.7984482758621</v>
      </c>
      <c r="X843" s="11">
        <v>12.474821428571399</v>
      </c>
      <c r="Y843" s="11">
        <v>30.9791803278689</v>
      </c>
      <c r="Z843" s="11"/>
      <c r="AA843" s="4"/>
      <c r="AB843" s="11" t="s">
        <v>301</v>
      </c>
      <c r="AC843" s="11"/>
      <c r="AD843" s="71" t="s">
        <v>119</v>
      </c>
      <c r="AE843" s="24">
        <v>55</v>
      </c>
      <c r="AF843" s="24">
        <v>18</v>
      </c>
      <c r="AG843" s="24">
        <v>7</v>
      </c>
      <c r="AH843" s="24">
        <v>6</v>
      </c>
      <c r="AI843" s="24">
        <v>6</v>
      </c>
      <c r="AJ843" s="24"/>
      <c r="AK843" s="4"/>
      <c r="AL843" s="4"/>
      <c r="AM843" s="24">
        <v>13309.47</v>
      </c>
      <c r="AN843" s="24">
        <v>3035.71</v>
      </c>
      <c r="AO843" s="24">
        <v>558.05999999999995</v>
      </c>
      <c r="AP843" s="24">
        <v>486.55</v>
      </c>
      <c r="AQ843" s="24">
        <v>1298.8900000000001</v>
      </c>
      <c r="AR843" s="24"/>
      <c r="AS843" s="4"/>
      <c r="AT843" s="4"/>
      <c r="AU843" s="24">
        <v>237.669107142857</v>
      </c>
      <c r="AV843" s="24">
        <v>55.194727272727299</v>
      </c>
      <c r="AW843" s="24">
        <v>10.5294339622642</v>
      </c>
      <c r="AX843" s="24">
        <v>9.5401960784313697</v>
      </c>
      <c r="AY843" s="24">
        <v>24.053518518518501</v>
      </c>
      <c r="AZ843" s="24"/>
      <c r="BA843" s="4"/>
    </row>
    <row r="844" spans="2:53">
      <c r="B844" s="11" t="s">
        <v>243</v>
      </c>
      <c r="C844" s="11"/>
      <c r="D844" s="71" t="s">
        <v>242</v>
      </c>
      <c r="E844" s="11">
        <v>4</v>
      </c>
      <c r="F844" s="11">
        <v>2</v>
      </c>
      <c r="G844" s="11">
        <v>3</v>
      </c>
      <c r="H844" s="11"/>
      <c r="I844" s="11">
        <v>4</v>
      </c>
      <c r="J844" s="11"/>
      <c r="M844" s="184">
        <v>87.16</v>
      </c>
      <c r="N844" s="287">
        <v>85.96</v>
      </c>
      <c r="O844" s="184">
        <v>171.52</v>
      </c>
      <c r="P844" s="184">
        <v>0</v>
      </c>
      <c r="Q844" s="184">
        <v>953.82</v>
      </c>
      <c r="R844" s="184"/>
      <c r="S844" s="4"/>
      <c r="T844" s="4"/>
      <c r="U844" s="11">
        <v>21.79</v>
      </c>
      <c r="V844" s="11">
        <v>42.98</v>
      </c>
      <c r="W844" s="11">
        <v>57.173333333333296</v>
      </c>
      <c r="X844" s="11">
        <v>0</v>
      </c>
      <c r="Y844" s="11">
        <v>238.45500000000001</v>
      </c>
      <c r="Z844" s="11"/>
      <c r="AA844" s="4"/>
      <c r="AB844" s="11" t="s">
        <v>302</v>
      </c>
      <c r="AC844" s="11"/>
      <c r="AD844" s="71" t="s">
        <v>303</v>
      </c>
      <c r="AE844" s="24">
        <v>5</v>
      </c>
      <c r="AF844" s="24"/>
      <c r="AG844" s="24">
        <v>3</v>
      </c>
      <c r="AH844" s="24"/>
      <c r="AI844" s="24">
        <v>2</v>
      </c>
      <c r="AJ844" s="24"/>
      <c r="AK844" s="4"/>
      <c r="AL844" s="4"/>
      <c r="AM844" s="24">
        <v>191.64</v>
      </c>
      <c r="AN844" s="24"/>
      <c r="AO844" s="24">
        <v>67.41</v>
      </c>
      <c r="AP844" s="24">
        <v>0</v>
      </c>
      <c r="AQ844" s="24">
        <v>50.31</v>
      </c>
      <c r="AR844" s="24"/>
      <c r="AS844" s="4"/>
      <c r="AT844" s="4"/>
      <c r="AU844" s="24">
        <v>38.328000000000003</v>
      </c>
      <c r="AV844" s="24"/>
      <c r="AW844" s="24">
        <v>13.481999999999999</v>
      </c>
      <c r="AX844" s="24">
        <v>0</v>
      </c>
      <c r="AY844" s="24">
        <v>12.577500000000001</v>
      </c>
      <c r="AZ844" s="24"/>
      <c r="BA844" s="4"/>
    </row>
    <row r="845" spans="2:53">
      <c r="B845" s="11" t="s">
        <v>244</v>
      </c>
      <c r="C845" s="11"/>
      <c r="D845" s="71" t="s">
        <v>193</v>
      </c>
      <c r="E845" s="11">
        <v>81</v>
      </c>
      <c r="F845" s="11">
        <v>36</v>
      </c>
      <c r="G845" s="11">
        <v>27</v>
      </c>
      <c r="H845" s="11">
        <v>19</v>
      </c>
      <c r="I845" s="11">
        <v>17</v>
      </c>
      <c r="J845" s="11"/>
      <c r="M845" s="184">
        <v>8099.91</v>
      </c>
      <c r="N845" s="287">
        <v>3862.21</v>
      </c>
      <c r="O845" s="184">
        <v>1790.13</v>
      </c>
      <c r="P845" s="184">
        <v>745.9</v>
      </c>
      <c r="Q845" s="184">
        <v>4179.1400000000003</v>
      </c>
      <c r="R845" s="184"/>
      <c r="S845" s="4"/>
      <c r="T845" s="4"/>
      <c r="U845" s="11">
        <v>99.998888888888899</v>
      </c>
      <c r="V845" s="11">
        <v>51.496133333333297</v>
      </c>
      <c r="W845" s="11">
        <v>24.190945945945899</v>
      </c>
      <c r="X845" s="11">
        <v>10.217808219178099</v>
      </c>
      <c r="Y845" s="11">
        <v>58.043611111111098</v>
      </c>
      <c r="Z845" s="11"/>
      <c r="AA845" s="4"/>
      <c r="AB845" s="11" t="s">
        <v>304</v>
      </c>
      <c r="AC845" s="11"/>
      <c r="AD845" s="71" t="s">
        <v>161</v>
      </c>
      <c r="AE845" s="24">
        <v>6</v>
      </c>
      <c r="AF845" s="24">
        <v>3</v>
      </c>
      <c r="AG845" s="24"/>
      <c r="AH845" s="24"/>
      <c r="AI845" s="24"/>
      <c r="AJ845" s="24"/>
      <c r="AK845" s="4"/>
      <c r="AL845" s="4"/>
      <c r="AM845" s="24">
        <v>1443.26</v>
      </c>
      <c r="AN845" s="24">
        <v>330.97</v>
      </c>
      <c r="AO845" s="24">
        <v>0</v>
      </c>
      <c r="AP845" s="24">
        <v>0</v>
      </c>
      <c r="AQ845" s="24">
        <v>0</v>
      </c>
      <c r="AR845" s="24"/>
      <c r="AS845" s="4"/>
      <c r="AT845" s="4"/>
      <c r="AU845" s="24">
        <v>240.54333333333301</v>
      </c>
      <c r="AV845" s="24">
        <v>66.194000000000003</v>
      </c>
      <c r="AW845" s="24">
        <v>0</v>
      </c>
      <c r="AX845" s="24">
        <v>0</v>
      </c>
      <c r="AY845" s="24">
        <v>0</v>
      </c>
      <c r="AZ845" s="24"/>
      <c r="BA845" s="4"/>
    </row>
    <row r="846" spans="2:53">
      <c r="B846" s="11" t="s">
        <v>245</v>
      </c>
      <c r="C846" s="11"/>
      <c r="D846" s="71" t="s">
        <v>246</v>
      </c>
      <c r="E846" s="11">
        <v>141</v>
      </c>
      <c r="F846" s="11">
        <v>70</v>
      </c>
      <c r="G846" s="11">
        <v>34</v>
      </c>
      <c r="H846" s="11">
        <v>23</v>
      </c>
      <c r="I846" s="11">
        <v>37</v>
      </c>
      <c r="J846" s="11"/>
      <c r="M846" s="184">
        <v>25128.31</v>
      </c>
      <c r="N846" s="287">
        <v>10308.84</v>
      </c>
      <c r="O846" s="184">
        <v>3195</v>
      </c>
      <c r="P846" s="184">
        <v>2010.56</v>
      </c>
      <c r="Q846" s="184">
        <v>9156.0400000000009</v>
      </c>
      <c r="R846" s="184"/>
      <c r="S846" s="4"/>
      <c r="T846" s="4"/>
      <c r="U846" s="11">
        <v>165.31782894736801</v>
      </c>
      <c r="V846" s="11">
        <v>70.1281632653061</v>
      </c>
      <c r="W846" s="11">
        <v>22.1875</v>
      </c>
      <c r="X846" s="11">
        <v>14.1588732394366</v>
      </c>
      <c r="Y846" s="11">
        <v>59.843398692810503</v>
      </c>
      <c r="Z846" s="11"/>
      <c r="AA846" s="4"/>
      <c r="AB846" s="11" t="s">
        <v>305</v>
      </c>
      <c r="AC846" s="11"/>
      <c r="AD846" s="71" t="s">
        <v>121</v>
      </c>
      <c r="AE846" s="24">
        <v>119</v>
      </c>
      <c r="AF846" s="24">
        <v>42</v>
      </c>
      <c r="AG846" s="24">
        <v>22</v>
      </c>
      <c r="AH846" s="24">
        <v>16</v>
      </c>
      <c r="AI846" s="24">
        <v>16</v>
      </c>
      <c r="AJ846" s="24"/>
      <c r="AK846" s="4"/>
      <c r="AL846" s="4"/>
      <c r="AM846" s="24">
        <v>97012.95</v>
      </c>
      <c r="AN846" s="24">
        <v>48949</v>
      </c>
      <c r="AO846" s="24">
        <v>39626.94</v>
      </c>
      <c r="AP846" s="24">
        <v>3816.61</v>
      </c>
      <c r="AQ846" s="24">
        <v>18387</v>
      </c>
      <c r="AR846" s="24"/>
      <c r="AS846" s="4"/>
      <c r="AT846" s="4"/>
      <c r="AU846" s="24">
        <v>801.75991735537195</v>
      </c>
      <c r="AV846" s="24">
        <v>421.97413793103402</v>
      </c>
      <c r="AW846" s="24">
        <v>360.244909090909</v>
      </c>
      <c r="AX846" s="24">
        <v>32.901810344827602</v>
      </c>
      <c r="AY846" s="24">
        <v>151.95867768594999</v>
      </c>
      <c r="AZ846" s="24"/>
      <c r="BA846" s="4"/>
    </row>
    <row r="847" spans="2:53">
      <c r="B847" s="11" t="s">
        <v>247</v>
      </c>
      <c r="C847" s="11"/>
      <c r="D847" s="71" t="s">
        <v>248</v>
      </c>
      <c r="E847" s="11">
        <v>70</v>
      </c>
      <c r="F847" s="11">
        <v>35</v>
      </c>
      <c r="G847" s="11">
        <v>18</v>
      </c>
      <c r="H847" s="11">
        <v>14</v>
      </c>
      <c r="I847" s="11">
        <v>15</v>
      </c>
      <c r="J847" s="11"/>
      <c r="M847" s="184">
        <v>13703.89</v>
      </c>
      <c r="N847" s="287">
        <v>7089.22</v>
      </c>
      <c r="O847" s="184">
        <v>1747.2</v>
      </c>
      <c r="P847" s="184">
        <v>838.44</v>
      </c>
      <c r="Q847" s="184">
        <v>9800.86</v>
      </c>
      <c r="R847" s="184"/>
      <c r="S847" s="4"/>
      <c r="T847" s="4"/>
      <c r="U847" s="11">
        <v>190.331805555556</v>
      </c>
      <c r="V847" s="11">
        <v>101.27457142857099</v>
      </c>
      <c r="W847" s="11">
        <v>24.266666666666701</v>
      </c>
      <c r="X847" s="11">
        <v>11.645</v>
      </c>
      <c r="Y847" s="11">
        <v>132.44405405405399</v>
      </c>
      <c r="Z847" s="11"/>
      <c r="AA847" s="4"/>
      <c r="AB847" s="11" t="s">
        <v>306</v>
      </c>
      <c r="AC847" s="11"/>
      <c r="AD847" s="71" t="s">
        <v>146</v>
      </c>
      <c r="AE847" s="24">
        <v>12</v>
      </c>
      <c r="AF847" s="24"/>
      <c r="AG847" s="24">
        <v>1</v>
      </c>
      <c r="AH847" s="24">
        <v>1</v>
      </c>
      <c r="AI847" s="24"/>
      <c r="AJ847" s="24"/>
      <c r="AK847" s="4"/>
      <c r="AL847" s="4"/>
      <c r="AM847" s="24">
        <v>3025.42</v>
      </c>
      <c r="AN847" s="24">
        <v>0</v>
      </c>
      <c r="AO847" s="24">
        <v>331.16</v>
      </c>
      <c r="AP847" s="24">
        <v>68.94</v>
      </c>
      <c r="AQ847" s="24">
        <v>0</v>
      </c>
      <c r="AR847" s="24"/>
      <c r="AS847" s="4"/>
      <c r="AT847" s="4"/>
      <c r="AU847" s="24">
        <v>252.118333333333</v>
      </c>
      <c r="AV847" s="24">
        <v>0</v>
      </c>
      <c r="AW847" s="24">
        <v>30.105454545454499</v>
      </c>
      <c r="AX847" s="24">
        <v>5.7450000000000001</v>
      </c>
      <c r="AY847" s="24">
        <v>0</v>
      </c>
      <c r="AZ847" s="24"/>
      <c r="BA847" s="4"/>
    </row>
    <row r="848" spans="2:53">
      <c r="B848" s="11" t="s">
        <v>249</v>
      </c>
      <c r="C848" s="11"/>
      <c r="D848" s="71" t="s">
        <v>250</v>
      </c>
      <c r="E848" s="11">
        <v>57</v>
      </c>
      <c r="F848" s="11">
        <v>33</v>
      </c>
      <c r="G848" s="11">
        <v>17</v>
      </c>
      <c r="H848" s="11">
        <v>11</v>
      </c>
      <c r="I848" s="11">
        <v>10</v>
      </c>
      <c r="J848" s="11"/>
      <c r="M848" s="184">
        <v>11116.34</v>
      </c>
      <c r="N848" s="287">
        <v>5874.79</v>
      </c>
      <c r="O848" s="184">
        <v>1576.81</v>
      </c>
      <c r="P848" s="184">
        <v>753.28</v>
      </c>
      <c r="Q848" s="184">
        <v>7826.92</v>
      </c>
      <c r="R848" s="184"/>
      <c r="S848" s="4"/>
      <c r="T848" s="4"/>
      <c r="U848" s="11">
        <v>182.23508196721301</v>
      </c>
      <c r="V848" s="11">
        <v>96.308032786885207</v>
      </c>
      <c r="W848" s="11">
        <v>26.280166666666702</v>
      </c>
      <c r="X848" s="11">
        <v>12.348852459016401</v>
      </c>
      <c r="Y848" s="11">
        <v>128.31016393442599</v>
      </c>
      <c r="Z848" s="11"/>
      <c r="AA848" s="4"/>
      <c r="AB848" s="11" t="s">
        <v>307</v>
      </c>
      <c r="AC848" s="11"/>
      <c r="AD848" s="71" t="s">
        <v>100</v>
      </c>
      <c r="AE848" s="24">
        <v>1</v>
      </c>
      <c r="AF848" s="24"/>
      <c r="AG848" s="24"/>
      <c r="AH848" s="24"/>
      <c r="AI848" s="24"/>
      <c r="AJ848" s="24"/>
      <c r="AK848" s="4"/>
      <c r="AL848" s="4"/>
      <c r="AM848" s="24">
        <v>204.99</v>
      </c>
      <c r="AN848" s="24">
        <v>0</v>
      </c>
      <c r="AO848" s="24">
        <v>0</v>
      </c>
      <c r="AP848" s="24">
        <v>0</v>
      </c>
      <c r="AQ848" s="24">
        <v>0</v>
      </c>
      <c r="AR848" s="24"/>
      <c r="AS848" s="4"/>
      <c r="AT848" s="4"/>
      <c r="AU848" s="24">
        <v>204.99</v>
      </c>
      <c r="AV848" s="24">
        <v>0</v>
      </c>
      <c r="AW848" s="24">
        <v>0</v>
      </c>
      <c r="AX848" s="24">
        <v>0</v>
      </c>
      <c r="AY848" s="24">
        <v>0</v>
      </c>
      <c r="AZ848" s="24"/>
      <c r="BA848" s="4"/>
    </row>
    <row r="849" spans="2:53">
      <c r="B849" s="11" t="s">
        <v>249</v>
      </c>
      <c r="C849" s="11"/>
      <c r="D849" s="71" t="s">
        <v>264</v>
      </c>
      <c r="E849" s="11">
        <v>13</v>
      </c>
      <c r="F849" s="11">
        <v>6</v>
      </c>
      <c r="G849" s="11">
        <v>4</v>
      </c>
      <c r="H849" s="11">
        <v>4</v>
      </c>
      <c r="I849" s="11">
        <v>2</v>
      </c>
      <c r="J849" s="11"/>
      <c r="M849" s="184">
        <v>2571.96</v>
      </c>
      <c r="N849" s="287">
        <v>683.08</v>
      </c>
      <c r="O849" s="184">
        <v>720.89</v>
      </c>
      <c r="P849" s="184">
        <v>2185.4899999999998</v>
      </c>
      <c r="Q849" s="184">
        <v>430.74</v>
      </c>
      <c r="R849" s="184"/>
      <c r="S849" s="4"/>
      <c r="T849" s="4"/>
      <c r="U849" s="11">
        <v>160.7475</v>
      </c>
      <c r="V849" s="11">
        <v>42.692500000000003</v>
      </c>
      <c r="W849" s="11">
        <v>51.492142857142902</v>
      </c>
      <c r="X849" s="11">
        <v>145.69933333333299</v>
      </c>
      <c r="Y849" s="11">
        <v>35.895000000000003</v>
      </c>
      <c r="Z849" s="11"/>
      <c r="AA849" s="4"/>
      <c r="AB849" s="11" t="s">
        <v>307</v>
      </c>
      <c r="AC849" s="11"/>
      <c r="AD849" s="71" t="s">
        <v>84</v>
      </c>
      <c r="AE849" s="24">
        <v>20</v>
      </c>
      <c r="AF849" s="24">
        <v>6</v>
      </c>
      <c r="AG849" s="24">
        <v>5</v>
      </c>
      <c r="AH849" s="24">
        <v>2</v>
      </c>
      <c r="AI849" s="24">
        <v>2</v>
      </c>
      <c r="AJ849" s="24"/>
      <c r="AK849" s="4"/>
      <c r="AL849" s="4"/>
      <c r="AM849" s="24">
        <v>13867.96</v>
      </c>
      <c r="AN849" s="24">
        <v>1977.45</v>
      </c>
      <c r="AO849" s="24">
        <v>151.43</v>
      </c>
      <c r="AP849" s="24">
        <v>39.96</v>
      </c>
      <c r="AQ849" s="24">
        <v>535.92999999999995</v>
      </c>
      <c r="AR849" s="24"/>
      <c r="AS849" s="4"/>
      <c r="AT849" s="4"/>
      <c r="AU849" s="24">
        <v>693.39800000000002</v>
      </c>
      <c r="AV849" s="24">
        <v>109.85833333333299</v>
      </c>
      <c r="AW849" s="24">
        <v>8.4127777777777801</v>
      </c>
      <c r="AX849" s="24">
        <v>2.2200000000000002</v>
      </c>
      <c r="AY849" s="24">
        <v>31.5252941176471</v>
      </c>
      <c r="AZ849" s="24"/>
      <c r="BA849" s="4"/>
    </row>
    <row r="850" spans="2:53">
      <c r="B850" s="11" t="s">
        <v>466</v>
      </c>
      <c r="C850" s="11"/>
      <c r="D850" s="71" t="s">
        <v>365</v>
      </c>
      <c r="E850" s="11">
        <v>1</v>
      </c>
      <c r="F850" s="11"/>
      <c r="G850" s="11"/>
      <c r="H850" s="11"/>
      <c r="I850" s="11"/>
      <c r="J850" s="11"/>
      <c r="M850" s="184">
        <v>201.74</v>
      </c>
      <c r="N850" s="287"/>
      <c r="O850" s="184">
        <v>0</v>
      </c>
      <c r="P850" s="184">
        <v>0</v>
      </c>
      <c r="Q850" s="184">
        <v>0</v>
      </c>
      <c r="R850" s="184"/>
      <c r="S850" s="4"/>
      <c r="T850" s="4"/>
      <c r="U850" s="11">
        <v>201.74</v>
      </c>
      <c r="V850" s="11"/>
      <c r="W850" s="11">
        <v>0</v>
      </c>
      <c r="X850" s="11">
        <v>0</v>
      </c>
      <c r="Y850" s="11">
        <v>0</v>
      </c>
      <c r="Z850" s="11"/>
      <c r="AA850" s="4"/>
      <c r="AB850" s="11" t="s">
        <v>308</v>
      </c>
      <c r="AC850" s="11"/>
      <c r="AD850" s="71" t="s">
        <v>309</v>
      </c>
      <c r="AE850" s="24">
        <v>6</v>
      </c>
      <c r="AF850" s="24">
        <v>2</v>
      </c>
      <c r="AG850" s="24">
        <v>3</v>
      </c>
      <c r="AH850" s="24">
        <v>1</v>
      </c>
      <c r="AI850" s="24">
        <v>2</v>
      </c>
      <c r="AJ850" s="24"/>
      <c r="AK850" s="4"/>
      <c r="AL850" s="4"/>
      <c r="AM850" s="24">
        <v>200.23</v>
      </c>
      <c r="AN850" s="24">
        <v>25.2</v>
      </c>
      <c r="AO850" s="24">
        <v>265.74</v>
      </c>
      <c r="AP850" s="24">
        <v>14.64</v>
      </c>
      <c r="AQ850" s="24">
        <v>3513.2</v>
      </c>
      <c r="AR850" s="24"/>
      <c r="AS850" s="4"/>
      <c r="AT850" s="4"/>
      <c r="AU850" s="24">
        <v>33.371666666666698</v>
      </c>
      <c r="AV850" s="24">
        <v>5.04</v>
      </c>
      <c r="AW850" s="24">
        <v>44.29</v>
      </c>
      <c r="AX850" s="24">
        <v>2.44</v>
      </c>
      <c r="AY850" s="24">
        <v>585.53333333333296</v>
      </c>
      <c r="AZ850" s="24"/>
      <c r="BA850" s="4"/>
    </row>
    <row r="851" spans="2:53">
      <c r="B851" s="11" t="s">
        <v>251</v>
      </c>
      <c r="C851" s="11"/>
      <c r="D851" s="71" t="s">
        <v>96</v>
      </c>
      <c r="E851" s="11">
        <v>1201</v>
      </c>
      <c r="F851" s="11">
        <v>568</v>
      </c>
      <c r="G851" s="11">
        <v>322</v>
      </c>
      <c r="H851" s="11">
        <v>225</v>
      </c>
      <c r="I851" s="11">
        <v>284</v>
      </c>
      <c r="J851" s="11"/>
      <c r="M851" s="184">
        <v>246317.76</v>
      </c>
      <c r="N851" s="287">
        <v>98247.469999999899</v>
      </c>
      <c r="O851" s="184">
        <v>37217.550000000003</v>
      </c>
      <c r="P851" s="184">
        <v>19917.52</v>
      </c>
      <c r="Q851" s="184">
        <v>71811.64</v>
      </c>
      <c r="R851" s="184"/>
      <c r="S851" s="4"/>
      <c r="T851" s="4"/>
      <c r="U851" s="11">
        <v>188.31633027522901</v>
      </c>
      <c r="V851" s="11">
        <v>77.360212598425093</v>
      </c>
      <c r="W851" s="11">
        <v>29.989967767929102</v>
      </c>
      <c r="X851" s="11">
        <v>15.946773418735001</v>
      </c>
      <c r="Y851" s="11">
        <v>56.015319812792498</v>
      </c>
      <c r="Z851" s="11"/>
      <c r="AA851" s="4"/>
      <c r="AB851" s="11" t="s">
        <v>310</v>
      </c>
      <c r="AC851" s="11"/>
      <c r="AD851" s="71" t="s">
        <v>311</v>
      </c>
      <c r="AE851" s="24">
        <v>36</v>
      </c>
      <c r="AF851" s="24">
        <v>21</v>
      </c>
      <c r="AG851" s="24">
        <v>17</v>
      </c>
      <c r="AH851" s="24">
        <v>5</v>
      </c>
      <c r="AI851" s="24">
        <v>7</v>
      </c>
      <c r="AJ851" s="24"/>
      <c r="AK851" s="4"/>
      <c r="AL851" s="4"/>
      <c r="AM851" s="24">
        <v>2295.75</v>
      </c>
      <c r="AN851" s="24">
        <v>1236.26</v>
      </c>
      <c r="AO851" s="24">
        <v>1044.17</v>
      </c>
      <c r="AP851" s="24">
        <v>379.17</v>
      </c>
      <c r="AQ851" s="24">
        <v>2119.54</v>
      </c>
      <c r="AR851" s="24"/>
      <c r="AS851" s="4"/>
      <c r="AT851" s="4"/>
      <c r="AU851" s="24">
        <v>60.414473684210499</v>
      </c>
      <c r="AV851" s="24">
        <v>33.412432432432396</v>
      </c>
      <c r="AW851" s="24">
        <v>29.833428571428598</v>
      </c>
      <c r="AX851" s="24">
        <v>11.1520588235294</v>
      </c>
      <c r="AY851" s="24">
        <v>55.7773684210526</v>
      </c>
      <c r="AZ851" s="24"/>
      <c r="BA851" s="4"/>
    </row>
    <row r="852" spans="2:53">
      <c r="B852" s="11" t="s">
        <v>252</v>
      </c>
      <c r="C852" s="11"/>
      <c r="D852" s="71" t="s">
        <v>253</v>
      </c>
      <c r="E852" s="11">
        <v>32</v>
      </c>
      <c r="F852" s="11">
        <v>18</v>
      </c>
      <c r="G852" s="11">
        <v>10</v>
      </c>
      <c r="H852" s="11">
        <v>7</v>
      </c>
      <c r="I852" s="11">
        <v>10</v>
      </c>
      <c r="J852" s="11"/>
      <c r="M852" s="184">
        <v>6976.32</v>
      </c>
      <c r="N852" s="287">
        <v>3133.55</v>
      </c>
      <c r="O852" s="184">
        <v>1584.42</v>
      </c>
      <c r="P852" s="184">
        <v>1346.37</v>
      </c>
      <c r="Q852" s="184">
        <v>7388.8</v>
      </c>
      <c r="R852" s="184"/>
      <c r="S852" s="4"/>
      <c r="T852" s="4"/>
      <c r="U852" s="11">
        <v>183.58736842105299</v>
      </c>
      <c r="V852" s="11">
        <v>84.690540540540496</v>
      </c>
      <c r="W852" s="11">
        <v>44.011666666666699</v>
      </c>
      <c r="X852" s="11">
        <v>36.388378378378398</v>
      </c>
      <c r="Y852" s="11">
        <v>194.442105263158</v>
      </c>
      <c r="Z852" s="11"/>
      <c r="AA852" s="4"/>
      <c r="AB852" s="11" t="s">
        <v>312</v>
      </c>
      <c r="AC852" s="11"/>
      <c r="AD852" s="71" t="s">
        <v>153</v>
      </c>
      <c r="AE852" s="24">
        <v>282</v>
      </c>
      <c r="AF852" s="24">
        <v>101</v>
      </c>
      <c r="AG852" s="24">
        <v>77</v>
      </c>
      <c r="AH852" s="24">
        <v>56</v>
      </c>
      <c r="AI852" s="24">
        <v>54</v>
      </c>
      <c r="AJ852" s="24"/>
      <c r="AK852" s="4"/>
      <c r="AL852" s="4"/>
      <c r="AM852" s="24">
        <v>167980.27</v>
      </c>
      <c r="AN852" s="24">
        <v>18481.240000000002</v>
      </c>
      <c r="AO852" s="24">
        <v>21027.439999999999</v>
      </c>
      <c r="AP852" s="24">
        <v>16377.38</v>
      </c>
      <c r="AQ852" s="24">
        <v>41585.589999999997</v>
      </c>
      <c r="AR852" s="24"/>
      <c r="AS852" s="4"/>
      <c r="AT852" s="4"/>
      <c r="AU852" s="24">
        <v>587.34360139860098</v>
      </c>
      <c r="AV852" s="24">
        <v>70.004696969696994</v>
      </c>
      <c r="AW852" s="24">
        <v>77.306764705882301</v>
      </c>
      <c r="AX852" s="24">
        <v>58.700286738351302</v>
      </c>
      <c r="AY852" s="24">
        <v>147.99142348754501</v>
      </c>
      <c r="AZ852" s="24"/>
      <c r="BA852" s="4"/>
    </row>
    <row r="853" spans="2:53">
      <c r="B853" s="11" t="s">
        <v>254</v>
      </c>
      <c r="C853" s="11"/>
      <c r="D853" s="71" t="s">
        <v>229</v>
      </c>
      <c r="E853" s="11">
        <v>8</v>
      </c>
      <c r="F853" s="11">
        <v>3</v>
      </c>
      <c r="G853" s="11">
        <v>2</v>
      </c>
      <c r="H853" s="11"/>
      <c r="I853" s="11">
        <v>2</v>
      </c>
      <c r="J853" s="11"/>
      <c r="M853" s="184">
        <v>753.26</v>
      </c>
      <c r="N853" s="287">
        <v>303.41000000000003</v>
      </c>
      <c r="O853" s="184">
        <v>43.52</v>
      </c>
      <c r="P853" s="184">
        <v>0</v>
      </c>
      <c r="Q853" s="184">
        <v>141.05000000000001</v>
      </c>
      <c r="R853" s="184"/>
      <c r="S853" s="4"/>
      <c r="T853" s="4"/>
      <c r="U853" s="11">
        <v>94.157499999999999</v>
      </c>
      <c r="V853" s="11">
        <v>37.926250000000003</v>
      </c>
      <c r="W853" s="11">
        <v>6.2171428571428597</v>
      </c>
      <c r="X853" s="11">
        <v>0</v>
      </c>
      <c r="Y853" s="11">
        <v>17.631250000000001</v>
      </c>
      <c r="Z853" s="11"/>
      <c r="AA853" s="4"/>
      <c r="AB853" s="11" t="s">
        <v>313</v>
      </c>
      <c r="AC853" s="11"/>
      <c r="AD853" s="71" t="s">
        <v>314</v>
      </c>
      <c r="AE853" s="24">
        <v>4</v>
      </c>
      <c r="AF853" s="24">
        <v>2</v>
      </c>
      <c r="AG853" s="24">
        <v>2</v>
      </c>
      <c r="AH853" s="24">
        <v>1</v>
      </c>
      <c r="AI853" s="24">
        <v>1</v>
      </c>
      <c r="AJ853" s="24"/>
      <c r="AK853" s="4"/>
      <c r="AL853" s="4"/>
      <c r="AM853" s="24">
        <v>290.89999999999998</v>
      </c>
      <c r="AN853" s="24">
        <v>41.57</v>
      </c>
      <c r="AO853" s="24">
        <v>46.38</v>
      </c>
      <c r="AP853" s="24">
        <v>28.15</v>
      </c>
      <c r="AQ853" s="24">
        <v>28.93</v>
      </c>
      <c r="AR853" s="24"/>
      <c r="AS853" s="4"/>
      <c r="AT853" s="4"/>
      <c r="AU853" s="24">
        <v>72.724999999999994</v>
      </c>
      <c r="AV853" s="24">
        <v>10.3925</v>
      </c>
      <c r="AW853" s="24">
        <v>11.595000000000001</v>
      </c>
      <c r="AX853" s="24">
        <v>7.0374999999999996</v>
      </c>
      <c r="AY853" s="24">
        <v>7.2324999999999999</v>
      </c>
      <c r="AZ853" s="24"/>
      <c r="BA853" s="4"/>
    </row>
    <row r="854" spans="2:53">
      <c r="B854" s="11" t="s">
        <v>255</v>
      </c>
      <c r="C854" s="11"/>
      <c r="D854" s="71" t="s">
        <v>256</v>
      </c>
      <c r="E854" s="11">
        <v>37</v>
      </c>
      <c r="F854" s="11">
        <v>16</v>
      </c>
      <c r="G854" s="11">
        <v>9</v>
      </c>
      <c r="H854" s="11">
        <v>2</v>
      </c>
      <c r="I854" s="11">
        <v>9</v>
      </c>
      <c r="J854" s="11"/>
      <c r="M854" s="184">
        <v>8002.92</v>
      </c>
      <c r="N854" s="287">
        <v>2156.2600000000002</v>
      </c>
      <c r="O854" s="184">
        <v>1070.25</v>
      </c>
      <c r="P854" s="184">
        <v>173.03</v>
      </c>
      <c r="Q854" s="184">
        <v>2585.54</v>
      </c>
      <c r="R854" s="184"/>
      <c r="S854" s="4"/>
      <c r="T854" s="4"/>
      <c r="U854" s="11">
        <v>190.54571428571401</v>
      </c>
      <c r="V854" s="11">
        <v>63.419411764705899</v>
      </c>
      <c r="W854" s="11">
        <v>26.756250000000001</v>
      </c>
      <c r="X854" s="11">
        <v>4.6764864864864899</v>
      </c>
      <c r="Y854" s="11">
        <v>64.638499999999993</v>
      </c>
      <c r="Z854" s="11"/>
      <c r="AA854" s="4"/>
      <c r="AB854" s="11" t="s">
        <v>315</v>
      </c>
      <c r="AC854" s="11"/>
      <c r="AD854" s="71" t="s">
        <v>316</v>
      </c>
      <c r="AE854" s="24">
        <v>27</v>
      </c>
      <c r="AF854" s="24">
        <v>6</v>
      </c>
      <c r="AG854" s="24">
        <v>4</v>
      </c>
      <c r="AH854" s="24">
        <v>3</v>
      </c>
      <c r="AI854" s="24">
        <v>2</v>
      </c>
      <c r="AJ854" s="24"/>
      <c r="AK854" s="4"/>
      <c r="AL854" s="4"/>
      <c r="AM854" s="24">
        <v>6553.58</v>
      </c>
      <c r="AN854" s="24">
        <v>734.22</v>
      </c>
      <c r="AO854" s="24">
        <v>521.64</v>
      </c>
      <c r="AP854" s="24">
        <v>228.48</v>
      </c>
      <c r="AQ854" s="24">
        <v>42.73</v>
      </c>
      <c r="AR854" s="24"/>
      <c r="AS854" s="4"/>
      <c r="AT854" s="4"/>
      <c r="AU854" s="24">
        <v>242.72518518518501</v>
      </c>
      <c r="AV854" s="24">
        <v>28.239230769230801</v>
      </c>
      <c r="AW854" s="24">
        <v>30.684705882352901</v>
      </c>
      <c r="AX854" s="24">
        <v>8.7876923076923106</v>
      </c>
      <c r="AY854" s="24">
        <v>1.5260714285714301</v>
      </c>
      <c r="AZ854" s="24"/>
      <c r="BA854" s="4"/>
    </row>
    <row r="855" spans="2:53">
      <c r="B855" s="11" t="s">
        <v>257</v>
      </c>
      <c r="C855" s="11"/>
      <c r="D855" s="71" t="s">
        <v>115</v>
      </c>
      <c r="E855" s="11">
        <v>27</v>
      </c>
      <c r="F855" s="11">
        <v>8</v>
      </c>
      <c r="G855" s="11">
        <v>4</v>
      </c>
      <c r="H855" s="11">
        <v>3</v>
      </c>
      <c r="I855" s="11">
        <v>4</v>
      </c>
      <c r="J855" s="11"/>
      <c r="M855" s="184">
        <v>5188.26</v>
      </c>
      <c r="N855" s="287">
        <v>145.63999999999999</v>
      </c>
      <c r="O855" s="184">
        <v>163.44</v>
      </c>
      <c r="P855" s="184">
        <v>804.1</v>
      </c>
      <c r="Q855" s="184">
        <v>875.37</v>
      </c>
      <c r="R855" s="184"/>
      <c r="S855" s="4"/>
      <c r="T855" s="4"/>
      <c r="U855" s="11">
        <v>185.29499999999999</v>
      </c>
      <c r="V855" s="11">
        <v>5.6015384615384596</v>
      </c>
      <c r="W855" s="11">
        <v>6.5376000000000003</v>
      </c>
      <c r="X855" s="11">
        <v>29.781481481481499</v>
      </c>
      <c r="Y855" s="11">
        <v>32.421111111111102</v>
      </c>
      <c r="Z855" s="11"/>
      <c r="AA855" s="4"/>
      <c r="AB855" s="11" t="s">
        <v>317</v>
      </c>
      <c r="AC855" s="11"/>
      <c r="AD855" s="71" t="s">
        <v>121</v>
      </c>
      <c r="AE855" s="24">
        <v>1</v>
      </c>
      <c r="AF855" s="24"/>
      <c r="AG855" s="24"/>
      <c r="AH855" s="24">
        <v>1</v>
      </c>
      <c r="AI855" s="24">
        <v>1</v>
      </c>
      <c r="AJ855" s="24"/>
      <c r="AK855" s="4"/>
      <c r="AL855" s="4"/>
      <c r="AM855" s="24">
        <v>15.94</v>
      </c>
      <c r="AN855" s="24">
        <v>0</v>
      </c>
      <c r="AO855" s="24">
        <v>0</v>
      </c>
      <c r="AP855" s="24">
        <v>16.53</v>
      </c>
      <c r="AQ855" s="24">
        <v>307.08999999999997</v>
      </c>
      <c r="AR855" s="24"/>
      <c r="AS855" s="4"/>
      <c r="AT855" s="4"/>
      <c r="AU855" s="24">
        <v>15.94</v>
      </c>
      <c r="AV855" s="24">
        <v>0</v>
      </c>
      <c r="AW855" s="24">
        <v>0</v>
      </c>
      <c r="AX855" s="24">
        <v>16.53</v>
      </c>
      <c r="AY855" s="24">
        <v>307.08999999999997</v>
      </c>
      <c r="AZ855" s="24"/>
      <c r="BA855" s="4"/>
    </row>
    <row r="856" spans="2:53">
      <c r="B856" s="11" t="s">
        <v>258</v>
      </c>
      <c r="C856" s="11"/>
      <c r="D856" s="71" t="s">
        <v>259</v>
      </c>
      <c r="E856" s="11">
        <v>42</v>
      </c>
      <c r="F856" s="11">
        <v>18</v>
      </c>
      <c r="G856" s="11">
        <v>9</v>
      </c>
      <c r="H856" s="11">
        <v>8</v>
      </c>
      <c r="I856" s="11">
        <v>10</v>
      </c>
      <c r="J856" s="11"/>
      <c r="M856" s="184">
        <v>8390.7800000000007</v>
      </c>
      <c r="N856" s="287">
        <v>4713.78</v>
      </c>
      <c r="O856" s="184">
        <v>591.25</v>
      </c>
      <c r="P856" s="184">
        <v>524.39</v>
      </c>
      <c r="Q856" s="184">
        <v>2682.23</v>
      </c>
      <c r="R856" s="184"/>
      <c r="S856" s="4"/>
      <c r="T856" s="4"/>
      <c r="U856" s="11">
        <v>186.461777777778</v>
      </c>
      <c r="V856" s="11">
        <v>109.62279069767401</v>
      </c>
      <c r="W856" s="11">
        <v>14.077380952381001</v>
      </c>
      <c r="X856" s="11">
        <v>12.195116279069801</v>
      </c>
      <c r="Y856" s="11">
        <v>59.6051111111111</v>
      </c>
      <c r="Z856" s="11"/>
      <c r="AA856" s="4"/>
      <c r="AB856" s="11" t="s">
        <v>317</v>
      </c>
      <c r="AC856" s="11"/>
      <c r="AD856" s="71" t="s">
        <v>318</v>
      </c>
      <c r="AE856" s="24">
        <v>13</v>
      </c>
      <c r="AF856" s="24">
        <v>7</v>
      </c>
      <c r="AG856" s="24">
        <v>5</v>
      </c>
      <c r="AH856" s="24">
        <v>3</v>
      </c>
      <c r="AI856" s="24">
        <v>1</v>
      </c>
      <c r="AJ856" s="24"/>
      <c r="AK856" s="4"/>
      <c r="AL856" s="4"/>
      <c r="AM856" s="24">
        <v>2035.87</v>
      </c>
      <c r="AN856" s="24">
        <v>1110.29</v>
      </c>
      <c r="AO856" s="24">
        <v>387.97</v>
      </c>
      <c r="AP856" s="24">
        <v>152.63</v>
      </c>
      <c r="AQ856" s="24">
        <v>55.87</v>
      </c>
      <c r="AR856" s="24"/>
      <c r="AS856" s="4"/>
      <c r="AT856" s="4"/>
      <c r="AU856" s="24">
        <v>156.60538461538499</v>
      </c>
      <c r="AV856" s="24">
        <v>85.406923076923107</v>
      </c>
      <c r="AW856" s="24">
        <v>29.843846153846201</v>
      </c>
      <c r="AX856" s="24">
        <v>13.875454545454501</v>
      </c>
      <c r="AY856" s="24">
        <v>5.07909090909091</v>
      </c>
      <c r="AZ856" s="24"/>
      <c r="BA856" s="4"/>
    </row>
    <row r="857" spans="2:53">
      <c r="B857" s="11" t="s">
        <v>260</v>
      </c>
      <c r="C857" s="11"/>
      <c r="D857" s="71" t="s">
        <v>261</v>
      </c>
      <c r="E857" s="11">
        <v>67</v>
      </c>
      <c r="F857" s="11">
        <v>41</v>
      </c>
      <c r="G857" s="11">
        <v>21</v>
      </c>
      <c r="H857" s="11">
        <v>9</v>
      </c>
      <c r="I857" s="11">
        <v>15</v>
      </c>
      <c r="J857" s="11"/>
      <c r="M857" s="184">
        <v>8150.83</v>
      </c>
      <c r="N857" s="287">
        <v>5282.77</v>
      </c>
      <c r="O857" s="184">
        <v>1151.8399999999999</v>
      </c>
      <c r="P857" s="184">
        <v>378.84</v>
      </c>
      <c r="Q857" s="184">
        <v>2558.54</v>
      </c>
      <c r="R857" s="184"/>
      <c r="S857" s="4"/>
      <c r="T857" s="4"/>
      <c r="U857" s="11">
        <v>118.127971014493</v>
      </c>
      <c r="V857" s="11">
        <v>81.2733846153846</v>
      </c>
      <c r="W857" s="11">
        <v>18.882622950819702</v>
      </c>
      <c r="X857" s="11">
        <v>6.21049180327869</v>
      </c>
      <c r="Y857" s="11">
        <v>39.977187499999999</v>
      </c>
      <c r="Z857" s="11"/>
      <c r="AA857" s="4"/>
      <c r="AB857" s="11" t="s">
        <v>319</v>
      </c>
      <c r="AC857" s="11"/>
      <c r="AD857" s="71" t="s">
        <v>222</v>
      </c>
      <c r="AE857" s="24">
        <v>26</v>
      </c>
      <c r="AF857" s="24">
        <v>10</v>
      </c>
      <c r="AG857" s="24">
        <v>7</v>
      </c>
      <c r="AH857" s="24">
        <v>4</v>
      </c>
      <c r="AI857" s="24">
        <v>6</v>
      </c>
      <c r="AJ857" s="24"/>
      <c r="AK857" s="4"/>
      <c r="AL857" s="4"/>
      <c r="AM857" s="24">
        <v>1743.86</v>
      </c>
      <c r="AN857" s="24">
        <v>735.22</v>
      </c>
      <c r="AO857" s="24">
        <v>164.74</v>
      </c>
      <c r="AP857" s="24">
        <v>127.28</v>
      </c>
      <c r="AQ857" s="24">
        <v>742.85</v>
      </c>
      <c r="AR857" s="24"/>
      <c r="AS857" s="4"/>
      <c r="AT857" s="4"/>
      <c r="AU857" s="24">
        <v>64.587407407407397</v>
      </c>
      <c r="AV857" s="24">
        <v>29.408799999999999</v>
      </c>
      <c r="AW857" s="24">
        <v>7.1626086956521702</v>
      </c>
      <c r="AX857" s="24">
        <v>5.0911999999999997</v>
      </c>
      <c r="AY857" s="24">
        <v>28.571153846153798</v>
      </c>
      <c r="AZ857" s="24"/>
      <c r="BA857" s="4"/>
    </row>
    <row r="858" spans="2:53">
      <c r="B858" s="11" t="s">
        <v>467</v>
      </c>
      <c r="C858" s="11"/>
      <c r="D858" s="71" t="s">
        <v>111</v>
      </c>
      <c r="E858" s="11">
        <v>1</v>
      </c>
      <c r="F858" s="11"/>
      <c r="G858" s="11"/>
      <c r="H858" s="11"/>
      <c r="I858" s="11"/>
      <c r="J858" s="11"/>
      <c r="M858" s="184">
        <v>331.78</v>
      </c>
      <c r="N858" s="287"/>
      <c r="O858" s="184">
        <v>0</v>
      </c>
      <c r="P858" s="184">
        <v>0</v>
      </c>
      <c r="Q858" s="184">
        <v>0</v>
      </c>
      <c r="R858" s="184"/>
      <c r="S858" s="4"/>
      <c r="T858" s="4"/>
      <c r="U858" s="11">
        <v>331.78</v>
      </c>
      <c r="V858" s="11"/>
      <c r="W858" s="11">
        <v>0</v>
      </c>
      <c r="X858" s="11">
        <v>0</v>
      </c>
      <c r="Y858" s="11">
        <v>0</v>
      </c>
      <c r="Z858" s="11"/>
      <c r="AA858" s="4"/>
      <c r="AB858" s="11" t="s">
        <v>576</v>
      </c>
      <c r="AC858" s="11"/>
      <c r="AD858" s="71" t="s">
        <v>88</v>
      </c>
      <c r="AE858" s="24">
        <v>2</v>
      </c>
      <c r="AF858" s="24"/>
      <c r="AG858" s="24"/>
      <c r="AH858" s="24"/>
      <c r="AI858" s="24"/>
      <c r="AJ858" s="24"/>
      <c r="AK858" s="4"/>
      <c r="AL858" s="4"/>
      <c r="AM858" s="24">
        <v>2247.84</v>
      </c>
      <c r="AN858" s="24">
        <v>0</v>
      </c>
      <c r="AO858" s="24"/>
      <c r="AP858" s="24">
        <v>0</v>
      </c>
      <c r="AQ858" s="24">
        <v>0</v>
      </c>
      <c r="AR858" s="24"/>
      <c r="AS858" s="4"/>
      <c r="AT858" s="4"/>
      <c r="AU858" s="24">
        <v>1123.92</v>
      </c>
      <c r="AV858" s="24">
        <v>0</v>
      </c>
      <c r="AW858" s="24"/>
      <c r="AX858" s="24">
        <v>0</v>
      </c>
      <c r="AY858" s="24">
        <v>0</v>
      </c>
      <c r="AZ858" s="24"/>
      <c r="BA858" s="4"/>
    </row>
    <row r="859" spans="2:53">
      <c r="B859" s="11" t="s">
        <v>467</v>
      </c>
      <c r="C859" s="11"/>
      <c r="D859" s="71" t="s">
        <v>115</v>
      </c>
      <c r="E859" s="11">
        <v>7</v>
      </c>
      <c r="F859" s="11"/>
      <c r="G859" s="11">
        <v>3</v>
      </c>
      <c r="H859" s="11"/>
      <c r="I859" s="11">
        <v>3</v>
      </c>
      <c r="J859" s="11"/>
      <c r="M859" s="184">
        <v>2177.9</v>
      </c>
      <c r="N859" s="287"/>
      <c r="O859" s="184">
        <v>597.91</v>
      </c>
      <c r="P859" s="184">
        <v>0</v>
      </c>
      <c r="Q859" s="184">
        <v>195.61</v>
      </c>
      <c r="R859" s="184"/>
      <c r="S859" s="4"/>
      <c r="T859" s="4"/>
      <c r="U859" s="11">
        <v>311.12857142857098</v>
      </c>
      <c r="V859" s="11"/>
      <c r="W859" s="11">
        <v>85.415714285714301</v>
      </c>
      <c r="X859" s="11">
        <v>0</v>
      </c>
      <c r="Y859" s="11">
        <v>27.944285714285702</v>
      </c>
      <c r="Z859" s="11"/>
      <c r="AA859" s="4"/>
      <c r="AB859" s="11" t="s">
        <v>320</v>
      </c>
      <c r="AC859" s="11"/>
      <c r="AD859" s="71" t="s">
        <v>321</v>
      </c>
      <c r="AE859" s="24">
        <v>12</v>
      </c>
      <c r="AF859" s="24">
        <v>9</v>
      </c>
      <c r="AG859" s="24">
        <v>7</v>
      </c>
      <c r="AH859" s="24">
        <v>3</v>
      </c>
      <c r="AI859" s="24">
        <v>2</v>
      </c>
      <c r="AJ859" s="24"/>
      <c r="AK859" s="4"/>
      <c r="AL859" s="4"/>
      <c r="AM859" s="24">
        <v>1526.35</v>
      </c>
      <c r="AN859" s="24">
        <v>2079.5500000000002</v>
      </c>
      <c r="AO859" s="24">
        <v>145.5</v>
      </c>
      <c r="AP859" s="24">
        <v>90.75</v>
      </c>
      <c r="AQ859" s="24">
        <v>327.67</v>
      </c>
      <c r="AR859" s="24"/>
      <c r="AS859" s="4"/>
      <c r="AT859" s="4"/>
      <c r="AU859" s="24">
        <v>127.195833333333</v>
      </c>
      <c r="AV859" s="24">
        <v>173.29583333333301</v>
      </c>
      <c r="AW859" s="24">
        <v>12.125</v>
      </c>
      <c r="AX859" s="24">
        <v>7.5625</v>
      </c>
      <c r="AY859" s="24">
        <v>27.3058333333333</v>
      </c>
      <c r="AZ859" s="24"/>
      <c r="BA859" s="4"/>
    </row>
    <row r="860" spans="2:53">
      <c r="B860" s="11" t="s">
        <v>609</v>
      </c>
      <c r="C860" s="11"/>
      <c r="D860" s="71" t="s">
        <v>136</v>
      </c>
      <c r="E860" s="11">
        <v>2</v>
      </c>
      <c r="F860" s="11"/>
      <c r="G860" s="11"/>
      <c r="H860" s="11"/>
      <c r="I860" s="11"/>
      <c r="J860" s="11"/>
      <c r="M860" s="184">
        <v>183.52</v>
      </c>
      <c r="N860" s="287">
        <v>0</v>
      </c>
      <c r="O860" s="184">
        <v>0</v>
      </c>
      <c r="P860" s="184">
        <v>0</v>
      </c>
      <c r="Q860" s="184">
        <v>0</v>
      </c>
      <c r="R860" s="184"/>
      <c r="S860" s="4"/>
      <c r="T860" s="4"/>
      <c r="U860" s="11">
        <v>91.76</v>
      </c>
      <c r="V860" s="11">
        <v>0</v>
      </c>
      <c r="W860" s="11">
        <v>0</v>
      </c>
      <c r="X860" s="11">
        <v>0</v>
      </c>
      <c r="Y860" s="11">
        <v>0</v>
      </c>
      <c r="Z860" s="11"/>
      <c r="AA860" s="4"/>
      <c r="AB860" s="11" t="s">
        <v>322</v>
      </c>
      <c r="AC860" s="11"/>
      <c r="AD860" s="71" t="s">
        <v>323</v>
      </c>
      <c r="AE860" s="24">
        <v>41</v>
      </c>
      <c r="AF860" s="24">
        <v>18</v>
      </c>
      <c r="AG860" s="24">
        <v>11</v>
      </c>
      <c r="AH860" s="24">
        <v>7</v>
      </c>
      <c r="AI860" s="24">
        <v>8</v>
      </c>
      <c r="AJ860" s="24"/>
      <c r="AK860" s="4"/>
      <c r="AL860" s="4"/>
      <c r="AM860" s="24">
        <v>10762.72</v>
      </c>
      <c r="AN860" s="24">
        <v>2442.44</v>
      </c>
      <c r="AO860" s="24">
        <v>390.41</v>
      </c>
      <c r="AP860" s="24">
        <v>201.22</v>
      </c>
      <c r="AQ860" s="24">
        <v>10200.66</v>
      </c>
      <c r="AR860" s="24"/>
      <c r="AS860" s="4"/>
      <c r="AT860" s="4"/>
      <c r="AU860" s="24">
        <v>262.50536585365899</v>
      </c>
      <c r="AV860" s="24">
        <v>62.626666666666701</v>
      </c>
      <c r="AW860" s="24">
        <v>10.551621621621599</v>
      </c>
      <c r="AX860" s="24">
        <v>5.1594871794871802</v>
      </c>
      <c r="AY860" s="24">
        <v>255.01650000000001</v>
      </c>
      <c r="AZ860" s="24"/>
      <c r="BA860" s="4"/>
    </row>
    <row r="861" spans="2:53">
      <c r="B861" s="11" t="s">
        <v>490</v>
      </c>
      <c r="C861" s="11"/>
      <c r="D861" s="71" t="s">
        <v>113</v>
      </c>
      <c r="E861" s="11">
        <v>8</v>
      </c>
      <c r="F861" s="11">
        <v>5</v>
      </c>
      <c r="G861" s="11">
        <v>1</v>
      </c>
      <c r="H861" s="11">
        <v>1</v>
      </c>
      <c r="I861" s="11">
        <v>2</v>
      </c>
      <c r="J861" s="11"/>
      <c r="M861" s="184">
        <v>1426.67</v>
      </c>
      <c r="N861" s="287">
        <v>683.24</v>
      </c>
      <c r="O861" s="184">
        <v>100.03</v>
      </c>
      <c r="P861" s="184">
        <v>56.2</v>
      </c>
      <c r="Q861" s="184">
        <v>794.53</v>
      </c>
      <c r="R861" s="184"/>
      <c r="S861" s="4"/>
      <c r="T861" s="4"/>
      <c r="U861" s="11">
        <v>178.33375000000001</v>
      </c>
      <c r="V861" s="11">
        <v>97.605714285714299</v>
      </c>
      <c r="W861" s="11">
        <v>12.50375</v>
      </c>
      <c r="X861" s="11">
        <v>7.0250000000000004</v>
      </c>
      <c r="Y861" s="11">
        <v>88.281111111111102</v>
      </c>
      <c r="Z861" s="11"/>
      <c r="AA861" s="4"/>
      <c r="AB861" s="11" t="s">
        <v>325</v>
      </c>
      <c r="AC861" s="11"/>
      <c r="AD861" s="71" t="s">
        <v>96</v>
      </c>
      <c r="AE861" s="24">
        <v>5</v>
      </c>
      <c r="AF861" s="24">
        <v>1</v>
      </c>
      <c r="AG861" s="24">
        <v>1</v>
      </c>
      <c r="AH861" s="24">
        <v>1</v>
      </c>
      <c r="AI861" s="24">
        <v>1</v>
      </c>
      <c r="AJ861" s="24"/>
      <c r="AK861" s="4"/>
      <c r="AL861" s="4"/>
      <c r="AM861" s="24">
        <v>429.25</v>
      </c>
      <c r="AN861" s="24">
        <v>12.87</v>
      </c>
      <c r="AO861" s="24">
        <v>13.94</v>
      </c>
      <c r="AP861" s="24">
        <v>13.79</v>
      </c>
      <c r="AQ861" s="24">
        <v>405.69</v>
      </c>
      <c r="AR861" s="24"/>
      <c r="AS861" s="4"/>
      <c r="AT861" s="4"/>
      <c r="AU861" s="24">
        <v>85.85</v>
      </c>
      <c r="AV861" s="24">
        <v>2.5739999999999998</v>
      </c>
      <c r="AW861" s="24">
        <v>2.7879999999999998</v>
      </c>
      <c r="AX861" s="24">
        <v>2.758</v>
      </c>
      <c r="AY861" s="24">
        <v>81.138000000000005</v>
      </c>
      <c r="AZ861" s="24"/>
      <c r="BA861" s="4"/>
    </row>
    <row r="862" spans="2:53">
      <c r="B862" s="11" t="s">
        <v>263</v>
      </c>
      <c r="C862" s="11"/>
      <c r="D862" s="71" t="s">
        <v>264</v>
      </c>
      <c r="E862" s="11">
        <v>195</v>
      </c>
      <c r="F862" s="11">
        <v>82</v>
      </c>
      <c r="G862" s="11">
        <v>57</v>
      </c>
      <c r="H862" s="11">
        <v>23</v>
      </c>
      <c r="I862" s="11">
        <v>53</v>
      </c>
      <c r="J862" s="11"/>
      <c r="M862" s="184">
        <v>48729.89</v>
      </c>
      <c r="N862" s="287">
        <v>16001.36</v>
      </c>
      <c r="O862" s="184">
        <v>7627.53</v>
      </c>
      <c r="P862" s="184">
        <v>2971.18</v>
      </c>
      <c r="Q862" s="184">
        <v>23818.97</v>
      </c>
      <c r="R862" s="184"/>
      <c r="S862" s="4"/>
      <c r="T862" s="4"/>
      <c r="U862" s="11">
        <v>221.49950000000001</v>
      </c>
      <c r="V862" s="11">
        <v>83.776753926701602</v>
      </c>
      <c r="W862" s="11">
        <v>36.670817307692303</v>
      </c>
      <c r="X862" s="11">
        <v>14.353526570048301</v>
      </c>
      <c r="Y862" s="11">
        <v>108.762420091324</v>
      </c>
      <c r="Z862" s="11"/>
      <c r="AA862" s="4"/>
      <c r="AB862" s="11" t="s">
        <v>326</v>
      </c>
      <c r="AC862" s="11"/>
      <c r="AD862" s="71" t="s">
        <v>278</v>
      </c>
      <c r="AE862" s="24">
        <v>26</v>
      </c>
      <c r="AF862" s="24">
        <v>10</v>
      </c>
      <c r="AG862" s="24">
        <v>4</v>
      </c>
      <c r="AH862" s="24">
        <v>4</v>
      </c>
      <c r="AI862" s="24">
        <v>4</v>
      </c>
      <c r="AJ862" s="24"/>
      <c r="AK862" s="4"/>
      <c r="AL862" s="4"/>
      <c r="AM862" s="24">
        <v>2538.09</v>
      </c>
      <c r="AN862" s="24">
        <v>615.28</v>
      </c>
      <c r="AO862" s="24">
        <v>72.099999999999994</v>
      </c>
      <c r="AP862" s="24">
        <v>40.25</v>
      </c>
      <c r="AQ862" s="24">
        <v>3726.71</v>
      </c>
      <c r="AR862" s="24"/>
      <c r="AS862" s="4"/>
      <c r="AT862" s="4"/>
      <c r="AU862" s="24">
        <v>94.003333333333302</v>
      </c>
      <c r="AV862" s="24">
        <v>21.974285714285699</v>
      </c>
      <c r="AW862" s="24">
        <v>2.6703703703703701</v>
      </c>
      <c r="AX862" s="24">
        <v>1.49074074074074</v>
      </c>
      <c r="AY862" s="24">
        <v>138.02629629629601</v>
      </c>
      <c r="AZ862" s="24"/>
      <c r="BA862" s="4"/>
    </row>
    <row r="863" spans="2:53">
      <c r="B863" s="11" t="s">
        <v>266</v>
      </c>
      <c r="C863" s="11"/>
      <c r="D863" s="71" t="s">
        <v>113</v>
      </c>
      <c r="E863" s="11">
        <v>10</v>
      </c>
      <c r="F863" s="11">
        <v>4</v>
      </c>
      <c r="G863" s="11">
        <v>3</v>
      </c>
      <c r="H863" s="11">
        <v>2</v>
      </c>
      <c r="I863" s="11">
        <v>3</v>
      </c>
      <c r="J863" s="11"/>
      <c r="M863" s="184">
        <v>2283.67</v>
      </c>
      <c r="N863" s="287">
        <v>583.79</v>
      </c>
      <c r="O863" s="184">
        <v>316.7</v>
      </c>
      <c r="P863" s="184">
        <v>223.14</v>
      </c>
      <c r="Q863" s="184">
        <v>719.55</v>
      </c>
      <c r="R863" s="184"/>
      <c r="S863" s="4"/>
      <c r="T863" s="4"/>
      <c r="U863" s="11">
        <v>228.36699999999999</v>
      </c>
      <c r="V863" s="11">
        <v>58.378999999999998</v>
      </c>
      <c r="W863" s="11">
        <v>31.67</v>
      </c>
      <c r="X863" s="11">
        <v>22.314</v>
      </c>
      <c r="Y863" s="11">
        <v>71.954999999999998</v>
      </c>
      <c r="Z863" s="11"/>
      <c r="AA863" s="4"/>
      <c r="AB863" s="11" t="s">
        <v>327</v>
      </c>
      <c r="AC863" s="11"/>
      <c r="AD863" s="71" t="s">
        <v>229</v>
      </c>
      <c r="AE863" s="24">
        <v>49</v>
      </c>
      <c r="AF863" s="24">
        <v>26</v>
      </c>
      <c r="AG863" s="24">
        <v>19</v>
      </c>
      <c r="AH863" s="24">
        <v>12</v>
      </c>
      <c r="AI863" s="24">
        <v>12</v>
      </c>
      <c r="AJ863" s="24"/>
      <c r="AK863" s="4"/>
      <c r="AL863" s="4"/>
      <c r="AM863" s="24">
        <v>10019.209999999999</v>
      </c>
      <c r="AN863" s="24">
        <v>3103.76</v>
      </c>
      <c r="AO863" s="24">
        <v>1187.58</v>
      </c>
      <c r="AP863" s="24">
        <v>543.15</v>
      </c>
      <c r="AQ863" s="24">
        <v>2642.73</v>
      </c>
      <c r="AR863" s="24"/>
      <c r="AS863" s="4"/>
      <c r="AT863" s="4"/>
      <c r="AU863" s="24">
        <v>196.45509803921601</v>
      </c>
      <c r="AV863" s="24">
        <v>56.432000000000002</v>
      </c>
      <c r="AW863" s="24">
        <v>21.592363636363601</v>
      </c>
      <c r="AX863" s="24">
        <v>10.863</v>
      </c>
      <c r="AY863" s="24">
        <v>48.939444444444398</v>
      </c>
      <c r="AZ863" s="24"/>
      <c r="BA863" s="4"/>
    </row>
    <row r="864" spans="2:53">
      <c r="B864" s="11" t="s">
        <v>267</v>
      </c>
      <c r="C864" s="11"/>
      <c r="D864" s="71" t="s">
        <v>113</v>
      </c>
      <c r="E864" s="11">
        <v>2</v>
      </c>
      <c r="F864" s="11">
        <v>1</v>
      </c>
      <c r="G864" s="11">
        <v>2</v>
      </c>
      <c r="H864" s="11">
        <v>1</v>
      </c>
      <c r="I864" s="11">
        <v>1</v>
      </c>
      <c r="J864" s="11"/>
      <c r="M864" s="184">
        <v>234.61</v>
      </c>
      <c r="N864" s="287">
        <v>298.07</v>
      </c>
      <c r="O864" s="184">
        <v>154.75</v>
      </c>
      <c r="P864" s="184">
        <v>60.55</v>
      </c>
      <c r="Q864" s="184">
        <v>1314.72</v>
      </c>
      <c r="R864" s="184"/>
      <c r="S864" s="4"/>
      <c r="T864" s="4"/>
      <c r="U864" s="11">
        <v>117.30500000000001</v>
      </c>
      <c r="V864" s="11">
        <v>149.035</v>
      </c>
      <c r="W864" s="11">
        <v>77.375</v>
      </c>
      <c r="X864" s="11">
        <v>30.274999999999999</v>
      </c>
      <c r="Y864" s="11">
        <v>657.36</v>
      </c>
      <c r="Z864" s="11"/>
      <c r="AA864" s="4"/>
      <c r="AB864" s="11" t="s">
        <v>328</v>
      </c>
      <c r="AC864" s="11"/>
      <c r="AD864" s="71" t="s">
        <v>232</v>
      </c>
      <c r="AE864" s="24">
        <v>16</v>
      </c>
      <c r="AF864" s="24">
        <v>8</v>
      </c>
      <c r="AG864" s="24">
        <v>5</v>
      </c>
      <c r="AH864" s="24">
        <v>3</v>
      </c>
      <c r="AI864" s="24">
        <v>2</v>
      </c>
      <c r="AJ864" s="24"/>
      <c r="AK864" s="4"/>
      <c r="AL864" s="4"/>
      <c r="AM864" s="24">
        <v>1905.87</v>
      </c>
      <c r="AN864" s="24">
        <v>1309.82</v>
      </c>
      <c r="AO864" s="24">
        <v>533.79</v>
      </c>
      <c r="AP864" s="24">
        <v>152.59</v>
      </c>
      <c r="AQ864" s="24">
        <v>170.86</v>
      </c>
      <c r="AR864" s="24"/>
      <c r="AS864" s="4"/>
      <c r="AT864" s="4"/>
      <c r="AU864" s="24">
        <v>119.11687499999999</v>
      </c>
      <c r="AV864" s="24">
        <v>87.3213333333333</v>
      </c>
      <c r="AW864" s="24">
        <v>33.361874999999998</v>
      </c>
      <c r="AX864" s="24">
        <v>9.5368750000000002</v>
      </c>
      <c r="AY864" s="24">
        <v>10.678750000000001</v>
      </c>
      <c r="AZ864" s="24"/>
      <c r="BA864" s="4"/>
    </row>
    <row r="865" spans="2:53">
      <c r="B865" s="11" t="s">
        <v>268</v>
      </c>
      <c r="C865" s="11"/>
      <c r="D865" s="71" t="s">
        <v>269</v>
      </c>
      <c r="E865" s="11">
        <v>116</v>
      </c>
      <c r="F865" s="11">
        <v>60</v>
      </c>
      <c r="G865" s="11">
        <v>31</v>
      </c>
      <c r="H865" s="11">
        <v>23</v>
      </c>
      <c r="I865" s="11">
        <v>32</v>
      </c>
      <c r="J865" s="11"/>
      <c r="M865" s="184">
        <v>17908.52</v>
      </c>
      <c r="N865" s="287">
        <v>8642.9599999999991</v>
      </c>
      <c r="O865" s="184">
        <v>2997.93</v>
      </c>
      <c r="P865" s="184">
        <v>1733.53</v>
      </c>
      <c r="Q865" s="184">
        <v>10695.93</v>
      </c>
      <c r="R865" s="184"/>
      <c r="S865" s="4"/>
      <c r="T865" s="4"/>
      <c r="U865" s="11">
        <v>135.67060606060599</v>
      </c>
      <c r="V865" s="11">
        <v>70.267967479674795</v>
      </c>
      <c r="W865" s="11">
        <v>25.844224137931</v>
      </c>
      <c r="X865" s="11">
        <v>14.816495726495701</v>
      </c>
      <c r="Y865" s="11">
        <v>88.396115702479307</v>
      </c>
      <c r="Z865" s="11"/>
      <c r="AA865" s="4"/>
      <c r="AB865" s="11" t="s">
        <v>329</v>
      </c>
      <c r="AC865" s="11"/>
      <c r="AD865" s="71" t="s">
        <v>142</v>
      </c>
      <c r="AE865" s="24">
        <v>1</v>
      </c>
      <c r="AF865" s="24"/>
      <c r="AG865" s="24"/>
      <c r="AH865" s="24"/>
      <c r="AI865" s="24"/>
      <c r="AJ865" s="24"/>
      <c r="AK865" s="4"/>
      <c r="AL865" s="4"/>
      <c r="AM865" s="24">
        <v>10.29</v>
      </c>
      <c r="AN865" s="24">
        <v>0</v>
      </c>
      <c r="AO865" s="24">
        <v>0</v>
      </c>
      <c r="AP865" s="24">
        <v>0</v>
      </c>
      <c r="AQ865" s="24">
        <v>0</v>
      </c>
      <c r="AR865" s="24"/>
      <c r="AS865" s="4"/>
      <c r="AT865" s="4"/>
      <c r="AU865" s="24">
        <v>10.29</v>
      </c>
      <c r="AV865" s="24">
        <v>0</v>
      </c>
      <c r="AW865" s="24">
        <v>0</v>
      </c>
      <c r="AX865" s="24">
        <v>0</v>
      </c>
      <c r="AY865" s="24">
        <v>0</v>
      </c>
      <c r="AZ865" s="24"/>
      <c r="BA865" s="4"/>
    </row>
    <row r="866" spans="2:53">
      <c r="B866" s="11" t="s">
        <v>270</v>
      </c>
      <c r="C866" s="11"/>
      <c r="D866" s="71" t="s">
        <v>271</v>
      </c>
      <c r="E866" s="11">
        <v>106</v>
      </c>
      <c r="F866" s="11">
        <v>40</v>
      </c>
      <c r="G866" s="11">
        <v>18</v>
      </c>
      <c r="H866" s="11">
        <v>9</v>
      </c>
      <c r="I866" s="11">
        <v>16</v>
      </c>
      <c r="J866" s="11"/>
      <c r="M866" s="184">
        <v>29434.91</v>
      </c>
      <c r="N866" s="287">
        <v>9634.6</v>
      </c>
      <c r="O866" s="184">
        <v>3616.68</v>
      </c>
      <c r="P866" s="184">
        <v>1056.68</v>
      </c>
      <c r="Q866" s="184">
        <v>8170.25</v>
      </c>
      <c r="R866" s="184"/>
      <c r="S866" s="4"/>
      <c r="T866" s="4"/>
      <c r="U866" s="11">
        <v>253.74922413793101</v>
      </c>
      <c r="V866" s="11">
        <v>84.514035087719293</v>
      </c>
      <c r="W866" s="11">
        <v>32.878909090909097</v>
      </c>
      <c r="X866" s="11">
        <v>9.5196396396396405</v>
      </c>
      <c r="Y866" s="11">
        <v>72.303097345132699</v>
      </c>
      <c r="Z866" s="11"/>
      <c r="AA866" s="4"/>
      <c r="AB866" s="11" t="s">
        <v>329</v>
      </c>
      <c r="AC866" s="11"/>
      <c r="AD866" s="71" t="s">
        <v>330</v>
      </c>
      <c r="AE866" s="24">
        <v>17</v>
      </c>
      <c r="AF866" s="24">
        <v>7</v>
      </c>
      <c r="AG866" s="24">
        <v>6</v>
      </c>
      <c r="AH866" s="24">
        <v>6</v>
      </c>
      <c r="AI866" s="24">
        <v>7</v>
      </c>
      <c r="AJ866" s="24"/>
      <c r="AK866" s="4"/>
      <c r="AL866" s="4"/>
      <c r="AM866" s="24">
        <v>2229.46</v>
      </c>
      <c r="AN866" s="24">
        <v>457.93</v>
      </c>
      <c r="AO866" s="24">
        <v>299.39</v>
      </c>
      <c r="AP866" s="24">
        <v>433.43</v>
      </c>
      <c r="AQ866" s="24">
        <v>1626.94</v>
      </c>
      <c r="AR866" s="24"/>
      <c r="AS866" s="4"/>
      <c r="AT866" s="4"/>
      <c r="AU866" s="24">
        <v>131.14470588235301</v>
      </c>
      <c r="AV866" s="24">
        <v>26.937058823529402</v>
      </c>
      <c r="AW866" s="24">
        <v>18.711874999999999</v>
      </c>
      <c r="AX866" s="24">
        <v>25.495882352941202</v>
      </c>
      <c r="AY866" s="24">
        <v>90.385555555555499</v>
      </c>
      <c r="AZ866" s="24"/>
      <c r="BA866" s="4"/>
    </row>
    <row r="867" spans="2:53">
      <c r="B867" s="11" t="s">
        <v>272</v>
      </c>
      <c r="C867" s="11"/>
      <c r="D867" s="71" t="s">
        <v>143</v>
      </c>
      <c r="E867" s="11">
        <v>190</v>
      </c>
      <c r="F867" s="11">
        <v>51</v>
      </c>
      <c r="G867" s="11">
        <v>72</v>
      </c>
      <c r="H867" s="11">
        <v>3</v>
      </c>
      <c r="I867" s="11">
        <v>52</v>
      </c>
      <c r="J867" s="11"/>
      <c r="M867" s="184">
        <v>45076.51</v>
      </c>
      <c r="N867" s="287">
        <v>9335.8700000000008</v>
      </c>
      <c r="O867" s="184">
        <v>9806.58</v>
      </c>
      <c r="P867" s="184">
        <v>38533.64</v>
      </c>
      <c r="Q867" s="184">
        <v>18497.169999999998</v>
      </c>
      <c r="R867" s="184"/>
      <c r="S867" s="4"/>
      <c r="T867" s="4"/>
      <c r="U867" s="11">
        <v>223.15103960395999</v>
      </c>
      <c r="V867" s="11">
        <v>99.317765957446795</v>
      </c>
      <c r="W867" s="11">
        <v>49.779593908629501</v>
      </c>
      <c r="X867" s="11">
        <v>214.075777777778</v>
      </c>
      <c r="Y867" s="11">
        <v>89.792087378640801</v>
      </c>
      <c r="Z867" s="11"/>
      <c r="AA867" s="4"/>
      <c r="AB867" s="11" t="s">
        <v>331</v>
      </c>
      <c r="AC867" s="11"/>
      <c r="AD867" s="71" t="s">
        <v>332</v>
      </c>
      <c r="AE867" s="24">
        <v>21</v>
      </c>
      <c r="AF867" s="24">
        <v>11</v>
      </c>
      <c r="AG867" s="24">
        <v>11</v>
      </c>
      <c r="AH867" s="24">
        <v>11</v>
      </c>
      <c r="AI867" s="24">
        <v>10</v>
      </c>
      <c r="AJ867" s="24"/>
      <c r="AK867" s="4"/>
      <c r="AL867" s="4"/>
      <c r="AM867" s="24">
        <v>2080.56</v>
      </c>
      <c r="AN867" s="24">
        <v>642.6</v>
      </c>
      <c r="AO867" s="24">
        <v>710.62</v>
      </c>
      <c r="AP867" s="24">
        <v>661.31</v>
      </c>
      <c r="AQ867" s="24">
        <v>3344.77</v>
      </c>
      <c r="AR867" s="24"/>
      <c r="AS867" s="4"/>
      <c r="AT867" s="4"/>
      <c r="AU867" s="24">
        <v>99.074285714285693</v>
      </c>
      <c r="AV867" s="24">
        <v>29.2090909090909</v>
      </c>
      <c r="AW867" s="24">
        <v>32.300909090909101</v>
      </c>
      <c r="AX867" s="24">
        <v>30.0595454545455</v>
      </c>
      <c r="AY867" s="24">
        <v>152.035</v>
      </c>
      <c r="AZ867" s="24"/>
      <c r="BA867" s="4"/>
    </row>
    <row r="868" spans="2:53">
      <c r="B868" s="11" t="s">
        <v>273</v>
      </c>
      <c r="C868" s="11"/>
      <c r="D868" s="71" t="s">
        <v>153</v>
      </c>
      <c r="E868" s="11">
        <v>352</v>
      </c>
      <c r="F868" s="11">
        <v>213</v>
      </c>
      <c r="G868" s="11">
        <v>128</v>
      </c>
      <c r="H868" s="11">
        <v>44</v>
      </c>
      <c r="I868" s="11">
        <v>165</v>
      </c>
      <c r="J868" s="11"/>
      <c r="M868" s="184">
        <v>64391.65</v>
      </c>
      <c r="N868" s="287">
        <v>32194.85</v>
      </c>
      <c r="O868" s="184">
        <v>14415.43</v>
      </c>
      <c r="P868" s="184">
        <v>5132.66</v>
      </c>
      <c r="Q868" s="184">
        <v>72766.09</v>
      </c>
      <c r="R868" s="184"/>
      <c r="S868" s="4"/>
      <c r="T868" s="4"/>
      <c r="U868" s="11">
        <v>163.43058375634499</v>
      </c>
      <c r="V868" s="11">
        <v>85.852933333333397</v>
      </c>
      <c r="W868" s="11">
        <v>38.647265415549597</v>
      </c>
      <c r="X868" s="11">
        <v>14.1007142857143</v>
      </c>
      <c r="Y868" s="11">
        <v>172.023853427896</v>
      </c>
      <c r="Z868" s="11"/>
      <c r="AA868" s="4"/>
      <c r="AB868" s="11" t="s">
        <v>333</v>
      </c>
      <c r="AC868" s="11"/>
      <c r="AD868" s="71" t="s">
        <v>334</v>
      </c>
      <c r="AE868" s="24">
        <v>66</v>
      </c>
      <c r="AF868" s="24">
        <v>30</v>
      </c>
      <c r="AG868" s="24">
        <v>15</v>
      </c>
      <c r="AH868" s="24">
        <v>12</v>
      </c>
      <c r="AI868" s="24">
        <v>8</v>
      </c>
      <c r="AJ868" s="24"/>
      <c r="AK868" s="4"/>
      <c r="AL868" s="4"/>
      <c r="AM868" s="24">
        <v>20105.36</v>
      </c>
      <c r="AN868" s="24">
        <v>8758.2000000000007</v>
      </c>
      <c r="AO868" s="24">
        <v>4294.83</v>
      </c>
      <c r="AP868" s="24">
        <v>1352.47</v>
      </c>
      <c r="AQ868" s="24">
        <v>4293.87</v>
      </c>
      <c r="AR868" s="24"/>
      <c r="AS868" s="4"/>
      <c r="AT868" s="4"/>
      <c r="AU868" s="24">
        <v>287.21942857142898</v>
      </c>
      <c r="AV868" s="24">
        <v>125.11714285714299</v>
      </c>
      <c r="AW868" s="24">
        <v>63.1592647058824</v>
      </c>
      <c r="AX868" s="24">
        <v>20.491969696969701</v>
      </c>
      <c r="AY868" s="24">
        <v>65.058636363636396</v>
      </c>
      <c r="AZ868" s="24"/>
      <c r="BA868" s="4"/>
    </row>
    <row r="869" spans="2:53">
      <c r="B869" s="11" t="s">
        <v>274</v>
      </c>
      <c r="C869" s="11"/>
      <c r="D869" s="71" t="s">
        <v>175</v>
      </c>
      <c r="E869" s="11">
        <v>239</v>
      </c>
      <c r="F869" s="11">
        <v>113</v>
      </c>
      <c r="G869" s="11">
        <v>64</v>
      </c>
      <c r="H869" s="11">
        <v>36</v>
      </c>
      <c r="I869" s="11">
        <v>58</v>
      </c>
      <c r="J869" s="11"/>
      <c r="M869" s="184">
        <v>44700.44</v>
      </c>
      <c r="N869" s="287">
        <v>17182.38</v>
      </c>
      <c r="O869" s="184">
        <v>6178.53</v>
      </c>
      <c r="P869" s="184">
        <v>2848.8</v>
      </c>
      <c r="Q869" s="184">
        <v>12929.33</v>
      </c>
      <c r="R869" s="184"/>
      <c r="S869" s="4"/>
      <c r="T869" s="4"/>
      <c r="U869" s="11">
        <v>171.92476923076899</v>
      </c>
      <c r="V869" s="11">
        <v>69.847073170731704</v>
      </c>
      <c r="W869" s="11">
        <v>25.6370539419087</v>
      </c>
      <c r="X869" s="11">
        <v>11.8207468879668</v>
      </c>
      <c r="Y869" s="11">
        <v>49.920193050192999</v>
      </c>
      <c r="Z869" s="11"/>
      <c r="AA869" s="4"/>
      <c r="AB869" s="11" t="s">
        <v>335</v>
      </c>
      <c r="AC869" s="11"/>
      <c r="AD869" s="71" t="s">
        <v>336</v>
      </c>
      <c r="AE869" s="24">
        <v>185</v>
      </c>
      <c r="AF869" s="24">
        <v>65</v>
      </c>
      <c r="AG869" s="24">
        <v>34</v>
      </c>
      <c r="AH869" s="24">
        <v>31</v>
      </c>
      <c r="AI869" s="24">
        <v>30</v>
      </c>
      <c r="AJ869" s="24"/>
      <c r="AK869" s="4"/>
      <c r="AL869" s="4"/>
      <c r="AM869" s="24">
        <v>101229.02</v>
      </c>
      <c r="AN869" s="24">
        <v>12164.88</v>
      </c>
      <c r="AO869" s="24">
        <v>3633.24</v>
      </c>
      <c r="AP869" s="24">
        <v>1962.61</v>
      </c>
      <c r="AQ869" s="24">
        <v>6699.14</v>
      </c>
      <c r="AR869" s="24"/>
      <c r="AS869" s="4"/>
      <c r="AT869" s="4"/>
      <c r="AU869" s="24">
        <v>529.99486910994801</v>
      </c>
      <c r="AV869" s="24">
        <v>66.84</v>
      </c>
      <c r="AW869" s="24">
        <v>20.526779661016899</v>
      </c>
      <c r="AX869" s="24">
        <v>10.9033888888889</v>
      </c>
      <c r="AY869" s="24">
        <v>37.848248587570602</v>
      </c>
      <c r="AZ869" s="24"/>
      <c r="BA869" s="4"/>
    </row>
    <row r="870" spans="2:53">
      <c r="B870" s="11" t="s">
        <v>491</v>
      </c>
      <c r="C870" s="11"/>
      <c r="D870" s="71" t="s">
        <v>121</v>
      </c>
      <c r="E870" s="11">
        <v>2</v>
      </c>
      <c r="F870" s="11">
        <v>1</v>
      </c>
      <c r="G870" s="11"/>
      <c r="H870" s="11"/>
      <c r="I870" s="11"/>
      <c r="J870" s="11"/>
      <c r="M870" s="184">
        <v>25.3</v>
      </c>
      <c r="N870" s="287">
        <v>0.1</v>
      </c>
      <c r="O870" s="184">
        <v>0</v>
      </c>
      <c r="P870" s="184">
        <v>0</v>
      </c>
      <c r="Q870" s="184">
        <v>0</v>
      </c>
      <c r="R870" s="184"/>
      <c r="S870" s="4"/>
      <c r="T870" s="4"/>
      <c r="U870" s="11">
        <v>12.65</v>
      </c>
      <c r="V870" s="11">
        <v>0.05</v>
      </c>
      <c r="W870" s="11">
        <v>0</v>
      </c>
      <c r="X870" s="11">
        <v>0</v>
      </c>
      <c r="Y870" s="11">
        <v>0</v>
      </c>
      <c r="Z870" s="11"/>
      <c r="AA870" s="4"/>
      <c r="AB870" s="11" t="s">
        <v>337</v>
      </c>
      <c r="AC870" s="11"/>
      <c r="AD870" s="71" t="s">
        <v>338</v>
      </c>
      <c r="AE870" s="24">
        <v>70</v>
      </c>
      <c r="AF870" s="24">
        <v>16</v>
      </c>
      <c r="AG870" s="24">
        <v>14</v>
      </c>
      <c r="AH870" s="24">
        <v>3</v>
      </c>
      <c r="AI870" s="24">
        <v>2</v>
      </c>
      <c r="AJ870" s="24"/>
      <c r="AK870" s="4"/>
      <c r="AL870" s="4"/>
      <c r="AM870" s="24">
        <v>24599.51</v>
      </c>
      <c r="AN870" s="24">
        <v>869.13</v>
      </c>
      <c r="AO870" s="24">
        <v>436.95</v>
      </c>
      <c r="AP870" s="24">
        <v>53.71</v>
      </c>
      <c r="AQ870" s="24">
        <v>486.32</v>
      </c>
      <c r="AR870" s="24"/>
      <c r="AS870" s="4"/>
      <c r="AT870" s="4"/>
      <c r="AU870" s="24">
        <v>351.42157142857099</v>
      </c>
      <c r="AV870" s="24">
        <v>12.4161428571429</v>
      </c>
      <c r="AW870" s="24">
        <v>5.6746753246753299</v>
      </c>
      <c r="AX870" s="24">
        <v>0.77840579710144897</v>
      </c>
      <c r="AY870" s="24">
        <v>7.0481159420289901</v>
      </c>
      <c r="AZ870" s="24"/>
      <c r="BA870" s="4"/>
    </row>
    <row r="871" spans="2:53">
      <c r="B871" s="11" t="s">
        <v>275</v>
      </c>
      <c r="C871" s="11"/>
      <c r="D871" s="71" t="s">
        <v>276</v>
      </c>
      <c r="E871" s="11">
        <v>44</v>
      </c>
      <c r="F871" s="11">
        <v>8</v>
      </c>
      <c r="G871" s="11">
        <v>7</v>
      </c>
      <c r="H871" s="11">
        <v>3</v>
      </c>
      <c r="I871" s="11">
        <v>4</v>
      </c>
      <c r="J871" s="11"/>
      <c r="M871" s="184">
        <v>13210.5</v>
      </c>
      <c r="N871" s="287">
        <v>1030.6500000000001</v>
      </c>
      <c r="O871" s="184">
        <v>1144.78</v>
      </c>
      <c r="P871" s="184">
        <v>135.22</v>
      </c>
      <c r="Q871" s="184">
        <v>626.19000000000005</v>
      </c>
      <c r="R871" s="184"/>
      <c r="S871" s="4"/>
      <c r="T871" s="4"/>
      <c r="U871" s="11">
        <v>300.23863636363598</v>
      </c>
      <c r="V871" s="11">
        <v>41.225999999999999</v>
      </c>
      <c r="W871" s="11">
        <v>26.017727272727299</v>
      </c>
      <c r="X871" s="11">
        <v>3.07318181818182</v>
      </c>
      <c r="Y871" s="11">
        <v>14.5625581395349</v>
      </c>
      <c r="Z871" s="11"/>
      <c r="AA871" s="4"/>
      <c r="AB871" s="11" t="s">
        <v>339</v>
      </c>
      <c r="AC871" s="11"/>
      <c r="AD871" s="71" t="s">
        <v>340</v>
      </c>
      <c r="AE871" s="24">
        <v>17</v>
      </c>
      <c r="AF871" s="24">
        <v>3</v>
      </c>
      <c r="AG871" s="24">
        <v>4</v>
      </c>
      <c r="AH871" s="24">
        <v>2</v>
      </c>
      <c r="AI871" s="24">
        <v>3</v>
      </c>
      <c r="AJ871" s="24"/>
      <c r="AK871" s="4"/>
      <c r="AL871" s="4"/>
      <c r="AM871" s="24">
        <v>3632.54</v>
      </c>
      <c r="AN871" s="24">
        <v>213.27</v>
      </c>
      <c r="AO871" s="24">
        <v>286.29000000000002</v>
      </c>
      <c r="AP871" s="24">
        <v>49.94</v>
      </c>
      <c r="AQ871" s="24">
        <v>870.81</v>
      </c>
      <c r="AR871" s="24"/>
      <c r="AS871" s="4"/>
      <c r="AT871" s="4"/>
      <c r="AU871" s="24">
        <v>213.678823529412</v>
      </c>
      <c r="AV871" s="24">
        <v>26.658750000000001</v>
      </c>
      <c r="AW871" s="24">
        <v>20.449285714285701</v>
      </c>
      <c r="AX871" s="24">
        <v>3.5671428571428598</v>
      </c>
      <c r="AY871" s="24">
        <v>54.425624999999997</v>
      </c>
      <c r="AZ871" s="24"/>
      <c r="BA871" s="4"/>
    </row>
    <row r="872" spans="2:53">
      <c r="B872" s="11" t="s">
        <v>279</v>
      </c>
      <c r="C872" s="11"/>
      <c r="D872" s="71" t="s">
        <v>280</v>
      </c>
      <c r="E872" s="11">
        <v>58</v>
      </c>
      <c r="F872" s="11">
        <v>23</v>
      </c>
      <c r="G872" s="11">
        <v>17</v>
      </c>
      <c r="H872" s="11">
        <v>15</v>
      </c>
      <c r="I872" s="11">
        <v>19</v>
      </c>
      <c r="J872" s="11"/>
      <c r="M872" s="184">
        <v>10347.969999999999</v>
      </c>
      <c r="N872" s="287">
        <v>2934.02</v>
      </c>
      <c r="O872" s="184">
        <v>1010.25</v>
      </c>
      <c r="P872" s="184">
        <v>1886.48</v>
      </c>
      <c r="Q872" s="184">
        <v>3548.89</v>
      </c>
      <c r="R872" s="184"/>
      <c r="S872" s="4"/>
      <c r="T872" s="4"/>
      <c r="U872" s="11">
        <v>159.199538461538</v>
      </c>
      <c r="V872" s="11">
        <v>45.138769230769199</v>
      </c>
      <c r="W872" s="11">
        <v>16.035714285714299</v>
      </c>
      <c r="X872" s="11">
        <v>29.0227692307692</v>
      </c>
      <c r="Y872" s="11">
        <v>52.189558823529403</v>
      </c>
      <c r="Z872" s="11"/>
      <c r="AA872" s="4"/>
      <c r="AB872" s="11" t="s">
        <v>341</v>
      </c>
      <c r="AC872" s="11"/>
      <c r="AD872" s="71" t="s">
        <v>119</v>
      </c>
      <c r="AE872" s="24">
        <v>5</v>
      </c>
      <c r="AF872" s="24">
        <v>4</v>
      </c>
      <c r="AG872" s="24">
        <v>4</v>
      </c>
      <c r="AH872" s="24">
        <v>3</v>
      </c>
      <c r="AI872" s="24">
        <v>4</v>
      </c>
      <c r="AJ872" s="24"/>
      <c r="AK872" s="4"/>
      <c r="AL872" s="4"/>
      <c r="AM872" s="24">
        <v>373.6</v>
      </c>
      <c r="AN872" s="24">
        <v>251.87</v>
      </c>
      <c r="AO872" s="24">
        <v>132.05000000000001</v>
      </c>
      <c r="AP872" s="24">
        <v>34.96</v>
      </c>
      <c r="AQ872" s="24">
        <v>2729.17</v>
      </c>
      <c r="AR872" s="24"/>
      <c r="AS872" s="4"/>
      <c r="AT872" s="4"/>
      <c r="AU872" s="24">
        <v>62.266666666666701</v>
      </c>
      <c r="AV872" s="24">
        <v>41.978333333333303</v>
      </c>
      <c r="AW872" s="24">
        <v>22.008333333333301</v>
      </c>
      <c r="AX872" s="24">
        <v>5.8266666666666698</v>
      </c>
      <c r="AY872" s="24">
        <v>454.86166666666702</v>
      </c>
      <c r="AZ872" s="24"/>
      <c r="BA872" s="4"/>
    </row>
    <row r="873" spans="2:53">
      <c r="B873" s="11" t="s">
        <v>281</v>
      </c>
      <c r="C873" s="11"/>
      <c r="D873" s="71" t="s">
        <v>175</v>
      </c>
      <c r="E873" s="11">
        <v>2702</v>
      </c>
      <c r="F873" s="11">
        <v>1615</v>
      </c>
      <c r="G873" s="11">
        <v>1044</v>
      </c>
      <c r="H873" s="11">
        <v>736</v>
      </c>
      <c r="I873" s="11">
        <v>927</v>
      </c>
      <c r="J873" s="11"/>
      <c r="M873" s="184">
        <v>414100.23</v>
      </c>
      <c r="N873" s="287">
        <v>191083.35</v>
      </c>
      <c r="O873" s="184">
        <v>88149.539999999906</v>
      </c>
      <c r="P873" s="184">
        <v>48368.09</v>
      </c>
      <c r="Q873" s="184">
        <v>244918.09</v>
      </c>
      <c r="R873" s="184"/>
      <c r="S873" s="4"/>
      <c r="T873" s="4"/>
      <c r="U873" s="11">
        <v>142.84243877199</v>
      </c>
      <c r="V873" s="11">
        <v>68.586988513998506</v>
      </c>
      <c r="W873" s="11">
        <v>32.854841595229203</v>
      </c>
      <c r="X873" s="11">
        <v>18.1903309514855</v>
      </c>
      <c r="Y873" s="11">
        <v>86.4213443895555</v>
      </c>
      <c r="Z873" s="11"/>
      <c r="AA873" s="4"/>
      <c r="AB873" s="11" t="s">
        <v>342</v>
      </c>
      <c r="AC873" s="11"/>
      <c r="AD873" s="71" t="s">
        <v>285</v>
      </c>
      <c r="AE873" s="24">
        <v>53</v>
      </c>
      <c r="AF873" s="24">
        <v>22</v>
      </c>
      <c r="AG873" s="24">
        <v>16</v>
      </c>
      <c r="AH873" s="24">
        <v>10</v>
      </c>
      <c r="AI873" s="24">
        <v>10</v>
      </c>
      <c r="AJ873" s="24"/>
      <c r="AK873" s="4"/>
      <c r="AL873" s="4"/>
      <c r="AM873" s="24">
        <v>21519.14</v>
      </c>
      <c r="AN873" s="24">
        <v>6993.39</v>
      </c>
      <c r="AO873" s="24">
        <v>720.31</v>
      </c>
      <c r="AP873" s="24">
        <v>268.69</v>
      </c>
      <c r="AQ873" s="24">
        <v>2395.4699999999998</v>
      </c>
      <c r="AR873" s="24"/>
      <c r="AS873" s="4"/>
      <c r="AT873" s="4"/>
      <c r="AU873" s="24">
        <v>398.50259259259298</v>
      </c>
      <c r="AV873" s="24">
        <v>131.95075471698101</v>
      </c>
      <c r="AW873" s="24">
        <v>13.8521153846154</v>
      </c>
      <c r="AX873" s="24">
        <v>5.0696226415094303</v>
      </c>
      <c r="AY873" s="24">
        <v>44.360555555555599</v>
      </c>
      <c r="AZ873" s="24"/>
      <c r="BA873" s="4"/>
    </row>
    <row r="874" spans="2:53">
      <c r="B874" s="11" t="s">
        <v>282</v>
      </c>
      <c r="C874" s="11"/>
      <c r="D874" s="71" t="s">
        <v>283</v>
      </c>
      <c r="E874" s="11">
        <v>255</v>
      </c>
      <c r="F874" s="11">
        <v>91</v>
      </c>
      <c r="G874" s="11">
        <v>44</v>
      </c>
      <c r="H874" s="11">
        <v>29</v>
      </c>
      <c r="I874" s="11">
        <v>43</v>
      </c>
      <c r="J874" s="11"/>
      <c r="M874" s="184">
        <v>56949.19</v>
      </c>
      <c r="N874" s="287">
        <v>13477.2</v>
      </c>
      <c r="O874" s="184">
        <v>4139.12</v>
      </c>
      <c r="P874" s="184">
        <v>2416.9899999999998</v>
      </c>
      <c r="Q874" s="184">
        <v>10628</v>
      </c>
      <c r="R874" s="184"/>
      <c r="S874" s="4"/>
      <c r="T874" s="4"/>
      <c r="U874" s="11">
        <v>209.372022058824</v>
      </c>
      <c r="V874" s="11">
        <v>53.059842519684999</v>
      </c>
      <c r="W874" s="11">
        <v>15.9196923076923</v>
      </c>
      <c r="X874" s="11">
        <v>9.3681782945736405</v>
      </c>
      <c r="Y874" s="11">
        <v>40.105660377358497</v>
      </c>
      <c r="Z874" s="11"/>
      <c r="AA874" s="4"/>
      <c r="AB874" s="11" t="s">
        <v>343</v>
      </c>
      <c r="AC874" s="11"/>
      <c r="AD874" s="71" t="s">
        <v>344</v>
      </c>
      <c r="AE874" s="24">
        <v>36</v>
      </c>
      <c r="AF874" s="24">
        <v>23</v>
      </c>
      <c r="AG874" s="24">
        <v>18</v>
      </c>
      <c r="AH874" s="24">
        <v>5</v>
      </c>
      <c r="AI874" s="24">
        <v>14</v>
      </c>
      <c r="AJ874" s="24"/>
      <c r="AK874" s="4"/>
      <c r="AL874" s="4"/>
      <c r="AM874" s="24">
        <v>4345.71</v>
      </c>
      <c r="AN874" s="24">
        <v>1810.54</v>
      </c>
      <c r="AO874" s="24">
        <v>876.45</v>
      </c>
      <c r="AP874" s="24">
        <v>387.59</v>
      </c>
      <c r="AQ874" s="24">
        <v>3918.37</v>
      </c>
      <c r="AR874" s="24"/>
      <c r="AS874" s="4"/>
      <c r="AT874" s="4"/>
      <c r="AU874" s="24">
        <v>120.714166666667</v>
      </c>
      <c r="AV874" s="24">
        <v>51.729714285714302</v>
      </c>
      <c r="AW874" s="24">
        <v>25.0414285714286</v>
      </c>
      <c r="AX874" s="24">
        <v>11.7451515151515</v>
      </c>
      <c r="AY874" s="24">
        <v>108.843611111111</v>
      </c>
      <c r="AZ874" s="24"/>
      <c r="BA874" s="4"/>
    </row>
    <row r="875" spans="2:53">
      <c r="B875" s="11" t="s">
        <v>492</v>
      </c>
      <c r="C875" s="11"/>
      <c r="D875" s="71" t="s">
        <v>285</v>
      </c>
      <c r="E875" s="11">
        <v>26</v>
      </c>
      <c r="F875" s="11">
        <v>14</v>
      </c>
      <c r="G875" s="11">
        <v>8</v>
      </c>
      <c r="H875" s="11">
        <v>5</v>
      </c>
      <c r="I875" s="11">
        <v>7</v>
      </c>
      <c r="J875" s="11"/>
      <c r="M875" s="184">
        <v>4152.59</v>
      </c>
      <c r="N875" s="287">
        <v>2788.69</v>
      </c>
      <c r="O875" s="184">
        <v>823.62</v>
      </c>
      <c r="P875" s="184">
        <v>579.08000000000004</v>
      </c>
      <c r="Q875" s="184">
        <v>2419.86</v>
      </c>
      <c r="R875" s="184"/>
      <c r="S875" s="4"/>
      <c r="T875" s="4"/>
      <c r="U875" s="11">
        <v>143.19275862069</v>
      </c>
      <c r="V875" s="11">
        <v>103.28481481481499</v>
      </c>
      <c r="W875" s="11">
        <v>29.414999999999999</v>
      </c>
      <c r="X875" s="11">
        <v>22.272307692307699</v>
      </c>
      <c r="Y875" s="11">
        <v>80.662000000000006</v>
      </c>
      <c r="Z875" s="11"/>
      <c r="AA875" s="4"/>
      <c r="AB875" s="11" t="s">
        <v>345</v>
      </c>
      <c r="AC875" s="11"/>
      <c r="AD875" s="71" t="s">
        <v>346</v>
      </c>
      <c r="AE875" s="24">
        <v>28</v>
      </c>
      <c r="AF875" s="24">
        <v>7</v>
      </c>
      <c r="AG875" s="24">
        <v>6</v>
      </c>
      <c r="AH875" s="24">
        <v>5</v>
      </c>
      <c r="AI875" s="24">
        <v>3</v>
      </c>
      <c r="AJ875" s="24"/>
      <c r="AK875" s="4"/>
      <c r="AL875" s="4"/>
      <c r="AM875" s="24">
        <v>2740.5</v>
      </c>
      <c r="AN875" s="24">
        <v>213.37</v>
      </c>
      <c r="AO875" s="24">
        <v>138.74</v>
      </c>
      <c r="AP875" s="24">
        <v>168.73</v>
      </c>
      <c r="AQ875" s="24">
        <v>581.67999999999995</v>
      </c>
      <c r="AR875" s="24"/>
      <c r="AS875" s="4"/>
      <c r="AT875" s="4"/>
      <c r="AU875" s="24">
        <v>97.875</v>
      </c>
      <c r="AV875" s="24">
        <v>7.6203571428571397</v>
      </c>
      <c r="AW875" s="24">
        <v>5.13851851851852</v>
      </c>
      <c r="AX875" s="24">
        <v>6.4896153846153899</v>
      </c>
      <c r="AY875" s="24">
        <v>22.3723076923077</v>
      </c>
      <c r="AZ875" s="24"/>
      <c r="BA875" s="4"/>
    </row>
    <row r="876" spans="2:53">
      <c r="B876" s="11" t="s">
        <v>493</v>
      </c>
      <c r="C876" s="11"/>
      <c r="D876" s="71" t="s">
        <v>285</v>
      </c>
      <c r="E876" s="11">
        <v>4</v>
      </c>
      <c r="F876" s="11">
        <v>2</v>
      </c>
      <c r="G876" s="11">
        <v>1</v>
      </c>
      <c r="H876" s="11">
        <v>1</v>
      </c>
      <c r="I876" s="11">
        <v>2</v>
      </c>
      <c r="J876" s="11"/>
      <c r="M876" s="184">
        <v>520.86</v>
      </c>
      <c r="N876" s="287">
        <v>122.09</v>
      </c>
      <c r="O876" s="184">
        <v>8.2899999999999991</v>
      </c>
      <c r="P876" s="184">
        <v>10.36</v>
      </c>
      <c r="Q876" s="184">
        <v>253.12</v>
      </c>
      <c r="R876" s="184"/>
      <c r="S876" s="4"/>
      <c r="T876" s="4"/>
      <c r="U876" s="11">
        <v>104.172</v>
      </c>
      <c r="V876" s="11">
        <v>24.417999999999999</v>
      </c>
      <c r="W876" s="11">
        <v>1.6579999999999999</v>
      </c>
      <c r="X876" s="11">
        <v>2.0720000000000001</v>
      </c>
      <c r="Y876" s="11">
        <v>50.624000000000002</v>
      </c>
      <c r="Z876" s="11"/>
      <c r="AA876" s="4"/>
      <c r="AB876" s="11" t="s">
        <v>347</v>
      </c>
      <c r="AC876" s="11"/>
      <c r="AD876" s="71" t="s">
        <v>155</v>
      </c>
      <c r="AE876" s="24">
        <v>104</v>
      </c>
      <c r="AF876" s="24">
        <v>60</v>
      </c>
      <c r="AG876" s="24">
        <v>29</v>
      </c>
      <c r="AH876" s="24">
        <v>18</v>
      </c>
      <c r="AI876" s="24">
        <v>17</v>
      </c>
      <c r="AJ876" s="24"/>
      <c r="AK876" s="4"/>
      <c r="AL876" s="4"/>
      <c r="AM876" s="24">
        <v>50163.13</v>
      </c>
      <c r="AN876" s="24">
        <v>21878.44</v>
      </c>
      <c r="AO876" s="24">
        <v>7964.68</v>
      </c>
      <c r="AP876" s="24">
        <v>4797.25</v>
      </c>
      <c r="AQ876" s="24">
        <v>8285.73</v>
      </c>
      <c r="AR876" s="24"/>
      <c r="AS876" s="4"/>
      <c r="AT876" s="4"/>
      <c r="AU876" s="24">
        <v>468.81429906542098</v>
      </c>
      <c r="AV876" s="24">
        <v>204.471401869159</v>
      </c>
      <c r="AW876" s="24">
        <v>86.572608695652207</v>
      </c>
      <c r="AX876" s="24">
        <v>46.127403846153797</v>
      </c>
      <c r="AY876" s="24">
        <v>77.436728971962594</v>
      </c>
      <c r="AZ876" s="24"/>
      <c r="BA876" s="4"/>
    </row>
    <row r="877" spans="2:53">
      <c r="B877" s="11" t="s">
        <v>286</v>
      </c>
      <c r="C877" s="11"/>
      <c r="D877" s="71" t="s">
        <v>115</v>
      </c>
      <c r="E877" s="11">
        <v>89</v>
      </c>
      <c r="F877" s="11">
        <v>39</v>
      </c>
      <c r="G877" s="11">
        <v>18</v>
      </c>
      <c r="H877" s="11">
        <v>12</v>
      </c>
      <c r="I877" s="11">
        <v>17</v>
      </c>
      <c r="J877" s="11"/>
      <c r="M877" s="184">
        <v>17836.84</v>
      </c>
      <c r="N877" s="287">
        <v>4355.2700000000004</v>
      </c>
      <c r="O877" s="184">
        <v>1123.1400000000001</v>
      </c>
      <c r="P877" s="184">
        <v>979.42</v>
      </c>
      <c r="Q877" s="184">
        <v>4182.68</v>
      </c>
      <c r="R877" s="184"/>
      <c r="S877" s="4"/>
      <c r="T877" s="4"/>
      <c r="U877" s="11">
        <v>187.75621052631601</v>
      </c>
      <c r="V877" s="11">
        <v>47.860109890109896</v>
      </c>
      <c r="W877" s="11">
        <v>12.9096551724138</v>
      </c>
      <c r="X877" s="11">
        <v>11.0047191011236</v>
      </c>
      <c r="Y877" s="11">
        <v>46.996404494381999</v>
      </c>
      <c r="Z877" s="11"/>
      <c r="AA877" s="4"/>
      <c r="AB877" s="11" t="s">
        <v>348</v>
      </c>
      <c r="AC877" s="11"/>
      <c r="AD877" s="71" t="s">
        <v>349</v>
      </c>
      <c r="AE877" s="24">
        <v>66</v>
      </c>
      <c r="AF877" s="24">
        <v>36</v>
      </c>
      <c r="AG877" s="24">
        <v>17</v>
      </c>
      <c r="AH877" s="24">
        <v>9</v>
      </c>
      <c r="AI877" s="24">
        <v>13</v>
      </c>
      <c r="AJ877" s="24"/>
      <c r="AK877" s="4"/>
      <c r="AL877" s="4"/>
      <c r="AM877" s="24">
        <v>14287.11</v>
      </c>
      <c r="AN877" s="24">
        <v>3509.68</v>
      </c>
      <c r="AO877" s="24">
        <v>537.5</v>
      </c>
      <c r="AP877" s="24">
        <v>218.98</v>
      </c>
      <c r="AQ877" s="24">
        <v>933.01</v>
      </c>
      <c r="AR877" s="24"/>
      <c r="AS877" s="4"/>
      <c r="AT877" s="4"/>
      <c r="AU877" s="24">
        <v>210.104558823529</v>
      </c>
      <c r="AV877" s="24">
        <v>56.607741935483901</v>
      </c>
      <c r="AW877" s="24">
        <v>8.8114754098360706</v>
      </c>
      <c r="AX877" s="24">
        <v>3.4758730158730202</v>
      </c>
      <c r="AY877" s="24">
        <v>14.8096825396825</v>
      </c>
      <c r="AZ877" s="24"/>
      <c r="BA877" s="4"/>
    </row>
    <row r="878" spans="2:53">
      <c r="B878" s="11" t="s">
        <v>287</v>
      </c>
      <c r="C878" s="11"/>
      <c r="D878" s="71" t="s">
        <v>288</v>
      </c>
      <c r="E878" s="11">
        <v>84</v>
      </c>
      <c r="F878" s="11">
        <v>32</v>
      </c>
      <c r="G878" s="11">
        <v>19</v>
      </c>
      <c r="H878" s="11">
        <v>18</v>
      </c>
      <c r="I878" s="11">
        <v>15</v>
      </c>
      <c r="J878" s="11"/>
      <c r="M878" s="184">
        <v>17589.43</v>
      </c>
      <c r="N878" s="287">
        <v>4299.05</v>
      </c>
      <c r="O878" s="184">
        <v>1159.05</v>
      </c>
      <c r="P878" s="184">
        <v>1028.31</v>
      </c>
      <c r="Q878" s="184">
        <v>3175.09</v>
      </c>
      <c r="R878" s="184"/>
      <c r="S878" s="4"/>
      <c r="T878" s="4"/>
      <c r="U878" s="11">
        <v>206.934470588235</v>
      </c>
      <c r="V878" s="11">
        <v>50.577058823529399</v>
      </c>
      <c r="W878" s="11">
        <v>14.309259259259299</v>
      </c>
      <c r="X878" s="11">
        <v>12.695185185185199</v>
      </c>
      <c r="Y878" s="11">
        <v>39.198641975308597</v>
      </c>
      <c r="Z878" s="11"/>
      <c r="AA878" s="4"/>
      <c r="AB878" s="11" t="s">
        <v>350</v>
      </c>
      <c r="AC878" s="11"/>
      <c r="AD878" s="71" t="s">
        <v>123</v>
      </c>
      <c r="AE878" s="24">
        <v>9</v>
      </c>
      <c r="AF878" s="24">
        <v>6</v>
      </c>
      <c r="AG878" s="24">
        <v>4</v>
      </c>
      <c r="AH878" s="24">
        <v>4</v>
      </c>
      <c r="AI878" s="24">
        <v>4</v>
      </c>
      <c r="AJ878" s="24"/>
      <c r="AK878" s="4"/>
      <c r="AL878" s="4"/>
      <c r="AM878" s="24">
        <v>2228.83</v>
      </c>
      <c r="AN878" s="24">
        <v>595.16999999999996</v>
      </c>
      <c r="AO878" s="24">
        <v>73.849999999999994</v>
      </c>
      <c r="AP878" s="24">
        <v>73.209999999999994</v>
      </c>
      <c r="AQ878" s="24">
        <v>1295.0999999999999</v>
      </c>
      <c r="AR878" s="24"/>
      <c r="AS878" s="4"/>
      <c r="AT878" s="4"/>
      <c r="AU878" s="24">
        <v>247.647777777778</v>
      </c>
      <c r="AV878" s="24">
        <v>66.13</v>
      </c>
      <c r="AW878" s="24">
        <v>8.2055555555555593</v>
      </c>
      <c r="AX878" s="24">
        <v>8.1344444444444495</v>
      </c>
      <c r="AY878" s="24">
        <v>143.9</v>
      </c>
      <c r="AZ878" s="24"/>
      <c r="BA878" s="4"/>
    </row>
    <row r="879" spans="2:53">
      <c r="B879" s="11" t="s">
        <v>289</v>
      </c>
      <c r="C879" s="11"/>
      <c r="D879" s="71" t="s">
        <v>115</v>
      </c>
      <c r="E879" s="11">
        <v>17</v>
      </c>
      <c r="F879" s="11">
        <v>3</v>
      </c>
      <c r="G879" s="11">
        <v>4</v>
      </c>
      <c r="H879" s="11">
        <v>2</v>
      </c>
      <c r="I879" s="11">
        <v>2</v>
      </c>
      <c r="J879" s="11"/>
      <c r="M879" s="184">
        <v>5781.69</v>
      </c>
      <c r="N879" s="287">
        <v>600.66</v>
      </c>
      <c r="O879" s="184">
        <v>651.25</v>
      </c>
      <c r="P879" s="184">
        <v>30</v>
      </c>
      <c r="Q879" s="184">
        <v>3712.39</v>
      </c>
      <c r="R879" s="184"/>
      <c r="S879" s="4"/>
      <c r="T879" s="4"/>
      <c r="U879" s="11">
        <v>321.20499999999998</v>
      </c>
      <c r="V879" s="11">
        <v>54.605454545454499</v>
      </c>
      <c r="W879" s="11">
        <v>38.308823529411796</v>
      </c>
      <c r="X879" s="11">
        <v>2</v>
      </c>
      <c r="Y879" s="11">
        <v>265.17071428571398</v>
      </c>
      <c r="Z879" s="11"/>
      <c r="AA879" s="4"/>
      <c r="AB879" s="11" t="s">
        <v>351</v>
      </c>
      <c r="AC879" s="11"/>
      <c r="AD879" s="71" t="s">
        <v>352</v>
      </c>
      <c r="AE879" s="24">
        <v>7</v>
      </c>
      <c r="AF879" s="24">
        <v>5</v>
      </c>
      <c r="AG879" s="24">
        <v>2</v>
      </c>
      <c r="AH879" s="24">
        <v>3</v>
      </c>
      <c r="AI879" s="24">
        <v>2</v>
      </c>
      <c r="AJ879" s="24"/>
      <c r="AK879" s="4"/>
      <c r="AL879" s="4"/>
      <c r="AM879" s="24">
        <v>2047.48</v>
      </c>
      <c r="AN879" s="24">
        <v>1772.27</v>
      </c>
      <c r="AO879" s="24">
        <v>28.95</v>
      </c>
      <c r="AP879" s="24">
        <v>47.3</v>
      </c>
      <c r="AQ879" s="24">
        <v>289.35000000000002</v>
      </c>
      <c r="AR879" s="24"/>
      <c r="AS879" s="4"/>
      <c r="AT879" s="4"/>
      <c r="AU879" s="24">
        <v>292.49714285714299</v>
      </c>
      <c r="AV879" s="24">
        <v>253.181428571429</v>
      </c>
      <c r="AW879" s="24">
        <v>4.8250000000000002</v>
      </c>
      <c r="AX879" s="24">
        <v>6.7571428571428598</v>
      </c>
      <c r="AY879" s="24">
        <v>48.225000000000001</v>
      </c>
      <c r="AZ879" s="24"/>
      <c r="BA879" s="4"/>
    </row>
    <row r="880" spans="2:53">
      <c r="B880" s="11" t="s">
        <v>290</v>
      </c>
      <c r="C880" s="11"/>
      <c r="D880" s="71" t="s">
        <v>193</v>
      </c>
      <c r="E880" s="11">
        <v>25</v>
      </c>
      <c r="F880" s="11">
        <v>8</v>
      </c>
      <c r="G880" s="11">
        <v>1</v>
      </c>
      <c r="H880" s="11">
        <v>1</v>
      </c>
      <c r="I880" s="11">
        <v>6</v>
      </c>
      <c r="J880" s="11"/>
      <c r="M880" s="184">
        <v>5059.47</v>
      </c>
      <c r="N880" s="287">
        <v>1025.9100000000001</v>
      </c>
      <c r="O880" s="184">
        <v>277.10000000000002</v>
      </c>
      <c r="P880" s="184">
        <v>82.33</v>
      </c>
      <c r="Q880" s="184">
        <v>1920.19</v>
      </c>
      <c r="R880" s="184"/>
      <c r="S880" s="4"/>
      <c r="T880" s="4"/>
      <c r="U880" s="11">
        <v>187.38777777777801</v>
      </c>
      <c r="V880" s="11">
        <v>39.458076923076902</v>
      </c>
      <c r="W880" s="11">
        <v>10.657692307692299</v>
      </c>
      <c r="X880" s="11">
        <v>3.16653846153846</v>
      </c>
      <c r="Y880" s="11">
        <v>68.578214285714296</v>
      </c>
      <c r="Z880" s="11"/>
      <c r="AA880" s="4"/>
      <c r="AB880" s="11" t="s">
        <v>353</v>
      </c>
      <c r="AC880" s="11"/>
      <c r="AD880" s="71" t="s">
        <v>175</v>
      </c>
      <c r="AE880" s="24">
        <v>45</v>
      </c>
      <c r="AF880" s="24">
        <v>17</v>
      </c>
      <c r="AG880" s="24">
        <v>6</v>
      </c>
      <c r="AH880" s="24">
        <v>3</v>
      </c>
      <c r="AI880" s="24">
        <v>3</v>
      </c>
      <c r="AJ880" s="24"/>
      <c r="AK880" s="4"/>
      <c r="AL880" s="4"/>
      <c r="AM880" s="24">
        <v>31061.279999999999</v>
      </c>
      <c r="AN880" s="24">
        <v>3638.48</v>
      </c>
      <c r="AO880" s="24">
        <v>1101.25</v>
      </c>
      <c r="AP880" s="24">
        <v>181</v>
      </c>
      <c r="AQ880" s="24">
        <v>740.57</v>
      </c>
      <c r="AR880" s="24"/>
      <c r="AS880" s="4"/>
      <c r="AT880" s="4"/>
      <c r="AU880" s="24">
        <v>690.25066666666703</v>
      </c>
      <c r="AV880" s="24">
        <v>95.7494736842105</v>
      </c>
      <c r="AW880" s="24">
        <v>27.53125</v>
      </c>
      <c r="AX880" s="24">
        <v>4.8918918918918903</v>
      </c>
      <c r="AY880" s="24">
        <v>18.0626829268293</v>
      </c>
      <c r="AZ880" s="24"/>
      <c r="BA880" s="4"/>
    </row>
    <row r="881" spans="2:53">
      <c r="B881" s="11" t="s">
        <v>291</v>
      </c>
      <c r="C881" s="11"/>
      <c r="D881" s="71" t="s">
        <v>292</v>
      </c>
      <c r="E881" s="11">
        <v>176</v>
      </c>
      <c r="F881" s="11">
        <v>101</v>
      </c>
      <c r="G881" s="11">
        <v>57</v>
      </c>
      <c r="H881" s="11">
        <v>47</v>
      </c>
      <c r="I881" s="11">
        <v>59</v>
      </c>
      <c r="J881" s="11"/>
      <c r="M881" s="184">
        <v>35652.58</v>
      </c>
      <c r="N881" s="287">
        <v>13420.92</v>
      </c>
      <c r="O881" s="184">
        <v>6730.65</v>
      </c>
      <c r="P881" s="184">
        <v>3798.09</v>
      </c>
      <c r="Q881" s="184">
        <v>36430.19</v>
      </c>
      <c r="R881" s="184"/>
      <c r="S881" s="4"/>
      <c r="T881" s="4"/>
      <c r="U881" s="11">
        <v>177.37601990049799</v>
      </c>
      <c r="V881" s="11">
        <v>68.825230769230799</v>
      </c>
      <c r="W881" s="11">
        <v>35.055468750000003</v>
      </c>
      <c r="X881" s="11">
        <v>19.378010204081601</v>
      </c>
      <c r="Y881" s="11">
        <v>177.70824390243899</v>
      </c>
      <c r="Z881" s="11"/>
      <c r="AA881" s="4"/>
      <c r="AB881" s="11" t="s">
        <v>354</v>
      </c>
      <c r="AC881" s="11"/>
      <c r="AD881" s="71" t="s">
        <v>88</v>
      </c>
      <c r="AE881" s="24">
        <v>3</v>
      </c>
      <c r="AF881" s="24">
        <v>3</v>
      </c>
      <c r="AG881" s="24">
        <v>1</v>
      </c>
      <c r="AH881" s="24">
        <v>1</v>
      </c>
      <c r="AI881" s="24">
        <v>2</v>
      </c>
      <c r="AJ881" s="24"/>
      <c r="AK881" s="4"/>
      <c r="AL881" s="4"/>
      <c r="AM881" s="24">
        <v>975.37</v>
      </c>
      <c r="AN881" s="24">
        <v>627.69000000000005</v>
      </c>
      <c r="AO881" s="24">
        <v>14.48</v>
      </c>
      <c r="AP881" s="24">
        <v>19.88</v>
      </c>
      <c r="AQ881" s="24">
        <v>765.88</v>
      </c>
      <c r="AR881" s="24"/>
      <c r="AS881" s="4"/>
      <c r="AT881" s="4"/>
      <c r="AU881" s="24">
        <v>243.8425</v>
      </c>
      <c r="AV881" s="24">
        <v>209.23</v>
      </c>
      <c r="AW881" s="24">
        <v>3.62</v>
      </c>
      <c r="AX881" s="24">
        <v>4.97</v>
      </c>
      <c r="AY881" s="24">
        <v>153.17599999999999</v>
      </c>
      <c r="AZ881" s="24"/>
      <c r="BA881" s="4"/>
    </row>
    <row r="882" spans="2:53">
      <c r="B882" s="11" t="s">
        <v>291</v>
      </c>
      <c r="C882" s="11"/>
      <c r="D882" s="71" t="s">
        <v>229</v>
      </c>
      <c r="E882" s="11">
        <v>1</v>
      </c>
      <c r="F882" s="11">
        <v>1</v>
      </c>
      <c r="G882" s="11">
        <v>1</v>
      </c>
      <c r="H882" s="11">
        <v>1</v>
      </c>
      <c r="I882" s="11"/>
      <c r="J882" s="11"/>
      <c r="M882" s="184">
        <v>36.39</v>
      </c>
      <c r="N882" s="287">
        <v>44.78</v>
      </c>
      <c r="O882" s="184">
        <v>34.94</v>
      </c>
      <c r="P882" s="184">
        <v>0.53</v>
      </c>
      <c r="Q882" s="184">
        <v>0</v>
      </c>
      <c r="R882" s="184"/>
      <c r="S882" s="4"/>
      <c r="T882" s="4"/>
      <c r="U882" s="11">
        <v>36.39</v>
      </c>
      <c r="V882" s="11">
        <v>44.78</v>
      </c>
      <c r="W882" s="11">
        <v>34.94</v>
      </c>
      <c r="X882" s="11">
        <v>0.53</v>
      </c>
      <c r="Y882" s="11">
        <v>0</v>
      </c>
      <c r="Z882" s="11"/>
      <c r="AA882" s="4"/>
      <c r="AB882" s="11" t="s">
        <v>355</v>
      </c>
      <c r="AC882" s="11"/>
      <c r="AD882" s="71" t="s">
        <v>356</v>
      </c>
      <c r="AE882" s="24">
        <v>51</v>
      </c>
      <c r="AF882" s="24">
        <v>23</v>
      </c>
      <c r="AG882" s="24">
        <v>16</v>
      </c>
      <c r="AH882" s="24">
        <v>10</v>
      </c>
      <c r="AI882" s="24">
        <v>10</v>
      </c>
      <c r="AJ882" s="24"/>
      <c r="AK882" s="4"/>
      <c r="AL882" s="4"/>
      <c r="AM882" s="24">
        <v>11029.91</v>
      </c>
      <c r="AN882" s="24">
        <v>3205.66</v>
      </c>
      <c r="AO882" s="24">
        <v>1674.75</v>
      </c>
      <c r="AP882" s="24">
        <v>819.61</v>
      </c>
      <c r="AQ882" s="24">
        <v>1878.45</v>
      </c>
      <c r="AR882" s="24"/>
      <c r="AS882" s="4"/>
      <c r="AT882" s="4"/>
      <c r="AU882" s="24">
        <v>212.11365384615399</v>
      </c>
      <c r="AV882" s="24">
        <v>65.421632653061195</v>
      </c>
      <c r="AW882" s="24">
        <v>35.6329787234043</v>
      </c>
      <c r="AX882" s="24">
        <v>17.0752083333333</v>
      </c>
      <c r="AY882" s="24">
        <v>39.134374999999999</v>
      </c>
      <c r="AZ882" s="24"/>
      <c r="BA882" s="4"/>
    </row>
    <row r="883" spans="2:53">
      <c r="B883" s="11" t="s">
        <v>293</v>
      </c>
      <c r="C883" s="11"/>
      <c r="D883" s="71" t="s">
        <v>564</v>
      </c>
      <c r="E883" s="11"/>
      <c r="F883" s="11"/>
      <c r="G883" s="11"/>
      <c r="H883" s="11"/>
      <c r="I883" s="11">
        <v>1</v>
      </c>
      <c r="J883" s="11"/>
      <c r="M883" s="184">
        <v>0</v>
      </c>
      <c r="N883" s="287">
        <v>0</v>
      </c>
      <c r="O883" s="184">
        <v>0</v>
      </c>
      <c r="P883" s="184">
        <v>0</v>
      </c>
      <c r="Q883" s="184">
        <v>64.959999999999994</v>
      </c>
      <c r="R883" s="184"/>
      <c r="S883" s="4"/>
      <c r="T883" s="4"/>
      <c r="U883" s="11">
        <v>0</v>
      </c>
      <c r="V883" s="11">
        <v>0</v>
      </c>
      <c r="W883" s="11">
        <v>0</v>
      </c>
      <c r="X883" s="11">
        <v>0</v>
      </c>
      <c r="Y883" s="11">
        <v>64.959999999999994</v>
      </c>
      <c r="Z883" s="11"/>
      <c r="AA883" s="4"/>
      <c r="AB883" s="11" t="s">
        <v>358</v>
      </c>
      <c r="AC883" s="11"/>
      <c r="AD883" s="71" t="s">
        <v>100</v>
      </c>
      <c r="AE883" s="24">
        <v>277</v>
      </c>
      <c r="AF883" s="24">
        <v>152</v>
      </c>
      <c r="AG883" s="24">
        <v>101</v>
      </c>
      <c r="AH883" s="24">
        <v>79</v>
      </c>
      <c r="AI883" s="24">
        <v>83</v>
      </c>
      <c r="AJ883" s="24"/>
      <c r="AK883" s="4"/>
      <c r="AL883" s="4"/>
      <c r="AM883" s="24">
        <v>137998.35</v>
      </c>
      <c r="AN883" s="24">
        <v>37766.199999999997</v>
      </c>
      <c r="AO883" s="24">
        <v>12150.21</v>
      </c>
      <c r="AP883" s="24">
        <v>6764.05</v>
      </c>
      <c r="AQ883" s="24">
        <v>42559.66</v>
      </c>
      <c r="AR883" s="24"/>
      <c r="AS883" s="4"/>
      <c r="AT883" s="4"/>
      <c r="AU883" s="24">
        <v>484.20473684210498</v>
      </c>
      <c r="AV883" s="24">
        <v>133.44946996466399</v>
      </c>
      <c r="AW883" s="24">
        <v>43.863574007220201</v>
      </c>
      <c r="AX883" s="24">
        <v>24.1573214285714</v>
      </c>
      <c r="AY883" s="24">
        <v>150.92078014184401</v>
      </c>
      <c r="AZ883" s="24"/>
      <c r="BA883" s="4"/>
    </row>
    <row r="884" spans="2:53">
      <c r="B884" s="11" t="s">
        <v>293</v>
      </c>
      <c r="C884" s="11"/>
      <c r="D884" s="71" t="s">
        <v>116</v>
      </c>
      <c r="E884" s="11">
        <v>1473</v>
      </c>
      <c r="F884" s="11">
        <v>634</v>
      </c>
      <c r="G884" s="11">
        <v>310</v>
      </c>
      <c r="H884" s="11">
        <v>196</v>
      </c>
      <c r="I884" s="11">
        <v>263</v>
      </c>
      <c r="J884" s="11"/>
      <c r="M884" s="184">
        <v>348799.07</v>
      </c>
      <c r="N884" s="287">
        <v>116041.39</v>
      </c>
      <c r="O884" s="184">
        <v>34913.29</v>
      </c>
      <c r="P884" s="184">
        <v>18389.25</v>
      </c>
      <c r="Q884" s="184">
        <v>76729.440000000002</v>
      </c>
      <c r="R884" s="184"/>
      <c r="S884" s="4"/>
      <c r="T884" s="4"/>
      <c r="U884" s="11">
        <v>215.70752628324101</v>
      </c>
      <c r="V884" s="11">
        <v>74.1005044699872</v>
      </c>
      <c r="W884" s="11">
        <v>22.6122344559586</v>
      </c>
      <c r="X884" s="11">
        <v>11.910136010362701</v>
      </c>
      <c r="Y884" s="11">
        <v>48.810076335877902</v>
      </c>
      <c r="Z884" s="11"/>
      <c r="AA884" s="4"/>
      <c r="AB884" s="11" t="s">
        <v>359</v>
      </c>
      <c r="AC884" s="11"/>
      <c r="AD884" s="71" t="s">
        <v>360</v>
      </c>
      <c r="AE884" s="24">
        <v>16</v>
      </c>
      <c r="AF884" s="24">
        <v>7</v>
      </c>
      <c r="AG884" s="24">
        <v>2</v>
      </c>
      <c r="AH884" s="24">
        <v>2</v>
      </c>
      <c r="AI884" s="24">
        <v>2</v>
      </c>
      <c r="AJ884" s="24"/>
      <c r="AK884" s="4"/>
      <c r="AL884" s="4"/>
      <c r="AM884" s="24">
        <v>19520.39</v>
      </c>
      <c r="AN884" s="24">
        <v>2173.52</v>
      </c>
      <c r="AO884" s="24">
        <v>121.72</v>
      </c>
      <c r="AP884" s="24">
        <v>309.10000000000002</v>
      </c>
      <c r="AQ884" s="24">
        <v>585.07000000000005</v>
      </c>
      <c r="AR884" s="24"/>
      <c r="AS884" s="4"/>
      <c r="AT884" s="4"/>
      <c r="AU884" s="24">
        <v>1148.2582352941199</v>
      </c>
      <c r="AV884" s="24">
        <v>127.854117647059</v>
      </c>
      <c r="AW884" s="24">
        <v>8.11466666666667</v>
      </c>
      <c r="AX884" s="24">
        <v>22.078571428571401</v>
      </c>
      <c r="AY884" s="24">
        <v>36.566875000000003</v>
      </c>
      <c r="AZ884" s="24"/>
      <c r="BA884" s="4"/>
    </row>
    <row r="885" spans="2:53">
      <c r="B885" s="11" t="s">
        <v>294</v>
      </c>
      <c r="C885" s="11"/>
      <c r="D885" s="71" t="s">
        <v>295</v>
      </c>
      <c r="E885" s="11">
        <v>78</v>
      </c>
      <c r="F885" s="11">
        <v>37</v>
      </c>
      <c r="G885" s="11">
        <v>19</v>
      </c>
      <c r="H885" s="11">
        <v>10</v>
      </c>
      <c r="I885" s="11">
        <v>11</v>
      </c>
      <c r="J885" s="11"/>
      <c r="M885" s="184">
        <v>17249.009999999998</v>
      </c>
      <c r="N885" s="287">
        <v>7130.01</v>
      </c>
      <c r="O885" s="184">
        <v>1604.33</v>
      </c>
      <c r="P885" s="184">
        <v>1234.6500000000001</v>
      </c>
      <c r="Q885" s="184">
        <v>4639.6499999999996</v>
      </c>
      <c r="R885" s="184"/>
      <c r="S885" s="4"/>
      <c r="T885" s="4"/>
      <c r="U885" s="11">
        <v>207.819397590362</v>
      </c>
      <c r="V885" s="11">
        <v>89.125124999999997</v>
      </c>
      <c r="W885" s="11">
        <v>21.109605263157899</v>
      </c>
      <c r="X885" s="11">
        <v>15.8288461538462</v>
      </c>
      <c r="Y885" s="11">
        <v>57.279629629629603</v>
      </c>
      <c r="Z885" s="11"/>
      <c r="AA885" s="4"/>
      <c r="AB885" s="11" t="s">
        <v>362</v>
      </c>
      <c r="AC885" s="11"/>
      <c r="AD885" s="71" t="s">
        <v>363</v>
      </c>
      <c r="AE885" s="24">
        <v>1</v>
      </c>
      <c r="AF885" s="24"/>
      <c r="AG885" s="24">
        <v>1</v>
      </c>
      <c r="AH885" s="24"/>
      <c r="AI885" s="24"/>
      <c r="AJ885" s="24"/>
      <c r="AK885" s="4"/>
      <c r="AL885" s="4"/>
      <c r="AM885" s="24">
        <v>26.95</v>
      </c>
      <c r="AN885" s="24"/>
      <c r="AO885" s="24">
        <v>9.74</v>
      </c>
      <c r="AP885" s="24">
        <v>0</v>
      </c>
      <c r="AQ885" s="24">
        <v>0</v>
      </c>
      <c r="AR885" s="24"/>
      <c r="AS885" s="4"/>
      <c r="AT885" s="4"/>
      <c r="AU885" s="24">
        <v>26.95</v>
      </c>
      <c r="AV885" s="24"/>
      <c r="AW885" s="24">
        <v>9.74</v>
      </c>
      <c r="AX885" s="24">
        <v>0</v>
      </c>
      <c r="AY885" s="24">
        <v>0</v>
      </c>
      <c r="AZ885" s="24"/>
      <c r="BA885" s="4"/>
    </row>
    <row r="886" spans="2:53">
      <c r="B886" s="11" t="s">
        <v>296</v>
      </c>
      <c r="C886" s="11"/>
      <c r="D886" s="71" t="s">
        <v>297</v>
      </c>
      <c r="E886" s="11">
        <v>705</v>
      </c>
      <c r="F886" s="11">
        <v>367</v>
      </c>
      <c r="G886" s="11">
        <v>208</v>
      </c>
      <c r="H886" s="11">
        <v>133</v>
      </c>
      <c r="I886" s="11">
        <v>162</v>
      </c>
      <c r="J886" s="11"/>
      <c r="M886" s="184">
        <v>131890.67000000001</v>
      </c>
      <c r="N886" s="287">
        <v>50899.54</v>
      </c>
      <c r="O886" s="184">
        <v>20047.509999999998</v>
      </c>
      <c r="P886" s="184">
        <v>9019.85</v>
      </c>
      <c r="Q886" s="184">
        <v>52607.8</v>
      </c>
      <c r="R886" s="184"/>
      <c r="S886" s="4"/>
      <c r="T886" s="4"/>
      <c r="U886" s="11">
        <v>176.089012016021</v>
      </c>
      <c r="V886" s="11">
        <v>70.206262068965501</v>
      </c>
      <c r="W886" s="11">
        <v>28.235929577464798</v>
      </c>
      <c r="X886" s="11">
        <v>12.757920792079201</v>
      </c>
      <c r="Y886" s="11">
        <v>71.966894664842698</v>
      </c>
      <c r="Z886" s="11"/>
      <c r="AA886" s="4"/>
      <c r="AB886" s="11" t="s">
        <v>362</v>
      </c>
      <c r="AC886" s="11"/>
      <c r="AD886" s="71" t="s">
        <v>365</v>
      </c>
      <c r="AE886" s="24">
        <v>1</v>
      </c>
      <c r="AF886" s="24"/>
      <c r="AG886" s="24"/>
      <c r="AH886" s="24"/>
      <c r="AI886" s="24"/>
      <c r="AJ886" s="24"/>
      <c r="AK886" s="4"/>
      <c r="AL886" s="4"/>
      <c r="AM886" s="24">
        <v>157.79</v>
      </c>
      <c r="AN886" s="24"/>
      <c r="AO886" s="24">
        <v>0</v>
      </c>
      <c r="AP886" s="24">
        <v>0</v>
      </c>
      <c r="AQ886" s="24">
        <v>0</v>
      </c>
      <c r="AR886" s="24"/>
      <c r="AS886" s="4"/>
      <c r="AT886" s="4"/>
      <c r="AU886" s="24">
        <v>157.79</v>
      </c>
      <c r="AV886" s="24"/>
      <c r="AW886" s="24">
        <v>0</v>
      </c>
      <c r="AX886" s="24">
        <v>0</v>
      </c>
      <c r="AY886" s="24">
        <v>0</v>
      </c>
      <c r="AZ886" s="24"/>
      <c r="BA886" s="4"/>
    </row>
    <row r="887" spans="2:53">
      <c r="B887" s="11" t="s">
        <v>296</v>
      </c>
      <c r="C887" s="11"/>
      <c r="D887" s="71" t="s">
        <v>311</v>
      </c>
      <c r="E887" s="11">
        <v>5</v>
      </c>
      <c r="F887" s="11">
        <v>3</v>
      </c>
      <c r="G887" s="11">
        <v>3</v>
      </c>
      <c r="H887" s="11">
        <v>2</v>
      </c>
      <c r="I887" s="11">
        <v>3</v>
      </c>
      <c r="J887" s="11"/>
      <c r="M887" s="184">
        <v>1001.65</v>
      </c>
      <c r="N887" s="287">
        <v>413.25</v>
      </c>
      <c r="O887" s="184">
        <v>225.88</v>
      </c>
      <c r="P887" s="184">
        <v>184.52</v>
      </c>
      <c r="Q887" s="184">
        <v>1365.1</v>
      </c>
      <c r="R887" s="184"/>
      <c r="S887" s="4"/>
      <c r="T887" s="4"/>
      <c r="U887" s="11">
        <v>166.941666666667</v>
      </c>
      <c r="V887" s="11">
        <v>82.65</v>
      </c>
      <c r="W887" s="11">
        <v>37.646666666666697</v>
      </c>
      <c r="X887" s="11">
        <v>30.753333333333298</v>
      </c>
      <c r="Y887" s="11">
        <v>227.51666666666699</v>
      </c>
      <c r="Z887" s="11"/>
      <c r="AA887" s="4"/>
      <c r="AB887" s="11" t="s">
        <v>364</v>
      </c>
      <c r="AC887" s="11"/>
      <c r="AD887" s="71" t="s">
        <v>365</v>
      </c>
      <c r="AE887" s="24">
        <v>8</v>
      </c>
      <c r="AF887" s="24">
        <v>3</v>
      </c>
      <c r="AG887" s="24">
        <v>5</v>
      </c>
      <c r="AH887" s="24">
        <v>1</v>
      </c>
      <c r="AI887" s="24">
        <v>4</v>
      </c>
      <c r="AJ887" s="24"/>
      <c r="AK887" s="4"/>
      <c r="AL887" s="4"/>
      <c r="AM887" s="24">
        <v>942.22</v>
      </c>
      <c r="AN887" s="24">
        <v>14.95</v>
      </c>
      <c r="AO887" s="24">
        <v>362.75</v>
      </c>
      <c r="AP887" s="24">
        <v>-9.06</v>
      </c>
      <c r="AQ887" s="24">
        <v>144.6</v>
      </c>
      <c r="AR887" s="24"/>
      <c r="AS887" s="4"/>
      <c r="AT887" s="4"/>
      <c r="AU887" s="24">
        <v>117.7775</v>
      </c>
      <c r="AV887" s="24">
        <v>4.9833333333333298</v>
      </c>
      <c r="AW887" s="24">
        <v>45.34375</v>
      </c>
      <c r="AX887" s="24">
        <v>-1.0066666666666699</v>
      </c>
      <c r="AY887" s="24">
        <v>16.066666666666698</v>
      </c>
      <c r="AZ887" s="24"/>
      <c r="BA887" s="4"/>
    </row>
    <row r="888" spans="2:53">
      <c r="B888" s="11" t="s">
        <v>572</v>
      </c>
      <c r="C888" s="11"/>
      <c r="D888" s="71" t="s">
        <v>299</v>
      </c>
      <c r="E888" s="11">
        <v>1</v>
      </c>
      <c r="F888" s="11">
        <v>1</v>
      </c>
      <c r="G888" s="11"/>
      <c r="H888" s="11"/>
      <c r="I888" s="11"/>
      <c r="J888" s="11"/>
      <c r="M888" s="184">
        <v>199.09</v>
      </c>
      <c r="N888" s="287">
        <v>189.74</v>
      </c>
      <c r="O888" s="184">
        <v>0</v>
      </c>
      <c r="P888" s="184">
        <v>0</v>
      </c>
      <c r="Q888" s="184">
        <v>0</v>
      </c>
      <c r="R888" s="184"/>
      <c r="S888" s="4"/>
      <c r="T888" s="4"/>
      <c r="U888" s="11">
        <v>199.09</v>
      </c>
      <c r="V888" s="11">
        <v>189.74</v>
      </c>
      <c r="W888" s="11">
        <v>0</v>
      </c>
      <c r="X888" s="11">
        <v>0</v>
      </c>
      <c r="Y888" s="11">
        <v>0</v>
      </c>
      <c r="Z888" s="11"/>
      <c r="AA888" s="4"/>
      <c r="AB888" s="11" t="s">
        <v>366</v>
      </c>
      <c r="AC888" s="11"/>
      <c r="AD888" s="71" t="s">
        <v>210</v>
      </c>
      <c r="AE888" s="24">
        <v>1</v>
      </c>
      <c r="AF888" s="24"/>
      <c r="AG888" s="24"/>
      <c r="AH888" s="24"/>
      <c r="AI888" s="24"/>
      <c r="AJ888" s="24"/>
      <c r="AK888" s="4"/>
      <c r="AL888" s="4"/>
      <c r="AM888" s="24">
        <v>21.97</v>
      </c>
      <c r="AN888" s="24">
        <v>0</v>
      </c>
      <c r="AO888" s="24">
        <v>0</v>
      </c>
      <c r="AP888" s="24">
        <v>0</v>
      </c>
      <c r="AQ888" s="24">
        <v>0</v>
      </c>
      <c r="AR888" s="24"/>
      <c r="AS888" s="4"/>
      <c r="AT888" s="4"/>
      <c r="AU888" s="24">
        <v>21.97</v>
      </c>
      <c r="AV888" s="24">
        <v>0</v>
      </c>
      <c r="AW888" s="24">
        <v>0</v>
      </c>
      <c r="AX888" s="24">
        <v>0</v>
      </c>
      <c r="AY888" s="24">
        <v>0</v>
      </c>
      <c r="AZ888" s="24"/>
      <c r="BA888" s="4"/>
    </row>
    <row r="889" spans="2:53">
      <c r="B889" s="11" t="s">
        <v>469</v>
      </c>
      <c r="C889" s="11"/>
      <c r="D889" s="71" t="s">
        <v>299</v>
      </c>
      <c r="E889" s="11">
        <v>405</v>
      </c>
      <c r="F889" s="11">
        <v>140</v>
      </c>
      <c r="G889" s="11">
        <v>83</v>
      </c>
      <c r="H889" s="11">
        <v>52</v>
      </c>
      <c r="I889" s="11">
        <v>59</v>
      </c>
      <c r="J889" s="11"/>
      <c r="M889" s="184">
        <v>70280.899999999994</v>
      </c>
      <c r="N889" s="287">
        <v>16118.9</v>
      </c>
      <c r="O889" s="184">
        <v>4567.84</v>
      </c>
      <c r="P889" s="184">
        <v>2278.0100000000002</v>
      </c>
      <c r="Q889" s="184">
        <v>9851.43</v>
      </c>
      <c r="R889" s="184"/>
      <c r="S889" s="4"/>
      <c r="T889" s="4"/>
      <c r="U889" s="11">
        <v>169.760628019324</v>
      </c>
      <c r="V889" s="11">
        <v>40.398245614035098</v>
      </c>
      <c r="W889" s="11">
        <v>11.8954166666667</v>
      </c>
      <c r="X889" s="11">
        <v>5.9169090909090896</v>
      </c>
      <c r="Y889" s="11">
        <v>25.067251908396901</v>
      </c>
      <c r="Z889" s="11"/>
      <c r="AA889" s="4"/>
      <c r="AB889" s="11" t="s">
        <v>366</v>
      </c>
      <c r="AC889" s="11"/>
      <c r="AD889" s="71" t="s">
        <v>367</v>
      </c>
      <c r="AE889" s="24">
        <v>25</v>
      </c>
      <c r="AF889" s="24">
        <v>12</v>
      </c>
      <c r="AG889" s="24">
        <v>3</v>
      </c>
      <c r="AH889" s="24">
        <v>3</v>
      </c>
      <c r="AI889" s="24">
        <v>1</v>
      </c>
      <c r="AJ889" s="24"/>
      <c r="AK889" s="4"/>
      <c r="AL889" s="4"/>
      <c r="AM889" s="24">
        <v>21383.02</v>
      </c>
      <c r="AN889" s="24">
        <v>1435.96</v>
      </c>
      <c r="AO889" s="24">
        <v>76.39</v>
      </c>
      <c r="AP889" s="24">
        <v>296.86</v>
      </c>
      <c r="AQ889" s="24">
        <v>167.9</v>
      </c>
      <c r="AR889" s="24"/>
      <c r="AS889" s="4"/>
      <c r="AT889" s="4"/>
      <c r="AU889" s="24">
        <v>855.32079999999996</v>
      </c>
      <c r="AV889" s="24">
        <v>55.229230769230803</v>
      </c>
      <c r="AW889" s="24">
        <v>4.49352941176471</v>
      </c>
      <c r="AX889" s="24">
        <v>11.417692307692301</v>
      </c>
      <c r="AY889" s="24">
        <v>6.4576923076923096</v>
      </c>
      <c r="AZ889" s="24"/>
      <c r="BA889" s="4"/>
    </row>
    <row r="890" spans="2:53">
      <c r="B890" s="11" t="s">
        <v>494</v>
      </c>
      <c r="C890" s="11"/>
      <c r="D890" s="71" t="s">
        <v>136</v>
      </c>
      <c r="E890" s="11">
        <v>1</v>
      </c>
      <c r="F890" s="11"/>
      <c r="G890" s="11"/>
      <c r="H890" s="11"/>
      <c r="I890" s="11"/>
      <c r="J890" s="11"/>
      <c r="M890" s="184">
        <v>93.06</v>
      </c>
      <c r="N890" s="287">
        <v>0</v>
      </c>
      <c r="O890" s="184">
        <v>0</v>
      </c>
      <c r="P890" s="184">
        <v>0</v>
      </c>
      <c r="Q890" s="184">
        <v>0</v>
      </c>
      <c r="R890" s="184"/>
      <c r="S890" s="4"/>
      <c r="T890" s="4"/>
      <c r="U890" s="11">
        <v>93.06</v>
      </c>
      <c r="V890" s="11">
        <v>0</v>
      </c>
      <c r="W890" s="11">
        <v>0</v>
      </c>
      <c r="X890" s="11">
        <v>0</v>
      </c>
      <c r="Y890" s="11">
        <v>0</v>
      </c>
      <c r="Z890" s="11"/>
      <c r="AA890" s="4"/>
      <c r="AB890" s="11" t="s">
        <v>368</v>
      </c>
      <c r="AC890" s="11"/>
      <c r="AD890" s="71" t="s">
        <v>369</v>
      </c>
      <c r="AE890" s="24">
        <v>1</v>
      </c>
      <c r="AF890" s="24">
        <v>1</v>
      </c>
      <c r="AG890" s="24">
        <v>1</v>
      </c>
      <c r="AH890" s="24">
        <v>1</v>
      </c>
      <c r="AI890" s="24"/>
      <c r="AJ890" s="24"/>
      <c r="AK890" s="4"/>
      <c r="AL890" s="4"/>
      <c r="AM890" s="24">
        <v>12.92</v>
      </c>
      <c r="AN890" s="24">
        <v>12.91</v>
      </c>
      <c r="AO890" s="24">
        <v>10.63</v>
      </c>
      <c r="AP890" s="24">
        <v>6.06</v>
      </c>
      <c r="AQ890" s="24">
        <v>0</v>
      </c>
      <c r="AR890" s="24"/>
      <c r="AS890" s="4"/>
      <c r="AT890" s="4"/>
      <c r="AU890" s="24">
        <v>12.92</v>
      </c>
      <c r="AV890" s="24">
        <v>12.91</v>
      </c>
      <c r="AW890" s="24">
        <v>10.63</v>
      </c>
      <c r="AX890" s="24">
        <v>6.06</v>
      </c>
      <c r="AY890" s="24">
        <v>0</v>
      </c>
      <c r="AZ890" s="24"/>
      <c r="BA890" s="4"/>
    </row>
    <row r="891" spans="2:53">
      <c r="B891" s="11" t="s">
        <v>300</v>
      </c>
      <c r="C891" s="11"/>
      <c r="D891" s="71" t="s">
        <v>271</v>
      </c>
      <c r="E891" s="11">
        <v>355</v>
      </c>
      <c r="F891" s="11">
        <v>154</v>
      </c>
      <c r="G891" s="11">
        <v>102</v>
      </c>
      <c r="H891" s="11">
        <v>15</v>
      </c>
      <c r="I891" s="11">
        <v>91</v>
      </c>
      <c r="J891" s="11"/>
      <c r="M891" s="184">
        <v>71987.06</v>
      </c>
      <c r="N891" s="287">
        <v>22473.4</v>
      </c>
      <c r="O891" s="184">
        <v>13966.82</v>
      </c>
      <c r="P891" s="184">
        <v>1807.15</v>
      </c>
      <c r="Q891" s="184">
        <v>37508.129999999997</v>
      </c>
      <c r="R891" s="184"/>
      <c r="S891" s="4"/>
      <c r="T891" s="4"/>
      <c r="U891" s="11">
        <v>183.64045918367299</v>
      </c>
      <c r="V891" s="11">
        <v>62.6</v>
      </c>
      <c r="W891" s="11">
        <v>36.277454545454503</v>
      </c>
      <c r="X891" s="11">
        <v>4.8974254742547396</v>
      </c>
      <c r="Y891" s="11">
        <v>97.423714285714198</v>
      </c>
      <c r="Z891" s="11"/>
      <c r="AA891" s="4"/>
      <c r="AB891" s="11" t="s">
        <v>370</v>
      </c>
      <c r="AC891" s="11"/>
      <c r="AD891" s="71" t="s">
        <v>369</v>
      </c>
      <c r="AE891" s="24">
        <v>31</v>
      </c>
      <c r="AF891" s="24">
        <v>13</v>
      </c>
      <c r="AG891" s="24">
        <v>7</v>
      </c>
      <c r="AH891" s="24">
        <v>6</v>
      </c>
      <c r="AI891" s="24">
        <v>7</v>
      </c>
      <c r="AJ891" s="24"/>
      <c r="AK891" s="4"/>
      <c r="AL891" s="4"/>
      <c r="AM891" s="24">
        <v>12753.82</v>
      </c>
      <c r="AN891" s="24">
        <v>2966.34</v>
      </c>
      <c r="AO891" s="24">
        <v>1308.49</v>
      </c>
      <c r="AP891" s="24">
        <v>945.06</v>
      </c>
      <c r="AQ891" s="24">
        <v>7118.05</v>
      </c>
      <c r="AR891" s="24"/>
      <c r="AS891" s="4"/>
      <c r="AT891" s="4"/>
      <c r="AU891" s="24">
        <v>398.55687499999999</v>
      </c>
      <c r="AV891" s="24">
        <v>98.878</v>
      </c>
      <c r="AW891" s="24">
        <v>43.616333333333301</v>
      </c>
      <c r="AX891" s="24">
        <v>31.501999999999999</v>
      </c>
      <c r="AY891" s="24">
        <v>222.43906250000001</v>
      </c>
      <c r="AZ891" s="24"/>
      <c r="BA891" s="4"/>
    </row>
    <row r="892" spans="2:53">
      <c r="B892" s="11" t="s">
        <v>300</v>
      </c>
      <c r="C892" s="11"/>
      <c r="D892" s="71" t="s">
        <v>309</v>
      </c>
      <c r="E892" s="11">
        <v>1</v>
      </c>
      <c r="F892" s="11"/>
      <c r="G892" s="11"/>
      <c r="H892" s="11"/>
      <c r="I892" s="11"/>
      <c r="J892" s="11"/>
      <c r="M892" s="184">
        <v>241.93</v>
      </c>
      <c r="N892" s="287">
        <v>0</v>
      </c>
      <c r="O892" s="184">
        <v>0</v>
      </c>
      <c r="P892" s="184">
        <v>0</v>
      </c>
      <c r="Q892" s="184">
        <v>0</v>
      </c>
      <c r="R892" s="184"/>
      <c r="S892" s="4"/>
      <c r="T892" s="4"/>
      <c r="U892" s="11">
        <v>241.93</v>
      </c>
      <c r="V892" s="11">
        <v>0</v>
      </c>
      <c r="W892" s="11">
        <v>0</v>
      </c>
      <c r="X892" s="11">
        <v>0</v>
      </c>
      <c r="Y892" s="11">
        <v>0</v>
      </c>
      <c r="Z892" s="11"/>
      <c r="AA892" s="4"/>
      <c r="AB892" s="11" t="s">
        <v>371</v>
      </c>
      <c r="AC892" s="11"/>
      <c r="AD892" s="71" t="s">
        <v>372</v>
      </c>
      <c r="AE892" s="24">
        <v>31</v>
      </c>
      <c r="AF892" s="24">
        <v>6</v>
      </c>
      <c r="AG892" s="24">
        <v>6</v>
      </c>
      <c r="AH892" s="24">
        <v>2</v>
      </c>
      <c r="AI892" s="24">
        <v>4</v>
      </c>
      <c r="AJ892" s="24"/>
      <c r="AK892" s="4"/>
      <c r="AL892" s="4"/>
      <c r="AM892" s="24">
        <v>4334.24</v>
      </c>
      <c r="AN892" s="24">
        <v>2075.12</v>
      </c>
      <c r="AO892" s="24">
        <v>1664.69</v>
      </c>
      <c r="AP892" s="24">
        <v>281.47000000000003</v>
      </c>
      <c r="AQ892" s="24">
        <v>1411.18</v>
      </c>
      <c r="AR892" s="24"/>
      <c r="AS892" s="4"/>
      <c r="AT892" s="4"/>
      <c r="AU892" s="24">
        <v>139.81419354838701</v>
      </c>
      <c r="AV892" s="24">
        <v>69.170666666666705</v>
      </c>
      <c r="AW892" s="24">
        <v>57.4031034482759</v>
      </c>
      <c r="AX892" s="24">
        <v>10.0525</v>
      </c>
      <c r="AY892" s="24">
        <v>47.039333333333303</v>
      </c>
      <c r="AZ892" s="24"/>
      <c r="BA892" s="4"/>
    </row>
    <row r="893" spans="2:53">
      <c r="B893" s="11" t="s">
        <v>301</v>
      </c>
      <c r="C893" s="11"/>
      <c r="D893" s="71" t="s">
        <v>119</v>
      </c>
      <c r="E893" s="11">
        <v>235</v>
      </c>
      <c r="F893" s="11">
        <v>97</v>
      </c>
      <c r="G893" s="11">
        <v>60</v>
      </c>
      <c r="H893" s="11">
        <v>41</v>
      </c>
      <c r="I893" s="11">
        <v>52</v>
      </c>
      <c r="J893" s="11"/>
      <c r="M893" s="184">
        <v>47202.01</v>
      </c>
      <c r="N893" s="287">
        <v>12704.96</v>
      </c>
      <c r="O893" s="184">
        <v>3921.33</v>
      </c>
      <c r="P893" s="184">
        <v>1460.15</v>
      </c>
      <c r="Q893" s="184">
        <v>11088.05</v>
      </c>
      <c r="R893" s="184"/>
      <c r="S893" s="4"/>
      <c r="T893" s="4"/>
      <c r="U893" s="11">
        <v>185.83468503936999</v>
      </c>
      <c r="V893" s="11">
        <v>51.646178861788599</v>
      </c>
      <c r="W893" s="11">
        <v>16.137160493827199</v>
      </c>
      <c r="X893" s="11">
        <v>6.0336776859504102</v>
      </c>
      <c r="Y893" s="11">
        <v>44.175498007968102</v>
      </c>
      <c r="Z893" s="11"/>
      <c r="AA893" s="4"/>
      <c r="AB893" s="11" t="s">
        <v>373</v>
      </c>
      <c r="AC893" s="11"/>
      <c r="AD893" s="71" t="s">
        <v>374</v>
      </c>
      <c r="AE893" s="24">
        <v>6</v>
      </c>
      <c r="AF893" s="24">
        <v>3</v>
      </c>
      <c r="AG893" s="24">
        <v>2</v>
      </c>
      <c r="AH893" s="24">
        <v>1</v>
      </c>
      <c r="AI893" s="24">
        <v>1</v>
      </c>
      <c r="AJ893" s="24"/>
      <c r="AK893" s="4"/>
      <c r="AL893" s="4"/>
      <c r="AM893" s="24">
        <v>576.98</v>
      </c>
      <c r="AN893" s="24">
        <v>46.47</v>
      </c>
      <c r="AO893" s="24">
        <v>44.67</v>
      </c>
      <c r="AP893" s="24">
        <v>6.67</v>
      </c>
      <c r="AQ893" s="24">
        <v>32.340000000000003</v>
      </c>
      <c r="AR893" s="24"/>
      <c r="AS893" s="4"/>
      <c r="AT893" s="4"/>
      <c r="AU893" s="24">
        <v>96.163333333333298</v>
      </c>
      <c r="AV893" s="24">
        <v>9.2940000000000005</v>
      </c>
      <c r="AW893" s="24">
        <v>8.9339999999999993</v>
      </c>
      <c r="AX893" s="24">
        <v>1.3340000000000001</v>
      </c>
      <c r="AY893" s="24">
        <v>5.39</v>
      </c>
      <c r="AZ893" s="24"/>
      <c r="BA893" s="4"/>
    </row>
    <row r="894" spans="2:53">
      <c r="B894" s="11" t="s">
        <v>573</v>
      </c>
      <c r="C894" s="11"/>
      <c r="D894" s="71" t="s">
        <v>278</v>
      </c>
      <c r="E894" s="11">
        <v>1</v>
      </c>
      <c r="F894" s="11"/>
      <c r="G894" s="11"/>
      <c r="H894" s="11"/>
      <c r="I894" s="11"/>
      <c r="J894" s="11"/>
      <c r="M894" s="184">
        <v>128.25</v>
      </c>
      <c r="N894" s="287">
        <v>0</v>
      </c>
      <c r="O894" s="184">
        <v>0</v>
      </c>
      <c r="P894" s="184">
        <v>0</v>
      </c>
      <c r="Q894" s="184">
        <v>0</v>
      </c>
      <c r="R894" s="184"/>
      <c r="S894" s="4"/>
      <c r="T894" s="4"/>
      <c r="U894" s="11">
        <v>128.25</v>
      </c>
      <c r="V894" s="11">
        <v>0</v>
      </c>
      <c r="W894" s="11">
        <v>0</v>
      </c>
      <c r="X894" s="11">
        <v>0</v>
      </c>
      <c r="Y894" s="11">
        <v>0</v>
      </c>
      <c r="Z894" s="11"/>
      <c r="AA894" s="4"/>
      <c r="AB894" s="11" t="s">
        <v>375</v>
      </c>
      <c r="AC894" s="11"/>
      <c r="AD894" s="71" t="s">
        <v>376</v>
      </c>
      <c r="AE894" s="24">
        <v>80</v>
      </c>
      <c r="AF894" s="24">
        <v>22</v>
      </c>
      <c r="AG894" s="24">
        <v>9</v>
      </c>
      <c r="AH894" s="24">
        <v>9</v>
      </c>
      <c r="AI894" s="24">
        <v>6</v>
      </c>
      <c r="AJ894" s="24"/>
      <c r="AK894" s="4"/>
      <c r="AL894" s="4"/>
      <c r="AM894" s="24">
        <v>59833.79</v>
      </c>
      <c r="AN894" s="24">
        <v>7431.12</v>
      </c>
      <c r="AO894" s="24">
        <v>2681.55</v>
      </c>
      <c r="AP894" s="24">
        <v>1812.08</v>
      </c>
      <c r="AQ894" s="24">
        <v>14846.57</v>
      </c>
      <c r="AR894" s="24"/>
      <c r="AS894" s="4"/>
      <c r="AT894" s="4"/>
      <c r="AU894" s="24">
        <v>738.68876543209899</v>
      </c>
      <c r="AV894" s="24">
        <v>94.064810126582302</v>
      </c>
      <c r="AW894" s="24">
        <v>33.9436708860759</v>
      </c>
      <c r="AX894" s="24">
        <v>22.651</v>
      </c>
      <c r="AY894" s="24">
        <v>192.81259740259699</v>
      </c>
      <c r="AZ894" s="24"/>
      <c r="BA894" s="4"/>
    </row>
    <row r="895" spans="2:53">
      <c r="B895" s="11" t="s">
        <v>302</v>
      </c>
      <c r="C895" s="11"/>
      <c r="D895" s="71" t="s">
        <v>303</v>
      </c>
      <c r="E895" s="11">
        <v>16</v>
      </c>
      <c r="F895" s="11">
        <v>3</v>
      </c>
      <c r="G895" s="11">
        <v>8</v>
      </c>
      <c r="H895" s="11"/>
      <c r="I895" s="11">
        <v>4</v>
      </c>
      <c r="J895" s="11"/>
      <c r="M895" s="184">
        <v>4070.63</v>
      </c>
      <c r="N895" s="287">
        <v>724.38</v>
      </c>
      <c r="O895" s="184">
        <v>1203.5999999999999</v>
      </c>
      <c r="P895" s="184">
        <v>0</v>
      </c>
      <c r="Q895" s="184">
        <v>998.19</v>
      </c>
      <c r="R895" s="184"/>
      <c r="S895" s="4"/>
      <c r="T895" s="4"/>
      <c r="U895" s="11">
        <v>254.41437500000001</v>
      </c>
      <c r="V895" s="11">
        <v>181.095</v>
      </c>
      <c r="W895" s="11">
        <v>75.224999999999994</v>
      </c>
      <c r="X895" s="11">
        <v>0</v>
      </c>
      <c r="Y895" s="11">
        <v>66.546000000000006</v>
      </c>
      <c r="Z895" s="11"/>
      <c r="AA895" s="4"/>
      <c r="AB895" s="11" t="s">
        <v>375</v>
      </c>
      <c r="AC895" s="11"/>
      <c r="AD895" s="71" t="s">
        <v>406</v>
      </c>
      <c r="AE895" s="24">
        <v>2</v>
      </c>
      <c r="AF895" s="24"/>
      <c r="AG895" s="24"/>
      <c r="AH895" s="24"/>
      <c r="AI895" s="24"/>
      <c r="AJ895" s="24"/>
      <c r="AK895" s="4"/>
      <c r="AL895" s="4"/>
      <c r="AM895" s="24">
        <v>172.15</v>
      </c>
      <c r="AN895" s="24">
        <v>0</v>
      </c>
      <c r="AO895" s="24">
        <v>0</v>
      </c>
      <c r="AP895" s="24">
        <v>0</v>
      </c>
      <c r="AQ895" s="24">
        <v>0</v>
      </c>
      <c r="AR895" s="24"/>
      <c r="AS895" s="4"/>
      <c r="AT895" s="4"/>
      <c r="AU895" s="24">
        <v>86.075000000000003</v>
      </c>
      <c r="AV895" s="24">
        <v>0</v>
      </c>
      <c r="AW895" s="24">
        <v>0</v>
      </c>
      <c r="AX895" s="24">
        <v>0</v>
      </c>
      <c r="AY895" s="24">
        <v>0</v>
      </c>
      <c r="AZ895" s="24"/>
      <c r="BA895" s="4"/>
    </row>
    <row r="896" spans="2:53">
      <c r="B896" s="11" t="s">
        <v>304</v>
      </c>
      <c r="C896" s="11"/>
      <c r="D896" s="71" t="s">
        <v>161</v>
      </c>
      <c r="E896" s="11">
        <v>31</v>
      </c>
      <c r="F896" s="11">
        <v>17</v>
      </c>
      <c r="G896" s="11">
        <v>8</v>
      </c>
      <c r="H896" s="11">
        <v>7</v>
      </c>
      <c r="I896" s="11">
        <v>7</v>
      </c>
      <c r="J896" s="11"/>
      <c r="M896" s="184">
        <v>9823.5400000000009</v>
      </c>
      <c r="N896" s="287">
        <v>5505.08</v>
      </c>
      <c r="O896" s="184">
        <v>1524.04</v>
      </c>
      <c r="P896" s="184">
        <v>797.14</v>
      </c>
      <c r="Q896" s="184">
        <v>1602.65</v>
      </c>
      <c r="R896" s="184"/>
      <c r="S896" s="4"/>
      <c r="T896" s="4"/>
      <c r="U896" s="11">
        <v>280.67257142857198</v>
      </c>
      <c r="V896" s="11">
        <v>172.03375</v>
      </c>
      <c r="W896" s="11">
        <v>47.626249999999999</v>
      </c>
      <c r="X896" s="11">
        <v>24.155757575757601</v>
      </c>
      <c r="Y896" s="11">
        <v>48.565151515151499</v>
      </c>
      <c r="Z896" s="11"/>
      <c r="AA896" s="4"/>
      <c r="AB896" s="11" t="s">
        <v>377</v>
      </c>
      <c r="AC896" s="11"/>
      <c r="AD896" s="71" t="s">
        <v>96</v>
      </c>
      <c r="AE896" s="24">
        <v>4</v>
      </c>
      <c r="AF896" s="24">
        <v>2</v>
      </c>
      <c r="AG896" s="24"/>
      <c r="AH896" s="24"/>
      <c r="AI896" s="24"/>
      <c r="AJ896" s="24"/>
      <c r="AK896" s="4"/>
      <c r="AL896" s="4"/>
      <c r="AM896" s="24">
        <v>154.78</v>
      </c>
      <c r="AN896" s="24">
        <v>205.73</v>
      </c>
      <c r="AO896" s="24">
        <v>0</v>
      </c>
      <c r="AP896" s="24">
        <v>0</v>
      </c>
      <c r="AQ896" s="24">
        <v>0</v>
      </c>
      <c r="AR896" s="24"/>
      <c r="AS896" s="4"/>
      <c r="AT896" s="4"/>
      <c r="AU896" s="24">
        <v>38.695</v>
      </c>
      <c r="AV896" s="24">
        <v>51.432499999999997</v>
      </c>
      <c r="AW896" s="24">
        <v>0</v>
      </c>
      <c r="AX896" s="24">
        <v>0</v>
      </c>
      <c r="AY896" s="24">
        <v>0</v>
      </c>
      <c r="AZ896" s="24"/>
      <c r="BA896" s="4"/>
    </row>
    <row r="897" spans="2:53">
      <c r="B897" s="11" t="s">
        <v>305</v>
      </c>
      <c r="C897" s="11"/>
      <c r="D897" s="71" t="s">
        <v>121</v>
      </c>
      <c r="E897" s="11">
        <v>2167</v>
      </c>
      <c r="F897" s="11">
        <v>1183</v>
      </c>
      <c r="G897" s="11">
        <v>692</v>
      </c>
      <c r="H897" s="11">
        <v>506</v>
      </c>
      <c r="I897" s="11">
        <v>750</v>
      </c>
      <c r="J897" s="11"/>
      <c r="M897" s="184">
        <v>411135.96</v>
      </c>
      <c r="N897" s="287">
        <v>168405.26</v>
      </c>
      <c r="O897" s="184">
        <v>79529.009999999893</v>
      </c>
      <c r="P897" s="184">
        <v>48615.360000000102</v>
      </c>
      <c r="Q897" s="184">
        <v>296219.11</v>
      </c>
      <c r="R897" s="184"/>
      <c r="S897" s="4"/>
      <c r="T897" s="4"/>
      <c r="U897" s="11">
        <v>170.73752491694401</v>
      </c>
      <c r="V897" s="11">
        <v>72.339029209621998</v>
      </c>
      <c r="W897" s="11">
        <v>35.663233183856498</v>
      </c>
      <c r="X897" s="11">
        <v>21.958157181571799</v>
      </c>
      <c r="Y897" s="11">
        <v>124.40953800923999</v>
      </c>
      <c r="Z897" s="11"/>
      <c r="AA897" s="4"/>
      <c r="AB897" s="11" t="s">
        <v>378</v>
      </c>
      <c r="AC897" s="11"/>
      <c r="AD897" s="71" t="s">
        <v>379</v>
      </c>
      <c r="AE897" s="24">
        <v>55</v>
      </c>
      <c r="AF897" s="24">
        <v>16</v>
      </c>
      <c r="AG897" s="24">
        <v>11</v>
      </c>
      <c r="AH897" s="24">
        <v>9</v>
      </c>
      <c r="AI897" s="24">
        <v>9</v>
      </c>
      <c r="AJ897" s="24"/>
      <c r="AK897" s="4"/>
      <c r="AL897" s="4"/>
      <c r="AM897" s="24">
        <v>7964.45</v>
      </c>
      <c r="AN897" s="24">
        <v>1875.42</v>
      </c>
      <c r="AO897" s="24">
        <v>348.26</v>
      </c>
      <c r="AP897" s="24">
        <v>307.27999999999997</v>
      </c>
      <c r="AQ897" s="24">
        <v>3141.46</v>
      </c>
      <c r="AR897" s="24"/>
      <c r="AS897" s="4"/>
      <c r="AT897" s="4"/>
      <c r="AU897" s="24">
        <v>142.22232142857101</v>
      </c>
      <c r="AV897" s="24">
        <v>35.385283018867902</v>
      </c>
      <c r="AW897" s="24">
        <v>6.5709433962264097</v>
      </c>
      <c r="AX897" s="24">
        <v>6.2710204081632703</v>
      </c>
      <c r="AY897" s="24">
        <v>58.1751851851852</v>
      </c>
      <c r="AZ897" s="24"/>
      <c r="BA897" s="4"/>
    </row>
    <row r="898" spans="2:53">
      <c r="B898" s="11" t="s">
        <v>306</v>
      </c>
      <c r="C898" s="11"/>
      <c r="D898" s="71" t="s">
        <v>146</v>
      </c>
      <c r="E898" s="11">
        <v>152</v>
      </c>
      <c r="F898" s="11">
        <v>65</v>
      </c>
      <c r="G898" s="11">
        <v>36</v>
      </c>
      <c r="H898" s="11">
        <v>29</v>
      </c>
      <c r="I898" s="11">
        <v>39</v>
      </c>
      <c r="J898" s="11"/>
      <c r="M898" s="184">
        <v>22639.29</v>
      </c>
      <c r="N898" s="287">
        <v>9163.17</v>
      </c>
      <c r="O898" s="184">
        <v>3012.67</v>
      </c>
      <c r="P898" s="184">
        <v>1480.55</v>
      </c>
      <c r="Q898" s="184">
        <v>9315.39</v>
      </c>
      <c r="R898" s="184"/>
      <c r="S898" s="4"/>
      <c r="T898" s="4"/>
      <c r="U898" s="11">
        <v>141.49556250000001</v>
      </c>
      <c r="V898" s="11">
        <v>58.364140127388502</v>
      </c>
      <c r="W898" s="11">
        <v>20.0844666666667</v>
      </c>
      <c r="X898" s="11">
        <v>9.6139610389610404</v>
      </c>
      <c r="Y898" s="11">
        <v>57.1496319018405</v>
      </c>
      <c r="Z898" s="11"/>
      <c r="AA898" s="4"/>
      <c r="AB898" s="11" t="s">
        <v>380</v>
      </c>
      <c r="AC898" s="11"/>
      <c r="AD898" s="71" t="s">
        <v>295</v>
      </c>
      <c r="AE898" s="24">
        <v>148</v>
      </c>
      <c r="AF898" s="24">
        <v>72</v>
      </c>
      <c r="AG898" s="24">
        <v>43</v>
      </c>
      <c r="AH898" s="24">
        <v>30</v>
      </c>
      <c r="AI898" s="24">
        <v>30</v>
      </c>
      <c r="AJ898" s="24"/>
      <c r="AK898" s="4"/>
      <c r="AL898" s="4"/>
      <c r="AM898" s="24">
        <v>58853.1</v>
      </c>
      <c r="AN898" s="24">
        <v>14788.2</v>
      </c>
      <c r="AO898" s="24">
        <v>7083.1</v>
      </c>
      <c r="AP898" s="24">
        <v>2167.5300000000002</v>
      </c>
      <c r="AQ898" s="24">
        <v>14782.1</v>
      </c>
      <c r="AR898" s="24"/>
      <c r="AS898" s="4"/>
      <c r="AT898" s="4"/>
      <c r="AU898" s="24">
        <v>394.98724832214799</v>
      </c>
      <c r="AV898" s="24">
        <v>107.160869565217</v>
      </c>
      <c r="AW898" s="24">
        <v>51.701459854014601</v>
      </c>
      <c r="AX898" s="24">
        <v>15.2642957746479</v>
      </c>
      <c r="AY898" s="24">
        <v>102.65347222222201</v>
      </c>
      <c r="AZ898" s="24"/>
      <c r="BA898" s="4"/>
    </row>
    <row r="899" spans="2:53">
      <c r="B899" s="11" t="s">
        <v>307</v>
      </c>
      <c r="C899" s="11"/>
      <c r="D899" s="71" t="s">
        <v>100</v>
      </c>
      <c r="E899" s="11">
        <v>6</v>
      </c>
      <c r="F899" s="11">
        <v>2</v>
      </c>
      <c r="G899" s="11">
        <v>2</v>
      </c>
      <c r="H899" s="11"/>
      <c r="I899" s="11">
        <v>1</v>
      </c>
      <c r="J899" s="11"/>
      <c r="M899" s="184">
        <v>682.94</v>
      </c>
      <c r="N899" s="287">
        <v>169.24</v>
      </c>
      <c r="O899" s="184">
        <v>134.22</v>
      </c>
      <c r="P899" s="184">
        <v>0</v>
      </c>
      <c r="Q899" s="184">
        <v>56.06</v>
      </c>
      <c r="R899" s="184"/>
      <c r="S899" s="4"/>
      <c r="T899" s="4"/>
      <c r="U899" s="11">
        <v>113.823333333333</v>
      </c>
      <c r="V899" s="11">
        <v>33.847999999999999</v>
      </c>
      <c r="W899" s="11">
        <v>26.844000000000001</v>
      </c>
      <c r="X899" s="11">
        <v>0</v>
      </c>
      <c r="Y899" s="11">
        <v>14.015000000000001</v>
      </c>
      <c r="Z899" s="11"/>
      <c r="AA899" s="4"/>
      <c r="AB899" s="11" t="s">
        <v>381</v>
      </c>
      <c r="AC899" s="11"/>
      <c r="AD899" s="71" t="s">
        <v>382</v>
      </c>
      <c r="AE899" s="24">
        <v>1</v>
      </c>
      <c r="AF899" s="24"/>
      <c r="AG899" s="24"/>
      <c r="AH899" s="24"/>
      <c r="AI899" s="24"/>
      <c r="AJ899" s="24"/>
      <c r="AK899" s="4"/>
      <c r="AL899" s="4"/>
      <c r="AM899" s="24">
        <v>17.36</v>
      </c>
      <c r="AN899" s="24">
        <v>0</v>
      </c>
      <c r="AO899" s="24">
        <v>0</v>
      </c>
      <c r="AP899" s="24">
        <v>0</v>
      </c>
      <c r="AQ899" s="24">
        <v>0</v>
      </c>
      <c r="AR899" s="24"/>
      <c r="AS899" s="4"/>
      <c r="AT899" s="4"/>
      <c r="AU899" s="24">
        <v>17.36</v>
      </c>
      <c r="AV899" s="24">
        <v>0</v>
      </c>
      <c r="AW899" s="24">
        <v>0</v>
      </c>
      <c r="AX899" s="24">
        <v>0</v>
      </c>
      <c r="AY899" s="24">
        <v>0</v>
      </c>
      <c r="AZ899" s="24"/>
      <c r="BA899" s="4"/>
    </row>
    <row r="900" spans="2:53">
      <c r="B900" s="11" t="s">
        <v>307</v>
      </c>
      <c r="C900" s="11"/>
      <c r="D900" s="71" t="s">
        <v>84</v>
      </c>
      <c r="E900" s="11">
        <v>839</v>
      </c>
      <c r="F900" s="11">
        <v>395</v>
      </c>
      <c r="G900" s="11">
        <v>208</v>
      </c>
      <c r="H900" s="11">
        <v>146</v>
      </c>
      <c r="I900" s="11">
        <v>200</v>
      </c>
      <c r="J900" s="11"/>
      <c r="M900" s="184">
        <v>185012.37</v>
      </c>
      <c r="N900" s="287">
        <v>62754.13</v>
      </c>
      <c r="O900" s="184">
        <v>23872.21</v>
      </c>
      <c r="P900" s="184">
        <v>10934.19</v>
      </c>
      <c r="Q900" s="184">
        <v>73535.06</v>
      </c>
      <c r="R900" s="184"/>
      <c r="S900" s="4"/>
      <c r="T900" s="4"/>
      <c r="U900" s="11">
        <v>205.113492239468</v>
      </c>
      <c r="V900" s="11">
        <v>71.230567536889893</v>
      </c>
      <c r="W900" s="11">
        <v>27.986178194607302</v>
      </c>
      <c r="X900" s="11">
        <v>12.8637529411765</v>
      </c>
      <c r="Y900" s="11">
        <v>81.978885172798201</v>
      </c>
      <c r="Z900" s="11"/>
      <c r="AA900" s="4"/>
      <c r="AB900" s="11" t="s">
        <v>381</v>
      </c>
      <c r="AC900" s="11"/>
      <c r="AD900" s="71" t="s">
        <v>121</v>
      </c>
      <c r="AE900" s="24">
        <v>2</v>
      </c>
      <c r="AF900" s="24"/>
      <c r="AG900" s="24"/>
      <c r="AH900" s="24"/>
      <c r="AI900" s="24"/>
      <c r="AJ900" s="24"/>
      <c r="AK900" s="4"/>
      <c r="AL900" s="4"/>
      <c r="AM900" s="24">
        <v>110.04</v>
      </c>
      <c r="AN900" s="24">
        <v>0</v>
      </c>
      <c r="AO900" s="24">
        <v>0</v>
      </c>
      <c r="AP900" s="24">
        <v>0</v>
      </c>
      <c r="AQ900" s="24">
        <v>0</v>
      </c>
      <c r="AR900" s="24"/>
      <c r="AS900" s="4"/>
      <c r="AT900" s="4"/>
      <c r="AU900" s="24">
        <v>55.02</v>
      </c>
      <c r="AV900" s="24">
        <v>0</v>
      </c>
      <c r="AW900" s="24">
        <v>0</v>
      </c>
      <c r="AX900" s="24">
        <v>0</v>
      </c>
      <c r="AY900" s="24">
        <v>0</v>
      </c>
      <c r="AZ900" s="24"/>
      <c r="BA900" s="4"/>
    </row>
    <row r="901" spans="2:53">
      <c r="B901" s="11" t="s">
        <v>308</v>
      </c>
      <c r="C901" s="11"/>
      <c r="D901" s="71" t="s">
        <v>309</v>
      </c>
      <c r="E901" s="11">
        <v>160</v>
      </c>
      <c r="F901" s="11">
        <v>60</v>
      </c>
      <c r="G901" s="11">
        <v>30</v>
      </c>
      <c r="H901" s="11">
        <v>8</v>
      </c>
      <c r="I901" s="11">
        <v>25</v>
      </c>
      <c r="J901" s="11"/>
      <c r="M901" s="184">
        <v>50806.8</v>
      </c>
      <c r="N901" s="287">
        <v>19609.64</v>
      </c>
      <c r="O901" s="184">
        <v>5057.3100000000004</v>
      </c>
      <c r="P901" s="184">
        <v>1327</v>
      </c>
      <c r="Q901" s="184">
        <v>4816.95</v>
      </c>
      <c r="R901" s="184"/>
      <c r="S901" s="4"/>
      <c r="T901" s="4"/>
      <c r="U901" s="11">
        <v>295.38837209302301</v>
      </c>
      <c r="V901" s="11">
        <v>120.304539877301</v>
      </c>
      <c r="W901" s="11">
        <v>31.6081875</v>
      </c>
      <c r="X901" s="11">
        <v>8.3459119496855294</v>
      </c>
      <c r="Y901" s="11">
        <v>30.1059375</v>
      </c>
      <c r="Z901" s="11"/>
      <c r="AA901" s="4"/>
      <c r="AB901" s="11" t="s">
        <v>383</v>
      </c>
      <c r="AC901" s="11"/>
      <c r="AD901" s="71" t="s">
        <v>384</v>
      </c>
      <c r="AE901" s="24">
        <v>23</v>
      </c>
      <c r="AF901" s="24">
        <v>10</v>
      </c>
      <c r="AG901" s="24">
        <v>7</v>
      </c>
      <c r="AH901" s="24">
        <v>5</v>
      </c>
      <c r="AI901" s="24">
        <v>5</v>
      </c>
      <c r="AJ901" s="24"/>
      <c r="AK901" s="4"/>
      <c r="AL901" s="4"/>
      <c r="AM901" s="24">
        <v>6463.95</v>
      </c>
      <c r="AN901" s="24">
        <v>794.23</v>
      </c>
      <c r="AO901" s="24">
        <v>269.39</v>
      </c>
      <c r="AP901" s="24">
        <v>73.33</v>
      </c>
      <c r="AQ901" s="24">
        <v>1055.53</v>
      </c>
      <c r="AR901" s="24"/>
      <c r="AS901" s="4"/>
      <c r="AT901" s="4"/>
      <c r="AU901" s="24">
        <v>258.55799999999999</v>
      </c>
      <c r="AV901" s="24">
        <v>31.769200000000001</v>
      </c>
      <c r="AW901" s="24">
        <v>11.2245833333333</v>
      </c>
      <c r="AX901" s="24">
        <v>3.05541666666667</v>
      </c>
      <c r="AY901" s="24">
        <v>43.980416666666699</v>
      </c>
      <c r="AZ901" s="24"/>
      <c r="BA901" s="4"/>
    </row>
    <row r="902" spans="2:53">
      <c r="B902" s="11" t="s">
        <v>310</v>
      </c>
      <c r="C902" s="11"/>
      <c r="D902" s="71" t="s">
        <v>311</v>
      </c>
      <c r="E902" s="11">
        <v>134</v>
      </c>
      <c r="F902" s="11">
        <v>40</v>
      </c>
      <c r="G902" s="11">
        <v>21</v>
      </c>
      <c r="H902" s="11">
        <v>11</v>
      </c>
      <c r="I902" s="11">
        <v>20</v>
      </c>
      <c r="J902" s="11"/>
      <c r="M902" s="184">
        <v>34370.720000000001</v>
      </c>
      <c r="N902" s="287">
        <v>6607.19</v>
      </c>
      <c r="O902" s="184">
        <v>4561.4799999999996</v>
      </c>
      <c r="P902" s="184">
        <v>2607.4499999999998</v>
      </c>
      <c r="Q902" s="184">
        <v>10140.44</v>
      </c>
      <c r="R902" s="184"/>
      <c r="S902" s="4"/>
      <c r="T902" s="4"/>
      <c r="U902" s="11">
        <v>242.04732394366201</v>
      </c>
      <c r="V902" s="11">
        <v>47.533741007194301</v>
      </c>
      <c r="W902" s="11">
        <v>33.2954744525547</v>
      </c>
      <c r="X902" s="11">
        <v>18.8945652173913</v>
      </c>
      <c r="Y902" s="11">
        <v>70.912167832167796</v>
      </c>
      <c r="Z902" s="11"/>
      <c r="AA902" s="4"/>
      <c r="AB902" s="11" t="s">
        <v>498</v>
      </c>
      <c r="AC902" s="11"/>
      <c r="AD902" s="71" t="s">
        <v>136</v>
      </c>
      <c r="AE902" s="24">
        <v>8</v>
      </c>
      <c r="AF902" s="24">
        <v>4</v>
      </c>
      <c r="AG902" s="24">
        <v>3</v>
      </c>
      <c r="AH902" s="24">
        <v>2</v>
      </c>
      <c r="AI902" s="24">
        <v>2</v>
      </c>
      <c r="AJ902" s="24"/>
      <c r="AK902" s="4"/>
      <c r="AL902" s="4"/>
      <c r="AM902" s="24">
        <v>841.94</v>
      </c>
      <c r="AN902" s="24">
        <v>146.35</v>
      </c>
      <c r="AO902" s="24">
        <v>129.19999999999999</v>
      </c>
      <c r="AP902" s="24">
        <v>76.61</v>
      </c>
      <c r="AQ902" s="24">
        <v>371.02</v>
      </c>
      <c r="AR902" s="24"/>
      <c r="AS902" s="4"/>
      <c r="AT902" s="4"/>
      <c r="AU902" s="24">
        <v>105.24250000000001</v>
      </c>
      <c r="AV902" s="24">
        <v>18.293749999999999</v>
      </c>
      <c r="AW902" s="24">
        <v>16.149999999999999</v>
      </c>
      <c r="AX902" s="24">
        <v>9.5762499999999999</v>
      </c>
      <c r="AY902" s="24">
        <v>46.377499999999998</v>
      </c>
      <c r="AZ902" s="24"/>
      <c r="BA902" s="4"/>
    </row>
    <row r="903" spans="2:53">
      <c r="B903" s="11" t="s">
        <v>312</v>
      </c>
      <c r="C903" s="11"/>
      <c r="D903" s="71" t="s">
        <v>153</v>
      </c>
      <c r="E903" s="11">
        <v>3107</v>
      </c>
      <c r="F903" s="11">
        <v>1729</v>
      </c>
      <c r="G903" s="11">
        <v>1105</v>
      </c>
      <c r="H903" s="11">
        <v>682</v>
      </c>
      <c r="I903" s="11">
        <v>1041</v>
      </c>
      <c r="J903" s="11"/>
      <c r="M903" s="184">
        <v>580121.37</v>
      </c>
      <c r="N903" s="287">
        <v>271379.57999999903</v>
      </c>
      <c r="O903" s="184">
        <v>126577.78</v>
      </c>
      <c r="P903" s="184">
        <v>63880.91</v>
      </c>
      <c r="Q903" s="184">
        <v>354161.799999999</v>
      </c>
      <c r="R903" s="184"/>
      <c r="S903" s="4"/>
      <c r="T903" s="4"/>
      <c r="U903" s="11">
        <v>169.32906304728601</v>
      </c>
      <c r="V903" s="11">
        <v>83.810864731315405</v>
      </c>
      <c r="W903" s="11">
        <v>39.493847113884499</v>
      </c>
      <c r="X903" s="11">
        <v>20.3118950715421</v>
      </c>
      <c r="Y903" s="11">
        <v>104.410908018868</v>
      </c>
      <c r="Z903" s="11"/>
      <c r="AA903" s="4"/>
      <c r="AB903" s="11" t="s">
        <v>385</v>
      </c>
      <c r="AC903" s="11"/>
      <c r="AD903" s="71" t="s">
        <v>338</v>
      </c>
      <c r="AE903" s="24">
        <v>13</v>
      </c>
      <c r="AF903" s="24">
        <v>6</v>
      </c>
      <c r="AG903" s="24">
        <v>3</v>
      </c>
      <c r="AH903" s="24">
        <v>1</v>
      </c>
      <c r="AI903" s="24">
        <v>2</v>
      </c>
      <c r="AJ903" s="24"/>
      <c r="AK903" s="4"/>
      <c r="AL903" s="4"/>
      <c r="AM903" s="24">
        <v>1600.16</v>
      </c>
      <c r="AN903" s="24">
        <v>523.84</v>
      </c>
      <c r="AO903" s="24">
        <v>198.04</v>
      </c>
      <c r="AP903" s="24">
        <v>12.32</v>
      </c>
      <c r="AQ903" s="24">
        <v>298.99</v>
      </c>
      <c r="AR903" s="24"/>
      <c r="AS903" s="4"/>
      <c r="AT903" s="4"/>
      <c r="AU903" s="24">
        <v>123.08923076923099</v>
      </c>
      <c r="AV903" s="24">
        <v>43.6533333333333</v>
      </c>
      <c r="AW903" s="24">
        <v>16.503333333333298</v>
      </c>
      <c r="AX903" s="24">
        <v>1.0266666666666699</v>
      </c>
      <c r="AY903" s="24">
        <v>24.9158333333333</v>
      </c>
      <c r="AZ903" s="24"/>
      <c r="BA903" s="4"/>
    </row>
    <row r="904" spans="2:53">
      <c r="B904" s="11" t="s">
        <v>313</v>
      </c>
      <c r="C904" s="11"/>
      <c r="D904" s="71" t="s">
        <v>314</v>
      </c>
      <c r="E904" s="11">
        <v>43</v>
      </c>
      <c r="F904" s="11">
        <v>21</v>
      </c>
      <c r="G904" s="11">
        <v>13</v>
      </c>
      <c r="H904" s="11">
        <v>7</v>
      </c>
      <c r="I904" s="11">
        <v>14</v>
      </c>
      <c r="J904" s="11"/>
      <c r="M904" s="184">
        <v>7715.16</v>
      </c>
      <c r="N904" s="287">
        <v>2711.25</v>
      </c>
      <c r="O904" s="184">
        <v>1556.07</v>
      </c>
      <c r="P904" s="184">
        <v>1077.33</v>
      </c>
      <c r="Q904" s="184">
        <v>16159.41</v>
      </c>
      <c r="R904" s="184"/>
      <c r="S904" s="4"/>
      <c r="T904" s="4"/>
      <c r="U904" s="11">
        <v>157.45224489795899</v>
      </c>
      <c r="V904" s="11">
        <v>55.331632653061199</v>
      </c>
      <c r="W904" s="11">
        <v>32.418125000000003</v>
      </c>
      <c r="X904" s="11">
        <v>22.444375000000001</v>
      </c>
      <c r="Y904" s="11">
        <v>323.18819999999999</v>
      </c>
      <c r="Z904" s="11"/>
      <c r="AA904" s="4"/>
      <c r="AB904" s="11" t="s">
        <v>386</v>
      </c>
      <c r="AC904" s="11"/>
      <c r="AD904" s="71" t="s">
        <v>113</v>
      </c>
      <c r="AE904" s="24">
        <v>179</v>
      </c>
      <c r="AF904" s="24">
        <v>46</v>
      </c>
      <c r="AG904" s="24">
        <v>21</v>
      </c>
      <c r="AH904" s="24">
        <v>10</v>
      </c>
      <c r="AI904" s="24">
        <v>13</v>
      </c>
      <c r="AJ904" s="24"/>
      <c r="AK904" s="4"/>
      <c r="AL904" s="4"/>
      <c r="AM904" s="24">
        <v>106094.9</v>
      </c>
      <c r="AN904" s="24">
        <v>11163.34</v>
      </c>
      <c r="AO904" s="24">
        <v>1040.8399999999999</v>
      </c>
      <c r="AP904" s="24">
        <v>521.62</v>
      </c>
      <c r="AQ904" s="24">
        <v>6749.93</v>
      </c>
      <c r="AR904" s="24"/>
      <c r="AS904" s="4"/>
      <c r="AT904" s="4"/>
      <c r="AU904" s="24">
        <v>592.70893854748601</v>
      </c>
      <c r="AV904" s="24">
        <v>70.209685534591202</v>
      </c>
      <c r="AW904" s="24">
        <v>6.6720512820512798</v>
      </c>
      <c r="AX904" s="24">
        <v>3.3013924050632899</v>
      </c>
      <c r="AY904" s="24">
        <v>39.940414201183401</v>
      </c>
      <c r="AZ904" s="24"/>
      <c r="BA904" s="4"/>
    </row>
    <row r="905" spans="2:53">
      <c r="B905" s="11" t="s">
        <v>313</v>
      </c>
      <c r="C905" s="11"/>
      <c r="D905" s="71" t="s">
        <v>316</v>
      </c>
      <c r="E905" s="11">
        <v>1</v>
      </c>
      <c r="F905" s="11"/>
      <c r="G905" s="11"/>
      <c r="H905" s="11"/>
      <c r="I905" s="11"/>
      <c r="J905" s="11"/>
      <c r="M905" s="184">
        <v>90.67</v>
      </c>
      <c r="N905" s="287">
        <v>0</v>
      </c>
      <c r="O905" s="184">
        <v>0</v>
      </c>
      <c r="P905" s="184">
        <v>0</v>
      </c>
      <c r="Q905" s="184">
        <v>0</v>
      </c>
      <c r="R905" s="184"/>
      <c r="S905" s="4"/>
      <c r="T905" s="4"/>
      <c r="U905" s="11">
        <v>90.67</v>
      </c>
      <c r="V905" s="11">
        <v>0</v>
      </c>
      <c r="W905" s="11">
        <v>0</v>
      </c>
      <c r="X905" s="11">
        <v>0</v>
      </c>
      <c r="Y905" s="11">
        <v>0</v>
      </c>
      <c r="Z905" s="11"/>
      <c r="AA905" s="4"/>
      <c r="AB905" s="11" t="s">
        <v>387</v>
      </c>
      <c r="AC905" s="11"/>
      <c r="AD905" s="71" t="s">
        <v>352</v>
      </c>
      <c r="AE905" s="24">
        <v>12</v>
      </c>
      <c r="AF905" s="24">
        <v>5</v>
      </c>
      <c r="AG905" s="24">
        <v>3</v>
      </c>
      <c r="AH905" s="24">
        <v>1</v>
      </c>
      <c r="AI905" s="24"/>
      <c r="AJ905" s="24"/>
      <c r="AK905" s="4"/>
      <c r="AL905" s="4"/>
      <c r="AM905" s="24">
        <v>1595.26</v>
      </c>
      <c r="AN905" s="24">
        <v>164.22</v>
      </c>
      <c r="AO905" s="24">
        <v>124.18</v>
      </c>
      <c r="AP905" s="24">
        <v>21.76</v>
      </c>
      <c r="AQ905" s="24">
        <v>0</v>
      </c>
      <c r="AR905" s="24"/>
      <c r="AS905" s="4"/>
      <c r="AT905" s="4"/>
      <c r="AU905" s="24">
        <v>132.93833333333299</v>
      </c>
      <c r="AV905" s="24">
        <v>14.929090909090901</v>
      </c>
      <c r="AW905" s="24">
        <v>11.2890909090909</v>
      </c>
      <c r="AX905" s="24">
        <v>1.97818181818182</v>
      </c>
      <c r="AY905" s="24">
        <v>0</v>
      </c>
      <c r="AZ905" s="24"/>
      <c r="BA905" s="4"/>
    </row>
    <row r="906" spans="2:53">
      <c r="B906" s="11" t="s">
        <v>595</v>
      </c>
      <c r="C906" s="11"/>
      <c r="D906" s="71" t="s">
        <v>271</v>
      </c>
      <c r="E906" s="11"/>
      <c r="F906" s="11">
        <v>1</v>
      </c>
      <c r="G906" s="11">
        <v>1</v>
      </c>
      <c r="H906" s="11"/>
      <c r="I906" s="11">
        <v>1</v>
      </c>
      <c r="J906" s="11"/>
      <c r="M906" s="184">
        <v>0</v>
      </c>
      <c r="N906" s="287">
        <v>336.78</v>
      </c>
      <c r="O906" s="184">
        <v>349.73</v>
      </c>
      <c r="P906" s="184">
        <v>0</v>
      </c>
      <c r="Q906" s="184">
        <v>464.77</v>
      </c>
      <c r="R906" s="184"/>
      <c r="S906" s="4"/>
      <c r="T906" s="4"/>
      <c r="U906" s="11">
        <v>0</v>
      </c>
      <c r="V906" s="11">
        <v>336.78</v>
      </c>
      <c r="W906" s="11">
        <v>349.73</v>
      </c>
      <c r="X906" s="11">
        <v>0</v>
      </c>
      <c r="Y906" s="11">
        <v>464.77</v>
      </c>
      <c r="Z906" s="11"/>
      <c r="AA906" s="4"/>
      <c r="AB906" s="11" t="s">
        <v>388</v>
      </c>
      <c r="AC906" s="11"/>
      <c r="AD906" s="71" t="s">
        <v>389</v>
      </c>
      <c r="AE906" s="24">
        <v>11</v>
      </c>
      <c r="AF906" s="24">
        <v>3</v>
      </c>
      <c r="AG906" s="24">
        <v>2</v>
      </c>
      <c r="AH906" s="24">
        <v>2</v>
      </c>
      <c r="AI906" s="24">
        <v>2</v>
      </c>
      <c r="AJ906" s="24"/>
      <c r="AK906" s="4"/>
      <c r="AL906" s="4"/>
      <c r="AM906" s="24">
        <v>2349.2800000000002</v>
      </c>
      <c r="AN906" s="24">
        <v>91.05</v>
      </c>
      <c r="AO906" s="24">
        <v>30.06</v>
      </c>
      <c r="AP906" s="24">
        <v>30.65</v>
      </c>
      <c r="AQ906" s="24">
        <v>241.05</v>
      </c>
      <c r="AR906" s="24"/>
      <c r="AS906" s="4"/>
      <c r="AT906" s="4"/>
      <c r="AU906" s="24">
        <v>213.570909090909</v>
      </c>
      <c r="AV906" s="24">
        <v>8.2772727272727291</v>
      </c>
      <c r="AW906" s="24">
        <v>2.7327272727272698</v>
      </c>
      <c r="AX906" s="24">
        <v>2.7863636363636402</v>
      </c>
      <c r="AY906" s="24">
        <v>21.9136363636364</v>
      </c>
      <c r="AZ906" s="24"/>
      <c r="BA906" s="4"/>
    </row>
    <row r="907" spans="2:53">
      <c r="B907" s="11" t="s">
        <v>315</v>
      </c>
      <c r="C907" s="11"/>
      <c r="D907" s="71" t="s">
        <v>316</v>
      </c>
      <c r="E907" s="11">
        <v>236</v>
      </c>
      <c r="F907" s="11">
        <v>131</v>
      </c>
      <c r="G907" s="11">
        <v>66</v>
      </c>
      <c r="H907" s="11">
        <v>48</v>
      </c>
      <c r="I907" s="11">
        <v>67</v>
      </c>
      <c r="J907" s="11"/>
      <c r="M907" s="184">
        <v>41850.269999999997</v>
      </c>
      <c r="N907" s="287">
        <v>20583.63</v>
      </c>
      <c r="O907" s="184">
        <v>6581.64</v>
      </c>
      <c r="P907" s="184">
        <v>4381.79</v>
      </c>
      <c r="Q907" s="184">
        <v>16647.62</v>
      </c>
      <c r="R907" s="184"/>
      <c r="S907" s="4"/>
      <c r="T907" s="4"/>
      <c r="U907" s="11">
        <v>166.07249999999999</v>
      </c>
      <c r="V907" s="11">
        <v>86.485840336134402</v>
      </c>
      <c r="W907" s="11">
        <v>28.006978723404298</v>
      </c>
      <c r="X907" s="11">
        <v>18.645914893617</v>
      </c>
      <c r="Y907" s="11">
        <v>65.541811023622103</v>
      </c>
      <c r="Z907" s="11"/>
      <c r="AA907" s="4"/>
      <c r="AB907" s="11" t="s">
        <v>390</v>
      </c>
      <c r="AC907" s="11"/>
      <c r="AD907" s="71" t="s">
        <v>115</v>
      </c>
      <c r="AE907" s="24">
        <v>15</v>
      </c>
      <c r="AF907" s="24">
        <v>8</v>
      </c>
      <c r="AG907" s="24">
        <v>3</v>
      </c>
      <c r="AH907" s="24">
        <v>3</v>
      </c>
      <c r="AI907" s="24">
        <v>2</v>
      </c>
      <c r="AJ907" s="24"/>
      <c r="AK907" s="4"/>
      <c r="AL907" s="4"/>
      <c r="AM907" s="24">
        <v>3493.51</v>
      </c>
      <c r="AN907" s="24">
        <v>764.17</v>
      </c>
      <c r="AO907" s="24">
        <v>332.01</v>
      </c>
      <c r="AP907" s="24">
        <v>296.51</v>
      </c>
      <c r="AQ907" s="24">
        <v>575.22</v>
      </c>
      <c r="AR907" s="24"/>
      <c r="AS907" s="4"/>
      <c r="AT907" s="4"/>
      <c r="AU907" s="24">
        <v>218.34437500000001</v>
      </c>
      <c r="AV907" s="24">
        <v>54.583571428571403</v>
      </c>
      <c r="AW907" s="24">
        <v>22.134</v>
      </c>
      <c r="AX907" s="24">
        <v>19.767333333333301</v>
      </c>
      <c r="AY907" s="24">
        <v>41.087142857142901</v>
      </c>
      <c r="AZ907" s="24"/>
      <c r="BA907" s="4"/>
    </row>
    <row r="908" spans="2:53">
      <c r="B908" s="11" t="s">
        <v>317</v>
      </c>
      <c r="C908" s="11"/>
      <c r="D908" s="71" t="s">
        <v>318</v>
      </c>
      <c r="E908" s="11">
        <v>147</v>
      </c>
      <c r="F908" s="11">
        <v>76</v>
      </c>
      <c r="G908" s="11">
        <v>43</v>
      </c>
      <c r="H908" s="11">
        <v>37</v>
      </c>
      <c r="I908" s="11">
        <v>43</v>
      </c>
      <c r="J908" s="11"/>
      <c r="M908" s="184">
        <v>31259.19</v>
      </c>
      <c r="N908" s="287">
        <v>13791.29</v>
      </c>
      <c r="O908" s="184">
        <v>4711.5200000000004</v>
      </c>
      <c r="P908" s="184">
        <v>4040.22</v>
      </c>
      <c r="Q908" s="184">
        <v>18789.66</v>
      </c>
      <c r="R908" s="184"/>
      <c r="S908" s="4"/>
      <c r="T908" s="4"/>
      <c r="U908" s="11">
        <v>192.95796296296299</v>
      </c>
      <c r="V908" s="11">
        <v>87.286645569620305</v>
      </c>
      <c r="W908" s="11">
        <v>29.083456790123499</v>
      </c>
      <c r="X908" s="11">
        <v>24.9396296296296</v>
      </c>
      <c r="Y908" s="11">
        <v>113.190722891566</v>
      </c>
      <c r="Z908" s="11"/>
      <c r="AA908" s="4"/>
      <c r="AB908" s="11" t="s">
        <v>391</v>
      </c>
      <c r="AC908" s="11"/>
      <c r="AD908" s="71" t="s">
        <v>210</v>
      </c>
      <c r="AE908" s="24">
        <v>99</v>
      </c>
      <c r="AF908" s="24">
        <v>44</v>
      </c>
      <c r="AG908" s="24">
        <v>23</v>
      </c>
      <c r="AH908" s="24">
        <v>18</v>
      </c>
      <c r="AI908" s="24">
        <v>20</v>
      </c>
      <c r="AJ908" s="24"/>
      <c r="AK908" s="4"/>
      <c r="AL908" s="4"/>
      <c r="AM908" s="24">
        <v>44038.68</v>
      </c>
      <c r="AN908" s="24">
        <v>9135.6299999999992</v>
      </c>
      <c r="AO908" s="24">
        <v>3720.75</v>
      </c>
      <c r="AP908" s="24">
        <v>2037.05</v>
      </c>
      <c r="AQ908" s="24">
        <v>6058.65</v>
      </c>
      <c r="AR908" s="24"/>
      <c r="AS908" s="4"/>
      <c r="AT908" s="4"/>
      <c r="AU908" s="24">
        <v>427.56</v>
      </c>
      <c r="AV908" s="24">
        <v>89.564999999999998</v>
      </c>
      <c r="AW908" s="24">
        <v>38.7578125</v>
      </c>
      <c r="AX908" s="24">
        <v>22.141847826087002</v>
      </c>
      <c r="AY908" s="24">
        <v>63.775263157894699</v>
      </c>
      <c r="AZ908" s="24"/>
      <c r="BA908" s="4"/>
    </row>
    <row r="909" spans="2:53">
      <c r="B909" s="11" t="s">
        <v>319</v>
      </c>
      <c r="C909" s="11"/>
      <c r="D909" s="71" t="s">
        <v>222</v>
      </c>
      <c r="E909" s="11">
        <v>262</v>
      </c>
      <c r="F909" s="11">
        <v>111</v>
      </c>
      <c r="G909" s="11">
        <v>63</v>
      </c>
      <c r="H909" s="11">
        <v>45</v>
      </c>
      <c r="I909" s="11">
        <v>59</v>
      </c>
      <c r="J909" s="11"/>
      <c r="M909" s="184">
        <v>53189.23</v>
      </c>
      <c r="N909" s="287">
        <v>16895.5</v>
      </c>
      <c r="O909" s="184">
        <v>8674.1299999999992</v>
      </c>
      <c r="P909" s="184">
        <v>4132.4799999999996</v>
      </c>
      <c r="Q909" s="184">
        <v>23381.19</v>
      </c>
      <c r="R909" s="184"/>
      <c r="S909" s="4"/>
      <c r="T909" s="4"/>
      <c r="U909" s="11">
        <v>187.94780918727901</v>
      </c>
      <c r="V909" s="11">
        <v>62.115808823529399</v>
      </c>
      <c r="W909" s="11">
        <v>32.609511278195498</v>
      </c>
      <c r="X909" s="11">
        <v>15.6533333333333</v>
      </c>
      <c r="Y909" s="11">
        <v>86.277453874538693</v>
      </c>
      <c r="Z909" s="11"/>
      <c r="AA909" s="4"/>
      <c r="AB909" s="11" t="s">
        <v>393</v>
      </c>
      <c r="AC909" s="11"/>
      <c r="AD909" s="71" t="s">
        <v>88</v>
      </c>
      <c r="AE909" s="24">
        <v>15</v>
      </c>
      <c r="AF909" s="24">
        <v>3</v>
      </c>
      <c r="AG909" s="24">
        <v>3</v>
      </c>
      <c r="AH909" s="24">
        <v>2</v>
      </c>
      <c r="AI909" s="24">
        <v>2</v>
      </c>
      <c r="AJ909" s="24"/>
      <c r="AK909" s="4"/>
      <c r="AL909" s="4"/>
      <c r="AM909" s="24">
        <v>2956.27</v>
      </c>
      <c r="AN909" s="24">
        <v>1364.03</v>
      </c>
      <c r="AO909" s="24">
        <v>576.9</v>
      </c>
      <c r="AP909" s="24">
        <v>456.59</v>
      </c>
      <c r="AQ909" s="24">
        <v>209.84</v>
      </c>
      <c r="AR909" s="24"/>
      <c r="AS909" s="4"/>
      <c r="AT909" s="4"/>
      <c r="AU909" s="24">
        <v>197.084666666667</v>
      </c>
      <c r="AV909" s="24">
        <v>104.925384615385</v>
      </c>
      <c r="AW909" s="24">
        <v>41.207142857142898</v>
      </c>
      <c r="AX909" s="24">
        <v>32.613571428571397</v>
      </c>
      <c r="AY909" s="24">
        <v>14.988571428571399</v>
      </c>
      <c r="AZ909" s="24"/>
      <c r="BA909" s="4"/>
    </row>
    <row r="910" spans="2:53">
      <c r="B910" s="11" t="s">
        <v>576</v>
      </c>
      <c r="C910" s="11"/>
      <c r="D910" s="71" t="s">
        <v>88</v>
      </c>
      <c r="E910" s="11">
        <v>5</v>
      </c>
      <c r="F910" s="11">
        <v>3</v>
      </c>
      <c r="G910" s="11">
        <v>1</v>
      </c>
      <c r="H910" s="11">
        <v>1</v>
      </c>
      <c r="I910" s="11"/>
      <c r="J910" s="11"/>
      <c r="M910" s="184">
        <v>727.96</v>
      </c>
      <c r="N910" s="287">
        <v>392.84</v>
      </c>
      <c r="O910" s="184">
        <v>528.19000000000005</v>
      </c>
      <c r="P910" s="184">
        <v>172.6</v>
      </c>
      <c r="Q910" s="184">
        <v>0</v>
      </c>
      <c r="R910" s="184"/>
      <c r="S910" s="4"/>
      <c r="T910" s="4"/>
      <c r="U910" s="11">
        <v>121.32666666666699</v>
      </c>
      <c r="V910" s="11">
        <v>78.567999999999998</v>
      </c>
      <c r="W910" s="11">
        <v>88.031666666666695</v>
      </c>
      <c r="X910" s="11">
        <v>28.766666666666701</v>
      </c>
      <c r="Y910" s="11">
        <v>0</v>
      </c>
      <c r="Z910" s="11"/>
      <c r="AA910" s="4"/>
      <c r="AB910" s="11" t="s">
        <v>393</v>
      </c>
      <c r="AC910" s="11"/>
      <c r="AD910" s="71" t="s">
        <v>89</v>
      </c>
      <c r="AE910" s="24">
        <v>28</v>
      </c>
      <c r="AF910" s="24">
        <v>6</v>
      </c>
      <c r="AG910" s="24">
        <v>9</v>
      </c>
      <c r="AH910" s="24">
        <v>5</v>
      </c>
      <c r="AI910" s="24">
        <v>5</v>
      </c>
      <c r="AJ910" s="24"/>
      <c r="AK910" s="4"/>
      <c r="AL910" s="4"/>
      <c r="AM910" s="24">
        <v>9122.5300000000007</v>
      </c>
      <c r="AN910" s="24">
        <v>2064.77</v>
      </c>
      <c r="AO910" s="24">
        <v>2027.37</v>
      </c>
      <c r="AP910" s="24">
        <v>947.51</v>
      </c>
      <c r="AQ910" s="24">
        <v>916.76</v>
      </c>
      <c r="AR910" s="24"/>
      <c r="AS910" s="4"/>
      <c r="AT910" s="4"/>
      <c r="AU910" s="24">
        <v>325.80464285714299</v>
      </c>
      <c r="AV910" s="24">
        <v>121.457058823529</v>
      </c>
      <c r="AW910" s="24">
        <v>69.909310344827603</v>
      </c>
      <c r="AX910" s="24">
        <v>32.672758620689699</v>
      </c>
      <c r="AY910" s="24">
        <v>31.6124137931034</v>
      </c>
      <c r="AZ910" s="24"/>
      <c r="BA910" s="4"/>
    </row>
    <row r="911" spans="2:53">
      <c r="B911" s="11" t="s">
        <v>320</v>
      </c>
      <c r="C911" s="11"/>
      <c r="D911" s="71" t="s">
        <v>321</v>
      </c>
      <c r="E911" s="11">
        <v>164</v>
      </c>
      <c r="F911" s="11">
        <v>80</v>
      </c>
      <c r="G911" s="11">
        <v>49</v>
      </c>
      <c r="H911" s="11">
        <v>11</v>
      </c>
      <c r="I911" s="11">
        <v>47</v>
      </c>
      <c r="J911" s="11"/>
      <c r="M911" s="184">
        <v>36809.879999999997</v>
      </c>
      <c r="N911" s="287">
        <v>11352.79</v>
      </c>
      <c r="O911" s="184">
        <v>5452.77</v>
      </c>
      <c r="P911" s="184">
        <v>948.08</v>
      </c>
      <c r="Q911" s="184">
        <v>16035.07</v>
      </c>
      <c r="R911" s="184"/>
      <c r="S911" s="4"/>
      <c r="T911" s="4"/>
      <c r="U911" s="11">
        <v>197.90258064516101</v>
      </c>
      <c r="V911" s="11">
        <v>62.377967032967</v>
      </c>
      <c r="W911" s="11">
        <v>30.1258011049724</v>
      </c>
      <c r="X911" s="11">
        <v>5.4176000000000002</v>
      </c>
      <c r="Y911" s="11">
        <v>87.147119565217395</v>
      </c>
      <c r="Z911" s="11"/>
      <c r="AA911" s="4"/>
      <c r="AB911" s="11" t="s">
        <v>394</v>
      </c>
      <c r="AC911" s="11"/>
      <c r="AD911" s="71" t="s">
        <v>261</v>
      </c>
      <c r="AE911" s="24">
        <v>13</v>
      </c>
      <c r="AF911" s="24">
        <v>11</v>
      </c>
      <c r="AG911" s="24">
        <v>4</v>
      </c>
      <c r="AH911" s="24">
        <v>2</v>
      </c>
      <c r="AI911" s="24">
        <v>2</v>
      </c>
      <c r="AJ911" s="24"/>
      <c r="AK911" s="4"/>
      <c r="AL911" s="4"/>
      <c r="AM911" s="24">
        <v>1671.02</v>
      </c>
      <c r="AN911" s="24">
        <v>1037.8</v>
      </c>
      <c r="AO911" s="24">
        <v>179.05</v>
      </c>
      <c r="AP911" s="24">
        <v>92.53</v>
      </c>
      <c r="AQ911" s="24">
        <v>263.44</v>
      </c>
      <c r="AR911" s="24"/>
      <c r="AS911" s="4"/>
      <c r="AT911" s="4"/>
      <c r="AU911" s="24">
        <v>128.54</v>
      </c>
      <c r="AV911" s="24">
        <v>79.830769230769207</v>
      </c>
      <c r="AW911" s="24">
        <v>13.7730769230769</v>
      </c>
      <c r="AX911" s="24">
        <v>7.1176923076923098</v>
      </c>
      <c r="AY911" s="24">
        <v>29.2711111111111</v>
      </c>
      <c r="AZ911" s="24"/>
      <c r="BA911" s="4"/>
    </row>
    <row r="912" spans="2:53">
      <c r="B912" s="11" t="s">
        <v>320</v>
      </c>
      <c r="C912" s="11"/>
      <c r="D912" s="71" t="s">
        <v>323</v>
      </c>
      <c r="E912" s="11">
        <v>1</v>
      </c>
      <c r="F912" s="11">
        <v>1</v>
      </c>
      <c r="G912" s="11">
        <v>1</v>
      </c>
      <c r="H912" s="11">
        <v>1</v>
      </c>
      <c r="I912" s="11">
        <v>2</v>
      </c>
      <c r="J912" s="11"/>
      <c r="M912" s="184">
        <v>220.13</v>
      </c>
      <c r="N912" s="287">
        <v>188.61</v>
      </c>
      <c r="O912" s="184">
        <v>152.79</v>
      </c>
      <c r="P912" s="184">
        <v>76.62</v>
      </c>
      <c r="Q912" s="184">
        <v>676.42</v>
      </c>
      <c r="R912" s="184"/>
      <c r="S912" s="4"/>
      <c r="T912" s="4"/>
      <c r="U912" s="11">
        <v>220.13</v>
      </c>
      <c r="V912" s="11">
        <v>188.61</v>
      </c>
      <c r="W912" s="11">
        <v>152.79</v>
      </c>
      <c r="X912" s="11">
        <v>76.62</v>
      </c>
      <c r="Y912" s="11">
        <v>338.21</v>
      </c>
      <c r="Z912" s="11"/>
      <c r="AA912" s="4"/>
      <c r="AB912" s="11" t="s">
        <v>395</v>
      </c>
      <c r="AC912" s="11"/>
      <c r="AD912" s="71" t="s">
        <v>396</v>
      </c>
      <c r="AE912" s="24">
        <v>50</v>
      </c>
      <c r="AF912" s="24">
        <v>11</v>
      </c>
      <c r="AG912" s="24">
        <v>17</v>
      </c>
      <c r="AH912" s="24">
        <v>4</v>
      </c>
      <c r="AI912" s="24">
        <v>11</v>
      </c>
      <c r="AJ912" s="24"/>
      <c r="AK912" s="4"/>
      <c r="AL912" s="4"/>
      <c r="AM912" s="24">
        <v>19551.740000000002</v>
      </c>
      <c r="AN912" s="24">
        <v>2875.51</v>
      </c>
      <c r="AO912" s="24">
        <v>1705.42</v>
      </c>
      <c r="AP912" s="24">
        <v>548.80999999999995</v>
      </c>
      <c r="AQ912" s="24">
        <v>3987.7</v>
      </c>
      <c r="AR912" s="24"/>
      <c r="AS912" s="4"/>
      <c r="AT912" s="4"/>
      <c r="AU912" s="24">
        <v>383.36745098039199</v>
      </c>
      <c r="AV912" s="24">
        <v>92.7583870967742</v>
      </c>
      <c r="AW912" s="24">
        <v>34.108400000000003</v>
      </c>
      <c r="AX912" s="24">
        <v>12.195777777777799</v>
      </c>
      <c r="AY912" s="24">
        <v>78.190196078431399</v>
      </c>
      <c r="AZ912" s="24"/>
      <c r="BA912" s="4"/>
    </row>
    <row r="913" spans="2:53">
      <c r="B913" s="11" t="s">
        <v>322</v>
      </c>
      <c r="C913" s="11"/>
      <c r="D913" s="71" t="s">
        <v>323</v>
      </c>
      <c r="E913" s="11">
        <v>579</v>
      </c>
      <c r="F913" s="11">
        <v>232</v>
      </c>
      <c r="G913" s="11">
        <v>121</v>
      </c>
      <c r="H913" s="11">
        <v>79</v>
      </c>
      <c r="I913" s="11">
        <v>116</v>
      </c>
      <c r="J913" s="11"/>
      <c r="M913" s="184">
        <v>129996.34</v>
      </c>
      <c r="N913" s="287">
        <v>40563.64</v>
      </c>
      <c r="O913" s="184">
        <v>15254.75</v>
      </c>
      <c r="P913" s="184">
        <v>6970.19</v>
      </c>
      <c r="Q913" s="184">
        <v>36561.089999999997</v>
      </c>
      <c r="R913" s="184"/>
      <c r="S913" s="4"/>
      <c r="T913" s="4"/>
      <c r="U913" s="11">
        <v>212.06580750407801</v>
      </c>
      <c r="V913" s="11">
        <v>70.668362369337999</v>
      </c>
      <c r="W913" s="11">
        <v>26.3923010380623</v>
      </c>
      <c r="X913" s="11">
        <v>12.3366194690265</v>
      </c>
      <c r="Y913" s="11">
        <v>60.034630541871898</v>
      </c>
      <c r="Z913" s="11"/>
      <c r="AA913" s="4"/>
      <c r="AB913" s="11" t="s">
        <v>397</v>
      </c>
      <c r="AC913" s="11"/>
      <c r="AD913" s="71" t="s">
        <v>398</v>
      </c>
      <c r="AE913" s="24">
        <v>7</v>
      </c>
      <c r="AF913" s="24">
        <v>5</v>
      </c>
      <c r="AG913" s="24">
        <v>2</v>
      </c>
      <c r="AH913" s="24">
        <v>2</v>
      </c>
      <c r="AI913" s="24">
        <v>2</v>
      </c>
      <c r="AJ913" s="24"/>
      <c r="AK913" s="4"/>
      <c r="AL913" s="4"/>
      <c r="AM913" s="24">
        <v>244.42</v>
      </c>
      <c r="AN913" s="24">
        <v>153.35</v>
      </c>
      <c r="AO913" s="24">
        <v>21.91</v>
      </c>
      <c r="AP913" s="24">
        <v>19.920000000000002</v>
      </c>
      <c r="AQ913" s="24">
        <v>31.53</v>
      </c>
      <c r="AR913" s="24"/>
      <c r="AS913" s="4"/>
      <c r="AT913" s="4"/>
      <c r="AU913" s="24">
        <v>34.917142857142899</v>
      </c>
      <c r="AV913" s="24">
        <v>21.907142857142901</v>
      </c>
      <c r="AW913" s="24">
        <v>3.6516666666666699</v>
      </c>
      <c r="AX913" s="24">
        <v>3.32</v>
      </c>
      <c r="AY913" s="24">
        <v>4.50428571428571</v>
      </c>
      <c r="AZ913" s="24"/>
      <c r="BA913" s="4"/>
    </row>
    <row r="914" spans="2:53">
      <c r="B914" s="11" t="s">
        <v>495</v>
      </c>
      <c r="C914" s="11"/>
      <c r="D914" s="71" t="s">
        <v>285</v>
      </c>
      <c r="E914" s="11">
        <v>132</v>
      </c>
      <c r="F914" s="11">
        <v>66</v>
      </c>
      <c r="G914" s="11">
        <v>38</v>
      </c>
      <c r="H914" s="11">
        <v>21</v>
      </c>
      <c r="I914" s="11">
        <v>24</v>
      </c>
      <c r="J914" s="11"/>
      <c r="M914" s="184">
        <v>15373.3</v>
      </c>
      <c r="N914" s="287">
        <v>9542.8700000000008</v>
      </c>
      <c r="O914" s="184">
        <v>2388.37</v>
      </c>
      <c r="P914" s="184">
        <v>1272.82</v>
      </c>
      <c r="Q914" s="184">
        <v>4446.1899999999996</v>
      </c>
      <c r="R914" s="184"/>
      <c r="S914" s="4"/>
      <c r="T914" s="4"/>
      <c r="U914" s="11">
        <v>112.213868613139</v>
      </c>
      <c r="V914" s="11">
        <v>76.958629032258102</v>
      </c>
      <c r="W914" s="11">
        <v>18.514496124031002</v>
      </c>
      <c r="X914" s="11">
        <v>10.101746031746</v>
      </c>
      <c r="Y914" s="11">
        <v>33.683257575757601</v>
      </c>
      <c r="Z914" s="11"/>
      <c r="AA914" s="4"/>
      <c r="AB914" s="11" t="s">
        <v>399</v>
      </c>
      <c r="AC914" s="11"/>
      <c r="AD914" s="71" t="s">
        <v>400</v>
      </c>
      <c r="AE914" s="24">
        <v>10</v>
      </c>
      <c r="AF914" s="24">
        <v>2</v>
      </c>
      <c r="AG914" s="24">
        <v>3</v>
      </c>
      <c r="AH914" s="24">
        <v>1</v>
      </c>
      <c r="AI914" s="24">
        <v>1</v>
      </c>
      <c r="AJ914" s="24"/>
      <c r="AK914" s="4"/>
      <c r="AL914" s="4"/>
      <c r="AM914" s="24">
        <v>707.89</v>
      </c>
      <c r="AN914" s="24">
        <v>40.75</v>
      </c>
      <c r="AO914" s="24">
        <v>90.57</v>
      </c>
      <c r="AP914" s="24">
        <v>21.63</v>
      </c>
      <c r="AQ914" s="24">
        <v>317.39</v>
      </c>
      <c r="AR914" s="24"/>
      <c r="AS914" s="4"/>
      <c r="AT914" s="4"/>
      <c r="AU914" s="24">
        <v>70.789000000000001</v>
      </c>
      <c r="AV914" s="24">
        <v>4.0750000000000002</v>
      </c>
      <c r="AW914" s="24">
        <v>10.063333333333301</v>
      </c>
      <c r="AX914" s="24">
        <v>2.7037499999999999</v>
      </c>
      <c r="AY914" s="24">
        <v>39.673749999999998</v>
      </c>
      <c r="AZ914" s="24"/>
      <c r="BA914" s="4"/>
    </row>
    <row r="915" spans="2:53">
      <c r="B915" s="11" t="s">
        <v>324</v>
      </c>
      <c r="C915" s="11"/>
      <c r="D915" s="71" t="s">
        <v>285</v>
      </c>
      <c r="E915" s="11">
        <v>3</v>
      </c>
      <c r="F915" s="11">
        <v>3</v>
      </c>
      <c r="G915" s="11">
        <v>1</v>
      </c>
      <c r="H915" s="11">
        <v>1</v>
      </c>
      <c r="I915" s="11">
        <v>1</v>
      </c>
      <c r="J915" s="11"/>
      <c r="M915" s="184">
        <v>319.33</v>
      </c>
      <c r="N915" s="287">
        <v>232.34</v>
      </c>
      <c r="O915" s="184">
        <v>12.67</v>
      </c>
      <c r="P915" s="184">
        <v>3.29</v>
      </c>
      <c r="Q915" s="184">
        <v>65.930000000000007</v>
      </c>
      <c r="R915" s="184"/>
      <c r="S915" s="4"/>
      <c r="T915" s="4"/>
      <c r="U915" s="11">
        <v>106.443333333333</v>
      </c>
      <c r="V915" s="11">
        <v>77.446666666666701</v>
      </c>
      <c r="W915" s="11">
        <v>4.2233333333333301</v>
      </c>
      <c r="X915" s="11">
        <v>1.09666666666667</v>
      </c>
      <c r="Y915" s="11">
        <v>21.976666666666699</v>
      </c>
      <c r="Z915" s="11"/>
      <c r="AA915" s="4"/>
      <c r="AB915" s="11" t="s">
        <v>401</v>
      </c>
      <c r="AC915" s="11"/>
      <c r="AD915" s="71" t="s">
        <v>264</v>
      </c>
      <c r="AE915" s="24">
        <v>2</v>
      </c>
      <c r="AF915" s="24"/>
      <c r="AG915" s="24"/>
      <c r="AH915" s="24"/>
      <c r="AI915" s="24"/>
      <c r="AJ915" s="24"/>
      <c r="AK915" s="4"/>
      <c r="AL915" s="4"/>
      <c r="AM915" s="24">
        <v>17.77</v>
      </c>
      <c r="AN915" s="24">
        <v>0</v>
      </c>
      <c r="AO915" s="24">
        <v>0</v>
      </c>
      <c r="AP915" s="24">
        <v>0</v>
      </c>
      <c r="AQ915" s="24">
        <v>0</v>
      </c>
      <c r="AR915" s="24"/>
      <c r="AS915" s="4"/>
      <c r="AT915" s="4"/>
      <c r="AU915" s="24">
        <v>8.8849999999999998</v>
      </c>
      <c r="AV915" s="24">
        <v>0</v>
      </c>
      <c r="AW915" s="24">
        <v>0</v>
      </c>
      <c r="AX915" s="24">
        <v>0</v>
      </c>
      <c r="AY915" s="24">
        <v>0</v>
      </c>
      <c r="AZ915" s="24"/>
      <c r="BA915" s="4"/>
    </row>
    <row r="916" spans="2:53">
      <c r="B916" s="11" t="s">
        <v>325</v>
      </c>
      <c r="C916" s="11"/>
      <c r="D916" s="71" t="s">
        <v>96</v>
      </c>
      <c r="E916" s="11">
        <v>42</v>
      </c>
      <c r="F916" s="11">
        <v>21</v>
      </c>
      <c r="G916" s="11">
        <v>10</v>
      </c>
      <c r="H916" s="11">
        <v>6</v>
      </c>
      <c r="I916" s="11">
        <v>8</v>
      </c>
      <c r="J916" s="11"/>
      <c r="M916" s="184">
        <v>10338.120000000001</v>
      </c>
      <c r="N916" s="287">
        <v>4768.16</v>
      </c>
      <c r="O916" s="184">
        <v>1274.04</v>
      </c>
      <c r="P916" s="184">
        <v>15388.58</v>
      </c>
      <c r="Q916" s="184">
        <v>2625.37</v>
      </c>
      <c r="R916" s="184"/>
      <c r="S916" s="4"/>
      <c r="T916" s="4"/>
      <c r="U916" s="11">
        <v>229.73599999999999</v>
      </c>
      <c r="V916" s="11">
        <v>105.959111111111</v>
      </c>
      <c r="W916" s="11">
        <v>28.955454545454501</v>
      </c>
      <c r="X916" s="11">
        <v>334.53434782608701</v>
      </c>
      <c r="Y916" s="11">
        <v>55.8589361702128</v>
      </c>
      <c r="Z916" s="11"/>
      <c r="AA916" s="4"/>
      <c r="AB916" s="11" t="s">
        <v>476</v>
      </c>
      <c r="AC916" s="11"/>
      <c r="AD916" s="71" t="s">
        <v>161</v>
      </c>
      <c r="AE916" s="24">
        <v>3</v>
      </c>
      <c r="AF916" s="24">
        <v>1</v>
      </c>
      <c r="AG916" s="24"/>
      <c r="AH916" s="24"/>
      <c r="AI916" s="24">
        <v>1</v>
      </c>
      <c r="AJ916" s="24"/>
      <c r="AK916" s="4"/>
      <c r="AL916" s="4"/>
      <c r="AM916" s="24">
        <v>2256</v>
      </c>
      <c r="AN916" s="24">
        <v>1208.51</v>
      </c>
      <c r="AO916" s="24">
        <v>0</v>
      </c>
      <c r="AP916" s="24">
        <v>0</v>
      </c>
      <c r="AQ916" s="24">
        <v>1067.93</v>
      </c>
      <c r="AR916" s="24"/>
      <c r="AS916" s="4"/>
      <c r="AT916" s="4"/>
      <c r="AU916" s="24">
        <v>752</v>
      </c>
      <c r="AV916" s="24">
        <v>402.83666666666699</v>
      </c>
      <c r="AW916" s="24">
        <v>0</v>
      </c>
      <c r="AX916" s="24">
        <v>0</v>
      </c>
      <c r="AY916" s="24">
        <v>266.98250000000002</v>
      </c>
      <c r="AZ916" s="24"/>
      <c r="BA916" s="4"/>
    </row>
    <row r="917" spans="2:53">
      <c r="B917" s="11" t="s">
        <v>326</v>
      </c>
      <c r="C917" s="11"/>
      <c r="D917" s="71" t="s">
        <v>161</v>
      </c>
      <c r="E917" s="11"/>
      <c r="F917" s="11">
        <v>1</v>
      </c>
      <c r="G917" s="11">
        <v>1</v>
      </c>
      <c r="H917" s="11"/>
      <c r="I917" s="11"/>
      <c r="J917" s="11"/>
      <c r="M917" s="184">
        <v>0</v>
      </c>
      <c r="N917" s="287">
        <v>392.54</v>
      </c>
      <c r="O917" s="184">
        <v>22.42</v>
      </c>
      <c r="P917" s="184">
        <v>0</v>
      </c>
      <c r="Q917" s="184">
        <v>0</v>
      </c>
      <c r="R917" s="184"/>
      <c r="S917" s="4"/>
      <c r="T917" s="4"/>
      <c r="U917" s="11">
        <v>0</v>
      </c>
      <c r="V917" s="11">
        <v>392.54</v>
      </c>
      <c r="W917" s="11">
        <v>22.42</v>
      </c>
      <c r="X917" s="11">
        <v>0</v>
      </c>
      <c r="Y917" s="11">
        <v>0</v>
      </c>
      <c r="Z917" s="11"/>
      <c r="AA917" s="4"/>
      <c r="AB917" s="11" t="s">
        <v>404</v>
      </c>
      <c r="AC917" s="11"/>
      <c r="AD917" s="71" t="s">
        <v>84</v>
      </c>
      <c r="AE917" s="24">
        <v>4</v>
      </c>
      <c r="AF917" s="24">
        <v>3</v>
      </c>
      <c r="AG917" s="24">
        <v>2</v>
      </c>
      <c r="AH917" s="24">
        <v>1</v>
      </c>
      <c r="AI917" s="24">
        <v>2</v>
      </c>
      <c r="AJ917" s="24"/>
      <c r="AK917" s="4"/>
      <c r="AL917" s="4"/>
      <c r="AM917" s="24">
        <v>122.25</v>
      </c>
      <c r="AN917" s="24">
        <v>93.67</v>
      </c>
      <c r="AO917" s="24">
        <v>94.02</v>
      </c>
      <c r="AP917" s="24">
        <v>15.9</v>
      </c>
      <c r="AQ917" s="24">
        <v>99.47</v>
      </c>
      <c r="AR917" s="24"/>
      <c r="AS917" s="4"/>
      <c r="AT917" s="4"/>
      <c r="AU917" s="24">
        <v>30.5625</v>
      </c>
      <c r="AV917" s="24">
        <v>23.4175</v>
      </c>
      <c r="AW917" s="24">
        <v>23.504999999999999</v>
      </c>
      <c r="AX917" s="24">
        <v>3.9750000000000001</v>
      </c>
      <c r="AY917" s="24">
        <v>24.8675</v>
      </c>
      <c r="AZ917" s="24"/>
      <c r="BA917" s="4"/>
    </row>
    <row r="918" spans="2:53">
      <c r="B918" s="11" t="s">
        <v>326</v>
      </c>
      <c r="C918" s="11"/>
      <c r="D918" s="71" t="s">
        <v>278</v>
      </c>
      <c r="E918" s="11">
        <v>195</v>
      </c>
      <c r="F918" s="11">
        <v>87</v>
      </c>
      <c r="G918" s="11">
        <v>40</v>
      </c>
      <c r="H918" s="11">
        <v>29</v>
      </c>
      <c r="I918" s="11">
        <v>28</v>
      </c>
      <c r="J918" s="11"/>
      <c r="M918" s="184">
        <v>31949.09</v>
      </c>
      <c r="N918" s="287">
        <v>12688.03</v>
      </c>
      <c r="O918" s="184">
        <v>3890.37</v>
      </c>
      <c r="P918" s="184">
        <v>2505.7800000000002</v>
      </c>
      <c r="Q918" s="184">
        <v>5573.73</v>
      </c>
      <c r="R918" s="184"/>
      <c r="S918" s="4"/>
      <c r="T918" s="4"/>
      <c r="U918" s="11">
        <v>155.84921951219499</v>
      </c>
      <c r="V918" s="11">
        <v>63.7589447236181</v>
      </c>
      <c r="W918" s="11">
        <v>19.748071065989802</v>
      </c>
      <c r="X918" s="11">
        <v>12.6554545454545</v>
      </c>
      <c r="Y918" s="11">
        <v>27.592722772277199</v>
      </c>
      <c r="Z918" s="11"/>
      <c r="AA918" s="4"/>
      <c r="AB918" s="11" t="s">
        <v>405</v>
      </c>
      <c r="AC918" s="11"/>
      <c r="AD918" s="71" t="s">
        <v>406</v>
      </c>
      <c r="AE918" s="24">
        <v>31</v>
      </c>
      <c r="AF918" s="24">
        <v>5</v>
      </c>
      <c r="AG918" s="24">
        <v>7</v>
      </c>
      <c r="AH918" s="24"/>
      <c r="AI918" s="24">
        <v>7</v>
      </c>
      <c r="AJ918" s="24"/>
      <c r="AK918" s="4"/>
      <c r="AL918" s="4"/>
      <c r="AM918" s="24">
        <v>4265.42</v>
      </c>
      <c r="AN918" s="24">
        <v>545.64</v>
      </c>
      <c r="AO918" s="24">
        <v>500.1</v>
      </c>
      <c r="AP918" s="24">
        <v>-13.62</v>
      </c>
      <c r="AQ918" s="24">
        <v>4049.9</v>
      </c>
      <c r="AR918" s="24"/>
      <c r="AS918" s="4"/>
      <c r="AT918" s="4"/>
      <c r="AU918" s="24">
        <v>137.59419354838701</v>
      </c>
      <c r="AV918" s="24">
        <v>24.801818181818199</v>
      </c>
      <c r="AW918" s="24">
        <v>17.860714285714302</v>
      </c>
      <c r="AX918" s="24">
        <v>-0.45400000000000001</v>
      </c>
      <c r="AY918" s="24">
        <v>126.559375</v>
      </c>
      <c r="AZ918" s="24"/>
      <c r="BA918" s="4"/>
    </row>
    <row r="919" spans="2:53">
      <c r="B919" s="11" t="s">
        <v>326</v>
      </c>
      <c r="C919" s="11"/>
      <c r="D919" s="71" t="s">
        <v>396</v>
      </c>
      <c r="E919" s="11">
        <v>1</v>
      </c>
      <c r="F919" s="11">
        <v>1</v>
      </c>
      <c r="G919" s="11">
        <v>1</v>
      </c>
      <c r="H919" s="11">
        <v>1</v>
      </c>
      <c r="I919" s="11"/>
      <c r="J919" s="11"/>
      <c r="M919" s="184">
        <v>443.79</v>
      </c>
      <c r="N919" s="287">
        <v>433.35</v>
      </c>
      <c r="O919" s="184">
        <v>233.04</v>
      </c>
      <c r="P919" s="184">
        <v>102.56</v>
      </c>
      <c r="Q919" s="184">
        <v>0</v>
      </c>
      <c r="R919" s="184"/>
      <c r="S919" s="4"/>
      <c r="T919" s="4"/>
      <c r="U919" s="11">
        <v>443.79</v>
      </c>
      <c r="V919" s="11">
        <v>433.35</v>
      </c>
      <c r="W919" s="11">
        <v>233.04</v>
      </c>
      <c r="X919" s="11">
        <v>102.56</v>
      </c>
      <c r="Y919" s="11">
        <v>0</v>
      </c>
      <c r="Z919" s="11"/>
      <c r="AA919" s="4"/>
      <c r="AB919" s="11" t="s">
        <v>408</v>
      </c>
      <c r="AC919" s="11"/>
      <c r="AD919" s="71" t="s">
        <v>409</v>
      </c>
      <c r="AE919" s="24">
        <v>46</v>
      </c>
      <c r="AF919" s="24">
        <v>16</v>
      </c>
      <c r="AG919" s="24">
        <v>7</v>
      </c>
      <c r="AH919" s="24">
        <v>5</v>
      </c>
      <c r="AI919" s="24">
        <v>5</v>
      </c>
      <c r="AJ919" s="24"/>
      <c r="AK919" s="4"/>
      <c r="AL919" s="4"/>
      <c r="AM919" s="24">
        <v>13224.93</v>
      </c>
      <c r="AN919" s="24">
        <v>1395.89</v>
      </c>
      <c r="AO919" s="24">
        <v>784.47</v>
      </c>
      <c r="AP919" s="24">
        <v>360.84</v>
      </c>
      <c r="AQ919" s="24">
        <v>1348.59</v>
      </c>
      <c r="AR919" s="24"/>
      <c r="AS919" s="4"/>
      <c r="AT919" s="4"/>
      <c r="AU919" s="24">
        <v>281.38148936170199</v>
      </c>
      <c r="AV919" s="24">
        <v>30.345434782608699</v>
      </c>
      <c r="AW919" s="24">
        <v>17.8288636363636</v>
      </c>
      <c r="AX919" s="24">
        <v>7.8443478260869597</v>
      </c>
      <c r="AY919" s="24">
        <v>29.317173913043501</v>
      </c>
      <c r="AZ919" s="24"/>
      <c r="BA919" s="4"/>
    </row>
    <row r="920" spans="2:53">
      <c r="B920" s="11" t="s">
        <v>327</v>
      </c>
      <c r="C920" s="11"/>
      <c r="D920" s="71" t="s">
        <v>229</v>
      </c>
      <c r="E920" s="11">
        <v>423</v>
      </c>
      <c r="F920" s="11">
        <v>233</v>
      </c>
      <c r="G920" s="11">
        <v>133</v>
      </c>
      <c r="H920" s="11">
        <v>73</v>
      </c>
      <c r="I920" s="11">
        <v>128</v>
      </c>
      <c r="J920" s="11"/>
      <c r="M920" s="184">
        <v>90181.759999999995</v>
      </c>
      <c r="N920" s="287">
        <v>39270.18</v>
      </c>
      <c r="O920" s="184">
        <v>19415.990000000002</v>
      </c>
      <c r="P920" s="184">
        <v>10305.379999999999</v>
      </c>
      <c r="Q920" s="184">
        <v>37988.720000000001</v>
      </c>
      <c r="R920" s="184"/>
      <c r="S920" s="4"/>
      <c r="T920" s="4"/>
      <c r="U920" s="11">
        <v>196.04730434782601</v>
      </c>
      <c r="V920" s="11">
        <v>84.2707725321889</v>
      </c>
      <c r="W920" s="11">
        <v>43.242739420935401</v>
      </c>
      <c r="X920" s="11">
        <v>22.699074889867799</v>
      </c>
      <c r="Y920" s="11">
        <v>79.308392484342406</v>
      </c>
      <c r="Z920" s="11"/>
      <c r="AA920" s="4"/>
      <c r="AB920" s="11" t="s">
        <v>412</v>
      </c>
      <c r="AC920" s="11"/>
      <c r="AD920" s="71" t="s">
        <v>115</v>
      </c>
      <c r="AE920" s="24">
        <v>8</v>
      </c>
      <c r="AF920" s="24">
        <v>2</v>
      </c>
      <c r="AG920" s="24">
        <v>1</v>
      </c>
      <c r="AH920" s="24">
        <v>1</v>
      </c>
      <c r="AI920" s="24">
        <v>1</v>
      </c>
      <c r="AJ920" s="24"/>
      <c r="AK920" s="4"/>
      <c r="AL920" s="4"/>
      <c r="AM920" s="24">
        <v>4629.99</v>
      </c>
      <c r="AN920" s="24">
        <v>2239.9299999999998</v>
      </c>
      <c r="AO920" s="24">
        <v>1703.96</v>
      </c>
      <c r="AP920" s="24">
        <v>503.81</v>
      </c>
      <c r="AQ920" s="24">
        <v>4926.3599999999997</v>
      </c>
      <c r="AR920" s="24"/>
      <c r="AS920" s="4"/>
      <c r="AT920" s="4"/>
      <c r="AU920" s="24">
        <v>578.74874999999997</v>
      </c>
      <c r="AV920" s="24">
        <v>279.99124999999998</v>
      </c>
      <c r="AW920" s="24">
        <v>243.422857142857</v>
      </c>
      <c r="AX920" s="24">
        <v>71.972857142857094</v>
      </c>
      <c r="AY920" s="24">
        <v>703.76571428571401</v>
      </c>
      <c r="AZ920" s="24"/>
      <c r="BA920" s="4"/>
    </row>
    <row r="921" spans="2:53">
      <c r="B921" s="11" t="s">
        <v>328</v>
      </c>
      <c r="C921" s="11"/>
      <c r="D921" s="71" t="s">
        <v>232</v>
      </c>
      <c r="E921" s="11">
        <v>97</v>
      </c>
      <c r="F921" s="11">
        <v>40</v>
      </c>
      <c r="G921" s="11">
        <v>33</v>
      </c>
      <c r="H921" s="11">
        <v>13</v>
      </c>
      <c r="I921" s="11">
        <v>31</v>
      </c>
      <c r="J921" s="11"/>
      <c r="M921" s="184">
        <v>16683.72</v>
      </c>
      <c r="N921" s="287">
        <v>6722.55</v>
      </c>
      <c r="O921" s="184">
        <v>3736.65</v>
      </c>
      <c r="P921" s="184">
        <v>3299.77</v>
      </c>
      <c r="Q921" s="184">
        <v>15750.37</v>
      </c>
      <c r="R921" s="184"/>
      <c r="S921" s="4"/>
      <c r="T921" s="4"/>
      <c r="U921" s="11">
        <v>155.92261682243</v>
      </c>
      <c r="V921" s="11">
        <v>89.634</v>
      </c>
      <c r="W921" s="11">
        <v>38.5221649484536</v>
      </c>
      <c r="X921" s="11">
        <v>32.997700000000002</v>
      </c>
      <c r="Y921" s="11">
        <v>145.836759259259</v>
      </c>
      <c r="Z921" s="11"/>
      <c r="AA921" s="4"/>
      <c r="AB921" s="11" t="s">
        <v>413</v>
      </c>
      <c r="AC921" s="11"/>
      <c r="AD921" s="71" t="s">
        <v>146</v>
      </c>
      <c r="AE921" s="24">
        <v>25</v>
      </c>
      <c r="AF921" s="24">
        <v>8</v>
      </c>
      <c r="AG921" s="24">
        <v>6</v>
      </c>
      <c r="AH921" s="24">
        <v>5</v>
      </c>
      <c r="AI921" s="24">
        <v>6</v>
      </c>
      <c r="AJ921" s="24"/>
      <c r="AK921" s="4"/>
      <c r="AL921" s="4"/>
      <c r="AM921" s="24">
        <v>17818.509999999998</v>
      </c>
      <c r="AN921" s="24">
        <v>5386.42</v>
      </c>
      <c r="AO921" s="24">
        <v>561.57000000000005</v>
      </c>
      <c r="AP921" s="24">
        <v>78.37</v>
      </c>
      <c r="AQ921" s="24">
        <v>5167.97</v>
      </c>
      <c r="AR921" s="24"/>
      <c r="AS921" s="4"/>
      <c r="AT921" s="4"/>
      <c r="AU921" s="24">
        <v>712.74040000000002</v>
      </c>
      <c r="AV921" s="24">
        <v>244.83727272727299</v>
      </c>
      <c r="AW921" s="24">
        <v>25.525909090909099</v>
      </c>
      <c r="AX921" s="24">
        <v>3.7319047619047598</v>
      </c>
      <c r="AY921" s="24">
        <v>215.332083333333</v>
      </c>
      <c r="AZ921" s="24"/>
      <c r="BA921" s="4"/>
    </row>
    <row r="922" spans="2:53">
      <c r="B922" s="11" t="s">
        <v>329</v>
      </c>
      <c r="C922" s="11"/>
      <c r="D922" s="71" t="s">
        <v>330</v>
      </c>
      <c r="E922" s="11">
        <v>162</v>
      </c>
      <c r="F922" s="11">
        <v>96</v>
      </c>
      <c r="G922" s="11">
        <v>54</v>
      </c>
      <c r="H922" s="11">
        <v>32</v>
      </c>
      <c r="I922" s="11">
        <v>42</v>
      </c>
      <c r="J922" s="11"/>
      <c r="M922" s="184">
        <v>30846.52</v>
      </c>
      <c r="N922" s="287">
        <v>15279.75</v>
      </c>
      <c r="O922" s="184">
        <v>6165.58</v>
      </c>
      <c r="P922" s="184">
        <v>2846.92</v>
      </c>
      <c r="Q922" s="184">
        <v>11682.31</v>
      </c>
      <c r="R922" s="184"/>
      <c r="S922" s="4"/>
      <c r="T922" s="4"/>
      <c r="U922" s="11">
        <v>172.32692737430199</v>
      </c>
      <c r="V922" s="11">
        <v>85.841292134831406</v>
      </c>
      <c r="W922" s="11">
        <v>34.833785310734498</v>
      </c>
      <c r="X922" s="11">
        <v>16.084293785310699</v>
      </c>
      <c r="Y922" s="11">
        <v>64.543149171270699</v>
      </c>
      <c r="Z922" s="11"/>
      <c r="AA922" s="4"/>
      <c r="AB922" s="11" t="s">
        <v>414</v>
      </c>
      <c r="AC922" s="11"/>
      <c r="AD922" s="71" t="s">
        <v>103</v>
      </c>
      <c r="AE922" s="24">
        <v>98</v>
      </c>
      <c r="AF922" s="24">
        <v>40</v>
      </c>
      <c r="AG922" s="24">
        <v>25</v>
      </c>
      <c r="AH922" s="24">
        <v>14</v>
      </c>
      <c r="AI922" s="24">
        <v>17</v>
      </c>
      <c r="AJ922" s="24"/>
      <c r="AK922" s="4"/>
      <c r="AL922" s="4"/>
      <c r="AM922" s="24">
        <v>51706.55</v>
      </c>
      <c r="AN922" s="24">
        <v>4056.29</v>
      </c>
      <c r="AO922" s="24">
        <v>849.73</v>
      </c>
      <c r="AP922" s="24">
        <v>201.92</v>
      </c>
      <c r="AQ922" s="24">
        <v>3405.64</v>
      </c>
      <c r="AR922" s="24"/>
      <c r="AS922" s="4"/>
      <c r="AT922" s="4"/>
      <c r="AU922" s="24">
        <v>522.28838383838399</v>
      </c>
      <c r="AV922" s="24">
        <v>44.574615384615399</v>
      </c>
      <c r="AW922" s="24">
        <v>9.3376923076923095</v>
      </c>
      <c r="AX922" s="24">
        <v>2.06040816326531</v>
      </c>
      <c r="AY922" s="24">
        <v>34.751428571428598</v>
      </c>
      <c r="AZ922" s="24"/>
      <c r="BA922" s="4"/>
    </row>
    <row r="923" spans="2:53">
      <c r="B923" s="11" t="s">
        <v>331</v>
      </c>
      <c r="C923" s="11"/>
      <c r="D923" s="71" t="s">
        <v>332</v>
      </c>
      <c r="E923" s="11">
        <v>81</v>
      </c>
      <c r="F923" s="11">
        <v>43</v>
      </c>
      <c r="G923" s="11">
        <v>23</v>
      </c>
      <c r="H923" s="11">
        <v>15</v>
      </c>
      <c r="I923" s="11">
        <v>20</v>
      </c>
      <c r="J923" s="11"/>
      <c r="M923" s="184">
        <v>17725.169999999998</v>
      </c>
      <c r="N923" s="287">
        <v>7715.54</v>
      </c>
      <c r="O923" s="184">
        <v>3045.06</v>
      </c>
      <c r="P923" s="184">
        <v>1680.27</v>
      </c>
      <c r="Q923" s="184">
        <v>7920.9</v>
      </c>
      <c r="R923" s="184"/>
      <c r="S923" s="4"/>
      <c r="T923" s="4"/>
      <c r="U923" s="11">
        <v>199.159213483146</v>
      </c>
      <c r="V923" s="11">
        <v>87.676590909090905</v>
      </c>
      <c r="W923" s="11">
        <v>36.250714285714302</v>
      </c>
      <c r="X923" s="11">
        <v>19.3134482758621</v>
      </c>
      <c r="Y923" s="11">
        <v>86.096739130434798</v>
      </c>
      <c r="Z923" s="11"/>
      <c r="AA923" s="4"/>
      <c r="AB923" s="11" t="s">
        <v>415</v>
      </c>
      <c r="AC923" s="11"/>
      <c r="AD923" s="71" t="s">
        <v>96</v>
      </c>
      <c r="AE923" s="24">
        <v>2</v>
      </c>
      <c r="AF923" s="24">
        <v>2</v>
      </c>
      <c r="AG923" s="24">
        <v>2</v>
      </c>
      <c r="AH923" s="24">
        <v>2</v>
      </c>
      <c r="AI923" s="24">
        <v>2</v>
      </c>
      <c r="AJ923" s="24"/>
      <c r="AK923" s="4"/>
      <c r="AL923" s="4"/>
      <c r="AM923" s="24">
        <v>193.72</v>
      </c>
      <c r="AN923" s="24">
        <v>143.69999999999999</v>
      </c>
      <c r="AO923" s="24">
        <v>139.38</v>
      </c>
      <c r="AP923" s="24">
        <v>141.94</v>
      </c>
      <c r="AQ923" s="24">
        <v>636.71</v>
      </c>
      <c r="AR923" s="24"/>
      <c r="AS923" s="4"/>
      <c r="AT923" s="4"/>
      <c r="AU923" s="24">
        <v>96.86</v>
      </c>
      <c r="AV923" s="24">
        <v>71.849999999999994</v>
      </c>
      <c r="AW923" s="24">
        <v>69.69</v>
      </c>
      <c r="AX923" s="24">
        <v>70.97</v>
      </c>
      <c r="AY923" s="24">
        <v>318.35500000000002</v>
      </c>
      <c r="AZ923" s="24"/>
      <c r="BA923" s="4"/>
    </row>
    <row r="924" spans="2:53">
      <c r="B924" s="11" t="s">
        <v>496</v>
      </c>
      <c r="C924" s="11"/>
      <c r="D924" s="71" t="s">
        <v>115</v>
      </c>
      <c r="E924" s="11">
        <v>5</v>
      </c>
      <c r="F924" s="11">
        <v>1</v>
      </c>
      <c r="G924" s="11">
        <v>1</v>
      </c>
      <c r="H924" s="11">
        <v>1</v>
      </c>
      <c r="I924" s="11">
        <v>1</v>
      </c>
      <c r="J924" s="11"/>
      <c r="M924" s="184">
        <v>225.59</v>
      </c>
      <c r="N924" s="287">
        <v>6.15</v>
      </c>
      <c r="O924" s="184">
        <v>5.97</v>
      </c>
      <c r="P924" s="184">
        <v>6.32</v>
      </c>
      <c r="Q924" s="184">
        <v>14.07</v>
      </c>
      <c r="R924" s="184"/>
      <c r="S924" s="4"/>
      <c r="T924" s="4"/>
      <c r="U924" s="11">
        <v>45.118000000000002</v>
      </c>
      <c r="V924" s="11">
        <v>1.5375000000000001</v>
      </c>
      <c r="W924" s="11">
        <v>1.4924999999999999</v>
      </c>
      <c r="X924" s="11">
        <v>1.58</v>
      </c>
      <c r="Y924" s="11">
        <v>4.6900000000000004</v>
      </c>
      <c r="Z924" s="11"/>
      <c r="AA924" s="4"/>
      <c r="AB924" s="11" t="s">
        <v>417</v>
      </c>
      <c r="AC924" s="11"/>
      <c r="AD924" s="71" t="s">
        <v>92</v>
      </c>
      <c r="AE924" s="24">
        <v>11</v>
      </c>
      <c r="AF924" s="24">
        <v>5</v>
      </c>
      <c r="AG924" s="24">
        <v>1</v>
      </c>
      <c r="AH924" s="24">
        <v>1</v>
      </c>
      <c r="AI924" s="24">
        <v>2</v>
      </c>
      <c r="AJ924" s="24"/>
      <c r="AK924" s="4"/>
      <c r="AL924" s="4"/>
      <c r="AM924" s="24">
        <v>4084.46</v>
      </c>
      <c r="AN924" s="24">
        <v>2355.0100000000002</v>
      </c>
      <c r="AO924" s="24">
        <v>66.17</v>
      </c>
      <c r="AP924" s="24">
        <v>73.25</v>
      </c>
      <c r="AQ924" s="24">
        <v>8881.49</v>
      </c>
      <c r="AR924" s="24"/>
      <c r="AS924" s="4"/>
      <c r="AT924" s="4"/>
      <c r="AU924" s="24">
        <v>340.37166666666701</v>
      </c>
      <c r="AV924" s="24">
        <v>196.25083333333299</v>
      </c>
      <c r="AW924" s="24">
        <v>5.5141666666666698</v>
      </c>
      <c r="AX924" s="24">
        <v>6.6590909090909101</v>
      </c>
      <c r="AY924" s="24">
        <v>807.40818181818202</v>
      </c>
      <c r="AZ924" s="24"/>
      <c r="BA924" s="4"/>
    </row>
    <row r="925" spans="2:53">
      <c r="B925" s="11" t="s">
        <v>497</v>
      </c>
      <c r="C925" s="11"/>
      <c r="D925" s="71" t="s">
        <v>148</v>
      </c>
      <c r="E925" s="11">
        <v>16</v>
      </c>
      <c r="F925" s="11">
        <v>7</v>
      </c>
      <c r="G925" s="11">
        <v>3</v>
      </c>
      <c r="H925" s="11">
        <v>2</v>
      </c>
      <c r="I925" s="11">
        <v>2</v>
      </c>
      <c r="J925" s="11"/>
      <c r="M925" s="184">
        <v>1621.52</v>
      </c>
      <c r="N925" s="287">
        <v>1107.83</v>
      </c>
      <c r="O925" s="184">
        <v>459.04</v>
      </c>
      <c r="P925" s="184">
        <v>147.56</v>
      </c>
      <c r="Q925" s="184">
        <v>110.17</v>
      </c>
      <c r="R925" s="184"/>
      <c r="S925" s="4"/>
      <c r="T925" s="4"/>
      <c r="U925" s="11">
        <v>90.084444444444401</v>
      </c>
      <c r="V925" s="11">
        <v>61.546111111111102</v>
      </c>
      <c r="W925" s="11">
        <v>27.0023529411765</v>
      </c>
      <c r="X925" s="11">
        <v>8.68</v>
      </c>
      <c r="Y925" s="11">
        <v>6.4805882352941202</v>
      </c>
      <c r="Z925" s="11"/>
      <c r="AA925" s="4"/>
      <c r="AB925" s="11" t="s">
        <v>418</v>
      </c>
      <c r="AC925" s="11"/>
      <c r="AD925" s="71" t="s">
        <v>148</v>
      </c>
      <c r="AE925" s="24">
        <v>2</v>
      </c>
      <c r="AF925" s="24"/>
      <c r="AG925" s="24"/>
      <c r="AH925" s="24"/>
      <c r="AI925" s="24"/>
      <c r="AJ925" s="24"/>
      <c r="AK925" s="4"/>
      <c r="AL925" s="4"/>
      <c r="AM925" s="24">
        <v>429.69</v>
      </c>
      <c r="AN925" s="24">
        <v>0</v>
      </c>
      <c r="AO925" s="24">
        <v>0</v>
      </c>
      <c r="AP925" s="24">
        <v>0</v>
      </c>
      <c r="AQ925" s="24">
        <v>0</v>
      </c>
      <c r="AR925" s="24"/>
      <c r="AS925" s="4"/>
      <c r="AT925" s="4"/>
      <c r="AU925" s="24">
        <v>214.845</v>
      </c>
      <c r="AV925" s="24">
        <v>0</v>
      </c>
      <c r="AW925" s="24">
        <v>0</v>
      </c>
      <c r="AX925" s="24">
        <v>0</v>
      </c>
      <c r="AY925" s="24">
        <v>0</v>
      </c>
      <c r="AZ925" s="24"/>
      <c r="BA925" s="4"/>
    </row>
    <row r="926" spans="2:53">
      <c r="B926" s="11" t="s">
        <v>471</v>
      </c>
      <c r="C926" s="11"/>
      <c r="D926" s="71" t="s">
        <v>242</v>
      </c>
      <c r="E926" s="11">
        <v>42</v>
      </c>
      <c r="F926" s="11">
        <v>18</v>
      </c>
      <c r="G926" s="11">
        <v>16</v>
      </c>
      <c r="H926" s="11">
        <v>2</v>
      </c>
      <c r="I926" s="11">
        <v>14</v>
      </c>
      <c r="J926" s="11"/>
      <c r="M926" s="184">
        <v>4665.63</v>
      </c>
      <c r="N926" s="287">
        <v>1191.75</v>
      </c>
      <c r="O926" s="184">
        <v>1393.76</v>
      </c>
      <c r="P926" s="184">
        <v>63.36</v>
      </c>
      <c r="Q926" s="184">
        <v>2763.44</v>
      </c>
      <c r="R926" s="184"/>
      <c r="S926" s="4"/>
      <c r="T926" s="4"/>
      <c r="U926" s="11">
        <v>111.086428571429</v>
      </c>
      <c r="V926" s="11">
        <v>42.5625</v>
      </c>
      <c r="W926" s="11">
        <v>38.715555555555603</v>
      </c>
      <c r="X926" s="11">
        <v>1.71243243243243</v>
      </c>
      <c r="Y926" s="11">
        <v>67.400975609756102</v>
      </c>
      <c r="Z926" s="11"/>
      <c r="AA926" s="4"/>
      <c r="AB926" s="11" t="s">
        <v>419</v>
      </c>
      <c r="AC926" s="11"/>
      <c r="AD926" s="71" t="s">
        <v>420</v>
      </c>
      <c r="AE926" s="24">
        <v>5</v>
      </c>
      <c r="AF926" s="24"/>
      <c r="AG926" s="24"/>
      <c r="AH926" s="24">
        <v>1</v>
      </c>
      <c r="AI926" s="24"/>
      <c r="AJ926" s="24"/>
      <c r="AK926" s="4"/>
      <c r="AL926" s="4"/>
      <c r="AM926" s="24">
        <v>302.57</v>
      </c>
      <c r="AN926" s="24">
        <v>0</v>
      </c>
      <c r="AO926" s="24">
        <v>0</v>
      </c>
      <c r="AP926" s="24">
        <v>15</v>
      </c>
      <c r="AQ926" s="24">
        <v>0</v>
      </c>
      <c r="AR926" s="24"/>
      <c r="AS926" s="4"/>
      <c r="AT926" s="4"/>
      <c r="AU926" s="24">
        <v>60.514000000000003</v>
      </c>
      <c r="AV926" s="24">
        <v>0</v>
      </c>
      <c r="AW926" s="24">
        <v>0</v>
      </c>
      <c r="AX926" s="24">
        <v>3</v>
      </c>
      <c r="AY926" s="24">
        <v>0</v>
      </c>
      <c r="AZ926" s="24"/>
      <c r="BA926" s="4"/>
    </row>
    <row r="927" spans="2:53">
      <c r="B927" s="11" t="s">
        <v>333</v>
      </c>
      <c r="C927" s="11"/>
      <c r="D927" s="71" t="s">
        <v>334</v>
      </c>
      <c r="E927" s="11">
        <v>416</v>
      </c>
      <c r="F927" s="11">
        <v>154</v>
      </c>
      <c r="G927" s="11">
        <v>83</v>
      </c>
      <c r="H927" s="11">
        <v>59</v>
      </c>
      <c r="I927" s="11">
        <v>79</v>
      </c>
      <c r="J927" s="11"/>
      <c r="M927" s="184">
        <v>92064.8</v>
      </c>
      <c r="N927" s="287">
        <v>19579.29</v>
      </c>
      <c r="O927" s="184">
        <v>8627.61</v>
      </c>
      <c r="P927" s="184">
        <v>5527.79</v>
      </c>
      <c r="Q927" s="184">
        <v>31544.82</v>
      </c>
      <c r="R927" s="184"/>
      <c r="S927" s="4"/>
      <c r="T927" s="4"/>
      <c r="U927" s="11">
        <v>204.13481152993401</v>
      </c>
      <c r="V927" s="11">
        <v>44.297036199094997</v>
      </c>
      <c r="W927" s="11">
        <v>20.157967289719601</v>
      </c>
      <c r="X927" s="11">
        <v>12.976032863849801</v>
      </c>
      <c r="Y927" s="11">
        <v>72.683917050691207</v>
      </c>
      <c r="Z927" s="11"/>
      <c r="AA927" s="4"/>
      <c r="AB927" s="11" t="s">
        <v>419</v>
      </c>
      <c r="AC927" s="11"/>
      <c r="AD927" s="71" t="s">
        <v>123</v>
      </c>
      <c r="AE927" s="24">
        <v>1</v>
      </c>
      <c r="AF927" s="24">
        <v>1</v>
      </c>
      <c r="AG927" s="24">
        <v>1</v>
      </c>
      <c r="AH927" s="24"/>
      <c r="AI927" s="24"/>
      <c r="AJ927" s="24"/>
      <c r="AK927" s="4"/>
      <c r="AL927" s="4"/>
      <c r="AM927" s="24">
        <v>11.81</v>
      </c>
      <c r="AN927" s="24">
        <v>12.14</v>
      </c>
      <c r="AO927" s="24">
        <v>7.12</v>
      </c>
      <c r="AP927" s="24">
        <v>0</v>
      </c>
      <c r="AQ927" s="24">
        <v>0</v>
      </c>
      <c r="AR927" s="24"/>
      <c r="AS927" s="4"/>
      <c r="AT927" s="4"/>
      <c r="AU927" s="24">
        <v>11.81</v>
      </c>
      <c r="AV927" s="24">
        <v>12.14</v>
      </c>
      <c r="AW927" s="24">
        <v>7.12</v>
      </c>
      <c r="AX927" s="24">
        <v>0</v>
      </c>
      <c r="AY927" s="24">
        <v>0</v>
      </c>
      <c r="AZ927" s="24"/>
      <c r="BA927" s="4"/>
    </row>
    <row r="928" spans="2:53">
      <c r="B928" s="11" t="s">
        <v>335</v>
      </c>
      <c r="C928" s="11"/>
      <c r="D928" s="71" t="s">
        <v>336</v>
      </c>
      <c r="E928" s="11">
        <v>1668</v>
      </c>
      <c r="F928" s="11">
        <v>563</v>
      </c>
      <c r="G928" s="11">
        <v>262</v>
      </c>
      <c r="H928" s="11">
        <v>185</v>
      </c>
      <c r="I928" s="11">
        <v>207</v>
      </c>
      <c r="J928" s="11"/>
      <c r="M928" s="184">
        <v>283357.67</v>
      </c>
      <c r="N928" s="287">
        <v>84013.879999999903</v>
      </c>
      <c r="O928" s="184">
        <v>18219.3</v>
      </c>
      <c r="P928" s="184">
        <v>10211.67</v>
      </c>
      <c r="Q928" s="184">
        <v>45400.1</v>
      </c>
      <c r="R928" s="184"/>
      <c r="S928" s="4"/>
      <c r="T928" s="4"/>
      <c r="U928" s="11">
        <v>165.03067559697101</v>
      </c>
      <c r="V928" s="11">
        <v>50.8866626287098</v>
      </c>
      <c r="W928" s="11">
        <v>11.2743193069307</v>
      </c>
      <c r="X928" s="11">
        <v>6.2918484288354897</v>
      </c>
      <c r="Y928" s="11">
        <v>27.8016533986528</v>
      </c>
      <c r="Z928" s="11"/>
      <c r="AA928" s="4"/>
      <c r="AB928" s="11" t="s">
        <v>421</v>
      </c>
      <c r="AC928" s="11"/>
      <c r="AD928" s="71" t="s">
        <v>285</v>
      </c>
      <c r="AE928" s="24">
        <v>129</v>
      </c>
      <c r="AF928" s="24">
        <v>51</v>
      </c>
      <c r="AG928" s="24">
        <v>33</v>
      </c>
      <c r="AH928" s="24">
        <v>21</v>
      </c>
      <c r="AI928" s="24">
        <v>25</v>
      </c>
      <c r="AJ928" s="24"/>
      <c r="AK928" s="4"/>
      <c r="AL928" s="4"/>
      <c r="AM928" s="24">
        <v>46950.49</v>
      </c>
      <c r="AN928" s="24">
        <v>10998.79</v>
      </c>
      <c r="AO928" s="24">
        <v>22050.86</v>
      </c>
      <c r="AP928" s="24">
        <v>4851.38</v>
      </c>
      <c r="AQ928" s="24">
        <v>16865.169999999998</v>
      </c>
      <c r="AR928" s="24"/>
      <c r="AS928" s="4"/>
      <c r="AT928" s="4"/>
      <c r="AU928" s="24">
        <v>361.15761538461601</v>
      </c>
      <c r="AV928" s="24">
        <v>87.990319999999997</v>
      </c>
      <c r="AW928" s="24">
        <v>173.62881889763801</v>
      </c>
      <c r="AX928" s="24">
        <v>38.199842519684999</v>
      </c>
      <c r="AY928" s="24">
        <v>127.766439393939</v>
      </c>
      <c r="AZ928" s="24"/>
      <c r="BA928" s="4"/>
    </row>
    <row r="929" spans="2:53">
      <c r="B929" s="11" t="s">
        <v>337</v>
      </c>
      <c r="C929" s="11"/>
      <c r="D929" s="71" t="s">
        <v>338</v>
      </c>
      <c r="E929" s="11">
        <v>173</v>
      </c>
      <c r="F929" s="11">
        <v>66</v>
      </c>
      <c r="G929" s="11">
        <v>26</v>
      </c>
      <c r="H929" s="11">
        <v>18</v>
      </c>
      <c r="I929" s="11">
        <v>22</v>
      </c>
      <c r="J929" s="11"/>
      <c r="M929" s="184">
        <v>36163.47</v>
      </c>
      <c r="N929" s="287">
        <v>11430.75</v>
      </c>
      <c r="O929" s="184">
        <v>2265.12</v>
      </c>
      <c r="P929" s="184">
        <v>1683</v>
      </c>
      <c r="Q929" s="184">
        <v>3491.38</v>
      </c>
      <c r="R929" s="184"/>
      <c r="S929" s="4"/>
      <c r="T929" s="4"/>
      <c r="U929" s="11">
        <v>200.908166666667</v>
      </c>
      <c r="V929" s="11">
        <v>64.580508474576305</v>
      </c>
      <c r="W929" s="11">
        <v>13.324235294117599</v>
      </c>
      <c r="X929" s="11">
        <v>9.6171428571428592</v>
      </c>
      <c r="Y929" s="11">
        <v>19.6144943820225</v>
      </c>
      <c r="Z929" s="11"/>
      <c r="AA929" s="4"/>
      <c r="AB929" s="11" t="s">
        <v>422</v>
      </c>
      <c r="AC929" s="11"/>
      <c r="AD929" s="71" t="s">
        <v>127</v>
      </c>
      <c r="AE929" s="24">
        <v>413</v>
      </c>
      <c r="AF929" s="24">
        <v>104</v>
      </c>
      <c r="AG929" s="24">
        <v>52</v>
      </c>
      <c r="AH929" s="24">
        <v>31</v>
      </c>
      <c r="AI929" s="24">
        <v>35</v>
      </c>
      <c r="AJ929" s="24"/>
      <c r="AK929" s="4"/>
      <c r="AL929" s="4"/>
      <c r="AM929" s="24">
        <v>235752.84</v>
      </c>
      <c r="AN929" s="24">
        <v>49727.45</v>
      </c>
      <c r="AO929" s="24">
        <v>19681.53</v>
      </c>
      <c r="AP929" s="24">
        <v>11917.42</v>
      </c>
      <c r="AQ929" s="24">
        <v>34099.74</v>
      </c>
      <c r="AR929" s="24"/>
      <c r="AS929" s="4"/>
      <c r="AT929" s="4"/>
      <c r="AU929" s="24">
        <v>562.65594272076396</v>
      </c>
      <c r="AV929" s="24">
        <v>125.258060453401</v>
      </c>
      <c r="AW929" s="24">
        <v>55.5975423728813</v>
      </c>
      <c r="AX929" s="24">
        <v>29.7192518703242</v>
      </c>
      <c r="AY929" s="24">
        <v>80.805071090047406</v>
      </c>
      <c r="AZ929" s="24"/>
      <c r="BA929" s="4"/>
    </row>
    <row r="930" spans="2:53">
      <c r="B930" s="11" t="s">
        <v>339</v>
      </c>
      <c r="C930" s="11"/>
      <c r="D930" s="71" t="s">
        <v>340</v>
      </c>
      <c r="E930" s="11">
        <v>96</v>
      </c>
      <c r="F930" s="11">
        <v>27</v>
      </c>
      <c r="G930" s="11">
        <v>17</v>
      </c>
      <c r="H930" s="11">
        <v>11</v>
      </c>
      <c r="I930" s="11">
        <v>19</v>
      </c>
      <c r="J930" s="11"/>
      <c r="M930" s="184">
        <v>29067.99</v>
      </c>
      <c r="N930" s="287">
        <v>3993.88</v>
      </c>
      <c r="O930" s="184">
        <v>1657.23</v>
      </c>
      <c r="P930" s="184">
        <v>1150.3</v>
      </c>
      <c r="Q930" s="184">
        <v>4693.88</v>
      </c>
      <c r="R930" s="184"/>
      <c r="S930" s="4"/>
      <c r="T930" s="4"/>
      <c r="U930" s="11">
        <v>290.67989999999998</v>
      </c>
      <c r="V930" s="11">
        <v>72.616</v>
      </c>
      <c r="W930" s="11">
        <v>17.262812499999999</v>
      </c>
      <c r="X930" s="11">
        <v>11.6191919191919</v>
      </c>
      <c r="Y930" s="11">
        <v>47.412929292929299</v>
      </c>
      <c r="Z930" s="11"/>
      <c r="AA930" s="4"/>
      <c r="AB930" s="11" t="s">
        <v>422</v>
      </c>
      <c r="AC930" s="11"/>
      <c r="AD930" s="71" t="s">
        <v>113</v>
      </c>
      <c r="AE930" s="24">
        <v>1</v>
      </c>
      <c r="AF930" s="24">
        <v>1</v>
      </c>
      <c r="AG930" s="24"/>
      <c r="AH930" s="24"/>
      <c r="AI930" s="24"/>
      <c r="AJ930" s="24"/>
      <c r="AK930" s="4"/>
      <c r="AL930" s="4"/>
      <c r="AM930" s="24">
        <v>386.78</v>
      </c>
      <c r="AN930" s="24">
        <v>438.06</v>
      </c>
      <c r="AO930" s="24">
        <v>0</v>
      </c>
      <c r="AP930" s="24">
        <v>0</v>
      </c>
      <c r="AQ930" s="24">
        <v>0</v>
      </c>
      <c r="AR930" s="24"/>
      <c r="AS930" s="4"/>
      <c r="AT930" s="4"/>
      <c r="AU930" s="24">
        <v>386.78</v>
      </c>
      <c r="AV930" s="24">
        <v>438.06</v>
      </c>
      <c r="AW930" s="24">
        <v>0</v>
      </c>
      <c r="AX930" s="24">
        <v>0</v>
      </c>
      <c r="AY930" s="24">
        <v>0</v>
      </c>
      <c r="AZ930" s="24"/>
      <c r="BA930" s="4"/>
    </row>
    <row r="931" spans="2:53">
      <c r="B931" s="11" t="s">
        <v>341</v>
      </c>
      <c r="C931" s="11"/>
      <c r="D931" s="71" t="s">
        <v>119</v>
      </c>
      <c r="E931" s="11">
        <v>121</v>
      </c>
      <c r="F931" s="11">
        <v>39</v>
      </c>
      <c r="G931" s="11">
        <v>14</v>
      </c>
      <c r="H931" s="11">
        <v>11</v>
      </c>
      <c r="I931" s="11">
        <v>25</v>
      </c>
      <c r="J931" s="11"/>
      <c r="M931" s="184">
        <v>25720.21</v>
      </c>
      <c r="N931" s="287">
        <v>7882.61</v>
      </c>
      <c r="O931" s="184">
        <v>1874.96</v>
      </c>
      <c r="P931" s="184">
        <v>854.07</v>
      </c>
      <c r="Q931" s="184">
        <v>9249.57</v>
      </c>
      <c r="R931" s="184"/>
      <c r="S931" s="4"/>
      <c r="T931" s="4"/>
      <c r="U931" s="11">
        <v>191.94186567164201</v>
      </c>
      <c r="V931" s="11">
        <v>61.105503875968999</v>
      </c>
      <c r="W931" s="11">
        <v>14.648125</v>
      </c>
      <c r="X931" s="11">
        <v>6.5697692307692304</v>
      </c>
      <c r="Y931" s="11">
        <v>71.150538461538403</v>
      </c>
      <c r="Z931" s="11"/>
      <c r="AA931" s="4"/>
      <c r="AB931" s="11" t="s">
        <v>426</v>
      </c>
      <c r="AC931" s="11"/>
      <c r="AD931" s="71" t="s">
        <v>425</v>
      </c>
      <c r="AE931" s="24">
        <v>41</v>
      </c>
      <c r="AF931" s="24">
        <v>20</v>
      </c>
      <c r="AG931" s="24">
        <v>11</v>
      </c>
      <c r="AH931" s="24">
        <v>6</v>
      </c>
      <c r="AI931" s="24">
        <v>10</v>
      </c>
      <c r="AJ931" s="24"/>
      <c r="AK931" s="4"/>
      <c r="AL931" s="4"/>
      <c r="AM931" s="24">
        <v>32935.86</v>
      </c>
      <c r="AN931" s="24">
        <v>8014.41</v>
      </c>
      <c r="AO931" s="24">
        <v>2739.9</v>
      </c>
      <c r="AP931" s="24">
        <v>194.87</v>
      </c>
      <c r="AQ931" s="24">
        <v>17851.310000000001</v>
      </c>
      <c r="AR931" s="24"/>
      <c r="AS931" s="4"/>
      <c r="AT931" s="4"/>
      <c r="AU931" s="24">
        <v>803.31365853658497</v>
      </c>
      <c r="AV931" s="24">
        <v>190.819285714286</v>
      </c>
      <c r="AW931" s="24">
        <v>65.235714285714295</v>
      </c>
      <c r="AX931" s="24">
        <v>4.6397619047619001</v>
      </c>
      <c r="AY931" s="24">
        <v>396.69577777777801</v>
      </c>
      <c r="AZ931" s="24"/>
      <c r="BA931" s="4"/>
    </row>
    <row r="932" spans="2:53">
      <c r="B932" s="11" t="s">
        <v>341</v>
      </c>
      <c r="C932" s="11"/>
      <c r="D932" s="71" t="s">
        <v>338</v>
      </c>
      <c r="E932" s="11">
        <v>1</v>
      </c>
      <c r="F932" s="11"/>
      <c r="G932" s="11"/>
      <c r="H932" s="11"/>
      <c r="I932" s="11"/>
      <c r="J932" s="11"/>
      <c r="M932" s="184">
        <v>265.41000000000003</v>
      </c>
      <c r="N932" s="287">
        <v>0</v>
      </c>
      <c r="O932" s="184">
        <v>0</v>
      </c>
      <c r="P932" s="184">
        <v>0</v>
      </c>
      <c r="Q932" s="184">
        <v>0</v>
      </c>
      <c r="R932" s="184"/>
      <c r="S932" s="4"/>
      <c r="T932" s="4"/>
      <c r="U932" s="11">
        <v>265.41000000000003</v>
      </c>
      <c r="V932" s="11">
        <v>0</v>
      </c>
      <c r="W932" s="11">
        <v>0</v>
      </c>
      <c r="X932" s="11">
        <v>0</v>
      </c>
      <c r="Y932" s="11">
        <v>0</v>
      </c>
      <c r="Z932" s="11"/>
      <c r="AA932" s="4"/>
      <c r="AB932" s="11" t="s">
        <v>427</v>
      </c>
      <c r="AC932" s="11"/>
      <c r="AD932" s="71" t="s">
        <v>187</v>
      </c>
      <c r="AE932" s="24">
        <v>39</v>
      </c>
      <c r="AF932" s="24">
        <v>12</v>
      </c>
      <c r="AG932" s="24">
        <v>6</v>
      </c>
      <c r="AH932" s="24">
        <v>4</v>
      </c>
      <c r="AI932" s="24">
        <v>3</v>
      </c>
      <c r="AJ932" s="24"/>
      <c r="AK932" s="4"/>
      <c r="AL932" s="4"/>
      <c r="AM932" s="24">
        <v>11204.86</v>
      </c>
      <c r="AN932" s="24">
        <v>1013.37</v>
      </c>
      <c r="AO932" s="24">
        <v>225.89</v>
      </c>
      <c r="AP932" s="24">
        <v>280.95999999999998</v>
      </c>
      <c r="AQ932" s="24">
        <v>2960.22</v>
      </c>
      <c r="AR932" s="24"/>
      <c r="AS932" s="4"/>
      <c r="AT932" s="4"/>
      <c r="AU932" s="24">
        <v>280.12150000000003</v>
      </c>
      <c r="AV932" s="24">
        <v>25.334250000000001</v>
      </c>
      <c r="AW932" s="24">
        <v>5.7920512820512799</v>
      </c>
      <c r="AX932" s="24">
        <v>7.024</v>
      </c>
      <c r="AY932" s="24">
        <v>74.005499999999998</v>
      </c>
      <c r="AZ932" s="24"/>
      <c r="BA932" s="4"/>
    </row>
    <row r="933" spans="2:53">
      <c r="B933" s="11" t="s">
        <v>342</v>
      </c>
      <c r="C933" s="11"/>
      <c r="D933" s="71" t="s">
        <v>285</v>
      </c>
      <c r="E933" s="11">
        <v>207</v>
      </c>
      <c r="F933" s="11">
        <v>99</v>
      </c>
      <c r="G933" s="11">
        <v>57</v>
      </c>
      <c r="H933" s="11">
        <v>41</v>
      </c>
      <c r="I933" s="11">
        <v>47</v>
      </c>
      <c r="J933" s="11"/>
      <c r="M933" s="184">
        <v>37618</v>
      </c>
      <c r="N933" s="287">
        <v>14914.86</v>
      </c>
      <c r="O933" s="184">
        <v>5020.1000000000004</v>
      </c>
      <c r="P933" s="184">
        <v>3935.75</v>
      </c>
      <c r="Q933" s="184">
        <v>20244.53</v>
      </c>
      <c r="R933" s="184"/>
      <c r="S933" s="4"/>
      <c r="T933" s="4"/>
      <c r="U933" s="11">
        <v>167.19111111111101</v>
      </c>
      <c r="V933" s="11">
        <v>67.794818181818201</v>
      </c>
      <c r="W933" s="11">
        <v>23.568544600938999</v>
      </c>
      <c r="X933" s="11">
        <v>18.4776995305164</v>
      </c>
      <c r="Y933" s="11">
        <v>93.724675925925894</v>
      </c>
      <c r="Z933" s="11"/>
      <c r="AA933" s="4"/>
      <c r="AB933" s="11" t="s">
        <v>428</v>
      </c>
      <c r="AC933" s="11"/>
      <c r="AD933" s="71" t="s">
        <v>264</v>
      </c>
      <c r="AE933" s="24">
        <v>38</v>
      </c>
      <c r="AF933" s="24">
        <v>16</v>
      </c>
      <c r="AG933" s="24">
        <v>6</v>
      </c>
      <c r="AH933" s="24">
        <v>2</v>
      </c>
      <c r="AI933" s="24">
        <v>5</v>
      </c>
      <c r="AJ933" s="24"/>
      <c r="AK933" s="4"/>
      <c r="AL933" s="4"/>
      <c r="AM933" s="24">
        <v>7311.72</v>
      </c>
      <c r="AN933" s="24">
        <v>4177.3500000000004</v>
      </c>
      <c r="AO933" s="24">
        <v>180.16</v>
      </c>
      <c r="AP933" s="24">
        <v>15.08</v>
      </c>
      <c r="AQ933" s="24">
        <v>626.84</v>
      </c>
      <c r="AR933" s="24"/>
      <c r="AS933" s="4"/>
      <c r="AT933" s="4"/>
      <c r="AU933" s="24">
        <v>178.33463414634099</v>
      </c>
      <c r="AV933" s="24">
        <v>107.111538461538</v>
      </c>
      <c r="AW933" s="24">
        <v>4.8691891891891901</v>
      </c>
      <c r="AX933" s="24">
        <v>0.40756756756756801</v>
      </c>
      <c r="AY933" s="24">
        <v>16.495789473684201</v>
      </c>
      <c r="AZ933" s="24"/>
      <c r="BA933" s="4"/>
    </row>
    <row r="934" spans="2:53">
      <c r="B934" s="11" t="s">
        <v>343</v>
      </c>
      <c r="C934" s="11"/>
      <c r="D934" s="71" t="s">
        <v>344</v>
      </c>
      <c r="E934" s="11">
        <v>674</v>
      </c>
      <c r="F934" s="11">
        <v>411</v>
      </c>
      <c r="G934" s="11">
        <v>306</v>
      </c>
      <c r="H934" s="11">
        <v>64</v>
      </c>
      <c r="I934" s="11">
        <v>378</v>
      </c>
      <c r="J934" s="11"/>
      <c r="M934" s="184">
        <v>108374.89</v>
      </c>
      <c r="N934" s="287">
        <v>45715.12</v>
      </c>
      <c r="O934" s="184">
        <v>32951.93</v>
      </c>
      <c r="P934" s="184">
        <v>7355.38</v>
      </c>
      <c r="Q934" s="184">
        <v>189877.39</v>
      </c>
      <c r="R934" s="184"/>
      <c r="S934" s="4"/>
      <c r="T934" s="4"/>
      <c r="U934" s="11">
        <v>140.38198186528501</v>
      </c>
      <c r="V934" s="11">
        <v>63.670083565459699</v>
      </c>
      <c r="W934" s="11">
        <v>47.007032810271099</v>
      </c>
      <c r="X934" s="11">
        <v>11.229587786259501</v>
      </c>
      <c r="Y934" s="11">
        <v>237.94159147869701</v>
      </c>
      <c r="Z934" s="11"/>
      <c r="AA934" s="4"/>
      <c r="AB934" s="11" t="s">
        <v>429</v>
      </c>
      <c r="AC934" s="11"/>
      <c r="AD934" s="71" t="s">
        <v>430</v>
      </c>
      <c r="AE934" s="24">
        <v>8</v>
      </c>
      <c r="AF934" s="24">
        <v>4</v>
      </c>
      <c r="AG934" s="24">
        <v>4</v>
      </c>
      <c r="AH934" s="24">
        <v>2</v>
      </c>
      <c r="AI934" s="24">
        <v>2</v>
      </c>
      <c r="AJ934" s="24"/>
      <c r="AK934" s="4"/>
      <c r="AL934" s="4"/>
      <c r="AM934" s="24">
        <v>1096.31</v>
      </c>
      <c r="AN934" s="24">
        <v>435.32</v>
      </c>
      <c r="AO934" s="24">
        <v>106.15</v>
      </c>
      <c r="AP934" s="24">
        <v>68.98</v>
      </c>
      <c r="AQ934" s="24">
        <v>66.319999999999993</v>
      </c>
      <c r="AR934" s="24"/>
      <c r="AS934" s="4"/>
      <c r="AT934" s="4"/>
      <c r="AU934" s="24">
        <v>137.03874999999999</v>
      </c>
      <c r="AV934" s="24">
        <v>87.063999999999993</v>
      </c>
      <c r="AW934" s="24">
        <v>13.268750000000001</v>
      </c>
      <c r="AX934" s="24">
        <v>8.6225000000000005</v>
      </c>
      <c r="AY934" s="24">
        <v>8.2899999999999991</v>
      </c>
      <c r="AZ934" s="24"/>
      <c r="BA934" s="4"/>
    </row>
    <row r="935" spans="2:53">
      <c r="B935" s="11" t="s">
        <v>345</v>
      </c>
      <c r="C935" s="11"/>
      <c r="D935" s="71" t="s">
        <v>346</v>
      </c>
      <c r="E935" s="11">
        <v>130</v>
      </c>
      <c r="F935" s="11">
        <v>54</v>
      </c>
      <c r="G935" s="11">
        <v>39</v>
      </c>
      <c r="H935" s="11">
        <v>22</v>
      </c>
      <c r="I935" s="11">
        <v>37</v>
      </c>
      <c r="J935" s="11"/>
      <c r="M935" s="184">
        <v>24348.85</v>
      </c>
      <c r="N935" s="287">
        <v>6867.61</v>
      </c>
      <c r="O935" s="184">
        <v>3162.53</v>
      </c>
      <c r="P935" s="184">
        <v>1082.33</v>
      </c>
      <c r="Q935" s="184">
        <v>10792.75</v>
      </c>
      <c r="R935" s="184"/>
      <c r="S935" s="4"/>
      <c r="T935" s="4"/>
      <c r="U935" s="11">
        <v>171.470774647887</v>
      </c>
      <c r="V935" s="11">
        <v>52.027348484848503</v>
      </c>
      <c r="W935" s="11">
        <v>23.600970149253701</v>
      </c>
      <c r="X935" s="11">
        <v>7.9583088235294097</v>
      </c>
      <c r="Y935" s="11">
        <v>76.005281690140805</v>
      </c>
      <c r="Z935" s="11"/>
      <c r="AA935" s="4"/>
      <c r="AB935" s="11" t="s">
        <v>432</v>
      </c>
      <c r="AC935" s="11"/>
      <c r="AD935" s="71" t="s">
        <v>269</v>
      </c>
      <c r="AE935" s="24">
        <v>34</v>
      </c>
      <c r="AF935" s="24">
        <v>15</v>
      </c>
      <c r="AG935" s="24">
        <v>10</v>
      </c>
      <c r="AH935" s="24">
        <v>4</v>
      </c>
      <c r="AI935" s="24">
        <v>4</v>
      </c>
      <c r="AJ935" s="24"/>
      <c r="AK935" s="4"/>
      <c r="AL935" s="4"/>
      <c r="AM935" s="24">
        <v>19505.189999999999</v>
      </c>
      <c r="AN935" s="24">
        <v>16009.87</v>
      </c>
      <c r="AO935" s="24">
        <v>9236.84</v>
      </c>
      <c r="AP935" s="24">
        <v>654.04999999999995</v>
      </c>
      <c r="AQ935" s="24">
        <v>1802.95</v>
      </c>
      <c r="AR935" s="24"/>
      <c r="AS935" s="4"/>
      <c r="AT935" s="4"/>
      <c r="AU935" s="24">
        <v>557.29114285714297</v>
      </c>
      <c r="AV935" s="24">
        <v>500.30843750000003</v>
      </c>
      <c r="AW935" s="24">
        <v>288.65125</v>
      </c>
      <c r="AX935" s="24">
        <v>19.819696969696999</v>
      </c>
      <c r="AY935" s="24">
        <v>54.634848484848497</v>
      </c>
      <c r="AZ935" s="24"/>
      <c r="BA935" s="4"/>
    </row>
    <row r="936" spans="2:53">
      <c r="B936" s="11" t="s">
        <v>347</v>
      </c>
      <c r="C936" s="11"/>
      <c r="D936" s="71" t="s">
        <v>155</v>
      </c>
      <c r="E936" s="11">
        <v>749</v>
      </c>
      <c r="F936" s="11">
        <v>433</v>
      </c>
      <c r="G936" s="11">
        <v>312</v>
      </c>
      <c r="H936" s="11">
        <v>219</v>
      </c>
      <c r="I936" s="11">
        <v>326</v>
      </c>
      <c r="J936" s="11"/>
      <c r="M936" s="184">
        <v>130450.35</v>
      </c>
      <c r="N936" s="287">
        <v>67079.05</v>
      </c>
      <c r="O936" s="184">
        <v>38350.06</v>
      </c>
      <c r="P936" s="184">
        <v>23336.62</v>
      </c>
      <c r="Q936" s="184">
        <v>131696.01</v>
      </c>
      <c r="R936" s="184"/>
      <c r="S936" s="4"/>
      <c r="T936" s="4"/>
      <c r="U936" s="11">
        <v>155.66867541766101</v>
      </c>
      <c r="V936" s="11">
        <v>84.695770202020199</v>
      </c>
      <c r="W936" s="11">
        <v>48.978365261813501</v>
      </c>
      <c r="X936" s="11">
        <v>30.505385620915</v>
      </c>
      <c r="Y936" s="11">
        <v>151.20092996555701</v>
      </c>
      <c r="Z936" s="11"/>
      <c r="AA936" s="4"/>
      <c r="AB936" s="11" t="s">
        <v>434</v>
      </c>
      <c r="AC936" s="11"/>
      <c r="AD936" s="71" t="s">
        <v>110</v>
      </c>
      <c r="AE936" s="24">
        <v>3</v>
      </c>
      <c r="AF936" s="24">
        <v>3</v>
      </c>
      <c r="AG936" s="24">
        <v>1</v>
      </c>
      <c r="AH936" s="24">
        <v>1</v>
      </c>
      <c r="AI936" s="24">
        <v>1</v>
      </c>
      <c r="AJ936" s="24"/>
      <c r="AK936" s="4"/>
      <c r="AL936" s="4"/>
      <c r="AM936" s="24">
        <v>718.3</v>
      </c>
      <c r="AN936" s="24">
        <v>566.17999999999995</v>
      </c>
      <c r="AO936" s="24">
        <v>7.97</v>
      </c>
      <c r="AP936" s="24">
        <v>11.62</v>
      </c>
      <c r="AQ936" s="24">
        <v>22.22</v>
      </c>
      <c r="AR936" s="24"/>
      <c r="AS936" s="4"/>
      <c r="AT936" s="4"/>
      <c r="AU936" s="24">
        <v>179.57499999999999</v>
      </c>
      <c r="AV936" s="24">
        <v>141.54499999999999</v>
      </c>
      <c r="AW936" s="24">
        <v>1.9924999999999999</v>
      </c>
      <c r="AX936" s="24">
        <v>2.9049999999999998</v>
      </c>
      <c r="AY936" s="24">
        <v>5.5549999999999997</v>
      </c>
      <c r="AZ936" s="24"/>
      <c r="BA936" s="4"/>
    </row>
    <row r="937" spans="2:53">
      <c r="B937" s="11" t="s">
        <v>348</v>
      </c>
      <c r="C937" s="11"/>
      <c r="D937" s="71" t="s">
        <v>349</v>
      </c>
      <c r="E937" s="11">
        <v>1030</v>
      </c>
      <c r="F937" s="11">
        <v>500</v>
      </c>
      <c r="G937" s="11">
        <v>290</v>
      </c>
      <c r="H937" s="11">
        <v>178</v>
      </c>
      <c r="I937" s="11">
        <v>264</v>
      </c>
      <c r="J937" s="11"/>
      <c r="M937" s="184">
        <v>216589.4</v>
      </c>
      <c r="N937" s="287">
        <v>84150.200000000099</v>
      </c>
      <c r="O937" s="184">
        <v>35784.03</v>
      </c>
      <c r="P937" s="184">
        <v>15709.37</v>
      </c>
      <c r="Q937" s="184">
        <v>74823.88</v>
      </c>
      <c r="R937" s="184"/>
      <c r="S937" s="4"/>
      <c r="T937" s="4"/>
      <c r="U937" s="11">
        <v>193.210883140053</v>
      </c>
      <c r="V937" s="11">
        <v>79.612298959318906</v>
      </c>
      <c r="W937" s="11">
        <v>34.374668587896302</v>
      </c>
      <c r="X937" s="11">
        <v>15.371203522504899</v>
      </c>
      <c r="Y937" s="11">
        <v>70.389350893697099</v>
      </c>
      <c r="Z937" s="11"/>
      <c r="AA937" s="4"/>
      <c r="AB937" s="11" t="s">
        <v>436</v>
      </c>
      <c r="AC937" s="11"/>
      <c r="AD937" s="71" t="s">
        <v>169</v>
      </c>
      <c r="AE937" s="24">
        <v>26</v>
      </c>
      <c r="AF937" s="24">
        <v>12</v>
      </c>
      <c r="AG937" s="24">
        <v>11</v>
      </c>
      <c r="AH937" s="24">
        <v>5</v>
      </c>
      <c r="AI937" s="24">
        <v>5</v>
      </c>
      <c r="AJ937" s="24"/>
      <c r="AK937" s="4"/>
      <c r="AL937" s="4"/>
      <c r="AM937" s="24">
        <v>4558.78</v>
      </c>
      <c r="AN937" s="24">
        <v>1378.43</v>
      </c>
      <c r="AO937" s="24">
        <v>623.72</v>
      </c>
      <c r="AP937" s="24">
        <v>182.02</v>
      </c>
      <c r="AQ937" s="24">
        <v>1182.22</v>
      </c>
      <c r="AR937" s="24"/>
      <c r="AS937" s="4"/>
      <c r="AT937" s="4"/>
      <c r="AU937" s="24">
        <v>175.33769230769201</v>
      </c>
      <c r="AV937" s="24">
        <v>57.4345833333333</v>
      </c>
      <c r="AW937" s="24">
        <v>24.948799999999999</v>
      </c>
      <c r="AX937" s="24">
        <v>7.0007692307692304</v>
      </c>
      <c r="AY937" s="24">
        <v>45.47</v>
      </c>
      <c r="AZ937" s="24"/>
      <c r="BA937" s="4"/>
    </row>
    <row r="938" spans="2:53" ht="15" customHeight="1">
      <c r="B938" s="11" t="s">
        <v>350</v>
      </c>
      <c r="C938" s="11"/>
      <c r="D938" s="71" t="s">
        <v>123</v>
      </c>
      <c r="E938" s="11">
        <v>124</v>
      </c>
      <c r="F938" s="11">
        <v>58</v>
      </c>
      <c r="G938" s="11">
        <v>24</v>
      </c>
      <c r="H938" s="11">
        <v>18</v>
      </c>
      <c r="I938" s="11">
        <v>31</v>
      </c>
      <c r="J938" s="11"/>
      <c r="M938" s="184">
        <v>33882.35</v>
      </c>
      <c r="N938" s="287">
        <v>10678.66</v>
      </c>
      <c r="O938" s="184">
        <v>3191.32</v>
      </c>
      <c r="P938" s="184">
        <v>1941.6</v>
      </c>
      <c r="Q938" s="184">
        <v>8426.64</v>
      </c>
      <c r="R938" s="184"/>
      <c r="S938" s="4"/>
      <c r="T938" s="4"/>
      <c r="U938" s="11">
        <v>249.134926470588</v>
      </c>
      <c r="V938" s="11">
        <v>79.101185185185201</v>
      </c>
      <c r="W938" s="11">
        <v>24.361221374045801</v>
      </c>
      <c r="X938" s="11">
        <v>14.8213740458015</v>
      </c>
      <c r="Y938" s="11">
        <v>61.508321167883203</v>
      </c>
      <c r="Z938" s="11"/>
      <c r="AA938" s="4"/>
      <c r="AB938" s="11" t="s">
        <v>438</v>
      </c>
      <c r="AC938" s="11"/>
      <c r="AD938" s="71" t="s">
        <v>439</v>
      </c>
      <c r="AE938" s="24">
        <v>11</v>
      </c>
      <c r="AF938" s="24">
        <v>6</v>
      </c>
      <c r="AG938" s="24">
        <v>3</v>
      </c>
      <c r="AH938" s="24">
        <v>2</v>
      </c>
      <c r="AI938" s="24"/>
      <c r="AJ938" s="24"/>
      <c r="AK938" s="4"/>
      <c r="AL938" s="4"/>
      <c r="AM938" s="24">
        <v>833.6</v>
      </c>
      <c r="AN938" s="24">
        <v>923.62</v>
      </c>
      <c r="AO938" s="24">
        <v>59.1</v>
      </c>
      <c r="AP938" s="24">
        <v>43.18</v>
      </c>
      <c r="AQ938" s="24">
        <v>0</v>
      </c>
      <c r="AR938" s="24"/>
      <c r="AS938" s="4"/>
      <c r="AT938" s="4"/>
      <c r="AU938" s="24">
        <v>64.123076923076894</v>
      </c>
      <c r="AV938" s="24">
        <v>71.047692307692301</v>
      </c>
      <c r="AW938" s="24">
        <v>4.5461538461538504</v>
      </c>
      <c r="AX938" s="24">
        <v>3.3215384615384602</v>
      </c>
      <c r="AY938" s="24">
        <v>0</v>
      </c>
      <c r="AZ938" s="24"/>
      <c r="BA938" s="4"/>
    </row>
    <row r="939" spans="2:53">
      <c r="B939" s="11" t="s">
        <v>351</v>
      </c>
      <c r="C939" s="11"/>
      <c r="D939" s="71" t="s">
        <v>352</v>
      </c>
      <c r="E939" s="11">
        <v>33</v>
      </c>
      <c r="F939" s="11">
        <v>18</v>
      </c>
      <c r="G939" s="11">
        <v>13</v>
      </c>
      <c r="H939" s="11">
        <v>7</v>
      </c>
      <c r="I939" s="11">
        <v>8</v>
      </c>
      <c r="J939" s="11"/>
      <c r="M939" s="184">
        <v>5642.25</v>
      </c>
      <c r="N939" s="287">
        <v>2432.63</v>
      </c>
      <c r="O939" s="184">
        <v>785.91</v>
      </c>
      <c r="P939" s="184">
        <v>324.5</v>
      </c>
      <c r="Q939" s="184">
        <v>5202.03</v>
      </c>
      <c r="R939" s="184"/>
      <c r="S939" s="4"/>
      <c r="T939" s="4"/>
      <c r="U939" s="11">
        <v>156.729166666667</v>
      </c>
      <c r="V939" s="11">
        <v>71.547941176470601</v>
      </c>
      <c r="W939" s="11">
        <v>23.8154545454545</v>
      </c>
      <c r="X939" s="11">
        <v>9.5441176470588207</v>
      </c>
      <c r="Y939" s="11">
        <v>148.629428571429</v>
      </c>
      <c r="Z939" s="11"/>
      <c r="AA939" s="4"/>
      <c r="AB939" s="11" t="s">
        <v>440</v>
      </c>
      <c r="AC939" s="11"/>
      <c r="AD939" s="71" t="s">
        <v>92</v>
      </c>
      <c r="AE939" s="24">
        <v>1</v>
      </c>
      <c r="AF939" s="24">
        <v>1</v>
      </c>
      <c r="AG939" s="24">
        <v>1</v>
      </c>
      <c r="AH939" s="24"/>
      <c r="AI939" s="24">
        <v>1</v>
      </c>
      <c r="AJ939" s="24"/>
      <c r="AK939" s="4"/>
      <c r="AL939" s="4"/>
      <c r="AM939" s="24">
        <v>129.09</v>
      </c>
      <c r="AN939" s="24">
        <v>82.39</v>
      </c>
      <c r="AO939" s="24">
        <v>4.0199999999999996</v>
      </c>
      <c r="AP939" s="24">
        <v>0</v>
      </c>
      <c r="AQ939" s="24">
        <v>59.79</v>
      </c>
      <c r="AR939" s="24"/>
      <c r="AS939" s="4"/>
      <c r="AT939" s="4"/>
      <c r="AU939" s="24">
        <v>129.09</v>
      </c>
      <c r="AV939" s="24">
        <v>82.39</v>
      </c>
      <c r="AW939" s="24">
        <v>4.0199999999999996</v>
      </c>
      <c r="AX939" s="24">
        <v>0</v>
      </c>
      <c r="AY939" s="24">
        <v>29.895</v>
      </c>
      <c r="AZ939" s="24"/>
      <c r="BA939" s="4"/>
    </row>
    <row r="940" spans="2:53">
      <c r="B940" s="11" t="s">
        <v>353</v>
      </c>
      <c r="C940" s="11"/>
      <c r="D940" s="71" t="s">
        <v>175</v>
      </c>
      <c r="E940" s="11">
        <v>1609</v>
      </c>
      <c r="F940" s="11">
        <v>503</v>
      </c>
      <c r="G940" s="11">
        <v>583</v>
      </c>
      <c r="H940" s="11">
        <v>144</v>
      </c>
      <c r="I940" s="11">
        <v>464</v>
      </c>
      <c r="J940" s="11"/>
      <c r="M940" s="184">
        <v>321136.05</v>
      </c>
      <c r="N940" s="287">
        <v>80040.179999999993</v>
      </c>
      <c r="O940" s="184">
        <v>79229.129999999903</v>
      </c>
      <c r="P940" s="184">
        <v>11870.24</v>
      </c>
      <c r="Q940" s="184">
        <v>122100.87</v>
      </c>
      <c r="R940" s="184"/>
      <c r="S940" s="4"/>
      <c r="T940" s="4"/>
      <c r="U940" s="11">
        <v>188.68158049353701</v>
      </c>
      <c r="V940" s="11">
        <v>79.247702970296999</v>
      </c>
      <c r="W940" s="11">
        <v>50.049987365761098</v>
      </c>
      <c r="X940" s="11">
        <v>7.9134933333333297</v>
      </c>
      <c r="Y940" s="11">
        <v>70.172913793103504</v>
      </c>
      <c r="Z940" s="11"/>
      <c r="AA940" s="4"/>
      <c r="AB940" s="11" t="s">
        <v>440</v>
      </c>
      <c r="AC940" s="11"/>
      <c r="AD940" s="71" t="s">
        <v>441</v>
      </c>
      <c r="AE940" s="24">
        <v>70</v>
      </c>
      <c r="AF940" s="24">
        <v>39</v>
      </c>
      <c r="AG940" s="24">
        <v>28</v>
      </c>
      <c r="AH940" s="24">
        <v>16</v>
      </c>
      <c r="AI940" s="24">
        <v>10</v>
      </c>
      <c r="AJ940" s="24"/>
      <c r="AK940" s="4"/>
      <c r="AL940" s="4"/>
      <c r="AM940" s="24">
        <v>21258.13</v>
      </c>
      <c r="AN940" s="24">
        <v>8446.39</v>
      </c>
      <c r="AO940" s="24">
        <v>6235.09</v>
      </c>
      <c r="AP940" s="24">
        <v>1941.25</v>
      </c>
      <c r="AQ940" s="24">
        <v>6878.49</v>
      </c>
      <c r="AR940" s="24"/>
      <c r="AS940" s="4"/>
      <c r="AT940" s="4"/>
      <c r="AU940" s="24">
        <v>299.41028169014101</v>
      </c>
      <c r="AV940" s="24">
        <v>122.411449275362</v>
      </c>
      <c r="AW940" s="24">
        <v>90.363623188405796</v>
      </c>
      <c r="AX940" s="24">
        <v>30.33203125</v>
      </c>
      <c r="AY940" s="24">
        <v>110.943387096774</v>
      </c>
      <c r="AZ940" s="24"/>
      <c r="BA940" s="4"/>
    </row>
    <row r="941" spans="2:53">
      <c r="B941" s="11" t="s">
        <v>354</v>
      </c>
      <c r="C941" s="11"/>
      <c r="D941" s="71" t="s">
        <v>88</v>
      </c>
      <c r="E941" s="11">
        <v>112</v>
      </c>
      <c r="F941" s="11">
        <v>59</v>
      </c>
      <c r="G941" s="11">
        <v>31</v>
      </c>
      <c r="H941" s="11">
        <v>21</v>
      </c>
      <c r="I941" s="11">
        <v>30</v>
      </c>
      <c r="J941" s="11"/>
      <c r="M941" s="184">
        <v>19192.330000000002</v>
      </c>
      <c r="N941" s="287">
        <v>11027.12</v>
      </c>
      <c r="O941" s="184">
        <v>3445.17</v>
      </c>
      <c r="P941" s="184">
        <v>1190.71</v>
      </c>
      <c r="Q941" s="184">
        <v>22150.83</v>
      </c>
      <c r="R941" s="184"/>
      <c r="S941" s="4"/>
      <c r="T941" s="4"/>
      <c r="U941" s="11">
        <v>157.314180327869</v>
      </c>
      <c r="V941" s="11">
        <v>91.892666666666599</v>
      </c>
      <c r="W941" s="11">
        <v>29.196355932203399</v>
      </c>
      <c r="X941" s="11">
        <v>10.005966386554601</v>
      </c>
      <c r="Y941" s="11">
        <v>171.71186046511599</v>
      </c>
      <c r="Z941" s="11"/>
      <c r="AA941" s="4"/>
      <c r="AB941" s="11" t="s">
        <v>443</v>
      </c>
      <c r="AC941" s="11"/>
      <c r="AD941" s="71" t="s">
        <v>161</v>
      </c>
      <c r="AE941" s="24">
        <v>58</v>
      </c>
      <c r="AF941" s="24">
        <v>19</v>
      </c>
      <c r="AG941" s="24">
        <v>10</v>
      </c>
      <c r="AH941" s="24">
        <v>8</v>
      </c>
      <c r="AI941" s="24">
        <v>7</v>
      </c>
      <c r="AJ941" s="24"/>
      <c r="AK941" s="4"/>
      <c r="AL941" s="4"/>
      <c r="AM941" s="24">
        <v>15267.3</v>
      </c>
      <c r="AN941" s="24">
        <v>1335.05</v>
      </c>
      <c r="AO941" s="24">
        <v>503.66</v>
      </c>
      <c r="AP941" s="24">
        <v>335.7</v>
      </c>
      <c r="AQ941" s="24">
        <v>1841.54</v>
      </c>
      <c r="AR941" s="24"/>
      <c r="AS941" s="4"/>
      <c r="AT941" s="4"/>
      <c r="AU941" s="24">
        <v>254.45500000000001</v>
      </c>
      <c r="AV941" s="24">
        <v>22.250833333333301</v>
      </c>
      <c r="AW941" s="24">
        <v>8.6837931034482807</v>
      </c>
      <c r="AX941" s="24">
        <v>5.8894736842105297</v>
      </c>
      <c r="AY941" s="24">
        <v>32.307719298245601</v>
      </c>
      <c r="AZ941" s="24"/>
      <c r="BA941" s="4"/>
    </row>
    <row r="942" spans="2:53">
      <c r="B942" s="11" t="s">
        <v>578</v>
      </c>
      <c r="C942" s="11"/>
      <c r="D942" s="71" t="s">
        <v>157</v>
      </c>
      <c r="E942" s="11">
        <v>1</v>
      </c>
      <c r="F942" s="11"/>
      <c r="G942" s="11"/>
      <c r="H942" s="11"/>
      <c r="I942" s="11"/>
      <c r="J942" s="11"/>
      <c r="M942" s="184">
        <v>370.56</v>
      </c>
      <c r="N942" s="287">
        <v>0</v>
      </c>
      <c r="O942" s="184">
        <v>0</v>
      </c>
      <c r="P942" s="184">
        <v>0</v>
      </c>
      <c r="Q942" s="184">
        <v>0</v>
      </c>
      <c r="R942" s="184"/>
      <c r="S942" s="4"/>
      <c r="T942" s="4"/>
      <c r="U942" s="11">
        <v>370.56</v>
      </c>
      <c r="V942" s="11">
        <v>0</v>
      </c>
      <c r="W942" s="11">
        <v>0</v>
      </c>
      <c r="X942" s="11">
        <v>0</v>
      </c>
      <c r="Y942" s="11">
        <v>0</v>
      </c>
      <c r="Z942" s="11"/>
      <c r="AA942" s="4"/>
      <c r="AB942" s="11" t="s">
        <v>445</v>
      </c>
      <c r="AC942" s="11"/>
      <c r="AD942" s="71" t="s">
        <v>121</v>
      </c>
      <c r="AE942" s="24">
        <v>19</v>
      </c>
      <c r="AF942" s="24">
        <v>6</v>
      </c>
      <c r="AG942" s="24">
        <v>3</v>
      </c>
      <c r="AH942" s="24">
        <v>3</v>
      </c>
      <c r="AI942" s="24">
        <v>3</v>
      </c>
      <c r="AJ942" s="24"/>
      <c r="AK942" s="4"/>
      <c r="AL942" s="4"/>
      <c r="AM942" s="24">
        <v>3904.58</v>
      </c>
      <c r="AN942" s="24">
        <v>809.2</v>
      </c>
      <c r="AO942" s="24">
        <v>50.06</v>
      </c>
      <c r="AP942" s="24">
        <v>55.26</v>
      </c>
      <c r="AQ942" s="24">
        <v>401.56</v>
      </c>
      <c r="AR942" s="24"/>
      <c r="AS942" s="4"/>
      <c r="AT942" s="4"/>
      <c r="AU942" s="24">
        <v>195.22900000000001</v>
      </c>
      <c r="AV942" s="24">
        <v>42.589473684210503</v>
      </c>
      <c r="AW942" s="24">
        <v>2.6347368421052599</v>
      </c>
      <c r="AX942" s="24">
        <v>2.9084210526315801</v>
      </c>
      <c r="AY942" s="24">
        <v>22.308888888888902</v>
      </c>
      <c r="AZ942" s="24"/>
      <c r="BA942" s="4"/>
    </row>
    <row r="943" spans="2:53">
      <c r="B943" s="11" t="s">
        <v>355</v>
      </c>
      <c r="C943" s="11"/>
      <c r="D943" s="71" t="s">
        <v>356</v>
      </c>
      <c r="E943" s="11">
        <v>798</v>
      </c>
      <c r="F943" s="11">
        <v>378</v>
      </c>
      <c r="G943" s="11">
        <v>193</v>
      </c>
      <c r="H943" s="11">
        <v>138</v>
      </c>
      <c r="I943" s="11">
        <v>155</v>
      </c>
      <c r="J943" s="11"/>
      <c r="M943" s="184">
        <v>146224.29999999999</v>
      </c>
      <c r="N943" s="287">
        <v>62544.72</v>
      </c>
      <c r="O943" s="184">
        <v>21005.919999999998</v>
      </c>
      <c r="P943" s="184">
        <v>9593.09</v>
      </c>
      <c r="Q943" s="184">
        <v>38231.68</v>
      </c>
      <c r="R943" s="184"/>
      <c r="S943" s="4"/>
      <c r="T943" s="4"/>
      <c r="U943" s="11">
        <v>173.25154028436</v>
      </c>
      <c r="V943" s="11">
        <v>77.311149567367096</v>
      </c>
      <c r="W943" s="11">
        <v>26.489180327868901</v>
      </c>
      <c r="X943" s="11">
        <v>12.236084183673499</v>
      </c>
      <c r="Y943" s="11">
        <v>47.375068153655498</v>
      </c>
      <c r="Z943" s="11"/>
      <c r="AA943" s="4"/>
      <c r="AB943" s="11" t="s">
        <v>446</v>
      </c>
      <c r="AC943" s="11"/>
      <c r="AD943" s="71" t="s">
        <v>447</v>
      </c>
      <c r="AE943" s="24">
        <v>4</v>
      </c>
      <c r="AF943" s="24">
        <v>2</v>
      </c>
      <c r="AG943" s="24">
        <v>1</v>
      </c>
      <c r="AH943" s="24">
        <v>1</v>
      </c>
      <c r="AI943" s="24"/>
      <c r="AJ943" s="24"/>
      <c r="AK943" s="4"/>
      <c r="AL943" s="4"/>
      <c r="AM943" s="24">
        <v>2544.59</v>
      </c>
      <c r="AN943" s="24">
        <v>515.71</v>
      </c>
      <c r="AO943" s="24">
        <v>105.08</v>
      </c>
      <c r="AP943" s="24">
        <v>17.34</v>
      </c>
      <c r="AQ943" s="24">
        <v>0</v>
      </c>
      <c r="AR943" s="24"/>
      <c r="AS943" s="4"/>
      <c r="AT943" s="4"/>
      <c r="AU943" s="24">
        <v>636.14750000000004</v>
      </c>
      <c r="AV943" s="24">
        <v>128.92750000000001</v>
      </c>
      <c r="AW943" s="24">
        <v>26.27</v>
      </c>
      <c r="AX943" s="24">
        <v>4.335</v>
      </c>
      <c r="AY943" s="24">
        <v>0</v>
      </c>
      <c r="AZ943" s="24"/>
      <c r="BA943" s="4"/>
    </row>
    <row r="944" spans="2:53">
      <c r="B944" s="11" t="s">
        <v>357</v>
      </c>
      <c r="C944" s="11"/>
      <c r="D944" s="71" t="s">
        <v>165</v>
      </c>
      <c r="E944" s="11">
        <v>4</v>
      </c>
      <c r="F944" s="11">
        <v>2</v>
      </c>
      <c r="G944" s="11">
        <v>2</v>
      </c>
      <c r="H944" s="11">
        <v>2</v>
      </c>
      <c r="I944" s="11">
        <v>2</v>
      </c>
      <c r="J944" s="11"/>
      <c r="M944" s="184">
        <v>394.11</v>
      </c>
      <c r="N944" s="287">
        <v>418.24</v>
      </c>
      <c r="O944" s="184">
        <v>130.54</v>
      </c>
      <c r="P944" s="184">
        <v>194.52</v>
      </c>
      <c r="Q944" s="184">
        <v>164.89</v>
      </c>
      <c r="R944" s="184"/>
      <c r="S944" s="4"/>
      <c r="T944" s="4"/>
      <c r="U944" s="11">
        <v>98.527500000000003</v>
      </c>
      <c r="V944" s="11">
        <v>104.56</v>
      </c>
      <c r="W944" s="11">
        <v>32.634999999999998</v>
      </c>
      <c r="X944" s="11">
        <v>48.63</v>
      </c>
      <c r="Y944" s="11">
        <v>41.222499999999997</v>
      </c>
      <c r="Z944" s="11"/>
      <c r="AA944" s="4"/>
      <c r="AB944" s="11" t="s">
        <v>448</v>
      </c>
      <c r="AC944" s="11"/>
      <c r="AD944" s="71" t="s">
        <v>242</v>
      </c>
      <c r="AE944" s="24">
        <v>291</v>
      </c>
      <c r="AF944" s="24">
        <v>128</v>
      </c>
      <c r="AG944" s="24">
        <v>77</v>
      </c>
      <c r="AH944" s="24">
        <v>41</v>
      </c>
      <c r="AI944" s="24">
        <v>48</v>
      </c>
      <c r="AJ944" s="24"/>
      <c r="AK944" s="4"/>
      <c r="AL944" s="4"/>
      <c r="AM944" s="24">
        <v>105708.62</v>
      </c>
      <c r="AN944" s="24">
        <v>24559.26</v>
      </c>
      <c r="AO944" s="24">
        <v>9685.1799999999894</v>
      </c>
      <c r="AP944" s="24">
        <v>10587.79</v>
      </c>
      <c r="AQ944" s="24">
        <v>22325.47</v>
      </c>
      <c r="AR944" s="24"/>
      <c r="AS944" s="4"/>
      <c r="AT944" s="4"/>
      <c r="AU944" s="24">
        <v>360.780273037543</v>
      </c>
      <c r="AV944" s="24">
        <v>86.476267605633794</v>
      </c>
      <c r="AW944" s="24">
        <v>34.1027464788732</v>
      </c>
      <c r="AX944" s="24">
        <v>37.150140350877201</v>
      </c>
      <c r="AY944" s="24">
        <v>76.196143344709895</v>
      </c>
      <c r="AZ944" s="24"/>
      <c r="BA944" s="4"/>
    </row>
    <row r="945" spans="2:53">
      <c r="B945" s="11" t="s">
        <v>579</v>
      </c>
      <c r="C945" s="11"/>
      <c r="D945" s="71" t="s">
        <v>228</v>
      </c>
      <c r="E945" s="11">
        <v>1</v>
      </c>
      <c r="F945" s="11"/>
      <c r="G945" s="11"/>
      <c r="H945" s="11"/>
      <c r="I945" s="11">
        <v>1</v>
      </c>
      <c r="J945" s="11"/>
      <c r="M945" s="184">
        <v>69.31</v>
      </c>
      <c r="N945" s="287">
        <v>0</v>
      </c>
      <c r="O945" s="184">
        <v>0</v>
      </c>
      <c r="P945" s="184">
        <v>0</v>
      </c>
      <c r="Q945" s="184">
        <v>28.88</v>
      </c>
      <c r="R945" s="184"/>
      <c r="S945" s="4"/>
      <c r="T945" s="4"/>
      <c r="U945" s="11">
        <v>69.31</v>
      </c>
      <c r="V945" s="11">
        <v>0</v>
      </c>
      <c r="W945" s="11">
        <v>0</v>
      </c>
      <c r="X945" s="11">
        <v>0</v>
      </c>
      <c r="Y945" s="11">
        <v>14.44</v>
      </c>
      <c r="Z945" s="11"/>
      <c r="AA945" s="4"/>
      <c r="AB945" s="11" t="s">
        <v>450</v>
      </c>
      <c r="AC945" s="11"/>
      <c r="AD945" s="71" t="s">
        <v>157</v>
      </c>
      <c r="AE945" s="24">
        <v>197</v>
      </c>
      <c r="AF945" s="24">
        <v>86</v>
      </c>
      <c r="AG945" s="24">
        <v>59</v>
      </c>
      <c r="AH945" s="24">
        <v>41</v>
      </c>
      <c r="AI945" s="24">
        <v>37</v>
      </c>
      <c r="AJ945" s="24"/>
      <c r="AK945" s="4"/>
      <c r="AL945" s="4"/>
      <c r="AM945" s="24">
        <v>62442.04</v>
      </c>
      <c r="AN945" s="24">
        <v>14271.18</v>
      </c>
      <c r="AO945" s="24">
        <v>4847.28</v>
      </c>
      <c r="AP945" s="24">
        <v>1815.14</v>
      </c>
      <c r="AQ945" s="24">
        <v>12146.17</v>
      </c>
      <c r="AR945" s="24"/>
      <c r="AS945" s="4"/>
      <c r="AT945" s="4"/>
      <c r="AU945" s="24">
        <v>312.21019999999999</v>
      </c>
      <c r="AV945" s="24">
        <v>72.076666666666696</v>
      </c>
      <c r="AW945" s="24">
        <v>24.9859793814433</v>
      </c>
      <c r="AX945" s="24">
        <v>9.6039153439153502</v>
      </c>
      <c r="AY945" s="24">
        <v>62.9335233160622</v>
      </c>
      <c r="AZ945" s="24"/>
      <c r="BA945" s="4"/>
    </row>
    <row r="946" spans="2:53">
      <c r="B946" s="11" t="s">
        <v>358</v>
      </c>
      <c r="C946" s="11"/>
      <c r="D946" s="71" t="s">
        <v>100</v>
      </c>
      <c r="E946" s="11">
        <v>2731</v>
      </c>
      <c r="F946" s="11">
        <v>1630</v>
      </c>
      <c r="G946" s="11">
        <v>984</v>
      </c>
      <c r="H946" s="11">
        <v>749</v>
      </c>
      <c r="I946" s="11">
        <v>964</v>
      </c>
      <c r="J946" s="11"/>
      <c r="M946" s="184">
        <v>406548.55999999901</v>
      </c>
      <c r="N946" s="287">
        <v>214117.88</v>
      </c>
      <c r="O946" s="184">
        <v>79728.22</v>
      </c>
      <c r="P946" s="184">
        <v>55760.57</v>
      </c>
      <c r="Q946" s="184">
        <v>295333.87</v>
      </c>
      <c r="R946" s="184"/>
      <c r="S946" s="4"/>
      <c r="T946" s="4"/>
      <c r="U946" s="11">
        <v>139.03849521203799</v>
      </c>
      <c r="V946" s="11">
        <v>75.8476372653205</v>
      </c>
      <c r="W946" s="11">
        <v>29.2044761904762</v>
      </c>
      <c r="X946" s="11">
        <v>20.767437616387301</v>
      </c>
      <c r="Y946" s="11">
        <v>101.14173630137</v>
      </c>
      <c r="Z946" s="11"/>
      <c r="AA946" s="4"/>
      <c r="AB946" s="11" t="s">
        <v>451</v>
      </c>
      <c r="AC946" s="11"/>
      <c r="AD946" s="71" t="s">
        <v>229</v>
      </c>
      <c r="AE946" s="24">
        <v>10</v>
      </c>
      <c r="AF946" s="24">
        <v>5</v>
      </c>
      <c r="AG946" s="24">
        <v>4</v>
      </c>
      <c r="AH946" s="24">
        <v>2</v>
      </c>
      <c r="AI946" s="24">
        <v>3</v>
      </c>
      <c r="AJ946" s="24"/>
      <c r="AK946" s="4"/>
      <c r="AL946" s="4"/>
      <c r="AM946" s="24">
        <v>511.31</v>
      </c>
      <c r="AN946" s="24">
        <v>140.82</v>
      </c>
      <c r="AO946" s="24">
        <v>187.07</v>
      </c>
      <c r="AP946" s="24">
        <v>50.08</v>
      </c>
      <c r="AQ946" s="24">
        <v>647.4</v>
      </c>
      <c r="AR946" s="24"/>
      <c r="AS946" s="4"/>
      <c r="AT946" s="4"/>
      <c r="AU946" s="24">
        <v>51.131</v>
      </c>
      <c r="AV946" s="24">
        <v>15.6466666666667</v>
      </c>
      <c r="AW946" s="24">
        <v>18.707000000000001</v>
      </c>
      <c r="AX946" s="24">
        <v>5.008</v>
      </c>
      <c r="AY946" s="24">
        <v>64.739999999999995</v>
      </c>
      <c r="AZ946" s="24"/>
      <c r="BA946" s="4"/>
    </row>
    <row r="947" spans="2:53">
      <c r="B947" s="11" t="s">
        <v>359</v>
      </c>
      <c r="C947" s="11"/>
      <c r="D947" s="71" t="s">
        <v>89</v>
      </c>
      <c r="E947" s="11">
        <v>1</v>
      </c>
      <c r="F947" s="11"/>
      <c r="G947" s="11"/>
      <c r="H947" s="11"/>
      <c r="I947" s="11"/>
      <c r="J947" s="11"/>
      <c r="M947" s="184">
        <v>6.35</v>
      </c>
      <c r="N947" s="287">
        <v>0</v>
      </c>
      <c r="O947" s="184">
        <v>0</v>
      </c>
      <c r="P947" s="184">
        <v>0</v>
      </c>
      <c r="Q947" s="184">
        <v>0</v>
      </c>
      <c r="R947" s="184"/>
      <c r="S947" s="4"/>
      <c r="T947" s="4"/>
      <c r="U947" s="11">
        <v>6.35</v>
      </c>
      <c r="V947" s="11">
        <v>0</v>
      </c>
      <c r="W947" s="11">
        <v>0</v>
      </c>
      <c r="X947" s="11">
        <v>0</v>
      </c>
      <c r="Y947" s="11">
        <v>0</v>
      </c>
      <c r="Z947" s="11"/>
      <c r="AA947" s="4"/>
      <c r="AB947" s="11" t="s">
        <v>452</v>
      </c>
      <c r="AC947" s="11"/>
      <c r="AD947" s="71" t="s">
        <v>453</v>
      </c>
      <c r="AE947" s="24">
        <v>26</v>
      </c>
      <c r="AF947" s="24">
        <v>10</v>
      </c>
      <c r="AG947" s="24">
        <v>11</v>
      </c>
      <c r="AH947" s="24">
        <v>9</v>
      </c>
      <c r="AI947" s="24">
        <v>15</v>
      </c>
      <c r="AJ947" s="24"/>
      <c r="AK947" s="4"/>
      <c r="AL947" s="4"/>
      <c r="AM947" s="24">
        <v>5887.56</v>
      </c>
      <c r="AN947" s="24">
        <v>3580.1</v>
      </c>
      <c r="AO947" s="24">
        <v>793.73</v>
      </c>
      <c r="AP947" s="24">
        <v>350.26</v>
      </c>
      <c r="AQ947" s="24">
        <v>18056.64</v>
      </c>
      <c r="AR947" s="24"/>
      <c r="AS947" s="4"/>
      <c r="AT947" s="4"/>
      <c r="AU947" s="24">
        <v>226.44461538461499</v>
      </c>
      <c r="AV947" s="24">
        <v>170.480952380952</v>
      </c>
      <c r="AW947" s="24">
        <v>39.686500000000002</v>
      </c>
      <c r="AX947" s="24">
        <v>14.010400000000001</v>
      </c>
      <c r="AY947" s="24">
        <v>722.26559999999995</v>
      </c>
      <c r="AZ947" s="24"/>
      <c r="BA947" s="4"/>
    </row>
    <row r="948" spans="2:53">
      <c r="B948" s="11" t="s">
        <v>359</v>
      </c>
      <c r="C948" s="11"/>
      <c r="D948" s="71" t="s">
        <v>360</v>
      </c>
      <c r="E948" s="11">
        <v>241</v>
      </c>
      <c r="F948" s="11">
        <v>126</v>
      </c>
      <c r="G948" s="11">
        <v>58</v>
      </c>
      <c r="H948" s="11">
        <v>43</v>
      </c>
      <c r="I948" s="11">
        <v>57</v>
      </c>
      <c r="J948" s="11"/>
      <c r="M948" s="184">
        <v>47722.94</v>
      </c>
      <c r="N948" s="287">
        <v>23401.62</v>
      </c>
      <c r="O948" s="184">
        <v>9180.6299999999992</v>
      </c>
      <c r="P948" s="184">
        <v>4893.43</v>
      </c>
      <c r="Q948" s="184">
        <v>21666.05</v>
      </c>
      <c r="R948" s="184"/>
      <c r="S948" s="4"/>
      <c r="T948" s="4"/>
      <c r="U948" s="11">
        <v>177.408698884758</v>
      </c>
      <c r="V948" s="11">
        <v>88.642499999999998</v>
      </c>
      <c r="W948" s="11">
        <v>36.576215139442198</v>
      </c>
      <c r="X948" s="11">
        <v>19.0405836575876</v>
      </c>
      <c r="Y948" s="11">
        <v>83.976937984496104</v>
      </c>
      <c r="Z948" s="11"/>
      <c r="AA948" s="4"/>
      <c r="AB948" s="11" t="s">
        <v>454</v>
      </c>
      <c r="AC948" s="11"/>
      <c r="AD948" s="71" t="s">
        <v>123</v>
      </c>
      <c r="AE948" s="24">
        <v>40</v>
      </c>
      <c r="AF948" s="24">
        <v>22</v>
      </c>
      <c r="AG948" s="24">
        <v>17</v>
      </c>
      <c r="AH948" s="24">
        <v>14</v>
      </c>
      <c r="AI948" s="24">
        <v>8</v>
      </c>
      <c r="AJ948" s="24"/>
      <c r="AK948" s="4"/>
      <c r="AL948" s="4"/>
      <c r="AM948" s="24">
        <v>9315.2199999999993</v>
      </c>
      <c r="AN948" s="24">
        <v>1224.46</v>
      </c>
      <c r="AO948" s="24">
        <v>803.61</v>
      </c>
      <c r="AP948" s="24">
        <v>433.13</v>
      </c>
      <c r="AQ948" s="24">
        <v>1413.29</v>
      </c>
      <c r="AR948" s="24"/>
      <c r="AS948" s="4"/>
      <c r="AT948" s="4"/>
      <c r="AU948" s="24">
        <v>232.88050000000001</v>
      </c>
      <c r="AV948" s="24">
        <v>31.396410256410299</v>
      </c>
      <c r="AW948" s="24">
        <v>20.605384615384601</v>
      </c>
      <c r="AX948" s="24">
        <v>11.105897435897401</v>
      </c>
      <c r="AY948" s="24">
        <v>36.238205128205102</v>
      </c>
      <c r="AZ948" s="24"/>
      <c r="BA948" s="4"/>
    </row>
    <row r="949" spans="2:53">
      <c r="B949" s="11" t="s">
        <v>359</v>
      </c>
      <c r="C949" s="11"/>
      <c r="D949" s="71" t="s">
        <v>367</v>
      </c>
      <c r="E949" s="11">
        <v>1</v>
      </c>
      <c r="F949" s="11"/>
      <c r="G949" s="11"/>
      <c r="H949" s="11"/>
      <c r="I949" s="11"/>
      <c r="J949" s="11"/>
      <c r="M949" s="184">
        <v>6.15</v>
      </c>
      <c r="N949" s="287">
        <v>0</v>
      </c>
      <c r="O949" s="184">
        <v>0</v>
      </c>
      <c r="P949" s="184">
        <v>0</v>
      </c>
      <c r="Q949" s="184">
        <v>0</v>
      </c>
      <c r="R949" s="184"/>
      <c r="S949" s="4"/>
      <c r="T949" s="4"/>
      <c r="U949" s="11">
        <v>6.15</v>
      </c>
      <c r="V949" s="11">
        <v>0</v>
      </c>
      <c r="W949" s="11">
        <v>0</v>
      </c>
      <c r="X949" s="11">
        <v>0</v>
      </c>
      <c r="Y949" s="11">
        <v>0</v>
      </c>
      <c r="Z949" s="11"/>
      <c r="AA949" s="4"/>
      <c r="AB949" s="11" t="s">
        <v>455</v>
      </c>
      <c r="AC949" s="11"/>
      <c r="AD949" s="71" t="s">
        <v>515</v>
      </c>
      <c r="AE949" s="24">
        <v>1</v>
      </c>
      <c r="AF949" s="24"/>
      <c r="AG949" s="24"/>
      <c r="AH949" s="24"/>
      <c r="AI949" s="24"/>
      <c r="AJ949" s="24"/>
      <c r="AK949" s="4"/>
      <c r="AL949" s="4"/>
      <c r="AM949" s="24">
        <v>91.67</v>
      </c>
      <c r="AN949" s="24">
        <v>0</v>
      </c>
      <c r="AO949" s="24">
        <v>0</v>
      </c>
      <c r="AP949" s="24">
        <v>0</v>
      </c>
      <c r="AQ949" s="24">
        <v>0</v>
      </c>
      <c r="AR949" s="24"/>
      <c r="AS949" s="4"/>
      <c r="AT949" s="4"/>
      <c r="AU949" s="24">
        <v>91.67</v>
      </c>
      <c r="AV949" s="24">
        <v>0</v>
      </c>
      <c r="AW949" s="24">
        <v>0</v>
      </c>
      <c r="AX949" s="24">
        <v>0</v>
      </c>
      <c r="AY949" s="24">
        <v>0</v>
      </c>
      <c r="AZ949" s="24"/>
      <c r="BA949" s="4"/>
    </row>
    <row r="950" spans="2:53">
      <c r="B950" s="11" t="s">
        <v>361</v>
      </c>
      <c r="C950" s="11"/>
      <c r="D950" s="71" t="s">
        <v>229</v>
      </c>
      <c r="E950" s="11">
        <v>3</v>
      </c>
      <c r="F950" s="11">
        <v>1</v>
      </c>
      <c r="G950" s="11"/>
      <c r="H950" s="11"/>
      <c r="I950" s="11">
        <v>1</v>
      </c>
      <c r="J950" s="11"/>
      <c r="M950" s="184">
        <v>266.92</v>
      </c>
      <c r="N950" s="287">
        <v>15</v>
      </c>
      <c r="O950" s="184">
        <v>0</v>
      </c>
      <c r="P950" s="184">
        <v>0</v>
      </c>
      <c r="Q950" s="184">
        <v>82.04</v>
      </c>
      <c r="R950" s="184"/>
      <c r="S950" s="4"/>
      <c r="T950" s="4"/>
      <c r="U950" s="11">
        <v>88.973333333333301</v>
      </c>
      <c r="V950" s="11">
        <v>7.5</v>
      </c>
      <c r="W950" s="11">
        <v>0</v>
      </c>
      <c r="X950" s="11">
        <v>0</v>
      </c>
      <c r="Y950" s="11">
        <v>41.02</v>
      </c>
      <c r="Z950" s="11"/>
      <c r="AA950" s="4"/>
      <c r="AB950" s="11" t="s">
        <v>455</v>
      </c>
      <c r="AC950" s="11"/>
      <c r="AD950" s="71" t="s">
        <v>352</v>
      </c>
      <c r="AE950" s="24">
        <v>98</v>
      </c>
      <c r="AF950" s="24">
        <v>29</v>
      </c>
      <c r="AG950" s="24">
        <v>17</v>
      </c>
      <c r="AH950" s="24">
        <v>15</v>
      </c>
      <c r="AI950" s="24">
        <v>22</v>
      </c>
      <c r="AJ950" s="24"/>
      <c r="AK950" s="4"/>
      <c r="AL950" s="4"/>
      <c r="AM950" s="24">
        <v>38991.43</v>
      </c>
      <c r="AN950" s="24">
        <v>3251.1</v>
      </c>
      <c r="AO950" s="24">
        <v>1024.03</v>
      </c>
      <c r="AP950" s="24">
        <v>1192.0899999999999</v>
      </c>
      <c r="AQ950" s="24">
        <v>8246.64</v>
      </c>
      <c r="AR950" s="24"/>
      <c r="AS950" s="4"/>
      <c r="AT950" s="4"/>
      <c r="AU950" s="24">
        <v>397.87173469387801</v>
      </c>
      <c r="AV950" s="24">
        <v>36.944318181818197</v>
      </c>
      <c r="AW950" s="24">
        <v>12.642345679012299</v>
      </c>
      <c r="AX950" s="24">
        <v>13.5464772727273</v>
      </c>
      <c r="AY950" s="24">
        <v>89.637391304347801</v>
      </c>
      <c r="AZ950" s="24"/>
      <c r="BA950" s="4"/>
    </row>
    <row r="951" spans="2:53">
      <c r="B951" s="11" t="s">
        <v>362</v>
      </c>
      <c r="C951" s="11"/>
      <c r="D951" s="71" t="s">
        <v>363</v>
      </c>
      <c r="E951" s="11">
        <v>29</v>
      </c>
      <c r="F951" s="11">
        <v>9</v>
      </c>
      <c r="G951" s="11">
        <v>19</v>
      </c>
      <c r="H951" s="11">
        <v>4</v>
      </c>
      <c r="I951" s="11">
        <v>15</v>
      </c>
      <c r="J951" s="11"/>
      <c r="M951" s="184">
        <v>5695.67</v>
      </c>
      <c r="N951" s="287">
        <v>2313</v>
      </c>
      <c r="O951" s="184">
        <v>4491.22</v>
      </c>
      <c r="P951" s="184">
        <v>267.47000000000003</v>
      </c>
      <c r="Q951" s="184">
        <v>11972.55</v>
      </c>
      <c r="R951" s="184"/>
      <c r="S951" s="4"/>
      <c r="T951" s="4"/>
      <c r="U951" s="11">
        <v>167.51970588235301</v>
      </c>
      <c r="V951" s="11">
        <v>165.21428571428601</v>
      </c>
      <c r="W951" s="11">
        <v>132.094705882353</v>
      </c>
      <c r="X951" s="11">
        <v>8.1051515151515101</v>
      </c>
      <c r="Y951" s="11">
        <v>352.13382352941198</v>
      </c>
      <c r="Z951" s="11"/>
      <c r="AA951" s="4"/>
      <c r="AB951" s="11"/>
      <c r="AC951" s="11"/>
      <c r="AD951" s="71"/>
      <c r="AE951" s="24"/>
      <c r="AF951" s="24"/>
      <c r="AG951" s="24"/>
      <c r="AH951" s="24"/>
      <c r="AI951" s="24"/>
      <c r="AJ951" s="24"/>
      <c r="AK951" s="4"/>
      <c r="AL951" s="4"/>
      <c r="AM951" s="24"/>
      <c r="AN951" s="24"/>
      <c r="AO951" s="24"/>
      <c r="AP951" s="24"/>
      <c r="AQ951" s="24"/>
      <c r="AR951" s="24"/>
      <c r="AS951" s="4"/>
      <c r="AT951" s="4"/>
      <c r="AU951" s="24"/>
      <c r="AV951" s="24"/>
      <c r="AW951" s="24"/>
      <c r="AX951" s="24"/>
      <c r="AY951" s="24"/>
      <c r="AZ951" s="24"/>
      <c r="BA951" s="4"/>
    </row>
    <row r="952" spans="2:53">
      <c r="B952" s="11" t="s">
        <v>610</v>
      </c>
      <c r="C952" s="11"/>
      <c r="D952" s="71" t="s">
        <v>363</v>
      </c>
      <c r="E952" s="11">
        <v>1</v>
      </c>
      <c r="F952" s="11">
        <v>1</v>
      </c>
      <c r="G952" s="11"/>
      <c r="H952" s="11"/>
      <c r="I952" s="11"/>
      <c r="J952" s="11"/>
      <c r="M952" s="184">
        <v>251.11</v>
      </c>
      <c r="N952" s="287">
        <v>103.69</v>
      </c>
      <c r="O952" s="184">
        <v>0</v>
      </c>
      <c r="P952" s="184">
        <v>0</v>
      </c>
      <c r="Q952" s="184">
        <v>0</v>
      </c>
      <c r="R952" s="184"/>
      <c r="S952" s="4"/>
      <c r="T952" s="4"/>
      <c r="U952" s="11">
        <v>251.11</v>
      </c>
      <c r="V952" s="11">
        <v>103.69</v>
      </c>
      <c r="W952" s="11">
        <v>0</v>
      </c>
      <c r="X952" s="11">
        <v>0</v>
      </c>
      <c r="Y952" s="11">
        <v>0</v>
      </c>
      <c r="Z952" s="11"/>
      <c r="AA952" s="4"/>
      <c r="AB952" s="11"/>
      <c r="AC952" s="11"/>
      <c r="AD952" s="71"/>
      <c r="AE952" s="24"/>
      <c r="AF952" s="24"/>
      <c r="AG952" s="24"/>
      <c r="AH952" s="24"/>
      <c r="AI952" s="24"/>
      <c r="AJ952" s="24"/>
      <c r="AK952" s="4"/>
      <c r="AL952" s="4"/>
      <c r="AM952" s="24"/>
      <c r="AN952" s="24"/>
      <c r="AO952" s="24"/>
      <c r="AP952" s="24"/>
      <c r="AQ952" s="24"/>
      <c r="AR952" s="24"/>
      <c r="AS952" s="4"/>
      <c r="AT952" s="4"/>
      <c r="AU952" s="24"/>
      <c r="AV952" s="24"/>
      <c r="AW952" s="24"/>
      <c r="AX952" s="24"/>
      <c r="AY952" s="24"/>
      <c r="AZ952" s="24"/>
      <c r="BA952" s="4"/>
    </row>
    <row r="953" spans="2:53">
      <c r="B953" s="11" t="s">
        <v>364</v>
      </c>
      <c r="C953" s="11"/>
      <c r="D953" s="71" t="s">
        <v>365</v>
      </c>
      <c r="E953" s="11">
        <v>147</v>
      </c>
      <c r="F953" s="11">
        <v>15</v>
      </c>
      <c r="G953" s="11">
        <v>80</v>
      </c>
      <c r="H953" s="11">
        <v>2</v>
      </c>
      <c r="I953" s="11">
        <v>75</v>
      </c>
      <c r="J953" s="11"/>
      <c r="M953" s="184">
        <v>26965.72</v>
      </c>
      <c r="N953" s="287">
        <v>1128.1600000000001</v>
      </c>
      <c r="O953" s="184">
        <v>13722.36</v>
      </c>
      <c r="P953" s="184">
        <v>8.35</v>
      </c>
      <c r="Q953" s="184">
        <v>28375.41</v>
      </c>
      <c r="R953" s="184"/>
      <c r="S953" s="4"/>
      <c r="T953" s="4"/>
      <c r="U953" s="11">
        <v>162.444096385542</v>
      </c>
      <c r="V953" s="11">
        <v>28.204000000000001</v>
      </c>
      <c r="W953" s="11">
        <v>85.764750000000006</v>
      </c>
      <c r="X953" s="11">
        <v>5.88028169014084E-2</v>
      </c>
      <c r="Y953" s="11">
        <v>165.93807017543901</v>
      </c>
      <c r="Z953" s="11"/>
      <c r="AA953" s="4"/>
      <c r="AB953" s="11"/>
      <c r="AC953" s="11"/>
      <c r="AD953" s="71"/>
      <c r="AE953" s="24"/>
      <c r="AF953" s="24"/>
      <c r="AG953" s="24"/>
      <c r="AH953" s="24"/>
      <c r="AI953" s="24"/>
      <c r="AJ953" s="24"/>
      <c r="AK953" s="4"/>
      <c r="AL953" s="4"/>
      <c r="AM953" s="24"/>
      <c r="AN953" s="24"/>
      <c r="AO953" s="24"/>
      <c r="AP953" s="24"/>
      <c r="AQ953" s="24"/>
      <c r="AR953" s="24"/>
      <c r="AS953" s="4"/>
      <c r="AT953" s="4"/>
      <c r="AU953" s="24"/>
      <c r="AV953" s="24"/>
      <c r="AW953" s="24"/>
      <c r="AX953" s="24"/>
      <c r="AY953" s="24"/>
      <c r="AZ953" s="24"/>
      <c r="BA953" s="4"/>
    </row>
    <row r="954" spans="2:53">
      <c r="B954" s="11" t="s">
        <v>366</v>
      </c>
      <c r="C954" s="11"/>
      <c r="D954" s="71" t="s">
        <v>367</v>
      </c>
      <c r="E954" s="11">
        <v>95</v>
      </c>
      <c r="F954" s="11">
        <v>43</v>
      </c>
      <c r="G954" s="11">
        <v>22</v>
      </c>
      <c r="H954" s="11">
        <v>17</v>
      </c>
      <c r="I954" s="11">
        <v>18</v>
      </c>
      <c r="J954" s="11"/>
      <c r="M954" s="184">
        <v>22801.72</v>
      </c>
      <c r="N954" s="287">
        <v>11412.4</v>
      </c>
      <c r="O954" s="184">
        <v>4206.78</v>
      </c>
      <c r="P954" s="184">
        <v>2429.77</v>
      </c>
      <c r="Q954" s="184">
        <v>15264.64</v>
      </c>
      <c r="R954" s="184"/>
      <c r="S954" s="4"/>
      <c r="T954" s="4"/>
      <c r="U954" s="11">
        <v>219.247307692308</v>
      </c>
      <c r="V954" s="11">
        <v>115.276767676768</v>
      </c>
      <c r="W954" s="11">
        <v>40.449807692307701</v>
      </c>
      <c r="X954" s="11">
        <v>23.1406666666667</v>
      </c>
      <c r="Y954" s="11">
        <v>146.77538461538501</v>
      </c>
      <c r="Z954" s="11"/>
      <c r="AA954" s="4"/>
      <c r="AB954" s="11"/>
      <c r="AC954" s="11"/>
      <c r="AD954" s="71"/>
      <c r="AE954" s="24"/>
      <c r="AF954" s="24"/>
      <c r="AG954" s="24"/>
      <c r="AH954" s="24"/>
      <c r="AI954" s="24"/>
      <c r="AJ954" s="24"/>
      <c r="AK954" s="4"/>
      <c r="AL954" s="4"/>
      <c r="AM954" s="24"/>
      <c r="AN954" s="24"/>
      <c r="AO954" s="24"/>
      <c r="AP954" s="24"/>
      <c r="AQ954" s="24"/>
      <c r="AR954" s="24"/>
      <c r="AS954" s="4"/>
      <c r="AT954" s="4"/>
      <c r="AU954" s="24"/>
      <c r="AV954" s="24"/>
      <c r="AW954" s="24"/>
      <c r="AX954" s="24"/>
      <c r="AY954" s="24"/>
      <c r="AZ954" s="24"/>
      <c r="BA954" s="4"/>
    </row>
    <row r="955" spans="2:53">
      <c r="B955" s="11" t="s">
        <v>368</v>
      </c>
      <c r="C955" s="11"/>
      <c r="D955" s="71" t="s">
        <v>369</v>
      </c>
      <c r="E955" s="11">
        <v>15</v>
      </c>
      <c r="F955" s="11">
        <v>11</v>
      </c>
      <c r="G955" s="11">
        <v>7</v>
      </c>
      <c r="H955" s="11">
        <v>6</v>
      </c>
      <c r="I955" s="11">
        <v>7</v>
      </c>
      <c r="J955" s="11"/>
      <c r="M955" s="184">
        <v>2099.94</v>
      </c>
      <c r="N955" s="287">
        <v>1211.07</v>
      </c>
      <c r="O955" s="184">
        <v>488.69</v>
      </c>
      <c r="P955" s="184">
        <v>531.66999999999996</v>
      </c>
      <c r="Q955" s="184">
        <v>3069.05</v>
      </c>
      <c r="R955" s="184"/>
      <c r="S955" s="4"/>
      <c r="T955" s="4"/>
      <c r="U955" s="11">
        <v>139.99600000000001</v>
      </c>
      <c r="V955" s="11">
        <v>80.738</v>
      </c>
      <c r="W955" s="11">
        <v>34.906428571428599</v>
      </c>
      <c r="X955" s="11">
        <v>40.897692307692303</v>
      </c>
      <c r="Y955" s="11">
        <v>255.754166666667</v>
      </c>
      <c r="Z955" s="11"/>
      <c r="AA955" s="4"/>
      <c r="AB955" s="11"/>
      <c r="AC955" s="11"/>
      <c r="AD955" s="71"/>
      <c r="AE955" s="24"/>
      <c r="AF955" s="24"/>
      <c r="AG955" s="24"/>
      <c r="AH955" s="24"/>
      <c r="AI955" s="24"/>
      <c r="AJ955" s="24"/>
      <c r="AK955" s="4"/>
      <c r="AL955" s="4"/>
      <c r="AM955" s="24"/>
      <c r="AN955" s="24"/>
      <c r="AO955" s="24"/>
      <c r="AP955" s="24"/>
      <c r="AQ955" s="24"/>
      <c r="AR955" s="24"/>
      <c r="AS955" s="4"/>
      <c r="AT955" s="4"/>
      <c r="AU955" s="24"/>
      <c r="AV955" s="24"/>
      <c r="AW955" s="24"/>
      <c r="AX955" s="24"/>
      <c r="AY955" s="24"/>
      <c r="AZ955" s="24"/>
      <c r="BA955" s="4"/>
    </row>
    <row r="956" spans="2:53">
      <c r="B956" s="11" t="s">
        <v>370</v>
      </c>
      <c r="C956" s="11"/>
      <c r="D956" s="71" t="s">
        <v>369</v>
      </c>
      <c r="E956" s="11">
        <v>142</v>
      </c>
      <c r="F956" s="11">
        <v>75</v>
      </c>
      <c r="G956" s="11">
        <v>44</v>
      </c>
      <c r="H956" s="11">
        <v>35</v>
      </c>
      <c r="I956" s="11">
        <v>44</v>
      </c>
      <c r="J956" s="11"/>
      <c r="M956" s="184">
        <v>33000.22</v>
      </c>
      <c r="N956" s="287">
        <v>13713.85</v>
      </c>
      <c r="O956" s="184">
        <v>4865.43</v>
      </c>
      <c r="P956" s="184">
        <v>5252.04</v>
      </c>
      <c r="Q956" s="184">
        <v>13573.9</v>
      </c>
      <c r="R956" s="184"/>
      <c r="S956" s="4"/>
      <c r="T956" s="4"/>
      <c r="U956" s="11">
        <v>215.687712418301</v>
      </c>
      <c r="V956" s="11">
        <v>90.222697368421095</v>
      </c>
      <c r="W956" s="11">
        <v>32.436199999999999</v>
      </c>
      <c r="X956" s="11">
        <v>35.248590604026802</v>
      </c>
      <c r="Y956" s="11">
        <v>87.012179487179495</v>
      </c>
      <c r="Z956" s="11"/>
      <c r="AA956" s="4"/>
      <c r="AB956" s="11"/>
      <c r="AC956" s="11"/>
      <c r="AD956" s="71"/>
      <c r="AE956" s="24"/>
      <c r="AF956" s="24"/>
      <c r="AG956" s="24"/>
      <c r="AH956" s="24"/>
      <c r="AI956" s="24"/>
      <c r="AJ956" s="24"/>
      <c r="AK956" s="4"/>
      <c r="AL956" s="4"/>
      <c r="AM956" s="24"/>
      <c r="AN956" s="24"/>
      <c r="AO956" s="24"/>
      <c r="AP956" s="24"/>
      <c r="AQ956" s="24"/>
      <c r="AR956" s="24"/>
      <c r="AS956" s="4"/>
      <c r="AT956" s="4"/>
      <c r="AU956" s="24"/>
      <c r="AV956" s="24"/>
      <c r="AW956" s="24"/>
      <c r="AX956" s="24"/>
      <c r="AY956" s="24"/>
      <c r="AZ956" s="24"/>
      <c r="BA956" s="4"/>
    </row>
    <row r="957" spans="2:53">
      <c r="B957" s="11" t="s">
        <v>575</v>
      </c>
      <c r="C957" s="11"/>
      <c r="D957" s="71" t="s">
        <v>344</v>
      </c>
      <c r="E957" s="11">
        <v>1</v>
      </c>
      <c r="F957" s="11"/>
      <c r="G957" s="11">
        <v>1</v>
      </c>
      <c r="H957" s="11"/>
      <c r="I957" s="11">
        <v>1</v>
      </c>
      <c r="J957" s="11"/>
      <c r="M957" s="184">
        <v>17.5</v>
      </c>
      <c r="N957" s="287"/>
      <c r="O957" s="184">
        <v>37.799999999999997</v>
      </c>
      <c r="P957" s="184">
        <v>0</v>
      </c>
      <c r="Q957" s="184">
        <v>252.2</v>
      </c>
      <c r="R957" s="184"/>
      <c r="S957" s="4"/>
      <c r="T957" s="4"/>
      <c r="U957" s="11">
        <v>17.5</v>
      </c>
      <c r="V957" s="11"/>
      <c r="W957" s="11">
        <v>37.799999999999997</v>
      </c>
      <c r="X957" s="11">
        <v>0</v>
      </c>
      <c r="Y957" s="11">
        <v>252.2</v>
      </c>
      <c r="Z957" s="11"/>
      <c r="AA957" s="4"/>
      <c r="AB957" s="11"/>
      <c r="AC957" s="11"/>
      <c r="AD957" s="71"/>
      <c r="AE957" s="24"/>
      <c r="AF957" s="24"/>
      <c r="AG957" s="24"/>
      <c r="AH957" s="24"/>
      <c r="AI957" s="24"/>
      <c r="AJ957" s="24"/>
      <c r="AK957" s="4"/>
      <c r="AL957" s="4"/>
      <c r="AM957" s="24"/>
      <c r="AN957" s="24"/>
      <c r="AO957" s="24"/>
      <c r="AP957" s="24"/>
      <c r="AQ957" s="24"/>
      <c r="AR957" s="24"/>
      <c r="AS957" s="4"/>
      <c r="AT957" s="4"/>
      <c r="AU957" s="24"/>
      <c r="AV957" s="24"/>
      <c r="AW957" s="24"/>
      <c r="AX957" s="24"/>
      <c r="AY957" s="24"/>
      <c r="AZ957" s="24"/>
      <c r="BA957" s="4"/>
    </row>
    <row r="958" spans="2:53">
      <c r="B958" s="11" t="s">
        <v>371</v>
      </c>
      <c r="C958" s="11"/>
      <c r="D958" s="71" t="s">
        <v>92</v>
      </c>
      <c r="E958" s="11">
        <v>8</v>
      </c>
      <c r="F958" s="11">
        <v>6</v>
      </c>
      <c r="G958" s="11">
        <v>1</v>
      </c>
      <c r="H958" s="11">
        <v>1</v>
      </c>
      <c r="I958" s="11"/>
      <c r="J958" s="11"/>
      <c r="M958" s="184">
        <v>1462.75</v>
      </c>
      <c r="N958" s="287">
        <v>836.6</v>
      </c>
      <c r="O958" s="184">
        <v>68.25</v>
      </c>
      <c r="P958" s="184">
        <v>53.87</v>
      </c>
      <c r="Q958" s="184">
        <v>0</v>
      </c>
      <c r="R958" s="184"/>
      <c r="S958" s="4"/>
      <c r="T958" s="4"/>
      <c r="U958" s="11">
        <v>182.84375</v>
      </c>
      <c r="V958" s="11">
        <v>104.575</v>
      </c>
      <c r="W958" s="11">
        <v>8.53125</v>
      </c>
      <c r="X958" s="11">
        <v>6.7337499999999997</v>
      </c>
      <c r="Y958" s="11">
        <v>0</v>
      </c>
      <c r="Z958" s="11"/>
      <c r="AA958" s="4"/>
      <c r="AB958" s="11"/>
      <c r="AC958" s="11"/>
      <c r="AD958" s="71"/>
      <c r="AE958" s="24"/>
      <c r="AF958" s="24"/>
      <c r="AG958" s="24"/>
      <c r="AH958" s="24"/>
      <c r="AI958" s="24"/>
      <c r="AJ958" s="24"/>
      <c r="AK958" s="4"/>
      <c r="AL958" s="4"/>
      <c r="AM958" s="24"/>
      <c r="AN958" s="24"/>
      <c r="AO958" s="24"/>
      <c r="AP958" s="24"/>
      <c r="AQ958" s="24"/>
      <c r="AR958" s="24"/>
      <c r="AS958" s="4"/>
      <c r="AT958" s="4"/>
      <c r="AU958" s="24"/>
      <c r="AV958" s="24"/>
      <c r="AW958" s="24"/>
      <c r="AX958" s="24"/>
      <c r="AY958" s="24"/>
      <c r="AZ958" s="24"/>
      <c r="BA958" s="4"/>
    </row>
    <row r="959" spans="2:53">
      <c r="B959" s="11" t="s">
        <v>371</v>
      </c>
      <c r="C959" s="11"/>
      <c r="D959" s="71" t="s">
        <v>372</v>
      </c>
      <c r="E959" s="11">
        <v>107</v>
      </c>
      <c r="F959" s="11">
        <v>61</v>
      </c>
      <c r="G959" s="11">
        <v>26</v>
      </c>
      <c r="H959" s="11">
        <v>16</v>
      </c>
      <c r="I959" s="11">
        <v>22</v>
      </c>
      <c r="J959" s="11"/>
      <c r="M959" s="184">
        <v>23210.04</v>
      </c>
      <c r="N959" s="287">
        <v>10031.5</v>
      </c>
      <c r="O959" s="184">
        <v>3395.24</v>
      </c>
      <c r="P959" s="184">
        <v>2066.0500000000002</v>
      </c>
      <c r="Q959" s="184">
        <v>12813.79</v>
      </c>
      <c r="R959" s="184"/>
      <c r="S959" s="4"/>
      <c r="T959" s="4"/>
      <c r="U959" s="11">
        <v>205.39858407079601</v>
      </c>
      <c r="V959" s="11">
        <v>87.995614035087698</v>
      </c>
      <c r="W959" s="11">
        <v>29.782807017543899</v>
      </c>
      <c r="X959" s="11">
        <v>18.123245614035099</v>
      </c>
      <c r="Y959" s="11">
        <v>108.59144067796601</v>
      </c>
      <c r="Z959" s="11"/>
      <c r="AA959" s="4"/>
      <c r="AB959" s="11"/>
      <c r="AC959" s="11"/>
      <c r="AD959" s="71"/>
      <c r="AE959" s="24"/>
      <c r="AF959" s="24"/>
      <c r="AG959" s="24"/>
      <c r="AH959" s="24"/>
      <c r="AI959" s="24"/>
      <c r="AJ959" s="24"/>
      <c r="AK959" s="4"/>
      <c r="AL959" s="4"/>
      <c r="AM959" s="24"/>
      <c r="AN959" s="24"/>
      <c r="AO959" s="24"/>
      <c r="AP959" s="24"/>
      <c r="AQ959" s="24"/>
      <c r="AR959" s="24"/>
      <c r="AS959" s="4"/>
      <c r="AT959" s="4"/>
      <c r="AU959" s="24"/>
      <c r="AV959" s="24"/>
      <c r="AW959" s="24"/>
      <c r="AX959" s="24"/>
      <c r="AY959" s="24"/>
      <c r="AZ959" s="24"/>
      <c r="BA959" s="4"/>
    </row>
    <row r="960" spans="2:53">
      <c r="B960" s="11" t="s">
        <v>373</v>
      </c>
      <c r="C960" s="11"/>
      <c r="D960" s="71" t="s">
        <v>374</v>
      </c>
      <c r="E960" s="11">
        <v>31</v>
      </c>
      <c r="F960" s="11">
        <v>13</v>
      </c>
      <c r="G960" s="11">
        <v>6</v>
      </c>
      <c r="H960" s="11">
        <v>6</v>
      </c>
      <c r="I960" s="11">
        <v>9</v>
      </c>
      <c r="J960" s="11"/>
      <c r="M960" s="184">
        <v>6336.36</v>
      </c>
      <c r="N960" s="287">
        <v>2714.95</v>
      </c>
      <c r="O960" s="184">
        <v>128.22999999999999</v>
      </c>
      <c r="P960" s="184">
        <v>460.39</v>
      </c>
      <c r="Q960" s="184">
        <v>3336.41</v>
      </c>
      <c r="R960" s="184"/>
      <c r="S960" s="4"/>
      <c r="T960" s="4"/>
      <c r="U960" s="11">
        <v>181.03885714285701</v>
      </c>
      <c r="V960" s="11">
        <v>82.271212121212102</v>
      </c>
      <c r="W960" s="11">
        <v>4.1364516129032296</v>
      </c>
      <c r="X960" s="11">
        <v>14.3871875</v>
      </c>
      <c r="Y960" s="11">
        <v>101.103333333333</v>
      </c>
      <c r="Z960" s="11"/>
      <c r="AA960" s="4"/>
      <c r="AB960" s="11"/>
      <c r="AC960" s="11"/>
      <c r="AD960" s="71"/>
      <c r="AE960" s="24"/>
      <c r="AF960" s="24"/>
      <c r="AG960" s="24"/>
      <c r="AH960" s="24"/>
      <c r="AI960" s="24"/>
      <c r="AJ960" s="24"/>
      <c r="AK960" s="4"/>
      <c r="AL960" s="4"/>
      <c r="AM960" s="24"/>
      <c r="AN960" s="24"/>
      <c r="AO960" s="24"/>
      <c r="AP960" s="24"/>
      <c r="AQ960" s="24"/>
      <c r="AR960" s="24"/>
      <c r="AS960" s="4"/>
      <c r="AT960" s="4"/>
      <c r="AU960" s="24"/>
      <c r="AV960" s="24"/>
      <c r="AW960" s="24"/>
      <c r="AX960" s="24"/>
      <c r="AY960" s="24"/>
      <c r="AZ960" s="24"/>
      <c r="BA960" s="4"/>
    </row>
    <row r="961" spans="2:53">
      <c r="B961" s="11" t="s">
        <v>375</v>
      </c>
      <c r="C961" s="11"/>
      <c r="D961" s="71" t="s">
        <v>376</v>
      </c>
      <c r="E961" s="11">
        <v>428</v>
      </c>
      <c r="F961" s="11">
        <v>201</v>
      </c>
      <c r="G961" s="11">
        <v>105</v>
      </c>
      <c r="H961" s="11">
        <v>78</v>
      </c>
      <c r="I961" s="11">
        <v>125</v>
      </c>
      <c r="J961" s="11"/>
      <c r="M961" s="184">
        <v>74709.37</v>
      </c>
      <c r="N961" s="287">
        <v>32116.75</v>
      </c>
      <c r="O961" s="184">
        <v>10219.200000000001</v>
      </c>
      <c r="P961" s="184">
        <v>5920.76</v>
      </c>
      <c r="Q961" s="184">
        <v>33933.01</v>
      </c>
      <c r="R961" s="184"/>
      <c r="S961" s="4"/>
      <c r="T961" s="4"/>
      <c r="U961" s="11">
        <v>162.76551198257101</v>
      </c>
      <c r="V961" s="11">
        <v>72.827097505669002</v>
      </c>
      <c r="W961" s="11">
        <v>23.988732394366199</v>
      </c>
      <c r="X961" s="11">
        <v>13.705462962963001</v>
      </c>
      <c r="Y961" s="11">
        <v>72.351833688699401</v>
      </c>
      <c r="Z961" s="11"/>
      <c r="AA961" s="4"/>
      <c r="AB961" s="11"/>
      <c r="AC961" s="11"/>
      <c r="AD961" s="71"/>
      <c r="AE961" s="24"/>
      <c r="AF961" s="24"/>
      <c r="AG961" s="24"/>
      <c r="AH961" s="24"/>
      <c r="AI961" s="24"/>
      <c r="AJ961" s="24"/>
      <c r="AK961" s="4"/>
      <c r="AL961" s="4"/>
      <c r="AM961" s="24"/>
      <c r="AN961" s="24"/>
      <c r="AO961" s="24"/>
      <c r="AP961" s="24"/>
      <c r="AQ961" s="24"/>
      <c r="AR961" s="24"/>
      <c r="AS961" s="4"/>
      <c r="AT961" s="4"/>
      <c r="AU961" s="24"/>
      <c r="AV961" s="24"/>
      <c r="AW961" s="24"/>
      <c r="AX961" s="24"/>
      <c r="AY961" s="24"/>
      <c r="AZ961" s="24"/>
      <c r="BA961" s="4"/>
    </row>
    <row r="962" spans="2:53">
      <c r="B962" s="11" t="s">
        <v>377</v>
      </c>
      <c r="C962" s="11"/>
      <c r="D962" s="71" t="s">
        <v>96</v>
      </c>
      <c r="E962" s="11">
        <v>24</v>
      </c>
      <c r="F962" s="11">
        <v>12</v>
      </c>
      <c r="G962" s="11">
        <v>9</v>
      </c>
      <c r="H962" s="11">
        <v>8</v>
      </c>
      <c r="I962" s="11">
        <v>8</v>
      </c>
      <c r="J962" s="11"/>
      <c r="M962" s="184">
        <v>5030.84</v>
      </c>
      <c r="N962" s="287">
        <v>2659</v>
      </c>
      <c r="O962" s="184">
        <v>1712.09</v>
      </c>
      <c r="P962" s="184">
        <v>1204.58</v>
      </c>
      <c r="Q962" s="184">
        <v>3349.23</v>
      </c>
      <c r="R962" s="184"/>
      <c r="S962" s="4"/>
      <c r="T962" s="4"/>
      <c r="U962" s="11">
        <v>186.32740740740701</v>
      </c>
      <c r="V962" s="11">
        <v>98.481481481481495</v>
      </c>
      <c r="W962" s="11">
        <v>63.4107407407407</v>
      </c>
      <c r="X962" s="11">
        <v>43.020714285714298</v>
      </c>
      <c r="Y962" s="11">
        <v>111.64100000000001</v>
      </c>
      <c r="Z962" s="11"/>
      <c r="AA962" s="4"/>
      <c r="AB962" s="11"/>
      <c r="AC962" s="11"/>
      <c r="AD962" s="71"/>
      <c r="AE962" s="24"/>
      <c r="AF962" s="24"/>
      <c r="AG962" s="24"/>
      <c r="AH962" s="24"/>
      <c r="AI962" s="24"/>
      <c r="AJ962" s="24"/>
      <c r="AK962" s="4"/>
      <c r="AL962" s="4"/>
      <c r="AM962" s="24"/>
      <c r="AN962" s="24"/>
      <c r="AO962" s="24"/>
      <c r="AP962" s="24"/>
      <c r="AQ962" s="24"/>
      <c r="AR962" s="24"/>
      <c r="AS962" s="4"/>
      <c r="AT962" s="4"/>
      <c r="AU962" s="24"/>
      <c r="AV962" s="24"/>
      <c r="AW962" s="24"/>
      <c r="AX962" s="24"/>
      <c r="AY962" s="24"/>
      <c r="AZ962" s="24"/>
      <c r="BA962" s="4"/>
    </row>
    <row r="963" spans="2:53">
      <c r="B963" s="11" t="s">
        <v>378</v>
      </c>
      <c r="C963" s="11"/>
      <c r="D963" s="71" t="s">
        <v>379</v>
      </c>
      <c r="E963" s="11">
        <v>163</v>
      </c>
      <c r="F963" s="11">
        <v>92</v>
      </c>
      <c r="G963" s="11">
        <v>48</v>
      </c>
      <c r="H963" s="11">
        <v>27</v>
      </c>
      <c r="I963" s="11">
        <v>35</v>
      </c>
      <c r="J963" s="11"/>
      <c r="M963" s="184">
        <v>38402.74</v>
      </c>
      <c r="N963" s="287">
        <v>20331.16</v>
      </c>
      <c r="O963" s="184">
        <v>5807.07</v>
      </c>
      <c r="P963" s="184">
        <v>2851.56</v>
      </c>
      <c r="Q963" s="184">
        <v>14623.1</v>
      </c>
      <c r="R963" s="184"/>
      <c r="S963" s="4"/>
      <c r="T963" s="4"/>
      <c r="U963" s="11">
        <v>219.44422857142899</v>
      </c>
      <c r="V963" s="11">
        <v>117.521156069364</v>
      </c>
      <c r="W963" s="11">
        <v>34.1592352941176</v>
      </c>
      <c r="X963" s="11">
        <v>16.9735714285714</v>
      </c>
      <c r="Y963" s="11">
        <v>83.085795454545504</v>
      </c>
      <c r="Z963" s="11"/>
      <c r="AA963" s="4"/>
      <c r="AB963" s="11"/>
      <c r="AC963" s="11"/>
      <c r="AD963" s="71"/>
      <c r="AE963" s="24"/>
      <c r="AF963" s="24"/>
      <c r="AG963" s="24"/>
      <c r="AH963" s="24"/>
      <c r="AI963" s="24"/>
      <c r="AJ963" s="24"/>
      <c r="AK963" s="4"/>
      <c r="AL963" s="4"/>
      <c r="AM963" s="24"/>
      <c r="AN963" s="24"/>
      <c r="AO963" s="24"/>
      <c r="AP963" s="24"/>
      <c r="AQ963" s="24"/>
      <c r="AR963" s="24"/>
      <c r="AS963" s="4"/>
      <c r="AT963" s="4"/>
      <c r="AU963" s="24"/>
      <c r="AV963" s="24"/>
      <c r="AW963" s="24"/>
      <c r="AX963" s="24"/>
      <c r="AY963" s="24"/>
      <c r="AZ963" s="24"/>
      <c r="BA963" s="4"/>
    </row>
    <row r="964" spans="2:53">
      <c r="B964" s="11" t="s">
        <v>380</v>
      </c>
      <c r="C964" s="11"/>
      <c r="D964" s="71" t="s">
        <v>295</v>
      </c>
      <c r="E964" s="11">
        <v>1076</v>
      </c>
      <c r="F964" s="11">
        <v>690</v>
      </c>
      <c r="G964" s="11">
        <v>449</v>
      </c>
      <c r="H964" s="11">
        <v>332</v>
      </c>
      <c r="I964" s="11">
        <v>451</v>
      </c>
      <c r="J964" s="11"/>
      <c r="M964" s="184">
        <v>179555.37</v>
      </c>
      <c r="N964" s="287">
        <v>108911.39</v>
      </c>
      <c r="O964" s="184">
        <v>59072.51</v>
      </c>
      <c r="P964" s="184">
        <v>33253.019999999997</v>
      </c>
      <c r="Q964" s="184">
        <v>171549.43</v>
      </c>
      <c r="R964" s="184"/>
      <c r="S964" s="4"/>
      <c r="T964" s="4"/>
      <c r="U964" s="11">
        <v>148.761698425849</v>
      </c>
      <c r="V964" s="11">
        <v>93.727530120482001</v>
      </c>
      <c r="W964" s="11">
        <v>52.6962622658341</v>
      </c>
      <c r="X964" s="11">
        <v>29.903794964028801</v>
      </c>
      <c r="Y964" s="11">
        <v>144.28042893187501</v>
      </c>
      <c r="Z964" s="11"/>
      <c r="AA964" s="4"/>
      <c r="AB964" s="11"/>
      <c r="AC964" s="11"/>
      <c r="AD964" s="71"/>
      <c r="AE964" s="24"/>
      <c r="AF964" s="24"/>
      <c r="AG964" s="24"/>
      <c r="AH964" s="24"/>
      <c r="AI964" s="24"/>
      <c r="AJ964" s="24"/>
      <c r="AK964" s="4"/>
      <c r="AL964" s="4"/>
      <c r="AM964" s="24"/>
      <c r="AN964" s="24"/>
      <c r="AO964" s="24"/>
      <c r="AP964" s="24"/>
      <c r="AQ964" s="24"/>
      <c r="AR964" s="24"/>
      <c r="AS964" s="4"/>
      <c r="AT964" s="4"/>
      <c r="AU964" s="24"/>
      <c r="AV964" s="24"/>
      <c r="AW964" s="24"/>
      <c r="AX964" s="24"/>
      <c r="AY964" s="24"/>
      <c r="AZ964" s="24"/>
      <c r="BA964" s="4"/>
    </row>
    <row r="965" spans="2:53">
      <c r="B965" s="11" t="s">
        <v>381</v>
      </c>
      <c r="C965" s="11"/>
      <c r="D965" s="71" t="s">
        <v>84</v>
      </c>
      <c r="E965" s="11">
        <v>10</v>
      </c>
      <c r="F965" s="11">
        <v>4</v>
      </c>
      <c r="G965" s="11">
        <v>2</v>
      </c>
      <c r="H965" s="11">
        <v>3</v>
      </c>
      <c r="I965" s="11">
        <v>3</v>
      </c>
      <c r="J965" s="11"/>
      <c r="M965" s="184">
        <v>2603.63</v>
      </c>
      <c r="N965" s="287">
        <v>599.21</v>
      </c>
      <c r="O965" s="184">
        <v>489</v>
      </c>
      <c r="P965" s="184">
        <v>468.03</v>
      </c>
      <c r="Q965" s="184">
        <v>1823.02</v>
      </c>
      <c r="R965" s="184"/>
      <c r="S965" s="4"/>
      <c r="T965" s="4"/>
      <c r="U965" s="11">
        <v>260.363</v>
      </c>
      <c r="V965" s="11">
        <v>59.920999999999999</v>
      </c>
      <c r="W965" s="11">
        <v>48.9</v>
      </c>
      <c r="X965" s="11">
        <v>46.802999999999997</v>
      </c>
      <c r="Y965" s="11">
        <v>182.30199999999999</v>
      </c>
      <c r="Z965" s="11"/>
      <c r="AA965" s="4"/>
      <c r="AB965" s="11"/>
      <c r="AC965" s="11"/>
      <c r="AD965" s="71"/>
      <c r="AE965" s="24"/>
      <c r="AF965" s="24"/>
      <c r="AG965" s="24"/>
      <c r="AH965" s="24"/>
      <c r="AI965" s="24"/>
      <c r="AJ965" s="24"/>
      <c r="AK965" s="4"/>
      <c r="AL965" s="4"/>
      <c r="AM965" s="24"/>
      <c r="AN965" s="24"/>
      <c r="AO965" s="24"/>
      <c r="AP965" s="24"/>
      <c r="AQ965" s="24"/>
      <c r="AR965" s="24"/>
      <c r="AS965" s="4"/>
      <c r="AT965" s="4"/>
      <c r="AU965" s="24"/>
      <c r="AV965" s="24"/>
      <c r="AW965" s="24"/>
      <c r="AX965" s="24"/>
      <c r="AY965" s="24"/>
      <c r="AZ965" s="24"/>
      <c r="BA965" s="4"/>
    </row>
    <row r="966" spans="2:53">
      <c r="B966" s="11" t="s">
        <v>381</v>
      </c>
      <c r="C966" s="11"/>
      <c r="D966" s="71" t="s">
        <v>382</v>
      </c>
      <c r="E966" s="11">
        <v>26</v>
      </c>
      <c r="F966" s="11">
        <v>8</v>
      </c>
      <c r="G966" s="11">
        <v>5</v>
      </c>
      <c r="H966" s="11">
        <v>3</v>
      </c>
      <c r="I966" s="11">
        <v>4</v>
      </c>
      <c r="J966" s="11"/>
      <c r="M966" s="184">
        <v>6806.01</v>
      </c>
      <c r="N966" s="287">
        <v>1350.02</v>
      </c>
      <c r="O966" s="184">
        <v>601.33000000000004</v>
      </c>
      <c r="P966" s="184">
        <v>276.29000000000002</v>
      </c>
      <c r="Q966" s="184">
        <v>1582.99</v>
      </c>
      <c r="R966" s="184"/>
      <c r="S966" s="4"/>
      <c r="T966" s="4"/>
      <c r="U966" s="11">
        <v>243.07178571428599</v>
      </c>
      <c r="V966" s="11">
        <v>50.000740740740703</v>
      </c>
      <c r="W966" s="11">
        <v>23.1280769230769</v>
      </c>
      <c r="X966" s="11">
        <v>10.6265384615385</v>
      </c>
      <c r="Y966" s="11">
        <v>60.884230769230797</v>
      </c>
      <c r="Z966" s="11"/>
      <c r="AA966" s="4"/>
      <c r="AB966" s="11"/>
      <c r="AC966" s="11"/>
      <c r="AD966" s="71"/>
      <c r="AE966" s="24"/>
      <c r="AF966" s="24"/>
      <c r="AG966" s="24"/>
      <c r="AH966" s="24"/>
      <c r="AI966" s="24"/>
      <c r="AJ966" s="24"/>
      <c r="AK966" s="4"/>
      <c r="AL966" s="4"/>
      <c r="AM966" s="24"/>
      <c r="AN966" s="24"/>
      <c r="AO966" s="24"/>
      <c r="AP966" s="24"/>
      <c r="AQ966" s="24"/>
      <c r="AR966" s="24"/>
      <c r="AS966" s="4"/>
      <c r="AT966" s="4"/>
      <c r="AU966" s="24"/>
      <c r="AV966" s="24"/>
      <c r="AW966" s="24"/>
      <c r="AX966" s="24"/>
      <c r="AY966" s="24"/>
      <c r="AZ966" s="24"/>
      <c r="BA966" s="4"/>
    </row>
    <row r="967" spans="2:53">
      <c r="B967" s="11" t="s">
        <v>381</v>
      </c>
      <c r="C967" s="11"/>
      <c r="D967" s="71" t="s">
        <v>121</v>
      </c>
      <c r="E967" s="11">
        <v>16</v>
      </c>
      <c r="F967" s="11">
        <v>9</v>
      </c>
      <c r="G967" s="11">
        <v>5</v>
      </c>
      <c r="H967" s="11">
        <v>9</v>
      </c>
      <c r="I967" s="11">
        <v>12</v>
      </c>
      <c r="J967" s="11"/>
      <c r="M967" s="184">
        <v>3774.56</v>
      </c>
      <c r="N967" s="287">
        <v>1101.6300000000001</v>
      </c>
      <c r="O967" s="184">
        <v>484.58</v>
      </c>
      <c r="P967" s="184">
        <v>639.69000000000005</v>
      </c>
      <c r="Q967" s="184">
        <v>1707.51</v>
      </c>
      <c r="R967" s="184"/>
      <c r="S967" s="4"/>
      <c r="T967" s="4"/>
      <c r="U967" s="11">
        <v>188.72800000000001</v>
      </c>
      <c r="V967" s="11">
        <v>55.081499999999998</v>
      </c>
      <c r="W967" s="11">
        <v>24.228999999999999</v>
      </c>
      <c r="X967" s="11">
        <v>31.984500000000001</v>
      </c>
      <c r="Y967" s="11">
        <v>77.614090909090905</v>
      </c>
      <c r="Z967" s="11"/>
      <c r="AA967" s="4"/>
      <c r="AB967" s="11"/>
      <c r="AC967" s="11"/>
      <c r="AD967" s="71"/>
      <c r="AE967" s="24"/>
      <c r="AF967" s="24"/>
      <c r="AG967" s="24"/>
      <c r="AH967" s="24"/>
      <c r="AI967" s="24"/>
      <c r="AJ967" s="24"/>
      <c r="AK967" s="4"/>
      <c r="AL967" s="4"/>
      <c r="AM967" s="24"/>
      <c r="AN967" s="24"/>
      <c r="AO967" s="24"/>
      <c r="AP967" s="24"/>
      <c r="AQ967" s="24"/>
      <c r="AR967" s="24"/>
      <c r="AS967" s="4"/>
      <c r="AT967" s="4"/>
      <c r="AU967" s="24"/>
      <c r="AV967" s="24"/>
      <c r="AW967" s="24"/>
      <c r="AX967" s="24"/>
      <c r="AY967" s="24"/>
      <c r="AZ967" s="24"/>
      <c r="BA967" s="4"/>
    </row>
    <row r="968" spans="2:53">
      <c r="B968" s="11" t="s">
        <v>383</v>
      </c>
      <c r="C968" s="11"/>
      <c r="D968" s="71" t="s">
        <v>384</v>
      </c>
      <c r="E968" s="11">
        <v>245</v>
      </c>
      <c r="F968" s="11">
        <v>63</v>
      </c>
      <c r="G968" s="11">
        <v>30</v>
      </c>
      <c r="H968" s="11">
        <v>19</v>
      </c>
      <c r="I968" s="11">
        <v>24</v>
      </c>
      <c r="J968" s="11"/>
      <c r="M968" s="184">
        <v>49272.28</v>
      </c>
      <c r="N968" s="287">
        <v>8032.78</v>
      </c>
      <c r="O968" s="184">
        <v>1759.82</v>
      </c>
      <c r="P968" s="184">
        <v>873.37</v>
      </c>
      <c r="Q968" s="184">
        <v>4824.3999999999996</v>
      </c>
      <c r="R968" s="184"/>
      <c r="S968" s="4"/>
      <c r="T968" s="4"/>
      <c r="U968" s="11">
        <v>193.22462745097999</v>
      </c>
      <c r="V968" s="11">
        <v>32.260160642570298</v>
      </c>
      <c r="W968" s="11">
        <v>7.4254008438818602</v>
      </c>
      <c r="X968" s="11">
        <v>3.5793852459016402</v>
      </c>
      <c r="Y968" s="11">
        <v>19.691428571428599</v>
      </c>
      <c r="Z968" s="11"/>
      <c r="AA968" s="4"/>
      <c r="AB968" s="11"/>
      <c r="AC968" s="11"/>
      <c r="AD968" s="71"/>
      <c r="AE968" s="24"/>
      <c r="AF968" s="24"/>
      <c r="AG968" s="24"/>
      <c r="AH968" s="24"/>
      <c r="AI968" s="24"/>
      <c r="AJ968" s="24"/>
      <c r="AK968" s="4"/>
      <c r="AL968" s="4"/>
      <c r="AM968" s="24"/>
      <c r="AN968" s="24"/>
      <c r="AO968" s="24"/>
      <c r="AP968" s="24"/>
      <c r="AQ968" s="24"/>
      <c r="AR968" s="24"/>
      <c r="AS968" s="4"/>
      <c r="AT968" s="4"/>
      <c r="AU968" s="24"/>
      <c r="AV968" s="24"/>
      <c r="AW968" s="24"/>
      <c r="AX968" s="24"/>
      <c r="AY968" s="24"/>
      <c r="AZ968" s="24"/>
      <c r="BA968" s="4"/>
    </row>
    <row r="969" spans="2:53">
      <c r="B969" s="11" t="s">
        <v>498</v>
      </c>
      <c r="C969" s="11"/>
      <c r="D969" s="71" t="s">
        <v>136</v>
      </c>
      <c r="E969" s="11">
        <v>3</v>
      </c>
      <c r="F969" s="11">
        <v>2</v>
      </c>
      <c r="G969" s="11"/>
      <c r="H969" s="11"/>
      <c r="I969" s="11">
        <v>3</v>
      </c>
      <c r="J969" s="11"/>
      <c r="M969" s="184">
        <v>366.53</v>
      </c>
      <c r="N969" s="287">
        <v>276.67</v>
      </c>
      <c r="O969" s="184">
        <v>0</v>
      </c>
      <c r="P969" s="184">
        <v>0</v>
      </c>
      <c r="Q969" s="184">
        <v>168.73</v>
      </c>
      <c r="R969" s="184"/>
      <c r="S969" s="4"/>
      <c r="T969" s="4"/>
      <c r="U969" s="11">
        <v>122.176666666667</v>
      </c>
      <c r="V969" s="11">
        <v>138.33500000000001</v>
      </c>
      <c r="W969" s="11">
        <v>0</v>
      </c>
      <c r="X969" s="11">
        <v>0</v>
      </c>
      <c r="Y969" s="11">
        <v>42.182499999999997</v>
      </c>
      <c r="Z969" s="11"/>
      <c r="AA969" s="4"/>
      <c r="AB969" s="11"/>
      <c r="AC969" s="11"/>
      <c r="AD969" s="71"/>
      <c r="AE969" s="24"/>
      <c r="AF969" s="24"/>
      <c r="AG969" s="24"/>
      <c r="AH969" s="24"/>
      <c r="AI969" s="24"/>
      <c r="AJ969" s="24"/>
      <c r="AK969" s="4"/>
      <c r="AL969" s="4"/>
      <c r="AM969" s="24"/>
      <c r="AN969" s="24"/>
      <c r="AO969" s="24"/>
      <c r="AP969" s="24"/>
      <c r="AQ969" s="24"/>
      <c r="AR969" s="24"/>
      <c r="AS969" s="4"/>
      <c r="AT969" s="4"/>
      <c r="AU969" s="24"/>
      <c r="AV969" s="24"/>
      <c r="AW969" s="24"/>
      <c r="AX969" s="24"/>
      <c r="AY969" s="24"/>
      <c r="AZ969" s="24"/>
      <c r="BA969" s="4"/>
    </row>
    <row r="970" spans="2:53">
      <c r="B970" s="11" t="s">
        <v>475</v>
      </c>
      <c r="C970" s="11"/>
      <c r="D970" s="71" t="s">
        <v>88</v>
      </c>
      <c r="E970" s="11">
        <v>8</v>
      </c>
      <c r="F970" s="11">
        <v>3</v>
      </c>
      <c r="G970" s="11">
        <v>3</v>
      </c>
      <c r="H970" s="11"/>
      <c r="I970" s="11"/>
      <c r="J970" s="11"/>
      <c r="M970" s="184">
        <v>1423.2</v>
      </c>
      <c r="N970" s="287">
        <v>771.53</v>
      </c>
      <c r="O970" s="184">
        <v>244.93</v>
      </c>
      <c r="P970" s="184">
        <v>0</v>
      </c>
      <c r="Q970" s="184">
        <v>0</v>
      </c>
      <c r="R970" s="184"/>
      <c r="S970" s="4"/>
      <c r="T970" s="4"/>
      <c r="U970" s="11">
        <v>177.9</v>
      </c>
      <c r="V970" s="11">
        <v>96.441249999999997</v>
      </c>
      <c r="W970" s="11">
        <v>30.616250000000001</v>
      </c>
      <c r="X970" s="11">
        <v>0</v>
      </c>
      <c r="Y970" s="11">
        <v>0</v>
      </c>
      <c r="Z970" s="11"/>
      <c r="AA970" s="4"/>
      <c r="AB970" s="11"/>
      <c r="AC970" s="11"/>
      <c r="AD970" s="71"/>
      <c r="AE970" s="24"/>
      <c r="AF970" s="24"/>
      <c r="AG970" s="24"/>
      <c r="AH970" s="24"/>
      <c r="AI970" s="24"/>
      <c r="AJ970" s="24"/>
      <c r="AK970" s="4"/>
      <c r="AL970" s="4"/>
      <c r="AM970" s="24"/>
      <c r="AN970" s="24"/>
      <c r="AO970" s="24"/>
      <c r="AP970" s="24"/>
      <c r="AQ970" s="24"/>
      <c r="AR970" s="24"/>
      <c r="AS970" s="4"/>
      <c r="AT970" s="4"/>
      <c r="AU970" s="24"/>
      <c r="AV970" s="24"/>
      <c r="AW970" s="24"/>
      <c r="AX970" s="24"/>
      <c r="AY970" s="24"/>
      <c r="AZ970" s="24"/>
      <c r="BA970" s="4"/>
    </row>
    <row r="971" spans="2:53">
      <c r="B971" s="11" t="s">
        <v>385</v>
      </c>
      <c r="C971" s="11"/>
      <c r="D971" s="71" t="s">
        <v>338</v>
      </c>
      <c r="E971" s="11">
        <v>191</v>
      </c>
      <c r="F971" s="11">
        <v>82</v>
      </c>
      <c r="G971" s="11">
        <v>33</v>
      </c>
      <c r="H971" s="11">
        <v>19</v>
      </c>
      <c r="I971" s="11">
        <v>25</v>
      </c>
      <c r="J971" s="11"/>
      <c r="M971" s="184">
        <v>47705.46</v>
      </c>
      <c r="N971" s="287">
        <v>15105.19</v>
      </c>
      <c r="O971" s="184">
        <v>4732.47</v>
      </c>
      <c r="P971" s="184">
        <v>2385.21</v>
      </c>
      <c r="Q971" s="184">
        <v>9130.81</v>
      </c>
      <c r="R971" s="184"/>
      <c r="S971" s="4"/>
      <c r="T971" s="4"/>
      <c r="U971" s="11">
        <v>233.850294117647</v>
      </c>
      <c r="V971" s="11">
        <v>75.525949999999995</v>
      </c>
      <c r="W971" s="11">
        <v>24.64828125</v>
      </c>
      <c r="X971" s="11">
        <v>12.1694387755102</v>
      </c>
      <c r="Y971" s="11">
        <v>46.585765306122397</v>
      </c>
      <c r="Z971" s="11"/>
      <c r="AA971" s="4"/>
      <c r="AB971" s="11"/>
      <c r="AC971" s="11"/>
      <c r="AD971" s="71"/>
      <c r="AE971" s="24"/>
      <c r="AF971" s="24"/>
      <c r="AG971" s="24"/>
      <c r="AH971" s="24"/>
      <c r="AI971" s="24"/>
      <c r="AJ971" s="24"/>
      <c r="AK971" s="4"/>
      <c r="AL971" s="4"/>
      <c r="AM971" s="24"/>
      <c r="AN971" s="24"/>
      <c r="AO971" s="24"/>
      <c r="AP971" s="24"/>
      <c r="AQ971" s="24"/>
      <c r="AR971" s="24"/>
      <c r="AS971" s="4"/>
      <c r="AT971" s="4"/>
      <c r="AU971" s="24"/>
      <c r="AV971" s="24"/>
      <c r="AW971" s="24"/>
      <c r="AX971" s="24"/>
      <c r="AY971" s="24"/>
      <c r="AZ971" s="24"/>
      <c r="BA971" s="4"/>
    </row>
    <row r="972" spans="2:53">
      <c r="B972" s="11" t="s">
        <v>386</v>
      </c>
      <c r="C972" s="11"/>
      <c r="D972" s="71" t="s">
        <v>113</v>
      </c>
      <c r="E972" s="11">
        <v>1696</v>
      </c>
      <c r="F972" s="11">
        <v>756</v>
      </c>
      <c r="G972" s="11">
        <v>392</v>
      </c>
      <c r="H972" s="11">
        <v>227</v>
      </c>
      <c r="I972" s="11">
        <v>308</v>
      </c>
      <c r="J972" s="11"/>
      <c r="M972" s="184">
        <v>363855.18</v>
      </c>
      <c r="N972" s="287">
        <v>145656.46</v>
      </c>
      <c r="O972" s="184">
        <v>55216.26</v>
      </c>
      <c r="P972" s="184">
        <v>21322.98</v>
      </c>
      <c r="Q972" s="184">
        <v>74831.850000000006</v>
      </c>
      <c r="R972" s="184"/>
      <c r="S972" s="4"/>
      <c r="T972" s="4"/>
      <c r="U972" s="11">
        <v>201.69355875831499</v>
      </c>
      <c r="V972" s="11">
        <v>88.3837742718448</v>
      </c>
      <c r="W972" s="11">
        <v>33.5050121359223</v>
      </c>
      <c r="X972" s="11">
        <v>12.624618117229099</v>
      </c>
      <c r="Y972" s="11">
        <v>42.566467576791801</v>
      </c>
      <c r="Z972" s="11"/>
      <c r="AA972" s="4"/>
      <c r="AB972" s="11"/>
      <c r="AC972" s="11"/>
      <c r="AD972" s="71"/>
      <c r="AE972" s="24"/>
      <c r="AF972" s="24"/>
      <c r="AG972" s="24"/>
      <c r="AH972" s="24"/>
      <c r="AI972" s="24"/>
      <c r="AJ972" s="24"/>
      <c r="AK972" s="4"/>
      <c r="AL972" s="4"/>
      <c r="AM972" s="24"/>
      <c r="AN972" s="24"/>
      <c r="AO972" s="24"/>
      <c r="AP972" s="24"/>
      <c r="AQ972" s="24"/>
      <c r="AR972" s="24"/>
      <c r="AS972" s="4"/>
      <c r="AT972" s="4"/>
      <c r="AU972" s="24"/>
      <c r="AV972" s="24"/>
      <c r="AW972" s="24"/>
      <c r="AX972" s="24"/>
      <c r="AY972" s="24"/>
      <c r="AZ972" s="24"/>
      <c r="BA972" s="4"/>
    </row>
    <row r="973" spans="2:53">
      <c r="B973" s="11" t="s">
        <v>387</v>
      </c>
      <c r="C973" s="11"/>
      <c r="D973" s="71" t="s">
        <v>352</v>
      </c>
      <c r="E973" s="11">
        <v>24</v>
      </c>
      <c r="F973" s="11">
        <v>12</v>
      </c>
      <c r="G973" s="11">
        <v>10</v>
      </c>
      <c r="H973" s="11">
        <v>6</v>
      </c>
      <c r="I973" s="11">
        <v>5</v>
      </c>
      <c r="J973" s="11"/>
      <c r="M973" s="184">
        <v>2974.43</v>
      </c>
      <c r="N973" s="287">
        <v>1891.95</v>
      </c>
      <c r="O973" s="184">
        <v>550.52</v>
      </c>
      <c r="P973" s="184">
        <v>126.88</v>
      </c>
      <c r="Q973" s="184">
        <v>824.73</v>
      </c>
      <c r="R973" s="184"/>
      <c r="S973" s="4"/>
      <c r="T973" s="4"/>
      <c r="U973" s="11">
        <v>114.401153846154</v>
      </c>
      <c r="V973" s="11">
        <v>72.767307692307696</v>
      </c>
      <c r="W973" s="11">
        <v>21.173846153846199</v>
      </c>
      <c r="X973" s="11">
        <v>4.88</v>
      </c>
      <c r="Y973" s="11">
        <v>31.720384615384599</v>
      </c>
      <c r="Z973" s="11"/>
      <c r="AA973" s="4"/>
      <c r="AB973" s="11"/>
      <c r="AC973" s="11"/>
      <c r="AD973" s="71"/>
      <c r="AE973" s="24"/>
      <c r="AF973" s="24"/>
      <c r="AG973" s="24"/>
      <c r="AH973" s="24"/>
      <c r="AI973" s="24"/>
      <c r="AJ973" s="24"/>
      <c r="AK973" s="4"/>
      <c r="AL973" s="4"/>
      <c r="AM973" s="24"/>
      <c r="AN973" s="24"/>
      <c r="AO973" s="24"/>
      <c r="AP973" s="24"/>
      <c r="AQ973" s="24"/>
      <c r="AR973" s="24"/>
      <c r="AS973" s="4"/>
      <c r="AT973" s="4"/>
      <c r="AU973" s="24"/>
      <c r="AV973" s="24"/>
      <c r="AW973" s="24"/>
      <c r="AX973" s="24"/>
      <c r="AY973" s="24"/>
      <c r="AZ973" s="24"/>
      <c r="BA973" s="4"/>
    </row>
    <row r="974" spans="2:53">
      <c r="B974" s="11" t="s">
        <v>388</v>
      </c>
      <c r="C974" s="11"/>
      <c r="D974" s="71" t="s">
        <v>389</v>
      </c>
      <c r="E974" s="11">
        <v>48</v>
      </c>
      <c r="F974" s="11">
        <v>23</v>
      </c>
      <c r="G974" s="11">
        <v>14</v>
      </c>
      <c r="H974" s="11">
        <v>9</v>
      </c>
      <c r="I974" s="11">
        <v>10</v>
      </c>
      <c r="J974" s="11"/>
      <c r="M974" s="184">
        <v>10832.62</v>
      </c>
      <c r="N974" s="287">
        <v>5105.24</v>
      </c>
      <c r="O974" s="184">
        <v>3372.71</v>
      </c>
      <c r="P974" s="184">
        <v>1306.24</v>
      </c>
      <c r="Q974" s="184">
        <v>3948.71</v>
      </c>
      <c r="R974" s="184"/>
      <c r="S974" s="4"/>
      <c r="T974" s="4"/>
      <c r="U974" s="11">
        <v>208.31961538461499</v>
      </c>
      <c r="V974" s="11">
        <v>106.35916666666699</v>
      </c>
      <c r="W974" s="11">
        <v>76.652500000000003</v>
      </c>
      <c r="X974" s="11">
        <v>26.1248</v>
      </c>
      <c r="Y974" s="11">
        <v>75.936730769230806</v>
      </c>
      <c r="Z974" s="11"/>
      <c r="AA974" s="4"/>
      <c r="AB974" s="11"/>
      <c r="AC974" s="11"/>
      <c r="AD974" s="71"/>
      <c r="AE974" s="24"/>
      <c r="AF974" s="24"/>
      <c r="AG974" s="24"/>
      <c r="AH974" s="24"/>
      <c r="AI974" s="24"/>
      <c r="AJ974" s="24"/>
      <c r="AK974" s="4"/>
      <c r="AL974" s="4"/>
      <c r="AM974" s="24"/>
      <c r="AN974" s="24"/>
      <c r="AO974" s="24"/>
      <c r="AP974" s="24"/>
      <c r="AQ974" s="24"/>
      <c r="AR974" s="24"/>
      <c r="AS974" s="4"/>
      <c r="AT974" s="4"/>
      <c r="AU974" s="24"/>
      <c r="AV974" s="24"/>
      <c r="AW974" s="24"/>
      <c r="AX974" s="24"/>
      <c r="AY974" s="24"/>
      <c r="AZ974" s="24"/>
      <c r="BA974" s="4"/>
    </row>
    <row r="975" spans="2:53">
      <c r="B975" s="11" t="s">
        <v>390</v>
      </c>
      <c r="C975" s="11"/>
      <c r="D975" s="71" t="s">
        <v>115</v>
      </c>
      <c r="E975" s="11">
        <v>118</v>
      </c>
      <c r="F975" s="11">
        <v>53</v>
      </c>
      <c r="G975" s="11">
        <v>37</v>
      </c>
      <c r="H975" s="11">
        <v>26</v>
      </c>
      <c r="I975" s="11">
        <v>27</v>
      </c>
      <c r="J975" s="11"/>
      <c r="M975" s="184">
        <v>18159.349999999999</v>
      </c>
      <c r="N975" s="287">
        <v>5262.43</v>
      </c>
      <c r="O975" s="184">
        <v>2987.57</v>
      </c>
      <c r="P975" s="184">
        <v>1972.82</v>
      </c>
      <c r="Q975" s="184">
        <v>10819.91</v>
      </c>
      <c r="R975" s="184"/>
      <c r="S975" s="4"/>
      <c r="T975" s="4"/>
      <c r="U975" s="11">
        <v>144.12182539682499</v>
      </c>
      <c r="V975" s="11">
        <v>43.853583333333297</v>
      </c>
      <c r="W975" s="11">
        <v>25.754913793103398</v>
      </c>
      <c r="X975" s="11">
        <v>17.154956521739098</v>
      </c>
      <c r="Y975" s="11">
        <v>94.086173913043496</v>
      </c>
      <c r="Z975" s="11"/>
      <c r="AA975" s="4"/>
      <c r="AB975" s="11"/>
      <c r="AC975" s="11"/>
      <c r="AD975" s="71"/>
      <c r="AE975" s="24"/>
      <c r="AF975" s="24"/>
      <c r="AG975" s="24"/>
      <c r="AH975" s="24"/>
      <c r="AI975" s="24"/>
      <c r="AJ975" s="24"/>
      <c r="AK975" s="4"/>
      <c r="AL975" s="4"/>
      <c r="AM975" s="24"/>
      <c r="AN975" s="24"/>
      <c r="AO975" s="24"/>
      <c r="AP975" s="24"/>
      <c r="AQ975" s="24"/>
      <c r="AR975" s="24"/>
      <c r="AS975" s="4"/>
      <c r="AT975" s="4"/>
      <c r="AU975" s="24"/>
      <c r="AV975" s="24"/>
      <c r="AW975" s="24"/>
      <c r="AX975" s="24"/>
      <c r="AY975" s="24"/>
      <c r="AZ975" s="24"/>
      <c r="BA975" s="4"/>
    </row>
    <row r="976" spans="2:53">
      <c r="B976" s="11" t="s">
        <v>391</v>
      </c>
      <c r="C976" s="11"/>
      <c r="D976" s="71" t="s">
        <v>210</v>
      </c>
      <c r="E976" s="11">
        <v>3960</v>
      </c>
      <c r="F976" s="11">
        <v>2302</v>
      </c>
      <c r="G976" s="11">
        <v>1245</v>
      </c>
      <c r="H976" s="11">
        <v>825</v>
      </c>
      <c r="I976" s="11">
        <v>1342</v>
      </c>
      <c r="J976" s="11"/>
      <c r="M976" s="184">
        <v>782682.88000000198</v>
      </c>
      <c r="N976" s="287">
        <v>415433.46000000101</v>
      </c>
      <c r="O976" s="184">
        <v>148101.95000000001</v>
      </c>
      <c r="P976" s="184">
        <v>82236.61</v>
      </c>
      <c r="Q976" s="184">
        <v>538042.95999999903</v>
      </c>
      <c r="R976" s="184"/>
      <c r="S976" s="4"/>
      <c r="T976" s="4"/>
      <c r="U976" s="11">
        <v>181.302497104471</v>
      </c>
      <c r="V976" s="11">
        <v>98.9362848297216</v>
      </c>
      <c r="W976" s="11">
        <v>36.0520813047712</v>
      </c>
      <c r="X976" s="11">
        <v>20.146156295933402</v>
      </c>
      <c r="Y976" s="11">
        <v>116.68682715246101</v>
      </c>
      <c r="Z976" s="11"/>
      <c r="AA976" s="4"/>
      <c r="AB976" s="11"/>
      <c r="AC976" s="11"/>
      <c r="AD976" s="71"/>
      <c r="AE976" s="24"/>
      <c r="AF976" s="24"/>
      <c r="AG976" s="24"/>
      <c r="AH976" s="24"/>
      <c r="AI976" s="24"/>
      <c r="AJ976" s="24"/>
      <c r="AK976" s="4"/>
      <c r="AL976" s="4"/>
      <c r="AM976" s="24"/>
      <c r="AN976" s="24"/>
      <c r="AO976" s="24"/>
      <c r="AP976" s="24"/>
      <c r="AQ976" s="24"/>
      <c r="AR976" s="24"/>
      <c r="AS976" s="4"/>
      <c r="AT976" s="4"/>
      <c r="AU976" s="24"/>
      <c r="AV976" s="24"/>
      <c r="AW976" s="24"/>
      <c r="AX976" s="24"/>
      <c r="AY976" s="24"/>
      <c r="AZ976" s="24"/>
      <c r="BA976" s="4"/>
    </row>
    <row r="977" spans="2:53">
      <c r="B977" s="11" t="s">
        <v>391</v>
      </c>
      <c r="C977" s="11"/>
      <c r="D977" s="71" t="s">
        <v>580</v>
      </c>
      <c r="E977" s="11"/>
      <c r="F977" s="11"/>
      <c r="G977" s="11">
        <v>1</v>
      </c>
      <c r="H977" s="11">
        <v>1</v>
      </c>
      <c r="I977" s="11">
        <v>1</v>
      </c>
      <c r="J977" s="11"/>
      <c r="M977" s="184">
        <v>0</v>
      </c>
      <c r="N977" s="287">
        <v>0</v>
      </c>
      <c r="O977" s="184">
        <v>136.82</v>
      </c>
      <c r="P977" s="184">
        <v>126.19</v>
      </c>
      <c r="Q977" s="184">
        <v>592.85</v>
      </c>
      <c r="R977" s="184"/>
      <c r="S977" s="4"/>
      <c r="T977" s="4"/>
      <c r="U977" s="11">
        <v>0</v>
      </c>
      <c r="V977" s="11">
        <v>0</v>
      </c>
      <c r="W977" s="11">
        <v>136.82</v>
      </c>
      <c r="X977" s="11">
        <v>126.19</v>
      </c>
      <c r="Y977" s="11">
        <v>592.85</v>
      </c>
      <c r="Z977" s="11"/>
      <c r="AA977" s="4"/>
      <c r="AB977" s="11"/>
      <c r="AC977" s="11"/>
      <c r="AD977" s="71"/>
      <c r="AE977" s="24"/>
      <c r="AF977" s="24"/>
      <c r="AG977" s="24"/>
      <c r="AH977" s="24"/>
      <c r="AI977" s="24"/>
      <c r="AJ977" s="24"/>
      <c r="AK977" s="4"/>
      <c r="AL977" s="4"/>
      <c r="AM977" s="24"/>
      <c r="AN977" s="24"/>
      <c r="AO977" s="24"/>
      <c r="AP977" s="24"/>
      <c r="AQ977" s="24"/>
      <c r="AR977" s="24"/>
      <c r="AS977" s="4"/>
      <c r="AT977" s="4"/>
      <c r="AU977" s="24"/>
      <c r="AV977" s="24"/>
      <c r="AW977" s="24"/>
      <c r="AX977" s="24"/>
      <c r="AY977" s="24"/>
      <c r="AZ977" s="24"/>
      <c r="BA977" s="4"/>
    </row>
    <row r="978" spans="2:53">
      <c r="B978" s="11" t="s">
        <v>393</v>
      </c>
      <c r="C978" s="11"/>
      <c r="D978" s="71" t="s">
        <v>88</v>
      </c>
      <c r="E978" s="11">
        <v>5</v>
      </c>
      <c r="F978" s="11"/>
      <c r="G978" s="11">
        <v>1</v>
      </c>
      <c r="H978" s="11">
        <v>1</v>
      </c>
      <c r="I978" s="11"/>
      <c r="J978" s="11"/>
      <c r="M978" s="184">
        <v>1266.31</v>
      </c>
      <c r="N978" s="287">
        <v>0</v>
      </c>
      <c r="O978" s="184">
        <v>284.55</v>
      </c>
      <c r="P978" s="184">
        <v>170.18</v>
      </c>
      <c r="Q978" s="184">
        <v>0</v>
      </c>
      <c r="R978" s="184"/>
      <c r="S978" s="4"/>
      <c r="T978" s="4"/>
      <c r="U978" s="11">
        <v>253.262</v>
      </c>
      <c r="V978" s="11">
        <v>0</v>
      </c>
      <c r="W978" s="11">
        <v>56.91</v>
      </c>
      <c r="X978" s="11">
        <v>34.036000000000001</v>
      </c>
      <c r="Y978" s="11">
        <v>0</v>
      </c>
      <c r="Z978" s="11"/>
      <c r="AA978" s="4"/>
      <c r="AB978" s="11"/>
      <c r="AC978" s="11"/>
      <c r="AD978" s="71"/>
      <c r="AE978" s="24"/>
      <c r="AF978" s="24"/>
      <c r="AG978" s="24"/>
      <c r="AH978" s="24"/>
      <c r="AI978" s="24"/>
      <c r="AJ978" s="24"/>
      <c r="AK978" s="4"/>
      <c r="AL978" s="4"/>
      <c r="AM978" s="24"/>
      <c r="AN978" s="24"/>
      <c r="AO978" s="24"/>
      <c r="AP978" s="24"/>
      <c r="AQ978" s="24"/>
      <c r="AR978" s="24"/>
      <c r="AS978" s="4"/>
      <c r="AT978" s="4"/>
      <c r="AU978" s="24"/>
      <c r="AV978" s="24"/>
      <c r="AW978" s="24"/>
      <c r="AX978" s="24"/>
      <c r="AY978" s="24"/>
      <c r="AZ978" s="24"/>
      <c r="BA978" s="4"/>
    </row>
    <row r="979" spans="2:53">
      <c r="B979" s="11" t="s">
        <v>393</v>
      </c>
      <c r="C979" s="11"/>
      <c r="D979" s="71" t="s">
        <v>89</v>
      </c>
      <c r="E979" s="11">
        <v>473</v>
      </c>
      <c r="F979" s="11">
        <v>197</v>
      </c>
      <c r="G979" s="11">
        <v>91</v>
      </c>
      <c r="H979" s="11">
        <v>63</v>
      </c>
      <c r="I979" s="11">
        <v>78</v>
      </c>
      <c r="J979" s="11"/>
      <c r="M979" s="184">
        <v>85411.19</v>
      </c>
      <c r="N979" s="287">
        <v>32356.78</v>
      </c>
      <c r="O979" s="184">
        <v>8940.6200000000008</v>
      </c>
      <c r="P979" s="184">
        <v>4922.84</v>
      </c>
      <c r="Q979" s="184">
        <v>29330.28</v>
      </c>
      <c r="R979" s="184"/>
      <c r="S979" s="4"/>
      <c r="T979" s="4"/>
      <c r="U979" s="11">
        <v>168.13226377952799</v>
      </c>
      <c r="V979" s="11">
        <v>67.550688935281897</v>
      </c>
      <c r="W979" s="11">
        <v>18.8223578947368</v>
      </c>
      <c r="X979" s="11">
        <v>10.2773277661795</v>
      </c>
      <c r="Y979" s="11">
        <v>59.857714285714302</v>
      </c>
      <c r="Z979" s="11"/>
      <c r="AA979" s="4"/>
      <c r="AB979" s="11"/>
      <c r="AC979" s="11"/>
      <c r="AD979" s="71"/>
      <c r="AE979" s="24"/>
      <c r="AF979" s="24"/>
      <c r="AG979" s="24"/>
      <c r="AH979" s="24"/>
      <c r="AI979" s="24"/>
      <c r="AJ979" s="24"/>
      <c r="AK979" s="4"/>
      <c r="AL979" s="4"/>
      <c r="AM979" s="24"/>
      <c r="AN979" s="24"/>
      <c r="AO979" s="24"/>
      <c r="AP979" s="24"/>
      <c r="AQ979" s="24"/>
      <c r="AR979" s="24"/>
      <c r="AS979" s="4"/>
      <c r="AT979" s="4"/>
      <c r="AU979" s="24"/>
      <c r="AV979" s="24"/>
      <c r="AW979" s="24"/>
      <c r="AX979" s="24"/>
      <c r="AY979" s="24"/>
      <c r="AZ979" s="24"/>
      <c r="BA979" s="4"/>
    </row>
    <row r="980" spans="2:53">
      <c r="B980" s="11" t="s">
        <v>393</v>
      </c>
      <c r="C980" s="11"/>
      <c r="D980" s="71" t="s">
        <v>193</v>
      </c>
      <c r="E980" s="11">
        <v>2</v>
      </c>
      <c r="F980" s="11"/>
      <c r="G980" s="11"/>
      <c r="H980" s="11"/>
      <c r="I980" s="11">
        <v>2</v>
      </c>
      <c r="J980" s="11"/>
      <c r="M980" s="184">
        <v>767.22</v>
      </c>
      <c r="N980" s="287"/>
      <c r="O980" s="184">
        <v>0</v>
      </c>
      <c r="P980" s="184">
        <v>0</v>
      </c>
      <c r="Q980" s="184">
        <v>530.13</v>
      </c>
      <c r="R980" s="184"/>
      <c r="S980" s="4"/>
      <c r="T980" s="4"/>
      <c r="U980" s="11">
        <v>383.61</v>
      </c>
      <c r="V980" s="11"/>
      <c r="W980" s="11">
        <v>0</v>
      </c>
      <c r="X980" s="11">
        <v>0</v>
      </c>
      <c r="Y980" s="11">
        <v>132.5325</v>
      </c>
      <c r="Z980" s="11"/>
      <c r="AA980" s="4"/>
      <c r="AB980" s="11"/>
      <c r="AC980" s="11"/>
      <c r="AD980" s="71"/>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2:53">
      <c r="B981" s="11" t="s">
        <v>394</v>
      </c>
      <c r="C981" s="11"/>
      <c r="D981" s="71" t="s">
        <v>261</v>
      </c>
      <c r="E981" s="11">
        <v>53</v>
      </c>
      <c r="F981" s="11">
        <v>26</v>
      </c>
      <c r="G981" s="11">
        <v>9</v>
      </c>
      <c r="H981" s="11">
        <v>6</v>
      </c>
      <c r="I981" s="11">
        <v>14</v>
      </c>
      <c r="J981" s="11"/>
      <c r="M981" s="184">
        <v>10469.459999999999</v>
      </c>
      <c r="N981" s="287">
        <v>2946.77</v>
      </c>
      <c r="O981" s="184">
        <v>911.02</v>
      </c>
      <c r="P981" s="184">
        <v>219.12</v>
      </c>
      <c r="Q981" s="184">
        <v>3090.71</v>
      </c>
      <c r="R981" s="184"/>
      <c r="S981" s="4"/>
      <c r="T981" s="4"/>
      <c r="U981" s="11">
        <v>183.67473684210501</v>
      </c>
      <c r="V981" s="11">
        <v>53.577636363636401</v>
      </c>
      <c r="W981" s="11">
        <v>17.863137254902</v>
      </c>
      <c r="X981" s="11">
        <v>4.4718367346938797</v>
      </c>
      <c r="Y981" s="11">
        <v>53.288103448275898</v>
      </c>
      <c r="Z981" s="11"/>
      <c r="AA981" s="4"/>
      <c r="AB981" s="11"/>
      <c r="AC981" s="11"/>
      <c r="AD981" s="71"/>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2:53">
      <c r="B982" s="11" t="s">
        <v>395</v>
      </c>
      <c r="C982" s="11"/>
      <c r="D982" s="71" t="s">
        <v>396</v>
      </c>
      <c r="E982" s="11">
        <v>689</v>
      </c>
      <c r="F982" s="11">
        <v>179</v>
      </c>
      <c r="G982" s="11">
        <v>244</v>
      </c>
      <c r="H982" s="11">
        <v>35</v>
      </c>
      <c r="I982" s="11">
        <v>237</v>
      </c>
      <c r="J982" s="11"/>
      <c r="M982" s="184">
        <v>111552.12</v>
      </c>
      <c r="N982" s="287">
        <v>15493.3</v>
      </c>
      <c r="O982" s="184">
        <v>23936.3</v>
      </c>
      <c r="P982" s="184">
        <v>1571.16</v>
      </c>
      <c r="Q982" s="184">
        <v>60399.77</v>
      </c>
      <c r="R982" s="184"/>
      <c r="S982" s="4"/>
      <c r="T982" s="4"/>
      <c r="U982" s="11">
        <v>150.13744279946201</v>
      </c>
      <c r="V982" s="11">
        <v>38.830325814536302</v>
      </c>
      <c r="W982" s="11">
        <v>34.145934379457898</v>
      </c>
      <c r="X982" s="11">
        <v>2.3415201192250401</v>
      </c>
      <c r="Y982" s="11">
        <v>79.893875661375702</v>
      </c>
      <c r="Z982" s="11"/>
      <c r="AA982" s="4"/>
      <c r="AB982" s="11"/>
      <c r="AC982" s="11"/>
      <c r="AD982" s="71"/>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2:53">
      <c r="B983" s="11" t="s">
        <v>397</v>
      </c>
      <c r="C983" s="11"/>
      <c r="D983" s="71" t="s">
        <v>398</v>
      </c>
      <c r="E983" s="11">
        <v>104</v>
      </c>
      <c r="F983" s="11">
        <v>44</v>
      </c>
      <c r="G983" s="11">
        <v>19</v>
      </c>
      <c r="H983" s="11">
        <v>5</v>
      </c>
      <c r="I983" s="11">
        <v>26</v>
      </c>
      <c r="J983" s="11"/>
      <c r="M983" s="184">
        <v>21105.48</v>
      </c>
      <c r="N983" s="287">
        <v>9735.07</v>
      </c>
      <c r="O983" s="184">
        <v>3375.45</v>
      </c>
      <c r="P983" s="184">
        <v>1127.67</v>
      </c>
      <c r="Q983" s="184">
        <v>9964.01</v>
      </c>
      <c r="R983" s="184"/>
      <c r="S983" s="4"/>
      <c r="T983" s="4"/>
      <c r="U983" s="11">
        <v>178.86</v>
      </c>
      <c r="V983" s="11">
        <v>83.205726495726495</v>
      </c>
      <c r="W983" s="11">
        <v>29.0987068965517</v>
      </c>
      <c r="X983" s="11">
        <v>10.0684821428571</v>
      </c>
      <c r="Y983" s="11">
        <v>82.347190082644602</v>
      </c>
      <c r="Z983" s="11"/>
      <c r="AA983" s="4"/>
      <c r="AB983" s="11"/>
      <c r="AC983" s="11"/>
      <c r="AD983" s="71"/>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2:53">
      <c r="B984" s="11" t="s">
        <v>611</v>
      </c>
      <c r="C984" s="11"/>
      <c r="D984" s="71" t="s">
        <v>193</v>
      </c>
      <c r="E984" s="11">
        <v>4</v>
      </c>
      <c r="F984" s="11">
        <v>3</v>
      </c>
      <c r="G984" s="11">
        <v>2</v>
      </c>
      <c r="H984" s="11">
        <v>1</v>
      </c>
      <c r="I984" s="11"/>
      <c r="J984" s="11"/>
      <c r="M984" s="184">
        <v>266.2</v>
      </c>
      <c r="N984" s="287">
        <v>220.23</v>
      </c>
      <c r="O984" s="184">
        <v>50.09</v>
      </c>
      <c r="P984" s="184">
        <v>15</v>
      </c>
      <c r="Q984" s="184">
        <v>0</v>
      </c>
      <c r="R984" s="184"/>
      <c r="S984" s="4"/>
      <c r="T984" s="4"/>
      <c r="U984" s="11">
        <v>66.55</v>
      </c>
      <c r="V984" s="11">
        <v>55.057499999999997</v>
      </c>
      <c r="W984" s="11">
        <v>12.522500000000001</v>
      </c>
      <c r="X984" s="11">
        <v>5</v>
      </c>
      <c r="Y984" s="11">
        <v>0</v>
      </c>
      <c r="Z984" s="11"/>
      <c r="AA984" s="4"/>
      <c r="AB984" s="11"/>
      <c r="AC984" s="11"/>
      <c r="AD984" s="71"/>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2:53">
      <c r="B985" s="11" t="s">
        <v>399</v>
      </c>
      <c r="C985" s="11"/>
      <c r="D985" s="71" t="s">
        <v>400</v>
      </c>
      <c r="E985" s="11">
        <v>78</v>
      </c>
      <c r="F985" s="11">
        <v>30</v>
      </c>
      <c r="G985" s="11">
        <v>17</v>
      </c>
      <c r="H985" s="11">
        <v>7</v>
      </c>
      <c r="I985" s="11">
        <v>20</v>
      </c>
      <c r="J985" s="11"/>
      <c r="M985" s="184">
        <v>17241</v>
      </c>
      <c r="N985" s="287">
        <v>6670.05</v>
      </c>
      <c r="O985" s="184">
        <v>2619.25</v>
      </c>
      <c r="P985" s="184">
        <v>1196.18</v>
      </c>
      <c r="Q985" s="184">
        <v>22285.71</v>
      </c>
      <c r="R985" s="184"/>
      <c r="S985" s="4"/>
      <c r="T985" s="4"/>
      <c r="U985" s="11">
        <v>212.85185185185199</v>
      </c>
      <c r="V985" s="11">
        <v>91.370547945205502</v>
      </c>
      <c r="W985" s="11">
        <v>32.740625000000001</v>
      </c>
      <c r="X985" s="11">
        <v>15.335641025640999</v>
      </c>
      <c r="Y985" s="11">
        <v>268.50253012048199</v>
      </c>
      <c r="Z985" s="11"/>
      <c r="AA985" s="4"/>
      <c r="AB985" s="11"/>
      <c r="AC985" s="11"/>
      <c r="AD985" s="71"/>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2:53">
      <c r="B986" s="11" t="s">
        <v>401</v>
      </c>
      <c r="C986" s="11"/>
      <c r="D986" s="71" t="s">
        <v>264</v>
      </c>
      <c r="E986" s="11">
        <v>18</v>
      </c>
      <c r="F986" s="11">
        <v>9</v>
      </c>
      <c r="G986" s="11">
        <v>5</v>
      </c>
      <c r="H986" s="11">
        <v>3</v>
      </c>
      <c r="I986" s="11">
        <v>9</v>
      </c>
      <c r="J986" s="11"/>
      <c r="M986" s="184">
        <v>5150.22</v>
      </c>
      <c r="N986" s="287">
        <v>2320.8200000000002</v>
      </c>
      <c r="O986" s="184">
        <v>1092.7</v>
      </c>
      <c r="P986" s="184">
        <v>557.21</v>
      </c>
      <c r="Q986" s="184">
        <v>2990.82</v>
      </c>
      <c r="R986" s="184"/>
      <c r="S986" s="4"/>
      <c r="T986" s="4"/>
      <c r="U986" s="11">
        <v>245.24857142857101</v>
      </c>
      <c r="V986" s="11">
        <v>116.041</v>
      </c>
      <c r="W986" s="11">
        <v>54.634999999999998</v>
      </c>
      <c r="X986" s="11">
        <v>30.956111111111099</v>
      </c>
      <c r="Y986" s="11">
        <v>124.61750000000001</v>
      </c>
      <c r="Z986" s="11"/>
      <c r="AA986" s="4"/>
      <c r="AB986" s="11"/>
      <c r="AC986" s="11"/>
      <c r="AD986" s="71"/>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2:53">
      <c r="B987" s="11" t="s">
        <v>476</v>
      </c>
      <c r="C987" s="11"/>
      <c r="D987" s="71" t="s">
        <v>161</v>
      </c>
      <c r="E987" s="11">
        <v>20</v>
      </c>
      <c r="F987" s="11">
        <v>9</v>
      </c>
      <c r="G987" s="11">
        <v>2</v>
      </c>
      <c r="H987" s="11">
        <v>2</v>
      </c>
      <c r="I987" s="11">
        <v>1</v>
      </c>
      <c r="J987" s="11"/>
      <c r="M987" s="184">
        <v>3927.69</v>
      </c>
      <c r="N987" s="287">
        <v>972.43</v>
      </c>
      <c r="O987" s="184">
        <v>162.88</v>
      </c>
      <c r="P987" s="184">
        <v>118.25</v>
      </c>
      <c r="Q987" s="184">
        <v>84.26</v>
      </c>
      <c r="R987" s="184"/>
      <c r="S987" s="4"/>
      <c r="T987" s="4"/>
      <c r="U987" s="11">
        <v>187.03285714285701</v>
      </c>
      <c r="V987" s="11">
        <v>46.306190476190501</v>
      </c>
      <c r="W987" s="11">
        <v>7.7561904761904801</v>
      </c>
      <c r="X987" s="11">
        <v>5.6309523809523796</v>
      </c>
      <c r="Y987" s="11">
        <v>4.0123809523809504</v>
      </c>
      <c r="Z987" s="11"/>
      <c r="AA987" s="4"/>
      <c r="AB987" s="11"/>
      <c r="AC987" s="11"/>
      <c r="AD987" s="71"/>
      <c r="AE987" s="24"/>
      <c r="AF987" s="24"/>
      <c r="AG987" s="24"/>
      <c r="AH987" s="24"/>
      <c r="AI987" s="24"/>
      <c r="AJ987" s="24"/>
      <c r="AK987" s="4"/>
      <c r="AL987" s="4"/>
      <c r="AM987" s="24"/>
      <c r="AN987" s="24"/>
      <c r="AO987" s="24"/>
      <c r="AP987" s="24"/>
      <c r="AQ987" s="24"/>
      <c r="AR987" s="24"/>
      <c r="AS987" s="4"/>
      <c r="AT987" s="4"/>
      <c r="AU987" s="24"/>
      <c r="AV987" s="24"/>
      <c r="AW987" s="24"/>
      <c r="AX987" s="24"/>
      <c r="AY987" s="24"/>
      <c r="AZ987" s="24"/>
      <c r="BA987" s="4"/>
    </row>
    <row r="988" spans="2:53">
      <c r="B988" s="11" t="s">
        <v>403</v>
      </c>
      <c r="C988" s="11"/>
      <c r="D988" s="71" t="s">
        <v>123</v>
      </c>
      <c r="E988" s="11">
        <v>11</v>
      </c>
      <c r="F988" s="11">
        <v>2</v>
      </c>
      <c r="G988" s="11">
        <v>1</v>
      </c>
      <c r="H988" s="11">
        <v>1</v>
      </c>
      <c r="I988" s="11">
        <v>1</v>
      </c>
      <c r="J988" s="11"/>
      <c r="M988" s="184">
        <v>1643.19</v>
      </c>
      <c r="N988" s="287">
        <v>308.39999999999998</v>
      </c>
      <c r="O988" s="184">
        <v>13.25</v>
      </c>
      <c r="P988" s="184">
        <v>94.44</v>
      </c>
      <c r="Q988" s="184">
        <v>681.65</v>
      </c>
      <c r="R988" s="184"/>
      <c r="S988" s="4"/>
      <c r="T988" s="4"/>
      <c r="U988" s="11">
        <v>149.380909090909</v>
      </c>
      <c r="V988" s="11">
        <v>28.0363636363636</v>
      </c>
      <c r="W988" s="11">
        <v>1.325</v>
      </c>
      <c r="X988" s="11">
        <v>8.5854545454545494</v>
      </c>
      <c r="Y988" s="11">
        <v>61.968181818181797</v>
      </c>
      <c r="Z988" s="11"/>
      <c r="AA988" s="4"/>
      <c r="AB988" s="11"/>
      <c r="AC988" s="11"/>
      <c r="AD988" s="71"/>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2:53">
      <c r="B989" s="11" t="s">
        <v>404</v>
      </c>
      <c r="C989" s="11"/>
      <c r="D989" s="71" t="s">
        <v>84</v>
      </c>
      <c r="E989" s="11">
        <v>84</v>
      </c>
      <c r="F989" s="11">
        <v>32</v>
      </c>
      <c r="G989" s="11">
        <v>18</v>
      </c>
      <c r="H989" s="11">
        <v>13</v>
      </c>
      <c r="I989" s="11">
        <v>18</v>
      </c>
      <c r="J989" s="11"/>
      <c r="M989" s="184">
        <v>18313.57</v>
      </c>
      <c r="N989" s="287">
        <v>3715.5</v>
      </c>
      <c r="O989" s="184">
        <v>1296.8399999999999</v>
      </c>
      <c r="P989" s="184">
        <v>966.48</v>
      </c>
      <c r="Q989" s="184">
        <v>4330.7700000000004</v>
      </c>
      <c r="R989" s="184"/>
      <c r="S989" s="4"/>
      <c r="T989" s="4"/>
      <c r="U989" s="11">
        <v>201.248021978022</v>
      </c>
      <c r="V989" s="11">
        <v>41.283333333333303</v>
      </c>
      <c r="W989" s="11">
        <v>14.9062068965517</v>
      </c>
      <c r="X989" s="11">
        <v>11.108965517241399</v>
      </c>
      <c r="Y989" s="11">
        <v>47.590879120879102</v>
      </c>
      <c r="Z989" s="11"/>
      <c r="AA989" s="4"/>
      <c r="AB989" s="11"/>
      <c r="AC989" s="11"/>
      <c r="AD989" s="71"/>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2:53">
      <c r="B990" s="11" t="s">
        <v>405</v>
      </c>
      <c r="C990" s="11"/>
      <c r="D990" s="71" t="s">
        <v>406</v>
      </c>
      <c r="E990" s="11">
        <v>74</v>
      </c>
      <c r="F990" s="11">
        <v>5</v>
      </c>
      <c r="G990" s="11">
        <v>16</v>
      </c>
      <c r="H990" s="11">
        <v>1</v>
      </c>
      <c r="I990" s="11">
        <v>11</v>
      </c>
      <c r="J990" s="11"/>
      <c r="M990" s="184">
        <v>16187.8</v>
      </c>
      <c r="N990" s="287">
        <v>198.36</v>
      </c>
      <c r="O990" s="184">
        <v>2191.3000000000002</v>
      </c>
      <c r="P990" s="184">
        <v>116.98</v>
      </c>
      <c r="Q990" s="184">
        <v>3440.63</v>
      </c>
      <c r="R990" s="184"/>
      <c r="S990" s="4"/>
      <c r="T990" s="4"/>
      <c r="U990" s="11">
        <v>215.83733333333299</v>
      </c>
      <c r="V990" s="11">
        <v>9.0163636363636392</v>
      </c>
      <c r="W990" s="11">
        <v>32.705970149253702</v>
      </c>
      <c r="X990" s="11">
        <v>1.7996923076923099</v>
      </c>
      <c r="Y990" s="11">
        <v>51.352686567164199</v>
      </c>
      <c r="Z990" s="11"/>
      <c r="AA990" s="4"/>
      <c r="AB990" s="11"/>
      <c r="AC990" s="11"/>
      <c r="AD990" s="71"/>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2:53">
      <c r="B991" s="11" t="s">
        <v>407</v>
      </c>
      <c r="C991" s="11"/>
      <c r="D991" s="71" t="s">
        <v>136</v>
      </c>
      <c r="E991" s="11">
        <v>1</v>
      </c>
      <c r="F991" s="11"/>
      <c r="G991" s="11"/>
      <c r="H991" s="11">
        <v>1</v>
      </c>
      <c r="I991" s="11">
        <v>2</v>
      </c>
      <c r="J991" s="11"/>
      <c r="M991" s="184">
        <v>218.41</v>
      </c>
      <c r="N991" s="287">
        <v>0</v>
      </c>
      <c r="O991" s="184">
        <v>0</v>
      </c>
      <c r="P991" s="184">
        <v>68.37</v>
      </c>
      <c r="Q991" s="184">
        <v>521.94000000000005</v>
      </c>
      <c r="R991" s="184"/>
      <c r="S991" s="4"/>
      <c r="T991" s="4"/>
      <c r="U991" s="11">
        <v>109.205</v>
      </c>
      <c r="V991" s="11">
        <v>0</v>
      </c>
      <c r="W991" s="11">
        <v>0</v>
      </c>
      <c r="X991" s="11">
        <v>22.79</v>
      </c>
      <c r="Y991" s="11">
        <v>173.98</v>
      </c>
      <c r="Z991" s="11"/>
      <c r="AA991" s="4"/>
      <c r="AB991" s="11"/>
      <c r="AC991" s="11"/>
      <c r="AD991" s="71"/>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2:53">
      <c r="B992" s="11" t="s">
        <v>408</v>
      </c>
      <c r="C992" s="11"/>
      <c r="D992" s="71" t="s">
        <v>409</v>
      </c>
      <c r="E992" s="11">
        <v>497</v>
      </c>
      <c r="F992" s="11">
        <v>248</v>
      </c>
      <c r="G992" s="11">
        <v>140</v>
      </c>
      <c r="H992" s="11">
        <v>104</v>
      </c>
      <c r="I992" s="11">
        <v>129</v>
      </c>
      <c r="J992" s="11"/>
      <c r="M992" s="184">
        <v>86171.21</v>
      </c>
      <c r="N992" s="287">
        <v>32330.080000000002</v>
      </c>
      <c r="O992" s="184">
        <v>12102.25</v>
      </c>
      <c r="P992" s="184">
        <v>6548.77</v>
      </c>
      <c r="Q992" s="184">
        <v>33907.68</v>
      </c>
      <c r="R992" s="184"/>
      <c r="S992" s="4"/>
      <c r="T992" s="4"/>
      <c r="U992" s="11">
        <v>162.587188679245</v>
      </c>
      <c r="V992" s="11">
        <v>63.021598440545802</v>
      </c>
      <c r="W992" s="11">
        <v>24.253006012024098</v>
      </c>
      <c r="X992" s="11">
        <v>13.045358565737001</v>
      </c>
      <c r="Y992" s="11">
        <v>64.219090909090895</v>
      </c>
      <c r="Z992" s="11"/>
      <c r="AA992" s="4"/>
      <c r="AB992" s="11"/>
      <c r="AC992" s="11"/>
      <c r="AD992" s="71"/>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53">
      <c r="B993" s="11" t="s">
        <v>410</v>
      </c>
      <c r="C993" s="11"/>
      <c r="D993" s="71" t="s">
        <v>411</v>
      </c>
      <c r="E993" s="11">
        <v>23</v>
      </c>
      <c r="F993" s="11">
        <v>8</v>
      </c>
      <c r="G993" s="11">
        <v>4</v>
      </c>
      <c r="H993" s="11">
        <v>3</v>
      </c>
      <c r="I993" s="11">
        <v>3</v>
      </c>
      <c r="J993" s="11"/>
      <c r="M993" s="184">
        <v>2975.59</v>
      </c>
      <c r="N993" s="287">
        <v>779.01</v>
      </c>
      <c r="O993" s="184">
        <v>161.59</v>
      </c>
      <c r="P993" s="184">
        <v>127.6</v>
      </c>
      <c r="Q993" s="184">
        <v>672.84</v>
      </c>
      <c r="R993" s="184"/>
      <c r="S993" s="4"/>
      <c r="T993" s="4"/>
      <c r="U993" s="11">
        <v>129.37347826087</v>
      </c>
      <c r="V993" s="11">
        <v>37.095714285714301</v>
      </c>
      <c r="W993" s="11">
        <v>8.5047368421052596</v>
      </c>
      <c r="X993" s="11">
        <v>6.38</v>
      </c>
      <c r="Y993" s="11">
        <v>35.412631578947398</v>
      </c>
      <c r="Z993" s="11"/>
      <c r="AA993" s="4"/>
      <c r="AB993" s="11"/>
      <c r="AC993" s="11"/>
      <c r="AD993" s="71"/>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53">
      <c r="B994" s="11" t="s">
        <v>412</v>
      </c>
      <c r="C994" s="11"/>
      <c r="D994" s="71" t="s">
        <v>115</v>
      </c>
      <c r="E994" s="11">
        <v>99</v>
      </c>
      <c r="F994" s="11">
        <v>40</v>
      </c>
      <c r="G994" s="11">
        <v>20</v>
      </c>
      <c r="H994" s="11">
        <v>10</v>
      </c>
      <c r="I994" s="11">
        <v>13</v>
      </c>
      <c r="J994" s="11"/>
      <c r="M994" s="184">
        <v>17976.990000000002</v>
      </c>
      <c r="N994" s="287">
        <v>3339.52</v>
      </c>
      <c r="O994" s="184">
        <v>1239.47</v>
      </c>
      <c r="P994" s="184">
        <v>125.85</v>
      </c>
      <c r="Q994" s="184">
        <v>2841.14</v>
      </c>
      <c r="R994" s="184"/>
      <c r="S994" s="4"/>
      <c r="T994" s="4"/>
      <c r="U994" s="11">
        <v>171.20942857142899</v>
      </c>
      <c r="V994" s="11">
        <v>33.064554455445503</v>
      </c>
      <c r="W994" s="11">
        <v>13.0470526315789</v>
      </c>
      <c r="X994" s="11">
        <v>1.3532258064516101</v>
      </c>
      <c r="Y994" s="11">
        <v>30.549892473118302</v>
      </c>
      <c r="Z994" s="11"/>
      <c r="AA994" s="4"/>
      <c r="AB994" s="11"/>
      <c r="AC994" s="11"/>
      <c r="AD994" s="71"/>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2:53">
      <c r="B995" s="11" t="s">
        <v>413</v>
      </c>
      <c r="C995" s="11"/>
      <c r="D995" s="71" t="s">
        <v>146</v>
      </c>
      <c r="E995" s="11">
        <v>120</v>
      </c>
      <c r="F995" s="11">
        <v>51</v>
      </c>
      <c r="G995" s="11">
        <v>15</v>
      </c>
      <c r="H995" s="11">
        <v>4</v>
      </c>
      <c r="I995" s="11">
        <v>10</v>
      </c>
      <c r="J995" s="11"/>
      <c r="M995" s="184">
        <v>31288.2</v>
      </c>
      <c r="N995" s="287">
        <v>13740.6</v>
      </c>
      <c r="O995" s="184">
        <v>4161.37</v>
      </c>
      <c r="P995" s="184">
        <v>750.76</v>
      </c>
      <c r="Q995" s="184">
        <v>1415.41</v>
      </c>
      <c r="R995" s="184"/>
      <c r="S995" s="4"/>
      <c r="T995" s="4"/>
      <c r="U995" s="11">
        <v>244.43906250000001</v>
      </c>
      <c r="V995" s="11">
        <v>109.9248</v>
      </c>
      <c r="W995" s="11">
        <v>32.766692913385803</v>
      </c>
      <c r="X995" s="11">
        <v>6.0060799999999999</v>
      </c>
      <c r="Y995" s="11">
        <v>11.057890625000001</v>
      </c>
      <c r="Z995" s="11"/>
      <c r="AA995" s="4"/>
      <c r="AB995" s="11"/>
      <c r="AC995" s="11"/>
      <c r="AD995" s="71"/>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2:53">
      <c r="B996" s="11" t="s">
        <v>414</v>
      </c>
      <c r="C996" s="11"/>
      <c r="D996" s="71" t="s">
        <v>103</v>
      </c>
      <c r="E996" s="11">
        <v>1000</v>
      </c>
      <c r="F996" s="11">
        <v>439</v>
      </c>
      <c r="G996" s="11">
        <v>246</v>
      </c>
      <c r="H996" s="11">
        <v>154</v>
      </c>
      <c r="I996" s="11">
        <v>227</v>
      </c>
      <c r="J996" s="11"/>
      <c r="M996" s="184">
        <v>226476.16</v>
      </c>
      <c r="N996" s="287">
        <v>62604.22</v>
      </c>
      <c r="O996" s="184">
        <v>26757.66</v>
      </c>
      <c r="P996" s="184">
        <v>15548.97</v>
      </c>
      <c r="Q996" s="184">
        <v>69236.039999999994</v>
      </c>
      <c r="R996" s="184"/>
      <c r="S996" s="4"/>
      <c r="T996" s="4"/>
      <c r="U996" s="11">
        <v>208.73378801843299</v>
      </c>
      <c r="V996" s="11">
        <v>60.839863945578202</v>
      </c>
      <c r="W996" s="11">
        <v>26.492732673267302</v>
      </c>
      <c r="X996" s="11">
        <v>15.517934131736499</v>
      </c>
      <c r="Y996" s="11">
        <v>66.445335892514393</v>
      </c>
      <c r="Z996" s="11"/>
      <c r="AA996" s="4"/>
      <c r="AB996" s="11"/>
      <c r="AC996" s="11"/>
      <c r="AD996" s="71"/>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2:53">
      <c r="B997" s="11" t="s">
        <v>415</v>
      </c>
      <c r="C997" s="11"/>
      <c r="D997" s="71" t="s">
        <v>96</v>
      </c>
      <c r="E997" s="11">
        <v>80</v>
      </c>
      <c r="F997" s="11">
        <v>26</v>
      </c>
      <c r="G997" s="11">
        <v>16</v>
      </c>
      <c r="H997" s="11">
        <v>16</v>
      </c>
      <c r="I997" s="11">
        <v>17</v>
      </c>
      <c r="J997" s="11"/>
      <c r="M997" s="184">
        <v>19285.18</v>
      </c>
      <c r="N997" s="287">
        <v>2110.81</v>
      </c>
      <c r="O997" s="184">
        <v>1143.21</v>
      </c>
      <c r="P997" s="184">
        <v>1602.37</v>
      </c>
      <c r="Q997" s="184">
        <v>13273.57</v>
      </c>
      <c r="R997" s="184"/>
      <c r="S997" s="4"/>
      <c r="T997" s="4"/>
      <c r="U997" s="11">
        <v>221.668735632184</v>
      </c>
      <c r="V997" s="11">
        <v>25.741585365853702</v>
      </c>
      <c r="W997" s="11">
        <v>13.7736144578313</v>
      </c>
      <c r="X997" s="11">
        <v>18.632209302325599</v>
      </c>
      <c r="Y997" s="11">
        <v>152.569770114943</v>
      </c>
      <c r="Z997" s="11"/>
      <c r="AA997" s="4"/>
      <c r="AB997" s="11"/>
      <c r="AC997" s="11"/>
      <c r="AD997" s="71"/>
      <c r="AE997" s="24"/>
      <c r="AF997" s="24"/>
      <c r="AG997" s="24"/>
      <c r="AH997" s="24"/>
      <c r="AI997" s="24"/>
      <c r="AJ997" s="24"/>
      <c r="AK997" s="4"/>
      <c r="AL997" s="4"/>
      <c r="AM997" s="24"/>
      <c r="AN997" s="24"/>
      <c r="AO997" s="24"/>
      <c r="AP997" s="24"/>
      <c r="AQ997" s="24"/>
      <c r="AR997" s="24"/>
      <c r="AS997" s="4"/>
      <c r="AT997" s="4"/>
      <c r="AU997" s="24"/>
      <c r="AV997" s="24"/>
      <c r="AW997" s="24"/>
      <c r="AX997" s="24"/>
      <c r="AY997" s="24"/>
      <c r="AZ997" s="24"/>
      <c r="BA997" s="4"/>
    </row>
    <row r="998" spans="2:53">
      <c r="B998" s="11" t="s">
        <v>417</v>
      </c>
      <c r="C998" s="11"/>
      <c r="D998" s="71" t="s">
        <v>98</v>
      </c>
      <c r="E998" s="11">
        <v>1</v>
      </c>
      <c r="F998" s="11">
        <v>1</v>
      </c>
      <c r="G998" s="11">
        <v>1</v>
      </c>
      <c r="H998" s="11">
        <v>1</v>
      </c>
      <c r="I998" s="11">
        <v>1</v>
      </c>
      <c r="J998" s="11"/>
      <c r="M998" s="184">
        <v>91.39</v>
      </c>
      <c r="N998" s="287">
        <v>107.8</v>
      </c>
      <c r="O998" s="184">
        <v>59.87</v>
      </c>
      <c r="P998" s="184">
        <v>44.62</v>
      </c>
      <c r="Q998" s="184">
        <v>80.010000000000005</v>
      </c>
      <c r="R998" s="184"/>
      <c r="S998" s="4"/>
      <c r="T998" s="4"/>
      <c r="U998" s="11">
        <v>91.39</v>
      </c>
      <c r="V998" s="11">
        <v>107.8</v>
      </c>
      <c r="W998" s="11">
        <v>59.87</v>
      </c>
      <c r="X998" s="11">
        <v>44.62</v>
      </c>
      <c r="Y998" s="11">
        <v>80.010000000000005</v>
      </c>
      <c r="Z998" s="11"/>
      <c r="AA998" s="4"/>
      <c r="AB998" s="11"/>
      <c r="AC998" s="11"/>
      <c r="AD998" s="71"/>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2:53">
      <c r="B999" s="11" t="s">
        <v>417</v>
      </c>
      <c r="C999" s="11"/>
      <c r="D999" s="71" t="s">
        <v>92</v>
      </c>
      <c r="E999" s="11">
        <v>194</v>
      </c>
      <c r="F999" s="11">
        <v>101</v>
      </c>
      <c r="G999" s="11">
        <v>51</v>
      </c>
      <c r="H999" s="11">
        <v>39</v>
      </c>
      <c r="I999" s="11">
        <v>48</v>
      </c>
      <c r="J999" s="11"/>
      <c r="M999" s="184">
        <v>32474.71</v>
      </c>
      <c r="N999" s="287">
        <v>13839.74</v>
      </c>
      <c r="O999" s="184">
        <v>5026.13</v>
      </c>
      <c r="P999" s="184">
        <v>3119.19</v>
      </c>
      <c r="Q999" s="184">
        <v>12939.33</v>
      </c>
      <c r="R999" s="184"/>
      <c r="S999" s="4"/>
      <c r="T999" s="4"/>
      <c r="U999" s="11">
        <v>158.41321951219501</v>
      </c>
      <c r="V999" s="11">
        <v>72.081979166666599</v>
      </c>
      <c r="W999" s="11">
        <v>26.7347340425532</v>
      </c>
      <c r="X999" s="11">
        <v>16.860486486486501</v>
      </c>
      <c r="Y999" s="11">
        <v>66.016989795918406</v>
      </c>
      <c r="Z999" s="11"/>
      <c r="AA999" s="4"/>
      <c r="AB999" s="11"/>
      <c r="AC999" s="11"/>
      <c r="AD999" s="71"/>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2:53">
      <c r="B1000" s="11" t="s">
        <v>418</v>
      </c>
      <c r="C1000" s="11"/>
      <c r="D1000" s="71" t="s">
        <v>148</v>
      </c>
      <c r="E1000" s="11">
        <v>17</v>
      </c>
      <c r="F1000" s="11">
        <v>5</v>
      </c>
      <c r="G1000" s="11">
        <v>3</v>
      </c>
      <c r="H1000" s="11">
        <v>1</v>
      </c>
      <c r="I1000" s="11">
        <v>1</v>
      </c>
      <c r="J1000" s="11"/>
      <c r="M1000" s="184">
        <v>2470.7199999999998</v>
      </c>
      <c r="N1000" s="287">
        <v>1016.86</v>
      </c>
      <c r="O1000" s="184">
        <v>209.37</v>
      </c>
      <c r="P1000" s="184">
        <v>81.19</v>
      </c>
      <c r="Q1000" s="184">
        <v>50.11</v>
      </c>
      <c r="R1000" s="184"/>
      <c r="S1000" s="4"/>
      <c r="T1000" s="4"/>
      <c r="U1000" s="11">
        <v>145.33647058823499</v>
      </c>
      <c r="V1000" s="11">
        <v>67.790666666666695</v>
      </c>
      <c r="W1000" s="11">
        <v>13.958</v>
      </c>
      <c r="X1000" s="11">
        <v>5.4126666666666701</v>
      </c>
      <c r="Y1000" s="11">
        <v>3.34066666666667</v>
      </c>
      <c r="Z1000" s="11"/>
      <c r="AA1000" s="4"/>
      <c r="AB1000" s="11"/>
      <c r="AC1000" s="11"/>
      <c r="AD1000" s="71"/>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2:53">
      <c r="B1001" s="11" t="s">
        <v>597</v>
      </c>
      <c r="C1001" s="11"/>
      <c r="D1001" s="71" t="s">
        <v>148</v>
      </c>
      <c r="E1001" s="11">
        <v>1</v>
      </c>
      <c r="F1001" s="11"/>
      <c r="G1001" s="11"/>
      <c r="H1001" s="11"/>
      <c r="I1001" s="11">
        <v>1</v>
      </c>
      <c r="J1001" s="11"/>
      <c r="M1001" s="184">
        <v>112.19</v>
      </c>
      <c r="N1001" s="287">
        <v>0</v>
      </c>
      <c r="O1001" s="184">
        <v>0</v>
      </c>
      <c r="P1001" s="184">
        <v>0</v>
      </c>
      <c r="Q1001" s="184">
        <v>12.96</v>
      </c>
      <c r="R1001" s="184"/>
      <c r="S1001" s="4"/>
      <c r="T1001" s="4"/>
      <c r="U1001" s="11">
        <v>56.094999999999999</v>
      </c>
      <c r="V1001" s="11">
        <v>0</v>
      </c>
      <c r="W1001" s="11">
        <v>0</v>
      </c>
      <c r="X1001" s="11">
        <v>0</v>
      </c>
      <c r="Y1001" s="11">
        <v>6.48</v>
      </c>
      <c r="Z1001" s="11"/>
      <c r="AA1001" s="4"/>
      <c r="AB1001" s="11"/>
      <c r="AC1001" s="11"/>
      <c r="AD1001" s="71"/>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2:53">
      <c r="B1002" s="11" t="s">
        <v>419</v>
      </c>
      <c r="C1002" s="11"/>
      <c r="D1002" s="71" t="s">
        <v>420</v>
      </c>
      <c r="E1002" s="11">
        <v>60</v>
      </c>
      <c r="F1002" s="11">
        <v>23</v>
      </c>
      <c r="G1002" s="11">
        <v>10</v>
      </c>
      <c r="H1002" s="11">
        <v>10</v>
      </c>
      <c r="I1002" s="11">
        <v>13</v>
      </c>
      <c r="J1002" s="11"/>
      <c r="M1002" s="184">
        <v>12508.11</v>
      </c>
      <c r="N1002" s="287">
        <v>4152.8900000000003</v>
      </c>
      <c r="O1002" s="184">
        <v>926.62</v>
      </c>
      <c r="P1002" s="184">
        <v>1134.08</v>
      </c>
      <c r="Q1002" s="184">
        <v>3459.27</v>
      </c>
      <c r="R1002" s="184"/>
      <c r="S1002" s="4"/>
      <c r="T1002" s="4"/>
      <c r="U1002" s="11">
        <v>198.54142857142901</v>
      </c>
      <c r="V1002" s="11">
        <v>65.918888888888901</v>
      </c>
      <c r="W1002" s="11">
        <v>15.1904918032787</v>
      </c>
      <c r="X1002" s="11">
        <v>18.291612903225801</v>
      </c>
      <c r="Y1002" s="11">
        <v>54.909047619047598</v>
      </c>
      <c r="Z1002" s="11"/>
      <c r="AA1002" s="4"/>
      <c r="AB1002" s="11"/>
      <c r="AC1002" s="11"/>
      <c r="AD1002" s="71"/>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2:53">
      <c r="B1003" s="11" t="s">
        <v>419</v>
      </c>
      <c r="C1003" s="11"/>
      <c r="D1003" s="71" t="s">
        <v>123</v>
      </c>
      <c r="E1003" s="11">
        <v>2</v>
      </c>
      <c r="F1003" s="11">
        <v>1</v>
      </c>
      <c r="G1003" s="11">
        <v>1</v>
      </c>
      <c r="H1003" s="11">
        <v>1</v>
      </c>
      <c r="I1003" s="11">
        <v>1</v>
      </c>
      <c r="J1003" s="11"/>
      <c r="M1003" s="184">
        <v>161.19</v>
      </c>
      <c r="N1003" s="287">
        <v>40.56</v>
      </c>
      <c r="O1003" s="184">
        <v>46.43</v>
      </c>
      <c r="P1003" s="184">
        <v>77.72</v>
      </c>
      <c r="Q1003" s="184">
        <v>734.39</v>
      </c>
      <c r="R1003" s="184"/>
      <c r="S1003" s="4"/>
      <c r="T1003" s="4"/>
      <c r="U1003" s="11">
        <v>80.594999999999999</v>
      </c>
      <c r="V1003" s="11">
        <v>40.56</v>
      </c>
      <c r="W1003" s="11">
        <v>46.43</v>
      </c>
      <c r="X1003" s="11">
        <v>77.72</v>
      </c>
      <c r="Y1003" s="11">
        <v>734.39</v>
      </c>
      <c r="Z1003" s="11"/>
      <c r="AA1003" s="4"/>
      <c r="AB1003" s="11"/>
      <c r="AC1003" s="11"/>
      <c r="AD1003" s="71"/>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2:53">
      <c r="B1004" s="11" t="s">
        <v>421</v>
      </c>
      <c r="C1004" s="11"/>
      <c r="D1004" s="71" t="s">
        <v>285</v>
      </c>
      <c r="E1004" s="11">
        <v>2849</v>
      </c>
      <c r="F1004" s="11">
        <v>1327</v>
      </c>
      <c r="G1004" s="11">
        <v>669</v>
      </c>
      <c r="H1004" s="11">
        <v>445</v>
      </c>
      <c r="I1004" s="11">
        <v>592</v>
      </c>
      <c r="J1004" s="11"/>
      <c r="M1004" s="184">
        <v>465395.4</v>
      </c>
      <c r="N1004" s="287">
        <v>216134.69</v>
      </c>
      <c r="O1004" s="184">
        <v>59003.3999999999</v>
      </c>
      <c r="P1004" s="184">
        <v>32452.1</v>
      </c>
      <c r="Q1004" s="184">
        <v>151525.73000000001</v>
      </c>
      <c r="R1004" s="184"/>
      <c r="S1004" s="4"/>
      <c r="T1004" s="4"/>
      <c r="U1004" s="11">
        <v>154.61641196013301</v>
      </c>
      <c r="V1004" s="11">
        <v>75.1511439499304</v>
      </c>
      <c r="W1004" s="11">
        <v>20.6956857243072</v>
      </c>
      <c r="X1004" s="11">
        <v>11.382707821816901</v>
      </c>
      <c r="Y1004" s="11">
        <v>50.124290439960298</v>
      </c>
      <c r="Z1004" s="11"/>
      <c r="AA1004" s="4"/>
      <c r="AB1004" s="11"/>
      <c r="AC1004" s="11"/>
      <c r="AD1004" s="71"/>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2:53">
      <c r="B1005" s="11" t="s">
        <v>422</v>
      </c>
      <c r="C1005" s="11"/>
      <c r="D1005" s="71" t="s">
        <v>127</v>
      </c>
      <c r="E1005" s="11">
        <v>1904</v>
      </c>
      <c r="F1005" s="11">
        <v>783</v>
      </c>
      <c r="G1005" s="11">
        <v>388</v>
      </c>
      <c r="H1005" s="11">
        <v>208</v>
      </c>
      <c r="I1005" s="11">
        <v>334</v>
      </c>
      <c r="J1005" s="11"/>
      <c r="M1005" s="184">
        <v>463473.74999999901</v>
      </c>
      <c r="N1005" s="287">
        <v>166658.68</v>
      </c>
      <c r="O1005" s="184">
        <v>61181.27</v>
      </c>
      <c r="P1005" s="184">
        <v>22011.7</v>
      </c>
      <c r="Q1005" s="184">
        <v>101027.6</v>
      </c>
      <c r="R1005" s="184"/>
      <c r="S1005" s="4"/>
      <c r="T1005" s="4"/>
      <c r="U1005" s="11">
        <v>225.86440058479499</v>
      </c>
      <c r="V1005" s="11">
        <v>95.780850574712701</v>
      </c>
      <c r="W1005" s="11">
        <v>32.647422625400203</v>
      </c>
      <c r="X1005" s="11">
        <v>11.2534253578732</v>
      </c>
      <c r="Y1005" s="11">
        <v>49.329882812500003</v>
      </c>
      <c r="Z1005" s="11"/>
      <c r="AA1005" s="4"/>
      <c r="AB1005" s="11"/>
      <c r="AC1005" s="11"/>
      <c r="AD1005" s="71"/>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2:53">
      <c r="B1006" s="11" t="s">
        <v>422</v>
      </c>
      <c r="C1006" s="11"/>
      <c r="D1006" s="71" t="s">
        <v>113</v>
      </c>
      <c r="E1006" s="11">
        <v>1</v>
      </c>
      <c r="F1006" s="11"/>
      <c r="G1006" s="11"/>
      <c r="H1006" s="11"/>
      <c r="I1006" s="11"/>
      <c r="J1006" s="11"/>
      <c r="M1006" s="184">
        <v>60</v>
      </c>
      <c r="N1006" s="287">
        <v>0</v>
      </c>
      <c r="O1006" s="184">
        <v>0</v>
      </c>
      <c r="P1006" s="184">
        <v>0</v>
      </c>
      <c r="Q1006" s="184">
        <v>0</v>
      </c>
      <c r="R1006" s="184"/>
      <c r="S1006" s="4"/>
      <c r="T1006" s="4"/>
      <c r="U1006" s="11">
        <v>60</v>
      </c>
      <c r="V1006" s="11">
        <v>0</v>
      </c>
      <c r="W1006" s="11">
        <v>0</v>
      </c>
      <c r="X1006" s="11">
        <v>0</v>
      </c>
      <c r="Y1006" s="11">
        <v>0</v>
      </c>
      <c r="Z1006" s="11"/>
      <c r="AA1006" s="4"/>
      <c r="AB1006" s="11"/>
      <c r="AC1006" s="11"/>
      <c r="AD1006" s="71"/>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2:53">
      <c r="B1007" s="11" t="s">
        <v>612</v>
      </c>
      <c r="C1007" s="11"/>
      <c r="D1007" s="71" t="s">
        <v>592</v>
      </c>
      <c r="E1007" s="11"/>
      <c r="F1007" s="11"/>
      <c r="G1007" s="11"/>
      <c r="H1007" s="11"/>
      <c r="I1007" s="11">
        <v>1</v>
      </c>
      <c r="J1007" s="11"/>
      <c r="M1007" s="184"/>
      <c r="N1007" s="287"/>
      <c r="O1007" s="184"/>
      <c r="P1007" s="184">
        <v>-5.0999999999999996</v>
      </c>
      <c r="Q1007" s="184">
        <v>974.01</v>
      </c>
      <c r="R1007" s="184"/>
      <c r="S1007" s="4"/>
      <c r="T1007" s="4"/>
      <c r="U1007" s="11"/>
      <c r="V1007" s="11"/>
      <c r="W1007" s="11"/>
      <c r="X1007" s="11">
        <v>-5.0999999999999996</v>
      </c>
      <c r="Y1007" s="11">
        <v>974.01</v>
      </c>
      <c r="Z1007" s="11"/>
      <c r="AA1007" s="4"/>
      <c r="AB1007" s="11"/>
      <c r="AC1007" s="11"/>
      <c r="AD1007" s="71"/>
      <c r="AE1007" s="24"/>
      <c r="AF1007" s="24"/>
      <c r="AG1007" s="24"/>
      <c r="AH1007" s="24"/>
      <c r="AI1007" s="24"/>
      <c r="AJ1007" s="24"/>
      <c r="AK1007" s="4"/>
      <c r="AL1007" s="4"/>
      <c r="AM1007" s="24"/>
      <c r="AN1007" s="24"/>
      <c r="AO1007" s="24"/>
      <c r="AP1007" s="24"/>
      <c r="AQ1007" s="24"/>
      <c r="AR1007" s="24"/>
      <c r="AS1007" s="4"/>
      <c r="AT1007" s="4"/>
      <c r="AU1007" s="24"/>
      <c r="AV1007" s="24"/>
      <c r="AW1007" s="24"/>
      <c r="AX1007" s="24"/>
      <c r="AY1007" s="24"/>
      <c r="AZ1007" s="24"/>
      <c r="BA1007" s="4"/>
    </row>
    <row r="1008" spans="2:53">
      <c r="B1008" s="11" t="s">
        <v>423</v>
      </c>
      <c r="C1008" s="11"/>
      <c r="D1008" s="71" t="s">
        <v>136</v>
      </c>
      <c r="E1008" s="11">
        <v>6</v>
      </c>
      <c r="F1008" s="11">
        <v>2</v>
      </c>
      <c r="G1008" s="11">
        <v>2</v>
      </c>
      <c r="H1008" s="11">
        <v>2</v>
      </c>
      <c r="I1008" s="11">
        <v>1</v>
      </c>
      <c r="J1008" s="11"/>
      <c r="M1008" s="184">
        <v>1974.16</v>
      </c>
      <c r="N1008" s="287">
        <v>555.61</v>
      </c>
      <c r="O1008" s="184">
        <v>261.58</v>
      </c>
      <c r="P1008" s="184">
        <v>368.27</v>
      </c>
      <c r="Q1008" s="184">
        <v>964.59</v>
      </c>
      <c r="R1008" s="184"/>
      <c r="S1008" s="4"/>
      <c r="T1008" s="4"/>
      <c r="U1008" s="11">
        <v>329.02666666666698</v>
      </c>
      <c r="V1008" s="11">
        <v>111.122</v>
      </c>
      <c r="W1008" s="11">
        <v>43.5966666666667</v>
      </c>
      <c r="X1008" s="11">
        <v>61.378333333333302</v>
      </c>
      <c r="Y1008" s="11">
        <v>160.76499999999999</v>
      </c>
      <c r="Z1008" s="11"/>
      <c r="AA1008" s="4"/>
      <c r="AB1008" s="11"/>
      <c r="AC1008" s="11"/>
      <c r="AD1008" s="71"/>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2:53">
      <c r="B1009" s="11" t="s">
        <v>426</v>
      </c>
      <c r="C1009" s="11"/>
      <c r="D1009" s="71" t="s">
        <v>425</v>
      </c>
      <c r="E1009" s="11">
        <v>770</v>
      </c>
      <c r="F1009" s="11">
        <v>417</v>
      </c>
      <c r="G1009" s="11">
        <v>277</v>
      </c>
      <c r="H1009" s="11">
        <v>198</v>
      </c>
      <c r="I1009" s="11">
        <v>218</v>
      </c>
      <c r="J1009" s="11"/>
      <c r="M1009" s="184">
        <v>116367.64</v>
      </c>
      <c r="N1009" s="287">
        <v>29861.09</v>
      </c>
      <c r="O1009" s="184">
        <v>14803.77</v>
      </c>
      <c r="P1009" s="184">
        <v>11132.99</v>
      </c>
      <c r="Q1009" s="184">
        <v>54576.88</v>
      </c>
      <c r="R1009" s="184"/>
      <c r="S1009" s="4"/>
      <c r="T1009" s="4"/>
      <c r="U1009" s="11">
        <v>141.22286407767001</v>
      </c>
      <c r="V1009" s="11">
        <v>36.956794554455499</v>
      </c>
      <c r="W1009" s="11">
        <v>18.9064750957854</v>
      </c>
      <c r="X1009" s="11">
        <v>14.5339295039165</v>
      </c>
      <c r="Y1009" s="11">
        <v>70.603984476067296</v>
      </c>
      <c r="Z1009" s="11"/>
      <c r="AA1009" s="4"/>
      <c r="AB1009" s="11"/>
      <c r="AC1009" s="11"/>
      <c r="AD1009" s="71"/>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2:53">
      <c r="B1010" s="11" t="s">
        <v>427</v>
      </c>
      <c r="C1010" s="11"/>
      <c r="D1010" s="71" t="s">
        <v>187</v>
      </c>
      <c r="E1010" s="11">
        <v>904</v>
      </c>
      <c r="F1010" s="11">
        <v>422</v>
      </c>
      <c r="G1010" s="11">
        <v>242</v>
      </c>
      <c r="H1010" s="11">
        <v>182</v>
      </c>
      <c r="I1010" s="11">
        <v>274</v>
      </c>
      <c r="J1010" s="11"/>
      <c r="M1010" s="184">
        <v>166695.76999999999</v>
      </c>
      <c r="N1010" s="287">
        <v>58980.860000000102</v>
      </c>
      <c r="O1010" s="184">
        <v>31565.42</v>
      </c>
      <c r="P1010" s="184">
        <v>15750.84</v>
      </c>
      <c r="Q1010" s="184">
        <v>107556.45</v>
      </c>
      <c r="R1010" s="184"/>
      <c r="S1010" s="4"/>
      <c r="T1010" s="4"/>
      <c r="U1010" s="11">
        <v>167.87086606243699</v>
      </c>
      <c r="V1010" s="11">
        <v>60.867760577915398</v>
      </c>
      <c r="W1010" s="11">
        <v>33.332016895459397</v>
      </c>
      <c r="X1010" s="11">
        <v>16.493026178010499</v>
      </c>
      <c r="Y1010" s="11">
        <v>106.17615992102699</v>
      </c>
      <c r="Z1010" s="11"/>
      <c r="AA1010" s="4"/>
      <c r="AB1010" s="11"/>
      <c r="AC1010" s="11"/>
      <c r="AD1010" s="71"/>
      <c r="AE1010" s="24"/>
      <c r="AF1010" s="24"/>
      <c r="AG1010" s="24"/>
      <c r="AH1010" s="24"/>
      <c r="AI1010" s="24"/>
      <c r="AJ1010" s="24"/>
      <c r="AK1010" s="4"/>
      <c r="AL1010" s="4"/>
      <c r="AM1010" s="24"/>
      <c r="AN1010" s="24"/>
      <c r="AO1010" s="24"/>
      <c r="AP1010" s="24"/>
      <c r="AQ1010" s="24"/>
      <c r="AR1010" s="24"/>
      <c r="AS1010" s="4"/>
      <c r="AT1010" s="4"/>
      <c r="AU1010" s="24"/>
      <c r="AV1010" s="24"/>
      <c r="AW1010" s="24"/>
      <c r="AX1010" s="24"/>
      <c r="AY1010" s="24"/>
      <c r="AZ1010" s="24"/>
      <c r="BA1010" s="4"/>
    </row>
    <row r="1011" spans="2:53">
      <c r="B1011" s="11" t="s">
        <v>428</v>
      </c>
      <c r="C1011" s="11"/>
      <c r="D1011" s="71" t="s">
        <v>264</v>
      </c>
      <c r="E1011" s="11">
        <v>278</v>
      </c>
      <c r="F1011" s="11">
        <v>124</v>
      </c>
      <c r="G1011" s="11">
        <v>58</v>
      </c>
      <c r="H1011" s="11">
        <v>37</v>
      </c>
      <c r="I1011" s="11">
        <v>57</v>
      </c>
      <c r="J1011" s="11"/>
      <c r="M1011" s="184">
        <v>62300.11</v>
      </c>
      <c r="N1011" s="287">
        <v>21908.48</v>
      </c>
      <c r="O1011" s="184">
        <v>7436.23</v>
      </c>
      <c r="P1011" s="184">
        <v>6742.6</v>
      </c>
      <c r="Q1011" s="184">
        <v>45996.49</v>
      </c>
      <c r="R1011" s="184"/>
      <c r="S1011" s="4"/>
      <c r="T1011" s="4"/>
      <c r="U1011" s="11">
        <v>198.407993630573</v>
      </c>
      <c r="V1011" s="11">
        <v>71.596339869280996</v>
      </c>
      <c r="W1011" s="11">
        <v>24.623278145695402</v>
      </c>
      <c r="X1011" s="11">
        <v>22.179605263157899</v>
      </c>
      <c r="Y1011" s="11">
        <v>146.020603174603</v>
      </c>
      <c r="Z1011" s="11"/>
      <c r="AA1011" s="4"/>
      <c r="AB1011" s="11"/>
      <c r="AC1011" s="11"/>
      <c r="AD1011" s="71"/>
      <c r="AE1011" s="24"/>
      <c r="AF1011" s="24"/>
      <c r="AG1011" s="24"/>
      <c r="AH1011" s="24"/>
      <c r="AI1011" s="24"/>
      <c r="AJ1011" s="24"/>
      <c r="AK1011" s="4"/>
      <c r="AL1011" s="4"/>
      <c r="AM1011" s="24"/>
      <c r="AN1011" s="24"/>
      <c r="AO1011" s="24"/>
      <c r="AP1011" s="24"/>
      <c r="AQ1011" s="24"/>
      <c r="AR1011" s="24"/>
      <c r="AS1011" s="4"/>
      <c r="AT1011" s="4"/>
      <c r="AU1011" s="24"/>
      <c r="AV1011" s="24"/>
      <c r="AW1011" s="24"/>
      <c r="AX1011" s="24"/>
      <c r="AY1011" s="24"/>
      <c r="AZ1011" s="24"/>
      <c r="BA1011" s="4"/>
    </row>
    <row r="1012" spans="2:53">
      <c r="B1012" s="11" t="s">
        <v>429</v>
      </c>
      <c r="C1012" s="11"/>
      <c r="D1012" s="71" t="s">
        <v>430</v>
      </c>
      <c r="E1012" s="11">
        <v>121</v>
      </c>
      <c r="F1012" s="11">
        <v>54</v>
      </c>
      <c r="G1012" s="11">
        <v>40</v>
      </c>
      <c r="H1012" s="11">
        <v>28</v>
      </c>
      <c r="I1012" s="11">
        <v>30</v>
      </c>
      <c r="J1012" s="11"/>
      <c r="M1012" s="184">
        <v>27195</v>
      </c>
      <c r="N1012" s="287">
        <v>9298.7900000000009</v>
      </c>
      <c r="O1012" s="184">
        <v>6462.74</v>
      </c>
      <c r="P1012" s="184">
        <v>4949.1499999999996</v>
      </c>
      <c r="Q1012" s="184">
        <v>14119.49</v>
      </c>
      <c r="R1012" s="184"/>
      <c r="S1012" s="4"/>
      <c r="T1012" s="4"/>
      <c r="U1012" s="11">
        <v>201.444444444445</v>
      </c>
      <c r="V1012" s="11">
        <v>79.476837606837606</v>
      </c>
      <c r="W1012" s="11">
        <v>49.713384615384598</v>
      </c>
      <c r="X1012" s="11">
        <v>36.660370370370401</v>
      </c>
      <c r="Y1012" s="11">
        <v>101.57906474820101</v>
      </c>
      <c r="Z1012" s="11"/>
      <c r="AA1012" s="4"/>
      <c r="AB1012" s="11"/>
      <c r="AC1012" s="11"/>
      <c r="AD1012" s="71"/>
      <c r="AE1012" s="24"/>
      <c r="AF1012" s="24"/>
      <c r="AG1012" s="24"/>
      <c r="AH1012" s="24"/>
      <c r="AI1012" s="24"/>
      <c r="AJ1012" s="24"/>
      <c r="AK1012" s="4"/>
      <c r="AL1012" s="4"/>
      <c r="AM1012" s="24"/>
      <c r="AN1012" s="24"/>
      <c r="AO1012" s="24"/>
      <c r="AP1012" s="24"/>
      <c r="AQ1012" s="24"/>
      <c r="AR1012" s="24"/>
      <c r="AS1012" s="4"/>
      <c r="AT1012" s="4"/>
      <c r="AU1012" s="24"/>
      <c r="AV1012" s="24"/>
      <c r="AW1012" s="24"/>
      <c r="AX1012" s="24"/>
      <c r="AY1012" s="24"/>
      <c r="AZ1012" s="24"/>
      <c r="BA1012" s="4"/>
    </row>
    <row r="1013" spans="2:53">
      <c r="B1013" s="11" t="s">
        <v>431</v>
      </c>
      <c r="C1013" s="11"/>
      <c r="D1013" s="71" t="s">
        <v>269</v>
      </c>
      <c r="E1013" s="11">
        <v>7</v>
      </c>
      <c r="F1013" s="11">
        <v>3</v>
      </c>
      <c r="G1013" s="11">
        <v>2</v>
      </c>
      <c r="H1013" s="11">
        <v>2</v>
      </c>
      <c r="I1013" s="11">
        <v>2</v>
      </c>
      <c r="J1013" s="11"/>
      <c r="M1013" s="184">
        <v>1062.3800000000001</v>
      </c>
      <c r="N1013" s="287">
        <v>277.19</v>
      </c>
      <c r="O1013" s="184">
        <v>61.28</v>
      </c>
      <c r="P1013" s="184">
        <v>63.62</v>
      </c>
      <c r="Q1013" s="184">
        <v>72.62</v>
      </c>
      <c r="R1013" s="184"/>
      <c r="S1013" s="4"/>
      <c r="T1013" s="4"/>
      <c r="U1013" s="11">
        <v>151.76857142857099</v>
      </c>
      <c r="V1013" s="11">
        <v>46.198333333333302</v>
      </c>
      <c r="W1013" s="11">
        <v>10.213333333333299</v>
      </c>
      <c r="X1013" s="11">
        <v>10.6033333333333</v>
      </c>
      <c r="Y1013" s="11">
        <v>12.1033333333333</v>
      </c>
      <c r="Z1013" s="11"/>
      <c r="AA1013" s="4"/>
      <c r="AB1013" s="11"/>
      <c r="AC1013" s="11"/>
      <c r="AD1013" s="71"/>
      <c r="AE1013" s="24"/>
      <c r="AF1013" s="24"/>
      <c r="AG1013" s="24"/>
      <c r="AH1013" s="24"/>
      <c r="AI1013" s="24"/>
      <c r="AJ1013" s="24"/>
      <c r="AK1013" s="4"/>
      <c r="AL1013" s="4"/>
      <c r="AM1013" s="24"/>
      <c r="AN1013" s="24"/>
      <c r="AO1013" s="24"/>
      <c r="AP1013" s="24"/>
      <c r="AQ1013" s="24"/>
      <c r="AR1013" s="24"/>
      <c r="AS1013" s="4"/>
      <c r="AT1013" s="4"/>
      <c r="AU1013" s="24"/>
      <c r="AV1013" s="24"/>
      <c r="AW1013" s="24"/>
      <c r="AX1013" s="24"/>
      <c r="AY1013" s="24"/>
      <c r="AZ1013" s="24"/>
      <c r="BA1013" s="4"/>
    </row>
    <row r="1014" spans="2:53">
      <c r="B1014" s="11" t="s">
        <v>432</v>
      </c>
      <c r="C1014" s="11"/>
      <c r="D1014" s="71" t="s">
        <v>269</v>
      </c>
      <c r="E1014" s="11">
        <v>66</v>
      </c>
      <c r="F1014" s="11">
        <v>19</v>
      </c>
      <c r="G1014" s="11">
        <v>7</v>
      </c>
      <c r="H1014" s="11">
        <v>2</v>
      </c>
      <c r="I1014" s="11">
        <v>6</v>
      </c>
      <c r="J1014" s="11"/>
      <c r="M1014" s="184">
        <v>15635.4</v>
      </c>
      <c r="N1014" s="287">
        <v>3568.81</v>
      </c>
      <c r="O1014" s="184">
        <v>929.32</v>
      </c>
      <c r="P1014" s="184">
        <v>434.08</v>
      </c>
      <c r="Q1014" s="184">
        <v>2159.23</v>
      </c>
      <c r="R1014" s="184"/>
      <c r="S1014" s="4"/>
      <c r="T1014" s="4"/>
      <c r="U1014" s="11">
        <v>223.362857142857</v>
      </c>
      <c r="V1014" s="11">
        <v>54.0728787878788</v>
      </c>
      <c r="W1014" s="11">
        <v>14.520625000000001</v>
      </c>
      <c r="X1014" s="11">
        <v>6.6781538461538501</v>
      </c>
      <c r="Y1014" s="11">
        <v>33.218923076923097</v>
      </c>
      <c r="Z1014" s="11"/>
      <c r="AA1014" s="4"/>
      <c r="AB1014" s="11"/>
      <c r="AC1014" s="11"/>
      <c r="AD1014" s="71"/>
      <c r="AE1014" s="24"/>
      <c r="AF1014" s="24"/>
      <c r="AG1014" s="24"/>
      <c r="AH1014" s="24"/>
      <c r="AI1014" s="24"/>
      <c r="AJ1014" s="24"/>
      <c r="AK1014" s="4"/>
      <c r="AL1014" s="4"/>
      <c r="AM1014" s="24"/>
      <c r="AN1014" s="24"/>
      <c r="AO1014" s="24"/>
      <c r="AP1014" s="24"/>
      <c r="AQ1014" s="24"/>
      <c r="AR1014" s="24"/>
      <c r="AS1014" s="4"/>
      <c r="AT1014" s="4"/>
      <c r="AU1014" s="24"/>
      <c r="AV1014" s="24"/>
      <c r="AW1014" s="24"/>
      <c r="AX1014" s="24"/>
      <c r="AY1014" s="24"/>
      <c r="AZ1014" s="24"/>
      <c r="BA1014" s="4"/>
    </row>
    <row r="1015" spans="2:53">
      <c r="B1015" s="11" t="s">
        <v>583</v>
      </c>
      <c r="C1015" s="11"/>
      <c r="D1015" s="71" t="s">
        <v>193</v>
      </c>
      <c r="E1015" s="11">
        <v>1</v>
      </c>
      <c r="F1015" s="11">
        <v>1</v>
      </c>
      <c r="G1015" s="11">
        <v>1</v>
      </c>
      <c r="H1015" s="11"/>
      <c r="I1015" s="11"/>
      <c r="J1015" s="11"/>
      <c r="M1015" s="184">
        <v>12.19</v>
      </c>
      <c r="N1015" s="287">
        <v>13.28</v>
      </c>
      <c r="O1015" s="184">
        <v>11.43</v>
      </c>
      <c r="P1015" s="184">
        <v>0</v>
      </c>
      <c r="Q1015" s="184">
        <v>0</v>
      </c>
      <c r="R1015" s="184"/>
      <c r="S1015" s="4"/>
      <c r="T1015" s="4"/>
      <c r="U1015" s="11">
        <v>12.19</v>
      </c>
      <c r="V1015" s="11">
        <v>13.28</v>
      </c>
      <c r="W1015" s="11">
        <v>11.43</v>
      </c>
      <c r="X1015" s="11">
        <v>0</v>
      </c>
      <c r="Y1015" s="11">
        <v>0</v>
      </c>
      <c r="Z1015" s="11"/>
      <c r="AA1015" s="4"/>
      <c r="AB1015" s="11"/>
      <c r="AC1015" s="11"/>
      <c r="AD1015" s="71"/>
      <c r="AE1015" s="24"/>
      <c r="AF1015" s="24"/>
      <c r="AG1015" s="24"/>
      <c r="AH1015" s="24"/>
      <c r="AI1015" s="24"/>
      <c r="AJ1015" s="24"/>
      <c r="AK1015" s="4"/>
      <c r="AL1015" s="4"/>
      <c r="AM1015" s="24"/>
      <c r="AN1015" s="24"/>
      <c r="AO1015" s="24"/>
      <c r="AP1015" s="24"/>
      <c r="AQ1015" s="24"/>
      <c r="AR1015" s="24"/>
      <c r="AS1015" s="4"/>
      <c r="AT1015" s="4"/>
      <c r="AU1015" s="24"/>
      <c r="AV1015" s="24"/>
      <c r="AW1015" s="24"/>
      <c r="AX1015" s="24"/>
      <c r="AY1015" s="24"/>
      <c r="AZ1015" s="24"/>
      <c r="BA1015" s="4"/>
    </row>
    <row r="1016" spans="2:53">
      <c r="B1016" s="11" t="s">
        <v>434</v>
      </c>
      <c r="C1016" s="11"/>
      <c r="D1016" s="71" t="s">
        <v>110</v>
      </c>
      <c r="E1016" s="11">
        <v>19</v>
      </c>
      <c r="F1016" s="11">
        <v>7</v>
      </c>
      <c r="G1016" s="11">
        <v>4</v>
      </c>
      <c r="H1016" s="11">
        <v>3</v>
      </c>
      <c r="I1016" s="11">
        <v>4</v>
      </c>
      <c r="J1016" s="11"/>
      <c r="M1016" s="184">
        <v>3634.98</v>
      </c>
      <c r="N1016" s="287">
        <v>1685.05</v>
      </c>
      <c r="O1016" s="184">
        <v>698.44</v>
      </c>
      <c r="P1016" s="184">
        <v>264.98</v>
      </c>
      <c r="Q1016" s="184">
        <v>1057.3399999999999</v>
      </c>
      <c r="R1016" s="184"/>
      <c r="S1016" s="4"/>
      <c r="T1016" s="4"/>
      <c r="U1016" s="11">
        <v>158.04260869565201</v>
      </c>
      <c r="V1016" s="11">
        <v>73.263043478260897</v>
      </c>
      <c r="W1016" s="11">
        <v>31.747272727272701</v>
      </c>
      <c r="X1016" s="11">
        <v>11.520869565217399</v>
      </c>
      <c r="Y1016" s="11">
        <v>48.060909090909099</v>
      </c>
      <c r="Z1016" s="11"/>
      <c r="AA1016" s="4"/>
      <c r="AB1016" s="11"/>
      <c r="AC1016" s="11"/>
      <c r="AD1016" s="71"/>
      <c r="AE1016" s="24"/>
      <c r="AF1016" s="24"/>
      <c r="AG1016" s="24"/>
      <c r="AH1016" s="24"/>
      <c r="AI1016" s="24"/>
      <c r="AJ1016" s="24"/>
      <c r="AK1016" s="4"/>
      <c r="AL1016" s="4"/>
      <c r="AM1016" s="24"/>
      <c r="AN1016" s="24"/>
      <c r="AO1016" s="24"/>
      <c r="AP1016" s="24"/>
      <c r="AQ1016" s="24"/>
      <c r="AR1016" s="24"/>
      <c r="AS1016" s="4"/>
      <c r="AT1016" s="4"/>
      <c r="AU1016" s="24"/>
      <c r="AV1016" s="24"/>
      <c r="AW1016" s="24"/>
      <c r="AX1016" s="24"/>
      <c r="AY1016" s="24"/>
      <c r="AZ1016" s="24"/>
      <c r="BA1016" s="4"/>
    </row>
    <row r="1017" spans="2:53">
      <c r="B1017" s="11" t="s">
        <v>613</v>
      </c>
      <c r="C1017" s="11"/>
      <c r="D1017" s="71" t="s">
        <v>113</v>
      </c>
      <c r="E1017" s="11">
        <v>1</v>
      </c>
      <c r="F1017" s="11"/>
      <c r="G1017" s="11"/>
      <c r="H1017" s="11"/>
      <c r="I1017" s="11"/>
      <c r="J1017" s="11"/>
      <c r="M1017" s="184">
        <v>15</v>
      </c>
      <c r="N1017" s="287"/>
      <c r="O1017" s="184"/>
      <c r="P1017" s="184"/>
      <c r="Q1017" s="184"/>
      <c r="R1017" s="184"/>
      <c r="S1017" s="4"/>
      <c r="T1017" s="4"/>
      <c r="U1017" s="11">
        <v>15</v>
      </c>
      <c r="V1017" s="11"/>
      <c r="W1017" s="11"/>
      <c r="X1017" s="11"/>
      <c r="Y1017" s="11"/>
      <c r="Z1017" s="11"/>
      <c r="AA1017" s="4"/>
      <c r="AB1017" s="11"/>
      <c r="AC1017" s="11"/>
      <c r="AD1017" s="71"/>
      <c r="AE1017" s="24"/>
      <c r="AF1017" s="24"/>
      <c r="AG1017" s="24"/>
      <c r="AH1017" s="24"/>
      <c r="AI1017" s="24"/>
      <c r="AJ1017" s="24"/>
      <c r="AK1017" s="4"/>
      <c r="AL1017" s="4"/>
      <c r="AM1017" s="24"/>
      <c r="AN1017" s="24"/>
      <c r="AO1017" s="24"/>
      <c r="AP1017" s="24"/>
      <c r="AQ1017" s="24"/>
      <c r="AR1017" s="24"/>
      <c r="AS1017" s="4"/>
      <c r="AT1017" s="4"/>
      <c r="AU1017" s="24"/>
      <c r="AV1017" s="24"/>
      <c r="AW1017" s="24"/>
      <c r="AX1017" s="24"/>
      <c r="AY1017" s="24"/>
      <c r="AZ1017" s="24"/>
      <c r="BA1017" s="4"/>
    </row>
    <row r="1018" spans="2:53">
      <c r="B1018" s="11" t="s">
        <v>436</v>
      </c>
      <c r="C1018" s="11"/>
      <c r="D1018" s="71" t="s">
        <v>169</v>
      </c>
      <c r="E1018" s="11">
        <v>230</v>
      </c>
      <c r="F1018" s="11">
        <v>109</v>
      </c>
      <c r="G1018" s="11">
        <v>56</v>
      </c>
      <c r="H1018" s="11">
        <v>39</v>
      </c>
      <c r="I1018" s="11">
        <v>64</v>
      </c>
      <c r="J1018" s="11"/>
      <c r="M1018" s="184">
        <v>48072.95</v>
      </c>
      <c r="N1018" s="287">
        <v>22818.560000000001</v>
      </c>
      <c r="O1018" s="184">
        <v>7976.78</v>
      </c>
      <c r="P1018" s="184">
        <v>8659.49</v>
      </c>
      <c r="Q1018" s="184">
        <v>27712.2</v>
      </c>
      <c r="R1018" s="184"/>
      <c r="S1018" s="4"/>
      <c r="T1018" s="4"/>
      <c r="U1018" s="11">
        <v>190.01166007905101</v>
      </c>
      <c r="V1018" s="11">
        <v>93.136979591836706</v>
      </c>
      <c r="W1018" s="11">
        <v>33.375648535564899</v>
      </c>
      <c r="X1018" s="11">
        <v>35.7830165289256</v>
      </c>
      <c r="Y1018" s="11">
        <v>106.996911196911</v>
      </c>
      <c r="Z1018" s="11"/>
      <c r="AA1018" s="4"/>
      <c r="AB1018" s="11"/>
      <c r="AC1018" s="11"/>
      <c r="AD1018" s="71"/>
      <c r="AE1018" s="24"/>
      <c r="AF1018" s="24"/>
      <c r="AG1018" s="24"/>
      <c r="AH1018" s="24"/>
      <c r="AI1018" s="24"/>
      <c r="AJ1018" s="24"/>
      <c r="AK1018" s="4"/>
      <c r="AL1018" s="4"/>
      <c r="AM1018" s="24"/>
      <c r="AN1018" s="24"/>
      <c r="AO1018" s="24"/>
      <c r="AP1018" s="24"/>
      <c r="AQ1018" s="24"/>
      <c r="AR1018" s="24"/>
      <c r="AS1018" s="4"/>
      <c r="AT1018" s="4"/>
      <c r="AU1018" s="24"/>
      <c r="AV1018" s="24"/>
      <c r="AW1018" s="24"/>
      <c r="AX1018" s="24"/>
      <c r="AY1018" s="24"/>
      <c r="AZ1018" s="24"/>
      <c r="BA1018" s="4"/>
    </row>
    <row r="1019" spans="2:53">
      <c r="B1019" s="11" t="s">
        <v>601</v>
      </c>
      <c r="C1019" s="11"/>
      <c r="D1019" s="71" t="s">
        <v>169</v>
      </c>
      <c r="E1019" s="11">
        <v>1</v>
      </c>
      <c r="F1019" s="11">
        <v>1</v>
      </c>
      <c r="G1019" s="11"/>
      <c r="H1019" s="11"/>
      <c r="I1019" s="11">
        <v>1</v>
      </c>
      <c r="J1019" s="11"/>
      <c r="M1019" s="184">
        <v>236</v>
      </c>
      <c r="N1019" s="287">
        <v>236</v>
      </c>
      <c r="O1019" s="184">
        <v>0</v>
      </c>
      <c r="P1019" s="184">
        <v>0</v>
      </c>
      <c r="Q1019" s="184">
        <v>31.47</v>
      </c>
      <c r="R1019" s="184"/>
      <c r="S1019" s="4"/>
      <c r="T1019" s="4"/>
      <c r="U1019" s="11">
        <v>236</v>
      </c>
      <c r="V1019" s="11">
        <v>236</v>
      </c>
      <c r="W1019" s="11">
        <v>0</v>
      </c>
      <c r="X1019" s="11">
        <v>0</v>
      </c>
      <c r="Y1019" s="11">
        <v>31.47</v>
      </c>
      <c r="Z1019" s="11"/>
      <c r="AA1019" s="4"/>
      <c r="AB1019" s="11"/>
      <c r="AC1019" s="11"/>
      <c r="AD1019" s="71"/>
      <c r="AE1019" s="24"/>
      <c r="AF1019" s="24"/>
      <c r="AG1019" s="24"/>
      <c r="AH1019" s="24"/>
      <c r="AI1019" s="24"/>
      <c r="AJ1019" s="24"/>
      <c r="AK1019" s="4"/>
      <c r="AL1019" s="4"/>
      <c r="AM1019" s="24"/>
      <c r="AN1019" s="24"/>
      <c r="AO1019" s="24"/>
      <c r="AP1019" s="24"/>
      <c r="AQ1019" s="24"/>
      <c r="AR1019" s="24"/>
      <c r="AS1019" s="4"/>
      <c r="AT1019" s="4"/>
      <c r="AU1019" s="24"/>
      <c r="AV1019" s="24"/>
      <c r="AW1019" s="24"/>
      <c r="AX1019" s="24"/>
      <c r="AY1019" s="24"/>
      <c r="AZ1019" s="24"/>
      <c r="BA1019" s="4"/>
    </row>
    <row r="1020" spans="2:53">
      <c r="B1020" s="11" t="s">
        <v>500</v>
      </c>
      <c r="C1020" s="11"/>
      <c r="D1020" s="71" t="s">
        <v>127</v>
      </c>
      <c r="E1020" s="11">
        <v>2</v>
      </c>
      <c r="F1020" s="11">
        <v>2</v>
      </c>
      <c r="G1020" s="11"/>
      <c r="H1020" s="11"/>
      <c r="I1020" s="11"/>
      <c r="J1020" s="11"/>
      <c r="M1020" s="184">
        <v>545.32000000000005</v>
      </c>
      <c r="N1020" s="287">
        <v>715.6</v>
      </c>
      <c r="O1020" s="184">
        <v>0</v>
      </c>
      <c r="P1020" s="184">
        <v>0</v>
      </c>
      <c r="Q1020" s="184">
        <v>0</v>
      </c>
      <c r="R1020" s="184"/>
      <c r="S1020" s="4"/>
      <c r="T1020" s="4"/>
      <c r="U1020" s="11">
        <v>272.66000000000003</v>
      </c>
      <c r="V1020" s="11">
        <v>357.8</v>
      </c>
      <c r="W1020" s="11">
        <v>0</v>
      </c>
      <c r="X1020" s="11">
        <v>0</v>
      </c>
      <c r="Y1020" s="11">
        <v>0</v>
      </c>
      <c r="Z1020" s="11"/>
      <c r="AA1020" s="4"/>
      <c r="AB1020" s="11"/>
      <c r="AC1020" s="11"/>
      <c r="AD1020" s="71"/>
      <c r="AE1020" s="24"/>
      <c r="AF1020" s="24"/>
      <c r="AG1020" s="24"/>
      <c r="AH1020" s="24"/>
      <c r="AI1020" s="24"/>
      <c r="AJ1020" s="24"/>
      <c r="AK1020" s="4"/>
      <c r="AL1020" s="4"/>
      <c r="AM1020" s="24"/>
      <c r="AN1020" s="24"/>
      <c r="AO1020" s="24"/>
      <c r="AP1020" s="24"/>
      <c r="AQ1020" s="24"/>
      <c r="AR1020" s="24"/>
      <c r="AS1020" s="4"/>
      <c r="AT1020" s="4"/>
      <c r="AU1020" s="24"/>
      <c r="AV1020" s="24"/>
      <c r="AW1020" s="24"/>
      <c r="AX1020" s="24"/>
      <c r="AY1020" s="24"/>
      <c r="AZ1020" s="24"/>
      <c r="BA1020" s="4"/>
    </row>
    <row r="1021" spans="2:53">
      <c r="B1021" s="11" t="s">
        <v>437</v>
      </c>
      <c r="C1021" s="11"/>
      <c r="D1021" s="71" t="s">
        <v>193</v>
      </c>
      <c r="E1021" s="11">
        <v>11</v>
      </c>
      <c r="F1021" s="11">
        <v>7</v>
      </c>
      <c r="G1021" s="11">
        <v>5</v>
      </c>
      <c r="H1021" s="11">
        <v>4</v>
      </c>
      <c r="I1021" s="11">
        <v>5</v>
      </c>
      <c r="J1021" s="11"/>
      <c r="M1021" s="184">
        <v>1586.81</v>
      </c>
      <c r="N1021" s="287">
        <v>1357.07</v>
      </c>
      <c r="O1021" s="184">
        <v>711.61</v>
      </c>
      <c r="P1021" s="184">
        <v>475.48</v>
      </c>
      <c r="Q1021" s="184">
        <v>1334.87</v>
      </c>
      <c r="R1021" s="184"/>
      <c r="S1021" s="4"/>
      <c r="T1021" s="4"/>
      <c r="U1021" s="11">
        <v>113.343571428571</v>
      </c>
      <c r="V1021" s="11">
        <v>113.089166666667</v>
      </c>
      <c r="W1021" s="11">
        <v>54.739230769230801</v>
      </c>
      <c r="X1021" s="11">
        <v>36.5753846153846</v>
      </c>
      <c r="Y1021" s="11">
        <v>102.682307692308</v>
      </c>
      <c r="Z1021" s="11"/>
      <c r="AA1021" s="4"/>
      <c r="AB1021" s="11"/>
      <c r="AC1021" s="11"/>
      <c r="AD1021" s="71"/>
      <c r="AE1021" s="24"/>
      <c r="AF1021" s="24"/>
      <c r="AG1021" s="24"/>
      <c r="AH1021" s="24"/>
      <c r="AI1021" s="24"/>
      <c r="AJ1021" s="24"/>
      <c r="AK1021" s="4"/>
      <c r="AL1021" s="4"/>
      <c r="AM1021" s="24"/>
      <c r="AN1021" s="24"/>
      <c r="AO1021" s="24"/>
      <c r="AP1021" s="24"/>
      <c r="AQ1021" s="24"/>
      <c r="AR1021" s="24"/>
      <c r="AS1021" s="4"/>
      <c r="AT1021" s="4"/>
      <c r="AU1021" s="24"/>
      <c r="AV1021" s="24"/>
      <c r="AW1021" s="24"/>
      <c r="AX1021" s="24"/>
      <c r="AY1021" s="24"/>
      <c r="AZ1021" s="24"/>
      <c r="BA1021" s="4"/>
    </row>
    <row r="1022" spans="2:53">
      <c r="B1022" s="11" t="s">
        <v>438</v>
      </c>
      <c r="C1022" s="11"/>
      <c r="D1022" s="71" t="s">
        <v>439</v>
      </c>
      <c r="E1022" s="11">
        <v>418</v>
      </c>
      <c r="F1022" s="11">
        <v>210</v>
      </c>
      <c r="G1022" s="11">
        <v>123</v>
      </c>
      <c r="H1022" s="11">
        <v>72</v>
      </c>
      <c r="I1022" s="11">
        <v>98</v>
      </c>
      <c r="J1022" s="11"/>
      <c r="M1022" s="184">
        <v>85986.91</v>
      </c>
      <c r="N1022" s="287">
        <v>37413.08</v>
      </c>
      <c r="O1022" s="184">
        <v>13611.66</v>
      </c>
      <c r="P1022" s="184">
        <v>6460.95</v>
      </c>
      <c r="Q1022" s="184">
        <v>32927.46</v>
      </c>
      <c r="R1022" s="184"/>
      <c r="S1022" s="4"/>
      <c r="T1022" s="4"/>
      <c r="U1022" s="11">
        <v>188.15516411378599</v>
      </c>
      <c r="V1022" s="11">
        <v>83.885829596412606</v>
      </c>
      <c r="W1022" s="11">
        <v>31.0768493150685</v>
      </c>
      <c r="X1022" s="11">
        <v>14.7847826086957</v>
      </c>
      <c r="Y1022" s="11">
        <v>72.527444933920705</v>
      </c>
      <c r="Z1022" s="11"/>
      <c r="AA1022" s="4"/>
      <c r="AB1022" s="11"/>
      <c r="AC1022" s="11"/>
      <c r="AD1022" s="71"/>
      <c r="AE1022" s="24"/>
      <c r="AF1022" s="24"/>
      <c r="AG1022" s="24"/>
      <c r="AH1022" s="24"/>
      <c r="AI1022" s="24"/>
      <c r="AJ1022" s="24"/>
      <c r="AK1022" s="4"/>
      <c r="AL1022" s="4"/>
      <c r="AM1022" s="24"/>
      <c r="AN1022" s="24"/>
      <c r="AO1022" s="24"/>
      <c r="AP1022" s="24"/>
      <c r="AQ1022" s="24"/>
      <c r="AR1022" s="24"/>
      <c r="AS1022" s="4"/>
      <c r="AT1022" s="4"/>
      <c r="AU1022" s="24"/>
      <c r="AV1022" s="24"/>
      <c r="AW1022" s="24"/>
      <c r="AX1022" s="24"/>
      <c r="AY1022" s="24"/>
      <c r="AZ1022" s="24"/>
      <c r="BA1022" s="4"/>
    </row>
    <row r="1023" spans="2:53">
      <c r="B1023" s="11" t="s">
        <v>501</v>
      </c>
      <c r="C1023" s="11"/>
      <c r="D1023" s="71" t="s">
        <v>98</v>
      </c>
      <c r="E1023" s="11">
        <v>4</v>
      </c>
      <c r="F1023" s="11">
        <v>3</v>
      </c>
      <c r="G1023" s="11"/>
      <c r="H1023" s="11">
        <v>1</v>
      </c>
      <c r="I1023" s="11">
        <v>1</v>
      </c>
      <c r="J1023" s="11"/>
      <c r="M1023" s="184">
        <v>636.42999999999995</v>
      </c>
      <c r="N1023" s="287">
        <v>66.39</v>
      </c>
      <c r="O1023" s="184">
        <v>0</v>
      </c>
      <c r="P1023" s="184">
        <v>9.6199999999999992</v>
      </c>
      <c r="Q1023" s="184">
        <v>15</v>
      </c>
      <c r="R1023" s="184"/>
      <c r="S1023" s="4"/>
      <c r="T1023" s="4"/>
      <c r="U1023" s="11">
        <v>159.10749999999999</v>
      </c>
      <c r="V1023" s="11">
        <v>16.5975</v>
      </c>
      <c r="W1023" s="11">
        <v>0</v>
      </c>
      <c r="X1023" s="11">
        <v>2.4049999999999998</v>
      </c>
      <c r="Y1023" s="11">
        <v>3.75</v>
      </c>
      <c r="Z1023" s="11"/>
      <c r="AA1023" s="4"/>
      <c r="AB1023" s="11"/>
      <c r="AC1023" s="11"/>
      <c r="AD1023" s="71"/>
      <c r="AE1023" s="24"/>
      <c r="AF1023" s="24"/>
      <c r="AG1023" s="24"/>
      <c r="AH1023" s="24"/>
      <c r="AI1023" s="24"/>
      <c r="AJ1023" s="24"/>
      <c r="AK1023" s="4"/>
      <c r="AL1023" s="4"/>
      <c r="AM1023" s="24"/>
      <c r="AN1023" s="24"/>
      <c r="AO1023" s="24"/>
      <c r="AP1023" s="24"/>
      <c r="AQ1023" s="24"/>
      <c r="AR1023" s="24"/>
      <c r="AS1023" s="4"/>
      <c r="AT1023" s="4"/>
      <c r="AU1023" s="24"/>
      <c r="AV1023" s="24"/>
      <c r="AW1023" s="24"/>
      <c r="AX1023" s="24"/>
      <c r="AY1023" s="24"/>
      <c r="AZ1023" s="24"/>
      <c r="BA1023" s="4"/>
    </row>
    <row r="1024" spans="2:53">
      <c r="B1024" s="11" t="s">
        <v>502</v>
      </c>
      <c r="C1024" s="11"/>
      <c r="D1024" s="71" t="s">
        <v>100</v>
      </c>
      <c r="E1024" s="11">
        <v>4</v>
      </c>
      <c r="F1024" s="11">
        <v>2</v>
      </c>
      <c r="G1024" s="11">
        <v>2</v>
      </c>
      <c r="H1024" s="11">
        <v>1</v>
      </c>
      <c r="I1024" s="11">
        <v>2</v>
      </c>
      <c r="J1024" s="11"/>
      <c r="M1024" s="184">
        <v>734.78</v>
      </c>
      <c r="N1024" s="287">
        <v>423.04</v>
      </c>
      <c r="O1024" s="184">
        <v>210.2</v>
      </c>
      <c r="P1024" s="184">
        <v>26.25</v>
      </c>
      <c r="Q1024" s="184">
        <v>2141.85</v>
      </c>
      <c r="R1024" s="184"/>
      <c r="S1024" s="4"/>
      <c r="T1024" s="4"/>
      <c r="U1024" s="11">
        <v>183.69499999999999</v>
      </c>
      <c r="V1024" s="11">
        <v>105.76</v>
      </c>
      <c r="W1024" s="11">
        <v>52.55</v>
      </c>
      <c r="X1024" s="11">
        <v>6.5625</v>
      </c>
      <c r="Y1024" s="11">
        <v>428.37</v>
      </c>
      <c r="Z1024" s="11"/>
      <c r="AA1024" s="4"/>
      <c r="AB1024" s="11"/>
      <c r="AC1024" s="11"/>
      <c r="AD1024" s="71"/>
      <c r="AE1024" s="24"/>
      <c r="AF1024" s="24"/>
      <c r="AG1024" s="24"/>
      <c r="AH1024" s="24"/>
      <c r="AI1024" s="24"/>
      <c r="AJ1024" s="24"/>
      <c r="AK1024" s="4"/>
      <c r="AL1024" s="4"/>
      <c r="AM1024" s="24"/>
      <c r="AN1024" s="24"/>
      <c r="AO1024" s="24"/>
      <c r="AP1024" s="24"/>
      <c r="AQ1024" s="24"/>
      <c r="AR1024" s="24"/>
      <c r="AS1024" s="4"/>
      <c r="AT1024" s="4"/>
      <c r="AU1024" s="24"/>
      <c r="AV1024" s="24"/>
      <c r="AW1024" s="24"/>
      <c r="AX1024" s="24"/>
      <c r="AY1024" s="24"/>
      <c r="AZ1024" s="24"/>
      <c r="BA1024" s="4"/>
    </row>
    <row r="1025" spans="2:53">
      <c r="B1025" s="11" t="s">
        <v>440</v>
      </c>
      <c r="C1025" s="11"/>
      <c r="D1025" s="71" t="s">
        <v>441</v>
      </c>
      <c r="E1025" s="11">
        <v>398</v>
      </c>
      <c r="F1025" s="11">
        <v>185</v>
      </c>
      <c r="G1025" s="11">
        <v>94</v>
      </c>
      <c r="H1025" s="11">
        <v>71</v>
      </c>
      <c r="I1025" s="11">
        <v>87</v>
      </c>
      <c r="J1025" s="11"/>
      <c r="M1025" s="184">
        <v>85186.94</v>
      </c>
      <c r="N1025" s="287">
        <v>32580.26</v>
      </c>
      <c r="O1025" s="184">
        <v>10954.41</v>
      </c>
      <c r="P1025" s="184">
        <v>9059.5</v>
      </c>
      <c r="Q1025" s="184">
        <v>34886.1</v>
      </c>
      <c r="R1025" s="184"/>
      <c r="S1025" s="4"/>
      <c r="T1025" s="4"/>
      <c r="U1025" s="11">
        <v>197.64951276102099</v>
      </c>
      <c r="V1025" s="11">
        <v>77.387790973871702</v>
      </c>
      <c r="W1025" s="11">
        <v>26.783398533007301</v>
      </c>
      <c r="X1025" s="11">
        <v>22.0963414634146</v>
      </c>
      <c r="Y1025" s="11">
        <v>82.084941176470593</v>
      </c>
      <c r="Z1025" s="11"/>
      <c r="AA1025" s="4"/>
      <c r="AB1025" s="11"/>
      <c r="AC1025" s="11"/>
      <c r="AD1025" s="71"/>
      <c r="AE1025" s="24"/>
      <c r="AF1025" s="24"/>
      <c r="AG1025" s="24"/>
      <c r="AH1025" s="24"/>
      <c r="AI1025" s="24"/>
      <c r="AJ1025" s="24"/>
      <c r="AK1025" s="4"/>
      <c r="AL1025" s="4"/>
      <c r="AM1025" s="24"/>
      <c r="AN1025" s="24"/>
      <c r="AO1025" s="24"/>
      <c r="AP1025" s="24"/>
      <c r="AQ1025" s="24"/>
      <c r="AR1025" s="24"/>
      <c r="AS1025" s="4"/>
      <c r="AT1025" s="4"/>
      <c r="AU1025" s="24"/>
      <c r="AV1025" s="24"/>
      <c r="AW1025" s="24"/>
      <c r="AX1025" s="24"/>
      <c r="AY1025" s="24"/>
      <c r="AZ1025" s="24"/>
      <c r="BA1025" s="4"/>
    </row>
    <row r="1026" spans="2:53">
      <c r="B1026" s="11" t="s">
        <v>442</v>
      </c>
      <c r="C1026" s="11"/>
      <c r="D1026" s="71" t="s">
        <v>148</v>
      </c>
      <c r="E1026" s="11">
        <v>9</v>
      </c>
      <c r="F1026" s="11">
        <v>4</v>
      </c>
      <c r="G1026" s="11">
        <v>3</v>
      </c>
      <c r="H1026" s="11">
        <v>3</v>
      </c>
      <c r="I1026" s="11">
        <v>1</v>
      </c>
      <c r="J1026" s="11"/>
      <c r="M1026" s="184">
        <v>1271.06</v>
      </c>
      <c r="N1026" s="287">
        <v>480.9</v>
      </c>
      <c r="O1026" s="184">
        <v>318.64</v>
      </c>
      <c r="P1026" s="184">
        <v>266.74</v>
      </c>
      <c r="Q1026" s="184">
        <v>4.54</v>
      </c>
      <c r="R1026" s="184"/>
      <c r="S1026" s="4"/>
      <c r="T1026" s="4"/>
      <c r="U1026" s="11">
        <v>141.228888888889</v>
      </c>
      <c r="V1026" s="11">
        <v>60.112499999999997</v>
      </c>
      <c r="W1026" s="11">
        <v>39.83</v>
      </c>
      <c r="X1026" s="11">
        <v>33.342500000000001</v>
      </c>
      <c r="Y1026" s="11">
        <v>0.5675</v>
      </c>
      <c r="Z1026" s="11"/>
      <c r="AA1026" s="4"/>
      <c r="AB1026" s="11"/>
      <c r="AC1026" s="11"/>
      <c r="AD1026" s="71"/>
      <c r="AE1026" s="24"/>
      <c r="AF1026" s="24"/>
      <c r="AG1026" s="24"/>
      <c r="AH1026" s="24"/>
      <c r="AI1026" s="24"/>
      <c r="AJ1026" s="24"/>
      <c r="AK1026" s="4"/>
      <c r="AL1026" s="4"/>
      <c r="AM1026" s="24"/>
      <c r="AN1026" s="24"/>
      <c r="AO1026" s="24"/>
      <c r="AP1026" s="24"/>
      <c r="AQ1026" s="24"/>
      <c r="AR1026" s="24"/>
      <c r="AS1026" s="4"/>
      <c r="AT1026" s="4"/>
      <c r="AU1026" s="24"/>
      <c r="AV1026" s="24"/>
      <c r="AW1026" s="24"/>
      <c r="AX1026" s="24"/>
      <c r="AY1026" s="24"/>
      <c r="AZ1026" s="24"/>
      <c r="BA1026" s="4"/>
    </row>
    <row r="1027" spans="2:53">
      <c r="B1027" s="11" t="s">
        <v>443</v>
      </c>
      <c r="C1027" s="11"/>
      <c r="D1027" s="71" t="s">
        <v>161</v>
      </c>
      <c r="E1027" s="11">
        <v>227</v>
      </c>
      <c r="F1027" s="11">
        <v>105</v>
      </c>
      <c r="G1027" s="11">
        <v>55</v>
      </c>
      <c r="H1027" s="11">
        <v>36</v>
      </c>
      <c r="I1027" s="11">
        <v>42</v>
      </c>
      <c r="J1027" s="11"/>
      <c r="M1027" s="184">
        <v>36485.81</v>
      </c>
      <c r="N1027" s="287">
        <v>15900.98</v>
      </c>
      <c r="O1027" s="184">
        <v>3779.25</v>
      </c>
      <c r="P1027" s="184">
        <v>2626.12</v>
      </c>
      <c r="Q1027" s="184">
        <v>19472.84</v>
      </c>
      <c r="R1027" s="184"/>
      <c r="S1027" s="4"/>
      <c r="T1027" s="4"/>
      <c r="U1027" s="11">
        <v>155.258765957447</v>
      </c>
      <c r="V1027" s="11">
        <v>68.538706896551702</v>
      </c>
      <c r="W1027" s="11">
        <v>16.796666666666699</v>
      </c>
      <c r="X1027" s="11">
        <v>11.5180701754386</v>
      </c>
      <c r="Y1027" s="11">
        <v>81.1368333333333</v>
      </c>
      <c r="Z1027" s="11"/>
      <c r="AA1027" s="4"/>
      <c r="AB1027" s="11"/>
      <c r="AC1027" s="11"/>
      <c r="AD1027" s="71"/>
      <c r="AE1027" s="24"/>
      <c r="AF1027" s="24"/>
      <c r="AG1027" s="24"/>
      <c r="AH1027" s="24"/>
      <c r="AI1027" s="24"/>
      <c r="AJ1027" s="24"/>
      <c r="AK1027" s="4"/>
      <c r="AL1027" s="4"/>
      <c r="AM1027" s="24"/>
      <c r="AN1027" s="24"/>
      <c r="AO1027" s="24"/>
      <c r="AP1027" s="24"/>
      <c r="AQ1027" s="24"/>
      <c r="AR1027" s="24"/>
      <c r="AS1027" s="4"/>
      <c r="AT1027" s="4"/>
      <c r="AU1027" s="24"/>
      <c r="AV1027" s="24"/>
      <c r="AW1027" s="24"/>
      <c r="AX1027" s="24"/>
      <c r="AY1027" s="24"/>
      <c r="AZ1027" s="24"/>
      <c r="BA1027" s="4"/>
    </row>
    <row r="1028" spans="2:53">
      <c r="B1028" s="11" t="s">
        <v>444</v>
      </c>
      <c r="C1028" s="11"/>
      <c r="D1028" s="71" t="s">
        <v>285</v>
      </c>
      <c r="E1028" s="11">
        <v>11</v>
      </c>
      <c r="F1028" s="11">
        <v>8</v>
      </c>
      <c r="G1028" s="11">
        <v>5</v>
      </c>
      <c r="H1028" s="11">
        <v>3</v>
      </c>
      <c r="I1028" s="11">
        <v>5</v>
      </c>
      <c r="J1028" s="11"/>
      <c r="M1028" s="184">
        <v>1821.81</v>
      </c>
      <c r="N1028" s="287">
        <v>1675.52</v>
      </c>
      <c r="O1028" s="184">
        <v>737.09</v>
      </c>
      <c r="P1028" s="184">
        <v>484.14</v>
      </c>
      <c r="Q1028" s="184">
        <v>2576.5100000000002</v>
      </c>
      <c r="R1028" s="184"/>
      <c r="S1028" s="4"/>
      <c r="T1028" s="4"/>
      <c r="U1028" s="11">
        <v>140.13923076923101</v>
      </c>
      <c r="V1028" s="11">
        <v>119.68</v>
      </c>
      <c r="W1028" s="11">
        <v>61.4241666666667</v>
      </c>
      <c r="X1028" s="11">
        <v>40.344999999999999</v>
      </c>
      <c r="Y1028" s="11">
        <v>198.193076923077</v>
      </c>
      <c r="Z1028" s="11"/>
      <c r="AA1028" s="4"/>
      <c r="AB1028" s="11"/>
      <c r="AC1028" s="11"/>
      <c r="AD1028" s="71"/>
      <c r="AE1028" s="24"/>
      <c r="AF1028" s="24"/>
      <c r="AG1028" s="24"/>
      <c r="AH1028" s="24"/>
      <c r="AI1028" s="24"/>
      <c r="AJ1028" s="24"/>
      <c r="AK1028" s="4"/>
      <c r="AL1028" s="4"/>
      <c r="AM1028" s="24"/>
      <c r="AN1028" s="24"/>
      <c r="AO1028" s="24"/>
      <c r="AP1028" s="24"/>
      <c r="AQ1028" s="24"/>
      <c r="AR1028" s="24"/>
      <c r="AS1028" s="4"/>
      <c r="AT1028" s="4"/>
      <c r="AU1028" s="24"/>
      <c r="AV1028" s="24"/>
      <c r="AW1028" s="24"/>
      <c r="AX1028" s="24"/>
      <c r="AY1028" s="24"/>
      <c r="AZ1028" s="24"/>
      <c r="BA1028" s="4"/>
    </row>
    <row r="1029" spans="2:53">
      <c r="B1029" s="11" t="s">
        <v>477</v>
      </c>
      <c r="C1029" s="11"/>
      <c r="D1029" s="71" t="s">
        <v>242</v>
      </c>
      <c r="E1029" s="11">
        <v>9</v>
      </c>
      <c r="F1029" s="11">
        <v>1</v>
      </c>
      <c r="G1029" s="11">
        <v>1</v>
      </c>
      <c r="H1029" s="11">
        <v>1</v>
      </c>
      <c r="I1029" s="11">
        <v>3</v>
      </c>
      <c r="J1029" s="11"/>
      <c r="M1029" s="184">
        <v>1571.5</v>
      </c>
      <c r="N1029" s="287">
        <v>48.88</v>
      </c>
      <c r="O1029" s="184">
        <v>53.07</v>
      </c>
      <c r="P1029" s="184">
        <v>22.58</v>
      </c>
      <c r="Q1029" s="184">
        <v>303.45</v>
      </c>
      <c r="R1029" s="184"/>
      <c r="S1029" s="4"/>
      <c r="T1029" s="4"/>
      <c r="U1029" s="11">
        <v>174.611111111111</v>
      </c>
      <c r="V1029" s="11">
        <v>6.11</v>
      </c>
      <c r="W1029" s="11">
        <v>6.63375</v>
      </c>
      <c r="X1029" s="11">
        <v>2.8224999999999998</v>
      </c>
      <c r="Y1029" s="11">
        <v>30.344999999999999</v>
      </c>
      <c r="Z1029" s="11"/>
      <c r="AA1029" s="4"/>
      <c r="AB1029" s="11"/>
      <c r="AC1029" s="11"/>
      <c r="AD1029" s="71"/>
      <c r="AE1029" s="24"/>
      <c r="AF1029" s="24"/>
      <c r="AG1029" s="24"/>
      <c r="AH1029" s="24"/>
      <c r="AI1029" s="24"/>
      <c r="AJ1029" s="24"/>
      <c r="AK1029" s="4"/>
      <c r="AL1029" s="4"/>
      <c r="AM1029" s="24"/>
      <c r="AN1029" s="24"/>
      <c r="AO1029" s="24"/>
      <c r="AP1029" s="24"/>
      <c r="AQ1029" s="24"/>
      <c r="AR1029" s="24"/>
      <c r="AS1029" s="4"/>
      <c r="AT1029" s="4"/>
      <c r="AU1029" s="24"/>
      <c r="AV1029" s="24"/>
      <c r="AW1029" s="24"/>
      <c r="AX1029" s="24"/>
      <c r="AY1029" s="24"/>
      <c r="AZ1029" s="24"/>
      <c r="BA1029" s="4"/>
    </row>
    <row r="1030" spans="2:53">
      <c r="B1030" s="11" t="s">
        <v>445</v>
      </c>
      <c r="C1030" s="11"/>
      <c r="D1030" s="71" t="s">
        <v>121</v>
      </c>
      <c r="E1030" s="11">
        <v>135</v>
      </c>
      <c r="F1030" s="11">
        <v>61</v>
      </c>
      <c r="G1030" s="11">
        <v>45</v>
      </c>
      <c r="H1030" s="11">
        <v>33</v>
      </c>
      <c r="I1030" s="11">
        <v>40</v>
      </c>
      <c r="J1030" s="11"/>
      <c r="M1030" s="184">
        <v>25197.86</v>
      </c>
      <c r="N1030" s="287">
        <v>15386.56</v>
      </c>
      <c r="O1030" s="184">
        <v>4479.83</v>
      </c>
      <c r="P1030" s="184">
        <v>3631.26</v>
      </c>
      <c r="Q1030" s="184">
        <v>15573.62</v>
      </c>
      <c r="R1030" s="184"/>
      <c r="S1030" s="4"/>
      <c r="T1030" s="4"/>
      <c r="U1030" s="11">
        <v>164.69189542483701</v>
      </c>
      <c r="V1030" s="11">
        <v>103.963243243243</v>
      </c>
      <c r="W1030" s="11">
        <v>31.1099305555556</v>
      </c>
      <c r="X1030" s="11">
        <v>25.043172413793101</v>
      </c>
      <c r="Y1030" s="11">
        <v>101.12740259740301</v>
      </c>
      <c r="Z1030" s="11"/>
      <c r="AA1030" s="4"/>
      <c r="AB1030" s="11"/>
      <c r="AC1030" s="11"/>
      <c r="AD1030" s="71"/>
      <c r="AE1030" s="24"/>
      <c r="AF1030" s="24"/>
      <c r="AG1030" s="24"/>
      <c r="AH1030" s="24"/>
      <c r="AI1030" s="24"/>
      <c r="AJ1030" s="24"/>
      <c r="AK1030" s="4"/>
      <c r="AL1030" s="4"/>
      <c r="AM1030" s="24"/>
      <c r="AN1030" s="24"/>
      <c r="AO1030" s="24"/>
      <c r="AP1030" s="24"/>
      <c r="AQ1030" s="24"/>
      <c r="AR1030" s="24"/>
      <c r="AS1030" s="4"/>
      <c r="AT1030" s="4"/>
      <c r="AU1030" s="24"/>
      <c r="AV1030" s="24"/>
      <c r="AW1030" s="24"/>
      <c r="AX1030" s="24"/>
      <c r="AY1030" s="24"/>
      <c r="AZ1030" s="24"/>
      <c r="BA1030" s="4"/>
    </row>
    <row r="1031" spans="2:53">
      <c r="B1031" s="11" t="s">
        <v>446</v>
      </c>
      <c r="C1031" s="11"/>
      <c r="D1031" s="71" t="s">
        <v>146</v>
      </c>
      <c r="E1031" s="11">
        <v>2</v>
      </c>
      <c r="F1031" s="11">
        <v>1</v>
      </c>
      <c r="G1031" s="11"/>
      <c r="H1031" s="11"/>
      <c r="I1031" s="11"/>
      <c r="J1031" s="11"/>
      <c r="M1031" s="184">
        <v>297.75</v>
      </c>
      <c r="N1031" s="287">
        <v>115.13</v>
      </c>
      <c r="O1031" s="184">
        <v>0</v>
      </c>
      <c r="P1031" s="184">
        <v>0</v>
      </c>
      <c r="Q1031" s="184">
        <v>0</v>
      </c>
      <c r="R1031" s="184"/>
      <c r="S1031" s="4"/>
      <c r="T1031" s="4"/>
      <c r="U1031" s="11">
        <v>148.875</v>
      </c>
      <c r="V1031" s="11">
        <v>57.564999999999998</v>
      </c>
      <c r="W1031" s="11">
        <v>0</v>
      </c>
      <c r="X1031" s="11">
        <v>0</v>
      </c>
      <c r="Y1031" s="11">
        <v>0</v>
      </c>
      <c r="Z1031" s="11"/>
      <c r="AA1031" s="4"/>
      <c r="AB1031" s="11"/>
      <c r="AC1031" s="11"/>
      <c r="AD1031" s="71"/>
      <c r="AE1031" s="24"/>
      <c r="AF1031" s="24"/>
      <c r="AG1031" s="24"/>
      <c r="AH1031" s="24"/>
      <c r="AI1031" s="24"/>
      <c r="AJ1031" s="24"/>
      <c r="AK1031" s="4"/>
      <c r="AL1031" s="4"/>
      <c r="AM1031" s="24"/>
      <c r="AN1031" s="24"/>
      <c r="AO1031" s="24"/>
      <c r="AP1031" s="24"/>
      <c r="AQ1031" s="24"/>
      <c r="AR1031" s="24"/>
      <c r="AS1031" s="4"/>
      <c r="AT1031" s="4"/>
      <c r="AU1031" s="24"/>
      <c r="AV1031" s="24"/>
      <c r="AW1031" s="24"/>
      <c r="AX1031" s="24"/>
      <c r="AY1031" s="24"/>
      <c r="AZ1031" s="24"/>
      <c r="BA1031" s="4"/>
    </row>
    <row r="1032" spans="2:53">
      <c r="B1032" s="11" t="s">
        <v>446</v>
      </c>
      <c r="C1032" s="11"/>
      <c r="D1032" s="71" t="s">
        <v>447</v>
      </c>
      <c r="E1032" s="11">
        <v>144</v>
      </c>
      <c r="F1032" s="11">
        <v>93</v>
      </c>
      <c r="G1032" s="11">
        <v>47</v>
      </c>
      <c r="H1032" s="11">
        <v>43</v>
      </c>
      <c r="I1032" s="11">
        <v>65</v>
      </c>
      <c r="J1032" s="11"/>
      <c r="M1032" s="184">
        <v>49184.959999999999</v>
      </c>
      <c r="N1032" s="287">
        <v>16830.34</v>
      </c>
      <c r="O1032" s="184">
        <v>4964.21</v>
      </c>
      <c r="P1032" s="184">
        <v>4087.26</v>
      </c>
      <c r="Q1032" s="184">
        <v>29927.54</v>
      </c>
      <c r="R1032" s="184"/>
      <c r="S1032" s="4"/>
      <c r="T1032" s="4"/>
      <c r="U1032" s="11">
        <v>298.090666666667</v>
      </c>
      <c r="V1032" s="11">
        <v>105.18962500000001</v>
      </c>
      <c r="W1032" s="11">
        <v>32.875562913907302</v>
      </c>
      <c r="X1032" s="11">
        <v>26.0335031847134</v>
      </c>
      <c r="Y1032" s="11">
        <v>176.04435294117599</v>
      </c>
      <c r="Z1032" s="11"/>
      <c r="AA1032" s="4"/>
      <c r="AB1032" s="11"/>
      <c r="AC1032" s="11"/>
      <c r="AD1032" s="71"/>
      <c r="AE1032" s="24"/>
      <c r="AF1032" s="24"/>
      <c r="AG1032" s="24"/>
      <c r="AH1032" s="24"/>
      <c r="AI1032" s="24"/>
      <c r="AJ1032" s="24"/>
      <c r="AK1032" s="4"/>
      <c r="AL1032" s="4"/>
      <c r="AM1032" s="24"/>
      <c r="AN1032" s="24"/>
      <c r="AO1032" s="24"/>
      <c r="AP1032" s="24"/>
      <c r="AQ1032" s="24"/>
      <c r="AR1032" s="24"/>
      <c r="AS1032" s="4"/>
      <c r="AT1032" s="4"/>
      <c r="AU1032" s="24"/>
      <c r="AV1032" s="24"/>
      <c r="AW1032" s="24"/>
      <c r="AX1032" s="24"/>
      <c r="AY1032" s="24"/>
      <c r="AZ1032" s="24"/>
      <c r="BA1032" s="4"/>
    </row>
    <row r="1033" spans="2:53">
      <c r="B1033" s="11" t="s">
        <v>448</v>
      </c>
      <c r="C1033" s="11"/>
      <c r="D1033" s="71" t="s">
        <v>242</v>
      </c>
      <c r="E1033" s="11">
        <v>1588</v>
      </c>
      <c r="F1033" s="11">
        <v>637</v>
      </c>
      <c r="G1033" s="11">
        <v>450</v>
      </c>
      <c r="H1033" s="11">
        <v>266</v>
      </c>
      <c r="I1033" s="11">
        <v>358</v>
      </c>
      <c r="J1033" s="11"/>
      <c r="M1033" s="184">
        <v>222650.56</v>
      </c>
      <c r="N1033" s="287">
        <v>53816.67</v>
      </c>
      <c r="O1033" s="184">
        <v>26825.38</v>
      </c>
      <c r="P1033" s="184">
        <v>15377.4</v>
      </c>
      <c r="Q1033" s="184">
        <v>82401.399999999994</v>
      </c>
      <c r="R1033" s="184"/>
      <c r="S1033" s="4"/>
      <c r="T1033" s="4"/>
      <c r="U1033" s="11">
        <v>132.76717948717899</v>
      </c>
      <c r="V1033" s="11">
        <v>36.734928327645001</v>
      </c>
      <c r="W1033" s="11">
        <v>17.064491094147598</v>
      </c>
      <c r="X1033" s="11">
        <v>9.79452229299363</v>
      </c>
      <c r="Y1033" s="11">
        <v>50.771041281577297</v>
      </c>
      <c r="Z1033" s="11"/>
      <c r="AA1033" s="4"/>
      <c r="AB1033" s="11"/>
      <c r="AC1033" s="11"/>
      <c r="AD1033" s="71"/>
      <c r="AE1033" s="24"/>
      <c r="AF1033" s="24"/>
      <c r="AG1033" s="24"/>
      <c r="AH1033" s="24"/>
      <c r="AI1033" s="24"/>
      <c r="AJ1033" s="24"/>
      <c r="AK1033" s="4"/>
      <c r="AL1033" s="4"/>
      <c r="AM1033" s="24"/>
      <c r="AN1033" s="24"/>
      <c r="AO1033" s="24"/>
      <c r="AP1033" s="24"/>
      <c r="AQ1033" s="24"/>
      <c r="AR1033" s="24"/>
      <c r="AS1033" s="4"/>
      <c r="AT1033" s="4"/>
      <c r="AU1033" s="24"/>
      <c r="AV1033" s="24"/>
      <c r="AW1033" s="24"/>
      <c r="AX1033" s="24"/>
      <c r="AY1033" s="24"/>
      <c r="AZ1033" s="24"/>
      <c r="BA1033" s="4"/>
    </row>
    <row r="1034" spans="2:53">
      <c r="B1034" s="11" t="s">
        <v>602</v>
      </c>
      <c r="C1034" s="11"/>
      <c r="D1034" s="71" t="s">
        <v>242</v>
      </c>
      <c r="E1034" s="11">
        <v>6</v>
      </c>
      <c r="F1034" s="11">
        <v>2</v>
      </c>
      <c r="G1034" s="11">
        <v>2</v>
      </c>
      <c r="H1034" s="11">
        <v>1</v>
      </c>
      <c r="I1034" s="11"/>
      <c r="J1034" s="11"/>
      <c r="M1034" s="184">
        <v>802.93</v>
      </c>
      <c r="N1034" s="287">
        <v>206.46</v>
      </c>
      <c r="O1034" s="184">
        <v>112.65</v>
      </c>
      <c r="P1034" s="184">
        <v>44.67</v>
      </c>
      <c r="Q1034" s="184">
        <v>0</v>
      </c>
      <c r="R1034" s="184"/>
      <c r="S1034" s="4"/>
      <c r="T1034" s="4"/>
      <c r="U1034" s="11">
        <v>133.821666666667</v>
      </c>
      <c r="V1034" s="11">
        <v>34.409999999999997</v>
      </c>
      <c r="W1034" s="11">
        <v>18.774999999999999</v>
      </c>
      <c r="X1034" s="11">
        <v>7.4450000000000003</v>
      </c>
      <c r="Y1034" s="11">
        <v>0</v>
      </c>
      <c r="Z1034" s="11"/>
      <c r="AA1034" s="4"/>
      <c r="AB1034" s="11"/>
      <c r="AC1034" s="11"/>
      <c r="AD1034" s="71"/>
      <c r="AE1034" s="24"/>
      <c r="AF1034" s="24"/>
      <c r="AG1034" s="24"/>
      <c r="AH1034" s="24"/>
      <c r="AI1034" s="24"/>
      <c r="AJ1034" s="24"/>
      <c r="AK1034" s="4"/>
      <c r="AL1034" s="4"/>
      <c r="AM1034" s="24"/>
      <c r="AN1034" s="24"/>
      <c r="AO1034" s="24"/>
      <c r="AP1034" s="24"/>
      <c r="AQ1034" s="24"/>
      <c r="AR1034" s="24"/>
      <c r="AS1034" s="4"/>
      <c r="AT1034" s="4"/>
      <c r="AU1034" s="24"/>
      <c r="AV1034" s="24"/>
      <c r="AW1034" s="24"/>
      <c r="AX1034" s="24"/>
      <c r="AY1034" s="24"/>
      <c r="AZ1034" s="24"/>
      <c r="BA1034" s="4"/>
    </row>
    <row r="1035" spans="2:53">
      <c r="B1035" s="11" t="s">
        <v>450</v>
      </c>
      <c r="C1035" s="11"/>
      <c r="D1035" s="71" t="s">
        <v>157</v>
      </c>
      <c r="E1035" s="11">
        <v>3485</v>
      </c>
      <c r="F1035" s="11">
        <v>1613</v>
      </c>
      <c r="G1035" s="11">
        <v>938</v>
      </c>
      <c r="H1035" s="11">
        <v>637</v>
      </c>
      <c r="I1035" s="11">
        <v>807</v>
      </c>
      <c r="J1035" s="11"/>
      <c r="M1035" s="184">
        <v>705007.89999999898</v>
      </c>
      <c r="N1035" s="287">
        <v>276247.89</v>
      </c>
      <c r="O1035" s="184">
        <v>111064.13</v>
      </c>
      <c r="P1035" s="184">
        <v>62449.6499999999</v>
      </c>
      <c r="Q1035" s="184">
        <v>275587.26</v>
      </c>
      <c r="R1035" s="184"/>
      <c r="S1035" s="4"/>
      <c r="T1035" s="4"/>
      <c r="U1035" s="11">
        <v>188.65611453037201</v>
      </c>
      <c r="V1035" s="11">
        <v>81.996999109528005</v>
      </c>
      <c r="W1035" s="11">
        <v>32.164532290761699</v>
      </c>
      <c r="X1035" s="11">
        <v>17.934994256174601</v>
      </c>
      <c r="Y1035" s="11">
        <v>76.339961218836507</v>
      </c>
      <c r="Z1035" s="11"/>
      <c r="AA1035" s="4"/>
      <c r="AB1035" s="11"/>
      <c r="AC1035" s="11"/>
      <c r="AD1035" s="71"/>
      <c r="AE1035" s="24"/>
      <c r="AF1035" s="24"/>
      <c r="AG1035" s="24"/>
      <c r="AH1035" s="24"/>
      <c r="AI1035" s="24"/>
      <c r="AJ1035" s="24"/>
      <c r="AK1035" s="4"/>
      <c r="AL1035" s="4"/>
      <c r="AM1035" s="24"/>
      <c r="AN1035" s="24"/>
      <c r="AO1035" s="24"/>
      <c r="AP1035" s="24"/>
      <c r="AQ1035" s="24"/>
      <c r="AR1035" s="24"/>
      <c r="AS1035" s="4"/>
      <c r="AT1035" s="4"/>
      <c r="AU1035" s="24"/>
      <c r="AV1035" s="24"/>
      <c r="AW1035" s="24"/>
      <c r="AX1035" s="24"/>
      <c r="AY1035" s="24"/>
      <c r="AZ1035" s="24"/>
      <c r="BA1035" s="4"/>
    </row>
    <row r="1036" spans="2:53">
      <c r="B1036" s="11" t="s">
        <v>451</v>
      </c>
      <c r="C1036" s="11"/>
      <c r="D1036" s="71" t="s">
        <v>165</v>
      </c>
      <c r="E1036" s="11">
        <v>1</v>
      </c>
      <c r="F1036" s="11">
        <v>1</v>
      </c>
      <c r="G1036" s="11">
        <v>1</v>
      </c>
      <c r="H1036" s="11"/>
      <c r="I1036" s="11"/>
      <c r="J1036" s="11"/>
      <c r="M1036" s="184">
        <v>167.87</v>
      </c>
      <c r="N1036" s="287">
        <v>3.34</v>
      </c>
      <c r="O1036" s="184">
        <v>6.35</v>
      </c>
      <c r="P1036" s="184">
        <v>0</v>
      </c>
      <c r="Q1036" s="184">
        <v>0</v>
      </c>
      <c r="R1036" s="184"/>
      <c r="S1036" s="4"/>
      <c r="T1036" s="4"/>
      <c r="U1036" s="11">
        <v>167.87</v>
      </c>
      <c r="V1036" s="11">
        <v>3.34</v>
      </c>
      <c r="W1036" s="11">
        <v>6.35</v>
      </c>
      <c r="X1036" s="11">
        <v>0</v>
      </c>
      <c r="Y1036" s="11">
        <v>0</v>
      </c>
      <c r="Z1036" s="11"/>
      <c r="AA1036" s="4"/>
      <c r="AB1036" s="11"/>
      <c r="AC1036" s="11"/>
      <c r="AD1036" s="71"/>
      <c r="AE1036" s="24"/>
      <c r="AF1036" s="24"/>
      <c r="AG1036" s="24"/>
      <c r="AH1036" s="24"/>
      <c r="AI1036" s="24"/>
      <c r="AJ1036" s="24"/>
      <c r="AK1036" s="4"/>
      <c r="AL1036" s="4"/>
      <c r="AM1036" s="24"/>
      <c r="AN1036" s="24"/>
      <c r="AO1036" s="24"/>
      <c r="AP1036" s="24"/>
      <c r="AQ1036" s="24"/>
      <c r="AR1036" s="24"/>
      <c r="AS1036" s="4"/>
      <c r="AT1036" s="4"/>
      <c r="AU1036" s="24"/>
      <c r="AV1036" s="24"/>
      <c r="AW1036" s="24"/>
      <c r="AX1036" s="24"/>
      <c r="AY1036" s="24"/>
      <c r="AZ1036" s="24"/>
      <c r="BA1036" s="4"/>
    </row>
    <row r="1037" spans="2:53">
      <c r="B1037" s="11" t="s">
        <v>451</v>
      </c>
      <c r="C1037" s="11"/>
      <c r="D1037" s="71" t="s">
        <v>229</v>
      </c>
      <c r="E1037" s="11">
        <v>75</v>
      </c>
      <c r="F1037" s="11">
        <v>20</v>
      </c>
      <c r="G1037" s="11">
        <v>9</v>
      </c>
      <c r="H1037" s="11">
        <v>7</v>
      </c>
      <c r="I1037" s="11">
        <v>12</v>
      </c>
      <c r="J1037" s="11"/>
      <c r="M1037" s="184">
        <v>17034.09</v>
      </c>
      <c r="N1037" s="287">
        <v>3352.61</v>
      </c>
      <c r="O1037" s="184">
        <v>1052.72</v>
      </c>
      <c r="P1037" s="184">
        <v>612.61</v>
      </c>
      <c r="Q1037" s="184">
        <v>5503.69</v>
      </c>
      <c r="R1037" s="184"/>
      <c r="S1037" s="4"/>
      <c r="T1037" s="4"/>
      <c r="U1037" s="11">
        <v>221.221948051948</v>
      </c>
      <c r="V1037" s="11">
        <v>47.894428571428598</v>
      </c>
      <c r="W1037" s="11">
        <v>15.481176470588199</v>
      </c>
      <c r="X1037" s="11">
        <v>8.7515714285714292</v>
      </c>
      <c r="Y1037" s="11">
        <v>76.440138888888896</v>
      </c>
      <c r="Z1037" s="11"/>
      <c r="AA1037" s="4"/>
      <c r="AB1037" s="11"/>
      <c r="AC1037" s="11"/>
      <c r="AD1037" s="71"/>
      <c r="AE1037" s="24"/>
      <c r="AF1037" s="24"/>
      <c r="AG1037" s="24"/>
      <c r="AH1037" s="24"/>
      <c r="AI1037" s="24"/>
      <c r="AJ1037" s="24"/>
      <c r="AK1037" s="4"/>
      <c r="AL1037" s="4"/>
      <c r="AM1037" s="24"/>
      <c r="AN1037" s="24"/>
      <c r="AO1037" s="24"/>
      <c r="AP1037" s="24"/>
      <c r="AQ1037" s="24"/>
      <c r="AR1037" s="24"/>
      <c r="AS1037" s="4"/>
      <c r="AT1037" s="4"/>
      <c r="AU1037" s="24"/>
      <c r="AV1037" s="24"/>
      <c r="AW1037" s="24"/>
      <c r="AX1037" s="24"/>
      <c r="AY1037" s="24"/>
      <c r="AZ1037" s="24"/>
      <c r="BA1037" s="4"/>
    </row>
    <row r="1038" spans="2:53">
      <c r="B1038" s="11" t="s">
        <v>452</v>
      </c>
      <c r="C1038" s="11"/>
      <c r="D1038" s="71" t="s">
        <v>453</v>
      </c>
      <c r="E1038" s="11">
        <v>64</v>
      </c>
      <c r="F1038" s="11">
        <v>30</v>
      </c>
      <c r="G1038" s="11">
        <v>18</v>
      </c>
      <c r="H1038" s="11">
        <v>12</v>
      </c>
      <c r="I1038" s="11">
        <v>18</v>
      </c>
      <c r="J1038" s="11"/>
      <c r="M1038" s="184">
        <v>13575.32</v>
      </c>
      <c r="N1038" s="287">
        <v>4828.2700000000004</v>
      </c>
      <c r="O1038" s="184">
        <v>1730.1</v>
      </c>
      <c r="P1038" s="184">
        <v>911.76</v>
      </c>
      <c r="Q1038" s="184">
        <v>5328.71</v>
      </c>
      <c r="R1038" s="184"/>
      <c r="S1038" s="4"/>
      <c r="T1038" s="4"/>
      <c r="U1038" s="11">
        <v>196.743768115942</v>
      </c>
      <c r="V1038" s="11">
        <v>68.975285714285704</v>
      </c>
      <c r="W1038" s="11">
        <v>25.4426470588235</v>
      </c>
      <c r="X1038" s="11">
        <v>13.608358208955201</v>
      </c>
      <c r="Y1038" s="11">
        <v>72.996027397260306</v>
      </c>
      <c r="Z1038" s="11"/>
      <c r="AA1038" s="4"/>
      <c r="AB1038" s="11"/>
      <c r="AC1038" s="11"/>
      <c r="AD1038" s="71"/>
      <c r="AE1038" s="24"/>
      <c r="AF1038" s="24"/>
      <c r="AG1038" s="24"/>
      <c r="AH1038" s="24"/>
      <c r="AI1038" s="24"/>
      <c r="AJ1038" s="24"/>
      <c r="AK1038" s="4"/>
      <c r="AL1038" s="4"/>
      <c r="AM1038" s="24"/>
      <c r="AN1038" s="24"/>
      <c r="AO1038" s="24"/>
      <c r="AP1038" s="24"/>
      <c r="AQ1038" s="24"/>
      <c r="AR1038" s="24"/>
      <c r="AS1038" s="4"/>
      <c r="AT1038" s="4"/>
      <c r="AU1038" s="24"/>
      <c r="AV1038" s="24"/>
      <c r="AW1038" s="24"/>
      <c r="AX1038" s="24"/>
      <c r="AY1038" s="24"/>
      <c r="AZ1038" s="24"/>
      <c r="BA1038" s="4"/>
    </row>
    <row r="1039" spans="2:53">
      <c r="B1039" s="11" t="s">
        <v>454</v>
      </c>
      <c r="C1039" s="11"/>
      <c r="D1039" s="71" t="s">
        <v>123</v>
      </c>
      <c r="E1039" s="11">
        <v>355</v>
      </c>
      <c r="F1039" s="11">
        <v>191</v>
      </c>
      <c r="G1039" s="11">
        <v>121</v>
      </c>
      <c r="H1039" s="11">
        <v>97</v>
      </c>
      <c r="I1039" s="11">
        <v>130</v>
      </c>
      <c r="J1039" s="11"/>
      <c r="M1039" s="184">
        <v>57405.13</v>
      </c>
      <c r="N1039" s="287">
        <v>21387.439999999999</v>
      </c>
      <c r="O1039" s="184">
        <v>9074.31</v>
      </c>
      <c r="P1039" s="184">
        <v>7064.33</v>
      </c>
      <c r="Q1039" s="184">
        <v>70571.03</v>
      </c>
      <c r="R1039" s="184"/>
      <c r="S1039" s="4"/>
      <c r="T1039" s="4"/>
      <c r="U1039" s="11">
        <v>149.10423376623399</v>
      </c>
      <c r="V1039" s="11">
        <v>55.9880628272252</v>
      </c>
      <c r="W1039" s="11">
        <v>25.067154696132601</v>
      </c>
      <c r="X1039" s="11">
        <v>19.407499999999999</v>
      </c>
      <c r="Y1039" s="11">
        <v>181.88409793814401</v>
      </c>
      <c r="Z1039" s="11"/>
      <c r="AA1039" s="4"/>
      <c r="AB1039" s="11"/>
      <c r="AC1039" s="11"/>
      <c r="AD1039" s="71"/>
      <c r="AE1039" s="24"/>
      <c r="AF1039" s="24"/>
      <c r="AG1039" s="24"/>
      <c r="AH1039" s="24"/>
      <c r="AI1039" s="24"/>
      <c r="AJ1039" s="24"/>
      <c r="AK1039" s="4"/>
      <c r="AL1039" s="4"/>
      <c r="AM1039" s="24"/>
      <c r="AN1039" s="24"/>
      <c r="AO1039" s="24"/>
      <c r="AP1039" s="24"/>
      <c r="AQ1039" s="24"/>
      <c r="AR1039" s="24"/>
      <c r="AS1039" s="4"/>
      <c r="AT1039" s="4"/>
      <c r="AU1039" s="24"/>
      <c r="AV1039" s="24"/>
      <c r="AW1039" s="24"/>
      <c r="AX1039" s="24"/>
      <c r="AY1039" s="24"/>
      <c r="AZ1039" s="24"/>
      <c r="BA1039" s="4"/>
    </row>
    <row r="1040" spans="2:53">
      <c r="B1040" s="11" t="s">
        <v>503</v>
      </c>
      <c r="C1040" s="11"/>
      <c r="D1040" s="71" t="s">
        <v>504</v>
      </c>
      <c r="E1040" s="11">
        <v>1</v>
      </c>
      <c r="F1040" s="11"/>
      <c r="G1040" s="11">
        <v>1</v>
      </c>
      <c r="H1040" s="11">
        <v>1</v>
      </c>
      <c r="I1040" s="11"/>
      <c r="J1040" s="11"/>
      <c r="M1040" s="184">
        <v>250.13</v>
      </c>
      <c r="N1040" s="287">
        <v>0</v>
      </c>
      <c r="O1040" s="184">
        <v>72.53</v>
      </c>
      <c r="P1040" s="184">
        <v>20.420000000000002</v>
      </c>
      <c r="Q1040" s="184">
        <v>0</v>
      </c>
      <c r="R1040" s="184"/>
      <c r="S1040" s="4"/>
      <c r="T1040" s="4"/>
      <c r="U1040" s="11">
        <v>250.13</v>
      </c>
      <c r="V1040" s="11">
        <v>0</v>
      </c>
      <c r="W1040" s="11">
        <v>72.53</v>
      </c>
      <c r="X1040" s="11">
        <v>20.420000000000002</v>
      </c>
      <c r="Y1040" s="11">
        <v>0</v>
      </c>
      <c r="Z1040" s="11"/>
      <c r="AA1040" s="4"/>
      <c r="AB1040" s="11"/>
      <c r="AC1040" s="11"/>
      <c r="AD1040" s="71"/>
      <c r="AE1040" s="24"/>
      <c r="AF1040" s="24"/>
      <c r="AG1040" s="24"/>
      <c r="AH1040" s="24"/>
      <c r="AI1040" s="24"/>
      <c r="AJ1040" s="24"/>
      <c r="AK1040" s="4"/>
      <c r="AL1040" s="4"/>
      <c r="AM1040" s="24"/>
      <c r="AN1040" s="24"/>
      <c r="AO1040" s="24"/>
      <c r="AP1040" s="24"/>
      <c r="AQ1040" s="24"/>
      <c r="AR1040" s="24"/>
      <c r="AS1040" s="4"/>
      <c r="AT1040" s="4"/>
      <c r="AU1040" s="24"/>
      <c r="AV1040" s="24"/>
      <c r="AW1040" s="24"/>
      <c r="AX1040" s="24"/>
      <c r="AY1040" s="24"/>
      <c r="AZ1040" s="24"/>
      <c r="BA1040" s="4"/>
    </row>
    <row r="1041" spans="2:61">
      <c r="B1041" s="11" t="s">
        <v>455</v>
      </c>
      <c r="C1041" s="11"/>
      <c r="D1041" s="71" t="s">
        <v>352</v>
      </c>
      <c r="E1041" s="11">
        <v>596</v>
      </c>
      <c r="F1041" s="11">
        <v>273</v>
      </c>
      <c r="G1041" s="11">
        <v>155</v>
      </c>
      <c r="H1041" s="11">
        <v>105</v>
      </c>
      <c r="I1041" s="11">
        <v>132</v>
      </c>
      <c r="J1041" s="11"/>
      <c r="M1041" s="184">
        <v>115295.38</v>
      </c>
      <c r="N1041" s="287">
        <v>43240.28</v>
      </c>
      <c r="O1041" s="184">
        <v>18398.38</v>
      </c>
      <c r="P1041" s="184">
        <v>8025.21</v>
      </c>
      <c r="Q1041" s="184">
        <v>53063.23</v>
      </c>
      <c r="R1041" s="184"/>
      <c r="S1041" s="4"/>
      <c r="T1041" s="4"/>
      <c r="U1041" s="11">
        <v>178.19996908809901</v>
      </c>
      <c r="V1041" s="11">
        <v>69.968090614886705</v>
      </c>
      <c r="W1041" s="11">
        <v>30.310345963756198</v>
      </c>
      <c r="X1041" s="11">
        <v>13.134549918166901</v>
      </c>
      <c r="Y1041" s="11">
        <v>85.448035426731096</v>
      </c>
      <c r="Z1041" s="11"/>
      <c r="AA1041" s="4"/>
      <c r="AB1041" s="11"/>
      <c r="AC1041" s="11"/>
      <c r="AD1041" s="71"/>
      <c r="AE1041" s="24"/>
      <c r="AF1041" s="24"/>
      <c r="AG1041" s="24"/>
      <c r="AH1041" s="24"/>
      <c r="AI1041" s="24"/>
      <c r="AJ1041" s="24"/>
      <c r="AK1041" s="4"/>
      <c r="AL1041" s="4"/>
      <c r="AM1041" s="24"/>
      <c r="AN1041" s="24"/>
      <c r="AO1041" s="24"/>
      <c r="AP1041" s="24"/>
      <c r="AQ1041" s="24"/>
      <c r="AR1041" s="24"/>
      <c r="AS1041" s="4"/>
      <c r="AT1041" s="4"/>
      <c r="AU1041" s="24"/>
      <c r="AV1041" s="24"/>
      <c r="AW1041" s="24"/>
      <c r="AX1041" s="24"/>
      <c r="AY1041" s="24"/>
      <c r="AZ1041" s="24"/>
      <c r="BA1041" s="4"/>
    </row>
    <row r="1042" spans="2:61">
      <c r="B1042" s="11" t="s">
        <v>456</v>
      </c>
      <c r="C1042" s="11"/>
      <c r="D1042" s="71" t="s">
        <v>352</v>
      </c>
      <c r="E1042" s="11">
        <v>5</v>
      </c>
      <c r="F1042" s="11">
        <v>4</v>
      </c>
      <c r="G1042" s="11">
        <v>4</v>
      </c>
      <c r="H1042" s="11">
        <v>2</v>
      </c>
      <c r="I1042" s="11">
        <v>2</v>
      </c>
      <c r="J1042" s="11"/>
      <c r="M1042" s="184">
        <v>184.05</v>
      </c>
      <c r="N1042" s="287">
        <v>154.97999999999999</v>
      </c>
      <c r="O1042" s="184">
        <v>101.85</v>
      </c>
      <c r="P1042" s="184">
        <v>12.3</v>
      </c>
      <c r="Q1042" s="184">
        <v>526.88</v>
      </c>
      <c r="R1042" s="184"/>
      <c r="S1042" s="4"/>
      <c r="T1042" s="4"/>
      <c r="U1042" s="11">
        <v>36.81</v>
      </c>
      <c r="V1042" s="11">
        <v>30.995999999999999</v>
      </c>
      <c r="W1042" s="11">
        <v>20.37</v>
      </c>
      <c r="X1042" s="11">
        <v>2.46</v>
      </c>
      <c r="Y1042" s="11">
        <v>105.376</v>
      </c>
      <c r="Z1042" s="11"/>
      <c r="AA1042" s="4"/>
      <c r="AB1042" s="11"/>
      <c r="AC1042" s="11"/>
      <c r="AD1042" s="71"/>
      <c r="AE1042" s="24"/>
      <c r="AF1042" s="24"/>
      <c r="AG1042" s="24"/>
      <c r="AH1042" s="24"/>
      <c r="AI1042" s="24"/>
      <c r="AJ1042" s="24"/>
      <c r="AK1042" s="4"/>
      <c r="AL1042" s="4"/>
      <c r="AM1042" s="24"/>
      <c r="AN1042" s="24"/>
      <c r="AO1042" s="24"/>
      <c r="AP1042" s="24"/>
      <c r="AQ1042" s="24"/>
      <c r="AR1042" s="24"/>
      <c r="AS1042" s="4"/>
      <c r="AT1042" s="4"/>
      <c r="AU1042" s="24"/>
      <c r="AV1042" s="24"/>
      <c r="AW1042" s="24"/>
      <c r="AX1042" s="24"/>
      <c r="AY1042" s="24"/>
      <c r="AZ1042" s="24"/>
      <c r="BA1042" s="4"/>
    </row>
    <row r="1043" spans="2:61" ht="13.8" thickBot="1">
      <c r="B1043" s="11"/>
      <c r="C1043" s="11"/>
      <c r="D1043" s="71"/>
      <c r="E1043" s="11"/>
      <c r="F1043" s="11"/>
      <c r="G1043" s="11"/>
      <c r="H1043" s="11"/>
      <c r="I1043" s="11"/>
      <c r="J1043" s="11"/>
      <c r="M1043" s="11"/>
      <c r="N1043" s="146"/>
      <c r="O1043" s="11"/>
      <c r="P1043" s="11"/>
      <c r="Q1043" s="11"/>
      <c r="R1043" s="11"/>
      <c r="S1043" s="4"/>
      <c r="T1043" s="4"/>
      <c r="U1043" s="11"/>
      <c r="V1043" s="11"/>
      <c r="W1043" s="11"/>
      <c r="X1043" s="11"/>
      <c r="Y1043" s="11"/>
      <c r="Z1043" s="11"/>
      <c r="AA1043" s="4"/>
      <c r="AB1043" s="11"/>
      <c r="AC1043" s="11"/>
      <c r="AD1043" s="71"/>
      <c r="AE1043" s="24"/>
      <c r="AF1043" s="24"/>
      <c r="AG1043" s="24"/>
      <c r="AH1043" s="24"/>
      <c r="AI1043" s="24"/>
      <c r="AJ1043" s="24"/>
      <c r="AK1043" s="4"/>
      <c r="AL1043" s="4"/>
      <c r="AM1043" s="24"/>
      <c r="AN1043" s="24"/>
      <c r="AO1043" s="24"/>
      <c r="AP1043" s="24"/>
      <c r="AQ1043" s="24"/>
      <c r="AR1043" s="24"/>
      <c r="AS1043" s="4"/>
      <c r="AT1043" s="4"/>
      <c r="AU1043" s="24"/>
      <c r="AV1043" s="24"/>
      <c r="AW1043" s="24"/>
      <c r="AX1043" s="24"/>
      <c r="AY1043" s="24"/>
      <c r="AZ1043" s="24"/>
      <c r="BA1043" s="4"/>
    </row>
    <row r="1044" spans="2:61" ht="13.8" thickBot="1">
      <c r="B1044" s="94"/>
      <c r="C1044" s="101"/>
      <c r="D1044" s="106"/>
      <c r="E1044" s="96"/>
      <c r="F1044" s="96"/>
      <c r="G1044" s="96"/>
      <c r="H1044" s="96"/>
      <c r="I1044" s="96"/>
      <c r="J1044" s="97"/>
      <c r="L1044" s="147"/>
      <c r="M1044" s="138"/>
      <c r="N1044" s="148"/>
      <c r="O1044" s="96"/>
      <c r="P1044" s="96"/>
      <c r="Q1044" s="96"/>
      <c r="R1044" s="97"/>
      <c r="S1044" s="4"/>
      <c r="T1044" s="147"/>
      <c r="U1044" s="98"/>
      <c r="V1044" s="96"/>
      <c r="W1044" s="96"/>
      <c r="X1044" s="96"/>
      <c r="Y1044" s="96"/>
      <c r="Z1044" s="97"/>
      <c r="AA1044" s="4"/>
      <c r="AB1044" s="94"/>
      <c r="AC1044" s="101"/>
      <c r="AD1044" s="106"/>
      <c r="AE1044" s="103"/>
      <c r="AF1044" s="104"/>
      <c r="AG1044" s="104"/>
      <c r="AH1044" s="104"/>
      <c r="AI1044" s="104"/>
      <c r="AJ1044" s="105"/>
      <c r="AK1044" s="4"/>
      <c r="AL1044" s="147"/>
      <c r="AM1044" s="103"/>
      <c r="AN1044" s="104"/>
      <c r="AO1044" s="104"/>
      <c r="AP1044" s="104"/>
      <c r="AQ1044" s="104"/>
      <c r="AR1044" s="105"/>
      <c r="AS1044" s="4"/>
      <c r="AT1044" s="147"/>
      <c r="AU1044" s="103"/>
      <c r="AV1044" s="104"/>
      <c r="AW1044" s="104"/>
      <c r="AX1044" s="104"/>
      <c r="AY1044" s="104"/>
      <c r="AZ1044" s="105"/>
      <c r="BA1044" s="4"/>
    </row>
    <row r="1045" spans="2:61" s="4" customFormat="1"/>
    <row r="1046" spans="2:61" hidden="1">
      <c r="AZ1046" s="4"/>
      <c r="BA1046" s="4"/>
      <c r="BI1046" s="4"/>
    </row>
    <row r="1047" spans="2:61"/>
    <row r="1048" spans="2:61"/>
    <row r="1049" spans="2:61"/>
    <row r="1050" spans="2:61"/>
    <row r="1051" spans="2:61"/>
    <row r="1052" spans="2:61"/>
    <row r="1053" spans="2:61"/>
    <row r="1054" spans="2:61"/>
    <row r="1055" spans="2:61"/>
    <row r="1056" spans="2:61"/>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sheetData>
  <mergeCells count="20">
    <mergeCell ref="U16:Z16"/>
    <mergeCell ref="A2:E3"/>
    <mergeCell ref="E16:J16"/>
    <mergeCell ref="H2:O3"/>
    <mergeCell ref="E368:J368"/>
    <mergeCell ref="M16:R16"/>
    <mergeCell ref="E708:J708"/>
    <mergeCell ref="AE368:AJ368"/>
    <mergeCell ref="AE708:AJ708"/>
    <mergeCell ref="M368:R368"/>
    <mergeCell ref="M708:R708"/>
    <mergeCell ref="U368:Z368"/>
    <mergeCell ref="U708:Z708"/>
    <mergeCell ref="AE16:AJ16"/>
    <mergeCell ref="AM16:AR16"/>
    <mergeCell ref="AM368:AR368"/>
    <mergeCell ref="AM708:AR708"/>
    <mergeCell ref="AU16:AZ16"/>
    <mergeCell ref="AU368:AZ368"/>
    <mergeCell ref="AU708:AZ70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IV1677"/>
  <sheetViews>
    <sheetView zoomScale="70" zoomScaleNormal="70" zoomScaleSheetLayoutView="40" zoomScalePageLayoutView="55" workbookViewId="0">
      <pane xSplit="1" topLeftCell="B1" activePane="topRight" state="frozen"/>
      <selection pane="topRight" activeCell="A4" sqref="A4"/>
    </sheetView>
  </sheetViews>
  <sheetFormatPr defaultColWidth="0" defaultRowHeight="14.4" zeroHeight="1"/>
  <cols>
    <col min="1" max="1" width="23.88671875" style="4" customWidth="1"/>
    <col min="2" max="5" width="18.88671875" style="5" customWidth="1"/>
    <col min="6" max="6" width="20.88671875" style="5" customWidth="1"/>
    <col min="7" max="9" width="20.88671875" style="218" customWidth="1"/>
    <col min="10" max="10" width="20.88671875" style="226" customWidth="1"/>
    <col min="11" max="11" width="2.5546875" style="4" customWidth="1"/>
    <col min="12" max="12" width="20.88671875" style="59" customWidth="1"/>
    <col min="13" max="14" width="20.88671875" style="218" customWidth="1"/>
    <col min="15" max="15" width="20.88671875" style="5" customWidth="1"/>
    <col min="16" max="17" width="20.88671875" style="218" customWidth="1"/>
    <col min="18" max="18" width="20.88671875" style="5" customWidth="1"/>
    <col min="19" max="20" width="20.88671875" style="218"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4" width="8.88671875" style="5" hidden="1"/>
  </cols>
  <sheetData>
    <row r="1" spans="1:30" ht="15" thickBot="1">
      <c r="A1" s="61" t="s">
        <v>614</v>
      </c>
      <c r="B1" s="4"/>
      <c r="C1" s="4"/>
      <c r="D1" s="4"/>
      <c r="E1" s="4"/>
      <c r="F1" s="4"/>
      <c r="G1" s="213"/>
      <c r="H1" s="214"/>
      <c r="I1" s="214"/>
      <c r="J1" s="224"/>
      <c r="L1" s="61" t="s">
        <v>615</v>
      </c>
      <c r="M1" s="213"/>
      <c r="N1" s="213"/>
      <c r="O1" s="4"/>
      <c r="P1" s="214"/>
      <c r="Q1" s="214"/>
      <c r="R1" s="4"/>
      <c r="S1" s="214"/>
      <c r="T1" s="214"/>
      <c r="V1" s="61" t="s">
        <v>616</v>
      </c>
      <c r="W1" s="4"/>
      <c r="X1" s="4"/>
      <c r="Y1" s="4"/>
      <c r="Z1" s="4"/>
      <c r="AA1" s="4"/>
      <c r="AB1" s="4"/>
      <c r="AC1" s="4"/>
      <c r="AD1" s="4"/>
    </row>
    <row r="2" spans="1:30" ht="78" customHeight="1" thickBot="1">
      <c r="A2" s="518" t="s">
        <v>617</v>
      </c>
      <c r="B2" s="519"/>
      <c r="C2" s="519"/>
      <c r="D2" s="520"/>
      <c r="E2" s="107"/>
      <c r="F2" s="107"/>
      <c r="G2" s="215"/>
      <c r="H2" s="215"/>
      <c r="I2" s="214"/>
      <c r="J2" s="224"/>
      <c r="L2" s="521" t="s">
        <v>618</v>
      </c>
      <c r="M2" s="522"/>
      <c r="N2" s="523"/>
      <c r="O2" s="19"/>
      <c r="P2" s="233"/>
      <c r="Q2" s="233"/>
      <c r="R2" s="4"/>
      <c r="S2" s="214"/>
      <c r="T2" s="214"/>
      <c r="V2" s="521" t="s">
        <v>619</v>
      </c>
      <c r="W2" s="522"/>
      <c r="X2" s="522"/>
      <c r="Y2" s="523"/>
      <c r="Z2" s="19"/>
      <c r="AA2" s="19"/>
      <c r="AB2" s="19"/>
      <c r="AC2" s="4"/>
      <c r="AD2" s="4"/>
    </row>
    <row r="3" spans="1:30">
      <c r="A3" s="154"/>
      <c r="B3" s="154"/>
      <c r="C3" s="154"/>
      <c r="D3" s="154"/>
      <c r="E3" s="107"/>
      <c r="F3" s="107"/>
      <c r="G3" s="215"/>
      <c r="H3" s="215"/>
      <c r="I3" s="214"/>
      <c r="J3" s="224"/>
      <c r="L3" s="155"/>
      <c r="M3" s="232"/>
      <c r="N3" s="232"/>
      <c r="O3" s="19"/>
      <c r="P3" s="233"/>
      <c r="Q3" s="233"/>
      <c r="R3" s="4"/>
      <c r="S3" s="214"/>
      <c r="T3" s="214"/>
      <c r="V3" s="155"/>
      <c r="W3" s="65"/>
      <c r="X3" s="65"/>
      <c r="Y3" s="65"/>
      <c r="Z3" s="19"/>
      <c r="AA3" s="19"/>
      <c r="AB3" s="19"/>
      <c r="AC3" s="4"/>
      <c r="AD3" s="4"/>
    </row>
    <row r="4" spans="1:30">
      <c r="A4" s="6" t="s">
        <v>13</v>
      </c>
      <c r="B4" s="63"/>
      <c r="C4" s="63"/>
      <c r="D4" s="63"/>
      <c r="E4" s="63"/>
      <c r="F4" s="6"/>
      <c r="G4" s="216"/>
      <c r="H4" s="216"/>
      <c r="I4" s="214"/>
      <c r="J4" s="224"/>
      <c r="L4" s="51" t="s">
        <v>73</v>
      </c>
      <c r="M4" s="214"/>
      <c r="N4" s="214"/>
      <c r="O4" s="4"/>
      <c r="P4" s="214"/>
      <c r="Q4" s="214"/>
      <c r="R4" s="4"/>
      <c r="S4" s="214"/>
      <c r="T4" s="214"/>
      <c r="V4" s="51" t="s">
        <v>73</v>
      </c>
      <c r="W4" s="4"/>
      <c r="X4" s="4"/>
      <c r="Y4" s="4"/>
      <c r="Z4" s="4"/>
      <c r="AA4" s="4"/>
      <c r="AB4" s="4"/>
      <c r="AC4" s="4"/>
      <c r="AD4" s="4"/>
    </row>
    <row r="5" spans="1:30">
      <c r="B5" s="4"/>
      <c r="C5" s="4"/>
      <c r="D5" s="4"/>
      <c r="E5" s="4"/>
      <c r="F5" s="4"/>
      <c r="G5" s="214"/>
      <c r="H5" s="214"/>
      <c r="I5" s="214"/>
      <c r="J5" s="224"/>
      <c r="L5" s="51"/>
      <c r="M5" s="214"/>
      <c r="N5" s="214"/>
      <c r="O5" s="4"/>
      <c r="P5" s="214"/>
      <c r="Q5" s="214"/>
      <c r="R5" s="4"/>
      <c r="S5" s="214"/>
      <c r="T5" s="214"/>
      <c r="V5" s="51"/>
      <c r="W5" s="4"/>
      <c r="X5" s="4"/>
      <c r="Y5" s="4"/>
      <c r="Z5" s="4"/>
      <c r="AA5" s="4"/>
      <c r="AB5" s="4"/>
      <c r="AC5" s="4"/>
      <c r="AD5" s="4"/>
    </row>
    <row r="6" spans="1:30">
      <c r="A6" s="4" t="s">
        <v>73</v>
      </c>
      <c r="B6" s="4"/>
      <c r="C6" s="4"/>
      <c r="D6" s="4"/>
      <c r="E6" s="4"/>
      <c r="F6" s="4"/>
      <c r="G6" s="214"/>
      <c r="H6" s="214"/>
      <c r="I6" s="214"/>
      <c r="J6" s="224"/>
      <c r="L6" s="51"/>
      <c r="M6" s="214"/>
      <c r="N6" s="214"/>
      <c r="O6" s="4"/>
      <c r="P6" s="214"/>
      <c r="Q6" s="214"/>
      <c r="R6" s="4"/>
      <c r="S6" s="214"/>
      <c r="T6" s="214"/>
      <c r="V6" s="90" t="s">
        <v>15</v>
      </c>
      <c r="W6" s="4" t="s">
        <v>620</v>
      </c>
      <c r="X6" s="4"/>
      <c r="Y6" s="4"/>
      <c r="Z6" s="4"/>
      <c r="AA6" s="4"/>
      <c r="AB6" s="4"/>
      <c r="AC6" s="4"/>
      <c r="AD6" s="4"/>
    </row>
    <row r="7" spans="1:30">
      <c r="B7" s="4"/>
      <c r="C7" s="4"/>
      <c r="D7" s="4"/>
      <c r="E7" s="4"/>
      <c r="F7" s="4"/>
      <c r="G7" s="214"/>
      <c r="H7" s="214"/>
      <c r="I7" s="214"/>
      <c r="J7" s="224"/>
      <c r="M7" s="214"/>
      <c r="N7" s="214"/>
      <c r="O7" s="4"/>
      <c r="P7" s="214"/>
      <c r="Q7" s="214"/>
      <c r="R7" s="4"/>
      <c r="S7" s="214"/>
      <c r="T7" s="214"/>
      <c r="V7" s="51"/>
      <c r="W7" s="4" t="s">
        <v>621</v>
      </c>
      <c r="X7" s="4"/>
      <c r="Y7" s="4"/>
      <c r="Z7" s="4"/>
      <c r="AA7" s="4"/>
      <c r="AB7" s="4"/>
      <c r="AC7" s="4"/>
      <c r="AD7" s="4"/>
    </row>
    <row r="8" spans="1:30">
      <c r="B8" s="4"/>
      <c r="C8" s="4"/>
      <c r="D8" s="4"/>
      <c r="E8" s="4"/>
      <c r="F8" s="4"/>
      <c r="G8" s="214"/>
      <c r="H8" s="214"/>
      <c r="I8" s="214"/>
      <c r="J8" s="224"/>
      <c r="L8" s="51"/>
      <c r="M8" s="214"/>
      <c r="N8" s="214"/>
      <c r="O8" s="4"/>
      <c r="P8" s="214"/>
      <c r="Q8" s="214"/>
      <c r="R8" s="4"/>
      <c r="S8" s="214"/>
      <c r="T8" s="214"/>
      <c r="V8" s="51"/>
      <c r="W8" s="4" t="s">
        <v>622</v>
      </c>
      <c r="X8" s="4"/>
      <c r="Y8" s="4"/>
      <c r="Z8" s="4"/>
      <c r="AA8" s="4"/>
      <c r="AB8" s="4"/>
      <c r="AC8" s="4"/>
      <c r="AD8" s="4"/>
    </row>
    <row r="9" spans="1:30">
      <c r="B9" s="4"/>
      <c r="C9" s="4"/>
      <c r="D9" s="4"/>
      <c r="E9" s="4"/>
      <c r="F9" s="4"/>
      <c r="G9" s="214"/>
      <c r="H9" s="214"/>
      <c r="I9" s="214"/>
      <c r="J9" s="225" t="s">
        <v>26</v>
      </c>
      <c r="L9" s="51"/>
      <c r="M9" s="214"/>
      <c r="N9" s="214"/>
      <c r="O9" s="4"/>
      <c r="P9" s="214"/>
      <c r="Q9" s="214"/>
      <c r="R9" s="4"/>
      <c r="S9" s="214"/>
      <c r="T9" s="217" t="s">
        <v>26</v>
      </c>
      <c r="V9" s="51"/>
      <c r="W9" s="4"/>
      <c r="X9" s="4"/>
      <c r="Y9" s="4"/>
      <c r="Z9" s="4"/>
      <c r="AA9" s="4"/>
      <c r="AB9" s="4"/>
      <c r="AC9" s="4"/>
      <c r="AD9" s="4"/>
    </row>
    <row r="10" spans="1:30">
      <c r="A10" s="142" t="str">
        <f>Arrearages!A16</f>
        <v>[Name of Utility]</v>
      </c>
      <c r="B10" s="4"/>
      <c r="C10" s="4"/>
      <c r="D10" s="4"/>
      <c r="E10" s="4"/>
      <c r="F10" s="4"/>
      <c r="H10" s="214"/>
      <c r="I10" s="214"/>
      <c r="L10" s="51"/>
      <c r="M10" s="214"/>
      <c r="N10" s="214"/>
      <c r="O10" s="4"/>
      <c r="V10" s="51"/>
      <c r="W10" s="4"/>
      <c r="AB10" s="4"/>
      <c r="AC10" s="4"/>
      <c r="AD10" s="4"/>
    </row>
    <row r="11" spans="1:30" ht="66">
      <c r="A11" s="56" t="s">
        <v>540</v>
      </c>
      <c r="B11" s="68" t="s">
        <v>623</v>
      </c>
      <c r="C11" s="68" t="s">
        <v>33</v>
      </c>
      <c r="D11" s="68" t="s">
        <v>34</v>
      </c>
      <c r="E11" s="68" t="s">
        <v>35</v>
      </c>
      <c r="F11" s="69" t="s">
        <v>624</v>
      </c>
      <c r="G11" s="219" t="s">
        <v>625</v>
      </c>
      <c r="H11" s="219" t="s">
        <v>626</v>
      </c>
      <c r="I11" s="219" t="s">
        <v>627</v>
      </c>
      <c r="J11" s="227" t="s">
        <v>628</v>
      </c>
      <c r="K11" s="72"/>
      <c r="L11" s="69" t="s">
        <v>629</v>
      </c>
      <c r="M11" s="219" t="s">
        <v>630</v>
      </c>
      <c r="N11" s="219" t="s">
        <v>631</v>
      </c>
      <c r="O11" s="69" t="s">
        <v>632</v>
      </c>
      <c r="P11" s="219" t="s">
        <v>633</v>
      </c>
      <c r="Q11" s="219" t="s">
        <v>634</v>
      </c>
      <c r="R11" s="69" t="s">
        <v>635</v>
      </c>
      <c r="S11" s="219" t="s">
        <v>636</v>
      </c>
      <c r="T11" s="219" t="s">
        <v>637</v>
      </c>
      <c r="U11" s="72"/>
      <c r="V11" s="69" t="s">
        <v>638</v>
      </c>
      <c r="W11" s="69" t="s">
        <v>639</v>
      </c>
      <c r="X11" s="69" t="s">
        <v>640</v>
      </c>
      <c r="Y11" s="69" t="s">
        <v>641</v>
      </c>
      <c r="Z11" s="69" t="s">
        <v>642</v>
      </c>
      <c r="AA11" s="69" t="s">
        <v>643</v>
      </c>
      <c r="AB11" s="69" t="s">
        <v>644</v>
      </c>
      <c r="AC11" s="69" t="s">
        <v>645</v>
      </c>
      <c r="AD11" s="69" t="s">
        <v>646</v>
      </c>
    </row>
    <row r="12" spans="1:30">
      <c r="A12" s="56"/>
      <c r="B12" s="11"/>
      <c r="C12" s="11" t="s">
        <v>221</v>
      </c>
      <c r="D12" s="11"/>
      <c r="E12" s="11" t="s">
        <v>222</v>
      </c>
      <c r="F12" s="11">
        <v>3</v>
      </c>
      <c r="G12" s="195">
        <v>7687.1766666666699</v>
      </c>
      <c r="H12" s="195">
        <v>23061.53</v>
      </c>
      <c r="I12" s="195">
        <v>7687.1766666666699</v>
      </c>
      <c r="J12" s="184">
        <v>40.3333333333333</v>
      </c>
      <c r="L12" s="11">
        <v>3</v>
      </c>
      <c r="M12" s="195"/>
      <c r="N12" s="195"/>
      <c r="O12" s="11"/>
      <c r="P12" s="195"/>
      <c r="Q12" s="195"/>
      <c r="R12" s="11">
        <v>3</v>
      </c>
      <c r="S12" s="195">
        <v>23061.53</v>
      </c>
      <c r="T12" s="195">
        <v>7687.1766666666699</v>
      </c>
      <c r="V12" s="11"/>
      <c r="W12" s="11"/>
      <c r="X12" s="11"/>
      <c r="Y12" s="11"/>
      <c r="Z12" s="11"/>
      <c r="AA12" s="11"/>
      <c r="AB12" s="11"/>
      <c r="AC12" s="11"/>
      <c r="AD12" s="11"/>
    </row>
    <row r="13" spans="1:30">
      <c r="A13" s="56"/>
      <c r="B13" s="11"/>
      <c r="C13" s="11" t="s">
        <v>293</v>
      </c>
      <c r="D13" s="11"/>
      <c r="E13" s="11" t="s">
        <v>564</v>
      </c>
      <c r="F13" s="11">
        <v>1</v>
      </c>
      <c r="G13" s="195">
        <v>4572.3500000000004</v>
      </c>
      <c r="H13" s="195">
        <v>4572.3500000000004</v>
      </c>
      <c r="I13" s="195">
        <v>4572.3500000000004</v>
      </c>
      <c r="J13" s="184">
        <v>38</v>
      </c>
      <c r="L13" s="11">
        <v>1</v>
      </c>
      <c r="M13" s="195"/>
      <c r="N13" s="195"/>
      <c r="O13" s="11"/>
      <c r="P13" s="195"/>
      <c r="Q13" s="195"/>
      <c r="R13" s="11">
        <v>1</v>
      </c>
      <c r="S13" s="195">
        <v>4572.3500000000004</v>
      </c>
      <c r="T13" s="195">
        <v>4572.3500000000004</v>
      </c>
      <c r="V13" s="11"/>
      <c r="W13" s="11"/>
      <c r="X13" s="11"/>
      <c r="Y13" s="11"/>
      <c r="Z13" s="11"/>
      <c r="AA13" s="11"/>
      <c r="AB13" s="11"/>
      <c r="AC13" s="11"/>
      <c r="AD13" s="11"/>
    </row>
    <row r="14" spans="1:30">
      <c r="A14" s="56"/>
      <c r="B14" s="11"/>
      <c r="C14" s="11" t="s">
        <v>444</v>
      </c>
      <c r="D14" s="11"/>
      <c r="E14" s="11" t="s">
        <v>285</v>
      </c>
      <c r="F14" s="11">
        <v>1</v>
      </c>
      <c r="G14" s="195">
        <v>2071.83</v>
      </c>
      <c r="H14" s="195">
        <v>2071.83</v>
      </c>
      <c r="I14" s="195">
        <v>2071.83</v>
      </c>
      <c r="J14" s="184">
        <v>36</v>
      </c>
      <c r="L14" s="11">
        <v>1</v>
      </c>
      <c r="M14" s="195"/>
      <c r="N14" s="195"/>
      <c r="O14" s="11"/>
      <c r="P14" s="195"/>
      <c r="Q14" s="195"/>
      <c r="R14" s="11">
        <v>1</v>
      </c>
      <c r="S14" s="195">
        <v>2071.83</v>
      </c>
      <c r="T14" s="195">
        <v>2071.83</v>
      </c>
      <c r="V14" s="11"/>
      <c r="W14" s="11"/>
      <c r="X14" s="11"/>
      <c r="Y14" s="11"/>
      <c r="Z14" s="11"/>
      <c r="AA14" s="11"/>
      <c r="AB14" s="11"/>
      <c r="AC14" s="11"/>
      <c r="AD14" s="11"/>
    </row>
    <row r="15" spans="1:30">
      <c r="A15" s="56"/>
      <c r="B15" s="11"/>
      <c r="C15" s="11" t="s">
        <v>488</v>
      </c>
      <c r="D15" s="11"/>
      <c r="E15" s="11" t="s">
        <v>92</v>
      </c>
      <c r="F15" s="11">
        <v>1</v>
      </c>
      <c r="G15" s="195">
        <v>3175.4</v>
      </c>
      <c r="H15" s="195">
        <v>3175.4</v>
      </c>
      <c r="I15" s="195">
        <v>3175.4</v>
      </c>
      <c r="J15" s="184">
        <v>25</v>
      </c>
      <c r="L15" s="11">
        <v>1</v>
      </c>
      <c r="M15" s="195"/>
      <c r="N15" s="195"/>
      <c r="O15" s="11"/>
      <c r="P15" s="195"/>
      <c r="Q15" s="195"/>
      <c r="R15" s="11">
        <v>1</v>
      </c>
      <c r="S15" s="195">
        <v>3175.4</v>
      </c>
      <c r="T15" s="195">
        <v>3175.4</v>
      </c>
      <c r="V15" s="11"/>
      <c r="W15" s="11"/>
      <c r="X15" s="11"/>
      <c r="Y15" s="11"/>
      <c r="Z15" s="11"/>
      <c r="AA15" s="11"/>
      <c r="AB15" s="11"/>
      <c r="AC15" s="11"/>
      <c r="AD15" s="11"/>
    </row>
    <row r="16" spans="1:30">
      <c r="A16" s="56"/>
      <c r="B16" s="11"/>
      <c r="C16" s="11" t="s">
        <v>434</v>
      </c>
      <c r="D16" s="11"/>
      <c r="E16" s="11" t="s">
        <v>110</v>
      </c>
      <c r="F16" s="11">
        <v>5</v>
      </c>
      <c r="G16" s="195">
        <v>3342.3924999999999</v>
      </c>
      <c r="H16" s="195">
        <v>13369.57</v>
      </c>
      <c r="I16" s="195">
        <v>2673.9140000000002</v>
      </c>
      <c r="J16" s="184">
        <v>24.6</v>
      </c>
      <c r="L16" s="11">
        <v>4</v>
      </c>
      <c r="M16" s="195">
        <v>1026.43</v>
      </c>
      <c r="N16" s="195">
        <v>1026.43</v>
      </c>
      <c r="O16" s="11">
        <v>1</v>
      </c>
      <c r="P16" s="195">
        <v>414.84</v>
      </c>
      <c r="Q16" s="195">
        <v>414.84</v>
      </c>
      <c r="R16" s="11">
        <v>4</v>
      </c>
      <c r="S16" s="195">
        <v>12954.73</v>
      </c>
      <c r="T16" s="195">
        <v>3238.6824999999999</v>
      </c>
      <c r="V16" s="11"/>
      <c r="W16" s="11"/>
      <c r="X16" s="11"/>
      <c r="Y16" s="11"/>
      <c r="Z16" s="11"/>
      <c r="AA16" s="11"/>
      <c r="AB16" s="11"/>
      <c r="AC16" s="11"/>
      <c r="AD16" s="11"/>
    </row>
    <row r="17" spans="1:30">
      <c r="A17" s="56"/>
      <c r="B17" s="11"/>
      <c r="C17" s="11" t="s">
        <v>266</v>
      </c>
      <c r="D17" s="11"/>
      <c r="E17" s="11" t="s">
        <v>113</v>
      </c>
      <c r="F17" s="11">
        <v>2</v>
      </c>
      <c r="G17" s="195">
        <v>8289.8799999999992</v>
      </c>
      <c r="H17" s="195">
        <v>8289.8799999999992</v>
      </c>
      <c r="I17" s="195">
        <v>4144.9399999999996</v>
      </c>
      <c r="J17" s="184">
        <v>24.5</v>
      </c>
      <c r="L17" s="11">
        <v>1</v>
      </c>
      <c r="M17" s="195">
        <v>1080.42</v>
      </c>
      <c r="N17" s="195">
        <v>1080.42</v>
      </c>
      <c r="O17" s="11"/>
      <c r="P17" s="195"/>
      <c r="Q17" s="195"/>
      <c r="R17" s="11">
        <v>2</v>
      </c>
      <c r="S17" s="195">
        <v>8289.8799999999992</v>
      </c>
      <c r="T17" s="195">
        <v>4144.9399999999996</v>
      </c>
      <c r="V17" s="11"/>
      <c r="W17" s="11"/>
      <c r="X17" s="11"/>
      <c r="Y17" s="11"/>
      <c r="Z17" s="11"/>
      <c r="AA17" s="11"/>
      <c r="AB17" s="11"/>
      <c r="AC17" s="11"/>
      <c r="AD17" s="11"/>
    </row>
    <row r="18" spans="1:30">
      <c r="A18" s="56"/>
      <c r="B18" s="11"/>
      <c r="C18" s="11" t="s">
        <v>362</v>
      </c>
      <c r="D18" s="11"/>
      <c r="E18" s="11" t="s">
        <v>363</v>
      </c>
      <c r="F18" s="11">
        <v>8</v>
      </c>
      <c r="G18" s="195">
        <v>2279.8000000000002</v>
      </c>
      <c r="H18" s="195">
        <v>13678.8</v>
      </c>
      <c r="I18" s="195">
        <v>1709.85</v>
      </c>
      <c r="J18" s="184">
        <v>22.125</v>
      </c>
      <c r="L18" s="11">
        <v>6</v>
      </c>
      <c r="M18" s="195">
        <v>3283.5</v>
      </c>
      <c r="N18" s="195">
        <v>1641.75</v>
      </c>
      <c r="O18" s="11"/>
      <c r="P18" s="195"/>
      <c r="Q18" s="195"/>
      <c r="R18" s="11">
        <v>8</v>
      </c>
      <c r="S18" s="195">
        <v>13678.8</v>
      </c>
      <c r="T18" s="195">
        <v>1709.85</v>
      </c>
      <c r="V18" s="11"/>
      <c r="W18" s="11"/>
      <c r="X18" s="11"/>
      <c r="Y18" s="11"/>
      <c r="Z18" s="11"/>
      <c r="AA18" s="11"/>
      <c r="AB18" s="11"/>
      <c r="AC18" s="11"/>
      <c r="AD18" s="11"/>
    </row>
    <row r="19" spans="1:30">
      <c r="A19" s="56"/>
      <c r="B19" s="11"/>
      <c r="C19" s="11" t="s">
        <v>302</v>
      </c>
      <c r="D19" s="11"/>
      <c r="E19" s="11" t="s">
        <v>303</v>
      </c>
      <c r="F19" s="11">
        <v>3</v>
      </c>
      <c r="G19" s="195">
        <v>3391.29</v>
      </c>
      <c r="H19" s="195">
        <v>10173.870000000001</v>
      </c>
      <c r="I19" s="195">
        <v>3391.29</v>
      </c>
      <c r="J19" s="184">
        <v>21.3333333333333</v>
      </c>
      <c r="L19" s="11">
        <v>3</v>
      </c>
      <c r="M19" s="195"/>
      <c r="N19" s="195"/>
      <c r="O19" s="11"/>
      <c r="P19" s="195"/>
      <c r="Q19" s="195"/>
      <c r="R19" s="11">
        <v>3</v>
      </c>
      <c r="S19" s="195">
        <v>10173.870000000001</v>
      </c>
      <c r="T19" s="195">
        <v>3391.29</v>
      </c>
      <c r="V19" s="11"/>
      <c r="W19" s="11"/>
      <c r="X19" s="11"/>
      <c r="Y19" s="11"/>
      <c r="Z19" s="11"/>
      <c r="AA19" s="11"/>
      <c r="AB19" s="11"/>
      <c r="AC19" s="11"/>
      <c r="AD19" s="11"/>
    </row>
    <row r="20" spans="1:30">
      <c r="A20" s="56"/>
      <c r="B20" s="11"/>
      <c r="C20" s="11" t="s">
        <v>381</v>
      </c>
      <c r="D20" s="11"/>
      <c r="E20" s="11" t="s">
        <v>84</v>
      </c>
      <c r="F20" s="11">
        <v>3</v>
      </c>
      <c r="G20" s="195">
        <v>4559.0133333333297</v>
      </c>
      <c r="H20" s="195">
        <v>13677.04</v>
      </c>
      <c r="I20" s="195">
        <v>4559.0133333333297</v>
      </c>
      <c r="J20" s="184">
        <v>20.3333333333333</v>
      </c>
      <c r="L20" s="11">
        <v>3</v>
      </c>
      <c r="M20" s="195"/>
      <c r="N20" s="195"/>
      <c r="O20" s="11"/>
      <c r="P20" s="195"/>
      <c r="Q20" s="195"/>
      <c r="R20" s="11">
        <v>3</v>
      </c>
      <c r="S20" s="195">
        <v>13677.04</v>
      </c>
      <c r="T20" s="195">
        <v>4559.0133333333297</v>
      </c>
      <c r="V20" s="11"/>
      <c r="W20" s="11"/>
      <c r="X20" s="11"/>
      <c r="Y20" s="11"/>
      <c r="Z20" s="11"/>
      <c r="AA20" s="11"/>
      <c r="AB20" s="11"/>
      <c r="AC20" s="11"/>
      <c r="AD20" s="11"/>
    </row>
    <row r="21" spans="1:30">
      <c r="A21" s="56"/>
      <c r="B21" s="11"/>
      <c r="C21" s="11" t="s">
        <v>339</v>
      </c>
      <c r="D21" s="11"/>
      <c r="E21" s="11" t="s">
        <v>340</v>
      </c>
      <c r="F21" s="11">
        <v>4</v>
      </c>
      <c r="G21" s="195">
        <v>2990.2566666666698</v>
      </c>
      <c r="H21" s="195">
        <v>8970.77</v>
      </c>
      <c r="I21" s="195">
        <v>2242.6925000000001</v>
      </c>
      <c r="J21" s="184">
        <v>20.25</v>
      </c>
      <c r="L21" s="11">
        <v>3</v>
      </c>
      <c r="M21" s="195">
        <v>1459.95</v>
      </c>
      <c r="N21" s="195">
        <v>1459.95</v>
      </c>
      <c r="O21" s="11"/>
      <c r="P21" s="195"/>
      <c r="Q21" s="195"/>
      <c r="R21" s="11">
        <v>4</v>
      </c>
      <c r="S21" s="195">
        <v>8970.77</v>
      </c>
      <c r="T21" s="195">
        <v>2242.6925000000001</v>
      </c>
      <c r="V21" s="11"/>
      <c r="W21" s="11"/>
      <c r="X21" s="11"/>
      <c r="Y21" s="11"/>
      <c r="Z21" s="11"/>
      <c r="AA21" s="11"/>
      <c r="AB21" s="11"/>
      <c r="AC21" s="11"/>
      <c r="AD21" s="11"/>
    </row>
    <row r="22" spans="1:30">
      <c r="A22" s="56"/>
      <c r="B22" s="11"/>
      <c r="C22" s="11" t="s">
        <v>135</v>
      </c>
      <c r="D22" s="11"/>
      <c r="E22" s="11" t="s">
        <v>137</v>
      </c>
      <c r="F22" s="11">
        <v>1</v>
      </c>
      <c r="G22" s="195">
        <v>1071.6199999999999</v>
      </c>
      <c r="H22" s="195">
        <v>1071.6199999999999</v>
      </c>
      <c r="I22" s="195">
        <v>1071.6199999999999</v>
      </c>
      <c r="J22" s="184">
        <v>19</v>
      </c>
      <c r="L22" s="11">
        <v>1</v>
      </c>
      <c r="M22" s="195"/>
      <c r="N22" s="195"/>
      <c r="O22" s="11"/>
      <c r="P22" s="195"/>
      <c r="Q22" s="195"/>
      <c r="R22" s="11">
        <v>1</v>
      </c>
      <c r="S22" s="195">
        <v>1071.6199999999999</v>
      </c>
      <c r="T22" s="195">
        <v>1071.6199999999999</v>
      </c>
      <c r="V22" s="11"/>
      <c r="W22" s="11"/>
      <c r="X22" s="11"/>
      <c r="Y22" s="11"/>
      <c r="Z22" s="11"/>
      <c r="AA22" s="11"/>
      <c r="AB22" s="11"/>
      <c r="AC22" s="11"/>
      <c r="AD22" s="11"/>
    </row>
    <row r="23" spans="1:30">
      <c r="A23" s="56"/>
      <c r="B23" s="11"/>
      <c r="C23" s="11" t="s">
        <v>212</v>
      </c>
      <c r="D23" s="11"/>
      <c r="E23" s="11" t="s">
        <v>121</v>
      </c>
      <c r="F23" s="11">
        <v>1</v>
      </c>
      <c r="G23" s="195">
        <v>1167.18</v>
      </c>
      <c r="H23" s="195">
        <v>1167.18</v>
      </c>
      <c r="I23" s="195">
        <v>1167.18</v>
      </c>
      <c r="J23" s="184">
        <v>19</v>
      </c>
      <c r="L23" s="11">
        <v>1</v>
      </c>
      <c r="M23" s="195"/>
      <c r="N23" s="195"/>
      <c r="O23" s="11"/>
      <c r="P23" s="195"/>
      <c r="Q23" s="195"/>
      <c r="R23" s="11">
        <v>1</v>
      </c>
      <c r="S23" s="195">
        <v>1167.18</v>
      </c>
      <c r="T23" s="195">
        <v>1167.18</v>
      </c>
      <c r="V23" s="11"/>
      <c r="W23" s="11"/>
      <c r="X23" s="11"/>
      <c r="Y23" s="11"/>
      <c r="Z23" s="11"/>
      <c r="AA23" s="11"/>
      <c r="AB23" s="11"/>
      <c r="AC23" s="11"/>
      <c r="AD23" s="11"/>
    </row>
    <row r="24" spans="1:30">
      <c r="A24" s="56"/>
      <c r="B24" s="11"/>
      <c r="C24" s="11" t="s">
        <v>296</v>
      </c>
      <c r="D24" s="11"/>
      <c r="E24" s="11" t="s">
        <v>311</v>
      </c>
      <c r="F24" s="11">
        <v>1</v>
      </c>
      <c r="G24" s="195">
        <v>1963.72</v>
      </c>
      <c r="H24" s="195">
        <v>1963.72</v>
      </c>
      <c r="I24" s="195">
        <v>1963.72</v>
      </c>
      <c r="J24" s="184">
        <v>19</v>
      </c>
      <c r="L24" s="11">
        <v>1</v>
      </c>
      <c r="M24" s="195"/>
      <c r="N24" s="195"/>
      <c r="O24" s="11"/>
      <c r="P24" s="195"/>
      <c r="Q24" s="195"/>
      <c r="R24" s="11">
        <v>1</v>
      </c>
      <c r="S24" s="195">
        <v>1963.72</v>
      </c>
      <c r="T24" s="195">
        <v>1963.72</v>
      </c>
      <c r="V24" s="11"/>
      <c r="W24" s="11"/>
      <c r="X24" s="11"/>
      <c r="Y24" s="11"/>
      <c r="Z24" s="11"/>
      <c r="AA24" s="11"/>
      <c r="AB24" s="11"/>
      <c r="AC24" s="11"/>
      <c r="AD24" s="11"/>
    </row>
    <row r="25" spans="1:30">
      <c r="A25" s="56"/>
      <c r="B25" s="11"/>
      <c r="C25" s="11" t="s">
        <v>403</v>
      </c>
      <c r="D25" s="11"/>
      <c r="E25" s="11" t="s">
        <v>123</v>
      </c>
      <c r="F25" s="11">
        <v>2</v>
      </c>
      <c r="G25" s="195">
        <v>1688.13</v>
      </c>
      <c r="H25" s="195">
        <v>3376.26</v>
      </c>
      <c r="I25" s="195">
        <v>1688.13</v>
      </c>
      <c r="J25" s="184">
        <v>19</v>
      </c>
      <c r="L25" s="11">
        <v>2</v>
      </c>
      <c r="M25" s="195"/>
      <c r="N25" s="195"/>
      <c r="O25" s="11"/>
      <c r="P25" s="195"/>
      <c r="Q25" s="195"/>
      <c r="R25" s="11">
        <v>2</v>
      </c>
      <c r="S25" s="195">
        <v>3376.26</v>
      </c>
      <c r="T25" s="195">
        <v>1688.13</v>
      </c>
      <c r="V25" s="11"/>
      <c r="W25" s="11"/>
      <c r="X25" s="11"/>
      <c r="Y25" s="11"/>
      <c r="Z25" s="11"/>
      <c r="AA25" s="11"/>
      <c r="AB25" s="11"/>
      <c r="AC25" s="11"/>
      <c r="AD25" s="11"/>
    </row>
    <row r="26" spans="1:30">
      <c r="A26" s="56"/>
      <c r="B26" s="11"/>
      <c r="C26" s="11" t="s">
        <v>354</v>
      </c>
      <c r="D26" s="11"/>
      <c r="E26" s="11" t="s">
        <v>88</v>
      </c>
      <c r="F26" s="11">
        <v>15</v>
      </c>
      <c r="G26" s="195">
        <v>5818.76</v>
      </c>
      <c r="H26" s="195">
        <v>23275.040000000001</v>
      </c>
      <c r="I26" s="195">
        <v>1551.6693333333301</v>
      </c>
      <c r="J26" s="184">
        <v>18.066666666666698</v>
      </c>
      <c r="L26" s="11">
        <v>4</v>
      </c>
      <c r="M26" s="195">
        <v>18811.66</v>
      </c>
      <c r="N26" s="195">
        <v>1710.1509090909101</v>
      </c>
      <c r="O26" s="11"/>
      <c r="P26" s="195"/>
      <c r="Q26" s="195"/>
      <c r="R26" s="11">
        <v>15</v>
      </c>
      <c r="S26" s="195">
        <v>23275.040000000001</v>
      </c>
      <c r="T26" s="195">
        <v>1551.6693333333301</v>
      </c>
      <c r="V26" s="11"/>
      <c r="W26" s="11"/>
      <c r="X26" s="11"/>
      <c r="Y26" s="11"/>
      <c r="Z26" s="11"/>
      <c r="AA26" s="11"/>
      <c r="AB26" s="11"/>
      <c r="AC26" s="11"/>
      <c r="AD26" s="11"/>
    </row>
    <row r="27" spans="1:30">
      <c r="A27" s="56"/>
      <c r="B27" s="11"/>
      <c r="C27" s="11" t="s">
        <v>227</v>
      </c>
      <c r="D27" s="11"/>
      <c r="E27" s="11" t="s">
        <v>229</v>
      </c>
      <c r="F27" s="11">
        <v>1</v>
      </c>
      <c r="G27" s="195">
        <v>4311.3999999999996</v>
      </c>
      <c r="H27" s="195">
        <v>4311.3999999999996</v>
      </c>
      <c r="I27" s="195">
        <v>4311.3999999999996</v>
      </c>
      <c r="J27" s="184">
        <v>18</v>
      </c>
      <c r="L27" s="11">
        <v>1</v>
      </c>
      <c r="M27" s="195"/>
      <c r="N27" s="195"/>
      <c r="O27" s="11"/>
      <c r="P27" s="195"/>
      <c r="Q27" s="195"/>
      <c r="R27" s="11">
        <v>1</v>
      </c>
      <c r="S27" s="195">
        <v>4311.3999999999996</v>
      </c>
      <c r="T27" s="195">
        <v>4311.3999999999996</v>
      </c>
      <c r="V27" s="11"/>
      <c r="W27" s="11"/>
      <c r="X27" s="11"/>
      <c r="Y27" s="11"/>
      <c r="Z27" s="11"/>
      <c r="AA27" s="11"/>
      <c r="AB27" s="11"/>
      <c r="AC27" s="11"/>
      <c r="AD27" s="11"/>
    </row>
    <row r="28" spans="1:30">
      <c r="A28" s="56"/>
      <c r="B28" s="11"/>
      <c r="C28" s="11" t="s">
        <v>245</v>
      </c>
      <c r="D28" s="11"/>
      <c r="E28" s="11" t="s">
        <v>246</v>
      </c>
      <c r="F28" s="11">
        <v>14</v>
      </c>
      <c r="G28" s="195">
        <v>2266.00363636364</v>
      </c>
      <c r="H28" s="195">
        <v>24926.04</v>
      </c>
      <c r="I28" s="195">
        <v>1780.4314285714299</v>
      </c>
      <c r="J28" s="184">
        <v>17.785714285714299</v>
      </c>
      <c r="L28" s="11">
        <v>11</v>
      </c>
      <c r="M28" s="195">
        <v>5167.45</v>
      </c>
      <c r="N28" s="195">
        <v>1722.4833333333299</v>
      </c>
      <c r="O28" s="11"/>
      <c r="P28" s="195"/>
      <c r="Q28" s="195"/>
      <c r="R28" s="11">
        <v>14</v>
      </c>
      <c r="S28" s="195">
        <v>24926.04</v>
      </c>
      <c r="T28" s="195">
        <v>1780.4314285714299</v>
      </c>
      <c r="V28" s="11"/>
      <c r="W28" s="11"/>
      <c r="X28" s="11"/>
      <c r="Y28" s="11"/>
      <c r="Z28" s="11"/>
      <c r="AA28" s="11"/>
      <c r="AB28" s="11"/>
      <c r="AC28" s="11"/>
      <c r="AD28" s="11"/>
    </row>
    <row r="29" spans="1:30">
      <c r="A29" s="56"/>
      <c r="B29" s="11"/>
      <c r="C29" s="11" t="s">
        <v>129</v>
      </c>
      <c r="D29" s="11"/>
      <c r="E29" s="11" t="s">
        <v>96</v>
      </c>
      <c r="F29" s="11">
        <v>4</v>
      </c>
      <c r="G29" s="195">
        <v>2768.92</v>
      </c>
      <c r="H29" s="195">
        <v>8306.76</v>
      </c>
      <c r="I29" s="195">
        <v>2076.69</v>
      </c>
      <c r="J29" s="184">
        <v>17.25</v>
      </c>
      <c r="L29" s="11">
        <v>3</v>
      </c>
      <c r="M29" s="195">
        <v>6074</v>
      </c>
      <c r="N29" s="195">
        <v>6074</v>
      </c>
      <c r="O29" s="11"/>
      <c r="P29" s="195"/>
      <c r="Q29" s="195"/>
      <c r="R29" s="11">
        <v>4</v>
      </c>
      <c r="S29" s="195">
        <v>8306.76</v>
      </c>
      <c r="T29" s="195">
        <v>2076.69</v>
      </c>
      <c r="V29" s="11"/>
      <c r="W29" s="11"/>
      <c r="X29" s="11"/>
      <c r="Y29" s="11"/>
      <c r="Z29" s="11"/>
      <c r="AA29" s="11"/>
      <c r="AB29" s="11"/>
      <c r="AC29" s="11"/>
      <c r="AD29" s="11"/>
    </row>
    <row r="30" spans="1:30">
      <c r="A30" s="56"/>
      <c r="B30" s="11"/>
      <c r="C30" s="11" t="s">
        <v>387</v>
      </c>
      <c r="D30" s="11"/>
      <c r="E30" s="11" t="s">
        <v>352</v>
      </c>
      <c r="F30" s="11">
        <v>4</v>
      </c>
      <c r="G30" s="195">
        <v>4456.8549999999996</v>
      </c>
      <c r="H30" s="195">
        <v>8913.7099999999991</v>
      </c>
      <c r="I30" s="195">
        <v>2228.4274999999998</v>
      </c>
      <c r="J30" s="184">
        <v>17.25</v>
      </c>
      <c r="L30" s="11">
        <v>2</v>
      </c>
      <c r="M30" s="195">
        <v>1321.18</v>
      </c>
      <c r="N30" s="195">
        <v>660.59</v>
      </c>
      <c r="O30" s="11"/>
      <c r="P30" s="195"/>
      <c r="Q30" s="195"/>
      <c r="R30" s="11">
        <v>4</v>
      </c>
      <c r="S30" s="195">
        <v>8913.7099999999991</v>
      </c>
      <c r="T30" s="195">
        <v>2228.4274999999998</v>
      </c>
      <c r="V30" s="11"/>
      <c r="W30" s="11"/>
      <c r="X30" s="11"/>
      <c r="Y30" s="11"/>
      <c r="Z30" s="11"/>
      <c r="AA30" s="11"/>
      <c r="AB30" s="11"/>
      <c r="AC30" s="11"/>
      <c r="AD30" s="11"/>
    </row>
    <row r="31" spans="1:30">
      <c r="A31" s="56"/>
      <c r="B31" s="11"/>
      <c r="C31" s="11" t="s">
        <v>342</v>
      </c>
      <c r="D31" s="11"/>
      <c r="E31" s="11" t="s">
        <v>285</v>
      </c>
      <c r="F31" s="11">
        <v>26</v>
      </c>
      <c r="G31" s="195">
        <v>3579.4706666666698</v>
      </c>
      <c r="H31" s="195">
        <v>53692.06</v>
      </c>
      <c r="I31" s="195">
        <v>2065.07923076923</v>
      </c>
      <c r="J31" s="184">
        <v>17.230769230769202</v>
      </c>
      <c r="L31" s="11">
        <v>15</v>
      </c>
      <c r="M31" s="195">
        <v>23802.29</v>
      </c>
      <c r="N31" s="195">
        <v>2163.8445454545499</v>
      </c>
      <c r="O31" s="11"/>
      <c r="P31" s="195"/>
      <c r="Q31" s="195"/>
      <c r="R31" s="11">
        <v>26</v>
      </c>
      <c r="S31" s="195">
        <v>53692.06</v>
      </c>
      <c r="T31" s="195">
        <v>2065.07923076923</v>
      </c>
      <c r="V31" s="11"/>
      <c r="W31" s="11"/>
      <c r="X31" s="11"/>
      <c r="Y31" s="11"/>
      <c r="Z31" s="11"/>
      <c r="AA31" s="11"/>
      <c r="AB31" s="11"/>
      <c r="AC31" s="11"/>
      <c r="AD31" s="11"/>
    </row>
    <row r="32" spans="1:30">
      <c r="A32" s="56"/>
      <c r="B32" s="11"/>
      <c r="C32" s="11" t="s">
        <v>319</v>
      </c>
      <c r="D32" s="11"/>
      <c r="E32" s="11" t="s">
        <v>222</v>
      </c>
      <c r="F32" s="11">
        <v>40</v>
      </c>
      <c r="G32" s="195">
        <v>3278.8311538461498</v>
      </c>
      <c r="H32" s="195">
        <v>85249.61</v>
      </c>
      <c r="I32" s="195">
        <v>2131.2402499999998</v>
      </c>
      <c r="J32" s="184">
        <v>16.225000000000001</v>
      </c>
      <c r="L32" s="11">
        <v>26</v>
      </c>
      <c r="M32" s="195">
        <v>40024.339999999997</v>
      </c>
      <c r="N32" s="195">
        <v>2858.8814285714302</v>
      </c>
      <c r="O32" s="11">
        <v>1</v>
      </c>
      <c r="P32" s="195">
        <v>6509.2</v>
      </c>
      <c r="Q32" s="195">
        <v>6509.2</v>
      </c>
      <c r="R32" s="11">
        <v>39</v>
      </c>
      <c r="S32" s="195">
        <v>78740.41</v>
      </c>
      <c r="T32" s="195">
        <v>2018.9848717948701</v>
      </c>
      <c r="V32" s="11"/>
      <c r="W32" s="11"/>
      <c r="X32" s="11"/>
      <c r="Y32" s="11"/>
      <c r="Z32" s="11"/>
      <c r="AA32" s="11"/>
      <c r="AB32" s="11"/>
      <c r="AC32" s="11"/>
      <c r="AD32" s="11"/>
    </row>
    <row r="33" spans="1:30">
      <c r="A33" s="56"/>
      <c r="B33" s="11"/>
      <c r="C33" s="11" t="s">
        <v>361</v>
      </c>
      <c r="D33" s="11"/>
      <c r="E33" s="11" t="s">
        <v>229</v>
      </c>
      <c r="F33" s="11">
        <v>2</v>
      </c>
      <c r="G33" s="195">
        <v>2414.0300000000002</v>
      </c>
      <c r="H33" s="195">
        <v>2414.0300000000002</v>
      </c>
      <c r="I33" s="195">
        <v>1207.0150000000001</v>
      </c>
      <c r="J33" s="184">
        <v>16</v>
      </c>
      <c r="L33" s="11">
        <v>1</v>
      </c>
      <c r="M33" s="195">
        <v>1636</v>
      </c>
      <c r="N33" s="195">
        <v>1636</v>
      </c>
      <c r="O33" s="11"/>
      <c r="P33" s="195"/>
      <c r="Q33" s="195"/>
      <c r="R33" s="11">
        <v>2</v>
      </c>
      <c r="S33" s="195">
        <v>2414.0300000000002</v>
      </c>
      <c r="T33" s="195">
        <v>1207.0150000000001</v>
      </c>
      <c r="V33" s="11"/>
      <c r="W33" s="11"/>
      <c r="X33" s="11"/>
      <c r="Y33" s="11"/>
      <c r="Z33" s="11"/>
      <c r="AA33" s="11"/>
      <c r="AB33" s="11"/>
      <c r="AC33" s="11"/>
      <c r="AD33" s="11"/>
    </row>
    <row r="34" spans="1:30">
      <c r="A34" s="56"/>
      <c r="B34" s="11"/>
      <c r="C34" s="11" t="s">
        <v>317</v>
      </c>
      <c r="D34" s="11"/>
      <c r="E34" s="11" t="s">
        <v>318</v>
      </c>
      <c r="F34" s="11">
        <v>38</v>
      </c>
      <c r="G34" s="195">
        <v>2847.5620833333301</v>
      </c>
      <c r="H34" s="195">
        <v>68341.490000000005</v>
      </c>
      <c r="I34" s="195">
        <v>1798.46026315789</v>
      </c>
      <c r="J34" s="184">
        <v>15.8157894736842</v>
      </c>
      <c r="L34" s="11">
        <v>24</v>
      </c>
      <c r="M34" s="195">
        <v>25564.28</v>
      </c>
      <c r="N34" s="195">
        <v>1826.02</v>
      </c>
      <c r="O34" s="11"/>
      <c r="P34" s="195"/>
      <c r="Q34" s="195"/>
      <c r="R34" s="11">
        <v>38</v>
      </c>
      <c r="S34" s="195">
        <v>68341.490000000005</v>
      </c>
      <c r="T34" s="195">
        <v>1798.46026315789</v>
      </c>
      <c r="V34" s="11"/>
      <c r="W34" s="11"/>
      <c r="X34" s="11"/>
      <c r="Y34" s="11"/>
      <c r="Z34" s="11"/>
      <c r="AA34" s="11"/>
      <c r="AB34" s="11"/>
      <c r="AC34" s="11"/>
      <c r="AD34" s="11"/>
    </row>
    <row r="35" spans="1:30">
      <c r="A35" s="56"/>
      <c r="B35" s="11"/>
      <c r="C35" s="11" t="s">
        <v>366</v>
      </c>
      <c r="D35" s="11"/>
      <c r="E35" s="11" t="s">
        <v>367</v>
      </c>
      <c r="F35" s="11">
        <v>14</v>
      </c>
      <c r="G35" s="195">
        <v>2156.2072727272698</v>
      </c>
      <c r="H35" s="195">
        <v>23718.28</v>
      </c>
      <c r="I35" s="195">
        <v>1694.16285714286</v>
      </c>
      <c r="J35" s="184">
        <v>15.785714285714301</v>
      </c>
      <c r="L35" s="11">
        <v>11</v>
      </c>
      <c r="M35" s="195">
        <v>6547.33</v>
      </c>
      <c r="N35" s="195">
        <v>2182.44333333333</v>
      </c>
      <c r="O35" s="11"/>
      <c r="P35" s="195"/>
      <c r="Q35" s="195"/>
      <c r="R35" s="11">
        <v>14</v>
      </c>
      <c r="S35" s="195">
        <v>23718.28</v>
      </c>
      <c r="T35" s="195">
        <v>1694.16285714286</v>
      </c>
      <c r="V35" s="11"/>
      <c r="W35" s="11"/>
      <c r="X35" s="11"/>
      <c r="Y35" s="11"/>
      <c r="Z35" s="11"/>
      <c r="AA35" s="11"/>
      <c r="AB35" s="11"/>
      <c r="AC35" s="11"/>
      <c r="AD35" s="11"/>
    </row>
    <row r="36" spans="1:30">
      <c r="A36" s="56"/>
      <c r="B36" s="11"/>
      <c r="C36" s="11" t="s">
        <v>102</v>
      </c>
      <c r="D36" s="11"/>
      <c r="E36" s="11" t="s">
        <v>103</v>
      </c>
      <c r="F36" s="11">
        <v>4</v>
      </c>
      <c r="G36" s="195">
        <v>1586.7750000000001</v>
      </c>
      <c r="H36" s="195">
        <v>3173.55</v>
      </c>
      <c r="I36" s="195">
        <v>793.38750000000005</v>
      </c>
      <c r="J36" s="184">
        <v>15.75</v>
      </c>
      <c r="L36" s="11">
        <v>2</v>
      </c>
      <c r="M36" s="195">
        <v>1843.2</v>
      </c>
      <c r="N36" s="195">
        <v>921.6</v>
      </c>
      <c r="O36" s="11"/>
      <c r="P36" s="195"/>
      <c r="Q36" s="195"/>
      <c r="R36" s="11">
        <v>4</v>
      </c>
      <c r="S36" s="195">
        <v>3173.55</v>
      </c>
      <c r="T36" s="195">
        <v>793.38750000000005</v>
      </c>
      <c r="V36" s="11"/>
      <c r="W36" s="11"/>
      <c r="X36" s="11"/>
      <c r="Y36" s="11"/>
      <c r="Z36" s="11"/>
      <c r="AA36" s="11"/>
      <c r="AB36" s="11"/>
      <c r="AC36" s="11"/>
      <c r="AD36" s="11"/>
    </row>
    <row r="37" spans="1:30">
      <c r="A37" s="56"/>
      <c r="B37" s="11"/>
      <c r="C37" s="11" t="s">
        <v>373</v>
      </c>
      <c r="D37" s="11"/>
      <c r="E37" s="11" t="s">
        <v>374</v>
      </c>
      <c r="F37" s="11">
        <v>6</v>
      </c>
      <c r="G37" s="195">
        <v>9216.9433333333309</v>
      </c>
      <c r="H37" s="195">
        <v>27650.83</v>
      </c>
      <c r="I37" s="195">
        <v>4608.47166666667</v>
      </c>
      <c r="J37" s="184">
        <v>15.6666666666667</v>
      </c>
      <c r="L37" s="11">
        <v>3</v>
      </c>
      <c r="M37" s="195">
        <v>24476.29</v>
      </c>
      <c r="N37" s="195">
        <v>8158.7633333333297</v>
      </c>
      <c r="O37" s="11"/>
      <c r="P37" s="195"/>
      <c r="Q37" s="195"/>
      <c r="R37" s="11">
        <v>6</v>
      </c>
      <c r="S37" s="195">
        <v>27650.83</v>
      </c>
      <c r="T37" s="195">
        <v>4608.47166666667</v>
      </c>
      <c r="V37" s="11"/>
      <c r="W37" s="11"/>
      <c r="X37" s="11"/>
      <c r="Y37" s="11"/>
      <c r="Z37" s="11"/>
      <c r="AA37" s="11"/>
      <c r="AB37" s="11"/>
      <c r="AC37" s="11"/>
      <c r="AD37" s="11"/>
    </row>
    <row r="38" spans="1:30">
      <c r="A38" s="56"/>
      <c r="B38" s="11"/>
      <c r="C38" s="11" t="s">
        <v>118</v>
      </c>
      <c r="D38" s="11"/>
      <c r="E38" s="11" t="s">
        <v>119</v>
      </c>
      <c r="F38" s="11">
        <v>2</v>
      </c>
      <c r="G38" s="195">
        <v>3394.14</v>
      </c>
      <c r="H38" s="195">
        <v>3394.14</v>
      </c>
      <c r="I38" s="195">
        <v>1697.07</v>
      </c>
      <c r="J38" s="184">
        <v>15.5</v>
      </c>
      <c r="L38" s="11">
        <v>1</v>
      </c>
      <c r="M38" s="195">
        <v>870.46</v>
      </c>
      <c r="N38" s="195">
        <v>870.46</v>
      </c>
      <c r="O38" s="11"/>
      <c r="P38" s="195"/>
      <c r="Q38" s="195"/>
      <c r="R38" s="11">
        <v>2</v>
      </c>
      <c r="S38" s="195">
        <v>3394.14</v>
      </c>
      <c r="T38" s="195">
        <v>1697.07</v>
      </c>
      <c r="V38" s="11"/>
      <c r="W38" s="11"/>
      <c r="X38" s="11"/>
      <c r="Y38" s="11"/>
      <c r="Z38" s="11"/>
      <c r="AA38" s="11"/>
      <c r="AB38" s="11"/>
      <c r="AC38" s="11"/>
      <c r="AD38" s="11"/>
    </row>
    <row r="39" spans="1:30">
      <c r="A39" s="56"/>
      <c r="B39" s="11"/>
      <c r="C39" s="11" t="s">
        <v>257</v>
      </c>
      <c r="D39" s="11"/>
      <c r="E39" s="11" t="s">
        <v>115</v>
      </c>
      <c r="F39" s="11">
        <v>2</v>
      </c>
      <c r="G39" s="195">
        <v>2090.855</v>
      </c>
      <c r="H39" s="195">
        <v>4181.71</v>
      </c>
      <c r="I39" s="195">
        <v>2090.855</v>
      </c>
      <c r="J39" s="184">
        <v>15.5</v>
      </c>
      <c r="L39" s="11">
        <v>2</v>
      </c>
      <c r="M39" s="195"/>
      <c r="N39" s="195"/>
      <c r="O39" s="11"/>
      <c r="P39" s="195"/>
      <c r="Q39" s="195"/>
      <c r="R39" s="11">
        <v>2</v>
      </c>
      <c r="S39" s="195">
        <v>4181.71</v>
      </c>
      <c r="T39" s="195">
        <v>2090.855</v>
      </c>
      <c r="V39" s="11"/>
      <c r="W39" s="11"/>
      <c r="X39" s="11"/>
      <c r="Y39" s="11"/>
      <c r="Z39" s="11"/>
      <c r="AA39" s="11"/>
      <c r="AB39" s="11"/>
      <c r="AC39" s="11"/>
      <c r="AD39" s="11"/>
    </row>
    <row r="40" spans="1:30">
      <c r="A40" s="56"/>
      <c r="B40" s="11"/>
      <c r="C40" s="11" t="s">
        <v>304</v>
      </c>
      <c r="D40" s="11"/>
      <c r="E40" s="11" t="s">
        <v>161</v>
      </c>
      <c r="F40" s="11">
        <v>7</v>
      </c>
      <c r="G40" s="195">
        <v>3246.15</v>
      </c>
      <c r="H40" s="195">
        <v>12984.6</v>
      </c>
      <c r="I40" s="195">
        <v>1854.94285714286</v>
      </c>
      <c r="J40" s="184">
        <v>15.4285714285714</v>
      </c>
      <c r="L40" s="11">
        <v>4</v>
      </c>
      <c r="M40" s="195">
        <v>3179.68</v>
      </c>
      <c r="N40" s="195">
        <v>1059.89333333333</v>
      </c>
      <c r="O40" s="11"/>
      <c r="P40" s="195"/>
      <c r="Q40" s="195"/>
      <c r="R40" s="11">
        <v>7</v>
      </c>
      <c r="S40" s="195">
        <v>12984.6</v>
      </c>
      <c r="T40" s="195">
        <v>1854.94285714286</v>
      </c>
      <c r="V40" s="11"/>
      <c r="W40" s="11"/>
      <c r="X40" s="11"/>
      <c r="Y40" s="11"/>
      <c r="Z40" s="11"/>
      <c r="AA40" s="11"/>
      <c r="AB40" s="11"/>
      <c r="AC40" s="11"/>
      <c r="AD40" s="11"/>
    </row>
    <row r="41" spans="1:30">
      <c r="A41" s="56"/>
      <c r="B41" s="11"/>
      <c r="C41" s="11" t="s">
        <v>166</v>
      </c>
      <c r="D41" s="11"/>
      <c r="E41" s="11" t="s">
        <v>167</v>
      </c>
      <c r="F41" s="11">
        <v>8</v>
      </c>
      <c r="G41" s="195">
        <v>2407.4366666666701</v>
      </c>
      <c r="H41" s="195">
        <v>14444.62</v>
      </c>
      <c r="I41" s="195">
        <v>1805.5775000000001</v>
      </c>
      <c r="J41" s="184">
        <v>15.25</v>
      </c>
      <c r="L41" s="11">
        <v>6</v>
      </c>
      <c r="M41" s="195">
        <v>3198.49</v>
      </c>
      <c r="N41" s="195">
        <v>1599.2449999999999</v>
      </c>
      <c r="O41" s="11"/>
      <c r="P41" s="195"/>
      <c r="Q41" s="195"/>
      <c r="R41" s="11">
        <v>8</v>
      </c>
      <c r="S41" s="195">
        <v>14444.62</v>
      </c>
      <c r="T41" s="195">
        <v>1805.5775000000001</v>
      </c>
      <c r="V41" s="11"/>
      <c r="W41" s="11"/>
      <c r="X41" s="11"/>
      <c r="Y41" s="11"/>
      <c r="Z41" s="11"/>
      <c r="AA41" s="11"/>
      <c r="AB41" s="11"/>
      <c r="AC41" s="11"/>
      <c r="AD41" s="11"/>
    </row>
    <row r="42" spans="1:30">
      <c r="A42" s="56"/>
      <c r="B42" s="11"/>
      <c r="C42" s="11" t="s">
        <v>325</v>
      </c>
      <c r="D42" s="11"/>
      <c r="E42" s="11" t="s">
        <v>96</v>
      </c>
      <c r="F42" s="11">
        <v>10</v>
      </c>
      <c r="G42" s="195">
        <v>1138.2260000000001</v>
      </c>
      <c r="H42" s="195">
        <v>11382.26</v>
      </c>
      <c r="I42" s="195">
        <v>1138.2260000000001</v>
      </c>
      <c r="J42" s="184">
        <v>15.2</v>
      </c>
      <c r="L42" s="11">
        <v>10</v>
      </c>
      <c r="M42" s="195"/>
      <c r="N42" s="195"/>
      <c r="O42" s="11"/>
      <c r="P42" s="195"/>
      <c r="Q42" s="195"/>
      <c r="R42" s="11">
        <v>10</v>
      </c>
      <c r="S42" s="195">
        <v>11382.26</v>
      </c>
      <c r="T42" s="195">
        <v>1138.2260000000001</v>
      </c>
      <c r="V42" s="11"/>
      <c r="W42" s="11"/>
      <c r="X42" s="11"/>
      <c r="Y42" s="11"/>
      <c r="Z42" s="11"/>
      <c r="AA42" s="11"/>
      <c r="AB42" s="11"/>
      <c r="AC42" s="11"/>
      <c r="AD42" s="11"/>
    </row>
    <row r="43" spans="1:30">
      <c r="A43" s="56"/>
      <c r="B43" s="11"/>
      <c r="C43" s="11" t="s">
        <v>416</v>
      </c>
      <c r="D43" s="11"/>
      <c r="E43" s="11" t="s">
        <v>264</v>
      </c>
      <c r="F43" s="11">
        <v>8</v>
      </c>
      <c r="G43" s="195">
        <v>4910.1499999999996</v>
      </c>
      <c r="H43" s="195">
        <v>14730.45</v>
      </c>
      <c r="I43" s="195">
        <v>1841.3062500000001</v>
      </c>
      <c r="J43" s="184">
        <v>15.125</v>
      </c>
      <c r="L43" s="11">
        <v>3</v>
      </c>
      <c r="M43" s="195">
        <v>11928.56</v>
      </c>
      <c r="N43" s="195">
        <v>2385.712</v>
      </c>
      <c r="O43" s="11"/>
      <c r="P43" s="195"/>
      <c r="Q43" s="195"/>
      <c r="R43" s="11">
        <v>8</v>
      </c>
      <c r="S43" s="195">
        <v>14730.45</v>
      </c>
      <c r="T43" s="195">
        <v>1841.3062500000001</v>
      </c>
      <c r="V43" s="11"/>
      <c r="W43" s="11"/>
      <c r="X43" s="11"/>
      <c r="Y43" s="11"/>
      <c r="Z43" s="11"/>
      <c r="AA43" s="11"/>
      <c r="AB43" s="11"/>
      <c r="AC43" s="11"/>
      <c r="AD43" s="11"/>
    </row>
    <row r="44" spans="1:30">
      <c r="A44" s="56"/>
      <c r="B44" s="11"/>
      <c r="C44" s="11" t="s">
        <v>151</v>
      </c>
      <c r="D44" s="11"/>
      <c r="E44" s="11" t="s">
        <v>84</v>
      </c>
      <c r="F44" s="11">
        <v>16</v>
      </c>
      <c r="G44" s="195">
        <v>1923.2049999999999</v>
      </c>
      <c r="H44" s="195">
        <v>19232.05</v>
      </c>
      <c r="I44" s="195">
        <v>1202.003125</v>
      </c>
      <c r="J44" s="184">
        <v>15.0625</v>
      </c>
      <c r="L44" s="11">
        <v>10</v>
      </c>
      <c r="M44" s="195">
        <v>5752.63</v>
      </c>
      <c r="N44" s="195">
        <v>958.77166666666699</v>
      </c>
      <c r="O44" s="11">
        <v>1</v>
      </c>
      <c r="P44" s="195">
        <v>2310.9299999999998</v>
      </c>
      <c r="Q44" s="195">
        <v>2310.9299999999998</v>
      </c>
      <c r="R44" s="11">
        <v>15</v>
      </c>
      <c r="S44" s="195">
        <v>16921.12</v>
      </c>
      <c r="T44" s="195">
        <v>1128.0746666666701</v>
      </c>
      <c r="V44" s="11"/>
      <c r="W44" s="11"/>
      <c r="X44" s="11"/>
      <c r="Y44" s="11"/>
      <c r="Z44" s="11"/>
      <c r="AA44" s="11"/>
      <c r="AB44" s="11"/>
      <c r="AC44" s="11"/>
      <c r="AD44" s="11"/>
    </row>
    <row r="45" spans="1:30">
      <c r="A45" s="56"/>
      <c r="B45" s="11"/>
      <c r="C45" s="11" t="s">
        <v>196</v>
      </c>
      <c r="D45" s="11"/>
      <c r="E45" s="11" t="s">
        <v>197</v>
      </c>
      <c r="F45" s="11">
        <v>13</v>
      </c>
      <c r="G45" s="195">
        <v>2671.1272727272699</v>
      </c>
      <c r="H45" s="195">
        <v>29382.400000000001</v>
      </c>
      <c r="I45" s="195">
        <v>2260.18461538462</v>
      </c>
      <c r="J45" s="184">
        <v>15</v>
      </c>
      <c r="L45" s="11">
        <v>11</v>
      </c>
      <c r="M45" s="195">
        <v>1870.49</v>
      </c>
      <c r="N45" s="195">
        <v>935.245</v>
      </c>
      <c r="O45" s="11">
        <v>1</v>
      </c>
      <c r="P45" s="195">
        <v>405.97</v>
      </c>
      <c r="Q45" s="195">
        <v>405.97</v>
      </c>
      <c r="R45" s="11">
        <v>12</v>
      </c>
      <c r="S45" s="195">
        <v>28976.43</v>
      </c>
      <c r="T45" s="195">
        <v>2414.7024999999999</v>
      </c>
      <c r="V45" s="11"/>
      <c r="W45" s="11"/>
      <c r="X45" s="11"/>
      <c r="Y45" s="11"/>
      <c r="Z45" s="11"/>
      <c r="AA45" s="11"/>
      <c r="AB45" s="11"/>
      <c r="AC45" s="11"/>
      <c r="AD45" s="11"/>
    </row>
    <row r="46" spans="1:30">
      <c r="A46" s="56"/>
      <c r="B46" s="11"/>
      <c r="C46" s="11" t="s">
        <v>413</v>
      </c>
      <c r="D46" s="11"/>
      <c r="E46" s="11" t="s">
        <v>146</v>
      </c>
      <c r="F46" s="11">
        <v>13</v>
      </c>
      <c r="G46" s="195">
        <v>4159.1400000000003</v>
      </c>
      <c r="H46" s="195">
        <v>24954.84</v>
      </c>
      <c r="I46" s="195">
        <v>1919.6030769230799</v>
      </c>
      <c r="J46" s="184">
        <v>14.692307692307701</v>
      </c>
      <c r="L46" s="11">
        <v>6</v>
      </c>
      <c r="M46" s="195">
        <v>8869.5400000000009</v>
      </c>
      <c r="N46" s="195">
        <v>1267.07714285714</v>
      </c>
      <c r="O46" s="11"/>
      <c r="P46" s="195"/>
      <c r="Q46" s="195"/>
      <c r="R46" s="11">
        <v>13</v>
      </c>
      <c r="S46" s="195">
        <v>24954.84</v>
      </c>
      <c r="T46" s="195">
        <v>1919.6030769230799</v>
      </c>
      <c r="V46" s="11"/>
      <c r="W46" s="11"/>
      <c r="X46" s="11"/>
      <c r="Y46" s="11"/>
      <c r="Z46" s="11"/>
      <c r="AA46" s="11"/>
      <c r="AB46" s="11"/>
      <c r="AC46" s="11"/>
      <c r="AD46" s="11"/>
    </row>
    <row r="47" spans="1:30">
      <c r="A47" s="56"/>
      <c r="B47" s="11"/>
      <c r="C47" s="11" t="s">
        <v>176</v>
      </c>
      <c r="D47" s="11"/>
      <c r="E47" s="11" t="s">
        <v>146</v>
      </c>
      <c r="F47" s="11">
        <v>6</v>
      </c>
      <c r="G47" s="195">
        <v>4832.93</v>
      </c>
      <c r="H47" s="195">
        <v>9665.86</v>
      </c>
      <c r="I47" s="195">
        <v>1610.9766666666701</v>
      </c>
      <c r="J47" s="184">
        <v>14.6666666666667</v>
      </c>
      <c r="L47" s="11">
        <v>2</v>
      </c>
      <c r="M47" s="195">
        <v>4634.09</v>
      </c>
      <c r="N47" s="195">
        <v>1158.5225</v>
      </c>
      <c r="O47" s="11"/>
      <c r="P47" s="195"/>
      <c r="Q47" s="195"/>
      <c r="R47" s="11">
        <v>6</v>
      </c>
      <c r="S47" s="195">
        <v>9665.86</v>
      </c>
      <c r="T47" s="195">
        <v>1610.9766666666701</v>
      </c>
      <c r="V47" s="11"/>
      <c r="W47" s="11"/>
      <c r="X47" s="11"/>
      <c r="Y47" s="11"/>
      <c r="Z47" s="11"/>
      <c r="AA47" s="11"/>
      <c r="AB47" s="11"/>
      <c r="AC47" s="11"/>
      <c r="AD47" s="11"/>
    </row>
    <row r="48" spans="1:30">
      <c r="A48" s="56"/>
      <c r="B48" s="11"/>
      <c r="C48" s="11" t="s">
        <v>397</v>
      </c>
      <c r="D48" s="11"/>
      <c r="E48" s="11" t="s">
        <v>398</v>
      </c>
      <c r="F48" s="11">
        <v>9</v>
      </c>
      <c r="G48" s="195">
        <v>1876.8783333333299</v>
      </c>
      <c r="H48" s="195">
        <v>11261.27</v>
      </c>
      <c r="I48" s="195">
        <v>1251.2522222222201</v>
      </c>
      <c r="J48" s="184">
        <v>14.6666666666667</v>
      </c>
      <c r="L48" s="11">
        <v>6</v>
      </c>
      <c r="M48" s="195">
        <v>3929.64</v>
      </c>
      <c r="N48" s="195">
        <v>1309.8800000000001</v>
      </c>
      <c r="O48" s="11"/>
      <c r="P48" s="195"/>
      <c r="Q48" s="195"/>
      <c r="R48" s="11">
        <v>9</v>
      </c>
      <c r="S48" s="195">
        <v>11261.27</v>
      </c>
      <c r="T48" s="195">
        <v>1251.2522222222201</v>
      </c>
      <c r="V48" s="11"/>
      <c r="W48" s="11"/>
      <c r="X48" s="11"/>
      <c r="Y48" s="11"/>
      <c r="Z48" s="11"/>
      <c r="AA48" s="11"/>
      <c r="AB48" s="11"/>
      <c r="AC48" s="11"/>
      <c r="AD48" s="11"/>
    </row>
    <row r="49" spans="1:30">
      <c r="A49" s="56"/>
      <c r="B49" s="11"/>
      <c r="C49" s="11" t="s">
        <v>294</v>
      </c>
      <c r="D49" s="11"/>
      <c r="E49" s="11" t="s">
        <v>295</v>
      </c>
      <c r="F49" s="11">
        <v>14</v>
      </c>
      <c r="G49" s="195">
        <v>1972.4449999999999</v>
      </c>
      <c r="H49" s="195">
        <v>19724.45</v>
      </c>
      <c r="I49" s="195">
        <v>1408.8892857142901</v>
      </c>
      <c r="J49" s="184">
        <v>14.6428571428571</v>
      </c>
      <c r="L49" s="11">
        <v>10</v>
      </c>
      <c r="M49" s="195">
        <v>5198.84</v>
      </c>
      <c r="N49" s="195">
        <v>1299.71</v>
      </c>
      <c r="O49" s="11"/>
      <c r="P49" s="195"/>
      <c r="Q49" s="195"/>
      <c r="R49" s="11">
        <v>14</v>
      </c>
      <c r="S49" s="195">
        <v>19724.45</v>
      </c>
      <c r="T49" s="195">
        <v>1408.8892857142901</v>
      </c>
      <c r="V49" s="11"/>
      <c r="W49" s="11"/>
      <c r="X49" s="11"/>
      <c r="Y49" s="11"/>
      <c r="Z49" s="11"/>
      <c r="AA49" s="11"/>
      <c r="AB49" s="11"/>
      <c r="AC49" s="11"/>
      <c r="AD49" s="11"/>
    </row>
    <row r="50" spans="1:30">
      <c r="A50" s="56"/>
      <c r="B50" s="11"/>
      <c r="C50" s="11" t="s">
        <v>181</v>
      </c>
      <c r="D50" s="11"/>
      <c r="E50" s="11" t="s">
        <v>123</v>
      </c>
      <c r="F50" s="11">
        <v>11</v>
      </c>
      <c r="G50" s="195">
        <v>928.951111111111</v>
      </c>
      <c r="H50" s="195">
        <v>8360.56</v>
      </c>
      <c r="I50" s="195">
        <v>760.05090909090904</v>
      </c>
      <c r="J50" s="184">
        <v>14.545454545454501</v>
      </c>
      <c r="L50" s="11">
        <v>9</v>
      </c>
      <c r="M50" s="195">
        <v>910.03</v>
      </c>
      <c r="N50" s="195">
        <v>455.01499999999999</v>
      </c>
      <c r="O50" s="11"/>
      <c r="P50" s="195"/>
      <c r="Q50" s="195"/>
      <c r="R50" s="11">
        <v>11</v>
      </c>
      <c r="S50" s="195">
        <v>8360.56</v>
      </c>
      <c r="T50" s="195">
        <v>760.05090909090904</v>
      </c>
      <c r="V50" s="11"/>
      <c r="W50" s="11"/>
      <c r="X50" s="11"/>
      <c r="Y50" s="11"/>
      <c r="Z50" s="11"/>
      <c r="AA50" s="11"/>
      <c r="AB50" s="11"/>
      <c r="AC50" s="11"/>
      <c r="AD50" s="11"/>
    </row>
    <row r="51" spans="1:30">
      <c r="A51" s="56"/>
      <c r="B51" s="11"/>
      <c r="C51" s="11" t="s">
        <v>162</v>
      </c>
      <c r="D51" s="11"/>
      <c r="E51" s="11" t="s">
        <v>163</v>
      </c>
      <c r="F51" s="11">
        <v>47</v>
      </c>
      <c r="G51" s="195">
        <v>2337.1154838709699</v>
      </c>
      <c r="H51" s="195">
        <v>72450.58</v>
      </c>
      <c r="I51" s="195">
        <v>1541.5017021276601</v>
      </c>
      <c r="J51" s="184">
        <v>14.319148936170199</v>
      </c>
      <c r="L51" s="11">
        <v>31</v>
      </c>
      <c r="M51" s="195">
        <v>29234.42</v>
      </c>
      <c r="N51" s="195">
        <v>1827.1512499999999</v>
      </c>
      <c r="O51" s="11"/>
      <c r="P51" s="195"/>
      <c r="Q51" s="195"/>
      <c r="R51" s="11">
        <v>47</v>
      </c>
      <c r="S51" s="195">
        <v>72450.58</v>
      </c>
      <c r="T51" s="195">
        <v>1541.5017021276601</v>
      </c>
      <c r="V51" s="11"/>
      <c r="W51" s="11"/>
      <c r="X51" s="11"/>
      <c r="Y51" s="11"/>
      <c r="Z51" s="11"/>
      <c r="AA51" s="11"/>
      <c r="AB51" s="11"/>
      <c r="AC51" s="11"/>
      <c r="AD51" s="11"/>
    </row>
    <row r="52" spans="1:30">
      <c r="A52" s="56"/>
      <c r="B52" s="11"/>
      <c r="C52" s="11" t="s">
        <v>326</v>
      </c>
      <c r="D52" s="11"/>
      <c r="E52" s="11" t="s">
        <v>278</v>
      </c>
      <c r="F52" s="11">
        <v>23</v>
      </c>
      <c r="G52" s="195">
        <v>2970.46333333333</v>
      </c>
      <c r="H52" s="195">
        <v>35645.56</v>
      </c>
      <c r="I52" s="195">
        <v>1549.8069565217399</v>
      </c>
      <c r="J52" s="184">
        <v>14.2173913043478</v>
      </c>
      <c r="L52" s="11">
        <v>12</v>
      </c>
      <c r="M52" s="195">
        <v>14872.93</v>
      </c>
      <c r="N52" s="195">
        <v>1352.0845454545499</v>
      </c>
      <c r="O52" s="11"/>
      <c r="P52" s="195"/>
      <c r="Q52" s="195"/>
      <c r="R52" s="11">
        <v>23</v>
      </c>
      <c r="S52" s="195">
        <v>35645.56</v>
      </c>
      <c r="T52" s="195">
        <v>1549.8069565217399</v>
      </c>
      <c r="V52" s="11"/>
      <c r="W52" s="11"/>
      <c r="X52" s="11"/>
      <c r="Y52" s="11"/>
      <c r="Z52" s="11"/>
      <c r="AA52" s="11"/>
      <c r="AB52" s="11"/>
      <c r="AC52" s="11"/>
      <c r="AD52" s="11"/>
    </row>
    <row r="53" spans="1:30">
      <c r="A53" s="56"/>
      <c r="B53" s="11"/>
      <c r="C53" s="11" t="s">
        <v>328</v>
      </c>
      <c r="D53" s="11"/>
      <c r="E53" s="11" t="s">
        <v>232</v>
      </c>
      <c r="F53" s="11">
        <v>14</v>
      </c>
      <c r="G53" s="195">
        <v>4069.82125</v>
      </c>
      <c r="H53" s="195">
        <v>32558.57</v>
      </c>
      <c r="I53" s="195">
        <v>2325.61214285714</v>
      </c>
      <c r="J53" s="184">
        <v>14.214285714285699</v>
      </c>
      <c r="L53" s="11">
        <v>8</v>
      </c>
      <c r="M53" s="195">
        <v>9707.7999999999993</v>
      </c>
      <c r="N53" s="195">
        <v>1617.9666666666701</v>
      </c>
      <c r="O53" s="11"/>
      <c r="P53" s="195"/>
      <c r="Q53" s="195"/>
      <c r="R53" s="11">
        <v>14</v>
      </c>
      <c r="S53" s="195">
        <v>32558.57</v>
      </c>
      <c r="T53" s="195">
        <v>2325.61214285714</v>
      </c>
      <c r="V53" s="11"/>
      <c r="W53" s="11"/>
      <c r="X53" s="11"/>
      <c r="Y53" s="11"/>
      <c r="Z53" s="11"/>
      <c r="AA53" s="11"/>
      <c r="AB53" s="11"/>
      <c r="AC53" s="11"/>
      <c r="AD53" s="11"/>
    </row>
    <row r="54" spans="1:30">
      <c r="A54" s="56"/>
      <c r="B54" s="11"/>
      <c r="C54" s="11" t="s">
        <v>432</v>
      </c>
      <c r="D54" s="11"/>
      <c r="E54" s="11" t="s">
        <v>269</v>
      </c>
      <c r="F54" s="11">
        <v>19</v>
      </c>
      <c r="G54" s="195">
        <v>3958.71</v>
      </c>
      <c r="H54" s="195">
        <v>43545.81</v>
      </c>
      <c r="I54" s="195">
        <v>2291.8847368421002</v>
      </c>
      <c r="J54" s="184">
        <v>14.210526315789499</v>
      </c>
      <c r="L54" s="11">
        <v>11</v>
      </c>
      <c r="M54" s="195">
        <v>20424.38</v>
      </c>
      <c r="N54" s="195">
        <v>2553.0475000000001</v>
      </c>
      <c r="O54" s="11">
        <v>1</v>
      </c>
      <c r="P54" s="195">
        <v>325.5</v>
      </c>
      <c r="Q54" s="195">
        <v>325.5</v>
      </c>
      <c r="R54" s="11">
        <v>18</v>
      </c>
      <c r="S54" s="195">
        <v>43220.31</v>
      </c>
      <c r="T54" s="195">
        <v>2401.1283333333299</v>
      </c>
      <c r="V54" s="11"/>
      <c r="W54" s="11"/>
      <c r="X54" s="11"/>
      <c r="Y54" s="11"/>
      <c r="Z54" s="11"/>
      <c r="AA54" s="11"/>
      <c r="AB54" s="11"/>
      <c r="AC54" s="11"/>
      <c r="AD54" s="11"/>
    </row>
    <row r="55" spans="1:30">
      <c r="A55" s="56"/>
      <c r="B55" s="11"/>
      <c r="C55" s="11" t="s">
        <v>106</v>
      </c>
      <c r="D55" s="11"/>
      <c r="E55" s="11" t="s">
        <v>107</v>
      </c>
      <c r="F55" s="11">
        <v>10</v>
      </c>
      <c r="G55" s="195">
        <v>1818.1179999999999</v>
      </c>
      <c r="H55" s="195">
        <v>9090.59</v>
      </c>
      <c r="I55" s="195">
        <v>909.05899999999997</v>
      </c>
      <c r="J55" s="184">
        <v>14.2</v>
      </c>
      <c r="L55" s="11">
        <v>5</v>
      </c>
      <c r="M55" s="195">
        <v>4301.8500000000004</v>
      </c>
      <c r="N55" s="195">
        <v>860.37</v>
      </c>
      <c r="O55" s="11"/>
      <c r="P55" s="195"/>
      <c r="Q55" s="195"/>
      <c r="R55" s="11">
        <v>10</v>
      </c>
      <c r="S55" s="195">
        <v>9090.59</v>
      </c>
      <c r="T55" s="195">
        <v>909.05899999999997</v>
      </c>
      <c r="V55" s="11"/>
      <c r="W55" s="11"/>
      <c r="X55" s="11"/>
      <c r="Y55" s="11"/>
      <c r="Z55" s="11"/>
      <c r="AA55" s="11"/>
      <c r="AB55" s="11"/>
      <c r="AC55" s="11"/>
      <c r="AD55" s="11"/>
    </row>
    <row r="56" spans="1:30">
      <c r="A56" s="56"/>
      <c r="B56" s="11"/>
      <c r="C56" s="11" t="s">
        <v>313</v>
      </c>
      <c r="D56" s="11"/>
      <c r="E56" s="11" t="s">
        <v>314</v>
      </c>
      <c r="F56" s="11">
        <v>15</v>
      </c>
      <c r="G56" s="195">
        <v>2111.683</v>
      </c>
      <c r="H56" s="195">
        <v>21116.83</v>
      </c>
      <c r="I56" s="195">
        <v>1407.78866666667</v>
      </c>
      <c r="J56" s="184">
        <v>14.2</v>
      </c>
      <c r="L56" s="11">
        <v>10</v>
      </c>
      <c r="M56" s="195">
        <v>5003.49</v>
      </c>
      <c r="N56" s="195">
        <v>1000.698</v>
      </c>
      <c r="O56" s="11"/>
      <c r="P56" s="195"/>
      <c r="Q56" s="195"/>
      <c r="R56" s="11">
        <v>15</v>
      </c>
      <c r="S56" s="195">
        <v>21116.83</v>
      </c>
      <c r="T56" s="195">
        <v>1407.78866666667</v>
      </c>
      <c r="V56" s="11"/>
      <c r="W56" s="11"/>
      <c r="X56" s="11"/>
      <c r="Y56" s="11"/>
      <c r="Z56" s="11"/>
      <c r="AA56" s="11"/>
      <c r="AB56" s="11"/>
      <c r="AC56" s="11"/>
      <c r="AD56" s="11"/>
    </row>
    <row r="57" spans="1:30">
      <c r="A57" s="56"/>
      <c r="B57" s="11"/>
      <c r="C57" s="11" t="s">
        <v>192</v>
      </c>
      <c r="D57" s="11"/>
      <c r="E57" s="11" t="s">
        <v>193</v>
      </c>
      <c r="F57" s="11">
        <v>20</v>
      </c>
      <c r="G57" s="195">
        <v>1091.3679999999999</v>
      </c>
      <c r="H57" s="195">
        <v>16370.52</v>
      </c>
      <c r="I57" s="195">
        <v>818.52599999999995</v>
      </c>
      <c r="J57" s="184">
        <v>14.1</v>
      </c>
      <c r="L57" s="11">
        <v>15</v>
      </c>
      <c r="M57" s="195">
        <v>3764.96</v>
      </c>
      <c r="N57" s="195">
        <v>752.99199999999996</v>
      </c>
      <c r="O57" s="11"/>
      <c r="P57" s="195"/>
      <c r="Q57" s="195"/>
      <c r="R57" s="11">
        <v>20</v>
      </c>
      <c r="S57" s="195">
        <v>16370.52</v>
      </c>
      <c r="T57" s="195">
        <v>818.52599999999995</v>
      </c>
      <c r="V57" s="11"/>
      <c r="W57" s="11"/>
      <c r="X57" s="11"/>
      <c r="Y57" s="11"/>
      <c r="Z57" s="11"/>
      <c r="AA57" s="11"/>
      <c r="AB57" s="11"/>
      <c r="AC57" s="11"/>
      <c r="AD57" s="11"/>
    </row>
    <row r="58" spans="1:30">
      <c r="A58" s="56"/>
      <c r="B58" s="11"/>
      <c r="C58" s="11" t="s">
        <v>190</v>
      </c>
      <c r="D58" s="11"/>
      <c r="E58" s="11" t="s">
        <v>191</v>
      </c>
      <c r="F58" s="11">
        <v>15</v>
      </c>
      <c r="G58" s="195">
        <v>1440.2946153846201</v>
      </c>
      <c r="H58" s="195">
        <v>18723.830000000002</v>
      </c>
      <c r="I58" s="195">
        <v>1248.2553333333301</v>
      </c>
      <c r="J58" s="184">
        <v>13.733333333333301</v>
      </c>
      <c r="L58" s="11">
        <v>13</v>
      </c>
      <c r="M58" s="195">
        <v>1635.76</v>
      </c>
      <c r="N58" s="195">
        <v>817.88</v>
      </c>
      <c r="O58" s="11"/>
      <c r="P58" s="195"/>
      <c r="Q58" s="195"/>
      <c r="R58" s="11">
        <v>15</v>
      </c>
      <c r="S58" s="195">
        <v>18723.830000000002</v>
      </c>
      <c r="T58" s="195">
        <v>1248.2553333333301</v>
      </c>
      <c r="V58" s="11"/>
      <c r="W58" s="11"/>
      <c r="X58" s="11"/>
      <c r="Y58" s="11"/>
      <c r="Z58" s="11"/>
      <c r="AA58" s="11"/>
      <c r="AB58" s="11"/>
      <c r="AC58" s="11"/>
      <c r="AD58" s="11"/>
    </row>
    <row r="59" spans="1:30">
      <c r="A59" s="56"/>
      <c r="B59" s="11"/>
      <c r="C59" s="11" t="s">
        <v>390</v>
      </c>
      <c r="D59" s="11"/>
      <c r="E59" s="11" t="s">
        <v>115</v>
      </c>
      <c r="F59" s="11">
        <v>7</v>
      </c>
      <c r="G59" s="195">
        <v>2010.905</v>
      </c>
      <c r="H59" s="195">
        <v>8043.62</v>
      </c>
      <c r="I59" s="195">
        <v>1149.08857142857</v>
      </c>
      <c r="J59" s="184">
        <v>13.5714285714286</v>
      </c>
      <c r="L59" s="11">
        <v>4</v>
      </c>
      <c r="M59" s="195">
        <v>5706.85</v>
      </c>
      <c r="N59" s="195">
        <v>1902.2833333333299</v>
      </c>
      <c r="O59" s="11"/>
      <c r="P59" s="195"/>
      <c r="Q59" s="195"/>
      <c r="R59" s="11">
        <v>7</v>
      </c>
      <c r="S59" s="195">
        <v>8043.62</v>
      </c>
      <c r="T59" s="195">
        <v>1149.08857142857</v>
      </c>
      <c r="V59" s="11"/>
      <c r="W59" s="11"/>
      <c r="X59" s="11"/>
      <c r="Y59" s="11"/>
      <c r="Z59" s="11"/>
      <c r="AA59" s="11"/>
      <c r="AB59" s="11"/>
      <c r="AC59" s="11"/>
      <c r="AD59" s="11"/>
    </row>
    <row r="60" spans="1:30">
      <c r="A60" s="56"/>
      <c r="B60" s="11"/>
      <c r="C60" s="11" t="s">
        <v>415</v>
      </c>
      <c r="D60" s="11"/>
      <c r="E60" s="11" t="s">
        <v>96</v>
      </c>
      <c r="F60" s="11">
        <v>12</v>
      </c>
      <c r="G60" s="195">
        <v>2172.8312500000002</v>
      </c>
      <c r="H60" s="195">
        <v>17382.650000000001</v>
      </c>
      <c r="I60" s="195">
        <v>1448.55416666667</v>
      </c>
      <c r="J60" s="184">
        <v>13.4166666666667</v>
      </c>
      <c r="L60" s="11">
        <v>8</v>
      </c>
      <c r="M60" s="195">
        <v>9749.75</v>
      </c>
      <c r="N60" s="195">
        <v>2437.4375</v>
      </c>
      <c r="O60" s="11"/>
      <c r="P60" s="195"/>
      <c r="Q60" s="195"/>
      <c r="R60" s="11">
        <v>12</v>
      </c>
      <c r="S60" s="195">
        <v>17382.650000000001</v>
      </c>
      <c r="T60" s="195">
        <v>1448.55416666667</v>
      </c>
      <c r="V60" s="11"/>
      <c r="W60" s="11"/>
      <c r="X60" s="11"/>
      <c r="Y60" s="11"/>
      <c r="Z60" s="11"/>
      <c r="AA60" s="11"/>
      <c r="AB60" s="11"/>
      <c r="AC60" s="11"/>
      <c r="AD60" s="11"/>
    </row>
    <row r="61" spans="1:30">
      <c r="A61" s="56"/>
      <c r="B61" s="11"/>
      <c r="C61" s="11" t="s">
        <v>182</v>
      </c>
      <c r="D61" s="11"/>
      <c r="E61" s="11" t="s">
        <v>183</v>
      </c>
      <c r="F61" s="11">
        <v>10</v>
      </c>
      <c r="G61" s="195">
        <v>2541.5514285714298</v>
      </c>
      <c r="H61" s="195">
        <v>17790.86</v>
      </c>
      <c r="I61" s="195">
        <v>1779.086</v>
      </c>
      <c r="J61" s="184">
        <v>13.4</v>
      </c>
      <c r="L61" s="11">
        <v>7</v>
      </c>
      <c r="M61" s="195">
        <v>10600</v>
      </c>
      <c r="N61" s="195">
        <v>3533.3333333333298</v>
      </c>
      <c r="O61" s="11"/>
      <c r="P61" s="195"/>
      <c r="Q61" s="195"/>
      <c r="R61" s="11">
        <v>10</v>
      </c>
      <c r="S61" s="195">
        <v>17790.86</v>
      </c>
      <c r="T61" s="195">
        <v>1779.086</v>
      </c>
      <c r="V61" s="11"/>
      <c r="W61" s="11"/>
      <c r="X61" s="11"/>
      <c r="Y61" s="11"/>
      <c r="Z61" s="11"/>
      <c r="AA61" s="11"/>
      <c r="AB61" s="11"/>
      <c r="AC61" s="11"/>
      <c r="AD61" s="11"/>
    </row>
    <row r="62" spans="1:30">
      <c r="A62" s="56"/>
      <c r="B62" s="11"/>
      <c r="C62" s="11" t="s">
        <v>341</v>
      </c>
      <c r="D62" s="11"/>
      <c r="E62" s="11" t="s">
        <v>119</v>
      </c>
      <c r="F62" s="11">
        <v>22</v>
      </c>
      <c r="G62" s="195">
        <v>2524.1193333333299</v>
      </c>
      <c r="H62" s="195">
        <v>37861.79</v>
      </c>
      <c r="I62" s="195">
        <v>1720.9904545454499</v>
      </c>
      <c r="J62" s="184">
        <v>13.363636363636401</v>
      </c>
      <c r="L62" s="11">
        <v>15</v>
      </c>
      <c r="M62" s="195">
        <v>10571.58</v>
      </c>
      <c r="N62" s="195">
        <v>1510.22571428571</v>
      </c>
      <c r="O62" s="11"/>
      <c r="P62" s="195"/>
      <c r="Q62" s="195"/>
      <c r="R62" s="11">
        <v>22</v>
      </c>
      <c r="S62" s="195">
        <v>37861.79</v>
      </c>
      <c r="T62" s="195">
        <v>1720.9904545454499</v>
      </c>
      <c r="V62" s="11"/>
      <c r="W62" s="11"/>
      <c r="X62" s="11"/>
      <c r="Y62" s="11"/>
      <c r="Z62" s="11"/>
      <c r="AA62" s="11"/>
      <c r="AB62" s="11"/>
      <c r="AC62" s="11"/>
      <c r="AD62" s="11"/>
    </row>
    <row r="63" spans="1:30">
      <c r="A63" s="56"/>
      <c r="B63" s="11"/>
      <c r="C63" s="11" t="s">
        <v>93</v>
      </c>
      <c r="D63" s="11"/>
      <c r="E63" s="11" t="s">
        <v>94</v>
      </c>
      <c r="F63" s="11">
        <v>27</v>
      </c>
      <c r="G63" s="195">
        <v>1987.49105263158</v>
      </c>
      <c r="H63" s="195">
        <v>37762.33</v>
      </c>
      <c r="I63" s="195">
        <v>1398.60481481481</v>
      </c>
      <c r="J63" s="184">
        <v>13.3333333333333</v>
      </c>
      <c r="L63" s="11">
        <v>19</v>
      </c>
      <c r="M63" s="195">
        <v>10216.69</v>
      </c>
      <c r="N63" s="195">
        <v>1277.0862500000001</v>
      </c>
      <c r="O63" s="11"/>
      <c r="P63" s="195"/>
      <c r="Q63" s="195"/>
      <c r="R63" s="11">
        <v>27</v>
      </c>
      <c r="S63" s="195">
        <v>37762.33</v>
      </c>
      <c r="T63" s="195">
        <v>1398.60481481481</v>
      </c>
      <c r="V63" s="11"/>
      <c r="W63" s="11"/>
      <c r="X63" s="11"/>
      <c r="Y63" s="11"/>
      <c r="Z63" s="11"/>
      <c r="AA63" s="11"/>
      <c r="AB63" s="11"/>
      <c r="AC63" s="11"/>
      <c r="AD63" s="11"/>
    </row>
    <row r="64" spans="1:30">
      <c r="A64" s="56"/>
      <c r="B64" s="11"/>
      <c r="C64" s="11" t="s">
        <v>198</v>
      </c>
      <c r="D64" s="11"/>
      <c r="E64" s="11" t="s">
        <v>199</v>
      </c>
      <c r="F64" s="11">
        <v>15</v>
      </c>
      <c r="G64" s="195">
        <v>1427.578</v>
      </c>
      <c r="H64" s="195">
        <v>14275.78</v>
      </c>
      <c r="I64" s="195">
        <v>951.71866666666699</v>
      </c>
      <c r="J64" s="184">
        <v>13.266666666666699</v>
      </c>
      <c r="L64" s="11">
        <v>10</v>
      </c>
      <c r="M64" s="195">
        <v>5538.62</v>
      </c>
      <c r="N64" s="195">
        <v>1107.7239999999999</v>
      </c>
      <c r="O64" s="11"/>
      <c r="P64" s="195"/>
      <c r="Q64" s="195"/>
      <c r="R64" s="11">
        <v>15</v>
      </c>
      <c r="S64" s="195">
        <v>14275.78</v>
      </c>
      <c r="T64" s="195">
        <v>951.71866666666699</v>
      </c>
      <c r="V64" s="11"/>
      <c r="W64" s="11"/>
      <c r="X64" s="11"/>
      <c r="Y64" s="11"/>
      <c r="Z64" s="11"/>
      <c r="AA64" s="11"/>
      <c r="AB64" s="11"/>
      <c r="AC64" s="11"/>
      <c r="AD64" s="11"/>
    </row>
    <row r="65" spans="1:30">
      <c r="A65" s="56"/>
      <c r="B65" s="11"/>
      <c r="C65" s="11" t="s">
        <v>208</v>
      </c>
      <c r="D65" s="11"/>
      <c r="E65" s="11" t="s">
        <v>84</v>
      </c>
      <c r="F65" s="11">
        <v>4</v>
      </c>
      <c r="G65" s="195">
        <v>1455.9966666666701</v>
      </c>
      <c r="H65" s="195">
        <v>4367.99</v>
      </c>
      <c r="I65" s="195">
        <v>1091.9974999999999</v>
      </c>
      <c r="J65" s="184">
        <v>13.25</v>
      </c>
      <c r="L65" s="11">
        <v>3</v>
      </c>
      <c r="M65" s="195">
        <v>622.64</v>
      </c>
      <c r="N65" s="195">
        <v>622.64</v>
      </c>
      <c r="O65" s="11"/>
      <c r="P65" s="195"/>
      <c r="Q65" s="195"/>
      <c r="R65" s="11">
        <v>4</v>
      </c>
      <c r="S65" s="195">
        <v>4367.99</v>
      </c>
      <c r="T65" s="195">
        <v>1091.9974999999999</v>
      </c>
      <c r="V65" s="11"/>
      <c r="W65" s="11"/>
      <c r="X65" s="11"/>
      <c r="Y65" s="11"/>
      <c r="Z65" s="11"/>
      <c r="AA65" s="11"/>
      <c r="AB65" s="11"/>
      <c r="AC65" s="11"/>
      <c r="AD65" s="11"/>
    </row>
    <row r="66" spans="1:30">
      <c r="A66" s="56"/>
      <c r="B66" s="11"/>
      <c r="C66" s="11" t="s">
        <v>291</v>
      </c>
      <c r="D66" s="11"/>
      <c r="E66" s="11" t="s">
        <v>292</v>
      </c>
      <c r="F66" s="11">
        <v>47</v>
      </c>
      <c r="G66" s="195">
        <v>2617.3907692307698</v>
      </c>
      <c r="H66" s="195">
        <v>68052.160000000003</v>
      </c>
      <c r="I66" s="195">
        <v>1447.91829787234</v>
      </c>
      <c r="J66" s="184">
        <v>13.1702127659574</v>
      </c>
      <c r="L66" s="11">
        <v>26</v>
      </c>
      <c r="M66" s="195">
        <v>27786.54</v>
      </c>
      <c r="N66" s="195">
        <v>1323.16857142857</v>
      </c>
      <c r="O66" s="11">
        <v>1</v>
      </c>
      <c r="P66" s="195">
        <v>534.52</v>
      </c>
      <c r="Q66" s="195">
        <v>534.52</v>
      </c>
      <c r="R66" s="11">
        <v>46</v>
      </c>
      <c r="S66" s="195">
        <v>67517.64</v>
      </c>
      <c r="T66" s="195">
        <v>1467.7747826087</v>
      </c>
      <c r="V66" s="11"/>
      <c r="W66" s="11"/>
      <c r="X66" s="11"/>
      <c r="Y66" s="11"/>
      <c r="Z66" s="11"/>
      <c r="AA66" s="11"/>
      <c r="AB66" s="11"/>
      <c r="AC66" s="11"/>
      <c r="AD66" s="11"/>
    </row>
    <row r="67" spans="1:30">
      <c r="A67" s="56"/>
      <c r="B67" s="11"/>
      <c r="C67" s="11" t="s">
        <v>160</v>
      </c>
      <c r="D67" s="11"/>
      <c r="E67" s="11" t="s">
        <v>161</v>
      </c>
      <c r="F67" s="11">
        <v>10</v>
      </c>
      <c r="G67" s="195">
        <v>3720.5933333333301</v>
      </c>
      <c r="H67" s="195">
        <v>11161.78</v>
      </c>
      <c r="I67" s="195">
        <v>1116.1780000000001</v>
      </c>
      <c r="J67" s="184">
        <v>13.1</v>
      </c>
      <c r="L67" s="11">
        <v>3</v>
      </c>
      <c r="M67" s="195">
        <v>7381.49</v>
      </c>
      <c r="N67" s="195">
        <v>1054.4985714285699</v>
      </c>
      <c r="O67" s="11">
        <v>1</v>
      </c>
      <c r="P67" s="195">
        <v>2621.97</v>
      </c>
      <c r="Q67" s="195">
        <v>2621.97</v>
      </c>
      <c r="R67" s="11">
        <v>9</v>
      </c>
      <c r="S67" s="195">
        <v>8539.81</v>
      </c>
      <c r="T67" s="195">
        <v>948.86777777777797</v>
      </c>
      <c r="V67" s="11"/>
      <c r="W67" s="11"/>
      <c r="X67" s="11"/>
      <c r="Y67" s="11"/>
      <c r="Z67" s="11"/>
      <c r="AA67" s="11"/>
      <c r="AB67" s="11"/>
      <c r="AC67" s="11"/>
      <c r="AD67" s="11"/>
    </row>
    <row r="68" spans="1:30">
      <c r="A68" s="56"/>
      <c r="B68" s="11"/>
      <c r="C68" s="11" t="s">
        <v>436</v>
      </c>
      <c r="D68" s="11"/>
      <c r="E68" s="11" t="s">
        <v>169</v>
      </c>
      <c r="F68" s="11">
        <v>48</v>
      </c>
      <c r="G68" s="195">
        <v>1927.2262499999999</v>
      </c>
      <c r="H68" s="195">
        <v>61671.24</v>
      </c>
      <c r="I68" s="195">
        <v>1284.8175000000001</v>
      </c>
      <c r="J68" s="184">
        <v>13.0833333333333</v>
      </c>
      <c r="L68" s="11">
        <v>32</v>
      </c>
      <c r="M68" s="195">
        <v>24165.43</v>
      </c>
      <c r="N68" s="195">
        <v>1510.339375</v>
      </c>
      <c r="O68" s="11">
        <v>2</v>
      </c>
      <c r="P68" s="195">
        <v>3074.1</v>
      </c>
      <c r="Q68" s="195">
        <v>1537.05</v>
      </c>
      <c r="R68" s="11">
        <v>46</v>
      </c>
      <c r="S68" s="195">
        <v>58597.14</v>
      </c>
      <c r="T68" s="195">
        <v>1273.8508695652199</v>
      </c>
      <c r="V68" s="11"/>
      <c r="W68" s="11"/>
      <c r="X68" s="11"/>
      <c r="Y68" s="11"/>
      <c r="Z68" s="11"/>
      <c r="AA68" s="11"/>
      <c r="AB68" s="11"/>
      <c r="AC68" s="11"/>
      <c r="AD68" s="11"/>
    </row>
    <row r="69" spans="1:30">
      <c r="A69" s="56"/>
      <c r="B69" s="11"/>
      <c r="C69" s="11" t="s">
        <v>206</v>
      </c>
      <c r="D69" s="11"/>
      <c r="E69" s="11" t="s">
        <v>207</v>
      </c>
      <c r="F69" s="11">
        <v>32</v>
      </c>
      <c r="G69" s="195">
        <v>1861.8104000000001</v>
      </c>
      <c r="H69" s="195">
        <v>46545.26</v>
      </c>
      <c r="I69" s="195">
        <v>1454.5393750000001</v>
      </c>
      <c r="J69" s="184">
        <v>13.03125</v>
      </c>
      <c r="L69" s="11">
        <v>25</v>
      </c>
      <c r="M69" s="195">
        <v>11299.09</v>
      </c>
      <c r="N69" s="195">
        <v>1614.15571428571</v>
      </c>
      <c r="O69" s="11">
        <v>1</v>
      </c>
      <c r="P69" s="195">
        <v>748.42</v>
      </c>
      <c r="Q69" s="195">
        <v>748.42</v>
      </c>
      <c r="R69" s="11">
        <v>31</v>
      </c>
      <c r="S69" s="195">
        <v>45796.84</v>
      </c>
      <c r="T69" s="195">
        <v>1477.31741935484</v>
      </c>
      <c r="V69" s="11"/>
      <c r="W69" s="11"/>
      <c r="X69" s="11"/>
      <c r="Y69" s="11"/>
      <c r="Z69" s="11"/>
      <c r="AA69" s="11"/>
      <c r="AB69" s="11"/>
      <c r="AC69" s="11"/>
      <c r="AD69" s="11"/>
    </row>
    <row r="70" spans="1:30">
      <c r="A70" s="56"/>
      <c r="B70" s="11"/>
      <c r="C70" s="11" t="s">
        <v>541</v>
      </c>
      <c r="D70" s="11"/>
      <c r="E70" s="11" t="s">
        <v>88</v>
      </c>
      <c r="F70" s="11">
        <v>2</v>
      </c>
      <c r="G70" s="195">
        <v>801.96</v>
      </c>
      <c r="H70" s="195">
        <v>801.96</v>
      </c>
      <c r="I70" s="195">
        <v>400.98</v>
      </c>
      <c r="J70" s="184">
        <v>13</v>
      </c>
      <c r="L70" s="11">
        <v>1</v>
      </c>
      <c r="M70" s="195">
        <v>416.67</v>
      </c>
      <c r="N70" s="195">
        <v>416.67</v>
      </c>
      <c r="O70" s="11"/>
      <c r="P70" s="195"/>
      <c r="Q70" s="195"/>
      <c r="R70" s="11">
        <v>2</v>
      </c>
      <c r="S70" s="195">
        <v>801.96</v>
      </c>
      <c r="T70" s="195">
        <v>400.98</v>
      </c>
      <c r="V70" s="11"/>
      <c r="W70" s="11"/>
      <c r="X70" s="11"/>
      <c r="Y70" s="11"/>
      <c r="Z70" s="11"/>
      <c r="AA70" s="11"/>
      <c r="AB70" s="11"/>
      <c r="AC70" s="11"/>
      <c r="AD70" s="11"/>
    </row>
    <row r="71" spans="1:30">
      <c r="A71" s="56"/>
      <c r="B71" s="11"/>
      <c r="C71" s="11" t="s">
        <v>109</v>
      </c>
      <c r="D71" s="11"/>
      <c r="E71" s="11" t="s">
        <v>115</v>
      </c>
      <c r="F71" s="11">
        <v>1</v>
      </c>
      <c r="G71" s="195"/>
      <c r="H71" s="195">
        <v>1523.33</v>
      </c>
      <c r="I71" s="195">
        <v>1523.33</v>
      </c>
      <c r="J71" s="184">
        <v>13</v>
      </c>
      <c r="L71" s="11"/>
      <c r="M71" s="195">
        <v>1523.33</v>
      </c>
      <c r="N71" s="195">
        <v>1523.33</v>
      </c>
      <c r="O71" s="11"/>
      <c r="P71" s="195"/>
      <c r="Q71" s="195"/>
      <c r="R71" s="11">
        <v>1</v>
      </c>
      <c r="S71" s="195">
        <v>1523.33</v>
      </c>
      <c r="T71" s="195">
        <v>1523.33</v>
      </c>
      <c r="V71" s="11"/>
      <c r="W71" s="11"/>
      <c r="X71" s="11"/>
      <c r="Y71" s="11"/>
      <c r="Z71" s="11"/>
      <c r="AA71" s="11"/>
      <c r="AB71" s="11"/>
      <c r="AC71" s="11"/>
      <c r="AD71" s="11"/>
    </row>
    <row r="72" spans="1:30">
      <c r="A72" s="56"/>
      <c r="B72" s="11"/>
      <c r="C72" s="11" t="s">
        <v>133</v>
      </c>
      <c r="D72" s="11"/>
      <c r="E72" s="11" t="s">
        <v>134</v>
      </c>
      <c r="F72" s="11">
        <v>9</v>
      </c>
      <c r="G72" s="195">
        <v>1386.87857142857</v>
      </c>
      <c r="H72" s="195">
        <v>9708.15</v>
      </c>
      <c r="I72" s="195">
        <v>1078.68333333333</v>
      </c>
      <c r="J72" s="184">
        <v>13</v>
      </c>
      <c r="L72" s="11">
        <v>7</v>
      </c>
      <c r="M72" s="195">
        <v>1431.7</v>
      </c>
      <c r="N72" s="195">
        <v>715.85</v>
      </c>
      <c r="O72" s="11"/>
      <c r="P72" s="195"/>
      <c r="Q72" s="195"/>
      <c r="R72" s="11">
        <v>9</v>
      </c>
      <c r="S72" s="195">
        <v>9708.15</v>
      </c>
      <c r="T72" s="195">
        <v>1078.68333333333</v>
      </c>
      <c r="V72" s="11"/>
      <c r="W72" s="11"/>
      <c r="X72" s="11"/>
      <c r="Y72" s="11"/>
      <c r="Z72" s="11"/>
      <c r="AA72" s="11"/>
      <c r="AB72" s="11"/>
      <c r="AC72" s="11"/>
      <c r="AD72" s="11"/>
    </row>
    <row r="73" spans="1:30">
      <c r="A73" s="56"/>
      <c r="B73" s="11"/>
      <c r="C73" s="11" t="s">
        <v>198</v>
      </c>
      <c r="D73" s="11"/>
      <c r="E73" s="11" t="s">
        <v>121</v>
      </c>
      <c r="F73" s="11">
        <v>1</v>
      </c>
      <c r="G73" s="195"/>
      <c r="H73" s="195">
        <v>2270.29</v>
      </c>
      <c r="I73" s="195">
        <v>2270.29</v>
      </c>
      <c r="J73" s="184">
        <v>13</v>
      </c>
      <c r="L73" s="11"/>
      <c r="M73" s="195">
        <v>2270.29</v>
      </c>
      <c r="N73" s="195">
        <v>2270.29</v>
      </c>
      <c r="O73" s="11"/>
      <c r="P73" s="195"/>
      <c r="Q73" s="195"/>
      <c r="R73" s="11">
        <v>1</v>
      </c>
      <c r="S73" s="195">
        <v>2270.29</v>
      </c>
      <c r="T73" s="195">
        <v>2270.29</v>
      </c>
      <c r="V73" s="11"/>
      <c r="W73" s="11"/>
      <c r="X73" s="11"/>
      <c r="Y73" s="11"/>
      <c r="Z73" s="11"/>
      <c r="AA73" s="11"/>
      <c r="AB73" s="11"/>
      <c r="AC73" s="11"/>
      <c r="AD73" s="11"/>
    </row>
    <row r="74" spans="1:30">
      <c r="A74" s="56"/>
      <c r="B74" s="11"/>
      <c r="C74" s="11" t="s">
        <v>223</v>
      </c>
      <c r="D74" s="11"/>
      <c r="E74" s="11" t="s">
        <v>187</v>
      </c>
      <c r="F74" s="11">
        <v>1</v>
      </c>
      <c r="G74" s="195">
        <v>302.60000000000002</v>
      </c>
      <c r="H74" s="195">
        <v>302.60000000000002</v>
      </c>
      <c r="I74" s="195">
        <v>302.60000000000002</v>
      </c>
      <c r="J74" s="184">
        <v>13</v>
      </c>
      <c r="L74" s="11">
        <v>1</v>
      </c>
      <c r="M74" s="195"/>
      <c r="N74" s="195"/>
      <c r="O74" s="11"/>
      <c r="P74" s="195"/>
      <c r="Q74" s="195"/>
      <c r="R74" s="11">
        <v>1</v>
      </c>
      <c r="S74" s="195">
        <v>302.60000000000002</v>
      </c>
      <c r="T74" s="195">
        <v>302.60000000000002</v>
      </c>
      <c r="V74" s="11"/>
      <c r="W74" s="11"/>
      <c r="X74" s="11"/>
      <c r="Y74" s="11"/>
      <c r="Z74" s="11"/>
      <c r="AA74" s="11"/>
      <c r="AB74" s="11"/>
      <c r="AC74" s="11"/>
      <c r="AD74" s="11"/>
    </row>
    <row r="75" spans="1:30">
      <c r="A75" s="56"/>
      <c r="B75" s="11"/>
      <c r="C75" s="11" t="s">
        <v>243</v>
      </c>
      <c r="D75" s="11"/>
      <c r="E75" s="11" t="s">
        <v>242</v>
      </c>
      <c r="F75" s="11">
        <v>1</v>
      </c>
      <c r="G75" s="195"/>
      <c r="H75" s="195">
        <v>2716.86</v>
      </c>
      <c r="I75" s="195">
        <v>2716.86</v>
      </c>
      <c r="J75" s="184">
        <v>13</v>
      </c>
      <c r="L75" s="11"/>
      <c r="M75" s="195">
        <v>2716.86</v>
      </c>
      <c r="N75" s="195">
        <v>2716.86</v>
      </c>
      <c r="O75" s="11"/>
      <c r="P75" s="195"/>
      <c r="Q75" s="195"/>
      <c r="R75" s="11">
        <v>1</v>
      </c>
      <c r="S75" s="195">
        <v>2716.86</v>
      </c>
      <c r="T75" s="195">
        <v>2716.86</v>
      </c>
      <c r="V75" s="11"/>
      <c r="W75" s="11"/>
      <c r="X75" s="11"/>
      <c r="Y75" s="11"/>
      <c r="Z75" s="11"/>
      <c r="AA75" s="11"/>
      <c r="AB75" s="11"/>
      <c r="AC75" s="11"/>
      <c r="AD75" s="11"/>
    </row>
    <row r="76" spans="1:30">
      <c r="A76" s="56"/>
      <c r="B76" s="11"/>
      <c r="C76" s="11" t="s">
        <v>277</v>
      </c>
      <c r="D76" s="11"/>
      <c r="E76" s="11" t="s">
        <v>278</v>
      </c>
      <c r="F76" s="11">
        <v>1</v>
      </c>
      <c r="G76" s="195"/>
      <c r="H76" s="195">
        <v>1068.58</v>
      </c>
      <c r="I76" s="195">
        <v>1068.58</v>
      </c>
      <c r="J76" s="184">
        <v>13</v>
      </c>
      <c r="L76" s="11"/>
      <c r="M76" s="195">
        <v>1068.58</v>
      </c>
      <c r="N76" s="195">
        <v>1068.58</v>
      </c>
      <c r="O76" s="11"/>
      <c r="P76" s="195"/>
      <c r="Q76" s="195"/>
      <c r="R76" s="11">
        <v>1</v>
      </c>
      <c r="S76" s="195">
        <v>1068.58</v>
      </c>
      <c r="T76" s="195">
        <v>1068.58</v>
      </c>
      <c r="V76" s="11"/>
      <c r="W76" s="11"/>
      <c r="X76" s="11"/>
      <c r="Y76" s="11"/>
      <c r="Z76" s="11"/>
      <c r="AA76" s="11"/>
      <c r="AB76" s="11"/>
      <c r="AC76" s="11"/>
      <c r="AD76" s="11"/>
    </row>
    <row r="77" spans="1:30">
      <c r="A77" s="56"/>
      <c r="B77" s="11"/>
      <c r="C77" s="11" t="s">
        <v>508</v>
      </c>
      <c r="D77" s="11"/>
      <c r="E77" s="11" t="s">
        <v>103</v>
      </c>
      <c r="F77" s="11">
        <v>1</v>
      </c>
      <c r="G77" s="195">
        <v>83.31</v>
      </c>
      <c r="H77" s="195">
        <v>83.31</v>
      </c>
      <c r="I77" s="195">
        <v>83.31</v>
      </c>
      <c r="J77" s="184">
        <v>13</v>
      </c>
      <c r="L77" s="11">
        <v>1</v>
      </c>
      <c r="M77" s="195"/>
      <c r="N77" s="195"/>
      <c r="O77" s="11"/>
      <c r="P77" s="195"/>
      <c r="Q77" s="195"/>
      <c r="R77" s="11">
        <v>1</v>
      </c>
      <c r="S77" s="195">
        <v>83.31</v>
      </c>
      <c r="T77" s="195">
        <v>83.31</v>
      </c>
      <c r="V77" s="11"/>
      <c r="W77" s="11"/>
      <c r="X77" s="11"/>
      <c r="Y77" s="11"/>
      <c r="Z77" s="11"/>
      <c r="AA77" s="11"/>
      <c r="AB77" s="11"/>
      <c r="AC77" s="11"/>
      <c r="AD77" s="11"/>
    </row>
    <row r="78" spans="1:30">
      <c r="A78" s="56"/>
      <c r="B78" s="11"/>
      <c r="C78" s="11" t="s">
        <v>289</v>
      </c>
      <c r="D78" s="11"/>
      <c r="E78" s="11" t="s">
        <v>115</v>
      </c>
      <c r="F78" s="11">
        <v>2</v>
      </c>
      <c r="G78" s="195">
        <v>879.27</v>
      </c>
      <c r="H78" s="195">
        <v>879.27</v>
      </c>
      <c r="I78" s="195">
        <v>439.63499999999999</v>
      </c>
      <c r="J78" s="184">
        <v>13</v>
      </c>
      <c r="L78" s="11">
        <v>1</v>
      </c>
      <c r="M78" s="195">
        <v>668.16</v>
      </c>
      <c r="N78" s="195">
        <v>668.16</v>
      </c>
      <c r="O78" s="11"/>
      <c r="P78" s="195"/>
      <c r="Q78" s="195"/>
      <c r="R78" s="11">
        <v>2</v>
      </c>
      <c r="S78" s="195">
        <v>879.27</v>
      </c>
      <c r="T78" s="195">
        <v>439.63499999999999</v>
      </c>
      <c r="V78" s="11"/>
      <c r="W78" s="11"/>
      <c r="X78" s="11"/>
      <c r="Y78" s="11"/>
      <c r="Z78" s="11"/>
      <c r="AA78" s="11"/>
      <c r="AB78" s="11"/>
      <c r="AC78" s="11"/>
      <c r="AD78" s="11"/>
    </row>
    <row r="79" spans="1:30">
      <c r="A79" s="56"/>
      <c r="B79" s="11"/>
      <c r="C79" s="11" t="s">
        <v>579</v>
      </c>
      <c r="D79" s="11"/>
      <c r="E79" s="11" t="s">
        <v>228</v>
      </c>
      <c r="F79" s="11">
        <v>1</v>
      </c>
      <c r="G79" s="195">
        <v>744.44</v>
      </c>
      <c r="H79" s="195">
        <v>744.44</v>
      </c>
      <c r="I79" s="195">
        <v>744.44</v>
      </c>
      <c r="J79" s="184">
        <v>13</v>
      </c>
      <c r="L79" s="11">
        <v>1</v>
      </c>
      <c r="M79" s="195"/>
      <c r="N79" s="195"/>
      <c r="O79" s="11"/>
      <c r="P79" s="195"/>
      <c r="Q79" s="195"/>
      <c r="R79" s="11">
        <v>1</v>
      </c>
      <c r="S79" s="195">
        <v>744.44</v>
      </c>
      <c r="T79" s="195">
        <v>744.44</v>
      </c>
      <c r="V79" s="11"/>
      <c r="W79" s="11"/>
      <c r="X79" s="11"/>
      <c r="Y79" s="11"/>
      <c r="Z79" s="11"/>
      <c r="AA79" s="11"/>
      <c r="AB79" s="11"/>
      <c r="AC79" s="11"/>
      <c r="AD79" s="11"/>
    </row>
    <row r="80" spans="1:30">
      <c r="A80" s="56"/>
      <c r="B80" s="11"/>
      <c r="C80" s="11" t="s">
        <v>475</v>
      </c>
      <c r="D80" s="11"/>
      <c r="E80" s="11" t="s">
        <v>88</v>
      </c>
      <c r="F80" s="11">
        <v>1</v>
      </c>
      <c r="G80" s="195">
        <v>1017.13</v>
      </c>
      <c r="H80" s="195">
        <v>1017.13</v>
      </c>
      <c r="I80" s="195">
        <v>1017.13</v>
      </c>
      <c r="J80" s="184">
        <v>13</v>
      </c>
      <c r="L80" s="11">
        <v>1</v>
      </c>
      <c r="M80" s="195"/>
      <c r="N80" s="195"/>
      <c r="O80" s="11"/>
      <c r="P80" s="195"/>
      <c r="Q80" s="195"/>
      <c r="R80" s="11">
        <v>1</v>
      </c>
      <c r="S80" s="195">
        <v>1017.13</v>
      </c>
      <c r="T80" s="195">
        <v>1017.13</v>
      </c>
      <c r="V80" s="11"/>
      <c r="W80" s="11"/>
      <c r="X80" s="11"/>
      <c r="Y80" s="11"/>
      <c r="Z80" s="11"/>
      <c r="AA80" s="11"/>
      <c r="AB80" s="11"/>
      <c r="AC80" s="11"/>
      <c r="AD80" s="11"/>
    </row>
    <row r="81" spans="1:30">
      <c r="A81" s="56"/>
      <c r="B81" s="11"/>
      <c r="C81" s="11" t="s">
        <v>476</v>
      </c>
      <c r="D81" s="11"/>
      <c r="E81" s="11" t="s">
        <v>161</v>
      </c>
      <c r="F81" s="11">
        <v>1</v>
      </c>
      <c r="G81" s="195">
        <v>1021.88</v>
      </c>
      <c r="H81" s="195">
        <v>1021.88</v>
      </c>
      <c r="I81" s="195">
        <v>1021.88</v>
      </c>
      <c r="J81" s="184">
        <v>13</v>
      </c>
      <c r="L81" s="11">
        <v>1</v>
      </c>
      <c r="M81" s="195"/>
      <c r="N81" s="195"/>
      <c r="O81" s="11"/>
      <c r="P81" s="195"/>
      <c r="Q81" s="195"/>
      <c r="R81" s="11">
        <v>1</v>
      </c>
      <c r="S81" s="195">
        <v>1021.88</v>
      </c>
      <c r="T81" s="195">
        <v>1021.88</v>
      </c>
      <c r="V81" s="11"/>
      <c r="W81" s="11"/>
      <c r="X81" s="11"/>
      <c r="Y81" s="11"/>
      <c r="Z81" s="11"/>
      <c r="AA81" s="11"/>
      <c r="AB81" s="11"/>
      <c r="AC81" s="11"/>
      <c r="AD81" s="11"/>
    </row>
    <row r="82" spans="1:30">
      <c r="A82" s="56"/>
      <c r="B82" s="11"/>
      <c r="C82" s="11" t="s">
        <v>451</v>
      </c>
      <c r="D82" s="11"/>
      <c r="E82" s="11" t="s">
        <v>229</v>
      </c>
      <c r="F82" s="11">
        <v>7</v>
      </c>
      <c r="G82" s="195">
        <v>2461.3024999999998</v>
      </c>
      <c r="H82" s="195">
        <v>9845.2099999999991</v>
      </c>
      <c r="I82" s="195">
        <v>1406.4585714285699</v>
      </c>
      <c r="J82" s="184">
        <v>13</v>
      </c>
      <c r="L82" s="11">
        <v>4</v>
      </c>
      <c r="M82" s="195">
        <v>5811.7</v>
      </c>
      <c r="N82" s="195">
        <v>1937.2333333333299</v>
      </c>
      <c r="O82" s="11"/>
      <c r="P82" s="195"/>
      <c r="Q82" s="195"/>
      <c r="R82" s="11">
        <v>7</v>
      </c>
      <c r="S82" s="195">
        <v>9845.2099999999991</v>
      </c>
      <c r="T82" s="195">
        <v>1406.4585714285699</v>
      </c>
      <c r="V82" s="11"/>
      <c r="W82" s="11"/>
      <c r="X82" s="11"/>
      <c r="Y82" s="11"/>
      <c r="Z82" s="11"/>
      <c r="AA82" s="11"/>
      <c r="AB82" s="11"/>
      <c r="AC82" s="11"/>
      <c r="AD82" s="11"/>
    </row>
    <row r="83" spans="1:30">
      <c r="A83" s="56"/>
      <c r="B83" s="11"/>
      <c r="C83" s="11" t="s">
        <v>454</v>
      </c>
      <c r="D83" s="11"/>
      <c r="E83" s="11" t="s">
        <v>123</v>
      </c>
      <c r="F83" s="11">
        <v>48</v>
      </c>
      <c r="G83" s="195">
        <v>1544.2650000000001</v>
      </c>
      <c r="H83" s="195">
        <v>55593.54</v>
      </c>
      <c r="I83" s="195">
        <v>1158.19875</v>
      </c>
      <c r="J83" s="184">
        <v>12.9583333333333</v>
      </c>
      <c r="L83" s="11">
        <v>36</v>
      </c>
      <c r="M83" s="195">
        <v>9582.49</v>
      </c>
      <c r="N83" s="195">
        <v>798.54083333333301</v>
      </c>
      <c r="O83" s="11"/>
      <c r="P83" s="195"/>
      <c r="Q83" s="195"/>
      <c r="R83" s="11">
        <v>48</v>
      </c>
      <c r="S83" s="195">
        <v>55593.54</v>
      </c>
      <c r="T83" s="195">
        <v>1158.19875</v>
      </c>
      <c r="V83" s="11"/>
      <c r="W83" s="11"/>
      <c r="X83" s="11"/>
      <c r="Y83" s="11"/>
      <c r="Z83" s="11"/>
      <c r="AA83" s="11"/>
      <c r="AB83" s="11"/>
      <c r="AC83" s="11"/>
      <c r="AD83" s="11"/>
    </row>
    <row r="84" spans="1:30">
      <c r="A84" s="56"/>
      <c r="B84" s="11"/>
      <c r="C84" s="11" t="s">
        <v>168</v>
      </c>
      <c r="D84" s="11"/>
      <c r="E84" s="11" t="s">
        <v>169</v>
      </c>
      <c r="F84" s="11">
        <v>41</v>
      </c>
      <c r="G84" s="195">
        <v>2916.5308695652202</v>
      </c>
      <c r="H84" s="195">
        <v>67080.210000000006</v>
      </c>
      <c r="I84" s="195">
        <v>1636.1026829268301</v>
      </c>
      <c r="J84" s="184">
        <v>12.951219512195101</v>
      </c>
      <c r="L84" s="11">
        <v>23</v>
      </c>
      <c r="M84" s="195">
        <v>41968.22</v>
      </c>
      <c r="N84" s="195">
        <v>2331.5677777777801</v>
      </c>
      <c r="O84" s="11">
        <v>2</v>
      </c>
      <c r="P84" s="195">
        <v>1189.3</v>
      </c>
      <c r="Q84" s="195">
        <v>594.65</v>
      </c>
      <c r="R84" s="11">
        <v>39</v>
      </c>
      <c r="S84" s="195">
        <v>65890.91</v>
      </c>
      <c r="T84" s="195">
        <v>1689.51051282051</v>
      </c>
      <c r="V84" s="11"/>
      <c r="W84" s="11"/>
      <c r="X84" s="11"/>
      <c r="Y84" s="11"/>
      <c r="Z84" s="11"/>
      <c r="AA84" s="11"/>
      <c r="AB84" s="11"/>
      <c r="AC84" s="11"/>
      <c r="AD84" s="11"/>
    </row>
    <row r="85" spans="1:30">
      <c r="A85" s="56"/>
      <c r="B85" s="11"/>
      <c r="C85" s="11" t="s">
        <v>177</v>
      </c>
      <c r="D85" s="11"/>
      <c r="E85" s="11" t="s">
        <v>148</v>
      </c>
      <c r="F85" s="11">
        <v>12</v>
      </c>
      <c r="G85" s="195">
        <v>2527.1857142857102</v>
      </c>
      <c r="H85" s="195">
        <v>17690.3</v>
      </c>
      <c r="I85" s="195">
        <v>1474.19166666667</v>
      </c>
      <c r="J85" s="184">
        <v>12.9166666666667</v>
      </c>
      <c r="L85" s="11">
        <v>7</v>
      </c>
      <c r="M85" s="195">
        <v>12033.76</v>
      </c>
      <c r="N85" s="195">
        <v>2406.752</v>
      </c>
      <c r="O85" s="11"/>
      <c r="P85" s="195"/>
      <c r="Q85" s="195"/>
      <c r="R85" s="11">
        <v>12</v>
      </c>
      <c r="S85" s="195">
        <v>17690.3</v>
      </c>
      <c r="T85" s="195">
        <v>1474.19166666667</v>
      </c>
      <c r="V85" s="11"/>
      <c r="W85" s="11"/>
      <c r="X85" s="11"/>
      <c r="Y85" s="11"/>
      <c r="Z85" s="11"/>
      <c r="AA85" s="11"/>
      <c r="AB85" s="11"/>
      <c r="AC85" s="11"/>
      <c r="AD85" s="11"/>
    </row>
    <row r="86" spans="1:30">
      <c r="A86" s="56"/>
      <c r="B86" s="11"/>
      <c r="C86" s="11" t="s">
        <v>371</v>
      </c>
      <c r="D86" s="11"/>
      <c r="E86" s="11" t="s">
        <v>372</v>
      </c>
      <c r="F86" s="11">
        <v>23</v>
      </c>
      <c r="G86" s="195">
        <v>1679.4829411764699</v>
      </c>
      <c r="H86" s="195">
        <v>28551.21</v>
      </c>
      <c r="I86" s="195">
        <v>1241.3569565217399</v>
      </c>
      <c r="J86" s="184">
        <v>12.913043478260899</v>
      </c>
      <c r="L86" s="11">
        <v>17</v>
      </c>
      <c r="M86" s="195">
        <v>5271.26</v>
      </c>
      <c r="N86" s="195">
        <v>878.54333333333295</v>
      </c>
      <c r="O86" s="11">
        <v>1</v>
      </c>
      <c r="P86" s="195">
        <v>4261.88</v>
      </c>
      <c r="Q86" s="195">
        <v>4261.88</v>
      </c>
      <c r="R86" s="11">
        <v>22</v>
      </c>
      <c r="S86" s="195">
        <v>24289.33</v>
      </c>
      <c r="T86" s="195">
        <v>1104.0604545454501</v>
      </c>
      <c r="V86" s="11"/>
      <c r="W86" s="11"/>
      <c r="X86" s="11"/>
      <c r="Y86" s="11"/>
      <c r="Z86" s="11"/>
      <c r="AA86" s="11"/>
      <c r="AB86" s="11"/>
      <c r="AC86" s="11"/>
      <c r="AD86" s="11"/>
    </row>
    <row r="87" spans="1:30">
      <c r="A87" s="56"/>
      <c r="B87" s="11"/>
      <c r="C87" s="11" t="s">
        <v>378</v>
      </c>
      <c r="D87" s="11"/>
      <c r="E87" s="11" t="s">
        <v>379</v>
      </c>
      <c r="F87" s="11">
        <v>29</v>
      </c>
      <c r="G87" s="195">
        <v>1798.43</v>
      </c>
      <c r="H87" s="195">
        <v>37767.03</v>
      </c>
      <c r="I87" s="195">
        <v>1302.31137931035</v>
      </c>
      <c r="J87" s="184">
        <v>12.862068965517199</v>
      </c>
      <c r="L87" s="11">
        <v>21</v>
      </c>
      <c r="M87" s="195">
        <v>12705.83</v>
      </c>
      <c r="N87" s="195">
        <v>1588.22875</v>
      </c>
      <c r="O87" s="11"/>
      <c r="P87" s="195"/>
      <c r="Q87" s="195"/>
      <c r="R87" s="11">
        <v>29</v>
      </c>
      <c r="S87" s="195">
        <v>37767.03</v>
      </c>
      <c r="T87" s="195">
        <v>1302.31137931035</v>
      </c>
      <c r="V87" s="11"/>
      <c r="W87" s="11"/>
      <c r="X87" s="11"/>
      <c r="Y87" s="11"/>
      <c r="Z87" s="11"/>
      <c r="AA87" s="11"/>
      <c r="AB87" s="11"/>
      <c r="AC87" s="11"/>
      <c r="AD87" s="11"/>
    </row>
    <row r="88" spans="1:30">
      <c r="A88" s="56"/>
      <c r="B88" s="11"/>
      <c r="C88" s="11" t="s">
        <v>446</v>
      </c>
      <c r="D88" s="11"/>
      <c r="E88" s="11" t="s">
        <v>447</v>
      </c>
      <c r="F88" s="11">
        <v>34</v>
      </c>
      <c r="G88" s="195">
        <v>1376.33222222222</v>
      </c>
      <c r="H88" s="195">
        <v>37160.97</v>
      </c>
      <c r="I88" s="195">
        <v>1092.9697058823499</v>
      </c>
      <c r="J88" s="184">
        <v>12.823529411764699</v>
      </c>
      <c r="L88" s="11">
        <v>27</v>
      </c>
      <c r="M88" s="195">
        <v>7860.32</v>
      </c>
      <c r="N88" s="195">
        <v>1122.9028571428601</v>
      </c>
      <c r="O88" s="11">
        <v>3</v>
      </c>
      <c r="P88" s="195">
        <v>5003.8999999999996</v>
      </c>
      <c r="Q88" s="195">
        <v>1667.9666666666701</v>
      </c>
      <c r="R88" s="11">
        <v>31</v>
      </c>
      <c r="S88" s="195">
        <v>32157.07</v>
      </c>
      <c r="T88" s="195">
        <v>1037.3248387096801</v>
      </c>
      <c r="V88" s="11"/>
      <c r="W88" s="11"/>
      <c r="X88" s="11"/>
      <c r="Y88" s="11"/>
      <c r="Z88" s="11"/>
      <c r="AA88" s="11"/>
      <c r="AB88" s="11"/>
      <c r="AC88" s="11"/>
      <c r="AD88" s="11"/>
    </row>
    <row r="89" spans="1:30">
      <c r="A89" s="56"/>
      <c r="B89" s="11"/>
      <c r="C89" s="11" t="s">
        <v>364</v>
      </c>
      <c r="D89" s="11"/>
      <c r="E89" s="11" t="s">
        <v>365</v>
      </c>
      <c r="F89" s="11">
        <v>27</v>
      </c>
      <c r="G89" s="195">
        <v>1494.19</v>
      </c>
      <c r="H89" s="195">
        <v>26895.42</v>
      </c>
      <c r="I89" s="195">
        <v>996.12666666666701</v>
      </c>
      <c r="J89" s="184">
        <v>12.703703703703701</v>
      </c>
      <c r="L89" s="11">
        <v>18</v>
      </c>
      <c r="M89" s="195">
        <v>10712.58</v>
      </c>
      <c r="N89" s="195">
        <v>1190.28666666667</v>
      </c>
      <c r="O89" s="11">
        <v>1</v>
      </c>
      <c r="P89" s="195">
        <v>900.26</v>
      </c>
      <c r="Q89" s="195">
        <v>900.26</v>
      </c>
      <c r="R89" s="11">
        <v>26</v>
      </c>
      <c r="S89" s="195">
        <v>25995.16</v>
      </c>
      <c r="T89" s="195">
        <v>999.81384615384604</v>
      </c>
      <c r="V89" s="11"/>
      <c r="W89" s="11"/>
      <c r="X89" s="11"/>
      <c r="Y89" s="11"/>
      <c r="Z89" s="11"/>
      <c r="AA89" s="11"/>
      <c r="AB89" s="11"/>
      <c r="AC89" s="11"/>
      <c r="AD89" s="11"/>
    </row>
    <row r="90" spans="1:30">
      <c r="A90" s="56"/>
      <c r="B90" s="11"/>
      <c r="C90" s="11" t="s">
        <v>227</v>
      </c>
      <c r="D90" s="11"/>
      <c r="E90" s="11" t="s">
        <v>228</v>
      </c>
      <c r="F90" s="11">
        <v>197</v>
      </c>
      <c r="G90" s="195">
        <v>2235.4042857142799</v>
      </c>
      <c r="H90" s="195">
        <v>297308.77</v>
      </c>
      <c r="I90" s="195">
        <v>1509.1815736040601</v>
      </c>
      <c r="J90" s="184">
        <v>12.690355329949201</v>
      </c>
      <c r="L90" s="11">
        <v>133</v>
      </c>
      <c r="M90" s="195">
        <v>120991.93</v>
      </c>
      <c r="N90" s="195">
        <v>1890.4989062499999</v>
      </c>
      <c r="O90" s="11">
        <v>5</v>
      </c>
      <c r="P90" s="195">
        <v>5350.21</v>
      </c>
      <c r="Q90" s="195">
        <v>1070.0419999999999</v>
      </c>
      <c r="R90" s="11">
        <v>192</v>
      </c>
      <c r="S90" s="195">
        <v>291958.56</v>
      </c>
      <c r="T90" s="195">
        <v>1520.6175000000001</v>
      </c>
      <c r="V90" s="11"/>
      <c r="W90" s="11"/>
      <c r="X90" s="11"/>
      <c r="Y90" s="11"/>
      <c r="Z90" s="11"/>
      <c r="AA90" s="11"/>
      <c r="AB90" s="11"/>
      <c r="AC90" s="11"/>
      <c r="AD90" s="11"/>
    </row>
    <row r="91" spans="1:30">
      <c r="A91" s="56"/>
      <c r="B91" s="11"/>
      <c r="C91" s="11" t="s">
        <v>141</v>
      </c>
      <c r="D91" s="11"/>
      <c r="E91" s="11" t="s">
        <v>142</v>
      </c>
      <c r="F91" s="11">
        <v>33</v>
      </c>
      <c r="G91" s="195">
        <v>1403.32923076923</v>
      </c>
      <c r="H91" s="195">
        <v>36486.559999999998</v>
      </c>
      <c r="I91" s="195">
        <v>1105.65333333333</v>
      </c>
      <c r="J91" s="184">
        <v>12.6666666666667</v>
      </c>
      <c r="L91" s="11">
        <v>26</v>
      </c>
      <c r="M91" s="195">
        <v>5310.76</v>
      </c>
      <c r="N91" s="195">
        <v>758.68</v>
      </c>
      <c r="O91" s="11"/>
      <c r="P91" s="195"/>
      <c r="Q91" s="195"/>
      <c r="R91" s="11">
        <v>33</v>
      </c>
      <c r="S91" s="195">
        <v>36486.559999999998</v>
      </c>
      <c r="T91" s="195">
        <v>1105.65333333333</v>
      </c>
      <c r="V91" s="11"/>
      <c r="W91" s="11"/>
      <c r="X91" s="11"/>
      <c r="Y91" s="11"/>
      <c r="Z91" s="11"/>
      <c r="AA91" s="11"/>
      <c r="AB91" s="11"/>
      <c r="AC91" s="11"/>
      <c r="AD91" s="11"/>
    </row>
    <row r="92" spans="1:30">
      <c r="A92" s="56"/>
      <c r="B92" s="11"/>
      <c r="C92" s="11" t="s">
        <v>431</v>
      </c>
      <c r="D92" s="11"/>
      <c r="E92" s="11" t="s">
        <v>269</v>
      </c>
      <c r="F92" s="11">
        <v>3</v>
      </c>
      <c r="G92" s="195">
        <v>1035.24</v>
      </c>
      <c r="H92" s="195">
        <v>3105.72</v>
      </c>
      <c r="I92" s="195">
        <v>1035.24</v>
      </c>
      <c r="J92" s="184">
        <v>12.6666666666667</v>
      </c>
      <c r="L92" s="11">
        <v>3</v>
      </c>
      <c r="M92" s="195"/>
      <c r="N92" s="195"/>
      <c r="O92" s="11"/>
      <c r="P92" s="195"/>
      <c r="Q92" s="195"/>
      <c r="R92" s="11">
        <v>3</v>
      </c>
      <c r="S92" s="195">
        <v>3105.72</v>
      </c>
      <c r="T92" s="195">
        <v>1035.24</v>
      </c>
      <c r="V92" s="11"/>
      <c r="W92" s="11"/>
      <c r="X92" s="11"/>
      <c r="Y92" s="11"/>
      <c r="Z92" s="11"/>
      <c r="AA92" s="11"/>
      <c r="AB92" s="11"/>
      <c r="AC92" s="11"/>
      <c r="AD92" s="11"/>
    </row>
    <row r="93" spans="1:30">
      <c r="A93" s="56"/>
      <c r="B93" s="11"/>
      <c r="C93" s="11" t="s">
        <v>331</v>
      </c>
      <c r="D93" s="11"/>
      <c r="E93" s="11" t="s">
        <v>332</v>
      </c>
      <c r="F93" s="11">
        <v>15</v>
      </c>
      <c r="G93" s="195">
        <v>3071.14777777778</v>
      </c>
      <c r="H93" s="195">
        <v>27640.33</v>
      </c>
      <c r="I93" s="195">
        <v>1842.6886666666701</v>
      </c>
      <c r="J93" s="184">
        <v>12.6</v>
      </c>
      <c r="L93" s="11">
        <v>9</v>
      </c>
      <c r="M93" s="195">
        <v>5979.17</v>
      </c>
      <c r="N93" s="195">
        <v>996.52833333333297</v>
      </c>
      <c r="O93" s="11"/>
      <c r="P93" s="195"/>
      <c r="Q93" s="195"/>
      <c r="R93" s="11">
        <v>15</v>
      </c>
      <c r="S93" s="195">
        <v>27640.33</v>
      </c>
      <c r="T93" s="195">
        <v>1842.6886666666701</v>
      </c>
      <c r="V93" s="11"/>
      <c r="W93" s="11"/>
      <c r="X93" s="11"/>
      <c r="Y93" s="11"/>
      <c r="Z93" s="11"/>
      <c r="AA93" s="11"/>
      <c r="AB93" s="11"/>
      <c r="AC93" s="11"/>
      <c r="AD93" s="11"/>
    </row>
    <row r="94" spans="1:30">
      <c r="A94" s="56"/>
      <c r="B94" s="11"/>
      <c r="C94" s="11" t="s">
        <v>258</v>
      </c>
      <c r="D94" s="11"/>
      <c r="E94" s="11" t="s">
        <v>259</v>
      </c>
      <c r="F94" s="11">
        <v>17</v>
      </c>
      <c r="G94" s="195">
        <v>1477.34230769231</v>
      </c>
      <c r="H94" s="195">
        <v>19205.45</v>
      </c>
      <c r="I94" s="195">
        <v>1129.7323529411799</v>
      </c>
      <c r="J94" s="184">
        <v>12.588235294117601</v>
      </c>
      <c r="L94" s="11">
        <v>13</v>
      </c>
      <c r="M94" s="195">
        <v>5272.19</v>
      </c>
      <c r="N94" s="195">
        <v>1318.0474999999999</v>
      </c>
      <c r="O94" s="11"/>
      <c r="P94" s="195"/>
      <c r="Q94" s="195"/>
      <c r="R94" s="11">
        <v>17</v>
      </c>
      <c r="S94" s="195">
        <v>19205.45</v>
      </c>
      <c r="T94" s="195">
        <v>1129.7323529411799</v>
      </c>
      <c r="V94" s="11"/>
      <c r="W94" s="11"/>
      <c r="X94" s="11"/>
      <c r="Y94" s="11"/>
      <c r="Z94" s="11"/>
      <c r="AA94" s="11"/>
      <c r="AB94" s="11"/>
      <c r="AC94" s="11"/>
      <c r="AD94" s="11"/>
    </row>
    <row r="95" spans="1:30">
      <c r="A95" s="56"/>
      <c r="B95" s="11"/>
      <c r="C95" s="11" t="s">
        <v>452</v>
      </c>
      <c r="D95" s="11"/>
      <c r="E95" s="11" t="s">
        <v>453</v>
      </c>
      <c r="F95" s="11">
        <v>14</v>
      </c>
      <c r="G95" s="195">
        <v>1487.8490909090899</v>
      </c>
      <c r="H95" s="195">
        <v>16366.34</v>
      </c>
      <c r="I95" s="195">
        <v>1169.02428571429</v>
      </c>
      <c r="J95" s="184">
        <v>12.5714285714286</v>
      </c>
      <c r="L95" s="11">
        <v>11</v>
      </c>
      <c r="M95" s="195">
        <v>1969.76</v>
      </c>
      <c r="N95" s="195">
        <v>656.58666666666704</v>
      </c>
      <c r="O95" s="11"/>
      <c r="P95" s="195"/>
      <c r="Q95" s="195"/>
      <c r="R95" s="11">
        <v>14</v>
      </c>
      <c r="S95" s="195">
        <v>16366.34</v>
      </c>
      <c r="T95" s="195">
        <v>1169.02428571429</v>
      </c>
      <c r="V95" s="11"/>
      <c r="W95" s="11"/>
      <c r="X95" s="11"/>
      <c r="Y95" s="11"/>
      <c r="Z95" s="11"/>
      <c r="AA95" s="11"/>
      <c r="AB95" s="11"/>
      <c r="AC95" s="11"/>
      <c r="AD95" s="11"/>
    </row>
    <row r="96" spans="1:30">
      <c r="A96" s="56"/>
      <c r="B96" s="11"/>
      <c r="C96" s="11" t="s">
        <v>450</v>
      </c>
      <c r="D96" s="11"/>
      <c r="E96" s="11" t="s">
        <v>157</v>
      </c>
      <c r="F96" s="11">
        <v>645</v>
      </c>
      <c r="G96" s="195">
        <v>2195.8279015543999</v>
      </c>
      <c r="H96" s="195">
        <v>847589.57</v>
      </c>
      <c r="I96" s="195">
        <v>1314.0923565891501</v>
      </c>
      <c r="J96" s="184">
        <v>12.5472868217054</v>
      </c>
      <c r="L96" s="11">
        <v>386</v>
      </c>
      <c r="M96" s="195">
        <v>381029.73</v>
      </c>
      <c r="N96" s="195">
        <v>1471.1572586872601</v>
      </c>
      <c r="O96" s="11">
        <v>7</v>
      </c>
      <c r="P96" s="195">
        <v>9416.41</v>
      </c>
      <c r="Q96" s="195">
        <v>1345.2014285714299</v>
      </c>
      <c r="R96" s="11">
        <v>638</v>
      </c>
      <c r="S96" s="195">
        <v>838173.16</v>
      </c>
      <c r="T96" s="195">
        <v>1313.7510344827599</v>
      </c>
      <c r="V96" s="11"/>
      <c r="W96" s="11"/>
      <c r="X96" s="11"/>
      <c r="Y96" s="11"/>
      <c r="Z96" s="11"/>
      <c r="AA96" s="11"/>
      <c r="AB96" s="11"/>
      <c r="AC96" s="11"/>
      <c r="AD96" s="11"/>
    </row>
    <row r="97" spans="1:30">
      <c r="A97" s="56"/>
      <c r="B97" s="11"/>
      <c r="C97" s="11" t="s">
        <v>233</v>
      </c>
      <c r="D97" s="11"/>
      <c r="E97" s="11" t="s">
        <v>193</v>
      </c>
      <c r="F97" s="11">
        <v>24</v>
      </c>
      <c r="G97" s="195">
        <v>2433.3831249999998</v>
      </c>
      <c r="H97" s="195">
        <v>38934.129999999997</v>
      </c>
      <c r="I97" s="195">
        <v>1622.25541666667</v>
      </c>
      <c r="J97" s="184">
        <v>12.5416666666667</v>
      </c>
      <c r="L97" s="11">
        <v>16</v>
      </c>
      <c r="M97" s="195">
        <v>9066.8799999999992</v>
      </c>
      <c r="N97" s="195">
        <v>1133.3599999999999</v>
      </c>
      <c r="O97" s="11"/>
      <c r="P97" s="195"/>
      <c r="Q97" s="195"/>
      <c r="R97" s="11">
        <v>24</v>
      </c>
      <c r="S97" s="195">
        <v>38934.129999999997</v>
      </c>
      <c r="T97" s="195">
        <v>1622.25541666667</v>
      </c>
      <c r="V97" s="11"/>
      <c r="W97" s="11"/>
      <c r="X97" s="11"/>
      <c r="Y97" s="11"/>
      <c r="Z97" s="11"/>
      <c r="AA97" s="11"/>
      <c r="AB97" s="11"/>
      <c r="AC97" s="11"/>
      <c r="AD97" s="11"/>
    </row>
    <row r="98" spans="1:30">
      <c r="A98" s="56"/>
      <c r="B98" s="11"/>
      <c r="C98" s="11" t="s">
        <v>273</v>
      </c>
      <c r="D98" s="11"/>
      <c r="E98" s="11" t="s">
        <v>153</v>
      </c>
      <c r="F98" s="11">
        <v>97</v>
      </c>
      <c r="G98" s="195">
        <v>1879.8388888888901</v>
      </c>
      <c r="H98" s="195">
        <v>118429.85</v>
      </c>
      <c r="I98" s="195">
        <v>1220.9262886597901</v>
      </c>
      <c r="J98" s="184">
        <v>12.5360824742268</v>
      </c>
      <c r="L98" s="11">
        <v>63</v>
      </c>
      <c r="M98" s="195">
        <v>51909.06</v>
      </c>
      <c r="N98" s="195">
        <v>1526.7370588235301</v>
      </c>
      <c r="O98" s="11">
        <v>2</v>
      </c>
      <c r="P98" s="195">
        <v>5581.45</v>
      </c>
      <c r="Q98" s="195">
        <v>2790.7249999999999</v>
      </c>
      <c r="R98" s="11">
        <v>95</v>
      </c>
      <c r="S98" s="195">
        <v>112848.4</v>
      </c>
      <c r="T98" s="195">
        <v>1187.8778947368401</v>
      </c>
      <c r="V98" s="11"/>
      <c r="W98" s="11"/>
      <c r="X98" s="11"/>
      <c r="Y98" s="11"/>
      <c r="Z98" s="11"/>
      <c r="AA98" s="11"/>
      <c r="AB98" s="11"/>
      <c r="AC98" s="11"/>
      <c r="AD98" s="11"/>
    </row>
    <row r="99" spans="1:30">
      <c r="A99" s="56"/>
      <c r="B99" s="11"/>
      <c r="C99" s="11" t="s">
        <v>445</v>
      </c>
      <c r="D99" s="11"/>
      <c r="E99" s="11" t="s">
        <v>121</v>
      </c>
      <c r="F99" s="11">
        <v>34</v>
      </c>
      <c r="G99" s="195">
        <v>1967.3504166666701</v>
      </c>
      <c r="H99" s="195">
        <v>47216.41</v>
      </c>
      <c r="I99" s="195">
        <v>1388.71794117647</v>
      </c>
      <c r="J99" s="184">
        <v>12.5294117647059</v>
      </c>
      <c r="L99" s="11">
        <v>24</v>
      </c>
      <c r="M99" s="195">
        <v>13973.05</v>
      </c>
      <c r="N99" s="195">
        <v>1397.3050000000001</v>
      </c>
      <c r="O99" s="11"/>
      <c r="P99" s="195"/>
      <c r="Q99" s="195"/>
      <c r="R99" s="11">
        <v>34</v>
      </c>
      <c r="S99" s="195">
        <v>47216.41</v>
      </c>
      <c r="T99" s="195">
        <v>1388.71794117647</v>
      </c>
      <c r="V99" s="11"/>
      <c r="W99" s="11"/>
      <c r="X99" s="11"/>
      <c r="Y99" s="11"/>
      <c r="Z99" s="11"/>
      <c r="AA99" s="11"/>
      <c r="AB99" s="11"/>
      <c r="AC99" s="11"/>
      <c r="AD99" s="11"/>
    </row>
    <row r="100" spans="1:30">
      <c r="A100" s="56"/>
      <c r="B100" s="11"/>
      <c r="C100" s="11" t="s">
        <v>375</v>
      </c>
      <c r="D100" s="11"/>
      <c r="E100" s="11" t="s">
        <v>376</v>
      </c>
      <c r="F100" s="11">
        <v>48</v>
      </c>
      <c r="G100" s="195">
        <v>1305.35916666667</v>
      </c>
      <c r="H100" s="195">
        <v>46992.93</v>
      </c>
      <c r="I100" s="195">
        <v>979.01937499999997</v>
      </c>
      <c r="J100" s="184">
        <v>12.5208333333333</v>
      </c>
      <c r="L100" s="11">
        <v>36</v>
      </c>
      <c r="M100" s="195">
        <v>9628.75</v>
      </c>
      <c r="N100" s="195">
        <v>802.39583333333303</v>
      </c>
      <c r="O100" s="11">
        <v>2</v>
      </c>
      <c r="P100" s="195">
        <v>1184.1400000000001</v>
      </c>
      <c r="Q100" s="195">
        <v>592.07000000000005</v>
      </c>
      <c r="R100" s="11">
        <v>46</v>
      </c>
      <c r="S100" s="195">
        <v>45808.79</v>
      </c>
      <c r="T100" s="195">
        <v>995.84326086956503</v>
      </c>
      <c r="V100" s="11"/>
      <c r="W100" s="11"/>
      <c r="X100" s="11"/>
      <c r="Y100" s="11"/>
      <c r="Z100" s="11"/>
      <c r="AA100" s="11"/>
      <c r="AB100" s="11"/>
      <c r="AC100" s="11"/>
      <c r="AD100" s="11"/>
    </row>
    <row r="101" spans="1:30">
      <c r="A101" s="56"/>
      <c r="B101" s="11"/>
      <c r="C101" s="11" t="s">
        <v>132</v>
      </c>
      <c r="D101" s="11"/>
      <c r="E101" s="11" t="s">
        <v>115</v>
      </c>
      <c r="F101" s="11">
        <v>4</v>
      </c>
      <c r="G101" s="195">
        <v>1162.0050000000001</v>
      </c>
      <c r="H101" s="195">
        <v>2324.0100000000002</v>
      </c>
      <c r="I101" s="195">
        <v>581.00250000000005</v>
      </c>
      <c r="J101" s="184">
        <v>12.5</v>
      </c>
      <c r="L101" s="11">
        <v>2</v>
      </c>
      <c r="M101" s="195">
        <v>1152.0899999999999</v>
      </c>
      <c r="N101" s="195">
        <v>576.04499999999996</v>
      </c>
      <c r="O101" s="11"/>
      <c r="P101" s="195"/>
      <c r="Q101" s="195"/>
      <c r="R101" s="11">
        <v>4</v>
      </c>
      <c r="S101" s="195">
        <v>2324.0100000000002</v>
      </c>
      <c r="T101" s="195">
        <v>581.00250000000005</v>
      </c>
      <c r="V101" s="11"/>
      <c r="W101" s="11"/>
      <c r="X101" s="11"/>
      <c r="Y101" s="11"/>
      <c r="Z101" s="11"/>
      <c r="AA101" s="11"/>
      <c r="AB101" s="11"/>
      <c r="AC101" s="11"/>
      <c r="AD101" s="11"/>
    </row>
    <row r="102" spans="1:30">
      <c r="A102" s="56"/>
      <c r="B102" s="11"/>
      <c r="C102" s="11" t="s">
        <v>188</v>
      </c>
      <c r="D102" s="11"/>
      <c r="E102" s="11" t="s">
        <v>189</v>
      </c>
      <c r="F102" s="11">
        <v>8</v>
      </c>
      <c r="G102" s="195">
        <v>1656.67333333333</v>
      </c>
      <c r="H102" s="195">
        <v>9940.0400000000009</v>
      </c>
      <c r="I102" s="195">
        <v>1242.5050000000001</v>
      </c>
      <c r="J102" s="184">
        <v>12.5</v>
      </c>
      <c r="L102" s="11">
        <v>6</v>
      </c>
      <c r="M102" s="195">
        <v>74.23</v>
      </c>
      <c r="N102" s="195">
        <v>37.115000000000002</v>
      </c>
      <c r="O102" s="11"/>
      <c r="P102" s="195"/>
      <c r="Q102" s="195"/>
      <c r="R102" s="11">
        <v>8</v>
      </c>
      <c r="S102" s="195">
        <v>9940.0400000000009</v>
      </c>
      <c r="T102" s="195">
        <v>1242.5050000000001</v>
      </c>
      <c r="V102" s="11"/>
      <c r="W102" s="11"/>
      <c r="X102" s="11"/>
      <c r="Y102" s="11"/>
      <c r="Z102" s="11"/>
      <c r="AA102" s="11"/>
      <c r="AB102" s="11"/>
      <c r="AC102" s="11"/>
      <c r="AD102" s="11"/>
    </row>
    <row r="103" spans="1:30">
      <c r="A103" s="56"/>
      <c r="B103" s="11"/>
      <c r="C103" s="11" t="s">
        <v>301</v>
      </c>
      <c r="D103" s="11"/>
      <c r="E103" s="11" t="s">
        <v>119</v>
      </c>
      <c r="F103" s="11">
        <v>20</v>
      </c>
      <c r="G103" s="195">
        <v>2361.1316666666698</v>
      </c>
      <c r="H103" s="195">
        <v>28333.58</v>
      </c>
      <c r="I103" s="195">
        <v>1416.6790000000001</v>
      </c>
      <c r="J103" s="184">
        <v>12.5</v>
      </c>
      <c r="L103" s="11">
        <v>12</v>
      </c>
      <c r="M103" s="195">
        <v>8563.56</v>
      </c>
      <c r="N103" s="195">
        <v>1070.4449999999999</v>
      </c>
      <c r="O103" s="11"/>
      <c r="P103" s="195"/>
      <c r="Q103" s="195"/>
      <c r="R103" s="11">
        <v>20</v>
      </c>
      <c r="S103" s="195">
        <v>28333.58</v>
      </c>
      <c r="T103" s="195">
        <v>1416.6790000000001</v>
      </c>
      <c r="V103" s="11"/>
      <c r="W103" s="11"/>
      <c r="X103" s="11"/>
      <c r="Y103" s="11"/>
      <c r="Z103" s="11"/>
      <c r="AA103" s="11"/>
      <c r="AB103" s="11"/>
      <c r="AC103" s="11"/>
      <c r="AD103" s="11"/>
    </row>
    <row r="104" spans="1:30">
      <c r="A104" s="56"/>
      <c r="B104" s="11"/>
      <c r="C104" s="11" t="s">
        <v>424</v>
      </c>
      <c r="D104" s="11"/>
      <c r="E104" s="11" t="s">
        <v>425</v>
      </c>
      <c r="F104" s="11">
        <v>2</v>
      </c>
      <c r="G104" s="195">
        <v>648.96</v>
      </c>
      <c r="H104" s="195">
        <v>648.96</v>
      </c>
      <c r="I104" s="195">
        <v>324.48</v>
      </c>
      <c r="J104" s="184">
        <v>12.5</v>
      </c>
      <c r="L104" s="11">
        <v>1</v>
      </c>
      <c r="M104" s="195">
        <v>547.41999999999996</v>
      </c>
      <c r="N104" s="195">
        <v>547.41999999999996</v>
      </c>
      <c r="O104" s="11"/>
      <c r="P104" s="195"/>
      <c r="Q104" s="195"/>
      <c r="R104" s="11">
        <v>2</v>
      </c>
      <c r="S104" s="195">
        <v>648.96</v>
      </c>
      <c r="T104" s="195">
        <v>324.48</v>
      </c>
      <c r="V104" s="11"/>
      <c r="W104" s="11"/>
      <c r="X104" s="11"/>
      <c r="Y104" s="11"/>
      <c r="Z104" s="11"/>
      <c r="AA104" s="11"/>
      <c r="AB104" s="11"/>
      <c r="AC104" s="11"/>
      <c r="AD104" s="11"/>
    </row>
    <row r="105" spans="1:30">
      <c r="A105" s="56"/>
      <c r="B105" s="11"/>
      <c r="C105" s="11" t="s">
        <v>208</v>
      </c>
      <c r="D105" s="11"/>
      <c r="E105" s="11" t="s">
        <v>121</v>
      </c>
      <c r="F105" s="11">
        <v>9</v>
      </c>
      <c r="G105" s="195">
        <v>1721.3679999999999</v>
      </c>
      <c r="H105" s="195">
        <v>8606.84</v>
      </c>
      <c r="I105" s="195">
        <v>956.31555555555599</v>
      </c>
      <c r="J105" s="184">
        <v>12.4444444444444</v>
      </c>
      <c r="L105" s="11">
        <v>5</v>
      </c>
      <c r="M105" s="195">
        <v>4051.54</v>
      </c>
      <c r="N105" s="195">
        <v>1012.885</v>
      </c>
      <c r="O105" s="11"/>
      <c r="P105" s="195"/>
      <c r="Q105" s="195"/>
      <c r="R105" s="11">
        <v>9</v>
      </c>
      <c r="S105" s="195">
        <v>8606.84</v>
      </c>
      <c r="T105" s="195">
        <v>956.31555555555599</v>
      </c>
      <c r="V105" s="11"/>
      <c r="W105" s="11"/>
      <c r="X105" s="11"/>
      <c r="Y105" s="11"/>
      <c r="Z105" s="11"/>
      <c r="AA105" s="11"/>
      <c r="AB105" s="11"/>
      <c r="AC105" s="11"/>
      <c r="AD105" s="11"/>
    </row>
    <row r="106" spans="1:30">
      <c r="A106" s="56"/>
      <c r="B106" s="11"/>
      <c r="C106" s="11" t="s">
        <v>205</v>
      </c>
      <c r="D106" s="11"/>
      <c r="E106" s="11" t="s">
        <v>165</v>
      </c>
      <c r="F106" s="11">
        <v>88</v>
      </c>
      <c r="G106" s="195">
        <v>1965.40918032787</v>
      </c>
      <c r="H106" s="195">
        <v>119889.96</v>
      </c>
      <c r="I106" s="195">
        <v>1362.38590909091</v>
      </c>
      <c r="J106" s="184">
        <v>12.3977272727273</v>
      </c>
      <c r="L106" s="11">
        <v>61</v>
      </c>
      <c r="M106" s="195">
        <v>36530.519999999997</v>
      </c>
      <c r="N106" s="195">
        <v>1352.9822222222199</v>
      </c>
      <c r="O106" s="11">
        <v>2</v>
      </c>
      <c r="P106" s="195">
        <v>1516.84</v>
      </c>
      <c r="Q106" s="195">
        <v>758.42</v>
      </c>
      <c r="R106" s="11">
        <v>86</v>
      </c>
      <c r="S106" s="195">
        <v>118373.12</v>
      </c>
      <c r="T106" s="195">
        <v>1376.4316279069801</v>
      </c>
      <c r="V106" s="11"/>
      <c r="W106" s="11"/>
      <c r="X106" s="11"/>
      <c r="Y106" s="11"/>
      <c r="Z106" s="11"/>
      <c r="AA106" s="11"/>
      <c r="AB106" s="11"/>
      <c r="AC106" s="11"/>
      <c r="AD106" s="11"/>
    </row>
    <row r="107" spans="1:30">
      <c r="A107" s="56"/>
      <c r="B107" s="11"/>
      <c r="C107" s="11" t="s">
        <v>380</v>
      </c>
      <c r="D107" s="11"/>
      <c r="E107" s="11" t="s">
        <v>295</v>
      </c>
      <c r="F107" s="11">
        <v>212</v>
      </c>
      <c r="G107" s="195">
        <v>1690.4504444444401</v>
      </c>
      <c r="H107" s="195">
        <v>228210.81</v>
      </c>
      <c r="I107" s="195">
        <v>1076.46608490566</v>
      </c>
      <c r="J107" s="184">
        <v>12.268867924528299</v>
      </c>
      <c r="L107" s="11">
        <v>135</v>
      </c>
      <c r="M107" s="195">
        <v>86795.71</v>
      </c>
      <c r="N107" s="195">
        <v>1127.2170129870101</v>
      </c>
      <c r="O107" s="11">
        <v>8</v>
      </c>
      <c r="P107" s="195">
        <v>6628.5</v>
      </c>
      <c r="Q107" s="195">
        <v>828.5625</v>
      </c>
      <c r="R107" s="11">
        <v>204</v>
      </c>
      <c r="S107" s="195">
        <v>221582.31</v>
      </c>
      <c r="T107" s="195">
        <v>1086.1877941176499</v>
      </c>
      <c r="V107" s="11"/>
      <c r="W107" s="11"/>
      <c r="X107" s="11"/>
      <c r="Y107" s="11"/>
      <c r="Z107" s="11"/>
      <c r="AA107" s="11"/>
      <c r="AB107" s="11"/>
      <c r="AC107" s="11"/>
      <c r="AD107" s="11"/>
    </row>
    <row r="108" spans="1:30">
      <c r="A108" s="56"/>
      <c r="B108" s="11"/>
      <c r="C108" s="11" t="s">
        <v>145</v>
      </c>
      <c r="D108" s="11"/>
      <c r="E108" s="11" t="s">
        <v>146</v>
      </c>
      <c r="F108" s="11">
        <v>15</v>
      </c>
      <c r="G108" s="195">
        <v>3699.904</v>
      </c>
      <c r="H108" s="195">
        <v>18499.52</v>
      </c>
      <c r="I108" s="195">
        <v>1233.3013333333299</v>
      </c>
      <c r="J108" s="184">
        <v>12.266666666666699</v>
      </c>
      <c r="L108" s="11">
        <v>5</v>
      </c>
      <c r="M108" s="195">
        <v>10658.38</v>
      </c>
      <c r="N108" s="195">
        <v>1065.838</v>
      </c>
      <c r="O108" s="11">
        <v>1</v>
      </c>
      <c r="P108" s="195">
        <v>1429.64</v>
      </c>
      <c r="Q108" s="195">
        <v>1429.64</v>
      </c>
      <c r="R108" s="11">
        <v>14</v>
      </c>
      <c r="S108" s="195">
        <v>17069.88</v>
      </c>
      <c r="T108" s="195">
        <v>1219.27714285714</v>
      </c>
      <c r="V108" s="11"/>
      <c r="W108" s="11"/>
      <c r="X108" s="11"/>
      <c r="Y108" s="11"/>
      <c r="Z108" s="11"/>
      <c r="AA108" s="11"/>
      <c r="AB108" s="11"/>
      <c r="AC108" s="11"/>
      <c r="AD108" s="11"/>
    </row>
    <row r="109" spans="1:30">
      <c r="A109" s="56"/>
      <c r="B109" s="11"/>
      <c r="C109" s="11" t="s">
        <v>455</v>
      </c>
      <c r="D109" s="11"/>
      <c r="E109" s="11" t="s">
        <v>352</v>
      </c>
      <c r="F109" s="11">
        <v>104</v>
      </c>
      <c r="G109" s="195">
        <v>1745.3234848484799</v>
      </c>
      <c r="H109" s="195">
        <v>115191.35</v>
      </c>
      <c r="I109" s="195">
        <v>1107.6091346153801</v>
      </c>
      <c r="J109" s="184">
        <v>12.25</v>
      </c>
      <c r="L109" s="11">
        <v>66</v>
      </c>
      <c r="M109" s="195">
        <v>45156.53</v>
      </c>
      <c r="N109" s="195">
        <v>1188.3297368421099</v>
      </c>
      <c r="O109" s="11"/>
      <c r="P109" s="195"/>
      <c r="Q109" s="195"/>
      <c r="R109" s="11">
        <v>104</v>
      </c>
      <c r="S109" s="195">
        <v>115191.35</v>
      </c>
      <c r="T109" s="195">
        <v>1107.6091346153801</v>
      </c>
      <c r="V109" s="11"/>
      <c r="W109" s="11"/>
      <c r="X109" s="11"/>
      <c r="Y109" s="11"/>
      <c r="Z109" s="11"/>
      <c r="AA109" s="11"/>
      <c r="AB109" s="11"/>
      <c r="AC109" s="11"/>
      <c r="AD109" s="11"/>
    </row>
    <row r="110" spans="1:30">
      <c r="A110" s="56"/>
      <c r="B110" s="11"/>
      <c r="C110" s="11" t="s">
        <v>308</v>
      </c>
      <c r="D110" s="11"/>
      <c r="E110" s="11" t="s">
        <v>309</v>
      </c>
      <c r="F110" s="11">
        <v>43</v>
      </c>
      <c r="G110" s="195">
        <v>3120.2183333333301</v>
      </c>
      <c r="H110" s="195">
        <v>74885.240000000005</v>
      </c>
      <c r="I110" s="195">
        <v>1741.51720930233</v>
      </c>
      <c r="J110" s="184">
        <v>12.2325581395349</v>
      </c>
      <c r="L110" s="11">
        <v>24</v>
      </c>
      <c r="M110" s="195">
        <v>46954.3</v>
      </c>
      <c r="N110" s="195">
        <v>2471.2789473684202</v>
      </c>
      <c r="O110" s="11"/>
      <c r="P110" s="195"/>
      <c r="Q110" s="195"/>
      <c r="R110" s="11">
        <v>43</v>
      </c>
      <c r="S110" s="195">
        <v>74885.240000000005</v>
      </c>
      <c r="T110" s="195">
        <v>1741.51720930233</v>
      </c>
      <c r="V110" s="11"/>
      <c r="W110" s="11"/>
      <c r="X110" s="11"/>
      <c r="Y110" s="11"/>
      <c r="Z110" s="11"/>
      <c r="AA110" s="11"/>
      <c r="AB110" s="11"/>
      <c r="AC110" s="11"/>
      <c r="AD110" s="11"/>
    </row>
    <row r="111" spans="1:30">
      <c r="A111" s="56"/>
      <c r="B111" s="11"/>
      <c r="C111" s="11" t="s">
        <v>149</v>
      </c>
      <c r="D111" s="11"/>
      <c r="E111" s="11" t="s">
        <v>148</v>
      </c>
      <c r="F111" s="11">
        <v>5</v>
      </c>
      <c r="G111" s="195">
        <v>1308.8525</v>
      </c>
      <c r="H111" s="195">
        <v>5235.41</v>
      </c>
      <c r="I111" s="195">
        <v>1047.0820000000001</v>
      </c>
      <c r="J111" s="184">
        <v>12.2</v>
      </c>
      <c r="L111" s="11">
        <v>4</v>
      </c>
      <c r="M111" s="195">
        <v>989.26</v>
      </c>
      <c r="N111" s="195">
        <v>989.26</v>
      </c>
      <c r="O111" s="11"/>
      <c r="P111" s="195"/>
      <c r="Q111" s="195"/>
      <c r="R111" s="11">
        <v>5</v>
      </c>
      <c r="S111" s="195">
        <v>5235.41</v>
      </c>
      <c r="T111" s="195">
        <v>1047.0820000000001</v>
      </c>
      <c r="V111" s="11"/>
      <c r="W111" s="11"/>
      <c r="X111" s="11"/>
      <c r="Y111" s="11"/>
      <c r="Z111" s="11"/>
      <c r="AA111" s="11"/>
      <c r="AB111" s="11"/>
      <c r="AC111" s="11"/>
      <c r="AD111" s="11"/>
    </row>
    <row r="112" spans="1:30">
      <c r="A112" s="56"/>
      <c r="B112" s="11"/>
      <c r="C112" s="11" t="s">
        <v>427</v>
      </c>
      <c r="D112" s="11"/>
      <c r="E112" s="11" t="s">
        <v>187</v>
      </c>
      <c r="F112" s="11">
        <v>130</v>
      </c>
      <c r="G112" s="195">
        <v>1474.53488636364</v>
      </c>
      <c r="H112" s="195">
        <v>129759.07</v>
      </c>
      <c r="I112" s="195">
        <v>998.146692307693</v>
      </c>
      <c r="J112" s="184">
        <v>12.192307692307701</v>
      </c>
      <c r="L112" s="11">
        <v>88</v>
      </c>
      <c r="M112" s="195">
        <v>43291.93</v>
      </c>
      <c r="N112" s="195">
        <v>1030.7602380952401</v>
      </c>
      <c r="O112" s="11">
        <v>1</v>
      </c>
      <c r="P112" s="195">
        <v>447.39</v>
      </c>
      <c r="Q112" s="195">
        <v>447.39</v>
      </c>
      <c r="R112" s="11">
        <v>129</v>
      </c>
      <c r="S112" s="195">
        <v>129311.67999999999</v>
      </c>
      <c r="T112" s="195">
        <v>1002.41612403101</v>
      </c>
      <c r="V112" s="11"/>
      <c r="W112" s="11"/>
      <c r="X112" s="11"/>
      <c r="Y112" s="11"/>
      <c r="Z112" s="11"/>
      <c r="AA112" s="11"/>
      <c r="AB112" s="11"/>
      <c r="AC112" s="11"/>
      <c r="AD112" s="11"/>
    </row>
    <row r="113" spans="1:30">
      <c r="A113" s="56"/>
      <c r="B113" s="11"/>
      <c r="C113" s="11" t="s">
        <v>135</v>
      </c>
      <c r="D113" s="11"/>
      <c r="E113" s="11" t="s">
        <v>136</v>
      </c>
      <c r="F113" s="11">
        <v>608</v>
      </c>
      <c r="G113" s="195">
        <v>1950.4583333333301</v>
      </c>
      <c r="H113" s="195">
        <v>702165</v>
      </c>
      <c r="I113" s="195">
        <v>1154.87664473684</v>
      </c>
      <c r="J113" s="184">
        <v>12.164473684210501</v>
      </c>
      <c r="L113" s="11">
        <v>360</v>
      </c>
      <c r="M113" s="195">
        <v>325879.09999999998</v>
      </c>
      <c r="N113" s="195">
        <v>1314.0286290322599</v>
      </c>
      <c r="O113" s="11">
        <v>6</v>
      </c>
      <c r="P113" s="195">
        <v>4504.1400000000003</v>
      </c>
      <c r="Q113" s="195">
        <v>750.69</v>
      </c>
      <c r="R113" s="11">
        <v>602</v>
      </c>
      <c r="S113" s="195">
        <v>697660.86</v>
      </c>
      <c r="T113" s="195">
        <v>1158.90508305648</v>
      </c>
      <c r="V113" s="11"/>
      <c r="W113" s="11"/>
      <c r="X113" s="11"/>
      <c r="Y113" s="11"/>
      <c r="Z113" s="11"/>
      <c r="AA113" s="11"/>
      <c r="AB113" s="11"/>
      <c r="AC113" s="11"/>
      <c r="AD113" s="11"/>
    </row>
    <row r="114" spans="1:30">
      <c r="A114" s="56"/>
      <c r="B114" s="11"/>
      <c r="C114" s="11" t="s">
        <v>158</v>
      </c>
      <c r="D114" s="11"/>
      <c r="E114" s="11" t="s">
        <v>159</v>
      </c>
      <c r="F114" s="11">
        <v>82</v>
      </c>
      <c r="G114" s="195">
        <v>2698.8208695652202</v>
      </c>
      <c r="H114" s="195">
        <v>124145.76</v>
      </c>
      <c r="I114" s="195">
        <v>1513.97268292683</v>
      </c>
      <c r="J114" s="184">
        <v>12.134146341463399</v>
      </c>
      <c r="L114" s="11">
        <v>46</v>
      </c>
      <c r="M114" s="195">
        <v>45258.22</v>
      </c>
      <c r="N114" s="195">
        <v>1257.1727777777801</v>
      </c>
      <c r="O114" s="11"/>
      <c r="P114" s="195"/>
      <c r="Q114" s="195"/>
      <c r="R114" s="11">
        <v>82</v>
      </c>
      <c r="S114" s="195">
        <v>124145.76</v>
      </c>
      <c r="T114" s="195">
        <v>1513.97268292683</v>
      </c>
      <c r="V114" s="11"/>
      <c r="W114" s="11"/>
      <c r="X114" s="11"/>
      <c r="Y114" s="11"/>
      <c r="Z114" s="11"/>
      <c r="AA114" s="11"/>
      <c r="AB114" s="11"/>
      <c r="AC114" s="11"/>
      <c r="AD114" s="11"/>
    </row>
    <row r="115" spans="1:30">
      <c r="A115" s="56"/>
      <c r="B115" s="11"/>
      <c r="C115" s="11" t="s">
        <v>108</v>
      </c>
      <c r="D115" s="11"/>
      <c r="E115" s="11" t="s">
        <v>84</v>
      </c>
      <c r="F115" s="11">
        <v>152</v>
      </c>
      <c r="G115" s="195">
        <v>1954.50340425532</v>
      </c>
      <c r="H115" s="195">
        <v>183723.32</v>
      </c>
      <c r="I115" s="195">
        <v>1208.70605263158</v>
      </c>
      <c r="J115" s="184">
        <v>12.1118421052632</v>
      </c>
      <c r="L115" s="11">
        <v>94</v>
      </c>
      <c r="M115" s="195">
        <v>72548.03</v>
      </c>
      <c r="N115" s="195">
        <v>1250.82810344828</v>
      </c>
      <c r="O115" s="11"/>
      <c r="P115" s="195"/>
      <c r="Q115" s="195"/>
      <c r="R115" s="11">
        <v>152</v>
      </c>
      <c r="S115" s="195">
        <v>183723.32</v>
      </c>
      <c r="T115" s="195">
        <v>1208.70605263158</v>
      </c>
      <c r="V115" s="11"/>
      <c r="W115" s="11"/>
      <c r="X115" s="11"/>
      <c r="Y115" s="11"/>
      <c r="Z115" s="11"/>
      <c r="AA115" s="11"/>
      <c r="AB115" s="11"/>
      <c r="AC115" s="11"/>
      <c r="AD115" s="11"/>
    </row>
    <row r="116" spans="1:30">
      <c r="A116" s="56"/>
      <c r="B116" s="11"/>
      <c r="C116" s="11" t="s">
        <v>263</v>
      </c>
      <c r="D116" s="11"/>
      <c r="E116" s="11" t="s">
        <v>264</v>
      </c>
      <c r="F116" s="11">
        <v>54</v>
      </c>
      <c r="G116" s="195">
        <v>2283.9718918918902</v>
      </c>
      <c r="H116" s="195">
        <v>84506.96</v>
      </c>
      <c r="I116" s="195">
        <v>1564.9437037037001</v>
      </c>
      <c r="J116" s="184">
        <v>12.092592592592601</v>
      </c>
      <c r="L116" s="11">
        <v>37</v>
      </c>
      <c r="M116" s="195">
        <v>30823.66</v>
      </c>
      <c r="N116" s="195">
        <v>1813.1564705882399</v>
      </c>
      <c r="O116" s="11"/>
      <c r="P116" s="195"/>
      <c r="Q116" s="195"/>
      <c r="R116" s="11">
        <v>54</v>
      </c>
      <c r="S116" s="195">
        <v>84506.96</v>
      </c>
      <c r="T116" s="195">
        <v>1564.9437037037001</v>
      </c>
      <c r="V116" s="11"/>
      <c r="W116" s="11"/>
      <c r="X116" s="11"/>
      <c r="Y116" s="11"/>
      <c r="Z116" s="11"/>
      <c r="AA116" s="11"/>
      <c r="AB116" s="11"/>
      <c r="AC116" s="11"/>
      <c r="AD116" s="11"/>
    </row>
    <row r="117" spans="1:30">
      <c r="A117" s="56"/>
      <c r="B117" s="11"/>
      <c r="C117" s="11" t="s">
        <v>329</v>
      </c>
      <c r="D117" s="11"/>
      <c r="E117" s="11" t="s">
        <v>330</v>
      </c>
      <c r="F117" s="11">
        <v>30</v>
      </c>
      <c r="G117" s="195">
        <v>2351.5</v>
      </c>
      <c r="H117" s="195">
        <v>35272.5</v>
      </c>
      <c r="I117" s="195">
        <v>1175.75</v>
      </c>
      <c r="J117" s="184">
        <v>12.0666666666667</v>
      </c>
      <c r="L117" s="11">
        <v>15</v>
      </c>
      <c r="M117" s="195">
        <v>13145.58</v>
      </c>
      <c r="N117" s="195">
        <v>876.37199999999996</v>
      </c>
      <c r="O117" s="11"/>
      <c r="P117" s="195"/>
      <c r="Q117" s="195"/>
      <c r="R117" s="11">
        <v>30</v>
      </c>
      <c r="S117" s="195">
        <v>35272.5</v>
      </c>
      <c r="T117" s="195">
        <v>1175.75</v>
      </c>
      <c r="V117" s="11"/>
      <c r="W117" s="11"/>
      <c r="X117" s="11"/>
      <c r="Y117" s="11"/>
      <c r="Z117" s="11"/>
      <c r="AA117" s="11"/>
      <c r="AB117" s="11"/>
      <c r="AC117" s="11"/>
      <c r="AD117" s="11"/>
    </row>
    <row r="118" spans="1:30">
      <c r="A118" s="56"/>
      <c r="B118" s="11"/>
      <c r="C118" s="11" t="s">
        <v>279</v>
      </c>
      <c r="D118" s="11"/>
      <c r="E118" s="11" t="s">
        <v>280</v>
      </c>
      <c r="F118" s="11">
        <v>17</v>
      </c>
      <c r="G118" s="195">
        <v>2441.6411111111101</v>
      </c>
      <c r="H118" s="195">
        <v>21974.77</v>
      </c>
      <c r="I118" s="195">
        <v>1292.63352941176</v>
      </c>
      <c r="J118" s="184">
        <v>12.0588235294118</v>
      </c>
      <c r="L118" s="11">
        <v>9</v>
      </c>
      <c r="M118" s="195">
        <v>11815.84</v>
      </c>
      <c r="N118" s="195">
        <v>1476.98</v>
      </c>
      <c r="O118" s="11"/>
      <c r="P118" s="195"/>
      <c r="Q118" s="195"/>
      <c r="R118" s="11">
        <v>17</v>
      </c>
      <c r="S118" s="195">
        <v>21974.77</v>
      </c>
      <c r="T118" s="195">
        <v>1292.63352941176</v>
      </c>
      <c r="V118" s="11"/>
      <c r="W118" s="11"/>
      <c r="X118" s="11"/>
      <c r="Y118" s="11"/>
      <c r="Z118" s="11"/>
      <c r="AA118" s="11"/>
      <c r="AB118" s="11"/>
      <c r="AC118" s="11"/>
      <c r="AD118" s="11"/>
    </row>
    <row r="119" spans="1:30">
      <c r="A119" s="56"/>
      <c r="B119" s="11"/>
      <c r="C119" s="11" t="s">
        <v>114</v>
      </c>
      <c r="D119" s="11"/>
      <c r="E119" s="11" t="s">
        <v>115</v>
      </c>
      <c r="F119" s="11">
        <v>21</v>
      </c>
      <c r="G119" s="195">
        <v>2201.9879999999998</v>
      </c>
      <c r="H119" s="195">
        <v>22019.88</v>
      </c>
      <c r="I119" s="195">
        <v>1048.5657142857101</v>
      </c>
      <c r="J119" s="184">
        <v>12.047619047618999</v>
      </c>
      <c r="L119" s="11">
        <v>10</v>
      </c>
      <c r="M119" s="195">
        <v>16310.96</v>
      </c>
      <c r="N119" s="195">
        <v>1482.8145454545499</v>
      </c>
      <c r="O119" s="11"/>
      <c r="P119" s="195"/>
      <c r="Q119" s="195"/>
      <c r="R119" s="11">
        <v>21</v>
      </c>
      <c r="S119" s="195">
        <v>22019.88</v>
      </c>
      <c r="T119" s="195">
        <v>1048.5657142857101</v>
      </c>
      <c r="V119" s="11"/>
      <c r="W119" s="11"/>
      <c r="X119" s="11"/>
      <c r="Y119" s="11"/>
      <c r="Z119" s="11"/>
      <c r="AA119" s="11"/>
      <c r="AB119" s="11"/>
      <c r="AC119" s="11"/>
      <c r="AD119" s="11"/>
    </row>
    <row r="120" spans="1:30">
      <c r="A120" s="56"/>
      <c r="B120" s="11"/>
      <c r="C120" s="11" t="s">
        <v>298</v>
      </c>
      <c r="D120" s="11"/>
      <c r="E120" s="11" t="s">
        <v>299</v>
      </c>
      <c r="F120" s="11">
        <v>28</v>
      </c>
      <c r="G120" s="195">
        <v>1030.8951999999999</v>
      </c>
      <c r="H120" s="195">
        <v>25772.38</v>
      </c>
      <c r="I120" s="195">
        <v>920.44214285714304</v>
      </c>
      <c r="J120" s="184">
        <v>12.035714285714301</v>
      </c>
      <c r="L120" s="11">
        <v>25</v>
      </c>
      <c r="M120" s="195">
        <v>12544.3</v>
      </c>
      <c r="N120" s="195">
        <v>4181.4333333333298</v>
      </c>
      <c r="O120" s="11">
        <v>1</v>
      </c>
      <c r="P120" s="195">
        <v>194.45</v>
      </c>
      <c r="Q120" s="195">
        <v>194.45</v>
      </c>
      <c r="R120" s="11">
        <v>27</v>
      </c>
      <c r="S120" s="195">
        <v>25577.93</v>
      </c>
      <c r="T120" s="195">
        <v>947.33074074074102</v>
      </c>
      <c r="V120" s="11"/>
      <c r="W120" s="11"/>
      <c r="X120" s="11"/>
      <c r="Y120" s="11"/>
      <c r="Z120" s="11"/>
      <c r="AA120" s="11"/>
      <c r="AB120" s="11"/>
      <c r="AC120" s="11"/>
      <c r="AD120" s="11"/>
    </row>
    <row r="121" spans="1:30">
      <c r="A121" s="56"/>
      <c r="B121" s="11"/>
      <c r="C121" s="11" t="s">
        <v>305</v>
      </c>
      <c r="D121" s="11"/>
      <c r="E121" s="11" t="s">
        <v>121</v>
      </c>
      <c r="F121" s="11">
        <v>505</v>
      </c>
      <c r="G121" s="195">
        <v>1768.86943620178</v>
      </c>
      <c r="H121" s="195">
        <v>596109.00000000105</v>
      </c>
      <c r="I121" s="195">
        <v>1180.4138613861401</v>
      </c>
      <c r="J121" s="184">
        <v>12.033663366336601</v>
      </c>
      <c r="L121" s="11">
        <v>337</v>
      </c>
      <c r="M121" s="195">
        <v>234760.64</v>
      </c>
      <c r="N121" s="195">
        <v>1397.3847619047599</v>
      </c>
      <c r="O121" s="11">
        <v>5</v>
      </c>
      <c r="P121" s="195">
        <v>6738.96</v>
      </c>
      <c r="Q121" s="195">
        <v>1347.7919999999999</v>
      </c>
      <c r="R121" s="11">
        <v>500</v>
      </c>
      <c r="S121" s="195">
        <v>589370.04000000097</v>
      </c>
      <c r="T121" s="195">
        <v>1178.74008</v>
      </c>
      <c r="V121" s="11"/>
      <c r="W121" s="11"/>
      <c r="X121" s="11"/>
      <c r="Y121" s="11"/>
      <c r="Z121" s="11"/>
      <c r="AA121" s="11"/>
      <c r="AB121" s="11"/>
      <c r="AC121" s="11"/>
      <c r="AD121" s="11"/>
    </row>
    <row r="122" spans="1:30">
      <c r="A122" s="56"/>
      <c r="B122" s="11"/>
      <c r="C122" s="11" t="s">
        <v>440</v>
      </c>
      <c r="D122" s="11"/>
      <c r="E122" s="11" t="s">
        <v>441</v>
      </c>
      <c r="F122" s="11">
        <v>72</v>
      </c>
      <c r="G122" s="195">
        <v>1867.4242222222199</v>
      </c>
      <c r="H122" s="195">
        <v>84034.09</v>
      </c>
      <c r="I122" s="195">
        <v>1167.1401388888901</v>
      </c>
      <c r="J122" s="184">
        <v>12.0277777777778</v>
      </c>
      <c r="L122" s="11">
        <v>45</v>
      </c>
      <c r="M122" s="195">
        <v>30590.39</v>
      </c>
      <c r="N122" s="195">
        <v>1132.9774074074101</v>
      </c>
      <c r="O122" s="11">
        <v>1</v>
      </c>
      <c r="P122" s="195">
        <v>319.57</v>
      </c>
      <c r="Q122" s="195">
        <v>319.57</v>
      </c>
      <c r="R122" s="11">
        <v>71</v>
      </c>
      <c r="S122" s="195">
        <v>83714.52</v>
      </c>
      <c r="T122" s="195">
        <v>1179.07774647887</v>
      </c>
      <c r="V122" s="11"/>
      <c r="W122" s="11"/>
      <c r="X122" s="11"/>
      <c r="Y122" s="11"/>
      <c r="Z122" s="11"/>
      <c r="AA122" s="11"/>
      <c r="AB122" s="11"/>
      <c r="AC122" s="11"/>
      <c r="AD122" s="11"/>
    </row>
    <row r="123" spans="1:30">
      <c r="A123" s="56"/>
      <c r="B123" s="11"/>
      <c r="C123" s="11" t="s">
        <v>546</v>
      </c>
      <c r="D123" s="11"/>
      <c r="E123" s="11" t="s">
        <v>86</v>
      </c>
      <c r="F123" s="11">
        <v>1</v>
      </c>
      <c r="G123" s="195"/>
      <c r="H123" s="195">
        <v>614.16</v>
      </c>
      <c r="I123" s="195">
        <v>614.16</v>
      </c>
      <c r="J123" s="184">
        <v>12</v>
      </c>
      <c r="L123" s="11"/>
      <c r="M123" s="195">
        <v>614.16</v>
      </c>
      <c r="N123" s="195">
        <v>614.16</v>
      </c>
      <c r="O123" s="11"/>
      <c r="P123" s="195"/>
      <c r="Q123" s="195"/>
      <c r="R123" s="11">
        <v>1</v>
      </c>
      <c r="S123" s="195">
        <v>614.16</v>
      </c>
      <c r="T123" s="195">
        <v>614.16</v>
      </c>
      <c r="V123" s="11"/>
      <c r="W123" s="11"/>
      <c r="X123" s="11"/>
      <c r="Y123" s="11"/>
      <c r="Z123" s="11"/>
      <c r="AA123" s="11"/>
      <c r="AB123" s="11"/>
      <c r="AC123" s="11"/>
      <c r="AD123" s="11"/>
    </row>
    <row r="124" spans="1:30">
      <c r="A124" s="56"/>
      <c r="B124" s="11"/>
      <c r="C124" s="11" t="s">
        <v>99</v>
      </c>
      <c r="D124" s="11"/>
      <c r="E124" s="11" t="s">
        <v>100</v>
      </c>
      <c r="F124" s="11">
        <v>1</v>
      </c>
      <c r="G124" s="195"/>
      <c r="H124" s="195">
        <v>945.99</v>
      </c>
      <c r="I124" s="195">
        <v>945.99</v>
      </c>
      <c r="J124" s="184">
        <v>12</v>
      </c>
      <c r="L124" s="11"/>
      <c r="M124" s="195">
        <v>945.99</v>
      </c>
      <c r="N124" s="195">
        <v>945.99</v>
      </c>
      <c r="O124" s="11"/>
      <c r="P124" s="195"/>
      <c r="Q124" s="195"/>
      <c r="R124" s="11">
        <v>1</v>
      </c>
      <c r="S124" s="195">
        <v>945.99</v>
      </c>
      <c r="T124" s="195">
        <v>945.99</v>
      </c>
      <c r="V124" s="11"/>
      <c r="W124" s="11"/>
      <c r="X124" s="11"/>
      <c r="Y124" s="11"/>
      <c r="Z124" s="11"/>
      <c r="AA124" s="11"/>
      <c r="AB124" s="11"/>
      <c r="AC124" s="11"/>
      <c r="AD124" s="11"/>
    </row>
    <row r="125" spans="1:30">
      <c r="A125" s="56"/>
      <c r="B125" s="11"/>
      <c r="C125" s="11" t="s">
        <v>140</v>
      </c>
      <c r="D125" s="11"/>
      <c r="E125" s="11" t="s">
        <v>136</v>
      </c>
      <c r="F125" s="11">
        <v>2</v>
      </c>
      <c r="G125" s="195">
        <v>595.1</v>
      </c>
      <c r="H125" s="195">
        <v>1190.2</v>
      </c>
      <c r="I125" s="195">
        <v>595.1</v>
      </c>
      <c r="J125" s="184">
        <v>12</v>
      </c>
      <c r="L125" s="11">
        <v>2</v>
      </c>
      <c r="M125" s="195"/>
      <c r="N125" s="195"/>
      <c r="O125" s="11"/>
      <c r="P125" s="195"/>
      <c r="Q125" s="195"/>
      <c r="R125" s="11">
        <v>2</v>
      </c>
      <c r="S125" s="195">
        <v>1190.2</v>
      </c>
      <c r="T125" s="195">
        <v>595.1</v>
      </c>
      <c r="V125" s="11"/>
      <c r="W125" s="11"/>
      <c r="X125" s="11"/>
      <c r="Y125" s="11"/>
      <c r="Z125" s="11"/>
      <c r="AA125" s="11"/>
      <c r="AB125" s="11"/>
      <c r="AC125" s="11"/>
      <c r="AD125" s="11"/>
    </row>
    <row r="126" spans="1:30">
      <c r="A126" s="56"/>
      <c r="B126" s="11"/>
      <c r="C126" s="11" t="s">
        <v>458</v>
      </c>
      <c r="D126" s="11"/>
      <c r="E126" s="11" t="s">
        <v>150</v>
      </c>
      <c r="F126" s="11">
        <v>1</v>
      </c>
      <c r="G126" s="195">
        <v>653.16</v>
      </c>
      <c r="H126" s="195">
        <v>653.16</v>
      </c>
      <c r="I126" s="195">
        <v>653.16</v>
      </c>
      <c r="J126" s="184">
        <v>12</v>
      </c>
      <c r="L126" s="11">
        <v>1</v>
      </c>
      <c r="M126" s="195"/>
      <c r="N126" s="195"/>
      <c r="O126" s="11"/>
      <c r="P126" s="195"/>
      <c r="Q126" s="195"/>
      <c r="R126" s="11">
        <v>1</v>
      </c>
      <c r="S126" s="195">
        <v>653.16</v>
      </c>
      <c r="T126" s="195">
        <v>653.16</v>
      </c>
      <c r="V126" s="11"/>
      <c r="W126" s="11"/>
      <c r="X126" s="11"/>
      <c r="Y126" s="11"/>
      <c r="Z126" s="11"/>
      <c r="AA126" s="11"/>
      <c r="AB126" s="11"/>
      <c r="AC126" s="11"/>
      <c r="AD126" s="11"/>
    </row>
    <row r="127" spans="1:30">
      <c r="A127" s="56"/>
      <c r="B127" s="11"/>
      <c r="C127" s="11" t="s">
        <v>555</v>
      </c>
      <c r="D127" s="11"/>
      <c r="E127" s="11" t="s">
        <v>136</v>
      </c>
      <c r="F127" s="11">
        <v>1</v>
      </c>
      <c r="G127" s="195">
        <v>971</v>
      </c>
      <c r="H127" s="195">
        <v>971</v>
      </c>
      <c r="I127" s="195">
        <v>971</v>
      </c>
      <c r="J127" s="184">
        <v>12</v>
      </c>
      <c r="L127" s="11">
        <v>1</v>
      </c>
      <c r="M127" s="195"/>
      <c r="N127" s="195"/>
      <c r="O127" s="11"/>
      <c r="P127" s="195"/>
      <c r="Q127" s="195"/>
      <c r="R127" s="11">
        <v>1</v>
      </c>
      <c r="S127" s="195">
        <v>971</v>
      </c>
      <c r="T127" s="195">
        <v>971</v>
      </c>
      <c r="V127" s="11"/>
      <c r="W127" s="11"/>
      <c r="X127" s="11"/>
      <c r="Y127" s="11"/>
      <c r="Z127" s="11"/>
      <c r="AA127" s="11"/>
      <c r="AB127" s="11"/>
      <c r="AC127" s="11"/>
      <c r="AD127" s="11"/>
    </row>
    <row r="128" spans="1:30">
      <c r="A128" s="56"/>
      <c r="B128" s="11"/>
      <c r="C128" s="11" t="s">
        <v>556</v>
      </c>
      <c r="D128" s="11"/>
      <c r="E128" s="11" t="s">
        <v>439</v>
      </c>
      <c r="F128" s="11">
        <v>1</v>
      </c>
      <c r="G128" s="195"/>
      <c r="H128" s="195">
        <v>930.59</v>
      </c>
      <c r="I128" s="195">
        <v>930.59</v>
      </c>
      <c r="J128" s="184">
        <v>12</v>
      </c>
      <c r="L128" s="11"/>
      <c r="M128" s="195">
        <v>930.59</v>
      </c>
      <c r="N128" s="195">
        <v>930.59</v>
      </c>
      <c r="O128" s="11"/>
      <c r="P128" s="195"/>
      <c r="Q128" s="195"/>
      <c r="R128" s="11">
        <v>1</v>
      </c>
      <c r="S128" s="195">
        <v>930.59</v>
      </c>
      <c r="T128" s="195">
        <v>930.59</v>
      </c>
      <c r="V128" s="11"/>
      <c r="W128" s="11"/>
      <c r="X128" s="11"/>
      <c r="Y128" s="11"/>
      <c r="Z128" s="11"/>
      <c r="AA128" s="11"/>
      <c r="AB128" s="11"/>
      <c r="AC128" s="11"/>
      <c r="AD128" s="11"/>
    </row>
    <row r="129" spans="1:30">
      <c r="A129" s="56"/>
      <c r="B129" s="11"/>
      <c r="C129" s="11" t="s">
        <v>202</v>
      </c>
      <c r="D129" s="11"/>
      <c r="E129" s="11" t="s">
        <v>84</v>
      </c>
      <c r="F129" s="11">
        <v>1</v>
      </c>
      <c r="G129" s="195">
        <v>1734.38</v>
      </c>
      <c r="H129" s="195">
        <v>1734.38</v>
      </c>
      <c r="I129" s="195">
        <v>1734.38</v>
      </c>
      <c r="J129" s="184">
        <v>12</v>
      </c>
      <c r="L129" s="11">
        <v>1</v>
      </c>
      <c r="M129" s="195"/>
      <c r="N129" s="195"/>
      <c r="O129" s="11"/>
      <c r="P129" s="195"/>
      <c r="Q129" s="195"/>
      <c r="R129" s="11">
        <v>1</v>
      </c>
      <c r="S129" s="195">
        <v>1734.38</v>
      </c>
      <c r="T129" s="195">
        <v>1734.38</v>
      </c>
      <c r="V129" s="11"/>
      <c r="W129" s="11"/>
      <c r="X129" s="11"/>
      <c r="Y129" s="11"/>
      <c r="Z129" s="11"/>
      <c r="AA129" s="11"/>
      <c r="AB129" s="11"/>
      <c r="AC129" s="11"/>
      <c r="AD129" s="11"/>
    </row>
    <row r="130" spans="1:30">
      <c r="A130" s="56"/>
      <c r="B130" s="11"/>
      <c r="C130" s="11" t="s">
        <v>212</v>
      </c>
      <c r="D130" s="11"/>
      <c r="E130" s="11" t="s">
        <v>213</v>
      </c>
      <c r="F130" s="11">
        <v>19</v>
      </c>
      <c r="G130" s="195">
        <v>1768.1041666666699</v>
      </c>
      <c r="H130" s="195">
        <v>21217.25</v>
      </c>
      <c r="I130" s="195">
        <v>1116.69736842105</v>
      </c>
      <c r="J130" s="184">
        <v>12</v>
      </c>
      <c r="L130" s="11">
        <v>12</v>
      </c>
      <c r="M130" s="195">
        <v>9015.26</v>
      </c>
      <c r="N130" s="195">
        <v>1287.8942857142899</v>
      </c>
      <c r="O130" s="11"/>
      <c r="P130" s="195"/>
      <c r="Q130" s="195"/>
      <c r="R130" s="11">
        <v>19</v>
      </c>
      <c r="S130" s="195">
        <v>21217.25</v>
      </c>
      <c r="T130" s="195">
        <v>1116.69736842105</v>
      </c>
      <c r="V130" s="11"/>
      <c r="W130" s="11"/>
      <c r="X130" s="11"/>
      <c r="Y130" s="11"/>
      <c r="Z130" s="11"/>
      <c r="AA130" s="11"/>
      <c r="AB130" s="11"/>
      <c r="AC130" s="11"/>
      <c r="AD130" s="11"/>
    </row>
    <row r="131" spans="1:30">
      <c r="A131" s="56"/>
      <c r="B131" s="11"/>
      <c r="C131" s="11" t="s">
        <v>563</v>
      </c>
      <c r="D131" s="11"/>
      <c r="E131" s="11" t="s">
        <v>564</v>
      </c>
      <c r="F131" s="11">
        <v>2</v>
      </c>
      <c r="G131" s="195">
        <v>509.57499999999999</v>
      </c>
      <c r="H131" s="195">
        <v>1019.15</v>
      </c>
      <c r="I131" s="195">
        <v>509.57499999999999</v>
      </c>
      <c r="J131" s="184">
        <v>12</v>
      </c>
      <c r="L131" s="11">
        <v>2</v>
      </c>
      <c r="M131" s="195"/>
      <c r="N131" s="195"/>
      <c r="O131" s="11"/>
      <c r="P131" s="195"/>
      <c r="Q131" s="195"/>
      <c r="R131" s="11">
        <v>2</v>
      </c>
      <c r="S131" s="195">
        <v>1019.15</v>
      </c>
      <c r="T131" s="195">
        <v>509.57499999999999</v>
      </c>
      <c r="V131" s="11"/>
      <c r="W131" s="11"/>
      <c r="X131" s="11"/>
      <c r="Y131" s="11"/>
      <c r="Z131" s="11"/>
      <c r="AA131" s="11"/>
      <c r="AB131" s="11"/>
      <c r="AC131" s="11"/>
      <c r="AD131" s="11"/>
    </row>
    <row r="132" spans="1:30">
      <c r="A132" s="56"/>
      <c r="B132" s="11"/>
      <c r="C132" s="11" t="s">
        <v>225</v>
      </c>
      <c r="D132" s="11"/>
      <c r="E132" s="11" t="s">
        <v>226</v>
      </c>
      <c r="F132" s="11">
        <v>3</v>
      </c>
      <c r="G132" s="195">
        <v>913.61</v>
      </c>
      <c r="H132" s="195">
        <v>2740.83</v>
      </c>
      <c r="I132" s="195">
        <v>913.61</v>
      </c>
      <c r="J132" s="184">
        <v>12</v>
      </c>
      <c r="L132" s="11">
        <v>3</v>
      </c>
      <c r="M132" s="195"/>
      <c r="N132" s="195"/>
      <c r="O132" s="11"/>
      <c r="P132" s="195"/>
      <c r="Q132" s="195"/>
      <c r="R132" s="11">
        <v>3</v>
      </c>
      <c r="S132" s="195">
        <v>2740.83</v>
      </c>
      <c r="T132" s="195">
        <v>913.61</v>
      </c>
      <c r="V132" s="11"/>
      <c r="W132" s="11"/>
      <c r="X132" s="11"/>
      <c r="Y132" s="11"/>
      <c r="Z132" s="11"/>
      <c r="AA132" s="11"/>
      <c r="AB132" s="11"/>
      <c r="AC132" s="11"/>
      <c r="AD132" s="11"/>
    </row>
    <row r="133" spans="1:30">
      <c r="A133" s="56"/>
      <c r="B133" s="11"/>
      <c r="C133" s="11" t="s">
        <v>254</v>
      </c>
      <c r="D133" s="11"/>
      <c r="E133" s="11" t="s">
        <v>229</v>
      </c>
      <c r="F133" s="11">
        <v>7</v>
      </c>
      <c r="G133" s="195">
        <v>1854.9</v>
      </c>
      <c r="H133" s="195">
        <v>7419.6</v>
      </c>
      <c r="I133" s="195">
        <v>1059.94285714286</v>
      </c>
      <c r="J133" s="184">
        <v>12</v>
      </c>
      <c r="L133" s="11">
        <v>4</v>
      </c>
      <c r="M133" s="195">
        <v>3206.06</v>
      </c>
      <c r="N133" s="195">
        <v>1068.6866666666699</v>
      </c>
      <c r="O133" s="11"/>
      <c r="P133" s="195"/>
      <c r="Q133" s="195"/>
      <c r="R133" s="11">
        <v>7</v>
      </c>
      <c r="S133" s="195">
        <v>7419.6</v>
      </c>
      <c r="T133" s="195">
        <v>1059.94285714286</v>
      </c>
      <c r="V133" s="11"/>
      <c r="W133" s="11"/>
      <c r="X133" s="11"/>
      <c r="Y133" s="11"/>
      <c r="Z133" s="11"/>
      <c r="AA133" s="11"/>
      <c r="AB133" s="11"/>
      <c r="AC133" s="11"/>
      <c r="AD133" s="11"/>
    </row>
    <row r="134" spans="1:30">
      <c r="A134" s="56"/>
      <c r="B134" s="11"/>
      <c r="C134" s="11" t="s">
        <v>467</v>
      </c>
      <c r="D134" s="11"/>
      <c r="E134" s="11" t="s">
        <v>115</v>
      </c>
      <c r="F134" s="11">
        <v>1</v>
      </c>
      <c r="G134" s="195">
        <v>4287.99</v>
      </c>
      <c r="H134" s="195">
        <v>4287.99</v>
      </c>
      <c r="I134" s="195">
        <v>4287.99</v>
      </c>
      <c r="J134" s="184">
        <v>12</v>
      </c>
      <c r="L134" s="11">
        <v>1</v>
      </c>
      <c r="M134" s="195"/>
      <c r="N134" s="195"/>
      <c r="O134" s="11"/>
      <c r="P134" s="195"/>
      <c r="Q134" s="195"/>
      <c r="R134" s="11">
        <v>1</v>
      </c>
      <c r="S134" s="195">
        <v>4287.99</v>
      </c>
      <c r="T134" s="195">
        <v>4287.99</v>
      </c>
      <c r="V134" s="11"/>
      <c r="W134" s="11"/>
      <c r="X134" s="11"/>
      <c r="Y134" s="11"/>
      <c r="Z134" s="11"/>
      <c r="AA134" s="11"/>
      <c r="AB134" s="11"/>
      <c r="AC134" s="11"/>
      <c r="AD134" s="11"/>
    </row>
    <row r="135" spans="1:30">
      <c r="A135" s="56"/>
      <c r="B135" s="11"/>
      <c r="C135" s="11" t="s">
        <v>326</v>
      </c>
      <c r="D135" s="11"/>
      <c r="E135" s="11" t="s">
        <v>161</v>
      </c>
      <c r="F135" s="11">
        <v>1</v>
      </c>
      <c r="G135" s="195">
        <v>542.86</v>
      </c>
      <c r="H135" s="195">
        <v>542.86</v>
      </c>
      <c r="I135" s="195">
        <v>542.86</v>
      </c>
      <c r="J135" s="184">
        <v>12</v>
      </c>
      <c r="L135" s="11">
        <v>1</v>
      </c>
      <c r="M135" s="195"/>
      <c r="N135" s="195"/>
      <c r="O135" s="11"/>
      <c r="P135" s="195"/>
      <c r="Q135" s="195"/>
      <c r="R135" s="11">
        <v>1</v>
      </c>
      <c r="S135" s="195">
        <v>542.86</v>
      </c>
      <c r="T135" s="195">
        <v>542.86</v>
      </c>
      <c r="V135" s="11"/>
      <c r="W135" s="11"/>
      <c r="X135" s="11"/>
      <c r="Y135" s="11"/>
      <c r="Z135" s="11"/>
      <c r="AA135" s="11"/>
      <c r="AB135" s="11"/>
      <c r="AC135" s="11"/>
      <c r="AD135" s="11"/>
    </row>
    <row r="136" spans="1:30">
      <c r="A136" s="56"/>
      <c r="B136" s="11"/>
      <c r="C136" s="11" t="s">
        <v>578</v>
      </c>
      <c r="D136" s="11"/>
      <c r="E136" s="11" t="s">
        <v>157</v>
      </c>
      <c r="F136" s="11">
        <v>1</v>
      </c>
      <c r="G136" s="195">
        <v>39.04</v>
      </c>
      <c r="H136" s="195">
        <v>39.04</v>
      </c>
      <c r="I136" s="195">
        <v>39.04</v>
      </c>
      <c r="J136" s="184">
        <v>12</v>
      </c>
      <c r="L136" s="11">
        <v>1</v>
      </c>
      <c r="M136" s="195"/>
      <c r="N136" s="195"/>
      <c r="O136" s="11"/>
      <c r="P136" s="195"/>
      <c r="Q136" s="195"/>
      <c r="R136" s="11">
        <v>1</v>
      </c>
      <c r="S136" s="195">
        <v>39.04</v>
      </c>
      <c r="T136" s="195">
        <v>39.04</v>
      </c>
      <c r="V136" s="11"/>
      <c r="W136" s="11"/>
      <c r="X136" s="11"/>
      <c r="Y136" s="11"/>
      <c r="Z136" s="11"/>
      <c r="AA136" s="11"/>
      <c r="AB136" s="11"/>
      <c r="AC136" s="11"/>
      <c r="AD136" s="11"/>
    </row>
    <row r="137" spans="1:30">
      <c r="A137" s="56"/>
      <c r="B137" s="11"/>
      <c r="C137" s="11" t="s">
        <v>474</v>
      </c>
      <c r="D137" s="11"/>
      <c r="E137" s="11" t="s">
        <v>136</v>
      </c>
      <c r="F137" s="11">
        <v>1</v>
      </c>
      <c r="G137" s="195">
        <v>888.11</v>
      </c>
      <c r="H137" s="195">
        <v>888.11</v>
      </c>
      <c r="I137" s="195">
        <v>888.11</v>
      </c>
      <c r="J137" s="184">
        <v>12</v>
      </c>
      <c r="L137" s="11">
        <v>1</v>
      </c>
      <c r="M137" s="195"/>
      <c r="N137" s="195"/>
      <c r="O137" s="11"/>
      <c r="P137" s="195"/>
      <c r="Q137" s="195"/>
      <c r="R137" s="11">
        <v>1</v>
      </c>
      <c r="S137" s="195">
        <v>888.11</v>
      </c>
      <c r="T137" s="195">
        <v>888.11</v>
      </c>
      <c r="V137" s="11"/>
      <c r="W137" s="11"/>
      <c r="X137" s="11"/>
      <c r="Y137" s="11"/>
      <c r="Z137" s="11"/>
      <c r="AA137" s="11"/>
      <c r="AB137" s="11"/>
      <c r="AC137" s="11"/>
      <c r="AD137" s="11"/>
    </row>
    <row r="138" spans="1:30">
      <c r="A138" s="56"/>
      <c r="B138" s="11"/>
      <c r="C138" s="11" t="s">
        <v>391</v>
      </c>
      <c r="D138" s="11"/>
      <c r="E138" s="11" t="s">
        <v>580</v>
      </c>
      <c r="F138" s="11">
        <v>1</v>
      </c>
      <c r="G138" s="195"/>
      <c r="H138" s="195">
        <v>1295.19</v>
      </c>
      <c r="I138" s="195">
        <v>1295.19</v>
      </c>
      <c r="J138" s="184">
        <v>12</v>
      </c>
      <c r="L138" s="11"/>
      <c r="M138" s="195">
        <v>1295.19</v>
      </c>
      <c r="N138" s="195">
        <v>1295.19</v>
      </c>
      <c r="O138" s="11"/>
      <c r="P138" s="195"/>
      <c r="Q138" s="195"/>
      <c r="R138" s="11">
        <v>1</v>
      </c>
      <c r="S138" s="195">
        <v>1295.19</v>
      </c>
      <c r="T138" s="195">
        <v>1295.19</v>
      </c>
      <c r="V138" s="11"/>
      <c r="W138" s="11"/>
      <c r="X138" s="11"/>
      <c r="Y138" s="11"/>
      <c r="Z138" s="11"/>
      <c r="AA138" s="11"/>
      <c r="AB138" s="11"/>
      <c r="AC138" s="11"/>
      <c r="AD138" s="11"/>
    </row>
    <row r="139" spans="1:30">
      <c r="A139" s="56"/>
      <c r="B139" s="11"/>
      <c r="C139" s="11" t="s">
        <v>418</v>
      </c>
      <c r="D139" s="11"/>
      <c r="E139" s="11" t="s">
        <v>148</v>
      </c>
      <c r="F139" s="11">
        <v>1</v>
      </c>
      <c r="G139" s="195"/>
      <c r="H139" s="195">
        <v>488.88</v>
      </c>
      <c r="I139" s="195">
        <v>488.88</v>
      </c>
      <c r="J139" s="184">
        <v>12</v>
      </c>
      <c r="L139" s="11"/>
      <c r="M139" s="195">
        <v>488.88</v>
      </c>
      <c r="N139" s="195">
        <v>488.88</v>
      </c>
      <c r="O139" s="11"/>
      <c r="P139" s="195"/>
      <c r="Q139" s="195"/>
      <c r="R139" s="11">
        <v>1</v>
      </c>
      <c r="S139" s="195">
        <v>488.88</v>
      </c>
      <c r="T139" s="195">
        <v>488.88</v>
      </c>
      <c r="V139" s="11"/>
      <c r="W139" s="11"/>
      <c r="X139" s="11"/>
      <c r="Y139" s="11"/>
      <c r="Z139" s="11"/>
      <c r="AA139" s="11"/>
      <c r="AB139" s="11"/>
      <c r="AC139" s="11"/>
      <c r="AD139" s="11"/>
    </row>
    <row r="140" spans="1:30">
      <c r="A140" s="56"/>
      <c r="B140" s="11"/>
      <c r="C140" s="11" t="s">
        <v>437</v>
      </c>
      <c r="D140" s="11"/>
      <c r="E140" s="11" t="s">
        <v>193</v>
      </c>
      <c r="F140" s="11">
        <v>6</v>
      </c>
      <c r="G140" s="195">
        <v>12814.69</v>
      </c>
      <c r="H140" s="195">
        <v>12814.69</v>
      </c>
      <c r="I140" s="195">
        <v>2135.7816666666699</v>
      </c>
      <c r="J140" s="184">
        <v>12</v>
      </c>
      <c r="L140" s="11">
        <v>1</v>
      </c>
      <c r="M140" s="195">
        <v>7462.27</v>
      </c>
      <c r="N140" s="195">
        <v>1492.454</v>
      </c>
      <c r="O140" s="11"/>
      <c r="P140" s="195"/>
      <c r="Q140" s="195"/>
      <c r="R140" s="11">
        <v>6</v>
      </c>
      <c r="S140" s="195">
        <v>12814.69</v>
      </c>
      <c r="T140" s="195">
        <v>2135.7816666666699</v>
      </c>
      <c r="V140" s="11"/>
      <c r="W140" s="11"/>
      <c r="X140" s="11"/>
      <c r="Y140" s="11"/>
      <c r="Z140" s="11"/>
      <c r="AA140" s="11"/>
      <c r="AB140" s="11"/>
      <c r="AC140" s="11"/>
      <c r="AD140" s="11"/>
    </row>
    <row r="141" spans="1:30">
      <c r="A141" s="56"/>
      <c r="B141" s="11"/>
      <c r="C141" s="11" t="s">
        <v>438</v>
      </c>
      <c r="D141" s="11"/>
      <c r="E141" s="11" t="s">
        <v>439</v>
      </c>
      <c r="F141" s="11">
        <v>96</v>
      </c>
      <c r="G141" s="195">
        <v>1538.61393939394</v>
      </c>
      <c r="H141" s="195">
        <v>101548.52</v>
      </c>
      <c r="I141" s="195">
        <v>1057.79708333333</v>
      </c>
      <c r="J141" s="184">
        <v>11.9791666666667</v>
      </c>
      <c r="L141" s="11">
        <v>66</v>
      </c>
      <c r="M141" s="195">
        <v>31834.69</v>
      </c>
      <c r="N141" s="195">
        <v>1061.1563333333299</v>
      </c>
      <c r="O141" s="11">
        <v>2</v>
      </c>
      <c r="P141" s="195">
        <v>2644.05</v>
      </c>
      <c r="Q141" s="195">
        <v>1322.0250000000001</v>
      </c>
      <c r="R141" s="11">
        <v>94</v>
      </c>
      <c r="S141" s="195">
        <v>98904.47</v>
      </c>
      <c r="T141" s="195">
        <v>1052.1752127659599</v>
      </c>
      <c r="V141" s="11"/>
      <c r="W141" s="11"/>
      <c r="X141" s="11"/>
      <c r="Y141" s="11"/>
      <c r="Z141" s="11"/>
      <c r="AA141" s="11"/>
      <c r="AB141" s="11"/>
      <c r="AC141" s="11"/>
      <c r="AD141" s="11"/>
    </row>
    <row r="142" spans="1:30">
      <c r="A142" s="56"/>
      <c r="B142" s="11"/>
      <c r="C142" s="11" t="s">
        <v>236</v>
      </c>
      <c r="D142" s="11"/>
      <c r="E142" s="11" t="s">
        <v>237</v>
      </c>
      <c r="F142" s="11">
        <v>77</v>
      </c>
      <c r="G142" s="195">
        <v>2204.7173684210502</v>
      </c>
      <c r="H142" s="195">
        <v>83779.259999999995</v>
      </c>
      <c r="I142" s="195">
        <v>1088.0423376623401</v>
      </c>
      <c r="J142" s="184">
        <v>11.974025974026</v>
      </c>
      <c r="L142" s="11">
        <v>38</v>
      </c>
      <c r="M142" s="195">
        <v>54506.38</v>
      </c>
      <c r="N142" s="195">
        <v>1397.5994871794901</v>
      </c>
      <c r="O142" s="11">
        <v>1</v>
      </c>
      <c r="P142" s="195">
        <v>1479.69</v>
      </c>
      <c r="Q142" s="195">
        <v>1479.69</v>
      </c>
      <c r="R142" s="11">
        <v>76</v>
      </c>
      <c r="S142" s="195">
        <v>82299.570000000007</v>
      </c>
      <c r="T142" s="195">
        <v>1082.8890789473701</v>
      </c>
      <c r="V142" s="11"/>
      <c r="W142" s="11"/>
      <c r="X142" s="11"/>
      <c r="Y142" s="11"/>
      <c r="Z142" s="11"/>
      <c r="AA142" s="11"/>
      <c r="AB142" s="11"/>
      <c r="AC142" s="11"/>
      <c r="AD142" s="11"/>
    </row>
    <row r="143" spans="1:30">
      <c r="A143" s="56"/>
      <c r="B143" s="11"/>
      <c r="C143" s="11" t="s">
        <v>347</v>
      </c>
      <c r="D143" s="11"/>
      <c r="E143" s="11" t="s">
        <v>155</v>
      </c>
      <c r="F143" s="11">
        <v>186</v>
      </c>
      <c r="G143" s="195">
        <v>2134.6673214285702</v>
      </c>
      <c r="H143" s="195">
        <v>239082.74</v>
      </c>
      <c r="I143" s="195">
        <v>1285.39107526882</v>
      </c>
      <c r="J143" s="184">
        <v>11.9623655913978</v>
      </c>
      <c r="L143" s="11">
        <v>112</v>
      </c>
      <c r="M143" s="195">
        <v>116246.93</v>
      </c>
      <c r="N143" s="195">
        <v>1570.90445945946</v>
      </c>
      <c r="O143" s="11">
        <v>4</v>
      </c>
      <c r="P143" s="195">
        <v>9487.5</v>
      </c>
      <c r="Q143" s="195">
        <v>2371.875</v>
      </c>
      <c r="R143" s="11">
        <v>182</v>
      </c>
      <c r="S143" s="195">
        <v>229595.24</v>
      </c>
      <c r="T143" s="195">
        <v>1261.5123076923101</v>
      </c>
      <c r="V143" s="11"/>
      <c r="W143" s="11"/>
      <c r="X143" s="11"/>
      <c r="Y143" s="11"/>
      <c r="Z143" s="11"/>
      <c r="AA143" s="11"/>
      <c r="AB143" s="11"/>
      <c r="AC143" s="11"/>
      <c r="AD143" s="11"/>
    </row>
    <row r="144" spans="1:30">
      <c r="A144" s="56"/>
      <c r="B144" s="11"/>
      <c r="C144" s="11" t="s">
        <v>128</v>
      </c>
      <c r="D144" s="11"/>
      <c r="E144" s="11" t="s">
        <v>96</v>
      </c>
      <c r="F144" s="11">
        <v>18</v>
      </c>
      <c r="G144" s="195">
        <v>2548.1909090909098</v>
      </c>
      <c r="H144" s="195">
        <v>28030.1</v>
      </c>
      <c r="I144" s="195">
        <v>1557.2277777777799</v>
      </c>
      <c r="J144" s="184">
        <v>11.9444444444444</v>
      </c>
      <c r="L144" s="11">
        <v>11</v>
      </c>
      <c r="M144" s="195">
        <v>6700.1</v>
      </c>
      <c r="N144" s="195">
        <v>957.15714285714296</v>
      </c>
      <c r="O144" s="11">
        <v>1</v>
      </c>
      <c r="P144" s="195">
        <v>593.41999999999996</v>
      </c>
      <c r="Q144" s="195">
        <v>593.41999999999996</v>
      </c>
      <c r="R144" s="11">
        <v>17</v>
      </c>
      <c r="S144" s="195">
        <v>27436.68</v>
      </c>
      <c r="T144" s="195">
        <v>1613.92235294118</v>
      </c>
      <c r="V144" s="11"/>
      <c r="W144" s="11"/>
      <c r="X144" s="11"/>
      <c r="Y144" s="11"/>
      <c r="Z144" s="11"/>
      <c r="AA144" s="11"/>
      <c r="AB144" s="11"/>
      <c r="AC144" s="11"/>
      <c r="AD144" s="11"/>
    </row>
    <row r="145" spans="1:30">
      <c r="A145" s="56"/>
      <c r="B145" s="11"/>
      <c r="C145" s="11" t="s">
        <v>97</v>
      </c>
      <c r="D145" s="11"/>
      <c r="E145" s="11" t="s">
        <v>98</v>
      </c>
      <c r="F145" s="11">
        <v>162</v>
      </c>
      <c r="G145" s="195">
        <v>1838.9317391304301</v>
      </c>
      <c r="H145" s="195">
        <v>211477.15</v>
      </c>
      <c r="I145" s="195">
        <v>1305.41450617284</v>
      </c>
      <c r="J145" s="184">
        <v>11.9320987654321</v>
      </c>
      <c r="L145" s="11">
        <v>115</v>
      </c>
      <c r="M145" s="195">
        <v>80236.87</v>
      </c>
      <c r="N145" s="195">
        <v>1707.16744680851</v>
      </c>
      <c r="O145" s="11">
        <v>3</v>
      </c>
      <c r="P145" s="195">
        <v>2480.52</v>
      </c>
      <c r="Q145" s="195">
        <v>826.84</v>
      </c>
      <c r="R145" s="11">
        <v>159</v>
      </c>
      <c r="S145" s="195">
        <v>208996.63</v>
      </c>
      <c r="T145" s="195">
        <v>1314.44421383648</v>
      </c>
      <c r="V145" s="11"/>
      <c r="W145" s="11"/>
      <c r="X145" s="11"/>
      <c r="Y145" s="11"/>
      <c r="Z145" s="11"/>
      <c r="AA145" s="11"/>
      <c r="AB145" s="11"/>
      <c r="AC145" s="11"/>
      <c r="AD145" s="11"/>
    </row>
    <row r="146" spans="1:30">
      <c r="A146" s="56"/>
      <c r="B146" s="11"/>
      <c r="C146" s="11" t="s">
        <v>428</v>
      </c>
      <c r="D146" s="11"/>
      <c r="E146" s="11" t="s">
        <v>264</v>
      </c>
      <c r="F146" s="11">
        <v>72</v>
      </c>
      <c r="G146" s="195">
        <v>1969.56538461539</v>
      </c>
      <c r="H146" s="195">
        <v>102417.4</v>
      </c>
      <c r="I146" s="195">
        <v>1422.4638888888901</v>
      </c>
      <c r="J146" s="184">
        <v>11.9166666666667</v>
      </c>
      <c r="L146" s="11">
        <v>52</v>
      </c>
      <c r="M146" s="195">
        <v>25485</v>
      </c>
      <c r="N146" s="195">
        <v>1274.25</v>
      </c>
      <c r="O146" s="11"/>
      <c r="P146" s="195"/>
      <c r="Q146" s="195"/>
      <c r="R146" s="11">
        <v>72</v>
      </c>
      <c r="S146" s="195">
        <v>102417.4</v>
      </c>
      <c r="T146" s="195">
        <v>1422.4638888888901</v>
      </c>
      <c r="V146" s="11"/>
      <c r="W146" s="11"/>
      <c r="X146" s="11"/>
      <c r="Y146" s="11"/>
      <c r="Z146" s="11"/>
      <c r="AA146" s="11"/>
      <c r="AB146" s="11"/>
      <c r="AC146" s="11"/>
      <c r="AD146" s="11"/>
    </row>
    <row r="147" spans="1:30">
      <c r="A147" s="56"/>
      <c r="B147" s="11"/>
      <c r="C147" s="11" t="s">
        <v>156</v>
      </c>
      <c r="D147" s="11"/>
      <c r="E147" s="11" t="s">
        <v>157</v>
      </c>
      <c r="F147" s="11">
        <v>19</v>
      </c>
      <c r="G147" s="195">
        <v>1872.2</v>
      </c>
      <c r="H147" s="195">
        <v>26210.799999999999</v>
      </c>
      <c r="I147" s="195">
        <v>1379.5157894736799</v>
      </c>
      <c r="J147" s="184">
        <v>11.894736842105299</v>
      </c>
      <c r="L147" s="11">
        <v>14</v>
      </c>
      <c r="M147" s="195">
        <v>5128.16</v>
      </c>
      <c r="N147" s="195">
        <v>1025.6320000000001</v>
      </c>
      <c r="O147" s="11">
        <v>1</v>
      </c>
      <c r="P147" s="195">
        <v>180.22</v>
      </c>
      <c r="Q147" s="195">
        <v>180.22</v>
      </c>
      <c r="R147" s="11">
        <v>18</v>
      </c>
      <c r="S147" s="195">
        <v>26030.58</v>
      </c>
      <c r="T147" s="195">
        <v>1446.14333333333</v>
      </c>
      <c r="V147" s="11"/>
      <c r="W147" s="11"/>
      <c r="X147" s="11"/>
      <c r="Y147" s="11"/>
      <c r="Z147" s="11"/>
      <c r="AA147" s="11"/>
      <c r="AB147" s="11"/>
      <c r="AC147" s="11"/>
      <c r="AD147" s="11"/>
    </row>
    <row r="148" spans="1:30">
      <c r="A148" s="56"/>
      <c r="B148" s="11"/>
      <c r="C148" s="11" t="s">
        <v>249</v>
      </c>
      <c r="D148" s="11"/>
      <c r="E148" s="11" t="s">
        <v>250</v>
      </c>
      <c r="F148" s="11">
        <v>9</v>
      </c>
      <c r="G148" s="195">
        <v>920.28285714285698</v>
      </c>
      <c r="H148" s="195">
        <v>6441.98</v>
      </c>
      <c r="I148" s="195">
        <v>715.775555555555</v>
      </c>
      <c r="J148" s="184">
        <v>11.8888888888889</v>
      </c>
      <c r="L148" s="11">
        <v>7</v>
      </c>
      <c r="M148" s="195">
        <v>1668.12</v>
      </c>
      <c r="N148" s="195">
        <v>834.06</v>
      </c>
      <c r="O148" s="11">
        <v>1</v>
      </c>
      <c r="P148" s="195">
        <v>916.99</v>
      </c>
      <c r="Q148" s="195">
        <v>916.99</v>
      </c>
      <c r="R148" s="11">
        <v>8</v>
      </c>
      <c r="S148" s="195">
        <v>5524.99</v>
      </c>
      <c r="T148" s="195">
        <v>690.62374999999997</v>
      </c>
      <c r="V148" s="11"/>
      <c r="W148" s="11"/>
      <c r="X148" s="11"/>
      <c r="Y148" s="11"/>
      <c r="Z148" s="11"/>
      <c r="AA148" s="11"/>
      <c r="AB148" s="11"/>
      <c r="AC148" s="11"/>
      <c r="AD148" s="11"/>
    </row>
    <row r="149" spans="1:30">
      <c r="A149" s="56"/>
      <c r="B149" s="11"/>
      <c r="C149" s="11" t="s">
        <v>327</v>
      </c>
      <c r="D149" s="11"/>
      <c r="E149" s="11" t="s">
        <v>229</v>
      </c>
      <c r="F149" s="11">
        <v>118</v>
      </c>
      <c r="G149" s="195">
        <v>1675.2976315789499</v>
      </c>
      <c r="H149" s="195">
        <v>127322.62</v>
      </c>
      <c r="I149" s="195">
        <v>1079.00525423729</v>
      </c>
      <c r="J149" s="184">
        <v>11.864406779661</v>
      </c>
      <c r="L149" s="11">
        <v>76</v>
      </c>
      <c r="M149" s="195">
        <v>55168.66</v>
      </c>
      <c r="N149" s="195">
        <v>1313.53952380952</v>
      </c>
      <c r="O149" s="11">
        <v>3</v>
      </c>
      <c r="P149" s="195">
        <v>7008.76</v>
      </c>
      <c r="Q149" s="195">
        <v>2336.2533333333299</v>
      </c>
      <c r="R149" s="11">
        <v>115</v>
      </c>
      <c r="S149" s="195">
        <v>120313.86</v>
      </c>
      <c r="T149" s="195">
        <v>1046.2074782608699</v>
      </c>
      <c r="V149" s="11"/>
      <c r="W149" s="11"/>
      <c r="X149" s="11"/>
      <c r="Y149" s="11"/>
      <c r="Z149" s="11"/>
      <c r="AA149" s="11"/>
      <c r="AB149" s="11"/>
      <c r="AC149" s="11"/>
      <c r="AD149" s="11"/>
    </row>
    <row r="150" spans="1:30">
      <c r="A150" s="56"/>
      <c r="B150" s="11"/>
      <c r="C150" s="11" t="s">
        <v>358</v>
      </c>
      <c r="D150" s="11"/>
      <c r="E150" s="11" t="s">
        <v>100</v>
      </c>
      <c r="F150" s="11">
        <v>340</v>
      </c>
      <c r="G150" s="195">
        <v>1651.25014285714</v>
      </c>
      <c r="H150" s="195">
        <v>346762.53</v>
      </c>
      <c r="I150" s="195">
        <v>1019.88979411765</v>
      </c>
      <c r="J150" s="184">
        <v>11.861764705882401</v>
      </c>
      <c r="L150" s="11">
        <v>210</v>
      </c>
      <c r="M150" s="195">
        <v>142440.79999999999</v>
      </c>
      <c r="N150" s="195">
        <v>1095.6984615384599</v>
      </c>
      <c r="O150" s="11">
        <v>8</v>
      </c>
      <c r="P150" s="195">
        <v>9561.7199999999993</v>
      </c>
      <c r="Q150" s="195">
        <v>1195.2149999999999</v>
      </c>
      <c r="R150" s="11">
        <v>332</v>
      </c>
      <c r="S150" s="195">
        <v>337200.81</v>
      </c>
      <c r="T150" s="195">
        <v>1015.66509036145</v>
      </c>
      <c r="V150" s="11"/>
      <c r="W150" s="11"/>
      <c r="X150" s="11"/>
      <c r="Y150" s="11"/>
      <c r="Z150" s="11"/>
      <c r="AA150" s="11"/>
      <c r="AB150" s="11"/>
      <c r="AC150" s="11"/>
      <c r="AD150" s="11"/>
    </row>
    <row r="151" spans="1:30">
      <c r="A151" s="56"/>
      <c r="B151" s="11"/>
      <c r="C151" s="11" t="s">
        <v>260</v>
      </c>
      <c r="D151" s="11"/>
      <c r="E151" s="11" t="s">
        <v>261</v>
      </c>
      <c r="F151" s="11">
        <v>20</v>
      </c>
      <c r="G151" s="195">
        <v>1651.50181818182</v>
      </c>
      <c r="H151" s="195">
        <v>18166.52</v>
      </c>
      <c r="I151" s="195">
        <v>908.32600000000002</v>
      </c>
      <c r="J151" s="184">
        <v>11.85</v>
      </c>
      <c r="L151" s="11">
        <v>11</v>
      </c>
      <c r="M151" s="195">
        <v>9712.52</v>
      </c>
      <c r="N151" s="195">
        <v>1079.16888888889</v>
      </c>
      <c r="O151" s="11"/>
      <c r="P151" s="195"/>
      <c r="Q151" s="195"/>
      <c r="R151" s="11">
        <v>20</v>
      </c>
      <c r="S151" s="195">
        <v>18166.52</v>
      </c>
      <c r="T151" s="195">
        <v>908.32600000000002</v>
      </c>
      <c r="V151" s="11"/>
      <c r="W151" s="11"/>
      <c r="X151" s="11"/>
      <c r="Y151" s="11"/>
      <c r="Z151" s="11"/>
      <c r="AA151" s="11"/>
      <c r="AB151" s="11"/>
      <c r="AC151" s="11"/>
      <c r="AD151" s="11"/>
    </row>
    <row r="152" spans="1:30">
      <c r="A152" s="56"/>
      <c r="B152" s="11"/>
      <c r="C152" s="11" t="s">
        <v>422</v>
      </c>
      <c r="D152" s="11"/>
      <c r="E152" s="11" t="s">
        <v>127</v>
      </c>
      <c r="F152" s="11">
        <v>256</v>
      </c>
      <c r="G152" s="195">
        <v>2207.3416783216799</v>
      </c>
      <c r="H152" s="195">
        <v>315649.86</v>
      </c>
      <c r="I152" s="195">
        <v>1233.0072656249999</v>
      </c>
      <c r="J152" s="184">
        <v>11.8359375</v>
      </c>
      <c r="L152" s="11">
        <v>143</v>
      </c>
      <c r="M152" s="195">
        <v>149652.57</v>
      </c>
      <c r="N152" s="195">
        <v>1324.35902654867</v>
      </c>
      <c r="O152" s="11">
        <v>6</v>
      </c>
      <c r="P152" s="195">
        <v>7197.08</v>
      </c>
      <c r="Q152" s="195">
        <v>1199.5133333333299</v>
      </c>
      <c r="R152" s="11">
        <v>250</v>
      </c>
      <c r="S152" s="195">
        <v>308452.78000000003</v>
      </c>
      <c r="T152" s="195">
        <v>1233.8111200000001</v>
      </c>
      <c r="V152" s="11"/>
      <c r="W152" s="11"/>
      <c r="X152" s="11"/>
      <c r="Y152" s="11"/>
      <c r="Z152" s="11"/>
      <c r="AA152" s="11"/>
      <c r="AB152" s="11"/>
      <c r="AC152" s="11"/>
      <c r="AD152" s="11"/>
    </row>
    <row r="153" spans="1:30">
      <c r="A153" s="56"/>
      <c r="B153" s="11"/>
      <c r="C153" s="11" t="s">
        <v>377</v>
      </c>
      <c r="D153" s="11"/>
      <c r="E153" s="11" t="s">
        <v>96</v>
      </c>
      <c r="F153" s="11">
        <v>6</v>
      </c>
      <c r="G153" s="195">
        <v>2329.1799999999998</v>
      </c>
      <c r="H153" s="195">
        <v>9316.7199999999993</v>
      </c>
      <c r="I153" s="195">
        <v>1552.78666666667</v>
      </c>
      <c r="J153" s="184">
        <v>11.8333333333333</v>
      </c>
      <c r="L153" s="11">
        <v>4</v>
      </c>
      <c r="M153" s="195">
        <v>2490.0700000000002</v>
      </c>
      <c r="N153" s="195">
        <v>1245.0350000000001</v>
      </c>
      <c r="O153" s="11"/>
      <c r="P153" s="195"/>
      <c r="Q153" s="195"/>
      <c r="R153" s="11">
        <v>6</v>
      </c>
      <c r="S153" s="195">
        <v>9316.7199999999993</v>
      </c>
      <c r="T153" s="195">
        <v>1552.78666666667</v>
      </c>
      <c r="V153" s="11"/>
      <c r="W153" s="11"/>
      <c r="X153" s="11"/>
      <c r="Y153" s="11"/>
      <c r="Z153" s="11"/>
      <c r="AA153" s="11"/>
      <c r="AB153" s="11"/>
      <c r="AC153" s="11"/>
      <c r="AD153" s="11"/>
    </row>
    <row r="154" spans="1:30">
      <c r="A154" s="56"/>
      <c r="B154" s="11"/>
      <c r="C154" s="11" t="s">
        <v>178</v>
      </c>
      <c r="D154" s="11"/>
      <c r="E154" s="11" t="s">
        <v>157</v>
      </c>
      <c r="F154" s="11">
        <v>52</v>
      </c>
      <c r="G154" s="195">
        <v>2091.2117857142898</v>
      </c>
      <c r="H154" s="195">
        <v>58553.93</v>
      </c>
      <c r="I154" s="195">
        <v>1126.0371153846199</v>
      </c>
      <c r="J154" s="184">
        <v>11.8269230769231</v>
      </c>
      <c r="L154" s="11">
        <v>28</v>
      </c>
      <c r="M154" s="195">
        <v>33359.699999999997</v>
      </c>
      <c r="N154" s="195">
        <v>1389.9875</v>
      </c>
      <c r="O154" s="11">
        <v>2</v>
      </c>
      <c r="P154" s="195">
        <v>3968.2</v>
      </c>
      <c r="Q154" s="195">
        <v>1984.1</v>
      </c>
      <c r="R154" s="11">
        <v>50</v>
      </c>
      <c r="S154" s="195">
        <v>54585.73</v>
      </c>
      <c r="T154" s="195">
        <v>1091.7146</v>
      </c>
      <c r="V154" s="11"/>
      <c r="W154" s="11"/>
      <c r="X154" s="11"/>
      <c r="Y154" s="11"/>
      <c r="Z154" s="11"/>
      <c r="AA154" s="11"/>
      <c r="AB154" s="11"/>
      <c r="AC154" s="11"/>
      <c r="AD154" s="11"/>
    </row>
    <row r="155" spans="1:30">
      <c r="A155" s="56"/>
      <c r="B155" s="11"/>
      <c r="C155" s="11" t="s">
        <v>272</v>
      </c>
      <c r="D155" s="11"/>
      <c r="E155" s="11" t="s">
        <v>143</v>
      </c>
      <c r="F155" s="11">
        <v>36</v>
      </c>
      <c r="G155" s="195">
        <v>1837.8544444444401</v>
      </c>
      <c r="H155" s="195">
        <v>33081.379999999997</v>
      </c>
      <c r="I155" s="195">
        <v>918.92722222222199</v>
      </c>
      <c r="J155" s="184">
        <v>11.8055555555556</v>
      </c>
      <c r="L155" s="11">
        <v>18</v>
      </c>
      <c r="M155" s="195">
        <v>17953.18</v>
      </c>
      <c r="N155" s="195">
        <v>997.39888888888902</v>
      </c>
      <c r="O155" s="11"/>
      <c r="P155" s="195"/>
      <c r="Q155" s="195"/>
      <c r="R155" s="11">
        <v>36</v>
      </c>
      <c r="S155" s="195">
        <v>33081.379999999997</v>
      </c>
      <c r="T155" s="195">
        <v>918.92722222222199</v>
      </c>
      <c r="V155" s="11"/>
      <c r="W155" s="11"/>
      <c r="X155" s="11"/>
      <c r="Y155" s="11"/>
      <c r="Z155" s="11"/>
      <c r="AA155" s="11"/>
      <c r="AB155" s="11"/>
      <c r="AC155" s="11"/>
      <c r="AD155" s="11"/>
    </row>
    <row r="156" spans="1:30">
      <c r="A156" s="56"/>
      <c r="B156" s="11"/>
      <c r="C156" s="11" t="s">
        <v>138</v>
      </c>
      <c r="D156" s="11"/>
      <c r="E156" s="11" t="s">
        <v>139</v>
      </c>
      <c r="F156" s="11">
        <v>66</v>
      </c>
      <c r="G156" s="195">
        <v>1412.13725</v>
      </c>
      <c r="H156" s="195">
        <v>56485.49</v>
      </c>
      <c r="I156" s="195">
        <v>855.84075757575795</v>
      </c>
      <c r="J156" s="184">
        <v>11.803030303030299</v>
      </c>
      <c r="L156" s="11">
        <v>40</v>
      </c>
      <c r="M156" s="195">
        <v>27494.33</v>
      </c>
      <c r="N156" s="195">
        <v>1057.47423076923</v>
      </c>
      <c r="O156" s="11">
        <v>1</v>
      </c>
      <c r="P156" s="195">
        <v>338.23</v>
      </c>
      <c r="Q156" s="195">
        <v>338.23</v>
      </c>
      <c r="R156" s="11">
        <v>65</v>
      </c>
      <c r="S156" s="195">
        <v>56147.26</v>
      </c>
      <c r="T156" s="195">
        <v>863.80399999999997</v>
      </c>
      <c r="V156" s="11"/>
      <c r="W156" s="11"/>
      <c r="X156" s="11"/>
      <c r="Y156" s="11"/>
      <c r="Z156" s="11"/>
      <c r="AA156" s="11"/>
      <c r="AB156" s="11"/>
      <c r="AC156" s="11"/>
      <c r="AD156" s="11"/>
    </row>
    <row r="157" spans="1:30">
      <c r="A157" s="56"/>
      <c r="B157" s="11"/>
      <c r="C157" s="11" t="s">
        <v>83</v>
      </c>
      <c r="D157" s="11"/>
      <c r="E157" s="11" t="s">
        <v>84</v>
      </c>
      <c r="F157" s="11">
        <v>247</v>
      </c>
      <c r="G157" s="195">
        <v>1680.47573248408</v>
      </c>
      <c r="H157" s="195">
        <v>263834.69</v>
      </c>
      <c r="I157" s="195">
        <v>1068.15663967611</v>
      </c>
      <c r="J157" s="184">
        <v>11.8016194331984</v>
      </c>
      <c r="L157" s="11">
        <v>157</v>
      </c>
      <c r="M157" s="195">
        <v>117148.03</v>
      </c>
      <c r="N157" s="195">
        <v>1301.6447777777801</v>
      </c>
      <c r="O157" s="11">
        <v>3</v>
      </c>
      <c r="P157" s="195">
        <v>3689.19</v>
      </c>
      <c r="Q157" s="195">
        <v>1229.73</v>
      </c>
      <c r="R157" s="11">
        <v>244</v>
      </c>
      <c r="S157" s="195">
        <v>260145.5</v>
      </c>
      <c r="T157" s="195">
        <v>1066.1700819672101</v>
      </c>
      <c r="V157" s="11"/>
      <c r="W157" s="11"/>
      <c r="X157" s="11"/>
      <c r="Y157" s="11"/>
      <c r="Z157" s="11"/>
      <c r="AA157" s="11"/>
      <c r="AB157" s="11"/>
      <c r="AC157" s="11"/>
      <c r="AD157" s="11"/>
    </row>
    <row r="158" spans="1:30">
      <c r="A158" s="56"/>
      <c r="B158" s="11"/>
      <c r="C158" s="11" t="s">
        <v>394</v>
      </c>
      <c r="D158" s="11"/>
      <c r="E158" s="11" t="s">
        <v>261</v>
      </c>
      <c r="F158" s="11">
        <v>10</v>
      </c>
      <c r="G158" s="195">
        <v>1373.3966666666699</v>
      </c>
      <c r="H158" s="195">
        <v>8240.3799999999992</v>
      </c>
      <c r="I158" s="195">
        <v>824.03800000000001</v>
      </c>
      <c r="J158" s="184">
        <v>11.8</v>
      </c>
      <c r="L158" s="11">
        <v>6</v>
      </c>
      <c r="M158" s="195">
        <v>3551.08</v>
      </c>
      <c r="N158" s="195">
        <v>887.77</v>
      </c>
      <c r="O158" s="11"/>
      <c r="P158" s="195"/>
      <c r="Q158" s="195"/>
      <c r="R158" s="11">
        <v>10</v>
      </c>
      <c r="S158" s="195">
        <v>8240.3799999999992</v>
      </c>
      <c r="T158" s="195">
        <v>824.03800000000001</v>
      </c>
      <c r="V158" s="11"/>
      <c r="W158" s="11"/>
      <c r="X158" s="11"/>
      <c r="Y158" s="11"/>
      <c r="Z158" s="11"/>
      <c r="AA158" s="11"/>
      <c r="AB158" s="11"/>
      <c r="AC158" s="11"/>
      <c r="AD158" s="11"/>
    </row>
    <row r="159" spans="1:30">
      <c r="A159" s="56"/>
      <c r="B159" s="11"/>
      <c r="C159" s="11" t="s">
        <v>310</v>
      </c>
      <c r="D159" s="11"/>
      <c r="E159" s="11" t="s">
        <v>311</v>
      </c>
      <c r="F159" s="11">
        <v>24</v>
      </c>
      <c r="G159" s="195">
        <v>2052.5246666666699</v>
      </c>
      <c r="H159" s="195">
        <v>30787.87</v>
      </c>
      <c r="I159" s="195">
        <v>1282.82791666667</v>
      </c>
      <c r="J159" s="184">
        <v>11.7916666666667</v>
      </c>
      <c r="L159" s="11">
        <v>15</v>
      </c>
      <c r="M159" s="195">
        <v>8528.56</v>
      </c>
      <c r="N159" s="195">
        <v>947.61777777777797</v>
      </c>
      <c r="O159" s="11">
        <v>2</v>
      </c>
      <c r="P159" s="195">
        <v>2190.6</v>
      </c>
      <c r="Q159" s="195">
        <v>1095.3</v>
      </c>
      <c r="R159" s="11">
        <v>22</v>
      </c>
      <c r="S159" s="195">
        <v>28597.27</v>
      </c>
      <c r="T159" s="195">
        <v>1299.87590909091</v>
      </c>
      <c r="V159" s="11"/>
      <c r="W159" s="11"/>
      <c r="X159" s="11"/>
      <c r="Y159" s="11"/>
      <c r="Z159" s="11"/>
      <c r="AA159" s="11"/>
      <c r="AB159" s="11"/>
      <c r="AC159" s="11"/>
      <c r="AD159" s="11"/>
    </row>
    <row r="160" spans="1:30">
      <c r="A160" s="56"/>
      <c r="B160" s="11"/>
      <c r="C160" s="11" t="s">
        <v>343</v>
      </c>
      <c r="D160" s="11"/>
      <c r="E160" s="11" t="s">
        <v>344</v>
      </c>
      <c r="F160" s="11">
        <v>208</v>
      </c>
      <c r="G160" s="195">
        <v>1449.3401369863</v>
      </c>
      <c r="H160" s="195">
        <v>211603.66</v>
      </c>
      <c r="I160" s="195">
        <v>1017.32528846154</v>
      </c>
      <c r="J160" s="184">
        <v>11.778846153846199</v>
      </c>
      <c r="L160" s="11">
        <v>146</v>
      </c>
      <c r="M160" s="195">
        <v>65417.120000000003</v>
      </c>
      <c r="N160" s="195">
        <v>1055.11483870968</v>
      </c>
      <c r="O160" s="11">
        <v>2</v>
      </c>
      <c r="P160" s="195">
        <v>2954.12</v>
      </c>
      <c r="Q160" s="195">
        <v>1477.06</v>
      </c>
      <c r="R160" s="11">
        <v>206</v>
      </c>
      <c r="S160" s="195">
        <v>208649.54</v>
      </c>
      <c r="T160" s="195">
        <v>1012.8618446601899</v>
      </c>
      <c r="V160" s="11"/>
      <c r="W160" s="11"/>
      <c r="X160" s="11"/>
      <c r="Y160" s="11"/>
      <c r="Z160" s="11"/>
      <c r="AA160" s="11"/>
      <c r="AB160" s="11"/>
      <c r="AC160" s="11"/>
      <c r="AD160" s="11"/>
    </row>
    <row r="161" spans="1:30">
      <c r="A161" s="56"/>
      <c r="B161" s="11"/>
      <c r="C161" s="11" t="s">
        <v>315</v>
      </c>
      <c r="D161" s="11"/>
      <c r="E161" s="11" t="s">
        <v>316</v>
      </c>
      <c r="F161" s="11">
        <v>44</v>
      </c>
      <c r="G161" s="195">
        <v>1530.53714285714</v>
      </c>
      <c r="H161" s="195">
        <v>42855.040000000001</v>
      </c>
      <c r="I161" s="195">
        <v>973.97818181818195</v>
      </c>
      <c r="J161" s="184">
        <v>11.75</v>
      </c>
      <c r="L161" s="11">
        <v>28</v>
      </c>
      <c r="M161" s="195">
        <v>19909.09</v>
      </c>
      <c r="N161" s="195">
        <v>1244.318125</v>
      </c>
      <c r="O161" s="11"/>
      <c r="P161" s="195"/>
      <c r="Q161" s="195"/>
      <c r="R161" s="11">
        <v>44</v>
      </c>
      <c r="S161" s="195">
        <v>42855.040000000001</v>
      </c>
      <c r="T161" s="195">
        <v>973.97818181818195</v>
      </c>
      <c r="V161" s="11"/>
      <c r="W161" s="11"/>
      <c r="X161" s="11"/>
      <c r="Y161" s="11"/>
      <c r="Z161" s="11"/>
      <c r="AA161" s="11"/>
      <c r="AB161" s="11"/>
      <c r="AC161" s="11"/>
      <c r="AD161" s="11"/>
    </row>
    <row r="162" spans="1:30">
      <c r="A162" s="56"/>
      <c r="B162" s="11"/>
      <c r="C162" s="11" t="s">
        <v>393</v>
      </c>
      <c r="D162" s="11"/>
      <c r="E162" s="11" t="s">
        <v>89</v>
      </c>
      <c r="F162" s="11">
        <v>44</v>
      </c>
      <c r="G162" s="195">
        <v>1377.34958333333</v>
      </c>
      <c r="H162" s="195">
        <v>33056.39</v>
      </c>
      <c r="I162" s="195">
        <v>751.28159090909105</v>
      </c>
      <c r="J162" s="184">
        <v>11.75</v>
      </c>
      <c r="L162" s="11">
        <v>24</v>
      </c>
      <c r="M162" s="195">
        <v>17488.669999999998</v>
      </c>
      <c r="N162" s="195">
        <v>874.43349999999998</v>
      </c>
      <c r="O162" s="11"/>
      <c r="P162" s="195"/>
      <c r="Q162" s="195"/>
      <c r="R162" s="11">
        <v>44</v>
      </c>
      <c r="S162" s="195">
        <v>33056.39</v>
      </c>
      <c r="T162" s="195">
        <v>751.28159090909105</v>
      </c>
      <c r="V162" s="11"/>
      <c r="W162" s="11"/>
      <c r="X162" s="11"/>
      <c r="Y162" s="11"/>
      <c r="Z162" s="11"/>
      <c r="AA162" s="11"/>
      <c r="AB162" s="11"/>
      <c r="AC162" s="11"/>
      <c r="AD162" s="11"/>
    </row>
    <row r="163" spans="1:30">
      <c r="A163" s="56"/>
      <c r="B163" s="11"/>
      <c r="C163" s="11" t="s">
        <v>391</v>
      </c>
      <c r="D163" s="11"/>
      <c r="E163" s="11" t="s">
        <v>210</v>
      </c>
      <c r="F163" s="11">
        <v>712</v>
      </c>
      <c r="G163" s="195">
        <v>2025.8931155778901</v>
      </c>
      <c r="H163" s="195">
        <v>806305.46</v>
      </c>
      <c r="I163" s="195">
        <v>1132.4514887640501</v>
      </c>
      <c r="J163" s="184">
        <v>11.730337078651701</v>
      </c>
      <c r="L163" s="11">
        <v>398</v>
      </c>
      <c r="M163" s="195">
        <v>426685.16</v>
      </c>
      <c r="N163" s="195">
        <v>1358.8699363057301</v>
      </c>
      <c r="O163" s="11">
        <v>22</v>
      </c>
      <c r="P163" s="195">
        <v>34415.379999999997</v>
      </c>
      <c r="Q163" s="195">
        <v>1564.3354545454499</v>
      </c>
      <c r="R163" s="11">
        <v>690</v>
      </c>
      <c r="S163" s="195">
        <v>771890.08</v>
      </c>
      <c r="T163" s="195">
        <v>1118.6812753623201</v>
      </c>
      <c r="V163" s="11"/>
      <c r="W163" s="11"/>
      <c r="X163" s="11"/>
      <c r="Y163" s="11"/>
      <c r="Z163" s="11"/>
      <c r="AA163" s="11"/>
      <c r="AB163" s="11"/>
      <c r="AC163" s="11"/>
      <c r="AD163" s="11"/>
    </row>
    <row r="164" spans="1:30">
      <c r="A164" s="56"/>
      <c r="B164" s="11"/>
      <c r="C164" s="11" t="s">
        <v>296</v>
      </c>
      <c r="D164" s="11"/>
      <c r="E164" s="11" t="s">
        <v>297</v>
      </c>
      <c r="F164" s="11">
        <v>172</v>
      </c>
      <c r="G164" s="195">
        <v>1783.9689622641499</v>
      </c>
      <c r="H164" s="195">
        <v>189100.71</v>
      </c>
      <c r="I164" s="195">
        <v>1099.4227325581401</v>
      </c>
      <c r="J164" s="184">
        <v>11.709302325581399</v>
      </c>
      <c r="L164" s="11">
        <v>106</v>
      </c>
      <c r="M164" s="195">
        <v>82281.55</v>
      </c>
      <c r="N164" s="195">
        <v>1246.6901515151501</v>
      </c>
      <c r="O164" s="11">
        <v>2</v>
      </c>
      <c r="P164" s="195">
        <v>1512.89</v>
      </c>
      <c r="Q164" s="195">
        <v>756.44500000000005</v>
      </c>
      <c r="R164" s="11">
        <v>170</v>
      </c>
      <c r="S164" s="195">
        <v>187587.82</v>
      </c>
      <c r="T164" s="195">
        <v>1103.45776470588</v>
      </c>
      <c r="V164" s="11"/>
      <c r="W164" s="11"/>
      <c r="X164" s="11"/>
      <c r="Y164" s="11"/>
      <c r="Z164" s="11"/>
      <c r="AA164" s="11"/>
      <c r="AB164" s="11"/>
      <c r="AC164" s="11"/>
      <c r="AD164" s="11"/>
    </row>
    <row r="165" spans="1:30">
      <c r="A165" s="56"/>
      <c r="B165" s="11"/>
      <c r="C165" s="11" t="s">
        <v>184</v>
      </c>
      <c r="D165" s="11"/>
      <c r="E165" s="11" t="s">
        <v>185</v>
      </c>
      <c r="F165" s="11">
        <v>10</v>
      </c>
      <c r="G165" s="195">
        <v>1515.24285714286</v>
      </c>
      <c r="H165" s="195">
        <v>10606.7</v>
      </c>
      <c r="I165" s="195">
        <v>1060.67</v>
      </c>
      <c r="J165" s="184">
        <v>11.7</v>
      </c>
      <c r="L165" s="11">
        <v>7</v>
      </c>
      <c r="M165" s="195">
        <v>3920.2</v>
      </c>
      <c r="N165" s="195">
        <v>1306.7333333333299</v>
      </c>
      <c r="O165" s="11"/>
      <c r="P165" s="195"/>
      <c r="Q165" s="195"/>
      <c r="R165" s="11">
        <v>10</v>
      </c>
      <c r="S165" s="195">
        <v>10606.7</v>
      </c>
      <c r="T165" s="195">
        <v>1060.67</v>
      </c>
      <c r="V165" s="11"/>
      <c r="W165" s="11"/>
      <c r="X165" s="11"/>
      <c r="Y165" s="11"/>
      <c r="Z165" s="11"/>
      <c r="AA165" s="11"/>
      <c r="AB165" s="11"/>
      <c r="AC165" s="11"/>
      <c r="AD165" s="11"/>
    </row>
    <row r="166" spans="1:30">
      <c r="A166" s="56"/>
      <c r="B166" s="11"/>
      <c r="C166" s="11" t="s">
        <v>322</v>
      </c>
      <c r="D166" s="11"/>
      <c r="E166" s="11" t="s">
        <v>323</v>
      </c>
      <c r="F166" s="11">
        <v>124</v>
      </c>
      <c r="G166" s="195">
        <v>1793.2084146341499</v>
      </c>
      <c r="H166" s="195">
        <v>147043.09</v>
      </c>
      <c r="I166" s="195">
        <v>1185.83137096774</v>
      </c>
      <c r="J166" s="184">
        <v>11.677419354838699</v>
      </c>
      <c r="L166" s="11">
        <v>82</v>
      </c>
      <c r="M166" s="195">
        <v>41291.019999999997</v>
      </c>
      <c r="N166" s="195">
        <v>983.11952380952403</v>
      </c>
      <c r="O166" s="11"/>
      <c r="P166" s="195"/>
      <c r="Q166" s="195"/>
      <c r="R166" s="11">
        <v>124</v>
      </c>
      <c r="S166" s="195">
        <v>147043.09</v>
      </c>
      <c r="T166" s="195">
        <v>1185.83137096774</v>
      </c>
      <c r="V166" s="11"/>
      <c r="W166" s="11"/>
      <c r="X166" s="11"/>
      <c r="Y166" s="11"/>
      <c r="Z166" s="11"/>
      <c r="AA166" s="11"/>
      <c r="AB166" s="11"/>
      <c r="AC166" s="11"/>
      <c r="AD166" s="11"/>
    </row>
    <row r="167" spans="1:30">
      <c r="A167" s="56"/>
      <c r="B167" s="11"/>
      <c r="C167" s="11" t="s">
        <v>239</v>
      </c>
      <c r="D167" s="11"/>
      <c r="E167" s="11" t="s">
        <v>240</v>
      </c>
      <c r="F167" s="11">
        <v>9</v>
      </c>
      <c r="G167" s="195">
        <v>1903.4814285714299</v>
      </c>
      <c r="H167" s="195">
        <v>13324.37</v>
      </c>
      <c r="I167" s="195">
        <v>1480.48555555556</v>
      </c>
      <c r="J167" s="184">
        <v>11.6666666666667</v>
      </c>
      <c r="L167" s="11">
        <v>7</v>
      </c>
      <c r="M167" s="195">
        <v>2356.39</v>
      </c>
      <c r="N167" s="195">
        <v>1178.1949999999999</v>
      </c>
      <c r="O167" s="11"/>
      <c r="P167" s="195"/>
      <c r="Q167" s="195"/>
      <c r="R167" s="11">
        <v>9</v>
      </c>
      <c r="S167" s="195">
        <v>13324.37</v>
      </c>
      <c r="T167" s="195">
        <v>1480.48555555556</v>
      </c>
      <c r="V167" s="11"/>
      <c r="W167" s="11"/>
      <c r="X167" s="11"/>
      <c r="Y167" s="11"/>
      <c r="Z167" s="11"/>
      <c r="AA167" s="11"/>
      <c r="AB167" s="11"/>
      <c r="AC167" s="11"/>
      <c r="AD167" s="11"/>
    </row>
    <row r="168" spans="1:30">
      <c r="A168" s="56"/>
      <c r="B168" s="11"/>
      <c r="C168" s="11" t="s">
        <v>286</v>
      </c>
      <c r="D168" s="11"/>
      <c r="E168" s="11" t="s">
        <v>115</v>
      </c>
      <c r="F168" s="11">
        <v>6</v>
      </c>
      <c r="G168" s="195">
        <v>3437.97</v>
      </c>
      <c r="H168" s="195">
        <v>13751.88</v>
      </c>
      <c r="I168" s="195">
        <v>2291.98</v>
      </c>
      <c r="J168" s="184">
        <v>11.6666666666667</v>
      </c>
      <c r="L168" s="11">
        <v>4</v>
      </c>
      <c r="M168" s="195">
        <v>1924.89</v>
      </c>
      <c r="N168" s="195">
        <v>962.44500000000005</v>
      </c>
      <c r="O168" s="11"/>
      <c r="P168" s="195"/>
      <c r="Q168" s="195"/>
      <c r="R168" s="11">
        <v>6</v>
      </c>
      <c r="S168" s="195">
        <v>13751.88</v>
      </c>
      <c r="T168" s="195">
        <v>2291.98</v>
      </c>
      <c r="V168" s="11"/>
      <c r="W168" s="11"/>
      <c r="X168" s="11"/>
      <c r="Y168" s="11"/>
      <c r="Z168" s="11"/>
      <c r="AA168" s="11"/>
      <c r="AB168" s="11"/>
      <c r="AC168" s="11"/>
      <c r="AD168" s="11"/>
    </row>
    <row r="169" spans="1:30">
      <c r="A169" s="56"/>
      <c r="B169" s="11"/>
      <c r="C169" s="11" t="s">
        <v>287</v>
      </c>
      <c r="D169" s="11"/>
      <c r="E169" s="11" t="s">
        <v>288</v>
      </c>
      <c r="F169" s="11">
        <v>6</v>
      </c>
      <c r="G169" s="195">
        <v>681.13250000000005</v>
      </c>
      <c r="H169" s="195">
        <v>2724.53</v>
      </c>
      <c r="I169" s="195">
        <v>454.08833333333303</v>
      </c>
      <c r="J169" s="184">
        <v>11.6666666666667</v>
      </c>
      <c r="L169" s="11">
        <v>4</v>
      </c>
      <c r="M169" s="195">
        <v>919.49</v>
      </c>
      <c r="N169" s="195">
        <v>459.745</v>
      </c>
      <c r="O169" s="11"/>
      <c r="P169" s="195"/>
      <c r="Q169" s="195"/>
      <c r="R169" s="11">
        <v>6</v>
      </c>
      <c r="S169" s="195">
        <v>2724.53</v>
      </c>
      <c r="T169" s="195">
        <v>454.08833333333303</v>
      </c>
      <c r="V169" s="11"/>
      <c r="W169" s="11"/>
      <c r="X169" s="11"/>
      <c r="Y169" s="11"/>
      <c r="Z169" s="11"/>
      <c r="AA169" s="11"/>
      <c r="AB169" s="11"/>
      <c r="AC169" s="11"/>
      <c r="AD169" s="11"/>
    </row>
    <row r="170" spans="1:30">
      <c r="A170" s="56"/>
      <c r="B170" s="11"/>
      <c r="C170" s="11" t="s">
        <v>172</v>
      </c>
      <c r="D170" s="11"/>
      <c r="E170" s="11" t="s">
        <v>173</v>
      </c>
      <c r="F170" s="11">
        <v>177</v>
      </c>
      <c r="G170" s="195">
        <v>1535.8188333333301</v>
      </c>
      <c r="H170" s="195">
        <v>184298.26</v>
      </c>
      <c r="I170" s="195">
        <v>1041.2331073446301</v>
      </c>
      <c r="J170" s="184">
        <v>11.655367231638399</v>
      </c>
      <c r="L170" s="11">
        <v>120</v>
      </c>
      <c r="M170" s="195">
        <v>55370.22</v>
      </c>
      <c r="N170" s="195">
        <v>971.40736842105298</v>
      </c>
      <c r="O170" s="11">
        <v>2</v>
      </c>
      <c r="P170" s="195">
        <v>573.47</v>
      </c>
      <c r="Q170" s="195">
        <v>286.73500000000001</v>
      </c>
      <c r="R170" s="11">
        <v>175</v>
      </c>
      <c r="S170" s="195">
        <v>183724.79</v>
      </c>
      <c r="T170" s="195">
        <v>1049.85594285714</v>
      </c>
      <c r="V170" s="11"/>
      <c r="W170" s="11"/>
      <c r="X170" s="11"/>
      <c r="Y170" s="11"/>
      <c r="Z170" s="11"/>
      <c r="AA170" s="11"/>
      <c r="AB170" s="11"/>
      <c r="AC170" s="11"/>
      <c r="AD170" s="11"/>
    </row>
    <row r="171" spans="1:30">
      <c r="A171" s="56"/>
      <c r="B171" s="11"/>
      <c r="C171" s="11" t="s">
        <v>333</v>
      </c>
      <c r="D171" s="11"/>
      <c r="E171" s="11" t="s">
        <v>334</v>
      </c>
      <c r="F171" s="11">
        <v>93</v>
      </c>
      <c r="G171" s="195">
        <v>2346.7544444444402</v>
      </c>
      <c r="H171" s="195">
        <v>126724.74</v>
      </c>
      <c r="I171" s="195">
        <v>1362.63161290323</v>
      </c>
      <c r="J171" s="184">
        <v>11.6451612903226</v>
      </c>
      <c r="L171" s="11">
        <v>54</v>
      </c>
      <c r="M171" s="195">
        <v>60526.8</v>
      </c>
      <c r="N171" s="195">
        <v>1551.9692307692301</v>
      </c>
      <c r="O171" s="11">
        <v>1</v>
      </c>
      <c r="P171" s="195">
        <v>1263.0999999999999</v>
      </c>
      <c r="Q171" s="195">
        <v>1263.0999999999999</v>
      </c>
      <c r="R171" s="11">
        <v>92</v>
      </c>
      <c r="S171" s="195">
        <v>125461.64</v>
      </c>
      <c r="T171" s="195">
        <v>1363.71347826087</v>
      </c>
      <c r="V171" s="11"/>
      <c r="W171" s="11"/>
      <c r="X171" s="11"/>
      <c r="Y171" s="11"/>
      <c r="Z171" s="11"/>
      <c r="AA171" s="11"/>
      <c r="AB171" s="11"/>
      <c r="AC171" s="11"/>
      <c r="AD171" s="11"/>
    </row>
    <row r="172" spans="1:30">
      <c r="A172" s="56"/>
      <c r="B172" s="11"/>
      <c r="C172" s="11" t="s">
        <v>421</v>
      </c>
      <c r="D172" s="11"/>
      <c r="E172" s="11" t="s">
        <v>285</v>
      </c>
      <c r="F172" s="11">
        <v>341</v>
      </c>
      <c r="G172" s="195">
        <v>1800.65703703704</v>
      </c>
      <c r="H172" s="195">
        <v>340324.18</v>
      </c>
      <c r="I172" s="195">
        <v>998.01812316715404</v>
      </c>
      <c r="J172" s="184">
        <v>11.6275659824047</v>
      </c>
      <c r="L172" s="11">
        <v>189</v>
      </c>
      <c r="M172" s="195">
        <v>170796.42</v>
      </c>
      <c r="N172" s="195">
        <v>1123.6606578947401</v>
      </c>
      <c r="O172" s="11">
        <v>7</v>
      </c>
      <c r="P172" s="195">
        <v>8654.49</v>
      </c>
      <c r="Q172" s="195">
        <v>1236.3557142857101</v>
      </c>
      <c r="R172" s="11">
        <v>334</v>
      </c>
      <c r="S172" s="195">
        <v>331669.69</v>
      </c>
      <c r="T172" s="195">
        <v>993.02302395209495</v>
      </c>
      <c r="V172" s="11"/>
      <c r="W172" s="11"/>
      <c r="X172" s="11"/>
      <c r="Y172" s="11"/>
      <c r="Z172" s="11"/>
      <c r="AA172" s="11"/>
      <c r="AB172" s="11"/>
      <c r="AC172" s="11"/>
      <c r="AD172" s="11"/>
    </row>
    <row r="173" spans="1:30">
      <c r="A173" s="56"/>
      <c r="B173" s="11"/>
      <c r="C173" s="11" t="s">
        <v>251</v>
      </c>
      <c r="D173" s="11"/>
      <c r="E173" s="11" t="s">
        <v>96</v>
      </c>
      <c r="F173" s="11">
        <v>216</v>
      </c>
      <c r="G173" s="195">
        <v>2073.4922222222199</v>
      </c>
      <c r="H173" s="195">
        <v>261260.02</v>
      </c>
      <c r="I173" s="195">
        <v>1209.53712962963</v>
      </c>
      <c r="J173" s="184">
        <v>11.6203703703704</v>
      </c>
      <c r="L173" s="11">
        <v>126</v>
      </c>
      <c r="M173" s="195">
        <v>135189.01</v>
      </c>
      <c r="N173" s="195">
        <v>1502.10011111111</v>
      </c>
      <c r="O173" s="11">
        <v>4</v>
      </c>
      <c r="P173" s="195">
        <v>3423.57</v>
      </c>
      <c r="Q173" s="195">
        <v>855.89250000000004</v>
      </c>
      <c r="R173" s="11">
        <v>212</v>
      </c>
      <c r="S173" s="195">
        <v>257836.45</v>
      </c>
      <c r="T173" s="195">
        <v>1216.2096698113201</v>
      </c>
      <c r="V173" s="11"/>
      <c r="W173" s="11"/>
      <c r="X173" s="11"/>
      <c r="Y173" s="11"/>
      <c r="Z173" s="11"/>
      <c r="AA173" s="11"/>
      <c r="AB173" s="11"/>
      <c r="AC173" s="11"/>
      <c r="AD173" s="11"/>
    </row>
    <row r="174" spans="1:30">
      <c r="A174" s="56"/>
      <c r="B174" s="11"/>
      <c r="C174" s="11" t="s">
        <v>179</v>
      </c>
      <c r="D174" s="11"/>
      <c r="E174" s="11" t="s">
        <v>180</v>
      </c>
      <c r="F174" s="11">
        <v>10</v>
      </c>
      <c r="G174" s="195">
        <v>1435.3085714285701</v>
      </c>
      <c r="H174" s="195">
        <v>10047.16</v>
      </c>
      <c r="I174" s="195">
        <v>1004.716</v>
      </c>
      <c r="J174" s="184">
        <v>11.6</v>
      </c>
      <c r="L174" s="11">
        <v>7</v>
      </c>
      <c r="M174" s="195">
        <v>2086.2800000000002</v>
      </c>
      <c r="N174" s="195">
        <v>695.42666666666696</v>
      </c>
      <c r="O174" s="11"/>
      <c r="P174" s="195"/>
      <c r="Q174" s="195"/>
      <c r="R174" s="11">
        <v>10</v>
      </c>
      <c r="S174" s="195">
        <v>10047.16</v>
      </c>
      <c r="T174" s="195">
        <v>1004.716</v>
      </c>
      <c r="V174" s="11"/>
      <c r="W174" s="11"/>
      <c r="X174" s="11"/>
      <c r="Y174" s="11"/>
      <c r="Z174" s="11"/>
      <c r="AA174" s="11"/>
      <c r="AB174" s="11"/>
      <c r="AC174" s="11"/>
      <c r="AD174" s="11"/>
    </row>
    <row r="175" spans="1:30">
      <c r="A175" s="56"/>
      <c r="B175" s="11"/>
      <c r="C175" s="11" t="s">
        <v>87</v>
      </c>
      <c r="D175" s="11"/>
      <c r="E175" s="11" t="s">
        <v>88</v>
      </c>
      <c r="F175" s="11">
        <v>194</v>
      </c>
      <c r="G175" s="195">
        <v>1647.0731192660501</v>
      </c>
      <c r="H175" s="195">
        <v>179530.97</v>
      </c>
      <c r="I175" s="195">
        <v>925.41737113402098</v>
      </c>
      <c r="J175" s="184">
        <v>11.5824742268041</v>
      </c>
      <c r="L175" s="11">
        <v>109</v>
      </c>
      <c r="M175" s="195">
        <v>85463.17</v>
      </c>
      <c r="N175" s="195">
        <v>1005.44905882353</v>
      </c>
      <c r="O175" s="11">
        <v>3</v>
      </c>
      <c r="P175" s="195">
        <v>3012.17</v>
      </c>
      <c r="Q175" s="195">
        <v>1004.05666666667</v>
      </c>
      <c r="R175" s="11">
        <v>191</v>
      </c>
      <c r="S175" s="195">
        <v>176518.8</v>
      </c>
      <c r="T175" s="195">
        <v>924.18219895287996</v>
      </c>
      <c r="V175" s="11"/>
      <c r="W175" s="11"/>
      <c r="X175" s="11"/>
      <c r="Y175" s="11"/>
      <c r="Z175" s="11"/>
      <c r="AA175" s="11"/>
      <c r="AB175" s="11"/>
      <c r="AC175" s="11"/>
      <c r="AD175" s="11"/>
    </row>
    <row r="176" spans="1:30">
      <c r="A176" s="56"/>
      <c r="B176" s="11"/>
      <c r="C176" s="11" t="s">
        <v>99</v>
      </c>
      <c r="D176" s="11"/>
      <c r="E176" s="11" t="s">
        <v>101</v>
      </c>
      <c r="F176" s="11">
        <v>611</v>
      </c>
      <c r="G176" s="195">
        <v>1730.0874063400599</v>
      </c>
      <c r="H176" s="195">
        <v>600340.33000000101</v>
      </c>
      <c r="I176" s="195">
        <v>982.55373158756197</v>
      </c>
      <c r="J176" s="184">
        <v>11.5728314238953</v>
      </c>
      <c r="L176" s="11">
        <v>347</v>
      </c>
      <c r="M176" s="195">
        <v>264414.84999999998</v>
      </c>
      <c r="N176" s="195">
        <v>1001.57140151515</v>
      </c>
      <c r="O176" s="11">
        <v>8</v>
      </c>
      <c r="P176" s="195">
        <v>6146.83</v>
      </c>
      <c r="Q176" s="195">
        <v>768.35374999999999</v>
      </c>
      <c r="R176" s="11">
        <v>603</v>
      </c>
      <c r="S176" s="195">
        <v>594193.5</v>
      </c>
      <c r="T176" s="195">
        <v>985.39552238806004</v>
      </c>
      <c r="V176" s="11"/>
      <c r="W176" s="11"/>
      <c r="X176" s="11"/>
      <c r="Y176" s="11"/>
      <c r="Z176" s="11"/>
      <c r="AA176" s="11"/>
      <c r="AB176" s="11"/>
      <c r="AC176" s="11"/>
      <c r="AD176" s="11"/>
    </row>
    <row r="177" spans="1:30">
      <c r="A177" s="56"/>
      <c r="B177" s="11"/>
      <c r="C177" s="11" t="s">
        <v>217</v>
      </c>
      <c r="D177" s="11"/>
      <c r="E177" s="11" t="s">
        <v>218</v>
      </c>
      <c r="F177" s="11">
        <v>16</v>
      </c>
      <c r="G177" s="195">
        <v>2171.6244444444401</v>
      </c>
      <c r="H177" s="195">
        <v>19544.62</v>
      </c>
      <c r="I177" s="195">
        <v>1221.5387499999999</v>
      </c>
      <c r="J177" s="184">
        <v>11.5625</v>
      </c>
      <c r="L177" s="11">
        <v>9</v>
      </c>
      <c r="M177" s="195">
        <v>6033.99</v>
      </c>
      <c r="N177" s="195">
        <v>861.99857142857104</v>
      </c>
      <c r="O177" s="11"/>
      <c r="P177" s="195"/>
      <c r="Q177" s="195"/>
      <c r="R177" s="11">
        <v>16</v>
      </c>
      <c r="S177" s="195">
        <v>19544.62</v>
      </c>
      <c r="T177" s="195">
        <v>1221.5387499999999</v>
      </c>
      <c r="V177" s="11"/>
      <c r="W177" s="11"/>
      <c r="X177" s="11"/>
      <c r="Y177" s="11"/>
      <c r="Z177" s="11"/>
      <c r="AA177" s="11"/>
      <c r="AB177" s="11"/>
      <c r="AC177" s="11"/>
      <c r="AD177" s="11"/>
    </row>
    <row r="178" spans="1:30">
      <c r="A178" s="56"/>
      <c r="B178" s="11"/>
      <c r="C178" s="11" t="s">
        <v>307</v>
      </c>
      <c r="D178" s="11"/>
      <c r="E178" s="11" t="s">
        <v>84</v>
      </c>
      <c r="F178" s="11">
        <v>107</v>
      </c>
      <c r="G178" s="195">
        <v>2025.7901724137901</v>
      </c>
      <c r="H178" s="195">
        <v>117495.83</v>
      </c>
      <c r="I178" s="195">
        <v>1098.0918691588799</v>
      </c>
      <c r="J178" s="184">
        <v>11.5420560747664</v>
      </c>
      <c r="L178" s="11">
        <v>58</v>
      </c>
      <c r="M178" s="195">
        <v>54827.06</v>
      </c>
      <c r="N178" s="195">
        <v>1118.91959183673</v>
      </c>
      <c r="O178" s="11"/>
      <c r="P178" s="195"/>
      <c r="Q178" s="195"/>
      <c r="R178" s="11">
        <v>107</v>
      </c>
      <c r="S178" s="195">
        <v>117495.83</v>
      </c>
      <c r="T178" s="195">
        <v>1098.0918691588799</v>
      </c>
      <c r="V178" s="11"/>
      <c r="W178" s="11"/>
      <c r="X178" s="11"/>
      <c r="Y178" s="11"/>
      <c r="Z178" s="11"/>
      <c r="AA178" s="11"/>
      <c r="AB178" s="11"/>
      <c r="AC178" s="11"/>
      <c r="AD178" s="11"/>
    </row>
    <row r="179" spans="1:30">
      <c r="A179" s="56"/>
      <c r="B179" s="11"/>
      <c r="C179" s="11" t="s">
        <v>281</v>
      </c>
      <c r="D179" s="11"/>
      <c r="E179" s="11" t="s">
        <v>175</v>
      </c>
      <c r="F179" s="11">
        <v>566</v>
      </c>
      <c r="G179" s="195">
        <v>1711.41493506493</v>
      </c>
      <c r="H179" s="195">
        <v>527115.80000000005</v>
      </c>
      <c r="I179" s="195">
        <v>931.29999999999905</v>
      </c>
      <c r="J179" s="184">
        <v>11.5265017667845</v>
      </c>
      <c r="L179" s="11">
        <v>308</v>
      </c>
      <c r="M179" s="195">
        <v>269097.3</v>
      </c>
      <c r="N179" s="195">
        <v>1043.01279069767</v>
      </c>
      <c r="O179" s="11">
        <v>16</v>
      </c>
      <c r="P179" s="195">
        <v>12026.26</v>
      </c>
      <c r="Q179" s="195">
        <v>751.64125000000001</v>
      </c>
      <c r="R179" s="11">
        <v>550</v>
      </c>
      <c r="S179" s="195">
        <v>515089.54</v>
      </c>
      <c r="T179" s="195">
        <v>936.52643636363598</v>
      </c>
      <c r="V179" s="11"/>
      <c r="W179" s="11"/>
      <c r="X179" s="11"/>
      <c r="Y179" s="11"/>
      <c r="Z179" s="11"/>
      <c r="AA179" s="11"/>
      <c r="AB179" s="11"/>
      <c r="AC179" s="11"/>
      <c r="AD179" s="11"/>
    </row>
    <row r="180" spans="1:30">
      <c r="A180" s="56"/>
      <c r="B180" s="11"/>
      <c r="C180" s="11" t="s">
        <v>370</v>
      </c>
      <c r="D180" s="11"/>
      <c r="E180" s="11" t="s">
        <v>369</v>
      </c>
      <c r="F180" s="11">
        <v>27</v>
      </c>
      <c r="G180" s="195">
        <v>1475.4</v>
      </c>
      <c r="H180" s="195">
        <v>26557.200000000001</v>
      </c>
      <c r="I180" s="195">
        <v>983.6</v>
      </c>
      <c r="J180" s="184">
        <v>11.5185185185185</v>
      </c>
      <c r="L180" s="11">
        <v>18</v>
      </c>
      <c r="M180" s="195">
        <v>6657.48</v>
      </c>
      <c r="N180" s="195">
        <v>739.72</v>
      </c>
      <c r="O180" s="11"/>
      <c r="P180" s="195"/>
      <c r="Q180" s="195"/>
      <c r="R180" s="11">
        <v>27</v>
      </c>
      <c r="S180" s="195">
        <v>26557.200000000001</v>
      </c>
      <c r="T180" s="195">
        <v>983.6</v>
      </c>
      <c r="V180" s="11"/>
      <c r="W180" s="11"/>
      <c r="X180" s="11"/>
      <c r="Y180" s="11"/>
      <c r="Z180" s="11"/>
      <c r="AA180" s="11"/>
      <c r="AB180" s="11"/>
      <c r="AC180" s="11"/>
      <c r="AD180" s="11"/>
    </row>
    <row r="181" spans="1:30">
      <c r="A181" s="56"/>
      <c r="B181" s="11"/>
      <c r="C181" s="11" t="s">
        <v>238</v>
      </c>
      <c r="D181" s="11"/>
      <c r="E181" s="11" t="s">
        <v>105</v>
      </c>
      <c r="F181" s="11">
        <v>242</v>
      </c>
      <c r="G181" s="195">
        <v>1632.9144755244699</v>
      </c>
      <c r="H181" s="195">
        <v>233506.77</v>
      </c>
      <c r="I181" s="195">
        <v>964.90400826446205</v>
      </c>
      <c r="J181" s="184">
        <v>11.5123966942149</v>
      </c>
      <c r="L181" s="11">
        <v>143</v>
      </c>
      <c r="M181" s="195">
        <v>90870.49</v>
      </c>
      <c r="N181" s="195">
        <v>917.88373737373695</v>
      </c>
      <c r="O181" s="11">
        <v>2</v>
      </c>
      <c r="P181" s="195">
        <v>2283.83</v>
      </c>
      <c r="Q181" s="195">
        <v>1141.915</v>
      </c>
      <c r="R181" s="11">
        <v>240</v>
      </c>
      <c r="S181" s="195">
        <v>231222.94</v>
      </c>
      <c r="T181" s="195">
        <v>963.42891666666605</v>
      </c>
      <c r="V181" s="11"/>
      <c r="W181" s="11"/>
      <c r="X181" s="11"/>
      <c r="Y181" s="11"/>
      <c r="Z181" s="11"/>
      <c r="AA181" s="11"/>
      <c r="AB181" s="11"/>
      <c r="AC181" s="11"/>
      <c r="AD181" s="11"/>
    </row>
    <row r="182" spans="1:30">
      <c r="A182" s="56"/>
      <c r="B182" s="11"/>
      <c r="C182" s="11" t="s">
        <v>209</v>
      </c>
      <c r="D182" s="11"/>
      <c r="E182" s="11" t="s">
        <v>210</v>
      </c>
      <c r="F182" s="11">
        <v>353</v>
      </c>
      <c r="G182" s="195">
        <v>1932.4020918367401</v>
      </c>
      <c r="H182" s="195">
        <v>378750.81</v>
      </c>
      <c r="I182" s="195">
        <v>1072.9484702549601</v>
      </c>
      <c r="J182" s="184">
        <v>11.507082152974499</v>
      </c>
      <c r="L182" s="11">
        <v>196</v>
      </c>
      <c r="M182" s="195">
        <v>200398.35</v>
      </c>
      <c r="N182" s="195">
        <v>1276.42261146497</v>
      </c>
      <c r="O182" s="11">
        <v>14</v>
      </c>
      <c r="P182" s="195">
        <v>11782.18</v>
      </c>
      <c r="Q182" s="195">
        <v>841.58428571428601</v>
      </c>
      <c r="R182" s="11">
        <v>339</v>
      </c>
      <c r="S182" s="195">
        <v>366968.63</v>
      </c>
      <c r="T182" s="195">
        <v>1082.5033333333299</v>
      </c>
      <c r="V182" s="11"/>
      <c r="W182" s="11"/>
      <c r="X182" s="11"/>
      <c r="Y182" s="11"/>
      <c r="Z182" s="11"/>
      <c r="AA182" s="11"/>
      <c r="AB182" s="11"/>
      <c r="AC182" s="11"/>
      <c r="AD182" s="11"/>
    </row>
    <row r="183" spans="1:30">
      <c r="A183" s="56"/>
      <c r="B183" s="11"/>
      <c r="C183" s="11" t="s">
        <v>114</v>
      </c>
      <c r="D183" s="11"/>
      <c r="E183" s="11" t="s">
        <v>116</v>
      </c>
      <c r="F183" s="11">
        <v>8</v>
      </c>
      <c r="G183" s="195">
        <v>1874.5920000000001</v>
      </c>
      <c r="H183" s="195">
        <v>9372.9599999999991</v>
      </c>
      <c r="I183" s="195">
        <v>1171.6199999999999</v>
      </c>
      <c r="J183" s="184">
        <v>11.5</v>
      </c>
      <c r="L183" s="11">
        <v>5</v>
      </c>
      <c r="M183" s="195">
        <v>1727.44</v>
      </c>
      <c r="N183" s="195">
        <v>575.81333333333305</v>
      </c>
      <c r="O183" s="11"/>
      <c r="P183" s="195"/>
      <c r="Q183" s="195"/>
      <c r="R183" s="11">
        <v>8</v>
      </c>
      <c r="S183" s="195">
        <v>9372.9599999999991</v>
      </c>
      <c r="T183" s="195">
        <v>1171.6199999999999</v>
      </c>
      <c r="V183" s="11"/>
      <c r="W183" s="11"/>
      <c r="X183" s="11"/>
      <c r="Y183" s="11"/>
      <c r="Z183" s="11"/>
      <c r="AA183" s="11"/>
      <c r="AB183" s="11"/>
      <c r="AC183" s="11"/>
      <c r="AD183" s="11"/>
    </row>
    <row r="184" spans="1:30">
      <c r="A184" s="56"/>
      <c r="B184" s="11"/>
      <c r="C184" s="11" t="s">
        <v>275</v>
      </c>
      <c r="D184" s="11"/>
      <c r="E184" s="11" t="s">
        <v>276</v>
      </c>
      <c r="F184" s="11">
        <v>6</v>
      </c>
      <c r="G184" s="195">
        <v>1062.4559999999999</v>
      </c>
      <c r="H184" s="195">
        <v>5312.28</v>
      </c>
      <c r="I184" s="195">
        <v>885.38</v>
      </c>
      <c r="J184" s="184">
        <v>11.5</v>
      </c>
      <c r="L184" s="11">
        <v>5</v>
      </c>
      <c r="M184" s="195">
        <v>830.85</v>
      </c>
      <c r="N184" s="195">
        <v>830.85</v>
      </c>
      <c r="O184" s="11"/>
      <c r="P184" s="195"/>
      <c r="Q184" s="195"/>
      <c r="R184" s="11">
        <v>6</v>
      </c>
      <c r="S184" s="195">
        <v>5312.28</v>
      </c>
      <c r="T184" s="195">
        <v>885.38</v>
      </c>
      <c r="V184" s="11"/>
      <c r="W184" s="11"/>
      <c r="X184" s="11"/>
      <c r="Y184" s="11"/>
      <c r="Z184" s="11"/>
      <c r="AA184" s="11"/>
      <c r="AB184" s="11"/>
      <c r="AC184" s="11"/>
      <c r="AD184" s="11"/>
    </row>
    <row r="185" spans="1:30">
      <c r="A185" s="56"/>
      <c r="B185" s="11"/>
      <c r="C185" s="11" t="s">
        <v>386</v>
      </c>
      <c r="D185" s="11"/>
      <c r="E185" s="11" t="s">
        <v>113</v>
      </c>
      <c r="F185" s="11">
        <v>218</v>
      </c>
      <c r="G185" s="195">
        <v>1901.98138211382</v>
      </c>
      <c r="H185" s="195">
        <v>233943.71</v>
      </c>
      <c r="I185" s="195">
        <v>1073.1362844036701</v>
      </c>
      <c r="J185" s="184">
        <v>11.4770642201835</v>
      </c>
      <c r="L185" s="11">
        <v>123</v>
      </c>
      <c r="M185" s="195">
        <v>103449.64</v>
      </c>
      <c r="N185" s="195">
        <v>1088.94357894737</v>
      </c>
      <c r="O185" s="11"/>
      <c r="P185" s="195"/>
      <c r="Q185" s="195"/>
      <c r="R185" s="11">
        <v>218</v>
      </c>
      <c r="S185" s="195">
        <v>233943.71</v>
      </c>
      <c r="T185" s="195">
        <v>1073.1362844036701</v>
      </c>
      <c r="V185" s="11"/>
      <c r="W185" s="11"/>
      <c r="X185" s="11"/>
      <c r="Y185" s="11"/>
      <c r="Z185" s="11"/>
      <c r="AA185" s="11"/>
      <c r="AB185" s="11"/>
      <c r="AC185" s="11"/>
      <c r="AD185" s="11"/>
    </row>
    <row r="186" spans="1:30">
      <c r="A186" s="56"/>
      <c r="B186" s="11"/>
      <c r="C186" s="11" t="s">
        <v>200</v>
      </c>
      <c r="D186" s="11"/>
      <c r="E186" s="11" t="s">
        <v>84</v>
      </c>
      <c r="F186" s="11">
        <v>28</v>
      </c>
      <c r="G186" s="195">
        <v>1575.4</v>
      </c>
      <c r="H186" s="195">
        <v>20480.2</v>
      </c>
      <c r="I186" s="195">
        <v>731.43571428571397</v>
      </c>
      <c r="J186" s="184">
        <v>11.464285714285699</v>
      </c>
      <c r="L186" s="11">
        <v>13</v>
      </c>
      <c r="M186" s="195">
        <v>12393.11</v>
      </c>
      <c r="N186" s="195">
        <v>826.20733333333305</v>
      </c>
      <c r="O186" s="11"/>
      <c r="P186" s="195"/>
      <c r="Q186" s="195"/>
      <c r="R186" s="11">
        <v>28</v>
      </c>
      <c r="S186" s="195">
        <v>20480.2</v>
      </c>
      <c r="T186" s="195">
        <v>731.43571428571397</v>
      </c>
      <c r="V186" s="11"/>
      <c r="W186" s="11"/>
      <c r="X186" s="11"/>
      <c r="Y186" s="11"/>
      <c r="Z186" s="11"/>
      <c r="AA186" s="11"/>
      <c r="AB186" s="11"/>
      <c r="AC186" s="11"/>
      <c r="AD186" s="11"/>
    </row>
    <row r="187" spans="1:30">
      <c r="A187" s="56"/>
      <c r="B187" s="11"/>
      <c r="C187" s="11" t="s">
        <v>300</v>
      </c>
      <c r="D187" s="11"/>
      <c r="E187" s="11" t="s">
        <v>271</v>
      </c>
      <c r="F187" s="11">
        <v>123</v>
      </c>
      <c r="G187" s="195">
        <v>1375.7514606741599</v>
      </c>
      <c r="H187" s="195">
        <v>122441.88</v>
      </c>
      <c r="I187" s="195">
        <v>995.46243902439096</v>
      </c>
      <c r="J187" s="184">
        <v>11.4634146341463</v>
      </c>
      <c r="L187" s="11">
        <v>89</v>
      </c>
      <c r="M187" s="195">
        <v>38623.589999999997</v>
      </c>
      <c r="N187" s="195">
        <v>1135.98794117647</v>
      </c>
      <c r="O187" s="11"/>
      <c r="P187" s="195"/>
      <c r="Q187" s="195"/>
      <c r="R187" s="11">
        <v>123</v>
      </c>
      <c r="S187" s="195">
        <v>122441.88</v>
      </c>
      <c r="T187" s="195">
        <v>995.46243902439096</v>
      </c>
      <c r="V187" s="11"/>
      <c r="W187" s="11"/>
      <c r="X187" s="11"/>
      <c r="Y187" s="11"/>
      <c r="Z187" s="11"/>
      <c r="AA187" s="11"/>
      <c r="AB187" s="11"/>
      <c r="AC187" s="11"/>
      <c r="AD187" s="11"/>
    </row>
    <row r="188" spans="1:30">
      <c r="A188" s="56"/>
      <c r="B188" s="11"/>
      <c r="C188" s="11" t="s">
        <v>426</v>
      </c>
      <c r="D188" s="11"/>
      <c r="E188" s="11" t="s">
        <v>425</v>
      </c>
      <c r="F188" s="11">
        <v>95</v>
      </c>
      <c r="G188" s="195">
        <v>1391.02733333333</v>
      </c>
      <c r="H188" s="195">
        <v>83461.64</v>
      </c>
      <c r="I188" s="195">
        <v>878.54357894736904</v>
      </c>
      <c r="J188" s="184">
        <v>11.463157894736799</v>
      </c>
      <c r="L188" s="11">
        <v>60</v>
      </c>
      <c r="M188" s="195">
        <v>31132.15</v>
      </c>
      <c r="N188" s="195">
        <v>889.49</v>
      </c>
      <c r="O188" s="11">
        <v>2</v>
      </c>
      <c r="P188" s="195">
        <v>1057.04</v>
      </c>
      <c r="Q188" s="195">
        <v>528.52</v>
      </c>
      <c r="R188" s="11">
        <v>93</v>
      </c>
      <c r="S188" s="195">
        <v>82404.600000000006</v>
      </c>
      <c r="T188" s="195">
        <v>886.07096774193599</v>
      </c>
      <c r="V188" s="11"/>
      <c r="W188" s="11"/>
      <c r="X188" s="11"/>
      <c r="Y188" s="11"/>
      <c r="Z188" s="11"/>
      <c r="AA188" s="11"/>
      <c r="AB188" s="11"/>
      <c r="AC188" s="11"/>
      <c r="AD188" s="11"/>
    </row>
    <row r="189" spans="1:30">
      <c r="A189" s="56"/>
      <c r="B189" s="11"/>
      <c r="C189" s="11" t="s">
        <v>211</v>
      </c>
      <c r="D189" s="11"/>
      <c r="E189" s="11" t="s">
        <v>148</v>
      </c>
      <c r="F189" s="11">
        <v>37</v>
      </c>
      <c r="G189" s="195">
        <v>1541.30090909091</v>
      </c>
      <c r="H189" s="195">
        <v>33908.620000000003</v>
      </c>
      <c r="I189" s="195">
        <v>916.44918918918904</v>
      </c>
      <c r="J189" s="184">
        <v>11.459459459459501</v>
      </c>
      <c r="L189" s="11">
        <v>22</v>
      </c>
      <c r="M189" s="195">
        <v>16157.31</v>
      </c>
      <c r="N189" s="195">
        <v>1077.154</v>
      </c>
      <c r="O189" s="11">
        <v>1</v>
      </c>
      <c r="P189" s="195">
        <v>840.69</v>
      </c>
      <c r="Q189" s="195">
        <v>840.69</v>
      </c>
      <c r="R189" s="11">
        <v>36</v>
      </c>
      <c r="S189" s="195">
        <v>33067.93</v>
      </c>
      <c r="T189" s="195">
        <v>918.55361111111097</v>
      </c>
      <c r="V189" s="11"/>
      <c r="W189" s="11"/>
      <c r="X189" s="11"/>
      <c r="Y189" s="11"/>
      <c r="Z189" s="11"/>
      <c r="AA189" s="11"/>
      <c r="AB189" s="11"/>
      <c r="AC189" s="11"/>
      <c r="AD189" s="11"/>
    </row>
    <row r="190" spans="1:30">
      <c r="A190" s="56"/>
      <c r="B190" s="11"/>
      <c r="C190" s="11" t="s">
        <v>385</v>
      </c>
      <c r="D190" s="11"/>
      <c r="E190" s="11" t="s">
        <v>338</v>
      </c>
      <c r="F190" s="11">
        <v>24</v>
      </c>
      <c r="G190" s="195">
        <v>1932.72416666667</v>
      </c>
      <c r="H190" s="195">
        <v>23192.69</v>
      </c>
      <c r="I190" s="195">
        <v>966.36208333333298</v>
      </c>
      <c r="J190" s="184">
        <v>11.4583333333333</v>
      </c>
      <c r="L190" s="11">
        <v>12</v>
      </c>
      <c r="M190" s="195">
        <v>14294.04</v>
      </c>
      <c r="N190" s="195">
        <v>1191.17</v>
      </c>
      <c r="O190" s="11"/>
      <c r="P190" s="195"/>
      <c r="Q190" s="195"/>
      <c r="R190" s="11">
        <v>24</v>
      </c>
      <c r="S190" s="195">
        <v>23192.69</v>
      </c>
      <c r="T190" s="195">
        <v>966.36208333333298</v>
      </c>
      <c r="V190" s="11"/>
      <c r="W190" s="11"/>
      <c r="X190" s="11"/>
      <c r="Y190" s="11"/>
      <c r="Z190" s="11"/>
      <c r="AA190" s="11"/>
      <c r="AB190" s="11"/>
      <c r="AC190" s="11"/>
      <c r="AD190" s="11"/>
    </row>
    <row r="191" spans="1:30">
      <c r="A191" s="56"/>
      <c r="B191" s="11"/>
      <c r="C191" s="11" t="s">
        <v>125</v>
      </c>
      <c r="D191" s="11"/>
      <c r="E191" s="11" t="s">
        <v>92</v>
      </c>
      <c r="F191" s="11">
        <v>138</v>
      </c>
      <c r="G191" s="195">
        <v>1883.2313095238101</v>
      </c>
      <c r="H191" s="195">
        <v>158191.43</v>
      </c>
      <c r="I191" s="195">
        <v>1146.3147101449299</v>
      </c>
      <c r="J191" s="184">
        <v>11.4565217391304</v>
      </c>
      <c r="L191" s="11">
        <v>84</v>
      </c>
      <c r="M191" s="195">
        <v>72741.2</v>
      </c>
      <c r="N191" s="195">
        <v>1347.05925925926</v>
      </c>
      <c r="O191" s="11">
        <v>2</v>
      </c>
      <c r="P191" s="195">
        <v>779.85</v>
      </c>
      <c r="Q191" s="195">
        <v>389.92500000000001</v>
      </c>
      <c r="R191" s="11">
        <v>136</v>
      </c>
      <c r="S191" s="195">
        <v>157411.57999999999</v>
      </c>
      <c r="T191" s="195">
        <v>1157.43808823529</v>
      </c>
      <c r="V191" s="11"/>
      <c r="W191" s="11"/>
      <c r="X191" s="11"/>
      <c r="Y191" s="11"/>
      <c r="Z191" s="11"/>
      <c r="AA191" s="11"/>
      <c r="AB191" s="11"/>
      <c r="AC191" s="11"/>
      <c r="AD191" s="11"/>
    </row>
    <row r="192" spans="1:30">
      <c r="A192" s="56"/>
      <c r="B192" s="11"/>
      <c r="C192" s="11" t="s">
        <v>147</v>
      </c>
      <c r="D192" s="11"/>
      <c r="E192" s="11" t="s">
        <v>148</v>
      </c>
      <c r="F192" s="11">
        <v>72</v>
      </c>
      <c r="G192" s="195">
        <v>1497.2593181818199</v>
      </c>
      <c r="H192" s="195">
        <v>65879.41</v>
      </c>
      <c r="I192" s="195">
        <v>914.99180555555495</v>
      </c>
      <c r="J192" s="184">
        <v>11.4444444444444</v>
      </c>
      <c r="L192" s="11">
        <v>44</v>
      </c>
      <c r="M192" s="195">
        <v>37264.370000000003</v>
      </c>
      <c r="N192" s="195">
        <v>1330.87035714286</v>
      </c>
      <c r="O192" s="11"/>
      <c r="P192" s="195"/>
      <c r="Q192" s="195"/>
      <c r="R192" s="11">
        <v>72</v>
      </c>
      <c r="S192" s="195">
        <v>65879.41</v>
      </c>
      <c r="T192" s="195">
        <v>914.99180555555495</v>
      </c>
      <c r="V192" s="11"/>
      <c r="W192" s="11"/>
      <c r="X192" s="11"/>
      <c r="Y192" s="11"/>
      <c r="Z192" s="11"/>
      <c r="AA192" s="11"/>
      <c r="AB192" s="11"/>
      <c r="AC192" s="11"/>
      <c r="AD192" s="11"/>
    </row>
    <row r="193" spans="1:30">
      <c r="A193" s="56"/>
      <c r="B193" s="11"/>
      <c r="C193" s="11" t="s">
        <v>117</v>
      </c>
      <c r="D193" s="11"/>
      <c r="E193" s="11" t="s">
        <v>116</v>
      </c>
      <c r="F193" s="11">
        <v>25</v>
      </c>
      <c r="G193" s="195">
        <v>1470.90625</v>
      </c>
      <c r="H193" s="195">
        <v>23534.5</v>
      </c>
      <c r="I193" s="195">
        <v>941.38</v>
      </c>
      <c r="J193" s="184">
        <v>11.44</v>
      </c>
      <c r="L193" s="11">
        <v>16</v>
      </c>
      <c r="M193" s="195">
        <v>11914.49</v>
      </c>
      <c r="N193" s="195">
        <v>1323.83222222222</v>
      </c>
      <c r="O193" s="11"/>
      <c r="P193" s="195"/>
      <c r="Q193" s="195"/>
      <c r="R193" s="11">
        <v>25</v>
      </c>
      <c r="S193" s="195">
        <v>23534.5</v>
      </c>
      <c r="T193" s="195">
        <v>941.38</v>
      </c>
      <c r="V193" s="11"/>
      <c r="W193" s="11"/>
      <c r="X193" s="11"/>
      <c r="Y193" s="11"/>
      <c r="Z193" s="11"/>
      <c r="AA193" s="11"/>
      <c r="AB193" s="11"/>
      <c r="AC193" s="11"/>
      <c r="AD193" s="11"/>
    </row>
    <row r="194" spans="1:30">
      <c r="A194" s="56"/>
      <c r="B194" s="11"/>
      <c r="C194" s="11" t="s">
        <v>154</v>
      </c>
      <c r="D194" s="11"/>
      <c r="E194" s="11" t="s">
        <v>155</v>
      </c>
      <c r="F194" s="11">
        <v>155</v>
      </c>
      <c r="G194" s="195">
        <v>1606.77939393939</v>
      </c>
      <c r="H194" s="195">
        <v>159071.16</v>
      </c>
      <c r="I194" s="195">
        <v>1026.2655483870999</v>
      </c>
      <c r="J194" s="184">
        <v>11.4387096774194</v>
      </c>
      <c r="L194" s="11">
        <v>99</v>
      </c>
      <c r="M194" s="195">
        <v>72349.679999999993</v>
      </c>
      <c r="N194" s="195">
        <v>1291.9585714285699</v>
      </c>
      <c r="O194" s="11">
        <v>3</v>
      </c>
      <c r="P194" s="195">
        <v>1482.87</v>
      </c>
      <c r="Q194" s="195">
        <v>494.29</v>
      </c>
      <c r="R194" s="11">
        <v>152</v>
      </c>
      <c r="S194" s="195">
        <v>157588.29</v>
      </c>
      <c r="T194" s="195">
        <v>1036.7650657894701</v>
      </c>
      <c r="V194" s="11"/>
      <c r="W194" s="11"/>
      <c r="X194" s="11"/>
      <c r="Y194" s="11"/>
      <c r="Z194" s="11"/>
      <c r="AA194" s="11"/>
      <c r="AB194" s="11"/>
      <c r="AC194" s="11"/>
      <c r="AD194" s="11"/>
    </row>
    <row r="195" spans="1:30">
      <c r="A195" s="56"/>
      <c r="B195" s="11"/>
      <c r="C195" s="11" t="s">
        <v>90</v>
      </c>
      <c r="D195" s="11"/>
      <c r="E195" s="11" t="s">
        <v>88</v>
      </c>
      <c r="F195" s="11">
        <v>31</v>
      </c>
      <c r="G195" s="195">
        <v>1900.13666666667</v>
      </c>
      <c r="H195" s="195">
        <v>34202.46</v>
      </c>
      <c r="I195" s="195">
        <v>1103.30516129032</v>
      </c>
      <c r="J195" s="184">
        <v>11.419354838709699</v>
      </c>
      <c r="L195" s="11">
        <v>18</v>
      </c>
      <c r="M195" s="195">
        <v>19833.28</v>
      </c>
      <c r="N195" s="195">
        <v>1525.6369230769201</v>
      </c>
      <c r="O195" s="11"/>
      <c r="P195" s="195"/>
      <c r="Q195" s="195"/>
      <c r="R195" s="11">
        <v>31</v>
      </c>
      <c r="S195" s="195">
        <v>34202.46</v>
      </c>
      <c r="T195" s="195">
        <v>1103.30516129032</v>
      </c>
      <c r="V195" s="11"/>
      <c r="W195" s="11"/>
      <c r="X195" s="11"/>
      <c r="Y195" s="11"/>
      <c r="Z195" s="11"/>
      <c r="AA195" s="11"/>
      <c r="AB195" s="11"/>
      <c r="AC195" s="11"/>
      <c r="AD195" s="11"/>
    </row>
    <row r="196" spans="1:30">
      <c r="A196" s="56"/>
      <c r="B196" s="11"/>
      <c r="C196" s="11" t="s">
        <v>312</v>
      </c>
      <c r="D196" s="11"/>
      <c r="E196" s="11" t="s">
        <v>153</v>
      </c>
      <c r="F196" s="11">
        <v>660</v>
      </c>
      <c r="G196" s="195">
        <v>1735.0399747474701</v>
      </c>
      <c r="H196" s="195">
        <v>687075.83</v>
      </c>
      <c r="I196" s="195">
        <v>1041.02398484848</v>
      </c>
      <c r="J196" s="184">
        <v>11.406060606060599</v>
      </c>
      <c r="L196" s="11">
        <v>396</v>
      </c>
      <c r="M196" s="195">
        <v>298956.71000000002</v>
      </c>
      <c r="N196" s="195">
        <v>1132.4117803030299</v>
      </c>
      <c r="O196" s="11">
        <v>13</v>
      </c>
      <c r="P196" s="195">
        <v>17562.46</v>
      </c>
      <c r="Q196" s="195">
        <v>1350.9584615384599</v>
      </c>
      <c r="R196" s="11">
        <v>647</v>
      </c>
      <c r="S196" s="195">
        <v>669513.37</v>
      </c>
      <c r="T196" s="195">
        <v>1034.7965533230299</v>
      </c>
      <c r="V196" s="11"/>
      <c r="W196" s="11"/>
      <c r="X196" s="11"/>
      <c r="Y196" s="11"/>
      <c r="Z196" s="11"/>
      <c r="AA196" s="11"/>
      <c r="AB196" s="11"/>
      <c r="AC196" s="11"/>
      <c r="AD196" s="11"/>
    </row>
    <row r="197" spans="1:30">
      <c r="A197" s="56"/>
      <c r="B197" s="11"/>
      <c r="C197" s="11" t="s">
        <v>381</v>
      </c>
      <c r="D197" s="11"/>
      <c r="E197" s="11" t="s">
        <v>382</v>
      </c>
      <c r="F197" s="11">
        <v>5</v>
      </c>
      <c r="G197" s="195">
        <v>1755.0125</v>
      </c>
      <c r="H197" s="195">
        <v>7020.05</v>
      </c>
      <c r="I197" s="195">
        <v>1404.01</v>
      </c>
      <c r="J197" s="184">
        <v>11.4</v>
      </c>
      <c r="L197" s="11">
        <v>4</v>
      </c>
      <c r="M197" s="195">
        <v>1682.19</v>
      </c>
      <c r="N197" s="195">
        <v>1682.19</v>
      </c>
      <c r="O197" s="11"/>
      <c r="P197" s="195"/>
      <c r="Q197" s="195"/>
      <c r="R197" s="11">
        <v>5</v>
      </c>
      <c r="S197" s="195">
        <v>7020.05</v>
      </c>
      <c r="T197" s="195">
        <v>1404.01</v>
      </c>
      <c r="V197" s="11"/>
      <c r="W197" s="11"/>
      <c r="X197" s="11"/>
      <c r="Y197" s="11"/>
      <c r="Z197" s="11"/>
      <c r="AA197" s="11"/>
      <c r="AB197" s="11"/>
      <c r="AC197" s="11"/>
      <c r="AD197" s="11"/>
    </row>
    <row r="198" spans="1:30">
      <c r="A198" s="56"/>
      <c r="B198" s="11"/>
      <c r="C198" s="11" t="s">
        <v>200</v>
      </c>
      <c r="D198" s="11"/>
      <c r="E198" s="11" t="s">
        <v>193</v>
      </c>
      <c r="F198" s="11">
        <v>26</v>
      </c>
      <c r="G198" s="195">
        <v>2428.2723076923098</v>
      </c>
      <c r="H198" s="195">
        <v>31567.54</v>
      </c>
      <c r="I198" s="195">
        <v>1214.1361538461499</v>
      </c>
      <c r="J198" s="184">
        <v>11.384615384615399</v>
      </c>
      <c r="L198" s="11">
        <v>13</v>
      </c>
      <c r="M198" s="195">
        <v>16446.59</v>
      </c>
      <c r="N198" s="195">
        <v>1265.12230769231</v>
      </c>
      <c r="O198" s="11">
        <v>1</v>
      </c>
      <c r="P198" s="195">
        <v>650.72</v>
      </c>
      <c r="Q198" s="195">
        <v>650.72</v>
      </c>
      <c r="R198" s="11">
        <v>25</v>
      </c>
      <c r="S198" s="195">
        <v>30916.82</v>
      </c>
      <c r="T198" s="195">
        <v>1236.6728000000001</v>
      </c>
      <c r="V198" s="11"/>
      <c r="W198" s="11"/>
      <c r="X198" s="11"/>
      <c r="Y198" s="11"/>
      <c r="Z198" s="11"/>
      <c r="AA198" s="11"/>
      <c r="AB198" s="11"/>
      <c r="AC198" s="11"/>
      <c r="AD198" s="11"/>
    </row>
    <row r="199" spans="1:30">
      <c r="A199" s="56"/>
      <c r="B199" s="11"/>
      <c r="C199" s="11" t="s">
        <v>335</v>
      </c>
      <c r="D199" s="11"/>
      <c r="E199" s="11" t="s">
        <v>336</v>
      </c>
      <c r="F199" s="11">
        <v>63</v>
      </c>
      <c r="G199" s="195">
        <v>1612.1252941176499</v>
      </c>
      <c r="H199" s="195">
        <v>54812.26</v>
      </c>
      <c r="I199" s="195">
        <v>870.03587301587299</v>
      </c>
      <c r="J199" s="184">
        <v>11.365079365079399</v>
      </c>
      <c r="L199" s="11">
        <v>34</v>
      </c>
      <c r="M199" s="195">
        <v>21280.61</v>
      </c>
      <c r="N199" s="195">
        <v>733.814137931034</v>
      </c>
      <c r="O199" s="11">
        <v>1</v>
      </c>
      <c r="P199" s="195">
        <v>2393.77</v>
      </c>
      <c r="Q199" s="195">
        <v>2393.77</v>
      </c>
      <c r="R199" s="11">
        <v>62</v>
      </c>
      <c r="S199" s="195">
        <v>52418.49</v>
      </c>
      <c r="T199" s="195">
        <v>845.45951612903195</v>
      </c>
      <c r="V199" s="11"/>
      <c r="W199" s="11"/>
      <c r="X199" s="11"/>
      <c r="Y199" s="11"/>
      <c r="Z199" s="11"/>
      <c r="AA199" s="11"/>
      <c r="AB199" s="11"/>
      <c r="AC199" s="11"/>
      <c r="AD199" s="11"/>
    </row>
    <row r="200" spans="1:30">
      <c r="A200" s="56"/>
      <c r="B200" s="11"/>
      <c r="C200" s="11" t="s">
        <v>149</v>
      </c>
      <c r="D200" s="11"/>
      <c r="E200" s="11" t="s">
        <v>146</v>
      </c>
      <c r="F200" s="11">
        <v>69</v>
      </c>
      <c r="G200" s="195">
        <v>2090.7202499999999</v>
      </c>
      <c r="H200" s="195">
        <v>83628.81</v>
      </c>
      <c r="I200" s="195">
        <v>1212.01173913043</v>
      </c>
      <c r="J200" s="184">
        <v>11.3623188405797</v>
      </c>
      <c r="L200" s="11">
        <v>40</v>
      </c>
      <c r="M200" s="195">
        <v>32582.55</v>
      </c>
      <c r="N200" s="195">
        <v>1123.5362068965501</v>
      </c>
      <c r="O200" s="11">
        <v>2</v>
      </c>
      <c r="P200" s="195">
        <v>1467.35</v>
      </c>
      <c r="Q200" s="195">
        <v>733.67499999999995</v>
      </c>
      <c r="R200" s="11">
        <v>67</v>
      </c>
      <c r="S200" s="195">
        <v>82161.460000000006</v>
      </c>
      <c r="T200" s="195">
        <v>1226.2904477611901</v>
      </c>
      <c r="V200" s="11"/>
      <c r="W200" s="11"/>
      <c r="X200" s="11"/>
      <c r="Y200" s="11"/>
      <c r="Z200" s="11"/>
      <c r="AA200" s="11"/>
      <c r="AB200" s="11"/>
      <c r="AC200" s="11"/>
      <c r="AD200" s="11"/>
    </row>
    <row r="201" spans="1:30">
      <c r="A201" s="56"/>
      <c r="B201" s="11"/>
      <c r="C201" s="11" t="s">
        <v>353</v>
      </c>
      <c r="D201" s="11"/>
      <c r="E201" s="11" t="s">
        <v>175</v>
      </c>
      <c r="F201" s="11">
        <v>266</v>
      </c>
      <c r="G201" s="195">
        <v>1960.8997122302201</v>
      </c>
      <c r="H201" s="195">
        <v>272565.06</v>
      </c>
      <c r="I201" s="195">
        <v>1024.68067669173</v>
      </c>
      <c r="J201" s="184">
        <v>11.3609022556391</v>
      </c>
      <c r="L201" s="11">
        <v>139</v>
      </c>
      <c r="M201" s="195">
        <v>140198.70000000001</v>
      </c>
      <c r="N201" s="195">
        <v>1103.9267716535401</v>
      </c>
      <c r="O201" s="11">
        <v>6</v>
      </c>
      <c r="P201" s="195">
        <v>11866.49</v>
      </c>
      <c r="Q201" s="195">
        <v>1977.74833333333</v>
      </c>
      <c r="R201" s="11">
        <v>260</v>
      </c>
      <c r="S201" s="195">
        <v>260698.57</v>
      </c>
      <c r="T201" s="195">
        <v>1002.68680769231</v>
      </c>
      <c r="V201" s="11"/>
      <c r="W201" s="11"/>
      <c r="X201" s="11"/>
      <c r="Y201" s="11"/>
      <c r="Z201" s="11"/>
      <c r="AA201" s="11"/>
      <c r="AB201" s="11"/>
      <c r="AC201" s="11"/>
      <c r="AD201" s="11"/>
    </row>
    <row r="202" spans="1:30">
      <c r="A202" s="56"/>
      <c r="B202" s="11"/>
      <c r="C202" s="11" t="s">
        <v>443</v>
      </c>
      <c r="D202" s="11"/>
      <c r="E202" s="11" t="s">
        <v>161</v>
      </c>
      <c r="F202" s="11">
        <v>24</v>
      </c>
      <c r="G202" s="195">
        <v>1633.3520000000001</v>
      </c>
      <c r="H202" s="195">
        <v>24500.28</v>
      </c>
      <c r="I202" s="195">
        <v>1020.845</v>
      </c>
      <c r="J202" s="184">
        <v>11.3333333333333</v>
      </c>
      <c r="L202" s="11">
        <v>15</v>
      </c>
      <c r="M202" s="195">
        <v>9334.0300000000007</v>
      </c>
      <c r="N202" s="195">
        <v>1037.1144444444401</v>
      </c>
      <c r="O202" s="11"/>
      <c r="P202" s="195"/>
      <c r="Q202" s="195"/>
      <c r="R202" s="11">
        <v>24</v>
      </c>
      <c r="S202" s="195">
        <v>24500.28</v>
      </c>
      <c r="T202" s="195">
        <v>1020.845</v>
      </c>
      <c r="V202" s="11"/>
      <c r="W202" s="11"/>
      <c r="X202" s="11"/>
      <c r="Y202" s="11"/>
      <c r="Z202" s="11"/>
      <c r="AA202" s="11"/>
      <c r="AB202" s="11"/>
      <c r="AC202" s="11"/>
      <c r="AD202" s="11"/>
    </row>
    <row r="203" spans="1:30">
      <c r="A203" s="56"/>
      <c r="B203" s="11"/>
      <c r="C203" s="11" t="s">
        <v>201</v>
      </c>
      <c r="D203" s="11"/>
      <c r="E203" s="11" t="s">
        <v>193</v>
      </c>
      <c r="F203" s="11">
        <v>125</v>
      </c>
      <c r="G203" s="195">
        <v>1504.7056097561001</v>
      </c>
      <c r="H203" s="195">
        <v>123385.86</v>
      </c>
      <c r="I203" s="195">
        <v>987.08688000000097</v>
      </c>
      <c r="J203" s="184">
        <v>11.327999999999999</v>
      </c>
      <c r="L203" s="11">
        <v>82</v>
      </c>
      <c r="M203" s="195">
        <v>41321.980000000003</v>
      </c>
      <c r="N203" s="195">
        <v>960.97627906976697</v>
      </c>
      <c r="O203" s="11">
        <v>3</v>
      </c>
      <c r="P203" s="195">
        <v>2308.7800000000002</v>
      </c>
      <c r="Q203" s="195">
        <v>769.59333333333302</v>
      </c>
      <c r="R203" s="11">
        <v>122</v>
      </c>
      <c r="S203" s="195">
        <v>121077.08</v>
      </c>
      <c r="T203" s="195">
        <v>992.43508196721405</v>
      </c>
      <c r="V203" s="11"/>
      <c r="W203" s="11"/>
      <c r="X203" s="11"/>
      <c r="Y203" s="11"/>
      <c r="Z203" s="11"/>
      <c r="AA203" s="11"/>
      <c r="AB203" s="11"/>
      <c r="AC203" s="11"/>
      <c r="AD203" s="11"/>
    </row>
    <row r="204" spans="1:30">
      <c r="A204" s="56"/>
      <c r="B204" s="11"/>
      <c r="C204" s="11" t="s">
        <v>355</v>
      </c>
      <c r="D204" s="11"/>
      <c r="E204" s="11" t="s">
        <v>356</v>
      </c>
      <c r="F204" s="11">
        <v>107</v>
      </c>
      <c r="G204" s="195">
        <v>1580.4526229508199</v>
      </c>
      <c r="H204" s="195">
        <v>96407.61</v>
      </c>
      <c r="I204" s="195">
        <v>901.00570093457998</v>
      </c>
      <c r="J204" s="184">
        <v>11.317757009345801</v>
      </c>
      <c r="L204" s="11">
        <v>61</v>
      </c>
      <c r="M204" s="195">
        <v>44330.17</v>
      </c>
      <c r="N204" s="195">
        <v>963.69934782608698</v>
      </c>
      <c r="O204" s="11">
        <v>3</v>
      </c>
      <c r="P204" s="195">
        <v>2259.9699999999998</v>
      </c>
      <c r="Q204" s="195">
        <v>753.32333333333304</v>
      </c>
      <c r="R204" s="11">
        <v>104</v>
      </c>
      <c r="S204" s="195">
        <v>94147.64</v>
      </c>
      <c r="T204" s="195">
        <v>905.26576923076902</v>
      </c>
      <c r="V204" s="11"/>
      <c r="W204" s="11"/>
      <c r="X204" s="11"/>
      <c r="Y204" s="11"/>
      <c r="Z204" s="11"/>
      <c r="AA204" s="11"/>
      <c r="AB204" s="11"/>
      <c r="AC204" s="11"/>
      <c r="AD204" s="11"/>
    </row>
    <row r="205" spans="1:30">
      <c r="A205" s="56"/>
      <c r="B205" s="11"/>
      <c r="C205" s="11" t="s">
        <v>345</v>
      </c>
      <c r="D205" s="11"/>
      <c r="E205" s="11" t="s">
        <v>346</v>
      </c>
      <c r="F205" s="11">
        <v>29</v>
      </c>
      <c r="G205" s="195">
        <v>1759.5015000000001</v>
      </c>
      <c r="H205" s="195">
        <v>35190.03</v>
      </c>
      <c r="I205" s="195">
        <v>1213.4493103448301</v>
      </c>
      <c r="J205" s="184">
        <v>11.2758620689655</v>
      </c>
      <c r="L205" s="11">
        <v>20</v>
      </c>
      <c r="M205" s="195">
        <v>7071.92</v>
      </c>
      <c r="N205" s="195">
        <v>785.76888888888902</v>
      </c>
      <c r="O205" s="11"/>
      <c r="P205" s="195"/>
      <c r="Q205" s="195"/>
      <c r="R205" s="11">
        <v>29</v>
      </c>
      <c r="S205" s="195">
        <v>35190.03</v>
      </c>
      <c r="T205" s="195">
        <v>1213.4493103448301</v>
      </c>
      <c r="V205" s="11"/>
      <c r="W205" s="11"/>
      <c r="X205" s="11"/>
      <c r="Y205" s="11"/>
      <c r="Z205" s="11"/>
      <c r="AA205" s="11"/>
      <c r="AB205" s="11"/>
      <c r="AC205" s="11"/>
      <c r="AD205" s="11"/>
    </row>
    <row r="206" spans="1:30">
      <c r="A206" s="56"/>
      <c r="B206" s="11"/>
      <c r="C206" s="11" t="s">
        <v>112</v>
      </c>
      <c r="D206" s="11"/>
      <c r="E206" s="11" t="s">
        <v>113</v>
      </c>
      <c r="F206" s="11">
        <v>12</v>
      </c>
      <c r="G206" s="195">
        <v>2363.69875</v>
      </c>
      <c r="H206" s="195">
        <v>18909.59</v>
      </c>
      <c r="I206" s="195">
        <v>1575.7991666666701</v>
      </c>
      <c r="J206" s="184">
        <v>11.25</v>
      </c>
      <c r="L206" s="11">
        <v>8</v>
      </c>
      <c r="M206" s="195">
        <v>5490.46</v>
      </c>
      <c r="N206" s="195">
        <v>1372.615</v>
      </c>
      <c r="O206" s="11"/>
      <c r="P206" s="195"/>
      <c r="Q206" s="195"/>
      <c r="R206" s="11">
        <v>12</v>
      </c>
      <c r="S206" s="195">
        <v>18909.59</v>
      </c>
      <c r="T206" s="195">
        <v>1575.7991666666701</v>
      </c>
      <c r="V206" s="11"/>
      <c r="W206" s="11"/>
      <c r="X206" s="11"/>
      <c r="Y206" s="11"/>
      <c r="Z206" s="11"/>
      <c r="AA206" s="11"/>
      <c r="AB206" s="11"/>
      <c r="AC206" s="11"/>
      <c r="AD206" s="11"/>
    </row>
    <row r="207" spans="1:30">
      <c r="A207" s="56"/>
      <c r="B207" s="11"/>
      <c r="C207" s="11" t="s">
        <v>203</v>
      </c>
      <c r="D207" s="11"/>
      <c r="E207" s="11" t="s">
        <v>123</v>
      </c>
      <c r="F207" s="11">
        <v>4</v>
      </c>
      <c r="G207" s="195">
        <v>1243.5899999999999</v>
      </c>
      <c r="H207" s="195">
        <v>3730.77</v>
      </c>
      <c r="I207" s="195">
        <v>932.6925</v>
      </c>
      <c r="J207" s="184">
        <v>11.25</v>
      </c>
      <c r="L207" s="11">
        <v>3</v>
      </c>
      <c r="M207" s="195">
        <v>724.42</v>
      </c>
      <c r="N207" s="195">
        <v>724.42</v>
      </c>
      <c r="O207" s="11"/>
      <c r="P207" s="195"/>
      <c r="Q207" s="195"/>
      <c r="R207" s="11">
        <v>4</v>
      </c>
      <c r="S207" s="195">
        <v>3730.77</v>
      </c>
      <c r="T207" s="195">
        <v>932.6925</v>
      </c>
      <c r="V207" s="11"/>
      <c r="W207" s="11"/>
      <c r="X207" s="11"/>
      <c r="Y207" s="11"/>
      <c r="Z207" s="11"/>
      <c r="AA207" s="11"/>
      <c r="AB207" s="11"/>
      <c r="AC207" s="11"/>
      <c r="AD207" s="11"/>
    </row>
    <row r="208" spans="1:30">
      <c r="A208" s="56"/>
      <c r="B208" s="11"/>
      <c r="C208" s="11" t="s">
        <v>204</v>
      </c>
      <c r="D208" s="11"/>
      <c r="E208" s="11" t="s">
        <v>96</v>
      </c>
      <c r="F208" s="11">
        <v>17</v>
      </c>
      <c r="G208" s="195">
        <v>2668.3024999999998</v>
      </c>
      <c r="H208" s="195">
        <v>21346.42</v>
      </c>
      <c r="I208" s="195">
        <v>1255.6717647058799</v>
      </c>
      <c r="J208" s="184">
        <v>11.235294117647101</v>
      </c>
      <c r="L208" s="11">
        <v>8</v>
      </c>
      <c r="M208" s="195">
        <v>12240.11</v>
      </c>
      <c r="N208" s="195">
        <v>1360.0122222222201</v>
      </c>
      <c r="O208" s="11"/>
      <c r="P208" s="195"/>
      <c r="Q208" s="195"/>
      <c r="R208" s="11">
        <v>17</v>
      </c>
      <c r="S208" s="195">
        <v>21346.42</v>
      </c>
      <c r="T208" s="195">
        <v>1255.6717647058799</v>
      </c>
      <c r="V208" s="11"/>
      <c r="W208" s="11"/>
      <c r="X208" s="11"/>
      <c r="Y208" s="11"/>
      <c r="Z208" s="11"/>
      <c r="AA208" s="11"/>
      <c r="AB208" s="11"/>
      <c r="AC208" s="11"/>
      <c r="AD208" s="11"/>
    </row>
    <row r="209" spans="1:30">
      <c r="A209" s="56"/>
      <c r="B209" s="11"/>
      <c r="C209" s="11" t="s">
        <v>306</v>
      </c>
      <c r="D209" s="11"/>
      <c r="E209" s="11" t="s">
        <v>146</v>
      </c>
      <c r="F209" s="11">
        <v>19</v>
      </c>
      <c r="G209" s="195">
        <v>1168.8316666666699</v>
      </c>
      <c r="H209" s="195">
        <v>14025.98</v>
      </c>
      <c r="I209" s="195">
        <v>738.20947368421002</v>
      </c>
      <c r="J209" s="184">
        <v>11.210526315789499</v>
      </c>
      <c r="L209" s="11">
        <v>12</v>
      </c>
      <c r="M209" s="195">
        <v>6612.37</v>
      </c>
      <c r="N209" s="195">
        <v>944.62428571428597</v>
      </c>
      <c r="O209" s="11"/>
      <c r="P209" s="195"/>
      <c r="Q209" s="195"/>
      <c r="R209" s="11">
        <v>19</v>
      </c>
      <c r="S209" s="195">
        <v>14025.98</v>
      </c>
      <c r="T209" s="195">
        <v>738.20947368421002</v>
      </c>
      <c r="V209" s="11"/>
      <c r="W209" s="11"/>
      <c r="X209" s="11"/>
      <c r="Y209" s="11"/>
      <c r="Z209" s="11"/>
      <c r="AA209" s="11"/>
      <c r="AB209" s="11"/>
      <c r="AC209" s="11"/>
      <c r="AD209" s="11"/>
    </row>
    <row r="210" spans="1:30">
      <c r="A210" s="56"/>
      <c r="B210" s="11"/>
      <c r="C210" s="11" t="s">
        <v>293</v>
      </c>
      <c r="D210" s="11"/>
      <c r="E210" s="11" t="s">
        <v>116</v>
      </c>
      <c r="F210" s="11">
        <v>274</v>
      </c>
      <c r="G210" s="195">
        <v>1632.14658823529</v>
      </c>
      <c r="H210" s="195">
        <v>277464.92</v>
      </c>
      <c r="I210" s="195">
        <v>1012.64569343066</v>
      </c>
      <c r="J210" s="184">
        <v>11.197080291970799</v>
      </c>
      <c r="L210" s="11">
        <v>170</v>
      </c>
      <c r="M210" s="195">
        <v>129436.48</v>
      </c>
      <c r="N210" s="195">
        <v>1244.58153846154</v>
      </c>
      <c r="O210" s="11">
        <v>5</v>
      </c>
      <c r="P210" s="195">
        <v>4157.38</v>
      </c>
      <c r="Q210" s="195">
        <v>831.476</v>
      </c>
      <c r="R210" s="11">
        <v>269</v>
      </c>
      <c r="S210" s="195">
        <v>273307.53999999998</v>
      </c>
      <c r="T210" s="195">
        <v>1016.0131598513</v>
      </c>
      <c r="V210" s="11"/>
      <c r="W210" s="11"/>
      <c r="X210" s="11"/>
      <c r="Y210" s="11"/>
      <c r="Z210" s="11"/>
      <c r="AA210" s="11"/>
      <c r="AB210" s="11"/>
      <c r="AC210" s="11"/>
      <c r="AD210" s="11"/>
    </row>
    <row r="211" spans="1:30">
      <c r="A211" s="56"/>
      <c r="B211" s="11"/>
      <c r="C211" s="11" t="s">
        <v>170</v>
      </c>
      <c r="D211" s="11"/>
      <c r="E211" s="11" t="s">
        <v>171</v>
      </c>
      <c r="F211" s="11">
        <v>24</v>
      </c>
      <c r="G211" s="195">
        <v>1733.89916666667</v>
      </c>
      <c r="H211" s="195">
        <v>20806.79</v>
      </c>
      <c r="I211" s="195">
        <v>866.94958333333398</v>
      </c>
      <c r="J211" s="184">
        <v>11.1666666666667</v>
      </c>
      <c r="L211" s="11">
        <v>12</v>
      </c>
      <c r="M211" s="195">
        <v>8697.5400000000009</v>
      </c>
      <c r="N211" s="195">
        <v>724.79499999999996</v>
      </c>
      <c r="O211" s="11"/>
      <c r="P211" s="195"/>
      <c r="Q211" s="195"/>
      <c r="R211" s="11">
        <v>24</v>
      </c>
      <c r="S211" s="195">
        <v>20806.79</v>
      </c>
      <c r="T211" s="195">
        <v>866.94958333333398</v>
      </c>
      <c r="V211" s="11"/>
      <c r="W211" s="11"/>
      <c r="X211" s="11"/>
      <c r="Y211" s="11"/>
      <c r="Z211" s="11"/>
      <c r="AA211" s="11"/>
      <c r="AB211" s="11"/>
      <c r="AC211" s="11"/>
      <c r="AD211" s="11"/>
    </row>
    <row r="212" spans="1:30">
      <c r="A212" s="56"/>
      <c r="B212" s="11"/>
      <c r="C212" s="11" t="s">
        <v>120</v>
      </c>
      <c r="D212" s="11"/>
      <c r="E212" s="11" t="s">
        <v>121</v>
      </c>
      <c r="F212" s="11">
        <v>16</v>
      </c>
      <c r="G212" s="195">
        <v>2006.3140000000001</v>
      </c>
      <c r="H212" s="195">
        <v>20063.14</v>
      </c>
      <c r="I212" s="195">
        <v>1253.94625</v>
      </c>
      <c r="J212" s="184">
        <v>11.125</v>
      </c>
      <c r="L212" s="11">
        <v>10</v>
      </c>
      <c r="M212" s="195">
        <v>7943.34</v>
      </c>
      <c r="N212" s="195">
        <v>1323.89</v>
      </c>
      <c r="O212" s="11"/>
      <c r="P212" s="195"/>
      <c r="Q212" s="195"/>
      <c r="R212" s="11">
        <v>16</v>
      </c>
      <c r="S212" s="195">
        <v>20063.14</v>
      </c>
      <c r="T212" s="195">
        <v>1253.94625</v>
      </c>
      <c r="V212" s="11"/>
      <c r="W212" s="11"/>
      <c r="X212" s="11"/>
      <c r="Y212" s="11"/>
      <c r="Z212" s="11"/>
      <c r="AA212" s="11"/>
      <c r="AB212" s="11"/>
      <c r="AC212" s="11"/>
      <c r="AD212" s="11"/>
    </row>
    <row r="213" spans="1:30">
      <c r="A213" s="56"/>
      <c r="B213" s="11"/>
      <c r="C213" s="11" t="s">
        <v>348</v>
      </c>
      <c r="D213" s="11"/>
      <c r="E213" s="11" t="s">
        <v>349</v>
      </c>
      <c r="F213" s="11">
        <v>247</v>
      </c>
      <c r="G213" s="195">
        <v>1603.1347651006699</v>
      </c>
      <c r="H213" s="195">
        <v>238867.08</v>
      </c>
      <c r="I213" s="195">
        <v>967.07319838056696</v>
      </c>
      <c r="J213" s="184">
        <v>11.0890688259109</v>
      </c>
      <c r="L213" s="11">
        <v>149</v>
      </c>
      <c r="M213" s="195">
        <v>113141.42</v>
      </c>
      <c r="N213" s="195">
        <v>1154.5042857142901</v>
      </c>
      <c r="O213" s="11">
        <v>4</v>
      </c>
      <c r="P213" s="195">
        <v>3430.55</v>
      </c>
      <c r="Q213" s="195">
        <v>857.63750000000005</v>
      </c>
      <c r="R213" s="11">
        <v>243</v>
      </c>
      <c r="S213" s="195">
        <v>235436.53</v>
      </c>
      <c r="T213" s="195">
        <v>968.87460905349803</v>
      </c>
      <c r="V213" s="11"/>
      <c r="W213" s="11"/>
      <c r="X213" s="11"/>
      <c r="Y213" s="11"/>
      <c r="Z213" s="11"/>
      <c r="AA213" s="11"/>
      <c r="AB213" s="11"/>
      <c r="AC213" s="11"/>
      <c r="AD213" s="11"/>
    </row>
    <row r="214" spans="1:30">
      <c r="A214" s="56"/>
      <c r="B214" s="11"/>
      <c r="C214" s="11" t="s">
        <v>270</v>
      </c>
      <c r="D214" s="11"/>
      <c r="E214" s="11" t="s">
        <v>271</v>
      </c>
      <c r="F214" s="11">
        <v>26</v>
      </c>
      <c r="G214" s="195">
        <v>1784.55</v>
      </c>
      <c r="H214" s="195">
        <v>33906.449999999997</v>
      </c>
      <c r="I214" s="195">
        <v>1304.0942307692301</v>
      </c>
      <c r="J214" s="184">
        <v>11.0769230769231</v>
      </c>
      <c r="L214" s="11">
        <v>19</v>
      </c>
      <c r="M214" s="195">
        <v>9946.51</v>
      </c>
      <c r="N214" s="195">
        <v>1420.93</v>
      </c>
      <c r="O214" s="11"/>
      <c r="P214" s="195"/>
      <c r="Q214" s="195"/>
      <c r="R214" s="11">
        <v>26</v>
      </c>
      <c r="S214" s="195">
        <v>33906.449999999997</v>
      </c>
      <c r="T214" s="195">
        <v>1304.0942307692301</v>
      </c>
      <c r="V214" s="11"/>
      <c r="W214" s="11"/>
      <c r="X214" s="11"/>
      <c r="Y214" s="11"/>
      <c r="Z214" s="11"/>
      <c r="AA214" s="11"/>
      <c r="AB214" s="11"/>
      <c r="AC214" s="11"/>
      <c r="AD214" s="11"/>
    </row>
    <row r="215" spans="1:30">
      <c r="A215" s="56"/>
      <c r="B215" s="11"/>
      <c r="C215" s="11" t="s">
        <v>448</v>
      </c>
      <c r="D215" s="11"/>
      <c r="E215" s="11" t="s">
        <v>242</v>
      </c>
      <c r="F215" s="11">
        <v>143</v>
      </c>
      <c r="G215" s="195">
        <v>1097.77833333333</v>
      </c>
      <c r="H215" s="195">
        <v>105386.72</v>
      </c>
      <c r="I215" s="195">
        <v>736.97006993007005</v>
      </c>
      <c r="J215" s="184">
        <v>11.0769230769231</v>
      </c>
      <c r="L215" s="11">
        <v>96</v>
      </c>
      <c r="M215" s="195">
        <v>35425.870000000003</v>
      </c>
      <c r="N215" s="195">
        <v>753.74191489361704</v>
      </c>
      <c r="O215" s="11">
        <v>1</v>
      </c>
      <c r="P215" s="195">
        <v>451.97</v>
      </c>
      <c r="Q215" s="195">
        <v>451.97</v>
      </c>
      <c r="R215" s="11">
        <v>142</v>
      </c>
      <c r="S215" s="195">
        <v>104934.75</v>
      </c>
      <c r="T215" s="195">
        <v>738.97711267605598</v>
      </c>
      <c r="V215" s="11"/>
      <c r="W215" s="11"/>
      <c r="X215" s="11"/>
      <c r="Y215" s="11"/>
      <c r="Z215" s="11"/>
      <c r="AA215" s="11"/>
      <c r="AB215" s="11"/>
      <c r="AC215" s="11"/>
      <c r="AD215" s="11"/>
    </row>
    <row r="216" spans="1:30">
      <c r="A216" s="56"/>
      <c r="B216" s="11"/>
      <c r="C216" s="11" t="s">
        <v>174</v>
      </c>
      <c r="D216" s="11"/>
      <c r="E216" s="11" t="s">
        <v>175</v>
      </c>
      <c r="F216" s="11">
        <v>485</v>
      </c>
      <c r="G216" s="195">
        <v>1651.8105102040799</v>
      </c>
      <c r="H216" s="195">
        <v>485632.29</v>
      </c>
      <c r="I216" s="195">
        <v>1001.30369072165</v>
      </c>
      <c r="J216" s="184">
        <v>11.039175257731999</v>
      </c>
      <c r="L216" s="11">
        <v>294</v>
      </c>
      <c r="M216" s="195">
        <v>205669.12</v>
      </c>
      <c r="N216" s="195">
        <v>1076.8016753926699</v>
      </c>
      <c r="O216" s="11">
        <v>8</v>
      </c>
      <c r="P216" s="195">
        <v>9265.51</v>
      </c>
      <c r="Q216" s="195">
        <v>1158.18875</v>
      </c>
      <c r="R216" s="11">
        <v>477</v>
      </c>
      <c r="S216" s="195">
        <v>476366.78</v>
      </c>
      <c r="T216" s="195">
        <v>998.67249475891003</v>
      </c>
      <c r="V216" s="11"/>
      <c r="W216" s="11"/>
      <c r="X216" s="11"/>
      <c r="Y216" s="11"/>
      <c r="Z216" s="11"/>
      <c r="AA216" s="11"/>
      <c r="AB216" s="11"/>
      <c r="AC216" s="11"/>
      <c r="AD216" s="11"/>
    </row>
    <row r="217" spans="1:30">
      <c r="A217" s="56"/>
      <c r="B217" s="11"/>
      <c r="C217" s="11" t="s">
        <v>282</v>
      </c>
      <c r="D217" s="11"/>
      <c r="E217" s="11" t="s">
        <v>283</v>
      </c>
      <c r="F217" s="11">
        <v>55</v>
      </c>
      <c r="G217" s="195">
        <v>2044.4476470588199</v>
      </c>
      <c r="H217" s="195">
        <v>69511.22</v>
      </c>
      <c r="I217" s="195">
        <v>1263.8403636363601</v>
      </c>
      <c r="J217" s="184">
        <v>11.0363636363636</v>
      </c>
      <c r="L217" s="11">
        <v>34</v>
      </c>
      <c r="M217" s="195">
        <v>33257.42</v>
      </c>
      <c r="N217" s="195">
        <v>1583.6866666666699</v>
      </c>
      <c r="O217" s="11">
        <v>1</v>
      </c>
      <c r="P217" s="195">
        <v>922.88</v>
      </c>
      <c r="Q217" s="195">
        <v>922.88</v>
      </c>
      <c r="R217" s="11">
        <v>54</v>
      </c>
      <c r="S217" s="195">
        <v>68588.34</v>
      </c>
      <c r="T217" s="195">
        <v>1270.1544444444401</v>
      </c>
      <c r="V217" s="11"/>
      <c r="W217" s="11"/>
      <c r="X217" s="11"/>
      <c r="Y217" s="11"/>
      <c r="Z217" s="11"/>
      <c r="AA217" s="11"/>
      <c r="AB217" s="11"/>
      <c r="AC217" s="11"/>
      <c r="AD217" s="11"/>
    </row>
    <row r="218" spans="1:30">
      <c r="A218" s="56"/>
      <c r="B218" s="11"/>
      <c r="C218" s="11" t="s">
        <v>320</v>
      </c>
      <c r="D218" s="11"/>
      <c r="E218" s="11" t="s">
        <v>321</v>
      </c>
      <c r="F218" s="11">
        <v>53</v>
      </c>
      <c r="G218" s="195">
        <v>1936.7014285714299</v>
      </c>
      <c r="H218" s="195">
        <v>67784.55</v>
      </c>
      <c r="I218" s="195">
        <v>1278.9537735849101</v>
      </c>
      <c r="J218" s="184">
        <v>11.018867924528299</v>
      </c>
      <c r="L218" s="11">
        <v>35</v>
      </c>
      <c r="M218" s="195">
        <v>26354.48</v>
      </c>
      <c r="N218" s="195">
        <v>1464.13777777778</v>
      </c>
      <c r="O218" s="11"/>
      <c r="P218" s="195"/>
      <c r="Q218" s="195"/>
      <c r="R218" s="11">
        <v>53</v>
      </c>
      <c r="S218" s="195">
        <v>67784.55</v>
      </c>
      <c r="T218" s="195">
        <v>1278.9537735849101</v>
      </c>
      <c r="V218" s="11"/>
      <c r="W218" s="11"/>
      <c r="X218" s="11"/>
      <c r="Y218" s="11"/>
      <c r="Z218" s="11"/>
      <c r="AA218" s="11"/>
      <c r="AB218" s="11"/>
      <c r="AC218" s="11"/>
      <c r="AD218" s="11"/>
    </row>
    <row r="219" spans="1:30">
      <c r="A219" s="56"/>
      <c r="B219" s="11"/>
      <c r="C219" s="11" t="s">
        <v>152</v>
      </c>
      <c r="D219" s="11"/>
      <c r="E219" s="11" t="s">
        <v>153</v>
      </c>
      <c r="F219" s="11">
        <v>6</v>
      </c>
      <c r="G219" s="195">
        <v>2479.2433333333302</v>
      </c>
      <c r="H219" s="195">
        <v>7437.73</v>
      </c>
      <c r="I219" s="195">
        <v>1239.6216666666701</v>
      </c>
      <c r="J219" s="184">
        <v>11</v>
      </c>
      <c r="L219" s="11">
        <v>3</v>
      </c>
      <c r="M219" s="195">
        <v>4205.79</v>
      </c>
      <c r="N219" s="195">
        <v>1401.93</v>
      </c>
      <c r="O219" s="11"/>
      <c r="P219" s="195"/>
      <c r="Q219" s="195"/>
      <c r="R219" s="11">
        <v>6</v>
      </c>
      <c r="S219" s="195">
        <v>7437.73</v>
      </c>
      <c r="T219" s="195">
        <v>1239.6216666666701</v>
      </c>
      <c r="V219" s="11"/>
      <c r="W219" s="11"/>
      <c r="X219" s="11"/>
      <c r="Y219" s="11"/>
      <c r="Z219" s="11"/>
      <c r="AA219" s="11"/>
      <c r="AB219" s="11"/>
      <c r="AC219" s="11"/>
      <c r="AD219" s="11"/>
    </row>
    <row r="220" spans="1:30">
      <c r="A220" s="56"/>
      <c r="B220" s="11"/>
      <c r="C220" s="11" t="s">
        <v>368</v>
      </c>
      <c r="D220" s="11"/>
      <c r="E220" s="11" t="s">
        <v>369</v>
      </c>
      <c r="F220" s="11">
        <v>3</v>
      </c>
      <c r="G220" s="195">
        <v>965.1</v>
      </c>
      <c r="H220" s="195">
        <v>1930.2</v>
      </c>
      <c r="I220" s="195">
        <v>643.4</v>
      </c>
      <c r="J220" s="184">
        <v>11</v>
      </c>
      <c r="L220" s="11">
        <v>2</v>
      </c>
      <c r="M220" s="195">
        <v>741.93</v>
      </c>
      <c r="N220" s="195">
        <v>741.93</v>
      </c>
      <c r="O220" s="11"/>
      <c r="P220" s="195"/>
      <c r="Q220" s="195"/>
      <c r="R220" s="11">
        <v>3</v>
      </c>
      <c r="S220" s="195">
        <v>1930.2</v>
      </c>
      <c r="T220" s="195">
        <v>643.4</v>
      </c>
      <c r="V220" s="11"/>
      <c r="W220" s="11"/>
      <c r="X220" s="11"/>
      <c r="Y220" s="11"/>
      <c r="Z220" s="11"/>
      <c r="AA220" s="11"/>
      <c r="AB220" s="11"/>
      <c r="AC220" s="11"/>
      <c r="AD220" s="11"/>
    </row>
    <row r="221" spans="1:30">
      <c r="A221" s="56"/>
      <c r="B221" s="11"/>
      <c r="C221" s="11" t="s">
        <v>399</v>
      </c>
      <c r="D221" s="11"/>
      <c r="E221" s="11" t="s">
        <v>400</v>
      </c>
      <c r="F221" s="11">
        <v>11</v>
      </c>
      <c r="G221" s="195">
        <v>1729.21166666667</v>
      </c>
      <c r="H221" s="195">
        <v>10375.27</v>
      </c>
      <c r="I221" s="195">
        <v>943.20636363636402</v>
      </c>
      <c r="J221" s="184">
        <v>11</v>
      </c>
      <c r="L221" s="11">
        <v>6</v>
      </c>
      <c r="M221" s="195">
        <v>6297.51</v>
      </c>
      <c r="N221" s="195">
        <v>1259.502</v>
      </c>
      <c r="O221" s="11"/>
      <c r="P221" s="195"/>
      <c r="Q221" s="195"/>
      <c r="R221" s="11">
        <v>11</v>
      </c>
      <c r="S221" s="195">
        <v>10375.27</v>
      </c>
      <c r="T221" s="195">
        <v>943.20636363636402</v>
      </c>
      <c r="V221" s="11"/>
      <c r="W221" s="11"/>
      <c r="X221" s="11"/>
      <c r="Y221" s="11"/>
      <c r="Z221" s="11"/>
      <c r="AA221" s="11"/>
      <c r="AB221" s="11"/>
      <c r="AC221" s="11"/>
      <c r="AD221" s="11"/>
    </row>
    <row r="222" spans="1:30">
      <c r="A222" s="56"/>
      <c r="B222" s="11"/>
      <c r="C222" s="11" t="s">
        <v>87</v>
      </c>
      <c r="D222" s="11"/>
      <c r="E222" s="11" t="s">
        <v>89</v>
      </c>
      <c r="F222" s="11">
        <v>167</v>
      </c>
      <c r="G222" s="195">
        <v>1750.9307608695699</v>
      </c>
      <c r="H222" s="195">
        <v>161085.63</v>
      </c>
      <c r="I222" s="195">
        <v>964.58461077844299</v>
      </c>
      <c r="J222" s="184">
        <v>10.9580838323353</v>
      </c>
      <c r="L222" s="11">
        <v>92</v>
      </c>
      <c r="M222" s="195">
        <v>83206.16</v>
      </c>
      <c r="N222" s="195">
        <v>1109.41546666667</v>
      </c>
      <c r="O222" s="11">
        <v>4</v>
      </c>
      <c r="P222" s="195">
        <v>2090.16</v>
      </c>
      <c r="Q222" s="195">
        <v>522.54</v>
      </c>
      <c r="R222" s="11">
        <v>163</v>
      </c>
      <c r="S222" s="195">
        <v>158995.47</v>
      </c>
      <c r="T222" s="195">
        <v>975.43233128834402</v>
      </c>
      <c r="V222" s="11"/>
      <c r="W222" s="11"/>
      <c r="X222" s="11"/>
      <c r="Y222" s="11"/>
      <c r="Z222" s="11"/>
      <c r="AA222" s="11"/>
      <c r="AB222" s="11"/>
      <c r="AC222" s="11"/>
      <c r="AD222" s="11"/>
    </row>
    <row r="223" spans="1:30">
      <c r="A223" s="56"/>
      <c r="B223" s="11"/>
      <c r="C223" s="11" t="s">
        <v>359</v>
      </c>
      <c r="D223" s="11"/>
      <c r="E223" s="11" t="s">
        <v>360</v>
      </c>
      <c r="F223" s="11">
        <v>36</v>
      </c>
      <c r="G223" s="195">
        <v>1449.28217391304</v>
      </c>
      <c r="H223" s="195">
        <v>33333.49</v>
      </c>
      <c r="I223" s="195">
        <v>925.93027777777797</v>
      </c>
      <c r="J223" s="184">
        <v>10.9166666666667</v>
      </c>
      <c r="L223" s="11">
        <v>23</v>
      </c>
      <c r="M223" s="195">
        <v>12069.45</v>
      </c>
      <c r="N223" s="195">
        <v>928.41923076923104</v>
      </c>
      <c r="O223" s="11"/>
      <c r="P223" s="195"/>
      <c r="Q223" s="195"/>
      <c r="R223" s="11">
        <v>36</v>
      </c>
      <c r="S223" s="195">
        <v>33333.49</v>
      </c>
      <c r="T223" s="195">
        <v>925.93027777777797</v>
      </c>
      <c r="V223" s="11"/>
      <c r="W223" s="11"/>
      <c r="X223" s="11"/>
      <c r="Y223" s="11"/>
      <c r="Z223" s="11"/>
      <c r="AA223" s="11"/>
      <c r="AB223" s="11"/>
      <c r="AC223" s="11"/>
      <c r="AD223" s="11"/>
    </row>
    <row r="224" spans="1:30">
      <c r="A224" s="56"/>
      <c r="B224" s="11"/>
      <c r="C224" s="11" t="s">
        <v>429</v>
      </c>
      <c r="D224" s="11"/>
      <c r="E224" s="11" t="s">
        <v>430</v>
      </c>
      <c r="F224" s="11">
        <v>24</v>
      </c>
      <c r="G224" s="195">
        <v>1560.96470588235</v>
      </c>
      <c r="H224" s="195">
        <v>26536.400000000001</v>
      </c>
      <c r="I224" s="195">
        <v>1105.68333333333</v>
      </c>
      <c r="J224" s="184">
        <v>10.875</v>
      </c>
      <c r="L224" s="11">
        <v>17</v>
      </c>
      <c r="M224" s="195">
        <v>8298.74</v>
      </c>
      <c r="N224" s="195">
        <v>1185.53428571429</v>
      </c>
      <c r="O224" s="11"/>
      <c r="P224" s="195"/>
      <c r="Q224" s="195"/>
      <c r="R224" s="11">
        <v>24</v>
      </c>
      <c r="S224" s="195">
        <v>26536.400000000001</v>
      </c>
      <c r="T224" s="195">
        <v>1105.68333333333</v>
      </c>
      <c r="V224" s="11"/>
      <c r="W224" s="11"/>
      <c r="X224" s="11"/>
      <c r="Y224" s="11"/>
      <c r="Z224" s="11"/>
      <c r="AA224" s="11"/>
      <c r="AB224" s="11"/>
      <c r="AC224" s="11"/>
      <c r="AD224" s="11"/>
    </row>
    <row r="225" spans="1:30">
      <c r="A225" s="56"/>
      <c r="B225" s="11"/>
      <c r="C225" s="11" t="s">
        <v>186</v>
      </c>
      <c r="D225" s="11"/>
      <c r="E225" s="11" t="s">
        <v>187</v>
      </c>
      <c r="F225" s="11">
        <v>21</v>
      </c>
      <c r="G225" s="195">
        <v>1791.3664285714301</v>
      </c>
      <c r="H225" s="195">
        <v>25079.13</v>
      </c>
      <c r="I225" s="195">
        <v>1194.2442857142901</v>
      </c>
      <c r="J225" s="184">
        <v>10.8571428571429</v>
      </c>
      <c r="L225" s="11">
        <v>14</v>
      </c>
      <c r="M225" s="195">
        <v>9455.07</v>
      </c>
      <c r="N225" s="195">
        <v>1350.7242857142901</v>
      </c>
      <c r="O225" s="11"/>
      <c r="P225" s="195"/>
      <c r="Q225" s="195"/>
      <c r="R225" s="11">
        <v>21</v>
      </c>
      <c r="S225" s="195">
        <v>25079.13</v>
      </c>
      <c r="T225" s="195">
        <v>1194.2442857142901</v>
      </c>
      <c r="V225" s="11"/>
      <c r="W225" s="11"/>
      <c r="X225" s="11"/>
      <c r="Y225" s="11"/>
      <c r="Z225" s="11"/>
      <c r="AA225" s="11"/>
      <c r="AB225" s="11"/>
      <c r="AC225" s="11"/>
      <c r="AD225" s="11"/>
    </row>
    <row r="226" spans="1:30">
      <c r="A226" s="56"/>
      <c r="B226" s="11"/>
      <c r="C226" s="11" t="s">
        <v>230</v>
      </c>
      <c r="D226" s="11"/>
      <c r="E226" s="11" t="s">
        <v>89</v>
      </c>
      <c r="F226" s="11">
        <v>28</v>
      </c>
      <c r="G226" s="195">
        <v>1867.24</v>
      </c>
      <c r="H226" s="195">
        <v>22406.880000000001</v>
      </c>
      <c r="I226" s="195">
        <v>800.24571428571403</v>
      </c>
      <c r="J226" s="184">
        <v>10.8571428571429</v>
      </c>
      <c r="L226" s="11">
        <v>12</v>
      </c>
      <c r="M226" s="195">
        <v>16036.02</v>
      </c>
      <c r="N226" s="195">
        <v>1002.25125</v>
      </c>
      <c r="O226" s="11"/>
      <c r="P226" s="195"/>
      <c r="Q226" s="195"/>
      <c r="R226" s="11">
        <v>28</v>
      </c>
      <c r="S226" s="195">
        <v>22406.880000000001</v>
      </c>
      <c r="T226" s="195">
        <v>800.24571428571403</v>
      </c>
      <c r="V226" s="11"/>
      <c r="W226" s="11"/>
      <c r="X226" s="11"/>
      <c r="Y226" s="11"/>
      <c r="Z226" s="11"/>
      <c r="AA226" s="11"/>
      <c r="AB226" s="11"/>
      <c r="AC226" s="11"/>
      <c r="AD226" s="11"/>
    </row>
    <row r="227" spans="1:30">
      <c r="A227" s="56"/>
      <c r="B227" s="11"/>
      <c r="C227" s="11" t="s">
        <v>350</v>
      </c>
      <c r="D227" s="11"/>
      <c r="E227" s="11" t="s">
        <v>123</v>
      </c>
      <c r="F227" s="11">
        <v>23</v>
      </c>
      <c r="G227" s="195">
        <v>1895.3586666666699</v>
      </c>
      <c r="H227" s="195">
        <v>28430.38</v>
      </c>
      <c r="I227" s="195">
        <v>1236.1034782608699</v>
      </c>
      <c r="J227" s="184">
        <v>10.7826086956522</v>
      </c>
      <c r="L227" s="11">
        <v>15</v>
      </c>
      <c r="M227" s="195">
        <v>12537.81</v>
      </c>
      <c r="N227" s="195">
        <v>1567.2262499999999</v>
      </c>
      <c r="O227" s="11"/>
      <c r="P227" s="195"/>
      <c r="Q227" s="195"/>
      <c r="R227" s="11">
        <v>23</v>
      </c>
      <c r="S227" s="195">
        <v>28430.38</v>
      </c>
      <c r="T227" s="195">
        <v>1236.1034782608699</v>
      </c>
      <c r="V227" s="11"/>
      <c r="W227" s="11"/>
      <c r="X227" s="11"/>
      <c r="Y227" s="11"/>
      <c r="Z227" s="11"/>
      <c r="AA227" s="11"/>
      <c r="AB227" s="11"/>
      <c r="AC227" s="11"/>
      <c r="AD227" s="11"/>
    </row>
    <row r="228" spans="1:30">
      <c r="A228" s="56"/>
      <c r="B228" s="11"/>
      <c r="C228" s="11" t="s">
        <v>124</v>
      </c>
      <c r="D228" s="11"/>
      <c r="E228" s="11" t="s">
        <v>123</v>
      </c>
      <c r="F228" s="11">
        <v>9</v>
      </c>
      <c r="G228" s="195">
        <v>1621.09</v>
      </c>
      <c r="H228" s="195">
        <v>9726.5400000000009</v>
      </c>
      <c r="I228" s="195">
        <v>1080.7266666666701</v>
      </c>
      <c r="J228" s="184">
        <v>10.7777777777778</v>
      </c>
      <c r="L228" s="11">
        <v>6</v>
      </c>
      <c r="M228" s="195">
        <v>3855.46</v>
      </c>
      <c r="N228" s="195">
        <v>1285.15333333333</v>
      </c>
      <c r="O228" s="11"/>
      <c r="P228" s="195"/>
      <c r="Q228" s="195"/>
      <c r="R228" s="11">
        <v>9</v>
      </c>
      <c r="S228" s="195">
        <v>9726.5400000000009</v>
      </c>
      <c r="T228" s="195">
        <v>1080.7266666666701</v>
      </c>
      <c r="V228" s="11"/>
      <c r="W228" s="11"/>
      <c r="X228" s="11"/>
      <c r="Y228" s="11"/>
      <c r="Z228" s="11"/>
      <c r="AA228" s="11"/>
      <c r="AB228" s="11"/>
      <c r="AC228" s="11"/>
      <c r="AD228" s="11"/>
    </row>
    <row r="229" spans="1:30">
      <c r="A229" s="56"/>
      <c r="B229" s="11"/>
      <c r="C229" s="11" t="s">
        <v>262</v>
      </c>
      <c r="D229" s="11"/>
      <c r="E229" s="11" t="s">
        <v>113</v>
      </c>
      <c r="F229" s="11">
        <v>7</v>
      </c>
      <c r="G229" s="195">
        <v>934.78200000000004</v>
      </c>
      <c r="H229" s="195">
        <v>4673.91</v>
      </c>
      <c r="I229" s="195">
        <v>667.70142857142901</v>
      </c>
      <c r="J229" s="184">
        <v>10.714285714285699</v>
      </c>
      <c r="L229" s="11">
        <v>5</v>
      </c>
      <c r="M229" s="195">
        <v>2638.66</v>
      </c>
      <c r="N229" s="195">
        <v>1319.33</v>
      </c>
      <c r="O229" s="11">
        <v>1</v>
      </c>
      <c r="P229" s="195">
        <v>1031.4100000000001</v>
      </c>
      <c r="Q229" s="195">
        <v>1031.4100000000001</v>
      </c>
      <c r="R229" s="11">
        <v>6</v>
      </c>
      <c r="S229" s="195">
        <v>3642.5</v>
      </c>
      <c r="T229" s="195">
        <v>607.08333333333303</v>
      </c>
      <c r="V229" s="11"/>
      <c r="W229" s="11"/>
      <c r="X229" s="11"/>
      <c r="Y229" s="11"/>
      <c r="Z229" s="11"/>
      <c r="AA229" s="11"/>
      <c r="AB229" s="11"/>
      <c r="AC229" s="11"/>
      <c r="AD229" s="11"/>
    </row>
    <row r="230" spans="1:30">
      <c r="A230" s="56"/>
      <c r="B230" s="11"/>
      <c r="C230" s="11" t="s">
        <v>91</v>
      </c>
      <c r="D230" s="11"/>
      <c r="E230" s="11" t="s">
        <v>92</v>
      </c>
      <c r="F230" s="11">
        <v>17</v>
      </c>
      <c r="G230" s="195">
        <v>1889.97888888889</v>
      </c>
      <c r="H230" s="195">
        <v>17009.810000000001</v>
      </c>
      <c r="I230" s="195">
        <v>1000.57705882353</v>
      </c>
      <c r="J230" s="184">
        <v>10.705882352941201</v>
      </c>
      <c r="L230" s="11">
        <v>9</v>
      </c>
      <c r="M230" s="195">
        <v>10258.89</v>
      </c>
      <c r="N230" s="195">
        <v>1282.3612499999999</v>
      </c>
      <c r="O230" s="11"/>
      <c r="P230" s="195"/>
      <c r="Q230" s="195"/>
      <c r="R230" s="11">
        <v>17</v>
      </c>
      <c r="S230" s="195">
        <v>17009.810000000001</v>
      </c>
      <c r="T230" s="195">
        <v>1000.57705882353</v>
      </c>
      <c r="V230" s="11"/>
      <c r="W230" s="11"/>
      <c r="X230" s="11"/>
      <c r="Y230" s="11"/>
      <c r="Z230" s="11"/>
      <c r="AA230" s="11"/>
      <c r="AB230" s="11"/>
      <c r="AC230" s="11"/>
      <c r="AD230" s="11"/>
    </row>
    <row r="231" spans="1:30">
      <c r="A231" s="56"/>
      <c r="B231" s="11"/>
      <c r="C231" s="11" t="s">
        <v>324</v>
      </c>
      <c r="D231" s="11"/>
      <c r="E231" s="11" t="s">
        <v>285</v>
      </c>
      <c r="F231" s="11">
        <v>25</v>
      </c>
      <c r="G231" s="195">
        <v>2146.6937499999999</v>
      </c>
      <c r="H231" s="195">
        <v>17173.55</v>
      </c>
      <c r="I231" s="195">
        <v>686.94200000000001</v>
      </c>
      <c r="J231" s="184">
        <v>10.68</v>
      </c>
      <c r="L231" s="11">
        <v>8</v>
      </c>
      <c r="M231" s="195">
        <v>13093.41</v>
      </c>
      <c r="N231" s="195">
        <v>770.20058823529405</v>
      </c>
      <c r="O231" s="11"/>
      <c r="P231" s="195"/>
      <c r="Q231" s="195"/>
      <c r="R231" s="11">
        <v>25</v>
      </c>
      <c r="S231" s="195">
        <v>17173.55</v>
      </c>
      <c r="T231" s="195">
        <v>686.94200000000001</v>
      </c>
      <c r="V231" s="11"/>
      <c r="W231" s="11"/>
      <c r="X231" s="11"/>
      <c r="Y231" s="11"/>
      <c r="Z231" s="11"/>
      <c r="AA231" s="11"/>
      <c r="AB231" s="11"/>
      <c r="AC231" s="11"/>
      <c r="AD231" s="11"/>
    </row>
    <row r="232" spans="1:30">
      <c r="A232" s="56"/>
      <c r="B232" s="11"/>
      <c r="C232" s="11" t="s">
        <v>414</v>
      </c>
      <c r="D232" s="11"/>
      <c r="E232" s="11" t="s">
        <v>103</v>
      </c>
      <c r="F232" s="11">
        <v>243</v>
      </c>
      <c r="G232" s="195">
        <v>1793.2645806451601</v>
      </c>
      <c r="H232" s="195">
        <v>277956.01</v>
      </c>
      <c r="I232" s="195">
        <v>1143.85189300412</v>
      </c>
      <c r="J232" s="184">
        <v>10.670781893004101</v>
      </c>
      <c r="L232" s="11">
        <v>155</v>
      </c>
      <c r="M232" s="195">
        <v>124332.2</v>
      </c>
      <c r="N232" s="195">
        <v>1412.86590909091</v>
      </c>
      <c r="O232" s="11">
        <v>2</v>
      </c>
      <c r="P232" s="195">
        <v>1354.68</v>
      </c>
      <c r="Q232" s="195">
        <v>677.34</v>
      </c>
      <c r="R232" s="11">
        <v>241</v>
      </c>
      <c r="S232" s="195">
        <v>276601.33</v>
      </c>
      <c r="T232" s="195">
        <v>1147.72336099585</v>
      </c>
      <c r="V232" s="11"/>
      <c r="W232" s="11"/>
      <c r="X232" s="11"/>
      <c r="Y232" s="11"/>
      <c r="Z232" s="11"/>
      <c r="AA232" s="11"/>
      <c r="AB232" s="11"/>
      <c r="AC232" s="11"/>
      <c r="AD232" s="11"/>
    </row>
    <row r="233" spans="1:30">
      <c r="A233" s="56"/>
      <c r="B233" s="11"/>
      <c r="C233" s="11" t="s">
        <v>144</v>
      </c>
      <c r="D233" s="11"/>
      <c r="E233" s="11" t="s">
        <v>142</v>
      </c>
      <c r="F233" s="11">
        <v>3</v>
      </c>
      <c r="G233" s="195">
        <v>1256.0999999999999</v>
      </c>
      <c r="H233" s="195">
        <v>3768.3</v>
      </c>
      <c r="I233" s="195">
        <v>1256.0999999999999</v>
      </c>
      <c r="J233" s="184">
        <v>10.6666666666667</v>
      </c>
      <c r="L233" s="11">
        <v>3</v>
      </c>
      <c r="M233" s="195"/>
      <c r="N233" s="195"/>
      <c r="O233" s="11"/>
      <c r="P233" s="195"/>
      <c r="Q233" s="195"/>
      <c r="R233" s="11">
        <v>3</v>
      </c>
      <c r="S233" s="195">
        <v>3768.3</v>
      </c>
      <c r="T233" s="195">
        <v>1256.0999999999999</v>
      </c>
      <c r="V233" s="11"/>
      <c r="W233" s="11"/>
      <c r="X233" s="11"/>
      <c r="Y233" s="11"/>
      <c r="Z233" s="11"/>
      <c r="AA233" s="11"/>
      <c r="AB233" s="11"/>
      <c r="AC233" s="11"/>
      <c r="AD233" s="11"/>
    </row>
    <row r="234" spans="1:30">
      <c r="A234" s="56"/>
      <c r="B234" s="11"/>
      <c r="C234" s="11" t="s">
        <v>244</v>
      </c>
      <c r="D234" s="11"/>
      <c r="E234" s="11" t="s">
        <v>193</v>
      </c>
      <c r="F234" s="11">
        <v>6</v>
      </c>
      <c r="G234" s="195">
        <v>1550.8475000000001</v>
      </c>
      <c r="H234" s="195">
        <v>6203.39</v>
      </c>
      <c r="I234" s="195">
        <v>1033.8983333333299</v>
      </c>
      <c r="J234" s="184">
        <v>10.6666666666667</v>
      </c>
      <c r="L234" s="11">
        <v>4</v>
      </c>
      <c r="M234" s="195">
        <v>2305.21</v>
      </c>
      <c r="N234" s="195">
        <v>1152.605</v>
      </c>
      <c r="O234" s="11"/>
      <c r="P234" s="195"/>
      <c r="Q234" s="195"/>
      <c r="R234" s="11">
        <v>6</v>
      </c>
      <c r="S234" s="195">
        <v>6203.39</v>
      </c>
      <c r="T234" s="195">
        <v>1033.8983333333299</v>
      </c>
      <c r="V234" s="11"/>
      <c r="W234" s="11"/>
      <c r="X234" s="11"/>
      <c r="Y234" s="11"/>
      <c r="Z234" s="11"/>
      <c r="AA234" s="11"/>
      <c r="AB234" s="11"/>
      <c r="AC234" s="11"/>
      <c r="AD234" s="11"/>
    </row>
    <row r="235" spans="1:30">
      <c r="A235" s="56"/>
      <c r="B235" s="11"/>
      <c r="C235" s="11" t="s">
        <v>388</v>
      </c>
      <c r="D235" s="11"/>
      <c r="E235" s="11" t="s">
        <v>389</v>
      </c>
      <c r="F235" s="11">
        <v>3</v>
      </c>
      <c r="G235" s="195">
        <v>3847.4</v>
      </c>
      <c r="H235" s="195">
        <v>3847.4</v>
      </c>
      <c r="I235" s="195">
        <v>1282.4666666666701</v>
      </c>
      <c r="J235" s="184">
        <v>10.6666666666667</v>
      </c>
      <c r="L235" s="11">
        <v>1</v>
      </c>
      <c r="M235" s="195">
        <v>1907.06</v>
      </c>
      <c r="N235" s="195">
        <v>953.53</v>
      </c>
      <c r="O235" s="11"/>
      <c r="P235" s="195"/>
      <c r="Q235" s="195"/>
      <c r="R235" s="11">
        <v>3</v>
      </c>
      <c r="S235" s="195">
        <v>3847.4</v>
      </c>
      <c r="T235" s="195">
        <v>1282.4666666666701</v>
      </c>
      <c r="V235" s="11"/>
      <c r="W235" s="11"/>
      <c r="X235" s="11"/>
      <c r="Y235" s="11"/>
      <c r="Z235" s="11"/>
      <c r="AA235" s="11"/>
      <c r="AB235" s="11"/>
      <c r="AC235" s="11"/>
      <c r="AD235" s="11"/>
    </row>
    <row r="236" spans="1:30">
      <c r="A236" s="56"/>
      <c r="B236" s="11"/>
      <c r="C236" s="11" t="s">
        <v>234</v>
      </c>
      <c r="D236" s="11"/>
      <c r="E236" s="11" t="s">
        <v>235</v>
      </c>
      <c r="F236" s="11">
        <v>26</v>
      </c>
      <c r="G236" s="195">
        <v>1548.77052631579</v>
      </c>
      <c r="H236" s="195">
        <v>29426.639999999999</v>
      </c>
      <c r="I236" s="195">
        <v>1131.7938461538499</v>
      </c>
      <c r="J236" s="184">
        <v>10.653846153846199</v>
      </c>
      <c r="L236" s="11">
        <v>19</v>
      </c>
      <c r="M236" s="195">
        <v>6187.72</v>
      </c>
      <c r="N236" s="195">
        <v>883.96</v>
      </c>
      <c r="O236" s="11"/>
      <c r="P236" s="195"/>
      <c r="Q236" s="195"/>
      <c r="R236" s="11">
        <v>26</v>
      </c>
      <c r="S236" s="195">
        <v>29426.639999999999</v>
      </c>
      <c r="T236" s="195">
        <v>1131.7938461538499</v>
      </c>
      <c r="V236" s="11"/>
      <c r="W236" s="11"/>
      <c r="X236" s="11"/>
      <c r="Y236" s="11"/>
      <c r="Z236" s="11"/>
      <c r="AA236" s="11"/>
      <c r="AB236" s="11"/>
      <c r="AC236" s="11"/>
      <c r="AD236" s="11"/>
    </row>
    <row r="237" spans="1:30">
      <c r="A237" s="56"/>
      <c r="B237" s="11"/>
      <c r="C237" s="11" t="s">
        <v>404</v>
      </c>
      <c r="D237" s="11"/>
      <c r="E237" s="11" t="s">
        <v>84</v>
      </c>
      <c r="F237" s="11">
        <v>15</v>
      </c>
      <c r="G237" s="195">
        <v>723.612142857143</v>
      </c>
      <c r="H237" s="195">
        <v>10130.57</v>
      </c>
      <c r="I237" s="195">
        <v>675.37133333333304</v>
      </c>
      <c r="J237" s="184">
        <v>10.6</v>
      </c>
      <c r="L237" s="11">
        <v>14</v>
      </c>
      <c r="M237" s="195">
        <v>397.24</v>
      </c>
      <c r="N237" s="195">
        <v>397.24</v>
      </c>
      <c r="O237" s="11"/>
      <c r="P237" s="195"/>
      <c r="Q237" s="195"/>
      <c r="R237" s="11">
        <v>15</v>
      </c>
      <c r="S237" s="195">
        <v>10130.57</v>
      </c>
      <c r="T237" s="195">
        <v>675.37133333333304</v>
      </c>
      <c r="V237" s="11"/>
      <c r="W237" s="11"/>
      <c r="X237" s="11"/>
      <c r="Y237" s="11"/>
      <c r="Z237" s="11"/>
      <c r="AA237" s="11"/>
      <c r="AB237" s="11"/>
      <c r="AC237" s="11"/>
      <c r="AD237" s="11"/>
    </row>
    <row r="238" spans="1:30">
      <c r="A238" s="56"/>
      <c r="B238" s="11"/>
      <c r="C238" s="11" t="s">
        <v>412</v>
      </c>
      <c r="D238" s="11"/>
      <c r="E238" s="11" t="s">
        <v>115</v>
      </c>
      <c r="F238" s="11">
        <v>5</v>
      </c>
      <c r="G238" s="195">
        <v>1317.7666666666701</v>
      </c>
      <c r="H238" s="195">
        <v>3953.3</v>
      </c>
      <c r="I238" s="195">
        <v>790.66</v>
      </c>
      <c r="J238" s="184">
        <v>10.6</v>
      </c>
      <c r="L238" s="11">
        <v>3</v>
      </c>
      <c r="M238" s="195">
        <v>2292.5</v>
      </c>
      <c r="N238" s="195">
        <v>1146.25</v>
      </c>
      <c r="O238" s="11"/>
      <c r="P238" s="195"/>
      <c r="Q238" s="195"/>
      <c r="R238" s="11">
        <v>5</v>
      </c>
      <c r="S238" s="195">
        <v>3953.3</v>
      </c>
      <c r="T238" s="195">
        <v>790.66</v>
      </c>
      <c r="V238" s="11"/>
      <c r="W238" s="11"/>
      <c r="X238" s="11"/>
      <c r="Y238" s="11"/>
      <c r="Z238" s="11"/>
      <c r="AA238" s="11"/>
      <c r="AB238" s="11"/>
      <c r="AC238" s="11"/>
      <c r="AD238" s="11"/>
    </row>
    <row r="239" spans="1:30">
      <c r="A239" s="56"/>
      <c r="B239" s="11"/>
      <c r="C239" s="11" t="s">
        <v>109</v>
      </c>
      <c r="D239" s="11"/>
      <c r="E239" s="11" t="s">
        <v>110</v>
      </c>
      <c r="F239" s="11">
        <v>52</v>
      </c>
      <c r="G239" s="195">
        <v>1649.6587096774199</v>
      </c>
      <c r="H239" s="195">
        <v>51139.42</v>
      </c>
      <c r="I239" s="195">
        <v>983.45038461538502</v>
      </c>
      <c r="J239" s="184">
        <v>10.557692307692299</v>
      </c>
      <c r="L239" s="11">
        <v>31</v>
      </c>
      <c r="M239" s="195">
        <v>23814.16</v>
      </c>
      <c r="N239" s="195">
        <v>1134.00761904762</v>
      </c>
      <c r="O239" s="11"/>
      <c r="P239" s="195"/>
      <c r="Q239" s="195"/>
      <c r="R239" s="11">
        <v>52</v>
      </c>
      <c r="S239" s="195">
        <v>51139.42</v>
      </c>
      <c r="T239" s="195">
        <v>983.45038461538502</v>
      </c>
      <c r="V239" s="11"/>
      <c r="W239" s="11"/>
      <c r="X239" s="11"/>
      <c r="Y239" s="11"/>
      <c r="Z239" s="11"/>
      <c r="AA239" s="11"/>
      <c r="AB239" s="11"/>
      <c r="AC239" s="11"/>
      <c r="AD239" s="11"/>
    </row>
    <row r="240" spans="1:30">
      <c r="A240" s="56"/>
      <c r="B240" s="11"/>
      <c r="C240" s="11" t="s">
        <v>224</v>
      </c>
      <c r="D240" s="11"/>
      <c r="E240" s="11" t="s">
        <v>96</v>
      </c>
      <c r="F240" s="11">
        <v>9</v>
      </c>
      <c r="G240" s="195">
        <v>4232.29</v>
      </c>
      <c r="H240" s="195">
        <v>16929.16</v>
      </c>
      <c r="I240" s="195">
        <v>1881.0177777777801</v>
      </c>
      <c r="J240" s="184">
        <v>10.5555555555556</v>
      </c>
      <c r="L240" s="11">
        <v>4</v>
      </c>
      <c r="M240" s="195">
        <v>9507.6</v>
      </c>
      <c r="N240" s="195">
        <v>1901.52</v>
      </c>
      <c r="O240" s="11"/>
      <c r="P240" s="195"/>
      <c r="Q240" s="195"/>
      <c r="R240" s="11">
        <v>9</v>
      </c>
      <c r="S240" s="195">
        <v>16929.16</v>
      </c>
      <c r="T240" s="195">
        <v>1881.0177777777801</v>
      </c>
      <c r="V240" s="11"/>
      <c r="W240" s="11"/>
      <c r="X240" s="11"/>
      <c r="Y240" s="11"/>
      <c r="Z240" s="11"/>
      <c r="AA240" s="11"/>
      <c r="AB240" s="11"/>
      <c r="AC240" s="11"/>
      <c r="AD240" s="11"/>
    </row>
    <row r="241" spans="1:30">
      <c r="A241" s="56"/>
      <c r="B241" s="11"/>
      <c r="C241" s="11" t="s">
        <v>417</v>
      </c>
      <c r="D241" s="11"/>
      <c r="E241" s="11" t="s">
        <v>92</v>
      </c>
      <c r="F241" s="11">
        <v>33</v>
      </c>
      <c r="G241" s="195">
        <v>2041.0076470588201</v>
      </c>
      <c r="H241" s="195">
        <v>34697.129999999997</v>
      </c>
      <c r="I241" s="195">
        <v>1051.4281818181801</v>
      </c>
      <c r="J241" s="184">
        <v>10.545454545454501</v>
      </c>
      <c r="L241" s="11">
        <v>17</v>
      </c>
      <c r="M241" s="195">
        <v>15579.86</v>
      </c>
      <c r="N241" s="195">
        <v>973.74125000000004</v>
      </c>
      <c r="O241" s="11"/>
      <c r="P241" s="195"/>
      <c r="Q241" s="195"/>
      <c r="R241" s="11">
        <v>33</v>
      </c>
      <c r="S241" s="195">
        <v>34697.129999999997</v>
      </c>
      <c r="T241" s="195">
        <v>1051.4281818181801</v>
      </c>
      <c r="V241" s="11"/>
      <c r="W241" s="11"/>
      <c r="X241" s="11"/>
      <c r="Y241" s="11"/>
      <c r="Z241" s="11"/>
      <c r="AA241" s="11"/>
      <c r="AB241" s="11"/>
      <c r="AC241" s="11"/>
      <c r="AD241" s="11"/>
    </row>
    <row r="242" spans="1:30">
      <c r="A242" s="56"/>
      <c r="B242" s="11"/>
      <c r="C242" s="11" t="s">
        <v>284</v>
      </c>
      <c r="D242" s="11"/>
      <c r="E242" s="11" t="s">
        <v>285</v>
      </c>
      <c r="F242" s="11">
        <v>6</v>
      </c>
      <c r="G242" s="195">
        <v>1370.41333333333</v>
      </c>
      <c r="H242" s="195">
        <v>4111.24</v>
      </c>
      <c r="I242" s="195">
        <v>685.20666666666705</v>
      </c>
      <c r="J242" s="184">
        <v>10.5</v>
      </c>
      <c r="L242" s="11">
        <v>3</v>
      </c>
      <c r="M242" s="195">
        <v>2297.31</v>
      </c>
      <c r="N242" s="195">
        <v>765.77</v>
      </c>
      <c r="O242" s="11"/>
      <c r="P242" s="195"/>
      <c r="Q242" s="195"/>
      <c r="R242" s="11">
        <v>6</v>
      </c>
      <c r="S242" s="195">
        <v>4111.24</v>
      </c>
      <c r="T242" s="195">
        <v>685.20666666666705</v>
      </c>
      <c r="V242" s="11"/>
      <c r="W242" s="11"/>
      <c r="X242" s="11"/>
      <c r="Y242" s="11"/>
      <c r="Z242" s="11"/>
      <c r="AA242" s="11"/>
      <c r="AB242" s="11"/>
      <c r="AC242" s="11"/>
      <c r="AD242" s="11"/>
    </row>
    <row r="243" spans="1:30">
      <c r="A243" s="56"/>
      <c r="B243" s="11"/>
      <c r="C243" s="11" t="s">
        <v>381</v>
      </c>
      <c r="D243" s="11"/>
      <c r="E243" s="11" t="s">
        <v>121</v>
      </c>
      <c r="F243" s="11">
        <v>6</v>
      </c>
      <c r="G243" s="195">
        <v>3275.82</v>
      </c>
      <c r="H243" s="195">
        <v>6551.64</v>
      </c>
      <c r="I243" s="195">
        <v>1091.94</v>
      </c>
      <c r="J243" s="184">
        <v>10.5</v>
      </c>
      <c r="L243" s="11">
        <v>2</v>
      </c>
      <c r="M243" s="195">
        <v>4858.24</v>
      </c>
      <c r="N243" s="195">
        <v>1214.56</v>
      </c>
      <c r="O243" s="11"/>
      <c r="P243" s="195"/>
      <c r="Q243" s="195"/>
      <c r="R243" s="11">
        <v>6</v>
      </c>
      <c r="S243" s="195">
        <v>6551.64</v>
      </c>
      <c r="T243" s="195">
        <v>1091.94</v>
      </c>
      <c r="V243" s="11"/>
      <c r="W243" s="11"/>
      <c r="X243" s="11"/>
      <c r="Y243" s="11"/>
      <c r="Z243" s="11"/>
      <c r="AA243" s="11"/>
      <c r="AB243" s="11"/>
      <c r="AC243" s="11"/>
      <c r="AD243" s="11"/>
    </row>
    <row r="244" spans="1:30">
      <c r="A244" s="56"/>
      <c r="B244" s="11"/>
      <c r="C244" s="11" t="s">
        <v>223</v>
      </c>
      <c r="D244" s="11"/>
      <c r="E244" s="11" t="s">
        <v>148</v>
      </c>
      <c r="F244" s="11">
        <v>19</v>
      </c>
      <c r="G244" s="195">
        <v>1633.5433333333301</v>
      </c>
      <c r="H244" s="195">
        <v>14701.89</v>
      </c>
      <c r="I244" s="195">
        <v>773.78368421052596</v>
      </c>
      <c r="J244" s="184">
        <v>10.473684210526301</v>
      </c>
      <c r="L244" s="11">
        <v>9</v>
      </c>
      <c r="M244" s="195">
        <v>8781.76</v>
      </c>
      <c r="N244" s="195">
        <v>878.17600000000004</v>
      </c>
      <c r="O244" s="11"/>
      <c r="P244" s="195"/>
      <c r="Q244" s="195"/>
      <c r="R244" s="11">
        <v>19</v>
      </c>
      <c r="S244" s="195">
        <v>14701.89</v>
      </c>
      <c r="T244" s="195">
        <v>773.78368421052596</v>
      </c>
      <c r="V244" s="11"/>
      <c r="W244" s="11"/>
      <c r="X244" s="11"/>
      <c r="Y244" s="11"/>
      <c r="Z244" s="11"/>
      <c r="AA244" s="11"/>
      <c r="AB244" s="11"/>
      <c r="AC244" s="11"/>
      <c r="AD244" s="11"/>
    </row>
    <row r="245" spans="1:30">
      <c r="A245" s="56"/>
      <c r="B245" s="11"/>
      <c r="C245" s="11" t="s">
        <v>274</v>
      </c>
      <c r="D245" s="11"/>
      <c r="E245" s="11" t="s">
        <v>175</v>
      </c>
      <c r="F245" s="11">
        <v>68</v>
      </c>
      <c r="G245" s="195">
        <v>1330.3581395348799</v>
      </c>
      <c r="H245" s="195">
        <v>57205.4</v>
      </c>
      <c r="I245" s="195">
        <v>841.25588235294094</v>
      </c>
      <c r="J245" s="184">
        <v>10.4705882352941</v>
      </c>
      <c r="L245" s="11">
        <v>43</v>
      </c>
      <c r="M245" s="195">
        <v>28680.77</v>
      </c>
      <c r="N245" s="195">
        <v>1147.2308</v>
      </c>
      <c r="O245" s="11">
        <v>1</v>
      </c>
      <c r="P245" s="195">
        <v>286.18</v>
      </c>
      <c r="Q245" s="195">
        <v>286.18</v>
      </c>
      <c r="R245" s="11">
        <v>67</v>
      </c>
      <c r="S245" s="195">
        <v>56919.22</v>
      </c>
      <c r="T245" s="195">
        <v>849.54059701492599</v>
      </c>
      <c r="V245" s="11"/>
      <c r="W245" s="11"/>
      <c r="X245" s="11"/>
      <c r="Y245" s="11"/>
      <c r="Z245" s="11"/>
      <c r="AA245" s="11"/>
      <c r="AB245" s="11"/>
      <c r="AC245" s="11"/>
      <c r="AD245" s="11"/>
    </row>
    <row r="246" spans="1:30">
      <c r="A246" s="56"/>
      <c r="B246" s="11"/>
      <c r="C246" s="11" t="s">
        <v>401</v>
      </c>
      <c r="D246" s="11"/>
      <c r="E246" s="11" t="s">
        <v>264</v>
      </c>
      <c r="F246" s="11">
        <v>6</v>
      </c>
      <c r="G246" s="195">
        <v>602.89</v>
      </c>
      <c r="H246" s="195">
        <v>3617.34</v>
      </c>
      <c r="I246" s="195">
        <v>602.89</v>
      </c>
      <c r="J246" s="184">
        <v>10.3333333333333</v>
      </c>
      <c r="L246" s="11">
        <v>6</v>
      </c>
      <c r="M246" s="195"/>
      <c r="N246" s="195"/>
      <c r="O246" s="11"/>
      <c r="P246" s="195"/>
      <c r="Q246" s="195"/>
      <c r="R246" s="11">
        <v>6</v>
      </c>
      <c r="S246" s="195">
        <v>3617.34</v>
      </c>
      <c r="T246" s="195">
        <v>602.89</v>
      </c>
      <c r="V246" s="11"/>
      <c r="W246" s="11"/>
      <c r="X246" s="11"/>
      <c r="Y246" s="11"/>
      <c r="Z246" s="11"/>
      <c r="AA246" s="11"/>
      <c r="AB246" s="11"/>
      <c r="AC246" s="11"/>
      <c r="AD246" s="11"/>
    </row>
    <row r="247" spans="1:30">
      <c r="A247" s="56"/>
      <c r="B247" s="11"/>
      <c r="C247" s="11" t="s">
        <v>126</v>
      </c>
      <c r="D247" s="11"/>
      <c r="E247" s="11" t="s">
        <v>127</v>
      </c>
      <c r="F247" s="11">
        <v>108</v>
      </c>
      <c r="G247" s="195">
        <v>1814.81428571429</v>
      </c>
      <c r="H247" s="195">
        <v>88925.9</v>
      </c>
      <c r="I247" s="195">
        <v>823.387962962963</v>
      </c>
      <c r="J247" s="184">
        <v>10.296296296296299</v>
      </c>
      <c r="L247" s="11">
        <v>49</v>
      </c>
      <c r="M247" s="195">
        <v>54402.43</v>
      </c>
      <c r="N247" s="195">
        <v>922.07508474576298</v>
      </c>
      <c r="O247" s="11">
        <v>3</v>
      </c>
      <c r="P247" s="195">
        <v>1267.76</v>
      </c>
      <c r="Q247" s="195">
        <v>422.58666666666699</v>
      </c>
      <c r="R247" s="11">
        <v>105</v>
      </c>
      <c r="S247" s="195">
        <v>87658.14</v>
      </c>
      <c r="T247" s="195">
        <v>834.83942857142904</v>
      </c>
      <c r="V247" s="11"/>
      <c r="W247" s="11"/>
      <c r="X247" s="11"/>
      <c r="Y247" s="11"/>
      <c r="Z247" s="11"/>
      <c r="AA247" s="11"/>
      <c r="AB247" s="11"/>
      <c r="AC247" s="11"/>
      <c r="AD247" s="11"/>
    </row>
    <row r="248" spans="1:30">
      <c r="A248" s="56"/>
      <c r="B248" s="11"/>
      <c r="C248" s="11" t="s">
        <v>395</v>
      </c>
      <c r="D248" s="11"/>
      <c r="E248" s="11" t="s">
        <v>396</v>
      </c>
      <c r="F248" s="11">
        <v>131</v>
      </c>
      <c r="G248" s="195">
        <v>1228.3695652173899</v>
      </c>
      <c r="H248" s="195">
        <v>84757.5</v>
      </c>
      <c r="I248" s="195">
        <v>647.00381679389295</v>
      </c>
      <c r="J248" s="184">
        <v>10.2519083969466</v>
      </c>
      <c r="L248" s="11">
        <v>69</v>
      </c>
      <c r="M248" s="195">
        <v>44161.89</v>
      </c>
      <c r="N248" s="195">
        <v>712.28854838709697</v>
      </c>
      <c r="O248" s="11"/>
      <c r="P248" s="195"/>
      <c r="Q248" s="195"/>
      <c r="R248" s="11">
        <v>131</v>
      </c>
      <c r="S248" s="195">
        <v>84757.5</v>
      </c>
      <c r="T248" s="195">
        <v>647.00381679389295</v>
      </c>
      <c r="V248" s="11"/>
      <c r="W248" s="11"/>
      <c r="X248" s="11"/>
      <c r="Y248" s="11"/>
      <c r="Z248" s="11"/>
      <c r="AA248" s="11"/>
      <c r="AB248" s="11"/>
      <c r="AC248" s="11"/>
      <c r="AD248" s="11"/>
    </row>
    <row r="249" spans="1:30">
      <c r="A249" s="56"/>
      <c r="B249" s="11"/>
      <c r="C249" s="11" t="s">
        <v>470</v>
      </c>
      <c r="D249" s="11"/>
      <c r="E249" s="11" t="s">
        <v>321</v>
      </c>
      <c r="F249" s="11">
        <v>5</v>
      </c>
      <c r="G249" s="195">
        <v>1912.07</v>
      </c>
      <c r="H249" s="195">
        <v>5736.21</v>
      </c>
      <c r="I249" s="195">
        <v>1147.242</v>
      </c>
      <c r="J249" s="184">
        <v>10.199999999999999</v>
      </c>
      <c r="L249" s="11">
        <v>3</v>
      </c>
      <c r="M249" s="195">
        <v>3444.1</v>
      </c>
      <c r="N249" s="195">
        <v>1722.05</v>
      </c>
      <c r="O249" s="11"/>
      <c r="P249" s="195"/>
      <c r="Q249" s="195"/>
      <c r="R249" s="11">
        <v>5</v>
      </c>
      <c r="S249" s="195">
        <v>5736.21</v>
      </c>
      <c r="T249" s="195">
        <v>1147.242</v>
      </c>
      <c r="V249" s="11"/>
      <c r="W249" s="11"/>
      <c r="X249" s="11"/>
      <c r="Y249" s="11"/>
      <c r="Z249" s="11"/>
      <c r="AA249" s="11"/>
      <c r="AB249" s="11"/>
      <c r="AC249" s="11"/>
      <c r="AD249" s="11"/>
    </row>
    <row r="250" spans="1:30">
      <c r="A250" s="56"/>
      <c r="B250" s="11"/>
      <c r="C250" s="11" t="s">
        <v>247</v>
      </c>
      <c r="D250" s="11"/>
      <c r="E250" s="11" t="s">
        <v>248</v>
      </c>
      <c r="F250" s="11">
        <v>10</v>
      </c>
      <c r="G250" s="195">
        <v>2277.1183333333302</v>
      </c>
      <c r="H250" s="195">
        <v>13662.71</v>
      </c>
      <c r="I250" s="195">
        <v>1366.271</v>
      </c>
      <c r="J250" s="184">
        <v>10.1</v>
      </c>
      <c r="L250" s="11">
        <v>6</v>
      </c>
      <c r="M250" s="195">
        <v>5744.57</v>
      </c>
      <c r="N250" s="195">
        <v>1436.1424999999999</v>
      </c>
      <c r="O250" s="11">
        <v>1</v>
      </c>
      <c r="P250" s="195">
        <v>650.84</v>
      </c>
      <c r="Q250" s="195">
        <v>650.84</v>
      </c>
      <c r="R250" s="11">
        <v>9</v>
      </c>
      <c r="S250" s="195">
        <v>13011.87</v>
      </c>
      <c r="T250" s="195">
        <v>1445.7633333333299</v>
      </c>
      <c r="V250" s="11"/>
      <c r="W250" s="11"/>
      <c r="X250" s="11"/>
      <c r="Y250" s="11"/>
      <c r="Z250" s="11"/>
      <c r="AA250" s="11"/>
      <c r="AB250" s="11"/>
      <c r="AC250" s="11"/>
      <c r="AD250" s="11"/>
    </row>
    <row r="251" spans="1:30">
      <c r="A251" s="56"/>
      <c r="B251" s="11"/>
      <c r="C251" s="11" t="s">
        <v>419</v>
      </c>
      <c r="D251" s="11"/>
      <c r="E251" s="11" t="s">
        <v>420</v>
      </c>
      <c r="F251" s="11">
        <v>12</v>
      </c>
      <c r="G251" s="195">
        <v>1047.2787499999999</v>
      </c>
      <c r="H251" s="195">
        <v>8378.23</v>
      </c>
      <c r="I251" s="195">
        <v>698.18583333333299</v>
      </c>
      <c r="J251" s="184">
        <v>10.0833333333333</v>
      </c>
      <c r="L251" s="11">
        <v>8</v>
      </c>
      <c r="M251" s="195">
        <v>3215.45</v>
      </c>
      <c r="N251" s="195">
        <v>803.86249999999995</v>
      </c>
      <c r="O251" s="11"/>
      <c r="P251" s="195"/>
      <c r="Q251" s="195"/>
      <c r="R251" s="11">
        <v>12</v>
      </c>
      <c r="S251" s="195">
        <v>8378.23</v>
      </c>
      <c r="T251" s="195">
        <v>698.18583333333299</v>
      </c>
      <c r="V251" s="11"/>
      <c r="W251" s="11"/>
      <c r="X251" s="11"/>
      <c r="Y251" s="11"/>
      <c r="Z251" s="11"/>
      <c r="AA251" s="11"/>
      <c r="AB251" s="11"/>
      <c r="AC251" s="11"/>
      <c r="AD251" s="11"/>
    </row>
    <row r="252" spans="1:30">
      <c r="A252" s="56"/>
      <c r="B252" s="11"/>
      <c r="C252" s="11" t="s">
        <v>268</v>
      </c>
      <c r="D252" s="11"/>
      <c r="E252" s="11" t="s">
        <v>269</v>
      </c>
      <c r="F252" s="11">
        <v>37</v>
      </c>
      <c r="G252" s="195">
        <v>1436.24166666667</v>
      </c>
      <c r="H252" s="195">
        <v>34469.800000000003</v>
      </c>
      <c r="I252" s="195">
        <v>931.616216216216</v>
      </c>
      <c r="J252" s="184">
        <v>10</v>
      </c>
      <c r="L252" s="11">
        <v>24</v>
      </c>
      <c r="M252" s="195">
        <v>13632.28</v>
      </c>
      <c r="N252" s="195">
        <v>1048.6369230769201</v>
      </c>
      <c r="O252" s="11"/>
      <c r="P252" s="195"/>
      <c r="Q252" s="195"/>
      <c r="R252" s="11">
        <v>37</v>
      </c>
      <c r="S252" s="195">
        <v>34469.800000000003</v>
      </c>
      <c r="T252" s="195">
        <v>931.616216216216</v>
      </c>
      <c r="V252" s="11"/>
      <c r="W252" s="11"/>
      <c r="X252" s="11"/>
      <c r="Y252" s="11"/>
      <c r="Z252" s="11"/>
      <c r="AA252" s="11"/>
      <c r="AB252" s="11"/>
      <c r="AC252" s="11"/>
      <c r="AD252" s="11"/>
    </row>
    <row r="253" spans="1:30">
      <c r="A253" s="56"/>
      <c r="B253" s="11"/>
      <c r="C253" s="11" t="s">
        <v>573</v>
      </c>
      <c r="D253" s="11"/>
      <c r="E253" s="11" t="s">
        <v>278</v>
      </c>
      <c r="F253" s="11">
        <v>2</v>
      </c>
      <c r="G253" s="195">
        <v>797.43</v>
      </c>
      <c r="H253" s="195">
        <v>1594.86</v>
      </c>
      <c r="I253" s="195">
        <v>797.43</v>
      </c>
      <c r="J253" s="184">
        <v>10</v>
      </c>
      <c r="L253" s="11">
        <v>2</v>
      </c>
      <c r="M253" s="195"/>
      <c r="N253" s="195"/>
      <c r="O253" s="11"/>
      <c r="P253" s="195"/>
      <c r="Q253" s="195"/>
      <c r="R253" s="11">
        <v>2</v>
      </c>
      <c r="S253" s="195">
        <v>1594.86</v>
      </c>
      <c r="T253" s="195">
        <v>797.43</v>
      </c>
      <c r="V253" s="11"/>
      <c r="W253" s="11"/>
      <c r="X253" s="11"/>
      <c r="Y253" s="11"/>
      <c r="Z253" s="11"/>
      <c r="AA253" s="11"/>
      <c r="AB253" s="11"/>
      <c r="AC253" s="11"/>
      <c r="AD253" s="11"/>
    </row>
    <row r="254" spans="1:30">
      <c r="A254" s="56"/>
      <c r="B254" s="11"/>
      <c r="C254" s="11" t="s">
        <v>408</v>
      </c>
      <c r="D254" s="11"/>
      <c r="E254" s="11" t="s">
        <v>409</v>
      </c>
      <c r="F254" s="11">
        <v>115</v>
      </c>
      <c r="G254" s="195">
        <v>1257.2850000000001</v>
      </c>
      <c r="H254" s="195">
        <v>95553.66</v>
      </c>
      <c r="I254" s="195">
        <v>830.90139130434795</v>
      </c>
      <c r="J254" s="184">
        <v>9.9391304347826104</v>
      </c>
      <c r="L254" s="11">
        <v>76</v>
      </c>
      <c r="M254" s="195">
        <v>35010.050000000003</v>
      </c>
      <c r="N254" s="195">
        <v>897.69358974359</v>
      </c>
      <c r="O254" s="11">
        <v>4</v>
      </c>
      <c r="P254" s="195">
        <v>2066.58</v>
      </c>
      <c r="Q254" s="195">
        <v>516.64499999999998</v>
      </c>
      <c r="R254" s="11">
        <v>111</v>
      </c>
      <c r="S254" s="195">
        <v>93487.08</v>
      </c>
      <c r="T254" s="195">
        <v>842.22594594594602</v>
      </c>
      <c r="V254" s="11"/>
      <c r="W254" s="11"/>
      <c r="X254" s="11"/>
      <c r="Y254" s="11"/>
      <c r="Z254" s="11"/>
      <c r="AA254" s="11"/>
      <c r="AB254" s="11"/>
      <c r="AC254" s="11"/>
      <c r="AD254" s="11"/>
    </row>
    <row r="255" spans="1:30">
      <c r="A255" s="56"/>
      <c r="B255" s="11"/>
      <c r="C255" s="11" t="s">
        <v>449</v>
      </c>
      <c r="D255" s="11"/>
      <c r="E255" s="11" t="s">
        <v>242</v>
      </c>
      <c r="F255" s="11">
        <v>24</v>
      </c>
      <c r="G255" s="195">
        <v>1461.88625</v>
      </c>
      <c r="H255" s="195">
        <v>23390.18</v>
      </c>
      <c r="I255" s="195">
        <v>974.59083333333297</v>
      </c>
      <c r="J255" s="184">
        <v>9.75</v>
      </c>
      <c r="L255" s="11">
        <v>16</v>
      </c>
      <c r="M255" s="195">
        <v>9849.1</v>
      </c>
      <c r="N255" s="195">
        <v>1231.1375</v>
      </c>
      <c r="O255" s="11">
        <v>1</v>
      </c>
      <c r="P255" s="195">
        <v>3049.54</v>
      </c>
      <c r="Q255" s="195">
        <v>3049.54</v>
      </c>
      <c r="R255" s="11">
        <v>23</v>
      </c>
      <c r="S255" s="195">
        <v>20340.64</v>
      </c>
      <c r="T255" s="195">
        <v>884.37565217391295</v>
      </c>
      <c r="V255" s="11"/>
      <c r="W255" s="11"/>
      <c r="X255" s="11"/>
      <c r="Y255" s="11"/>
      <c r="Z255" s="11"/>
      <c r="AA255" s="11"/>
      <c r="AB255" s="11"/>
      <c r="AC255" s="11"/>
      <c r="AD255" s="11"/>
    </row>
    <row r="256" spans="1:30">
      <c r="A256" s="56"/>
      <c r="B256" s="11"/>
      <c r="C256" s="11" t="s">
        <v>252</v>
      </c>
      <c r="D256" s="11"/>
      <c r="E256" s="11" t="s">
        <v>253</v>
      </c>
      <c r="F256" s="11">
        <v>6</v>
      </c>
      <c r="G256" s="195">
        <v>3397.1233333333298</v>
      </c>
      <c r="H256" s="195">
        <v>10191.370000000001</v>
      </c>
      <c r="I256" s="195">
        <v>1698.5616666666699</v>
      </c>
      <c r="J256" s="184">
        <v>9.6666666666666696</v>
      </c>
      <c r="L256" s="11">
        <v>3</v>
      </c>
      <c r="M256" s="195">
        <v>7985.29</v>
      </c>
      <c r="N256" s="195">
        <v>2661.7633333333301</v>
      </c>
      <c r="O256" s="11"/>
      <c r="P256" s="195"/>
      <c r="Q256" s="195"/>
      <c r="R256" s="11">
        <v>6</v>
      </c>
      <c r="S256" s="195">
        <v>10191.370000000001</v>
      </c>
      <c r="T256" s="195">
        <v>1698.5616666666699</v>
      </c>
      <c r="V256" s="11"/>
      <c r="W256" s="11"/>
      <c r="X256" s="11"/>
      <c r="Y256" s="11"/>
      <c r="Z256" s="11"/>
      <c r="AA256" s="11"/>
      <c r="AB256" s="11"/>
      <c r="AC256" s="11"/>
      <c r="AD256" s="11"/>
    </row>
    <row r="257" spans="1:30">
      <c r="A257" s="56"/>
      <c r="B257" s="11"/>
      <c r="C257" s="11" t="s">
        <v>151</v>
      </c>
      <c r="D257" s="11"/>
      <c r="E257" s="11" t="s">
        <v>100</v>
      </c>
      <c r="F257" s="11">
        <v>11</v>
      </c>
      <c r="G257" s="195">
        <v>1628.55</v>
      </c>
      <c r="H257" s="195">
        <v>8142.75</v>
      </c>
      <c r="I257" s="195">
        <v>740.25</v>
      </c>
      <c r="J257" s="184">
        <v>9.5454545454545396</v>
      </c>
      <c r="L257" s="11">
        <v>5</v>
      </c>
      <c r="M257" s="195">
        <v>6341.02</v>
      </c>
      <c r="N257" s="195">
        <v>1056.83666666667</v>
      </c>
      <c r="O257" s="11">
        <v>1</v>
      </c>
      <c r="P257" s="195">
        <v>286.7</v>
      </c>
      <c r="Q257" s="195">
        <v>286.7</v>
      </c>
      <c r="R257" s="11">
        <v>10</v>
      </c>
      <c r="S257" s="195">
        <v>7856.05</v>
      </c>
      <c r="T257" s="195">
        <v>785.60500000000002</v>
      </c>
      <c r="V257" s="11"/>
      <c r="W257" s="11"/>
      <c r="X257" s="11"/>
      <c r="Y257" s="11"/>
      <c r="Z257" s="11"/>
      <c r="AA257" s="11"/>
      <c r="AB257" s="11"/>
      <c r="AC257" s="11"/>
      <c r="AD257" s="11"/>
    </row>
    <row r="258" spans="1:30">
      <c r="A258" s="56"/>
      <c r="B258" s="11"/>
      <c r="C258" s="11" t="s">
        <v>109</v>
      </c>
      <c r="D258" s="11"/>
      <c r="E258" s="11" t="s">
        <v>111</v>
      </c>
      <c r="F258" s="11">
        <v>2</v>
      </c>
      <c r="G258" s="195">
        <v>562.96500000000003</v>
      </c>
      <c r="H258" s="195">
        <v>1125.93</v>
      </c>
      <c r="I258" s="195">
        <v>562.96500000000003</v>
      </c>
      <c r="J258" s="184">
        <v>9.5</v>
      </c>
      <c r="L258" s="11">
        <v>2</v>
      </c>
      <c r="M258" s="195"/>
      <c r="N258" s="195"/>
      <c r="O258" s="11"/>
      <c r="P258" s="195"/>
      <c r="Q258" s="195"/>
      <c r="R258" s="11">
        <v>2</v>
      </c>
      <c r="S258" s="195">
        <v>1125.93</v>
      </c>
      <c r="T258" s="195">
        <v>562.96500000000003</v>
      </c>
      <c r="V258" s="11"/>
      <c r="W258" s="11"/>
      <c r="X258" s="11"/>
      <c r="Y258" s="11"/>
      <c r="Z258" s="11"/>
      <c r="AA258" s="11"/>
      <c r="AB258" s="11"/>
      <c r="AC258" s="11"/>
      <c r="AD258" s="11"/>
    </row>
    <row r="259" spans="1:30">
      <c r="A259" s="56"/>
      <c r="B259" s="11"/>
      <c r="C259" s="11" t="s">
        <v>216</v>
      </c>
      <c r="D259" s="11"/>
      <c r="E259" s="11" t="s">
        <v>136</v>
      </c>
      <c r="F259" s="11">
        <v>2</v>
      </c>
      <c r="G259" s="195"/>
      <c r="H259" s="195">
        <v>1597.4</v>
      </c>
      <c r="I259" s="195">
        <v>798.7</v>
      </c>
      <c r="J259" s="184">
        <v>9.5</v>
      </c>
      <c r="L259" s="11"/>
      <c r="M259" s="195">
        <v>1597.4</v>
      </c>
      <c r="N259" s="195">
        <v>798.7</v>
      </c>
      <c r="O259" s="11"/>
      <c r="P259" s="195"/>
      <c r="Q259" s="195"/>
      <c r="R259" s="11">
        <v>2</v>
      </c>
      <c r="S259" s="195">
        <v>1597.4</v>
      </c>
      <c r="T259" s="195">
        <v>798.7</v>
      </c>
      <c r="V259" s="11"/>
      <c r="W259" s="11"/>
      <c r="X259" s="11"/>
      <c r="Y259" s="11"/>
      <c r="Z259" s="11"/>
      <c r="AA259" s="11"/>
      <c r="AB259" s="11"/>
      <c r="AC259" s="11"/>
      <c r="AD259" s="11"/>
    </row>
    <row r="260" spans="1:30">
      <c r="A260" s="56"/>
      <c r="B260" s="11"/>
      <c r="C260" s="11" t="s">
        <v>337</v>
      </c>
      <c r="D260" s="11"/>
      <c r="E260" s="11" t="s">
        <v>338</v>
      </c>
      <c r="F260" s="11">
        <v>20</v>
      </c>
      <c r="G260" s="195">
        <v>1354.0927272727299</v>
      </c>
      <c r="H260" s="195">
        <v>14895.02</v>
      </c>
      <c r="I260" s="195">
        <v>744.75099999999998</v>
      </c>
      <c r="J260" s="184">
        <v>9.4499999999999993</v>
      </c>
      <c r="L260" s="11">
        <v>11</v>
      </c>
      <c r="M260" s="195">
        <v>7752.1</v>
      </c>
      <c r="N260" s="195">
        <v>861.34444444444398</v>
      </c>
      <c r="O260" s="11"/>
      <c r="P260" s="195"/>
      <c r="Q260" s="195"/>
      <c r="R260" s="11">
        <v>20</v>
      </c>
      <c r="S260" s="195">
        <v>14895.02</v>
      </c>
      <c r="T260" s="195">
        <v>744.75099999999998</v>
      </c>
      <c r="V260" s="11"/>
      <c r="W260" s="11"/>
      <c r="X260" s="11"/>
      <c r="Y260" s="11"/>
      <c r="Z260" s="11"/>
      <c r="AA260" s="11"/>
      <c r="AB260" s="11"/>
      <c r="AC260" s="11"/>
      <c r="AD260" s="11"/>
    </row>
    <row r="261" spans="1:30">
      <c r="A261" s="56"/>
      <c r="B261" s="11"/>
      <c r="C261" s="11" t="s">
        <v>214</v>
      </c>
      <c r="D261" s="11"/>
      <c r="E261" s="11" t="s">
        <v>215</v>
      </c>
      <c r="F261" s="11">
        <v>5</v>
      </c>
      <c r="G261" s="195">
        <v>2217.5533333333301</v>
      </c>
      <c r="H261" s="195">
        <v>6652.66</v>
      </c>
      <c r="I261" s="195">
        <v>1330.5319999999999</v>
      </c>
      <c r="J261" s="184">
        <v>9.1999999999999993</v>
      </c>
      <c r="L261" s="11">
        <v>3</v>
      </c>
      <c r="M261" s="195">
        <v>3297.47</v>
      </c>
      <c r="N261" s="195">
        <v>1648.7349999999999</v>
      </c>
      <c r="O261" s="11"/>
      <c r="P261" s="195"/>
      <c r="Q261" s="195"/>
      <c r="R261" s="11">
        <v>5</v>
      </c>
      <c r="S261" s="195">
        <v>6652.66</v>
      </c>
      <c r="T261" s="195">
        <v>1330.5319999999999</v>
      </c>
      <c r="V261" s="11"/>
      <c r="W261" s="11"/>
      <c r="X261" s="11"/>
      <c r="Y261" s="11"/>
      <c r="Z261" s="11"/>
      <c r="AA261" s="11"/>
      <c r="AB261" s="11"/>
      <c r="AC261" s="11"/>
      <c r="AD261" s="11"/>
    </row>
    <row r="262" spans="1:30">
      <c r="A262" s="56"/>
      <c r="B262" s="11"/>
      <c r="C262" s="11" t="s">
        <v>423</v>
      </c>
      <c r="D262" s="11"/>
      <c r="E262" s="11" t="s">
        <v>136</v>
      </c>
      <c r="F262" s="11">
        <v>5</v>
      </c>
      <c r="G262" s="195">
        <v>3606.75</v>
      </c>
      <c r="H262" s="195">
        <v>3606.75</v>
      </c>
      <c r="I262" s="195">
        <v>721.35</v>
      </c>
      <c r="J262" s="184">
        <v>9.1999999999999993</v>
      </c>
      <c r="L262" s="11">
        <v>1</v>
      </c>
      <c r="M262" s="195">
        <v>3360.36</v>
      </c>
      <c r="N262" s="195">
        <v>840.09</v>
      </c>
      <c r="O262" s="11"/>
      <c r="P262" s="195"/>
      <c r="Q262" s="195"/>
      <c r="R262" s="11">
        <v>5</v>
      </c>
      <c r="S262" s="195">
        <v>3606.75</v>
      </c>
      <c r="T262" s="195">
        <v>721.35</v>
      </c>
      <c r="V262" s="11"/>
      <c r="W262" s="11"/>
      <c r="X262" s="11"/>
      <c r="Y262" s="11"/>
      <c r="Z262" s="11"/>
      <c r="AA262" s="11"/>
      <c r="AB262" s="11"/>
      <c r="AC262" s="11"/>
      <c r="AD262" s="11"/>
    </row>
    <row r="263" spans="1:30">
      <c r="A263" s="56"/>
      <c r="B263" s="11"/>
      <c r="C263" s="11" t="s">
        <v>164</v>
      </c>
      <c r="D263" s="11"/>
      <c r="E263" s="11" t="s">
        <v>165</v>
      </c>
      <c r="F263" s="11">
        <v>12</v>
      </c>
      <c r="G263" s="195">
        <v>1124.4977777777799</v>
      </c>
      <c r="H263" s="195">
        <v>10120.48</v>
      </c>
      <c r="I263" s="195">
        <v>843.37333333333299</v>
      </c>
      <c r="J263" s="184">
        <v>9.0833333333333304</v>
      </c>
      <c r="L263" s="11">
        <v>9</v>
      </c>
      <c r="M263" s="195">
        <v>3601.46</v>
      </c>
      <c r="N263" s="195">
        <v>1200.4866666666701</v>
      </c>
      <c r="O263" s="11"/>
      <c r="P263" s="195"/>
      <c r="Q263" s="195"/>
      <c r="R263" s="11">
        <v>12</v>
      </c>
      <c r="S263" s="195">
        <v>10120.48</v>
      </c>
      <c r="T263" s="195">
        <v>843.37333333333299</v>
      </c>
      <c r="V263" s="11"/>
      <c r="W263" s="11"/>
      <c r="X263" s="11"/>
      <c r="Y263" s="11"/>
      <c r="Z263" s="11"/>
      <c r="AA263" s="11"/>
      <c r="AB263" s="11"/>
      <c r="AC263" s="11"/>
      <c r="AD263" s="11"/>
    </row>
    <row r="264" spans="1:30">
      <c r="A264" s="56"/>
      <c r="B264" s="11"/>
      <c r="C264" s="11" t="s">
        <v>407</v>
      </c>
      <c r="D264" s="11"/>
      <c r="E264" s="11" t="s">
        <v>136</v>
      </c>
      <c r="F264" s="11">
        <v>2</v>
      </c>
      <c r="G264" s="195">
        <v>1594.55</v>
      </c>
      <c r="H264" s="195">
        <v>1594.55</v>
      </c>
      <c r="I264" s="195">
        <v>797.27499999999998</v>
      </c>
      <c r="J264" s="184">
        <v>9</v>
      </c>
      <c r="L264" s="11">
        <v>1</v>
      </c>
      <c r="M264" s="195">
        <v>1037.69</v>
      </c>
      <c r="N264" s="195">
        <v>1037.69</v>
      </c>
      <c r="O264" s="11"/>
      <c r="P264" s="195"/>
      <c r="Q264" s="195"/>
      <c r="R264" s="11">
        <v>2</v>
      </c>
      <c r="S264" s="195">
        <v>1594.55</v>
      </c>
      <c r="T264" s="195">
        <v>797.27499999999998</v>
      </c>
      <c r="V264" s="11"/>
      <c r="W264" s="11"/>
      <c r="X264" s="11"/>
      <c r="Y264" s="11"/>
      <c r="Z264" s="11"/>
      <c r="AA264" s="11"/>
      <c r="AB264" s="11"/>
      <c r="AC264" s="11"/>
      <c r="AD264" s="11"/>
    </row>
    <row r="265" spans="1:30">
      <c r="A265" s="56"/>
      <c r="B265" s="11"/>
      <c r="C265" s="11" t="s">
        <v>435</v>
      </c>
      <c r="D265" s="11"/>
      <c r="E265" s="11" t="s">
        <v>113</v>
      </c>
      <c r="F265" s="11">
        <v>1</v>
      </c>
      <c r="G265" s="195"/>
      <c r="H265" s="195">
        <v>291.33</v>
      </c>
      <c r="I265" s="195">
        <v>291.33</v>
      </c>
      <c r="J265" s="184">
        <v>9</v>
      </c>
      <c r="L265" s="11"/>
      <c r="M265" s="195">
        <v>291.33</v>
      </c>
      <c r="N265" s="195">
        <v>291.33</v>
      </c>
      <c r="O265" s="11"/>
      <c r="P265" s="195"/>
      <c r="Q265" s="195"/>
      <c r="R265" s="11">
        <v>1</v>
      </c>
      <c r="S265" s="195">
        <v>291.33</v>
      </c>
      <c r="T265" s="195">
        <v>291.33</v>
      </c>
      <c r="V265" s="11"/>
      <c r="W265" s="11"/>
      <c r="X265" s="11"/>
      <c r="Y265" s="11"/>
      <c r="Z265" s="11"/>
      <c r="AA265" s="11"/>
      <c r="AB265" s="11"/>
      <c r="AC265" s="11"/>
      <c r="AD265" s="11"/>
    </row>
    <row r="266" spans="1:30">
      <c r="A266" s="56"/>
      <c r="B266" s="11"/>
      <c r="C266" s="11" t="s">
        <v>542</v>
      </c>
      <c r="D266" s="11"/>
      <c r="E266" s="11" t="s">
        <v>84</v>
      </c>
      <c r="F266" s="11">
        <v>3</v>
      </c>
      <c r="G266" s="195">
        <v>918.42</v>
      </c>
      <c r="H266" s="195">
        <v>2755.26</v>
      </c>
      <c r="I266" s="195">
        <v>918.42</v>
      </c>
      <c r="J266" s="184">
        <v>8.6666666666666696</v>
      </c>
      <c r="L266" s="11">
        <v>3</v>
      </c>
      <c r="M266" s="195"/>
      <c r="N266" s="195"/>
      <c r="O266" s="11"/>
      <c r="P266" s="195"/>
      <c r="Q266" s="195"/>
      <c r="R266" s="11">
        <v>3</v>
      </c>
      <c r="S266" s="195">
        <v>2755.26</v>
      </c>
      <c r="T266" s="195">
        <v>918.42</v>
      </c>
      <c r="V266" s="11"/>
      <c r="W266" s="11"/>
      <c r="X266" s="11"/>
      <c r="Y266" s="11"/>
      <c r="Z266" s="11"/>
      <c r="AA266" s="11"/>
      <c r="AB266" s="11"/>
      <c r="AC266" s="11"/>
      <c r="AD266" s="11"/>
    </row>
    <row r="267" spans="1:30">
      <c r="A267" s="56"/>
      <c r="B267" s="11"/>
      <c r="C267" s="11" t="s">
        <v>290</v>
      </c>
      <c r="D267" s="11"/>
      <c r="E267" s="11" t="s">
        <v>193</v>
      </c>
      <c r="F267" s="11">
        <v>3</v>
      </c>
      <c r="G267" s="195">
        <v>2955.29</v>
      </c>
      <c r="H267" s="195">
        <v>2955.29</v>
      </c>
      <c r="I267" s="195">
        <v>985.09666666666703</v>
      </c>
      <c r="J267" s="184">
        <v>8.6666666666666696</v>
      </c>
      <c r="L267" s="11">
        <v>1</v>
      </c>
      <c r="M267" s="195">
        <v>2071.29</v>
      </c>
      <c r="N267" s="195">
        <v>1035.645</v>
      </c>
      <c r="O267" s="11"/>
      <c r="P267" s="195"/>
      <c r="Q267" s="195"/>
      <c r="R267" s="11">
        <v>3</v>
      </c>
      <c r="S267" s="195">
        <v>2955.29</v>
      </c>
      <c r="T267" s="195">
        <v>985.09666666666703</v>
      </c>
      <c r="V267" s="11"/>
      <c r="W267" s="11"/>
      <c r="X267" s="11"/>
      <c r="Y267" s="11"/>
      <c r="Z267" s="11"/>
      <c r="AA267" s="11"/>
      <c r="AB267" s="11"/>
      <c r="AC267" s="11"/>
      <c r="AD267" s="11"/>
    </row>
    <row r="268" spans="1:30">
      <c r="A268" s="56"/>
      <c r="B268" s="11"/>
      <c r="C268" s="11" t="s">
        <v>255</v>
      </c>
      <c r="D268" s="11"/>
      <c r="E268" s="11" t="s">
        <v>256</v>
      </c>
      <c r="F268" s="11">
        <v>8</v>
      </c>
      <c r="G268" s="195">
        <v>1437.1324999999999</v>
      </c>
      <c r="H268" s="195">
        <v>5748.53</v>
      </c>
      <c r="I268" s="195">
        <v>718.56624999999997</v>
      </c>
      <c r="J268" s="184">
        <v>8</v>
      </c>
      <c r="L268" s="11">
        <v>4</v>
      </c>
      <c r="M268" s="195">
        <v>3500.45</v>
      </c>
      <c r="N268" s="195">
        <v>875.11249999999995</v>
      </c>
      <c r="O268" s="11"/>
      <c r="P268" s="195"/>
      <c r="Q268" s="195"/>
      <c r="R268" s="11">
        <v>8</v>
      </c>
      <c r="S268" s="195">
        <v>5748.53</v>
      </c>
      <c r="T268" s="195">
        <v>718.56624999999997</v>
      </c>
      <c r="V268" s="11"/>
      <c r="W268" s="11"/>
      <c r="X268" s="11"/>
      <c r="Y268" s="11"/>
      <c r="Z268" s="11"/>
      <c r="AA268" s="11"/>
      <c r="AB268" s="11"/>
      <c r="AC268" s="11"/>
      <c r="AD268" s="11"/>
    </row>
    <row r="269" spans="1:30">
      <c r="A269" s="56"/>
      <c r="B269" s="11"/>
      <c r="C269" s="11" t="s">
        <v>383</v>
      </c>
      <c r="D269" s="11"/>
      <c r="E269" s="11" t="s">
        <v>384</v>
      </c>
      <c r="F269" s="11">
        <v>16</v>
      </c>
      <c r="G269" s="195">
        <v>1952.4371428571401</v>
      </c>
      <c r="H269" s="195">
        <v>13667.06</v>
      </c>
      <c r="I269" s="195">
        <v>854.19124999999997</v>
      </c>
      <c r="J269" s="184">
        <v>8</v>
      </c>
      <c r="L269" s="11">
        <v>7</v>
      </c>
      <c r="M269" s="195">
        <v>7442.62</v>
      </c>
      <c r="N269" s="195">
        <v>826.95777777777801</v>
      </c>
      <c r="O269" s="11"/>
      <c r="P269" s="195"/>
      <c r="Q269" s="195"/>
      <c r="R269" s="11">
        <v>16</v>
      </c>
      <c r="S269" s="195">
        <v>13667.06</v>
      </c>
      <c r="T269" s="195">
        <v>854.19124999999997</v>
      </c>
      <c r="V269" s="11"/>
      <c r="W269" s="11"/>
      <c r="X269" s="11"/>
      <c r="Y269" s="11"/>
      <c r="Z269" s="11"/>
      <c r="AA269" s="11"/>
      <c r="AB269" s="11"/>
      <c r="AC269" s="11"/>
      <c r="AD269" s="11"/>
    </row>
    <row r="270" spans="1:30">
      <c r="A270" s="56"/>
      <c r="B270" s="11"/>
      <c r="C270" s="11" t="s">
        <v>498</v>
      </c>
      <c r="D270" s="11"/>
      <c r="E270" s="11" t="s">
        <v>136</v>
      </c>
      <c r="F270" s="11">
        <v>1</v>
      </c>
      <c r="G270" s="195"/>
      <c r="H270" s="195">
        <v>369.86</v>
      </c>
      <c r="I270" s="195">
        <v>369.86</v>
      </c>
      <c r="J270" s="184">
        <v>8</v>
      </c>
      <c r="L270" s="11"/>
      <c r="M270" s="195">
        <v>369.86</v>
      </c>
      <c r="N270" s="195">
        <v>369.86</v>
      </c>
      <c r="O270" s="11"/>
      <c r="P270" s="195"/>
      <c r="Q270" s="195"/>
      <c r="R270" s="11">
        <v>1</v>
      </c>
      <c r="S270" s="195">
        <v>369.86</v>
      </c>
      <c r="T270" s="195">
        <v>369.86</v>
      </c>
      <c r="V270" s="11"/>
      <c r="W270" s="11"/>
      <c r="X270" s="11"/>
      <c r="Y270" s="11"/>
      <c r="Z270" s="11"/>
      <c r="AA270" s="11"/>
      <c r="AB270" s="11"/>
      <c r="AC270" s="11"/>
      <c r="AD270" s="11"/>
    </row>
    <row r="271" spans="1:30">
      <c r="A271" s="56"/>
      <c r="B271" s="11"/>
      <c r="C271" s="11" t="s">
        <v>194</v>
      </c>
      <c r="D271" s="11"/>
      <c r="E271" s="11" t="s">
        <v>195</v>
      </c>
      <c r="F271" s="11">
        <v>8</v>
      </c>
      <c r="G271" s="195">
        <v>3107.8533333333298</v>
      </c>
      <c r="H271" s="195">
        <v>9323.56</v>
      </c>
      <c r="I271" s="195">
        <v>1165.4449999999999</v>
      </c>
      <c r="J271" s="184">
        <v>7.75</v>
      </c>
      <c r="L271" s="11">
        <v>3</v>
      </c>
      <c r="M271" s="195">
        <v>5968.53</v>
      </c>
      <c r="N271" s="195">
        <v>1193.7059999999999</v>
      </c>
      <c r="O271" s="11"/>
      <c r="P271" s="195"/>
      <c r="Q271" s="195"/>
      <c r="R271" s="11">
        <v>8</v>
      </c>
      <c r="S271" s="195">
        <v>9323.56</v>
      </c>
      <c r="T271" s="195">
        <v>1165.4449999999999</v>
      </c>
      <c r="V271" s="11"/>
      <c r="W271" s="11"/>
      <c r="X271" s="11"/>
      <c r="Y271" s="11"/>
      <c r="Z271" s="11"/>
      <c r="AA271" s="11"/>
      <c r="AB271" s="11"/>
      <c r="AC271" s="11"/>
      <c r="AD271" s="11"/>
    </row>
    <row r="272" spans="1:30">
      <c r="A272" s="56"/>
      <c r="B272" s="11"/>
      <c r="C272" s="11" t="s">
        <v>104</v>
      </c>
      <c r="D272" s="11"/>
      <c r="E272" s="11" t="s">
        <v>105</v>
      </c>
      <c r="F272" s="11">
        <v>4</v>
      </c>
      <c r="G272" s="195">
        <v>4778.46</v>
      </c>
      <c r="H272" s="195">
        <v>4778.46</v>
      </c>
      <c r="I272" s="195">
        <v>1194.615</v>
      </c>
      <c r="J272" s="184">
        <v>7.25</v>
      </c>
      <c r="L272" s="11">
        <v>1</v>
      </c>
      <c r="M272" s="195">
        <v>4003.98</v>
      </c>
      <c r="N272" s="195">
        <v>1334.66</v>
      </c>
      <c r="O272" s="11">
        <v>1</v>
      </c>
      <c r="P272" s="195">
        <v>1417.43</v>
      </c>
      <c r="Q272" s="195">
        <v>1417.43</v>
      </c>
      <c r="R272" s="11">
        <v>3</v>
      </c>
      <c r="S272" s="195">
        <v>3361.03</v>
      </c>
      <c r="T272" s="195">
        <v>1120.3433333333301</v>
      </c>
      <c r="V272" s="11"/>
      <c r="W272" s="11"/>
      <c r="X272" s="11"/>
      <c r="Y272" s="11"/>
      <c r="Z272" s="11"/>
      <c r="AA272" s="11"/>
      <c r="AB272" s="11"/>
      <c r="AC272" s="11"/>
      <c r="AD272" s="11"/>
    </row>
    <row r="273" spans="1:30">
      <c r="A273" s="56"/>
      <c r="B273" s="11"/>
      <c r="C273" s="11" t="s">
        <v>126</v>
      </c>
      <c r="D273" s="11"/>
      <c r="E273" s="11" t="s">
        <v>210</v>
      </c>
      <c r="F273" s="11">
        <v>1</v>
      </c>
      <c r="G273" s="195"/>
      <c r="H273" s="195">
        <v>853.68</v>
      </c>
      <c r="I273" s="195">
        <v>853.68</v>
      </c>
      <c r="J273" s="184">
        <v>7</v>
      </c>
      <c r="L273" s="11"/>
      <c r="M273" s="195">
        <v>853.68</v>
      </c>
      <c r="N273" s="195">
        <v>853.68</v>
      </c>
      <c r="O273" s="11"/>
      <c r="P273" s="195"/>
      <c r="Q273" s="195"/>
      <c r="R273" s="11">
        <v>1</v>
      </c>
      <c r="S273" s="195">
        <v>853.68</v>
      </c>
      <c r="T273" s="195">
        <v>853.68</v>
      </c>
      <c r="V273" s="11"/>
      <c r="W273" s="11"/>
      <c r="X273" s="11"/>
      <c r="Y273" s="11"/>
      <c r="Z273" s="11"/>
      <c r="AA273" s="11"/>
      <c r="AB273" s="11"/>
      <c r="AC273" s="11"/>
      <c r="AD273" s="11"/>
    </row>
    <row r="274" spans="1:30">
      <c r="A274" s="56"/>
      <c r="B274" s="11"/>
      <c r="C274" s="11" t="s">
        <v>130</v>
      </c>
      <c r="D274" s="11"/>
      <c r="E274" s="11" t="s">
        <v>131</v>
      </c>
      <c r="F274" s="11">
        <v>2</v>
      </c>
      <c r="G274" s="195"/>
      <c r="H274" s="195">
        <v>5322.7</v>
      </c>
      <c r="I274" s="195">
        <v>2661.35</v>
      </c>
      <c r="J274" s="184">
        <v>7</v>
      </c>
      <c r="L274" s="11"/>
      <c r="M274" s="195">
        <v>5322.7</v>
      </c>
      <c r="N274" s="195">
        <v>2661.35</v>
      </c>
      <c r="O274" s="11"/>
      <c r="P274" s="195"/>
      <c r="Q274" s="195"/>
      <c r="R274" s="11">
        <v>2</v>
      </c>
      <c r="S274" s="195">
        <v>5322.7</v>
      </c>
      <c r="T274" s="195">
        <v>2661.35</v>
      </c>
      <c r="V274" s="11"/>
      <c r="W274" s="11"/>
      <c r="X274" s="11"/>
      <c r="Y274" s="11"/>
      <c r="Z274" s="11"/>
      <c r="AA274" s="11"/>
      <c r="AB274" s="11"/>
      <c r="AC274" s="11"/>
      <c r="AD274" s="11"/>
    </row>
    <row r="275" spans="1:30">
      <c r="A275" s="56"/>
      <c r="B275" s="11"/>
      <c r="C275" s="11" t="s">
        <v>351</v>
      </c>
      <c r="D275" s="11"/>
      <c r="E275" s="11" t="s">
        <v>352</v>
      </c>
      <c r="F275" s="11">
        <v>3</v>
      </c>
      <c r="G275" s="195">
        <v>2830.71</v>
      </c>
      <c r="H275" s="195">
        <v>2830.71</v>
      </c>
      <c r="I275" s="195">
        <v>943.57</v>
      </c>
      <c r="J275" s="184">
        <v>7</v>
      </c>
      <c r="L275" s="11">
        <v>1</v>
      </c>
      <c r="M275" s="195">
        <v>2057.12</v>
      </c>
      <c r="N275" s="195">
        <v>1028.56</v>
      </c>
      <c r="O275" s="11"/>
      <c r="P275" s="195"/>
      <c r="Q275" s="195"/>
      <c r="R275" s="11">
        <v>3</v>
      </c>
      <c r="S275" s="195">
        <v>2830.71</v>
      </c>
      <c r="T275" s="195">
        <v>943.57</v>
      </c>
      <c r="V275" s="11"/>
      <c r="W275" s="11"/>
      <c r="X275" s="11"/>
      <c r="Y275" s="11"/>
      <c r="Z275" s="11"/>
      <c r="AA275" s="11"/>
      <c r="AB275" s="11"/>
      <c r="AC275" s="11"/>
      <c r="AD275" s="11"/>
    </row>
    <row r="276" spans="1:30">
      <c r="A276" s="56"/>
      <c r="B276" s="11"/>
      <c r="C276" s="11" t="s">
        <v>446</v>
      </c>
      <c r="D276" s="11"/>
      <c r="E276" s="11" t="s">
        <v>146</v>
      </c>
      <c r="F276" s="11">
        <v>1</v>
      </c>
      <c r="G276" s="195"/>
      <c r="H276" s="195">
        <v>1744.5</v>
      </c>
      <c r="I276" s="195">
        <v>1744.5</v>
      </c>
      <c r="J276" s="184">
        <v>7</v>
      </c>
      <c r="L276" s="11"/>
      <c r="M276" s="195">
        <v>1744.5</v>
      </c>
      <c r="N276" s="195">
        <v>1744.5</v>
      </c>
      <c r="O276" s="11"/>
      <c r="P276" s="195"/>
      <c r="Q276" s="195"/>
      <c r="R276" s="11">
        <v>1</v>
      </c>
      <c r="S276" s="195">
        <v>1744.5</v>
      </c>
      <c r="T276" s="195">
        <v>1744.5</v>
      </c>
      <c r="V276" s="11"/>
      <c r="W276" s="11"/>
      <c r="X276" s="11"/>
      <c r="Y276" s="11"/>
      <c r="Z276" s="11"/>
      <c r="AA276" s="11"/>
      <c r="AB276" s="11"/>
      <c r="AC276" s="11"/>
      <c r="AD276" s="11"/>
    </row>
    <row r="277" spans="1:30">
      <c r="A277" s="56"/>
      <c r="B277" s="11"/>
      <c r="C277" s="11" t="s">
        <v>359</v>
      </c>
      <c r="D277" s="11"/>
      <c r="E277" s="11" t="s">
        <v>88</v>
      </c>
      <c r="F277" s="11">
        <v>1</v>
      </c>
      <c r="G277" s="195">
        <v>1811.66</v>
      </c>
      <c r="H277" s="195">
        <v>1811.66</v>
      </c>
      <c r="I277" s="195">
        <v>1811.66</v>
      </c>
      <c r="J277" s="184">
        <v>6</v>
      </c>
      <c r="L277" s="11">
        <v>1</v>
      </c>
      <c r="M277" s="195"/>
      <c r="N277" s="195"/>
      <c r="O277" s="11"/>
      <c r="P277" s="195"/>
      <c r="Q277" s="195"/>
      <c r="R277" s="11">
        <v>1</v>
      </c>
      <c r="S277" s="195">
        <v>1811.66</v>
      </c>
      <c r="T277" s="195">
        <v>1811.66</v>
      </c>
      <c r="V277" s="11"/>
      <c r="W277" s="11"/>
      <c r="X277" s="11"/>
      <c r="Y277" s="11"/>
      <c r="Z277" s="11"/>
      <c r="AA277" s="11"/>
      <c r="AB277" s="11"/>
      <c r="AC277" s="11"/>
      <c r="AD277" s="11"/>
    </row>
    <row r="278" spans="1:30">
      <c r="A278" s="56"/>
      <c r="B278" s="11"/>
      <c r="C278" s="11" t="s">
        <v>405</v>
      </c>
      <c r="D278" s="11"/>
      <c r="E278" s="11" t="s">
        <v>406</v>
      </c>
      <c r="F278" s="11">
        <v>4</v>
      </c>
      <c r="G278" s="195">
        <v>1476.63</v>
      </c>
      <c r="H278" s="195">
        <v>2953.26</v>
      </c>
      <c r="I278" s="195">
        <v>738.31500000000005</v>
      </c>
      <c r="J278" s="184">
        <v>5.25</v>
      </c>
      <c r="L278" s="11">
        <v>2</v>
      </c>
      <c r="M278" s="195">
        <v>2378.81</v>
      </c>
      <c r="N278" s="195">
        <v>1189.405</v>
      </c>
      <c r="O278" s="11"/>
      <c r="P278" s="195"/>
      <c r="Q278" s="195"/>
      <c r="R278" s="11">
        <v>4</v>
      </c>
      <c r="S278" s="195">
        <v>2953.26</v>
      </c>
      <c r="T278" s="195">
        <v>738.31500000000005</v>
      </c>
      <c r="V278" s="11"/>
      <c r="W278" s="11"/>
      <c r="X278" s="11"/>
      <c r="Y278" s="11"/>
      <c r="Z278" s="11"/>
      <c r="AA278" s="11"/>
      <c r="AB278" s="11"/>
      <c r="AC278" s="11"/>
      <c r="AD278" s="11"/>
    </row>
    <row r="279" spans="1:30">
      <c r="A279" s="56"/>
      <c r="B279" s="11"/>
      <c r="C279" s="11" t="s">
        <v>495</v>
      </c>
      <c r="D279" s="11"/>
      <c r="E279" s="11" t="s">
        <v>285</v>
      </c>
      <c r="F279" s="11">
        <v>1</v>
      </c>
      <c r="G279" s="195">
        <v>769.66</v>
      </c>
      <c r="H279" s="195">
        <v>769.66</v>
      </c>
      <c r="I279" s="195">
        <v>769.66</v>
      </c>
      <c r="J279" s="184">
        <v>5</v>
      </c>
      <c r="L279" s="11">
        <v>1</v>
      </c>
      <c r="M279" s="195"/>
      <c r="N279" s="195"/>
      <c r="O279" s="11"/>
      <c r="P279" s="195"/>
      <c r="Q279" s="195"/>
      <c r="R279" s="11">
        <v>1</v>
      </c>
      <c r="S279" s="195">
        <v>769.66</v>
      </c>
      <c r="T279" s="195">
        <v>769.66</v>
      </c>
      <c r="V279" s="11"/>
      <c r="W279" s="11"/>
      <c r="X279" s="11"/>
      <c r="Y279" s="11"/>
      <c r="Z279" s="11"/>
      <c r="AA279" s="11"/>
      <c r="AB279" s="11"/>
      <c r="AC279" s="11"/>
      <c r="AD279" s="11"/>
    </row>
    <row r="280" spans="1:30">
      <c r="A280" s="56"/>
      <c r="B280" s="11"/>
      <c r="C280" s="11" t="s">
        <v>483</v>
      </c>
      <c r="D280" s="11"/>
      <c r="E280" s="11" t="s">
        <v>165</v>
      </c>
      <c r="F280" s="11">
        <v>1</v>
      </c>
      <c r="G280" s="195">
        <v>871.16</v>
      </c>
      <c r="H280" s="195">
        <v>871.16</v>
      </c>
      <c r="I280" s="195">
        <v>871.16</v>
      </c>
      <c r="J280" s="184">
        <v>4</v>
      </c>
      <c r="L280" s="11">
        <v>1</v>
      </c>
      <c r="M280" s="195"/>
      <c r="N280" s="195"/>
      <c r="O280" s="11"/>
      <c r="P280" s="195"/>
      <c r="Q280" s="195"/>
      <c r="R280" s="11">
        <v>1</v>
      </c>
      <c r="S280" s="195">
        <v>871.16</v>
      </c>
      <c r="T280" s="195">
        <v>871.16</v>
      </c>
      <c r="V280" s="11"/>
      <c r="W280" s="11"/>
      <c r="X280" s="11"/>
      <c r="Y280" s="11"/>
      <c r="Z280" s="11"/>
      <c r="AA280" s="11"/>
      <c r="AB280" s="11"/>
      <c r="AC280" s="11"/>
      <c r="AD280" s="11"/>
    </row>
    <row r="281" spans="1:30">
      <c r="A281" s="56"/>
      <c r="B281" s="11"/>
      <c r="C281" s="11" t="s">
        <v>190</v>
      </c>
      <c r="D281" s="11"/>
      <c r="E281" s="11" t="s">
        <v>123</v>
      </c>
      <c r="F281" s="11">
        <v>1</v>
      </c>
      <c r="G281" s="195"/>
      <c r="H281" s="195">
        <v>516.34</v>
      </c>
      <c r="I281" s="195">
        <v>516.34</v>
      </c>
      <c r="J281" s="184">
        <v>3</v>
      </c>
      <c r="L281" s="11"/>
      <c r="M281" s="195">
        <v>516.34</v>
      </c>
      <c r="N281" s="195">
        <v>516.34</v>
      </c>
      <c r="O281" s="11"/>
      <c r="P281" s="195"/>
      <c r="Q281" s="195"/>
      <c r="R281" s="11">
        <v>1</v>
      </c>
      <c r="S281" s="195">
        <v>516.34</v>
      </c>
      <c r="T281" s="195">
        <v>516.34</v>
      </c>
      <c r="V281" s="11"/>
      <c r="W281" s="11"/>
      <c r="X281" s="11"/>
      <c r="Y281" s="11"/>
      <c r="Z281" s="11"/>
      <c r="AA281" s="11"/>
      <c r="AB281" s="11"/>
      <c r="AC281" s="11"/>
      <c r="AD281" s="11"/>
    </row>
    <row r="282" spans="1:30">
      <c r="A282" s="56"/>
      <c r="B282" s="11"/>
      <c r="C282" s="11"/>
      <c r="D282" s="11"/>
      <c r="E282" s="11"/>
      <c r="F282" s="11"/>
      <c r="G282" s="195"/>
      <c r="H282" s="195"/>
      <c r="I282" s="195"/>
      <c r="J282" s="184"/>
      <c r="L282" s="11"/>
      <c r="M282" s="195"/>
      <c r="N282" s="195"/>
      <c r="O282" s="11"/>
      <c r="P282" s="195"/>
      <c r="Q282" s="195"/>
      <c r="R282" s="11"/>
      <c r="S282" s="195"/>
      <c r="T282" s="195"/>
      <c r="V282" s="11"/>
      <c r="W282" s="11"/>
      <c r="X282" s="11"/>
      <c r="Y282" s="11"/>
      <c r="Z282" s="11"/>
      <c r="AA282" s="11"/>
      <c r="AB282" s="11"/>
      <c r="AC282" s="11"/>
      <c r="AD282" s="11"/>
    </row>
    <row r="283" spans="1:30">
      <c r="A283" s="56"/>
      <c r="B283" s="11"/>
      <c r="C283" s="11"/>
      <c r="D283" s="11"/>
      <c r="E283" s="11"/>
      <c r="F283" s="11"/>
      <c r="G283" s="195"/>
      <c r="H283" s="195"/>
      <c r="I283" s="195"/>
      <c r="J283" s="184"/>
      <c r="L283" s="11"/>
      <c r="M283" s="195"/>
      <c r="N283" s="195"/>
      <c r="O283" s="11"/>
      <c r="P283" s="195"/>
      <c r="Q283" s="195"/>
      <c r="R283" s="11"/>
      <c r="S283" s="195"/>
      <c r="T283" s="195"/>
      <c r="V283" s="11"/>
      <c r="W283" s="11"/>
      <c r="X283" s="11"/>
      <c r="Y283" s="11"/>
      <c r="Z283" s="11"/>
      <c r="AA283" s="11"/>
      <c r="AB283" s="11"/>
      <c r="AC283" s="11"/>
      <c r="AD283" s="11"/>
    </row>
    <row r="284" spans="1:30">
      <c r="A284" s="56"/>
      <c r="B284" s="11"/>
      <c r="C284" s="11"/>
      <c r="D284" s="11"/>
      <c r="E284" s="11"/>
      <c r="F284" s="11"/>
      <c r="G284" s="195"/>
      <c r="H284" s="195"/>
      <c r="I284" s="195"/>
      <c r="J284" s="184"/>
      <c r="L284" s="11"/>
      <c r="M284" s="195"/>
      <c r="N284" s="195"/>
      <c r="O284" s="11"/>
      <c r="P284" s="195"/>
      <c r="Q284" s="195"/>
      <c r="R284" s="11"/>
      <c r="S284" s="195"/>
      <c r="T284" s="195"/>
      <c r="V284" s="11"/>
      <c r="W284" s="11"/>
      <c r="X284" s="11"/>
      <c r="Y284" s="11"/>
      <c r="Z284" s="11"/>
      <c r="AA284" s="11"/>
      <c r="AB284" s="11"/>
      <c r="AC284" s="11"/>
      <c r="AD284" s="11"/>
    </row>
    <row r="285" spans="1:30">
      <c r="A285" s="56"/>
      <c r="B285" s="93"/>
      <c r="C285" s="93"/>
      <c r="D285" s="93"/>
      <c r="E285" s="93"/>
      <c r="F285" s="93"/>
      <c r="G285" s="220"/>
      <c r="H285" s="220"/>
      <c r="I285" s="220"/>
      <c r="J285" s="228"/>
      <c r="L285" s="93"/>
      <c r="M285" s="220"/>
      <c r="N285" s="220"/>
      <c r="O285" s="93"/>
      <c r="P285" s="220"/>
      <c r="Q285" s="220"/>
      <c r="R285" s="93"/>
      <c r="S285" s="220"/>
      <c r="T285" s="220"/>
      <c r="V285" s="93"/>
      <c r="W285" s="93"/>
      <c r="X285" s="93"/>
      <c r="Y285" s="93"/>
      <c r="Z285" s="93"/>
      <c r="AA285" s="93"/>
      <c r="AB285" s="93"/>
      <c r="AC285" s="93"/>
      <c r="AD285" s="93"/>
    </row>
    <row r="286" spans="1:30">
      <c r="A286" s="56"/>
      <c r="B286" s="94" t="s">
        <v>50</v>
      </c>
      <c r="C286" s="101"/>
      <c r="D286" s="101"/>
      <c r="E286" s="101"/>
      <c r="F286" s="196">
        <f>SUM(F12:F285)</f>
        <v>15606</v>
      </c>
      <c r="G286" s="197">
        <f>AVERAGE(G12:G285)</f>
        <v>2069.4928812576868</v>
      </c>
      <c r="H286" s="222">
        <f>SUM(H12:H285)</f>
        <v>17354786.230000008</v>
      </c>
      <c r="I286" s="197">
        <f>AVERAGE(I12:I285)</f>
        <v>1277.0338878436316</v>
      </c>
      <c r="J286" s="230">
        <f>AVERAGE(J12:J285)</f>
        <v>12.510135397900273</v>
      </c>
      <c r="K286" s="200"/>
      <c r="L286" s="196">
        <f>SUM(L12:L285)</f>
        <v>9472</v>
      </c>
      <c r="M286" s="222">
        <f>SUM(M12:M285)</f>
        <v>7497295.950000002</v>
      </c>
      <c r="N286" s="197">
        <f>AVERAGE(N12:N285)</f>
        <v>1273.5827332871725</v>
      </c>
      <c r="O286" s="196">
        <f>SUM(O12:O285)</f>
        <v>254</v>
      </c>
      <c r="P286" s="222">
        <f>SUM(P12:P285)</f>
        <v>285796.50999999995</v>
      </c>
      <c r="Q286" s="197">
        <f>AVERAGE(Q12:Q285)</f>
        <v>1138.8462761210646</v>
      </c>
      <c r="R286" s="196">
        <f>SUM(R12:R285)</f>
        <v>15352</v>
      </c>
      <c r="S286" s="222">
        <f>SUM(S12:S285)</f>
        <v>17068989.720000006</v>
      </c>
      <c r="T286" s="197">
        <f>AVERAGE(T12:T285)</f>
        <v>1278.6609577891143</v>
      </c>
      <c r="U286" s="200"/>
      <c r="V286" s="98"/>
      <c r="W286" s="96"/>
      <c r="X286" s="100" t="s">
        <v>51</v>
      </c>
      <c r="Y286" s="96"/>
      <c r="Z286" s="96"/>
      <c r="AA286" s="100" t="s">
        <v>51</v>
      </c>
      <c r="AB286" s="96"/>
      <c r="AC286" s="96"/>
      <c r="AD286" s="102" t="s">
        <v>51</v>
      </c>
    </row>
    <row r="287" spans="1:30" s="4" customFormat="1" ht="13.2">
      <c r="A287" s="56"/>
      <c r="G287" s="214"/>
      <c r="H287" s="214"/>
      <c r="I287" s="214"/>
      <c r="J287" s="224"/>
      <c r="L287" s="51"/>
      <c r="M287" s="214"/>
      <c r="N287" s="214"/>
      <c r="P287" s="214"/>
      <c r="Q287" s="214"/>
      <c r="S287" s="214"/>
      <c r="T287" s="214"/>
      <c r="V287" s="51"/>
    </row>
    <row r="288" spans="1:30" ht="66">
      <c r="A288" s="56" t="s">
        <v>514</v>
      </c>
      <c r="B288" s="68" t="s">
        <v>623</v>
      </c>
      <c r="C288" s="68" t="s">
        <v>33</v>
      </c>
      <c r="D288" s="68" t="s">
        <v>34</v>
      </c>
      <c r="E288" s="68" t="s">
        <v>35</v>
      </c>
      <c r="F288" s="69" t="s">
        <v>647</v>
      </c>
      <c r="G288" s="219" t="s">
        <v>625</v>
      </c>
      <c r="H288" s="219" t="s">
        <v>648</v>
      </c>
      <c r="I288" s="219" t="s">
        <v>627</v>
      </c>
      <c r="J288" s="227" t="s">
        <v>628</v>
      </c>
      <c r="K288" s="72"/>
      <c r="L288" s="69" t="s">
        <v>629</v>
      </c>
      <c r="M288" s="219" t="s">
        <v>649</v>
      </c>
      <c r="N288" s="219" t="s">
        <v>631</v>
      </c>
      <c r="O288" s="69" t="s">
        <v>632</v>
      </c>
      <c r="P288" s="219" t="s">
        <v>633</v>
      </c>
      <c r="Q288" s="219" t="s">
        <v>634</v>
      </c>
      <c r="R288" s="69" t="s">
        <v>635</v>
      </c>
      <c r="S288" s="219" t="s">
        <v>636</v>
      </c>
      <c r="T288" s="219" t="s">
        <v>637</v>
      </c>
      <c r="U288" s="72"/>
      <c r="V288" s="69" t="s">
        <v>638</v>
      </c>
      <c r="W288" s="69" t="s">
        <v>639</v>
      </c>
      <c r="X288" s="69" t="s">
        <v>640</v>
      </c>
      <c r="Y288" s="69" t="s">
        <v>641</v>
      </c>
      <c r="Z288" s="69" t="s">
        <v>642</v>
      </c>
      <c r="AA288" s="69" t="s">
        <v>643</v>
      </c>
      <c r="AB288" s="69" t="s">
        <v>644</v>
      </c>
      <c r="AC288" s="69" t="s">
        <v>645</v>
      </c>
      <c r="AD288" s="69" t="s">
        <v>646</v>
      </c>
    </row>
    <row r="289" spans="1:30">
      <c r="A289" s="56"/>
      <c r="B289" s="11"/>
      <c r="C289" s="11" t="s">
        <v>87</v>
      </c>
      <c r="D289" s="11"/>
      <c r="E289" s="11" t="s">
        <v>88</v>
      </c>
      <c r="F289" s="11">
        <v>165</v>
      </c>
      <c r="G289" s="195">
        <v>2100.3141860465098</v>
      </c>
      <c r="H289" s="195">
        <v>180627.02</v>
      </c>
      <c r="I289" s="195">
        <v>1094.7092121212099</v>
      </c>
      <c r="J289" s="184">
        <v>12.442424242424201</v>
      </c>
      <c r="L289" s="11">
        <v>86</v>
      </c>
      <c r="M289" s="195">
        <v>94955.88</v>
      </c>
      <c r="N289" s="195">
        <v>1201.97316455696</v>
      </c>
      <c r="O289" s="11">
        <v>5</v>
      </c>
      <c r="P289" s="195">
        <v>2553.8000000000002</v>
      </c>
      <c r="Q289" s="195">
        <v>510.76</v>
      </c>
      <c r="R289" s="11">
        <v>160</v>
      </c>
      <c r="S289" s="195">
        <v>178073.22</v>
      </c>
      <c r="T289" s="195">
        <v>1112.957625</v>
      </c>
      <c r="V289" s="11"/>
      <c r="W289" s="11"/>
      <c r="X289" s="11"/>
      <c r="Y289" s="11"/>
      <c r="Z289" s="11"/>
      <c r="AA289" s="11"/>
      <c r="AB289" s="11"/>
      <c r="AC289" s="11"/>
      <c r="AD289" s="11"/>
    </row>
    <row r="290" spans="1:30">
      <c r="A290" s="56"/>
      <c r="B290" s="11"/>
      <c r="C290" s="11" t="s">
        <v>87</v>
      </c>
      <c r="D290" s="11"/>
      <c r="E290" s="11" t="s">
        <v>89</v>
      </c>
      <c r="F290" s="11">
        <v>198</v>
      </c>
      <c r="G290" s="195">
        <v>2141.7709523809499</v>
      </c>
      <c r="H290" s="195">
        <v>224885.95</v>
      </c>
      <c r="I290" s="195">
        <v>1135.7876262626301</v>
      </c>
      <c r="J290" s="184">
        <v>12.8383838383838</v>
      </c>
      <c r="L290" s="11">
        <v>105</v>
      </c>
      <c r="M290" s="195">
        <v>109716.14</v>
      </c>
      <c r="N290" s="195">
        <v>1179.7434408602101</v>
      </c>
      <c r="O290" s="11">
        <v>1</v>
      </c>
      <c r="P290" s="195">
        <v>414.18</v>
      </c>
      <c r="Q290" s="195">
        <v>414.18</v>
      </c>
      <c r="R290" s="11">
        <v>197</v>
      </c>
      <c r="S290" s="195">
        <v>224471.77</v>
      </c>
      <c r="T290" s="195">
        <v>1139.4506091370599</v>
      </c>
      <c r="V290" s="11"/>
      <c r="W290" s="11"/>
      <c r="X290" s="11"/>
      <c r="Y290" s="11"/>
      <c r="Z290" s="11"/>
      <c r="AA290" s="11"/>
      <c r="AB290" s="11"/>
      <c r="AC290" s="11"/>
      <c r="AD290" s="11"/>
    </row>
    <row r="291" spans="1:30">
      <c r="A291" s="56"/>
      <c r="B291" s="11"/>
      <c r="C291" s="11" t="s">
        <v>90</v>
      </c>
      <c r="D291" s="11"/>
      <c r="E291" s="11" t="s">
        <v>88</v>
      </c>
      <c r="F291" s="11">
        <v>38</v>
      </c>
      <c r="G291" s="195">
        <v>4611.6438461538501</v>
      </c>
      <c r="H291" s="195">
        <v>59951.37</v>
      </c>
      <c r="I291" s="195">
        <v>1577.66763157895</v>
      </c>
      <c r="J291" s="184">
        <v>11.473684210526301</v>
      </c>
      <c r="L291" s="11">
        <v>13</v>
      </c>
      <c r="M291" s="195">
        <v>51842.44</v>
      </c>
      <c r="N291" s="195">
        <v>2073.6976</v>
      </c>
      <c r="O291" s="11"/>
      <c r="P291" s="195"/>
      <c r="Q291" s="195"/>
      <c r="R291" s="11">
        <v>38</v>
      </c>
      <c r="S291" s="195">
        <v>59951.37</v>
      </c>
      <c r="T291" s="195">
        <v>1577.66763157895</v>
      </c>
      <c r="V291" s="11"/>
      <c r="W291" s="11"/>
      <c r="X291" s="11"/>
      <c r="Y291" s="11"/>
      <c r="Z291" s="11"/>
      <c r="AA291" s="11"/>
      <c r="AB291" s="11"/>
      <c r="AC291" s="11"/>
      <c r="AD291" s="11"/>
    </row>
    <row r="292" spans="1:30">
      <c r="A292" s="56"/>
      <c r="B292" s="11"/>
      <c r="C292" s="11" t="s">
        <v>91</v>
      </c>
      <c r="D292" s="11"/>
      <c r="E292" s="11" t="s">
        <v>92</v>
      </c>
      <c r="F292" s="11">
        <v>16</v>
      </c>
      <c r="G292" s="195">
        <v>2188.2759999999998</v>
      </c>
      <c r="H292" s="195">
        <v>21882.76</v>
      </c>
      <c r="I292" s="195">
        <v>1367.6724999999999</v>
      </c>
      <c r="J292" s="184">
        <v>15.875</v>
      </c>
      <c r="L292" s="11">
        <v>10</v>
      </c>
      <c r="M292" s="195">
        <v>17176.98</v>
      </c>
      <c r="N292" s="195">
        <v>2862.83</v>
      </c>
      <c r="O292" s="11"/>
      <c r="P292" s="195"/>
      <c r="Q292" s="195"/>
      <c r="R292" s="11">
        <v>16</v>
      </c>
      <c r="S292" s="195">
        <v>21882.76</v>
      </c>
      <c r="T292" s="195">
        <v>1367.6724999999999</v>
      </c>
      <c r="V292" s="11"/>
      <c r="W292" s="11"/>
      <c r="X292" s="11"/>
      <c r="Y292" s="11"/>
      <c r="Z292" s="11"/>
      <c r="AA292" s="11"/>
      <c r="AB292" s="11"/>
      <c r="AC292" s="11"/>
      <c r="AD292" s="11"/>
    </row>
    <row r="293" spans="1:30">
      <c r="A293" s="56"/>
      <c r="B293" s="11"/>
      <c r="C293" s="11" t="s">
        <v>93</v>
      </c>
      <c r="D293" s="11"/>
      <c r="E293" s="11" t="s">
        <v>94</v>
      </c>
      <c r="F293" s="11">
        <v>24</v>
      </c>
      <c r="G293" s="195">
        <v>1772.3879999999999</v>
      </c>
      <c r="H293" s="195">
        <v>35447.760000000002</v>
      </c>
      <c r="I293" s="195">
        <v>1476.99</v>
      </c>
      <c r="J293" s="184">
        <v>14.4583333333333</v>
      </c>
      <c r="L293" s="11">
        <v>20</v>
      </c>
      <c r="M293" s="195">
        <v>1655.53</v>
      </c>
      <c r="N293" s="195">
        <v>413.88249999999999</v>
      </c>
      <c r="O293" s="11">
        <v>1</v>
      </c>
      <c r="P293" s="195">
        <v>1237.8</v>
      </c>
      <c r="Q293" s="195">
        <v>1237.8</v>
      </c>
      <c r="R293" s="11">
        <v>23</v>
      </c>
      <c r="S293" s="195">
        <v>34209.96</v>
      </c>
      <c r="T293" s="195">
        <v>1487.3895652173901</v>
      </c>
      <c r="V293" s="11"/>
      <c r="W293" s="11"/>
      <c r="X293" s="11"/>
      <c r="Y293" s="11"/>
      <c r="Z293" s="11"/>
      <c r="AA293" s="11"/>
      <c r="AB293" s="11"/>
      <c r="AC293" s="11"/>
      <c r="AD293" s="11"/>
    </row>
    <row r="294" spans="1:30">
      <c r="A294" s="56"/>
      <c r="B294" s="11"/>
      <c r="C294" s="11" t="s">
        <v>95</v>
      </c>
      <c r="D294" s="11"/>
      <c r="E294" s="11" t="s">
        <v>96</v>
      </c>
      <c r="F294" s="11">
        <v>1</v>
      </c>
      <c r="G294" s="195">
        <v>488.98</v>
      </c>
      <c r="H294" s="195">
        <v>488.98</v>
      </c>
      <c r="I294" s="195">
        <v>488.98</v>
      </c>
      <c r="J294" s="184">
        <v>13</v>
      </c>
      <c r="L294" s="11">
        <v>1</v>
      </c>
      <c r="M294" s="195"/>
      <c r="N294" s="195"/>
      <c r="O294" s="11"/>
      <c r="P294" s="195"/>
      <c r="Q294" s="195"/>
      <c r="R294" s="11">
        <v>1</v>
      </c>
      <c r="S294" s="195">
        <v>488.98</v>
      </c>
      <c r="T294" s="195">
        <v>488.98</v>
      </c>
      <c r="V294" s="11"/>
      <c r="W294" s="11"/>
      <c r="X294" s="11"/>
      <c r="Y294" s="11"/>
      <c r="Z294" s="11"/>
      <c r="AA294" s="11"/>
      <c r="AB294" s="11"/>
      <c r="AC294" s="11"/>
      <c r="AD294" s="11"/>
    </row>
    <row r="295" spans="1:30">
      <c r="A295" s="56"/>
      <c r="B295" s="11"/>
      <c r="C295" s="11" t="s">
        <v>97</v>
      </c>
      <c r="D295" s="11"/>
      <c r="E295" s="11" t="s">
        <v>98</v>
      </c>
      <c r="F295" s="11">
        <v>170</v>
      </c>
      <c r="G295" s="195">
        <v>2653.5846739130402</v>
      </c>
      <c r="H295" s="195">
        <v>244129.79</v>
      </c>
      <c r="I295" s="195">
        <v>1436.05758823529</v>
      </c>
      <c r="J295" s="184">
        <v>12.6</v>
      </c>
      <c r="L295" s="11">
        <v>92</v>
      </c>
      <c r="M295" s="195">
        <v>135208.07</v>
      </c>
      <c r="N295" s="195">
        <v>1733.43679487179</v>
      </c>
      <c r="O295" s="11">
        <v>5</v>
      </c>
      <c r="P295" s="195">
        <v>7438.89</v>
      </c>
      <c r="Q295" s="195">
        <v>1487.778</v>
      </c>
      <c r="R295" s="11">
        <v>165</v>
      </c>
      <c r="S295" s="195">
        <v>236690.9</v>
      </c>
      <c r="T295" s="195">
        <v>1434.4903030303001</v>
      </c>
      <c r="V295" s="11"/>
      <c r="W295" s="11"/>
      <c r="X295" s="11"/>
      <c r="Y295" s="11"/>
      <c r="Z295" s="11"/>
      <c r="AA295" s="11"/>
      <c r="AB295" s="11"/>
      <c r="AC295" s="11"/>
      <c r="AD295" s="11"/>
    </row>
    <row r="296" spans="1:30">
      <c r="A296" s="56"/>
      <c r="B296" s="11"/>
      <c r="C296" s="11" t="s">
        <v>99</v>
      </c>
      <c r="D296" s="11"/>
      <c r="E296" s="11" t="s">
        <v>100</v>
      </c>
      <c r="F296" s="11">
        <v>1</v>
      </c>
      <c r="G296" s="195"/>
      <c r="H296" s="195">
        <v>356.24</v>
      </c>
      <c r="I296" s="195">
        <v>356.24</v>
      </c>
      <c r="J296" s="184">
        <v>12</v>
      </c>
      <c r="L296" s="11"/>
      <c r="M296" s="195">
        <v>356.24</v>
      </c>
      <c r="N296" s="195">
        <v>356.24</v>
      </c>
      <c r="O296" s="11"/>
      <c r="P296" s="195"/>
      <c r="Q296" s="195"/>
      <c r="R296" s="11">
        <v>1</v>
      </c>
      <c r="S296" s="195">
        <v>356.24</v>
      </c>
      <c r="T296" s="195">
        <v>356.24</v>
      </c>
      <c r="V296" s="11"/>
      <c r="W296" s="11"/>
      <c r="X296" s="11"/>
      <c r="Y296" s="11"/>
      <c r="Z296" s="11"/>
      <c r="AA296" s="11"/>
      <c r="AB296" s="11"/>
      <c r="AC296" s="11"/>
      <c r="AD296" s="11"/>
    </row>
    <row r="297" spans="1:30">
      <c r="A297" s="56"/>
      <c r="B297" s="11"/>
      <c r="C297" s="11" t="s">
        <v>99</v>
      </c>
      <c r="D297" s="11"/>
      <c r="E297" s="11" t="s">
        <v>101</v>
      </c>
      <c r="F297" s="11">
        <v>564</v>
      </c>
      <c r="G297" s="195">
        <v>2059.72599358974</v>
      </c>
      <c r="H297" s="195">
        <v>642634.50999999803</v>
      </c>
      <c r="I297" s="195">
        <v>1139.4228900709199</v>
      </c>
      <c r="J297" s="184">
        <v>12.794326241134801</v>
      </c>
      <c r="L297" s="11">
        <v>312</v>
      </c>
      <c r="M297" s="195">
        <v>311572.28999999998</v>
      </c>
      <c r="N297" s="195">
        <v>1236.39797619048</v>
      </c>
      <c r="O297" s="11">
        <v>16</v>
      </c>
      <c r="P297" s="195">
        <v>8826.7000000000007</v>
      </c>
      <c r="Q297" s="195">
        <v>551.66875000000005</v>
      </c>
      <c r="R297" s="11">
        <v>548</v>
      </c>
      <c r="S297" s="195">
        <v>633807.80999999901</v>
      </c>
      <c r="T297" s="195">
        <v>1156.5835948905101</v>
      </c>
      <c r="V297" s="11"/>
      <c r="W297" s="11"/>
      <c r="X297" s="11"/>
      <c r="Y297" s="11"/>
      <c r="Z297" s="11"/>
      <c r="AA297" s="11"/>
      <c r="AB297" s="11"/>
      <c r="AC297" s="11"/>
      <c r="AD297" s="11"/>
    </row>
    <row r="298" spans="1:30">
      <c r="A298" s="56"/>
      <c r="B298" s="11"/>
      <c r="C298" s="11" t="s">
        <v>104</v>
      </c>
      <c r="D298" s="11"/>
      <c r="E298" s="11" t="s">
        <v>105</v>
      </c>
      <c r="F298" s="11">
        <v>2</v>
      </c>
      <c r="G298" s="195">
        <v>329.96499999999997</v>
      </c>
      <c r="H298" s="195">
        <v>659.93</v>
      </c>
      <c r="I298" s="195">
        <v>329.96499999999997</v>
      </c>
      <c r="J298" s="184">
        <v>9.5</v>
      </c>
      <c r="L298" s="11">
        <v>2</v>
      </c>
      <c r="M298" s="195"/>
      <c r="N298" s="195"/>
      <c r="O298" s="11"/>
      <c r="P298" s="195"/>
      <c r="Q298" s="195"/>
      <c r="R298" s="11">
        <v>2</v>
      </c>
      <c r="S298" s="195">
        <v>659.93</v>
      </c>
      <c r="T298" s="195">
        <v>329.96499999999997</v>
      </c>
      <c r="V298" s="11"/>
      <c r="W298" s="11"/>
      <c r="X298" s="11"/>
      <c r="Y298" s="11"/>
      <c r="Z298" s="11"/>
      <c r="AA298" s="11"/>
      <c r="AB298" s="11"/>
      <c r="AC298" s="11"/>
      <c r="AD298" s="11"/>
    </row>
    <row r="299" spans="1:30">
      <c r="A299" s="56"/>
      <c r="B299" s="11"/>
      <c r="C299" s="11" t="s">
        <v>106</v>
      </c>
      <c r="D299" s="11"/>
      <c r="E299" s="11" t="s">
        <v>107</v>
      </c>
      <c r="F299" s="11">
        <v>10</v>
      </c>
      <c r="G299" s="195">
        <v>2034.33142857143</v>
      </c>
      <c r="H299" s="195">
        <v>14240.32</v>
      </c>
      <c r="I299" s="195">
        <v>1424.0319999999999</v>
      </c>
      <c r="J299" s="184">
        <v>12.4</v>
      </c>
      <c r="L299" s="11">
        <v>7</v>
      </c>
      <c r="M299" s="195">
        <v>1082.08</v>
      </c>
      <c r="N299" s="195">
        <v>360.69333333333299</v>
      </c>
      <c r="O299" s="11"/>
      <c r="P299" s="195"/>
      <c r="Q299" s="195"/>
      <c r="R299" s="11">
        <v>10</v>
      </c>
      <c r="S299" s="195">
        <v>14240.32</v>
      </c>
      <c r="T299" s="195">
        <v>1424.0319999999999</v>
      </c>
      <c r="V299" s="11"/>
      <c r="W299" s="11"/>
      <c r="X299" s="11"/>
      <c r="Y299" s="11"/>
      <c r="Z299" s="11"/>
      <c r="AA299" s="11"/>
      <c r="AB299" s="11"/>
      <c r="AC299" s="11"/>
      <c r="AD299" s="11"/>
    </row>
    <row r="300" spans="1:30">
      <c r="A300" s="56"/>
      <c r="B300" s="11"/>
      <c r="C300" s="11" t="s">
        <v>108</v>
      </c>
      <c r="D300" s="11"/>
      <c r="E300" s="11" t="s">
        <v>84</v>
      </c>
      <c r="F300" s="11">
        <v>152</v>
      </c>
      <c r="G300" s="195">
        <v>2290.4943617021299</v>
      </c>
      <c r="H300" s="195">
        <v>215306.47</v>
      </c>
      <c r="I300" s="195">
        <v>1416.48993421053</v>
      </c>
      <c r="J300" s="184">
        <v>12.355263157894701</v>
      </c>
      <c r="L300" s="11">
        <v>94</v>
      </c>
      <c r="M300" s="195">
        <v>95638.12</v>
      </c>
      <c r="N300" s="195">
        <v>1648.93310344828</v>
      </c>
      <c r="O300" s="11">
        <v>3</v>
      </c>
      <c r="P300" s="195">
        <v>5337.26</v>
      </c>
      <c r="Q300" s="195">
        <v>1779.08666666667</v>
      </c>
      <c r="R300" s="11">
        <v>149</v>
      </c>
      <c r="S300" s="195">
        <v>209969.21</v>
      </c>
      <c r="T300" s="195">
        <v>1409.18932885906</v>
      </c>
      <c r="V300" s="11"/>
      <c r="W300" s="11"/>
      <c r="X300" s="11"/>
      <c r="Y300" s="11"/>
      <c r="Z300" s="11"/>
      <c r="AA300" s="11"/>
      <c r="AB300" s="11"/>
      <c r="AC300" s="11"/>
      <c r="AD300" s="11"/>
    </row>
    <row r="301" spans="1:30">
      <c r="A301" s="56"/>
      <c r="B301" s="11"/>
      <c r="C301" s="11" t="s">
        <v>109</v>
      </c>
      <c r="D301" s="11"/>
      <c r="E301" s="11" t="s">
        <v>110</v>
      </c>
      <c r="F301" s="11">
        <v>51</v>
      </c>
      <c r="G301" s="195">
        <v>1614.31870967742</v>
      </c>
      <c r="H301" s="195">
        <v>50043.88</v>
      </c>
      <c r="I301" s="195">
        <v>981.25254901960795</v>
      </c>
      <c r="J301" s="184">
        <v>12.039215686274501</v>
      </c>
      <c r="L301" s="11">
        <v>31</v>
      </c>
      <c r="M301" s="195">
        <v>18837.22</v>
      </c>
      <c r="N301" s="195">
        <v>941.86099999999999</v>
      </c>
      <c r="O301" s="11">
        <v>3</v>
      </c>
      <c r="P301" s="195">
        <v>3503.89</v>
      </c>
      <c r="Q301" s="195">
        <v>1167.96333333333</v>
      </c>
      <c r="R301" s="11">
        <v>48</v>
      </c>
      <c r="S301" s="195">
        <v>46539.99</v>
      </c>
      <c r="T301" s="195">
        <v>969.583125</v>
      </c>
      <c r="V301" s="11"/>
      <c r="W301" s="11"/>
      <c r="X301" s="11"/>
      <c r="Y301" s="11"/>
      <c r="Z301" s="11"/>
      <c r="AA301" s="11"/>
      <c r="AB301" s="11"/>
      <c r="AC301" s="11"/>
      <c r="AD301" s="11"/>
    </row>
    <row r="302" spans="1:30">
      <c r="A302" s="56"/>
      <c r="B302" s="11"/>
      <c r="C302" s="11" t="s">
        <v>109</v>
      </c>
      <c r="D302" s="11"/>
      <c r="E302" s="11" t="s">
        <v>111</v>
      </c>
      <c r="F302" s="11">
        <v>1</v>
      </c>
      <c r="G302" s="195"/>
      <c r="H302" s="195">
        <v>1243.18</v>
      </c>
      <c r="I302" s="195">
        <v>1243.18</v>
      </c>
      <c r="J302" s="184">
        <v>8</v>
      </c>
      <c r="L302" s="11"/>
      <c r="M302" s="195">
        <v>1243.18</v>
      </c>
      <c r="N302" s="195">
        <v>1243.18</v>
      </c>
      <c r="O302" s="11"/>
      <c r="P302" s="195"/>
      <c r="Q302" s="195"/>
      <c r="R302" s="11">
        <v>1</v>
      </c>
      <c r="S302" s="195">
        <v>1243.18</v>
      </c>
      <c r="T302" s="195">
        <v>1243.18</v>
      </c>
      <c r="V302" s="11"/>
      <c r="W302" s="11"/>
      <c r="X302" s="11"/>
      <c r="Y302" s="11"/>
      <c r="Z302" s="11"/>
      <c r="AA302" s="11"/>
      <c r="AB302" s="11"/>
      <c r="AC302" s="11"/>
      <c r="AD302" s="11"/>
    </row>
    <row r="303" spans="1:30">
      <c r="A303" s="56"/>
      <c r="B303" s="11"/>
      <c r="C303" s="11" t="s">
        <v>112</v>
      </c>
      <c r="D303" s="11"/>
      <c r="E303" s="11" t="s">
        <v>113</v>
      </c>
      <c r="F303" s="11">
        <v>16</v>
      </c>
      <c r="G303" s="195">
        <v>1793.1418181818201</v>
      </c>
      <c r="H303" s="195">
        <v>19724.560000000001</v>
      </c>
      <c r="I303" s="195">
        <v>1232.7850000000001</v>
      </c>
      <c r="J303" s="184">
        <v>13.3125</v>
      </c>
      <c r="L303" s="11">
        <v>11</v>
      </c>
      <c r="M303" s="195">
        <v>3919.7</v>
      </c>
      <c r="N303" s="195">
        <v>783.94</v>
      </c>
      <c r="O303" s="11"/>
      <c r="P303" s="195"/>
      <c r="Q303" s="195"/>
      <c r="R303" s="11">
        <v>16</v>
      </c>
      <c r="S303" s="195">
        <v>19724.560000000001</v>
      </c>
      <c r="T303" s="195">
        <v>1232.7850000000001</v>
      </c>
      <c r="V303" s="11"/>
      <c r="W303" s="11"/>
      <c r="X303" s="11"/>
      <c r="Y303" s="11"/>
      <c r="Z303" s="11"/>
      <c r="AA303" s="11"/>
      <c r="AB303" s="11"/>
      <c r="AC303" s="11"/>
      <c r="AD303" s="11"/>
    </row>
    <row r="304" spans="1:30">
      <c r="A304" s="56"/>
      <c r="B304" s="11"/>
      <c r="C304" s="11" t="s">
        <v>114</v>
      </c>
      <c r="D304" s="11"/>
      <c r="E304" s="11" t="s">
        <v>115</v>
      </c>
      <c r="F304" s="11">
        <v>19</v>
      </c>
      <c r="G304" s="195">
        <v>886.84</v>
      </c>
      <c r="H304" s="195">
        <v>14189.44</v>
      </c>
      <c r="I304" s="195">
        <v>746.81263157894705</v>
      </c>
      <c r="J304" s="184">
        <v>11.157894736842101</v>
      </c>
      <c r="L304" s="11">
        <v>16</v>
      </c>
      <c r="M304" s="195">
        <v>3474.61</v>
      </c>
      <c r="N304" s="195">
        <v>1158.20333333333</v>
      </c>
      <c r="O304" s="11"/>
      <c r="P304" s="195"/>
      <c r="Q304" s="195"/>
      <c r="R304" s="11">
        <v>19</v>
      </c>
      <c r="S304" s="195">
        <v>14189.44</v>
      </c>
      <c r="T304" s="195">
        <v>746.81263157894705</v>
      </c>
      <c r="V304" s="11"/>
      <c r="W304" s="11"/>
      <c r="X304" s="11"/>
      <c r="Y304" s="11"/>
      <c r="Z304" s="11"/>
      <c r="AA304" s="11"/>
      <c r="AB304" s="11"/>
      <c r="AC304" s="11"/>
      <c r="AD304" s="11"/>
    </row>
    <row r="305" spans="1:30">
      <c r="A305" s="56"/>
      <c r="B305" s="11"/>
      <c r="C305" s="11" t="s">
        <v>114</v>
      </c>
      <c r="D305" s="11"/>
      <c r="E305" s="11" t="s">
        <v>116</v>
      </c>
      <c r="F305" s="11">
        <v>29</v>
      </c>
      <c r="G305" s="195">
        <v>1420.80176470588</v>
      </c>
      <c r="H305" s="195">
        <v>24153.63</v>
      </c>
      <c r="I305" s="195">
        <v>832.88379310344806</v>
      </c>
      <c r="J305" s="184">
        <v>13.241379310344801</v>
      </c>
      <c r="L305" s="11">
        <v>17</v>
      </c>
      <c r="M305" s="195">
        <v>9984.09</v>
      </c>
      <c r="N305" s="195">
        <v>832.00750000000005</v>
      </c>
      <c r="O305" s="11"/>
      <c r="P305" s="195"/>
      <c r="Q305" s="195"/>
      <c r="R305" s="11">
        <v>29</v>
      </c>
      <c r="S305" s="195">
        <v>24153.63</v>
      </c>
      <c r="T305" s="195">
        <v>832.88379310344806</v>
      </c>
      <c r="V305" s="11"/>
      <c r="W305" s="11"/>
      <c r="X305" s="11"/>
      <c r="Y305" s="11"/>
      <c r="Z305" s="11"/>
      <c r="AA305" s="11"/>
      <c r="AB305" s="11"/>
      <c r="AC305" s="11"/>
      <c r="AD305" s="11"/>
    </row>
    <row r="306" spans="1:30">
      <c r="A306" s="56"/>
      <c r="B306" s="11"/>
      <c r="C306" s="11" t="s">
        <v>118</v>
      </c>
      <c r="D306" s="11"/>
      <c r="E306" s="11" t="s">
        <v>119</v>
      </c>
      <c r="F306" s="11">
        <v>1</v>
      </c>
      <c r="G306" s="195"/>
      <c r="H306" s="195">
        <v>1348.89</v>
      </c>
      <c r="I306" s="195">
        <v>1348.89</v>
      </c>
      <c r="J306" s="184">
        <v>12</v>
      </c>
      <c r="L306" s="11"/>
      <c r="M306" s="195">
        <v>1348.89</v>
      </c>
      <c r="N306" s="195">
        <v>1348.89</v>
      </c>
      <c r="O306" s="11"/>
      <c r="P306" s="195"/>
      <c r="Q306" s="195"/>
      <c r="R306" s="11">
        <v>1</v>
      </c>
      <c r="S306" s="195">
        <v>1348.89</v>
      </c>
      <c r="T306" s="195">
        <v>1348.89</v>
      </c>
      <c r="V306" s="11"/>
      <c r="W306" s="11"/>
      <c r="X306" s="11"/>
      <c r="Y306" s="11"/>
      <c r="Z306" s="11"/>
      <c r="AA306" s="11"/>
      <c r="AB306" s="11"/>
      <c r="AC306" s="11"/>
      <c r="AD306" s="11"/>
    </row>
    <row r="307" spans="1:30">
      <c r="A307" s="56"/>
      <c r="B307" s="11"/>
      <c r="C307" s="11" t="s">
        <v>120</v>
      </c>
      <c r="D307" s="11"/>
      <c r="E307" s="11" t="s">
        <v>121</v>
      </c>
      <c r="F307" s="11">
        <v>12</v>
      </c>
      <c r="G307" s="195">
        <v>1669.895</v>
      </c>
      <c r="H307" s="195">
        <v>13359.16</v>
      </c>
      <c r="I307" s="195">
        <v>1113.2633333333299</v>
      </c>
      <c r="J307" s="184">
        <v>13.9166666666667</v>
      </c>
      <c r="L307" s="11">
        <v>8</v>
      </c>
      <c r="M307" s="195">
        <v>3824.1</v>
      </c>
      <c r="N307" s="195">
        <v>956.02499999999998</v>
      </c>
      <c r="O307" s="11">
        <v>1</v>
      </c>
      <c r="P307" s="195">
        <v>396.89</v>
      </c>
      <c r="Q307" s="195">
        <v>396.89</v>
      </c>
      <c r="R307" s="11">
        <v>11</v>
      </c>
      <c r="S307" s="195">
        <v>12962.27</v>
      </c>
      <c r="T307" s="195">
        <v>1178.3881818181801</v>
      </c>
      <c r="V307" s="11"/>
      <c r="W307" s="11"/>
      <c r="X307" s="11"/>
      <c r="Y307" s="11"/>
      <c r="Z307" s="11"/>
      <c r="AA307" s="11"/>
      <c r="AB307" s="11"/>
      <c r="AC307" s="11"/>
      <c r="AD307" s="11"/>
    </row>
    <row r="308" spans="1:30">
      <c r="A308" s="56"/>
      <c r="B308" s="11"/>
      <c r="C308" s="11" t="s">
        <v>124</v>
      </c>
      <c r="D308" s="11"/>
      <c r="E308" s="11" t="s">
        <v>123</v>
      </c>
      <c r="F308" s="11">
        <v>15</v>
      </c>
      <c r="G308" s="195">
        <v>1314.7642857142901</v>
      </c>
      <c r="H308" s="195">
        <v>18406.7</v>
      </c>
      <c r="I308" s="195">
        <v>1227.11333333333</v>
      </c>
      <c r="J308" s="184">
        <v>13.533333333333299</v>
      </c>
      <c r="L308" s="11">
        <v>14</v>
      </c>
      <c r="M308" s="195">
        <v>914.14</v>
      </c>
      <c r="N308" s="195">
        <v>914.14</v>
      </c>
      <c r="O308" s="11"/>
      <c r="P308" s="195"/>
      <c r="Q308" s="195"/>
      <c r="R308" s="11">
        <v>15</v>
      </c>
      <c r="S308" s="195">
        <v>18406.7</v>
      </c>
      <c r="T308" s="195">
        <v>1227.11333333333</v>
      </c>
      <c r="V308" s="11"/>
      <c r="W308" s="11"/>
      <c r="X308" s="11"/>
      <c r="Y308" s="11"/>
      <c r="Z308" s="11"/>
      <c r="AA308" s="11"/>
      <c r="AB308" s="11"/>
      <c r="AC308" s="11"/>
      <c r="AD308" s="11"/>
    </row>
    <row r="309" spans="1:30">
      <c r="A309" s="56"/>
      <c r="B309" s="11"/>
      <c r="C309" s="11" t="s">
        <v>125</v>
      </c>
      <c r="D309" s="11"/>
      <c r="E309" s="11" t="s">
        <v>92</v>
      </c>
      <c r="F309" s="11">
        <v>134</v>
      </c>
      <c r="G309" s="195">
        <v>1668.6828205128199</v>
      </c>
      <c r="H309" s="195">
        <v>130157.26</v>
      </c>
      <c r="I309" s="195">
        <v>971.32283582089599</v>
      </c>
      <c r="J309" s="184">
        <v>11.5820895522388</v>
      </c>
      <c r="L309" s="11">
        <v>78</v>
      </c>
      <c r="M309" s="195">
        <v>71734.98</v>
      </c>
      <c r="N309" s="195">
        <v>1280.98178571429</v>
      </c>
      <c r="O309" s="11">
        <v>3</v>
      </c>
      <c r="P309" s="195">
        <v>1969.3</v>
      </c>
      <c r="Q309" s="195">
        <v>656.43333333333305</v>
      </c>
      <c r="R309" s="11">
        <v>131</v>
      </c>
      <c r="S309" s="195">
        <v>128187.96</v>
      </c>
      <c r="T309" s="195">
        <v>978.53404580152699</v>
      </c>
      <c r="V309" s="11"/>
      <c r="W309" s="11"/>
      <c r="X309" s="11"/>
      <c r="Y309" s="11"/>
      <c r="Z309" s="11"/>
      <c r="AA309" s="11"/>
      <c r="AB309" s="11"/>
      <c r="AC309" s="11"/>
      <c r="AD309" s="11"/>
    </row>
    <row r="310" spans="1:30">
      <c r="A310" s="56"/>
      <c r="B310" s="11"/>
      <c r="C310" s="11" t="s">
        <v>126</v>
      </c>
      <c r="D310" s="11"/>
      <c r="E310" s="11" t="s">
        <v>127</v>
      </c>
      <c r="F310" s="11">
        <v>108</v>
      </c>
      <c r="G310" s="195">
        <v>1758.2958181818201</v>
      </c>
      <c r="H310" s="195">
        <v>96706.27</v>
      </c>
      <c r="I310" s="195">
        <v>895.42842592592604</v>
      </c>
      <c r="J310" s="184">
        <v>10.8703703703704</v>
      </c>
      <c r="L310" s="11">
        <v>55</v>
      </c>
      <c r="M310" s="195">
        <v>57616.14</v>
      </c>
      <c r="N310" s="195">
        <v>1087.0969811320799</v>
      </c>
      <c r="O310" s="11">
        <v>2</v>
      </c>
      <c r="P310" s="195">
        <v>1033.08</v>
      </c>
      <c r="Q310" s="195">
        <v>516.54</v>
      </c>
      <c r="R310" s="11">
        <v>106</v>
      </c>
      <c r="S310" s="195">
        <v>95673.19</v>
      </c>
      <c r="T310" s="195">
        <v>902.57726415094305</v>
      </c>
      <c r="V310" s="11"/>
      <c r="W310" s="11"/>
      <c r="X310" s="11"/>
      <c r="Y310" s="11"/>
      <c r="Z310" s="11"/>
      <c r="AA310" s="11"/>
      <c r="AB310" s="11"/>
      <c r="AC310" s="11"/>
      <c r="AD310" s="11"/>
    </row>
    <row r="311" spans="1:30">
      <c r="A311" s="56"/>
      <c r="B311" s="11"/>
      <c r="C311" s="11" t="s">
        <v>126</v>
      </c>
      <c r="D311" s="11"/>
      <c r="E311" s="11" t="s">
        <v>210</v>
      </c>
      <c r="F311" s="11">
        <v>1</v>
      </c>
      <c r="G311" s="195">
        <v>568.99</v>
      </c>
      <c r="H311" s="195">
        <v>568.99</v>
      </c>
      <c r="I311" s="195">
        <v>568.99</v>
      </c>
      <c r="J311" s="184">
        <v>13</v>
      </c>
      <c r="L311" s="11">
        <v>1</v>
      </c>
      <c r="M311" s="195"/>
      <c r="N311" s="195"/>
      <c r="O311" s="11"/>
      <c r="P311" s="195"/>
      <c r="Q311" s="195"/>
      <c r="R311" s="11">
        <v>1</v>
      </c>
      <c r="S311" s="195">
        <v>568.99</v>
      </c>
      <c r="T311" s="195">
        <v>568.99</v>
      </c>
      <c r="V311" s="11"/>
      <c r="W311" s="11"/>
      <c r="X311" s="11"/>
      <c r="Y311" s="11"/>
      <c r="Z311" s="11"/>
      <c r="AA311" s="11"/>
      <c r="AB311" s="11"/>
      <c r="AC311" s="11"/>
      <c r="AD311" s="11"/>
    </row>
    <row r="312" spans="1:30">
      <c r="A312" s="56"/>
      <c r="B312" s="11"/>
      <c r="C312" s="11" t="s">
        <v>128</v>
      </c>
      <c r="D312" s="11"/>
      <c r="E312" s="11" t="s">
        <v>96</v>
      </c>
      <c r="F312" s="11">
        <v>15</v>
      </c>
      <c r="G312" s="195">
        <v>2317.1712499999999</v>
      </c>
      <c r="H312" s="195">
        <v>18537.37</v>
      </c>
      <c r="I312" s="195">
        <v>1235.8246666666701</v>
      </c>
      <c r="J312" s="184">
        <v>8.8000000000000007</v>
      </c>
      <c r="L312" s="11">
        <v>8</v>
      </c>
      <c r="M312" s="195">
        <v>13216.75</v>
      </c>
      <c r="N312" s="195">
        <v>1888.1071428571399</v>
      </c>
      <c r="O312" s="11">
        <v>1</v>
      </c>
      <c r="P312" s="195">
        <v>270.83999999999997</v>
      </c>
      <c r="Q312" s="195">
        <v>270.83999999999997</v>
      </c>
      <c r="R312" s="11">
        <v>14</v>
      </c>
      <c r="S312" s="195">
        <v>18266.53</v>
      </c>
      <c r="T312" s="195">
        <v>1304.7521428571399</v>
      </c>
      <c r="V312" s="11"/>
      <c r="W312" s="11"/>
      <c r="X312" s="11"/>
      <c r="Y312" s="11"/>
      <c r="Z312" s="11"/>
      <c r="AA312" s="11"/>
      <c r="AB312" s="11"/>
      <c r="AC312" s="11"/>
      <c r="AD312" s="11"/>
    </row>
    <row r="313" spans="1:30">
      <c r="A313" s="56"/>
      <c r="B313" s="11"/>
      <c r="C313" s="11" t="s">
        <v>129</v>
      </c>
      <c r="D313" s="11"/>
      <c r="E313" s="11" t="s">
        <v>96</v>
      </c>
      <c r="F313" s="11">
        <v>5</v>
      </c>
      <c r="G313" s="195">
        <v>1732.21333333333</v>
      </c>
      <c r="H313" s="195">
        <v>5196.6400000000003</v>
      </c>
      <c r="I313" s="195">
        <v>1039.328</v>
      </c>
      <c r="J313" s="184">
        <v>12.2</v>
      </c>
      <c r="L313" s="11">
        <v>3</v>
      </c>
      <c r="M313" s="195">
        <v>4415.25</v>
      </c>
      <c r="N313" s="195">
        <v>2207.625</v>
      </c>
      <c r="O313" s="11"/>
      <c r="P313" s="195"/>
      <c r="Q313" s="195"/>
      <c r="R313" s="11">
        <v>5</v>
      </c>
      <c r="S313" s="195">
        <v>5196.6400000000003</v>
      </c>
      <c r="T313" s="195">
        <v>1039.328</v>
      </c>
      <c r="V313" s="11"/>
      <c r="W313" s="11"/>
      <c r="X313" s="11"/>
      <c r="Y313" s="11"/>
      <c r="Z313" s="11"/>
      <c r="AA313" s="11"/>
      <c r="AB313" s="11"/>
      <c r="AC313" s="11"/>
      <c r="AD313" s="11"/>
    </row>
    <row r="314" spans="1:30">
      <c r="A314" s="56"/>
      <c r="B314" s="11"/>
      <c r="C314" s="11" t="s">
        <v>130</v>
      </c>
      <c r="D314" s="11"/>
      <c r="E314" s="11" t="s">
        <v>131</v>
      </c>
      <c r="F314" s="11">
        <v>2</v>
      </c>
      <c r="G314" s="195">
        <v>4514.2700000000004</v>
      </c>
      <c r="H314" s="195">
        <v>4514.2700000000004</v>
      </c>
      <c r="I314" s="195">
        <v>2257.1350000000002</v>
      </c>
      <c r="J314" s="184">
        <v>12.5</v>
      </c>
      <c r="L314" s="11">
        <v>1</v>
      </c>
      <c r="M314" s="195">
        <v>2757.41</v>
      </c>
      <c r="N314" s="195">
        <v>2757.41</v>
      </c>
      <c r="O314" s="11"/>
      <c r="P314" s="195"/>
      <c r="Q314" s="195"/>
      <c r="R314" s="11">
        <v>2</v>
      </c>
      <c r="S314" s="195">
        <v>4514.2700000000004</v>
      </c>
      <c r="T314" s="195">
        <v>2257.1350000000002</v>
      </c>
      <c r="V314" s="11"/>
      <c r="W314" s="11"/>
      <c r="X314" s="11"/>
      <c r="Y314" s="11"/>
      <c r="Z314" s="11"/>
      <c r="AA314" s="11"/>
      <c r="AB314" s="11"/>
      <c r="AC314" s="11"/>
      <c r="AD314" s="11"/>
    </row>
    <row r="315" spans="1:30">
      <c r="A315" s="56"/>
      <c r="B315" s="11"/>
      <c r="C315" s="11" t="s">
        <v>132</v>
      </c>
      <c r="D315" s="11"/>
      <c r="E315" s="11" t="s">
        <v>115</v>
      </c>
      <c r="F315" s="11">
        <v>3</v>
      </c>
      <c r="G315" s="195">
        <v>1540.92</v>
      </c>
      <c r="H315" s="195">
        <v>3081.84</v>
      </c>
      <c r="I315" s="195">
        <v>1027.28</v>
      </c>
      <c r="J315" s="184">
        <v>10</v>
      </c>
      <c r="L315" s="11">
        <v>2</v>
      </c>
      <c r="M315" s="195">
        <v>1892.77</v>
      </c>
      <c r="N315" s="195">
        <v>1892.77</v>
      </c>
      <c r="O315" s="11"/>
      <c r="P315" s="195"/>
      <c r="Q315" s="195"/>
      <c r="R315" s="11">
        <v>3</v>
      </c>
      <c r="S315" s="195">
        <v>3081.84</v>
      </c>
      <c r="T315" s="195">
        <v>1027.28</v>
      </c>
      <c r="V315" s="11"/>
      <c r="W315" s="11"/>
      <c r="X315" s="11"/>
      <c r="Y315" s="11"/>
      <c r="Z315" s="11"/>
      <c r="AA315" s="11"/>
      <c r="AB315" s="11"/>
      <c r="AC315" s="11"/>
      <c r="AD315" s="11"/>
    </row>
    <row r="316" spans="1:30">
      <c r="A316" s="56"/>
      <c r="B316" s="11"/>
      <c r="C316" s="11" t="s">
        <v>133</v>
      </c>
      <c r="D316" s="11"/>
      <c r="E316" s="11" t="s">
        <v>134</v>
      </c>
      <c r="F316" s="11">
        <v>14</v>
      </c>
      <c r="G316" s="195">
        <v>1835.9169999999999</v>
      </c>
      <c r="H316" s="195">
        <v>18359.169999999998</v>
      </c>
      <c r="I316" s="195">
        <v>1311.3692857142901</v>
      </c>
      <c r="J316" s="184">
        <v>10.5714285714286</v>
      </c>
      <c r="L316" s="11">
        <v>10</v>
      </c>
      <c r="M316" s="195">
        <v>5518.22</v>
      </c>
      <c r="N316" s="195">
        <v>1379.5550000000001</v>
      </c>
      <c r="O316" s="11"/>
      <c r="P316" s="195"/>
      <c r="Q316" s="195"/>
      <c r="R316" s="11">
        <v>14</v>
      </c>
      <c r="S316" s="195">
        <v>18359.169999999998</v>
      </c>
      <c r="T316" s="195">
        <v>1311.3692857142901</v>
      </c>
      <c r="V316" s="11"/>
      <c r="W316" s="11"/>
      <c r="X316" s="11"/>
      <c r="Y316" s="11"/>
      <c r="Z316" s="11"/>
      <c r="AA316" s="11"/>
      <c r="AB316" s="11"/>
      <c r="AC316" s="11"/>
      <c r="AD316" s="11"/>
    </row>
    <row r="317" spans="1:30">
      <c r="A317" s="56"/>
      <c r="B317" s="11"/>
      <c r="C317" s="11" t="s">
        <v>135</v>
      </c>
      <c r="D317" s="11"/>
      <c r="E317" s="11" t="s">
        <v>136</v>
      </c>
      <c r="F317" s="11">
        <v>525</v>
      </c>
      <c r="G317" s="195">
        <v>2589.5192542372902</v>
      </c>
      <c r="H317" s="195">
        <v>763908.18</v>
      </c>
      <c r="I317" s="195">
        <v>1455.0632000000001</v>
      </c>
      <c r="J317" s="184">
        <v>13.076190476190501</v>
      </c>
      <c r="L317" s="11">
        <v>295</v>
      </c>
      <c r="M317" s="195">
        <v>387029.17</v>
      </c>
      <c r="N317" s="195">
        <v>1682.73552173913</v>
      </c>
      <c r="O317" s="11">
        <v>15</v>
      </c>
      <c r="P317" s="195">
        <v>15367.4</v>
      </c>
      <c r="Q317" s="195">
        <v>1024.4933333333299</v>
      </c>
      <c r="R317" s="11">
        <v>510</v>
      </c>
      <c r="S317" s="195">
        <v>748540.78</v>
      </c>
      <c r="T317" s="195">
        <v>1467.72701960784</v>
      </c>
      <c r="V317" s="11"/>
      <c r="W317" s="11"/>
      <c r="X317" s="11"/>
      <c r="Y317" s="11"/>
      <c r="Z317" s="11"/>
      <c r="AA317" s="11"/>
      <c r="AB317" s="11"/>
      <c r="AC317" s="11"/>
      <c r="AD317" s="11"/>
    </row>
    <row r="318" spans="1:30">
      <c r="A318" s="56"/>
      <c r="B318" s="11"/>
      <c r="C318" s="11" t="s">
        <v>138</v>
      </c>
      <c r="D318" s="11"/>
      <c r="E318" s="11" t="s">
        <v>139</v>
      </c>
      <c r="F318" s="11">
        <v>53</v>
      </c>
      <c r="G318" s="195">
        <v>1530.5869696969701</v>
      </c>
      <c r="H318" s="195">
        <v>50509.37</v>
      </c>
      <c r="I318" s="195">
        <v>953.006981132075</v>
      </c>
      <c r="J318" s="184">
        <v>12.150943396226401</v>
      </c>
      <c r="L318" s="11">
        <v>33</v>
      </c>
      <c r="M318" s="195">
        <v>24349.040000000001</v>
      </c>
      <c r="N318" s="195">
        <v>1217.452</v>
      </c>
      <c r="O318" s="11"/>
      <c r="P318" s="195"/>
      <c r="Q318" s="195"/>
      <c r="R318" s="11">
        <v>53</v>
      </c>
      <c r="S318" s="195">
        <v>50509.37</v>
      </c>
      <c r="T318" s="195">
        <v>953.006981132075</v>
      </c>
      <c r="V318" s="11"/>
      <c r="W318" s="11"/>
      <c r="X318" s="11"/>
      <c r="Y318" s="11"/>
      <c r="Z318" s="11"/>
      <c r="AA318" s="11"/>
      <c r="AB318" s="11"/>
      <c r="AC318" s="11"/>
      <c r="AD318" s="11"/>
    </row>
    <row r="319" spans="1:30">
      <c r="A319" s="56"/>
      <c r="B319" s="11"/>
      <c r="C319" s="11" t="s">
        <v>141</v>
      </c>
      <c r="D319" s="11"/>
      <c r="E319" s="11" t="s">
        <v>142</v>
      </c>
      <c r="F319" s="11">
        <v>25</v>
      </c>
      <c r="G319" s="195">
        <v>3059.3386666666702</v>
      </c>
      <c r="H319" s="195">
        <v>45890.080000000002</v>
      </c>
      <c r="I319" s="195">
        <v>1835.6032</v>
      </c>
      <c r="J319" s="184">
        <v>13.16</v>
      </c>
      <c r="L319" s="11">
        <v>15</v>
      </c>
      <c r="M319" s="195">
        <v>32799.269999999997</v>
      </c>
      <c r="N319" s="195">
        <v>3279.9270000000001</v>
      </c>
      <c r="O319" s="11">
        <v>2</v>
      </c>
      <c r="P319" s="195">
        <v>682.33</v>
      </c>
      <c r="Q319" s="195">
        <v>341.16500000000002</v>
      </c>
      <c r="R319" s="11">
        <v>23</v>
      </c>
      <c r="S319" s="195">
        <v>45207.75</v>
      </c>
      <c r="T319" s="195">
        <v>1965.55434782609</v>
      </c>
      <c r="V319" s="11"/>
      <c r="W319" s="11"/>
      <c r="X319" s="11"/>
      <c r="Y319" s="11"/>
      <c r="Z319" s="11"/>
      <c r="AA319" s="11"/>
      <c r="AB319" s="11"/>
      <c r="AC319" s="11"/>
      <c r="AD319" s="11"/>
    </row>
    <row r="320" spans="1:30">
      <c r="A320" s="56"/>
      <c r="B320" s="11"/>
      <c r="C320" s="11" t="s">
        <v>144</v>
      </c>
      <c r="D320" s="11"/>
      <c r="E320" s="11" t="s">
        <v>142</v>
      </c>
      <c r="F320" s="11">
        <v>2</v>
      </c>
      <c r="G320" s="195">
        <v>998.79499999999996</v>
      </c>
      <c r="H320" s="195">
        <v>1997.59</v>
      </c>
      <c r="I320" s="195">
        <v>998.79499999999996</v>
      </c>
      <c r="J320" s="184">
        <v>19</v>
      </c>
      <c r="L320" s="11">
        <v>2</v>
      </c>
      <c r="M320" s="195"/>
      <c r="N320" s="195"/>
      <c r="O320" s="11"/>
      <c r="P320" s="195"/>
      <c r="Q320" s="195"/>
      <c r="R320" s="11">
        <v>2</v>
      </c>
      <c r="S320" s="195">
        <v>1997.59</v>
      </c>
      <c r="T320" s="195">
        <v>998.79499999999996</v>
      </c>
      <c r="V320" s="11"/>
      <c r="W320" s="11"/>
      <c r="X320" s="11"/>
      <c r="Y320" s="11"/>
      <c r="Z320" s="11"/>
      <c r="AA320" s="11"/>
      <c r="AB320" s="11"/>
      <c r="AC320" s="11"/>
      <c r="AD320" s="11"/>
    </row>
    <row r="321" spans="1:30">
      <c r="A321" s="56"/>
      <c r="B321" s="11"/>
      <c r="C321" s="11" t="s">
        <v>145</v>
      </c>
      <c r="D321" s="11"/>
      <c r="E321" s="11" t="s">
        <v>146</v>
      </c>
      <c r="F321" s="11">
        <v>12</v>
      </c>
      <c r="G321" s="195">
        <v>1374.49555555556</v>
      </c>
      <c r="H321" s="195">
        <v>12370.46</v>
      </c>
      <c r="I321" s="195">
        <v>1030.8716666666701</v>
      </c>
      <c r="J321" s="184">
        <v>13.5</v>
      </c>
      <c r="L321" s="11">
        <v>9</v>
      </c>
      <c r="M321" s="195">
        <v>1979.37</v>
      </c>
      <c r="N321" s="195">
        <v>659.79</v>
      </c>
      <c r="O321" s="11"/>
      <c r="P321" s="195"/>
      <c r="Q321" s="195"/>
      <c r="R321" s="11">
        <v>12</v>
      </c>
      <c r="S321" s="195">
        <v>12370.46</v>
      </c>
      <c r="T321" s="195">
        <v>1030.8716666666701</v>
      </c>
      <c r="V321" s="11"/>
      <c r="W321" s="11"/>
      <c r="X321" s="11"/>
      <c r="Y321" s="11"/>
      <c r="Z321" s="11"/>
      <c r="AA321" s="11"/>
      <c r="AB321" s="11"/>
      <c r="AC321" s="11"/>
      <c r="AD321" s="11"/>
    </row>
    <row r="322" spans="1:30">
      <c r="A322" s="56"/>
      <c r="B322" s="11"/>
      <c r="C322" s="11" t="s">
        <v>550</v>
      </c>
      <c r="D322" s="11"/>
      <c r="E322" s="11" t="s">
        <v>551</v>
      </c>
      <c r="F322" s="11">
        <v>1</v>
      </c>
      <c r="G322" s="195">
        <v>247.49</v>
      </c>
      <c r="H322" s="195">
        <v>247.49</v>
      </c>
      <c r="I322" s="195">
        <v>247.49</v>
      </c>
      <c r="J322" s="184">
        <v>13</v>
      </c>
      <c r="L322" s="11">
        <v>1</v>
      </c>
      <c r="M322" s="195"/>
      <c r="N322" s="195"/>
      <c r="O322" s="11"/>
      <c r="P322" s="195"/>
      <c r="Q322" s="195"/>
      <c r="R322" s="11">
        <v>1</v>
      </c>
      <c r="S322" s="195">
        <v>247.49</v>
      </c>
      <c r="T322" s="195">
        <v>247.49</v>
      </c>
      <c r="V322" s="11"/>
      <c r="W322" s="11"/>
      <c r="X322" s="11"/>
      <c r="Y322" s="11"/>
      <c r="Z322" s="11"/>
      <c r="AA322" s="11"/>
      <c r="AB322" s="11"/>
      <c r="AC322" s="11"/>
      <c r="AD322" s="11"/>
    </row>
    <row r="323" spans="1:30">
      <c r="A323" s="56"/>
      <c r="B323" s="11"/>
      <c r="C323" s="11" t="s">
        <v>147</v>
      </c>
      <c r="D323" s="11"/>
      <c r="E323" s="11" t="s">
        <v>148</v>
      </c>
      <c r="F323" s="11">
        <v>71</v>
      </c>
      <c r="G323" s="195">
        <v>1506.0083999999999</v>
      </c>
      <c r="H323" s="195">
        <v>75300.42</v>
      </c>
      <c r="I323" s="195">
        <v>1060.5692957746501</v>
      </c>
      <c r="J323" s="184">
        <v>12.253521126760599</v>
      </c>
      <c r="L323" s="11">
        <v>50</v>
      </c>
      <c r="M323" s="195">
        <v>25685.97</v>
      </c>
      <c r="N323" s="195">
        <v>1223.14142857143</v>
      </c>
      <c r="O323" s="11"/>
      <c r="P323" s="195"/>
      <c r="Q323" s="195"/>
      <c r="R323" s="11">
        <v>71</v>
      </c>
      <c r="S323" s="195">
        <v>75300.42</v>
      </c>
      <c r="T323" s="195">
        <v>1060.5692957746501</v>
      </c>
      <c r="V323" s="11"/>
      <c r="W323" s="11"/>
      <c r="X323" s="11"/>
      <c r="Y323" s="11"/>
      <c r="Z323" s="11"/>
      <c r="AA323" s="11"/>
      <c r="AB323" s="11"/>
      <c r="AC323" s="11"/>
      <c r="AD323" s="11"/>
    </row>
    <row r="324" spans="1:30">
      <c r="A324" s="56"/>
      <c r="B324" s="11"/>
      <c r="C324" s="11" t="s">
        <v>149</v>
      </c>
      <c r="D324" s="11"/>
      <c r="E324" s="11" t="s">
        <v>146</v>
      </c>
      <c r="F324" s="11">
        <v>62</v>
      </c>
      <c r="G324" s="195">
        <v>2094.6318918918901</v>
      </c>
      <c r="H324" s="195">
        <v>77501.38</v>
      </c>
      <c r="I324" s="195">
        <v>1250.02225806452</v>
      </c>
      <c r="J324" s="184">
        <v>11.6129032258065</v>
      </c>
      <c r="L324" s="11">
        <v>37</v>
      </c>
      <c r="M324" s="195">
        <v>35503.31</v>
      </c>
      <c r="N324" s="195">
        <v>1420.1324</v>
      </c>
      <c r="O324" s="11">
        <v>3</v>
      </c>
      <c r="P324" s="195">
        <v>3251.78</v>
      </c>
      <c r="Q324" s="195">
        <v>1083.9266666666699</v>
      </c>
      <c r="R324" s="11">
        <v>59</v>
      </c>
      <c r="S324" s="195">
        <v>74249.600000000006</v>
      </c>
      <c r="T324" s="195">
        <v>1258.4677966101699</v>
      </c>
      <c r="V324" s="11"/>
      <c r="W324" s="11"/>
      <c r="X324" s="11"/>
      <c r="Y324" s="11"/>
      <c r="Z324" s="11"/>
      <c r="AA324" s="11"/>
      <c r="AB324" s="11"/>
      <c r="AC324" s="11"/>
      <c r="AD324" s="11"/>
    </row>
    <row r="325" spans="1:30">
      <c r="A325" s="56"/>
      <c r="B325" s="11"/>
      <c r="C325" s="11" t="s">
        <v>151</v>
      </c>
      <c r="D325" s="11"/>
      <c r="E325" s="11" t="s">
        <v>100</v>
      </c>
      <c r="F325" s="11">
        <v>6</v>
      </c>
      <c r="G325" s="195">
        <v>1237.8233333333301</v>
      </c>
      <c r="H325" s="195">
        <v>3713.47</v>
      </c>
      <c r="I325" s="195">
        <v>618.91166666666697</v>
      </c>
      <c r="J325" s="184">
        <v>8.6666666666666696</v>
      </c>
      <c r="L325" s="11">
        <v>3</v>
      </c>
      <c r="M325" s="195">
        <v>2574.14</v>
      </c>
      <c r="N325" s="195">
        <v>858.04666666666697</v>
      </c>
      <c r="O325" s="11"/>
      <c r="P325" s="195"/>
      <c r="Q325" s="195"/>
      <c r="R325" s="11">
        <v>6</v>
      </c>
      <c r="S325" s="195">
        <v>3713.47</v>
      </c>
      <c r="T325" s="195">
        <v>618.91166666666697</v>
      </c>
      <c r="V325" s="11"/>
      <c r="W325" s="11"/>
      <c r="X325" s="11"/>
      <c r="Y325" s="11"/>
      <c r="Z325" s="11"/>
      <c r="AA325" s="11"/>
      <c r="AB325" s="11"/>
      <c r="AC325" s="11"/>
      <c r="AD325" s="11"/>
    </row>
    <row r="326" spans="1:30">
      <c r="A326" s="56"/>
      <c r="B326" s="11"/>
      <c r="C326" s="11" t="s">
        <v>151</v>
      </c>
      <c r="D326" s="11"/>
      <c r="E326" s="11" t="s">
        <v>84</v>
      </c>
      <c r="F326" s="11">
        <v>25</v>
      </c>
      <c r="G326" s="195">
        <v>2153.0073333333298</v>
      </c>
      <c r="H326" s="195">
        <v>32295.11</v>
      </c>
      <c r="I326" s="195">
        <v>1291.8044</v>
      </c>
      <c r="J326" s="184">
        <v>17.28</v>
      </c>
      <c r="L326" s="11">
        <v>15</v>
      </c>
      <c r="M326" s="195">
        <v>11995.47</v>
      </c>
      <c r="N326" s="195">
        <v>1199.547</v>
      </c>
      <c r="O326" s="11"/>
      <c r="P326" s="195"/>
      <c r="Q326" s="195"/>
      <c r="R326" s="11">
        <v>25</v>
      </c>
      <c r="S326" s="195">
        <v>32295.11</v>
      </c>
      <c r="T326" s="195">
        <v>1291.8044</v>
      </c>
      <c r="V326" s="11"/>
      <c r="W326" s="11"/>
      <c r="X326" s="11"/>
      <c r="Y326" s="11"/>
      <c r="Z326" s="11"/>
      <c r="AA326" s="11"/>
      <c r="AB326" s="11"/>
      <c r="AC326" s="11"/>
      <c r="AD326" s="11"/>
    </row>
    <row r="327" spans="1:30">
      <c r="A327" s="56"/>
      <c r="B327" s="11"/>
      <c r="C327" s="11" t="s">
        <v>152</v>
      </c>
      <c r="D327" s="11"/>
      <c r="E327" s="11" t="s">
        <v>153</v>
      </c>
      <c r="F327" s="11">
        <v>2</v>
      </c>
      <c r="G327" s="195">
        <v>13296.69</v>
      </c>
      <c r="H327" s="195">
        <v>13296.69</v>
      </c>
      <c r="I327" s="195">
        <v>6648.3450000000003</v>
      </c>
      <c r="J327" s="184">
        <v>15.5</v>
      </c>
      <c r="L327" s="11">
        <v>1</v>
      </c>
      <c r="M327" s="195">
        <v>7892.23</v>
      </c>
      <c r="N327" s="195">
        <v>7892.23</v>
      </c>
      <c r="O327" s="11"/>
      <c r="P327" s="195"/>
      <c r="Q327" s="195"/>
      <c r="R327" s="11">
        <v>2</v>
      </c>
      <c r="S327" s="195">
        <v>13296.69</v>
      </c>
      <c r="T327" s="195">
        <v>6648.3450000000003</v>
      </c>
      <c r="V327" s="11"/>
      <c r="W327" s="11"/>
      <c r="X327" s="11"/>
      <c r="Y327" s="11"/>
      <c r="Z327" s="11"/>
      <c r="AA327" s="11"/>
      <c r="AB327" s="11"/>
      <c r="AC327" s="11"/>
      <c r="AD327" s="11"/>
    </row>
    <row r="328" spans="1:30">
      <c r="A328" s="56"/>
      <c r="B328" s="11"/>
      <c r="C328" s="11" t="s">
        <v>154</v>
      </c>
      <c r="D328" s="11"/>
      <c r="E328" s="11" t="s">
        <v>155</v>
      </c>
      <c r="F328" s="11">
        <v>161</v>
      </c>
      <c r="G328" s="195">
        <v>1636.3692792792799</v>
      </c>
      <c r="H328" s="195">
        <v>181636.99</v>
      </c>
      <c r="I328" s="195">
        <v>1128.1800621118</v>
      </c>
      <c r="J328" s="184">
        <v>12.6583850931677</v>
      </c>
      <c r="L328" s="11">
        <v>111</v>
      </c>
      <c r="M328" s="195">
        <v>55074.02</v>
      </c>
      <c r="N328" s="195">
        <v>1101.4803999999999</v>
      </c>
      <c r="O328" s="11">
        <v>2</v>
      </c>
      <c r="P328" s="195">
        <v>5318.47</v>
      </c>
      <c r="Q328" s="195">
        <v>2659.2350000000001</v>
      </c>
      <c r="R328" s="11">
        <v>159</v>
      </c>
      <c r="S328" s="195">
        <v>176318.52</v>
      </c>
      <c r="T328" s="195">
        <v>1108.92150943396</v>
      </c>
      <c r="V328" s="11"/>
      <c r="W328" s="11"/>
      <c r="X328" s="11"/>
      <c r="Y328" s="11"/>
      <c r="Z328" s="11"/>
      <c r="AA328" s="11"/>
      <c r="AB328" s="11"/>
      <c r="AC328" s="11"/>
      <c r="AD328" s="11"/>
    </row>
    <row r="329" spans="1:30">
      <c r="A329" s="56"/>
      <c r="B329" s="11"/>
      <c r="C329" s="11" t="s">
        <v>156</v>
      </c>
      <c r="D329" s="11"/>
      <c r="E329" s="11" t="s">
        <v>157</v>
      </c>
      <c r="F329" s="11">
        <v>13</v>
      </c>
      <c r="G329" s="195">
        <v>2395.8337499999998</v>
      </c>
      <c r="H329" s="195">
        <v>19166.669999999998</v>
      </c>
      <c r="I329" s="195">
        <v>1474.35923076923</v>
      </c>
      <c r="J329" s="184">
        <v>14.0769230769231</v>
      </c>
      <c r="L329" s="11">
        <v>8</v>
      </c>
      <c r="M329" s="195">
        <v>7193.39</v>
      </c>
      <c r="N329" s="195">
        <v>1438.6780000000001</v>
      </c>
      <c r="O329" s="11"/>
      <c r="P329" s="195"/>
      <c r="Q329" s="195"/>
      <c r="R329" s="11">
        <v>13</v>
      </c>
      <c r="S329" s="195">
        <v>19166.669999999998</v>
      </c>
      <c r="T329" s="195">
        <v>1474.35923076923</v>
      </c>
      <c r="V329" s="11"/>
      <c r="W329" s="11"/>
      <c r="X329" s="11"/>
      <c r="Y329" s="11"/>
      <c r="Z329" s="11"/>
      <c r="AA329" s="11"/>
      <c r="AB329" s="11"/>
      <c r="AC329" s="11"/>
      <c r="AD329" s="11"/>
    </row>
    <row r="330" spans="1:30">
      <c r="A330" s="56"/>
      <c r="B330" s="11"/>
      <c r="C330" s="11" t="s">
        <v>158</v>
      </c>
      <c r="D330" s="11"/>
      <c r="E330" s="11" t="s">
        <v>159</v>
      </c>
      <c r="F330" s="11">
        <v>65</v>
      </c>
      <c r="G330" s="195">
        <v>4607.1582142857196</v>
      </c>
      <c r="H330" s="195">
        <v>129000.43</v>
      </c>
      <c r="I330" s="195">
        <v>1984.6220000000001</v>
      </c>
      <c r="J330" s="184">
        <v>15.4153846153846</v>
      </c>
      <c r="L330" s="11">
        <v>28</v>
      </c>
      <c r="M330" s="195">
        <v>76029.61</v>
      </c>
      <c r="N330" s="195">
        <v>2054.8543243243198</v>
      </c>
      <c r="O330" s="11">
        <v>2</v>
      </c>
      <c r="P330" s="195">
        <v>2528.9499999999998</v>
      </c>
      <c r="Q330" s="195">
        <v>1264.4749999999999</v>
      </c>
      <c r="R330" s="11">
        <v>63</v>
      </c>
      <c r="S330" s="195">
        <v>126471.48</v>
      </c>
      <c r="T330" s="195">
        <v>2007.4838095238099</v>
      </c>
      <c r="V330" s="11"/>
      <c r="W330" s="11"/>
      <c r="X330" s="11"/>
      <c r="Y330" s="11"/>
      <c r="Z330" s="11"/>
      <c r="AA330" s="11"/>
      <c r="AB330" s="11"/>
      <c r="AC330" s="11"/>
      <c r="AD330" s="11"/>
    </row>
    <row r="331" spans="1:30">
      <c r="A331" s="56"/>
      <c r="B331" s="11"/>
      <c r="C331" s="11" t="s">
        <v>160</v>
      </c>
      <c r="D331" s="11"/>
      <c r="E331" s="11" t="s">
        <v>161</v>
      </c>
      <c r="F331" s="11">
        <v>12</v>
      </c>
      <c r="G331" s="195">
        <v>1744.885</v>
      </c>
      <c r="H331" s="195">
        <v>13959.08</v>
      </c>
      <c r="I331" s="195">
        <v>1163.2566666666701</v>
      </c>
      <c r="J331" s="184">
        <v>10.5833333333333</v>
      </c>
      <c r="L331" s="11">
        <v>8</v>
      </c>
      <c r="M331" s="195">
        <v>4153.26</v>
      </c>
      <c r="N331" s="195">
        <v>1038.3150000000001</v>
      </c>
      <c r="O331" s="11"/>
      <c r="P331" s="195"/>
      <c r="Q331" s="195"/>
      <c r="R331" s="11">
        <v>12</v>
      </c>
      <c r="S331" s="195">
        <v>13959.08</v>
      </c>
      <c r="T331" s="195">
        <v>1163.2566666666701</v>
      </c>
      <c r="V331" s="11"/>
      <c r="W331" s="11"/>
      <c r="X331" s="11"/>
      <c r="Y331" s="11"/>
      <c r="Z331" s="11"/>
      <c r="AA331" s="11"/>
      <c r="AB331" s="11"/>
      <c r="AC331" s="11"/>
      <c r="AD331" s="11"/>
    </row>
    <row r="332" spans="1:30">
      <c r="A332" s="56"/>
      <c r="B332" s="11"/>
      <c r="C332" s="11" t="s">
        <v>162</v>
      </c>
      <c r="D332" s="11"/>
      <c r="E332" s="11" t="s">
        <v>163</v>
      </c>
      <c r="F332" s="11">
        <v>36</v>
      </c>
      <c r="G332" s="195">
        <v>3768.0768181818198</v>
      </c>
      <c r="H332" s="195">
        <v>82897.69</v>
      </c>
      <c r="I332" s="195">
        <v>2302.7136111111099</v>
      </c>
      <c r="J332" s="184">
        <v>15.9166666666667</v>
      </c>
      <c r="L332" s="11">
        <v>22</v>
      </c>
      <c r="M332" s="195">
        <v>46544.67</v>
      </c>
      <c r="N332" s="195">
        <v>3324.6192857142901</v>
      </c>
      <c r="O332" s="11">
        <v>1</v>
      </c>
      <c r="P332" s="195">
        <v>93.73</v>
      </c>
      <c r="Q332" s="195">
        <v>93.73</v>
      </c>
      <c r="R332" s="11">
        <v>35</v>
      </c>
      <c r="S332" s="195">
        <v>82803.960000000006</v>
      </c>
      <c r="T332" s="195">
        <v>2365.8274285714301</v>
      </c>
      <c r="V332" s="11"/>
      <c r="W332" s="11"/>
      <c r="X332" s="11"/>
      <c r="Y332" s="11"/>
      <c r="Z332" s="11"/>
      <c r="AA332" s="11"/>
      <c r="AB332" s="11"/>
      <c r="AC332" s="11"/>
      <c r="AD332" s="11"/>
    </row>
    <row r="333" spans="1:30">
      <c r="A333" s="56"/>
      <c r="B333" s="11"/>
      <c r="C333" s="11" t="s">
        <v>164</v>
      </c>
      <c r="D333" s="11"/>
      <c r="E333" s="11" t="s">
        <v>165</v>
      </c>
      <c r="F333" s="11">
        <v>12</v>
      </c>
      <c r="G333" s="195">
        <v>2216.4459999999999</v>
      </c>
      <c r="H333" s="195">
        <v>11082.23</v>
      </c>
      <c r="I333" s="195">
        <v>923.51916666666705</v>
      </c>
      <c r="J333" s="184">
        <v>13.9166666666667</v>
      </c>
      <c r="L333" s="11">
        <v>5</v>
      </c>
      <c r="M333" s="195">
        <v>7725.22</v>
      </c>
      <c r="N333" s="195">
        <v>1103.6028571428601</v>
      </c>
      <c r="O333" s="11"/>
      <c r="P333" s="195"/>
      <c r="Q333" s="195"/>
      <c r="R333" s="11">
        <v>12</v>
      </c>
      <c r="S333" s="195">
        <v>11082.23</v>
      </c>
      <c r="T333" s="195">
        <v>923.51916666666705</v>
      </c>
      <c r="V333" s="11"/>
      <c r="W333" s="11"/>
      <c r="X333" s="11"/>
      <c r="Y333" s="11"/>
      <c r="Z333" s="11"/>
      <c r="AA333" s="11"/>
      <c r="AB333" s="11"/>
      <c r="AC333" s="11"/>
      <c r="AD333" s="11"/>
    </row>
    <row r="334" spans="1:30">
      <c r="A334" s="56"/>
      <c r="B334" s="11"/>
      <c r="C334" s="11" t="s">
        <v>166</v>
      </c>
      <c r="D334" s="11"/>
      <c r="E334" s="11" t="s">
        <v>167</v>
      </c>
      <c r="F334" s="11">
        <v>9</v>
      </c>
      <c r="G334" s="195">
        <v>3252.17333333333</v>
      </c>
      <c r="H334" s="195">
        <v>9756.52</v>
      </c>
      <c r="I334" s="195">
        <v>1084.0577777777801</v>
      </c>
      <c r="J334" s="184">
        <v>12.6666666666667</v>
      </c>
      <c r="L334" s="11">
        <v>3</v>
      </c>
      <c r="M334" s="195">
        <v>7381.08</v>
      </c>
      <c r="N334" s="195">
        <v>1230.18</v>
      </c>
      <c r="O334" s="11"/>
      <c r="P334" s="195"/>
      <c r="Q334" s="195"/>
      <c r="R334" s="11">
        <v>9</v>
      </c>
      <c r="S334" s="195">
        <v>9756.52</v>
      </c>
      <c r="T334" s="195">
        <v>1084.0577777777801</v>
      </c>
      <c r="V334" s="11"/>
      <c r="W334" s="11"/>
      <c r="X334" s="11"/>
      <c r="Y334" s="11"/>
      <c r="Z334" s="11"/>
      <c r="AA334" s="11"/>
      <c r="AB334" s="11"/>
      <c r="AC334" s="11"/>
      <c r="AD334" s="11"/>
    </row>
    <row r="335" spans="1:30">
      <c r="A335" s="56"/>
      <c r="B335" s="11"/>
      <c r="C335" s="11" t="s">
        <v>168</v>
      </c>
      <c r="D335" s="11"/>
      <c r="E335" s="11" t="s">
        <v>169</v>
      </c>
      <c r="F335" s="11">
        <v>29</v>
      </c>
      <c r="G335" s="195">
        <v>1888.9814285714299</v>
      </c>
      <c r="H335" s="195">
        <v>39668.61</v>
      </c>
      <c r="I335" s="195">
        <v>1367.8831034482801</v>
      </c>
      <c r="J335" s="184">
        <v>13.413793103448301</v>
      </c>
      <c r="L335" s="11">
        <v>21</v>
      </c>
      <c r="M335" s="195">
        <v>16169.7</v>
      </c>
      <c r="N335" s="195">
        <v>2021.2125000000001</v>
      </c>
      <c r="O335" s="11"/>
      <c r="P335" s="195"/>
      <c r="Q335" s="195"/>
      <c r="R335" s="11">
        <v>29</v>
      </c>
      <c r="S335" s="195">
        <v>39668.61</v>
      </c>
      <c r="T335" s="195">
        <v>1367.8831034482801</v>
      </c>
      <c r="V335" s="11"/>
      <c r="W335" s="11"/>
      <c r="X335" s="11"/>
      <c r="Y335" s="11"/>
      <c r="Z335" s="11"/>
      <c r="AA335" s="11"/>
      <c r="AB335" s="11"/>
      <c r="AC335" s="11"/>
      <c r="AD335" s="11"/>
    </row>
    <row r="336" spans="1:30">
      <c r="A336" s="56"/>
      <c r="B336" s="11"/>
      <c r="C336" s="11" t="s">
        <v>170</v>
      </c>
      <c r="D336" s="11"/>
      <c r="E336" s="11" t="s">
        <v>171</v>
      </c>
      <c r="F336" s="11">
        <v>18</v>
      </c>
      <c r="G336" s="195">
        <v>2917.6779999999999</v>
      </c>
      <c r="H336" s="195">
        <v>29176.78</v>
      </c>
      <c r="I336" s="195">
        <v>1620.9322222222199</v>
      </c>
      <c r="J336" s="184">
        <v>11.2222222222222</v>
      </c>
      <c r="L336" s="11">
        <v>10</v>
      </c>
      <c r="M336" s="195">
        <v>15366.74</v>
      </c>
      <c r="N336" s="195">
        <v>1920.8425</v>
      </c>
      <c r="O336" s="11">
        <v>1</v>
      </c>
      <c r="P336" s="195">
        <v>682.96</v>
      </c>
      <c r="Q336" s="195">
        <v>682.96</v>
      </c>
      <c r="R336" s="11">
        <v>17</v>
      </c>
      <c r="S336" s="195">
        <v>28493.82</v>
      </c>
      <c r="T336" s="195">
        <v>1676.10705882353</v>
      </c>
      <c r="V336" s="11"/>
      <c r="W336" s="11"/>
      <c r="X336" s="11"/>
      <c r="Y336" s="11"/>
      <c r="Z336" s="11"/>
      <c r="AA336" s="11"/>
      <c r="AB336" s="11"/>
      <c r="AC336" s="11"/>
      <c r="AD336" s="11"/>
    </row>
    <row r="337" spans="1:30">
      <c r="A337" s="56"/>
      <c r="B337" s="11"/>
      <c r="C337" s="11" t="s">
        <v>172</v>
      </c>
      <c r="D337" s="11"/>
      <c r="E337" s="11" t="s">
        <v>173</v>
      </c>
      <c r="F337" s="11">
        <v>160</v>
      </c>
      <c r="G337" s="195">
        <v>2744.81092105263</v>
      </c>
      <c r="H337" s="195">
        <v>208605.63</v>
      </c>
      <c r="I337" s="195">
        <v>1303.7851874999999</v>
      </c>
      <c r="J337" s="184">
        <v>12.918749999999999</v>
      </c>
      <c r="L337" s="11">
        <v>76</v>
      </c>
      <c r="M337" s="195">
        <v>127019.17</v>
      </c>
      <c r="N337" s="195">
        <v>1512.1329761904799</v>
      </c>
      <c r="O337" s="11">
        <v>4</v>
      </c>
      <c r="P337" s="195">
        <v>3258.79</v>
      </c>
      <c r="Q337" s="195">
        <v>814.69749999999999</v>
      </c>
      <c r="R337" s="11">
        <v>156</v>
      </c>
      <c r="S337" s="195">
        <v>205346.84</v>
      </c>
      <c r="T337" s="195">
        <v>1316.3258974359001</v>
      </c>
      <c r="V337" s="11"/>
      <c r="W337" s="11"/>
      <c r="X337" s="11"/>
      <c r="Y337" s="11"/>
      <c r="Z337" s="11"/>
      <c r="AA337" s="11"/>
      <c r="AB337" s="11"/>
      <c r="AC337" s="11"/>
      <c r="AD337" s="11"/>
    </row>
    <row r="338" spans="1:30">
      <c r="A338" s="56"/>
      <c r="B338" s="11"/>
      <c r="C338" s="11" t="s">
        <v>174</v>
      </c>
      <c r="D338" s="11"/>
      <c r="E338" s="11" t="s">
        <v>175</v>
      </c>
      <c r="F338" s="11">
        <v>432</v>
      </c>
      <c r="G338" s="195">
        <v>1875.9959778597799</v>
      </c>
      <c r="H338" s="195">
        <v>508394.91</v>
      </c>
      <c r="I338" s="195">
        <v>1176.8400694444399</v>
      </c>
      <c r="J338" s="184">
        <v>12.127314814814801</v>
      </c>
      <c r="L338" s="11">
        <v>271</v>
      </c>
      <c r="M338" s="195">
        <v>213445.77</v>
      </c>
      <c r="N338" s="195">
        <v>1325.7501242236001</v>
      </c>
      <c r="O338" s="11">
        <v>8</v>
      </c>
      <c r="P338" s="195">
        <v>10139.049999999999</v>
      </c>
      <c r="Q338" s="195">
        <v>1267.3812499999999</v>
      </c>
      <c r="R338" s="11">
        <v>424</v>
      </c>
      <c r="S338" s="195">
        <v>498255.86</v>
      </c>
      <c r="T338" s="195">
        <v>1175.1317452830201</v>
      </c>
      <c r="V338" s="11"/>
      <c r="W338" s="11"/>
      <c r="X338" s="11"/>
      <c r="Y338" s="11"/>
      <c r="Z338" s="11"/>
      <c r="AA338" s="11"/>
      <c r="AB338" s="11"/>
      <c r="AC338" s="11"/>
      <c r="AD338" s="11"/>
    </row>
    <row r="339" spans="1:30">
      <c r="A339" s="56"/>
      <c r="B339" s="11"/>
      <c r="C339" s="11" t="s">
        <v>176</v>
      </c>
      <c r="D339" s="11"/>
      <c r="E339" s="11" t="s">
        <v>146</v>
      </c>
      <c r="F339" s="11">
        <v>5</v>
      </c>
      <c r="G339" s="195">
        <v>3281.5266666666698</v>
      </c>
      <c r="H339" s="195">
        <v>9844.58</v>
      </c>
      <c r="I339" s="195">
        <v>1968.9159999999999</v>
      </c>
      <c r="J339" s="184">
        <v>18.8</v>
      </c>
      <c r="L339" s="11">
        <v>3</v>
      </c>
      <c r="M339" s="195">
        <v>3315.15</v>
      </c>
      <c r="N339" s="195">
        <v>1657.575</v>
      </c>
      <c r="O339" s="11"/>
      <c r="P339" s="195"/>
      <c r="Q339" s="195"/>
      <c r="R339" s="11">
        <v>5</v>
      </c>
      <c r="S339" s="195">
        <v>9844.58</v>
      </c>
      <c r="T339" s="195">
        <v>1968.9159999999999</v>
      </c>
      <c r="V339" s="11"/>
      <c r="W339" s="11"/>
      <c r="X339" s="11"/>
      <c r="Y339" s="11"/>
      <c r="Z339" s="11"/>
      <c r="AA339" s="11"/>
      <c r="AB339" s="11"/>
      <c r="AC339" s="11"/>
      <c r="AD339" s="11"/>
    </row>
    <row r="340" spans="1:30">
      <c r="A340" s="56"/>
      <c r="B340" s="11"/>
      <c r="C340" s="11" t="s">
        <v>177</v>
      </c>
      <c r="D340" s="11"/>
      <c r="E340" s="11" t="s">
        <v>148</v>
      </c>
      <c r="F340" s="11">
        <v>23</v>
      </c>
      <c r="G340" s="195">
        <v>3249.1128571428599</v>
      </c>
      <c r="H340" s="195">
        <v>22743.79</v>
      </c>
      <c r="I340" s="195">
        <v>988.86043478260797</v>
      </c>
      <c r="J340" s="184">
        <v>12.9565217391304</v>
      </c>
      <c r="L340" s="11">
        <v>7</v>
      </c>
      <c r="M340" s="195">
        <v>8230.6200000000008</v>
      </c>
      <c r="N340" s="195">
        <v>514.41375000000005</v>
      </c>
      <c r="O340" s="11"/>
      <c r="P340" s="195"/>
      <c r="Q340" s="195"/>
      <c r="R340" s="11">
        <v>23</v>
      </c>
      <c r="S340" s="195">
        <v>22743.79</v>
      </c>
      <c r="T340" s="195">
        <v>988.86043478260797</v>
      </c>
      <c r="V340" s="11"/>
      <c r="W340" s="11"/>
      <c r="X340" s="11"/>
      <c r="Y340" s="11"/>
      <c r="Z340" s="11"/>
      <c r="AA340" s="11"/>
      <c r="AB340" s="11"/>
      <c r="AC340" s="11"/>
      <c r="AD340" s="11"/>
    </row>
    <row r="341" spans="1:30">
      <c r="A341" s="56"/>
      <c r="B341" s="11"/>
      <c r="C341" s="11" t="s">
        <v>178</v>
      </c>
      <c r="D341" s="11"/>
      <c r="E341" s="11" t="s">
        <v>157</v>
      </c>
      <c r="F341" s="11">
        <v>46</v>
      </c>
      <c r="G341" s="195">
        <v>2451.9515384615402</v>
      </c>
      <c r="H341" s="195">
        <v>63750.74</v>
      </c>
      <c r="I341" s="195">
        <v>1385.8856521739101</v>
      </c>
      <c r="J341" s="184">
        <v>13.804347826087</v>
      </c>
      <c r="L341" s="11">
        <v>26</v>
      </c>
      <c r="M341" s="195">
        <v>31135.54</v>
      </c>
      <c r="N341" s="195">
        <v>1556.777</v>
      </c>
      <c r="O341" s="11">
        <v>2</v>
      </c>
      <c r="P341" s="195">
        <v>3696.07</v>
      </c>
      <c r="Q341" s="195">
        <v>1848.0350000000001</v>
      </c>
      <c r="R341" s="11">
        <v>44</v>
      </c>
      <c r="S341" s="195">
        <v>60054.67</v>
      </c>
      <c r="T341" s="195">
        <v>1364.8788636363599</v>
      </c>
      <c r="V341" s="11"/>
      <c r="W341" s="11"/>
      <c r="X341" s="11"/>
      <c r="Y341" s="11"/>
      <c r="Z341" s="11"/>
      <c r="AA341" s="11"/>
      <c r="AB341" s="11"/>
      <c r="AC341" s="11"/>
      <c r="AD341" s="11"/>
    </row>
    <row r="342" spans="1:30">
      <c r="A342" s="56"/>
      <c r="B342" s="11"/>
      <c r="C342" s="11" t="s">
        <v>179</v>
      </c>
      <c r="D342" s="11"/>
      <c r="E342" s="11" t="s">
        <v>180</v>
      </c>
      <c r="F342" s="11">
        <v>8</v>
      </c>
      <c r="G342" s="195">
        <v>1661.518</v>
      </c>
      <c r="H342" s="195">
        <v>8307.59</v>
      </c>
      <c r="I342" s="195">
        <v>1038.44875</v>
      </c>
      <c r="J342" s="184">
        <v>11.375</v>
      </c>
      <c r="L342" s="11">
        <v>5</v>
      </c>
      <c r="M342" s="195">
        <v>2874.58</v>
      </c>
      <c r="N342" s="195">
        <v>958.19333333333304</v>
      </c>
      <c r="O342" s="11"/>
      <c r="P342" s="195"/>
      <c r="Q342" s="195"/>
      <c r="R342" s="11">
        <v>8</v>
      </c>
      <c r="S342" s="195">
        <v>8307.59</v>
      </c>
      <c r="T342" s="195">
        <v>1038.44875</v>
      </c>
      <c r="V342" s="11"/>
      <c r="W342" s="11"/>
      <c r="X342" s="11"/>
      <c r="Y342" s="11"/>
      <c r="Z342" s="11"/>
      <c r="AA342" s="11"/>
      <c r="AB342" s="11"/>
      <c r="AC342" s="11"/>
      <c r="AD342" s="11"/>
    </row>
    <row r="343" spans="1:30">
      <c r="A343" s="56"/>
      <c r="B343" s="11"/>
      <c r="C343" s="11" t="s">
        <v>181</v>
      </c>
      <c r="D343" s="11"/>
      <c r="E343" s="11" t="s">
        <v>123</v>
      </c>
      <c r="F343" s="11">
        <v>7</v>
      </c>
      <c r="G343" s="195">
        <v>1655.8920000000001</v>
      </c>
      <c r="H343" s="195">
        <v>8279.4599999999991</v>
      </c>
      <c r="I343" s="195">
        <v>1182.78</v>
      </c>
      <c r="J343" s="184">
        <v>16.1428571428571</v>
      </c>
      <c r="L343" s="11">
        <v>5</v>
      </c>
      <c r="M343" s="195">
        <v>1689.61</v>
      </c>
      <c r="N343" s="195">
        <v>844.80499999999995</v>
      </c>
      <c r="O343" s="11"/>
      <c r="P343" s="195"/>
      <c r="Q343" s="195"/>
      <c r="R343" s="11">
        <v>7</v>
      </c>
      <c r="S343" s="195">
        <v>8279.4599999999991</v>
      </c>
      <c r="T343" s="195">
        <v>1182.78</v>
      </c>
      <c r="V343" s="11"/>
      <c r="W343" s="11"/>
      <c r="X343" s="11"/>
      <c r="Y343" s="11"/>
      <c r="Z343" s="11"/>
      <c r="AA343" s="11"/>
      <c r="AB343" s="11"/>
      <c r="AC343" s="11"/>
      <c r="AD343" s="11"/>
    </row>
    <row r="344" spans="1:30">
      <c r="A344" s="56"/>
      <c r="B344" s="11"/>
      <c r="C344" s="11" t="s">
        <v>182</v>
      </c>
      <c r="D344" s="11"/>
      <c r="E344" s="11" t="s">
        <v>183</v>
      </c>
      <c r="F344" s="11">
        <v>10</v>
      </c>
      <c r="G344" s="195">
        <v>6208.33</v>
      </c>
      <c r="H344" s="195">
        <v>24833.32</v>
      </c>
      <c r="I344" s="195">
        <v>2483.3319999999999</v>
      </c>
      <c r="J344" s="184">
        <v>13.2</v>
      </c>
      <c r="L344" s="11">
        <v>4</v>
      </c>
      <c r="M344" s="195">
        <v>13405.96</v>
      </c>
      <c r="N344" s="195">
        <v>2234.32666666667</v>
      </c>
      <c r="O344" s="11"/>
      <c r="P344" s="195"/>
      <c r="Q344" s="195"/>
      <c r="R344" s="11">
        <v>10</v>
      </c>
      <c r="S344" s="195">
        <v>24833.32</v>
      </c>
      <c r="T344" s="195">
        <v>2483.3319999999999</v>
      </c>
      <c r="V344" s="11"/>
      <c r="W344" s="11"/>
      <c r="X344" s="11"/>
      <c r="Y344" s="11"/>
      <c r="Z344" s="11"/>
      <c r="AA344" s="11"/>
      <c r="AB344" s="11"/>
      <c r="AC344" s="11"/>
      <c r="AD344" s="11"/>
    </row>
    <row r="345" spans="1:30">
      <c r="A345" s="56"/>
      <c r="B345" s="11"/>
      <c r="C345" s="11" t="s">
        <v>184</v>
      </c>
      <c r="D345" s="11"/>
      <c r="E345" s="11" t="s">
        <v>185</v>
      </c>
      <c r="F345" s="11">
        <v>6</v>
      </c>
      <c r="G345" s="195">
        <v>1841.9525000000001</v>
      </c>
      <c r="H345" s="195">
        <v>7367.81</v>
      </c>
      <c r="I345" s="195">
        <v>1227.9683333333301</v>
      </c>
      <c r="J345" s="184">
        <v>10.3333333333333</v>
      </c>
      <c r="L345" s="11">
        <v>4</v>
      </c>
      <c r="M345" s="195">
        <v>823.05</v>
      </c>
      <c r="N345" s="195">
        <v>411.52499999999998</v>
      </c>
      <c r="O345" s="11"/>
      <c r="P345" s="195"/>
      <c r="Q345" s="195"/>
      <c r="R345" s="11">
        <v>6</v>
      </c>
      <c r="S345" s="195">
        <v>7367.81</v>
      </c>
      <c r="T345" s="195">
        <v>1227.9683333333301</v>
      </c>
      <c r="V345" s="11"/>
      <c r="W345" s="11"/>
      <c r="X345" s="11"/>
      <c r="Y345" s="11"/>
      <c r="Z345" s="11"/>
      <c r="AA345" s="11"/>
      <c r="AB345" s="11"/>
      <c r="AC345" s="11"/>
      <c r="AD345" s="11"/>
    </row>
    <row r="346" spans="1:30">
      <c r="A346" s="56"/>
      <c r="B346" s="11"/>
      <c r="C346" s="11" t="s">
        <v>186</v>
      </c>
      <c r="D346" s="11"/>
      <c r="E346" s="11" t="s">
        <v>187</v>
      </c>
      <c r="F346" s="11">
        <v>22</v>
      </c>
      <c r="G346" s="195">
        <v>2474.21214285714</v>
      </c>
      <c r="H346" s="195">
        <v>34638.97</v>
      </c>
      <c r="I346" s="195">
        <v>1574.4986363636399</v>
      </c>
      <c r="J346" s="184">
        <v>12.954545454545499</v>
      </c>
      <c r="L346" s="11">
        <v>14</v>
      </c>
      <c r="M346" s="195">
        <v>12275.9</v>
      </c>
      <c r="N346" s="195">
        <v>1534.4875</v>
      </c>
      <c r="O346" s="11">
        <v>1</v>
      </c>
      <c r="P346" s="195">
        <v>232.9</v>
      </c>
      <c r="Q346" s="195">
        <v>232.9</v>
      </c>
      <c r="R346" s="11">
        <v>21</v>
      </c>
      <c r="S346" s="195">
        <v>34406.07</v>
      </c>
      <c r="T346" s="195">
        <v>1638.3842857142899</v>
      </c>
      <c r="V346" s="11"/>
      <c r="W346" s="11"/>
      <c r="X346" s="11"/>
      <c r="Y346" s="11"/>
      <c r="Z346" s="11"/>
      <c r="AA346" s="11"/>
      <c r="AB346" s="11"/>
      <c r="AC346" s="11"/>
      <c r="AD346" s="11"/>
    </row>
    <row r="347" spans="1:30">
      <c r="A347" s="56"/>
      <c r="B347" s="11"/>
      <c r="C347" s="11" t="s">
        <v>188</v>
      </c>
      <c r="D347" s="11"/>
      <c r="E347" s="11" t="s">
        <v>189</v>
      </c>
      <c r="F347" s="11">
        <v>2</v>
      </c>
      <c r="G347" s="195">
        <v>3327.47</v>
      </c>
      <c r="H347" s="195">
        <v>3327.47</v>
      </c>
      <c r="I347" s="195">
        <v>1663.7349999999999</v>
      </c>
      <c r="J347" s="184">
        <v>13</v>
      </c>
      <c r="L347" s="11">
        <v>1</v>
      </c>
      <c r="M347" s="195">
        <v>2681.28</v>
      </c>
      <c r="N347" s="195">
        <v>2681.28</v>
      </c>
      <c r="O347" s="11"/>
      <c r="P347" s="195"/>
      <c r="Q347" s="195"/>
      <c r="R347" s="11">
        <v>2</v>
      </c>
      <c r="S347" s="195">
        <v>3327.47</v>
      </c>
      <c r="T347" s="195">
        <v>1663.7349999999999</v>
      </c>
      <c r="V347" s="11"/>
      <c r="W347" s="11"/>
      <c r="X347" s="11"/>
      <c r="Y347" s="11"/>
      <c r="Z347" s="11"/>
      <c r="AA347" s="11"/>
      <c r="AB347" s="11"/>
      <c r="AC347" s="11"/>
      <c r="AD347" s="11"/>
    </row>
    <row r="348" spans="1:30">
      <c r="A348" s="56"/>
      <c r="B348" s="11"/>
      <c r="C348" s="11" t="s">
        <v>190</v>
      </c>
      <c r="D348" s="11"/>
      <c r="E348" s="11" t="s">
        <v>191</v>
      </c>
      <c r="F348" s="11">
        <v>14</v>
      </c>
      <c r="G348" s="195">
        <v>1458.992</v>
      </c>
      <c r="H348" s="195">
        <v>14589.92</v>
      </c>
      <c r="I348" s="195">
        <v>1042.1371428571399</v>
      </c>
      <c r="J348" s="184">
        <v>12.785714285714301</v>
      </c>
      <c r="L348" s="11">
        <v>10</v>
      </c>
      <c r="M348" s="195">
        <v>4762.32</v>
      </c>
      <c r="N348" s="195">
        <v>1190.58</v>
      </c>
      <c r="O348" s="11"/>
      <c r="P348" s="195"/>
      <c r="Q348" s="195"/>
      <c r="R348" s="11">
        <v>14</v>
      </c>
      <c r="S348" s="195">
        <v>14589.92</v>
      </c>
      <c r="T348" s="195">
        <v>1042.1371428571399</v>
      </c>
      <c r="V348" s="11"/>
      <c r="W348" s="11"/>
      <c r="X348" s="11"/>
      <c r="Y348" s="11"/>
      <c r="Z348" s="11"/>
      <c r="AA348" s="11"/>
      <c r="AB348" s="11"/>
      <c r="AC348" s="11"/>
      <c r="AD348" s="11"/>
    </row>
    <row r="349" spans="1:30">
      <c r="A349" s="56"/>
      <c r="B349" s="11"/>
      <c r="C349" s="11" t="s">
        <v>192</v>
      </c>
      <c r="D349" s="11"/>
      <c r="E349" s="11" t="s">
        <v>193</v>
      </c>
      <c r="F349" s="11">
        <v>25</v>
      </c>
      <c r="G349" s="195">
        <v>1595.0266666666701</v>
      </c>
      <c r="H349" s="195">
        <v>23925.4</v>
      </c>
      <c r="I349" s="195">
        <v>957.01599999999996</v>
      </c>
      <c r="J349" s="184">
        <v>11.56</v>
      </c>
      <c r="L349" s="11">
        <v>15</v>
      </c>
      <c r="M349" s="195">
        <v>14343.42</v>
      </c>
      <c r="N349" s="195">
        <v>1434.3420000000001</v>
      </c>
      <c r="O349" s="11"/>
      <c r="P349" s="195"/>
      <c r="Q349" s="195"/>
      <c r="R349" s="11">
        <v>25</v>
      </c>
      <c r="S349" s="195">
        <v>23925.4</v>
      </c>
      <c r="T349" s="195">
        <v>957.01599999999996</v>
      </c>
      <c r="V349" s="11"/>
      <c r="W349" s="11"/>
      <c r="X349" s="11"/>
      <c r="Y349" s="11"/>
      <c r="Z349" s="11"/>
      <c r="AA349" s="11"/>
      <c r="AB349" s="11"/>
      <c r="AC349" s="11"/>
      <c r="AD349" s="11"/>
    </row>
    <row r="350" spans="1:30">
      <c r="A350" s="56"/>
      <c r="B350" s="11"/>
      <c r="C350" s="11" t="s">
        <v>194</v>
      </c>
      <c r="D350" s="11"/>
      <c r="E350" s="11" t="s">
        <v>195</v>
      </c>
      <c r="F350" s="11">
        <v>10</v>
      </c>
      <c r="G350" s="195">
        <v>2776.4583333333298</v>
      </c>
      <c r="H350" s="195">
        <v>16658.75</v>
      </c>
      <c r="I350" s="195">
        <v>1665.875</v>
      </c>
      <c r="J350" s="184">
        <v>14.5</v>
      </c>
      <c r="L350" s="11">
        <v>6</v>
      </c>
      <c r="M350" s="195">
        <v>8768.19</v>
      </c>
      <c r="N350" s="195">
        <v>2192.0475000000001</v>
      </c>
      <c r="O350" s="11"/>
      <c r="P350" s="195"/>
      <c r="Q350" s="195"/>
      <c r="R350" s="11">
        <v>10</v>
      </c>
      <c r="S350" s="195">
        <v>16658.75</v>
      </c>
      <c r="T350" s="195">
        <v>1665.875</v>
      </c>
      <c r="V350" s="11"/>
      <c r="W350" s="11"/>
      <c r="X350" s="11"/>
      <c r="Y350" s="11"/>
      <c r="Z350" s="11"/>
      <c r="AA350" s="11"/>
      <c r="AB350" s="11"/>
      <c r="AC350" s="11"/>
      <c r="AD350" s="11"/>
    </row>
    <row r="351" spans="1:30">
      <c r="A351" s="56"/>
      <c r="B351" s="11"/>
      <c r="C351" s="11" t="s">
        <v>196</v>
      </c>
      <c r="D351" s="11"/>
      <c r="E351" s="11" t="s">
        <v>197</v>
      </c>
      <c r="F351" s="11">
        <v>11</v>
      </c>
      <c r="G351" s="195">
        <v>3396.8249999999998</v>
      </c>
      <c r="H351" s="195">
        <v>20380.95</v>
      </c>
      <c r="I351" s="195">
        <v>1852.8136363636399</v>
      </c>
      <c r="J351" s="184">
        <v>11.909090909090899</v>
      </c>
      <c r="L351" s="11">
        <v>6</v>
      </c>
      <c r="M351" s="195">
        <v>10907.37</v>
      </c>
      <c r="N351" s="195">
        <v>2181.4740000000002</v>
      </c>
      <c r="O351" s="11"/>
      <c r="P351" s="195"/>
      <c r="Q351" s="195"/>
      <c r="R351" s="11">
        <v>11</v>
      </c>
      <c r="S351" s="195">
        <v>20380.95</v>
      </c>
      <c r="T351" s="195">
        <v>1852.8136363636399</v>
      </c>
      <c r="V351" s="11"/>
      <c r="W351" s="11"/>
      <c r="X351" s="11"/>
      <c r="Y351" s="11"/>
      <c r="Z351" s="11"/>
      <c r="AA351" s="11"/>
      <c r="AB351" s="11"/>
      <c r="AC351" s="11"/>
      <c r="AD351" s="11"/>
    </row>
    <row r="352" spans="1:30">
      <c r="A352" s="56"/>
      <c r="B352" s="11"/>
      <c r="C352" s="11" t="s">
        <v>198</v>
      </c>
      <c r="D352" s="11"/>
      <c r="E352" s="11" t="s">
        <v>199</v>
      </c>
      <c r="F352" s="11">
        <v>19</v>
      </c>
      <c r="G352" s="195">
        <v>1595.39</v>
      </c>
      <c r="H352" s="195">
        <v>23930.85</v>
      </c>
      <c r="I352" s="195">
        <v>1259.5184210526299</v>
      </c>
      <c r="J352" s="184">
        <v>14.9473684210526</v>
      </c>
      <c r="L352" s="11">
        <v>15</v>
      </c>
      <c r="M352" s="195">
        <v>6261.56</v>
      </c>
      <c r="N352" s="195">
        <v>1565.39</v>
      </c>
      <c r="O352" s="11"/>
      <c r="P352" s="195"/>
      <c r="Q352" s="195"/>
      <c r="R352" s="11">
        <v>19</v>
      </c>
      <c r="S352" s="195">
        <v>23930.85</v>
      </c>
      <c r="T352" s="195">
        <v>1259.5184210526299</v>
      </c>
      <c r="V352" s="11"/>
      <c r="W352" s="11"/>
      <c r="X352" s="11"/>
      <c r="Y352" s="11"/>
      <c r="Z352" s="11"/>
      <c r="AA352" s="11"/>
      <c r="AB352" s="11"/>
      <c r="AC352" s="11"/>
      <c r="AD352" s="11"/>
    </row>
    <row r="353" spans="1:30">
      <c r="A353" s="56"/>
      <c r="B353" s="11"/>
      <c r="C353" s="11" t="s">
        <v>198</v>
      </c>
      <c r="D353" s="11"/>
      <c r="E353" s="11" t="s">
        <v>121</v>
      </c>
      <c r="F353" s="11">
        <v>1</v>
      </c>
      <c r="G353" s="195">
        <v>1572.38</v>
      </c>
      <c r="H353" s="195">
        <v>1572.38</v>
      </c>
      <c r="I353" s="195">
        <v>1572.38</v>
      </c>
      <c r="J353" s="184">
        <v>19</v>
      </c>
      <c r="L353" s="11">
        <v>1</v>
      </c>
      <c r="M353" s="195"/>
      <c r="N353" s="195"/>
      <c r="O353" s="11"/>
      <c r="P353" s="195"/>
      <c r="Q353" s="195"/>
      <c r="R353" s="11">
        <v>1</v>
      </c>
      <c r="S353" s="195">
        <v>1572.38</v>
      </c>
      <c r="T353" s="195">
        <v>1572.38</v>
      </c>
      <c r="V353" s="11"/>
      <c r="W353" s="11"/>
      <c r="X353" s="11"/>
      <c r="Y353" s="11"/>
      <c r="Z353" s="11"/>
      <c r="AA353" s="11"/>
      <c r="AB353" s="11"/>
      <c r="AC353" s="11"/>
      <c r="AD353" s="11"/>
    </row>
    <row r="354" spans="1:30">
      <c r="A354" s="56"/>
      <c r="B354" s="11"/>
      <c r="C354" s="11" t="s">
        <v>460</v>
      </c>
      <c r="D354" s="11"/>
      <c r="E354" s="11" t="s">
        <v>193</v>
      </c>
      <c r="F354" s="11">
        <v>7</v>
      </c>
      <c r="G354" s="195">
        <v>1735.95</v>
      </c>
      <c r="H354" s="195">
        <v>5207.8500000000004</v>
      </c>
      <c r="I354" s="195">
        <v>743.97857142857197</v>
      </c>
      <c r="J354" s="184">
        <v>9.71428571428571</v>
      </c>
      <c r="L354" s="11">
        <v>3</v>
      </c>
      <c r="M354" s="195">
        <v>3379.16</v>
      </c>
      <c r="N354" s="195">
        <v>844.79</v>
      </c>
      <c r="O354" s="11"/>
      <c r="P354" s="195"/>
      <c r="Q354" s="195"/>
      <c r="R354" s="11">
        <v>7</v>
      </c>
      <c r="S354" s="195">
        <v>5207.8500000000004</v>
      </c>
      <c r="T354" s="195">
        <v>743.97857142857197</v>
      </c>
      <c r="V354" s="11"/>
      <c r="W354" s="11"/>
      <c r="X354" s="11"/>
      <c r="Y354" s="11"/>
      <c r="Z354" s="11"/>
      <c r="AA354" s="11"/>
      <c r="AB354" s="11"/>
      <c r="AC354" s="11"/>
      <c r="AD354" s="11"/>
    </row>
    <row r="355" spans="1:30">
      <c r="A355" s="56"/>
      <c r="B355" s="11"/>
      <c r="C355" s="11" t="s">
        <v>460</v>
      </c>
      <c r="D355" s="11"/>
      <c r="E355" s="11" t="s">
        <v>84</v>
      </c>
      <c r="F355" s="11">
        <v>21</v>
      </c>
      <c r="G355" s="195">
        <v>2896.2688888888902</v>
      </c>
      <c r="H355" s="195">
        <v>26066.42</v>
      </c>
      <c r="I355" s="195">
        <v>1241.2580952380999</v>
      </c>
      <c r="J355" s="184">
        <v>12.6666666666667</v>
      </c>
      <c r="L355" s="11">
        <v>9</v>
      </c>
      <c r="M355" s="195">
        <v>18995.55</v>
      </c>
      <c r="N355" s="195">
        <v>1582.9625000000001</v>
      </c>
      <c r="O355" s="11"/>
      <c r="P355" s="195"/>
      <c r="Q355" s="195"/>
      <c r="R355" s="11">
        <v>21</v>
      </c>
      <c r="S355" s="195">
        <v>26066.42</v>
      </c>
      <c r="T355" s="195">
        <v>1241.2580952380999</v>
      </c>
      <c r="V355" s="11"/>
      <c r="W355" s="11"/>
      <c r="X355" s="11"/>
      <c r="Y355" s="11"/>
      <c r="Z355" s="11"/>
      <c r="AA355" s="11"/>
      <c r="AB355" s="11"/>
      <c r="AC355" s="11"/>
      <c r="AD355" s="11"/>
    </row>
    <row r="356" spans="1:30">
      <c r="A356" s="56"/>
      <c r="B356" s="11"/>
      <c r="C356" s="11" t="s">
        <v>461</v>
      </c>
      <c r="D356" s="11"/>
      <c r="E356" s="11" t="s">
        <v>193</v>
      </c>
      <c r="F356" s="11">
        <v>114</v>
      </c>
      <c r="G356" s="195">
        <v>2076.37220588235</v>
      </c>
      <c r="H356" s="195">
        <v>141193.31</v>
      </c>
      <c r="I356" s="195">
        <v>1238.53780701754</v>
      </c>
      <c r="J356" s="184">
        <v>12.6491228070175</v>
      </c>
      <c r="L356" s="11">
        <v>68</v>
      </c>
      <c r="M356" s="195">
        <v>71632.86</v>
      </c>
      <c r="N356" s="195">
        <v>1557.23608695652</v>
      </c>
      <c r="O356" s="11">
        <v>1</v>
      </c>
      <c r="P356" s="195">
        <v>616.87</v>
      </c>
      <c r="Q356" s="195">
        <v>616.87</v>
      </c>
      <c r="R356" s="11">
        <v>113</v>
      </c>
      <c r="S356" s="195">
        <v>140576.44</v>
      </c>
      <c r="T356" s="195">
        <v>1244.0392920354</v>
      </c>
      <c r="V356" s="11"/>
      <c r="W356" s="11"/>
      <c r="X356" s="11"/>
      <c r="Y356" s="11"/>
      <c r="Z356" s="11"/>
      <c r="AA356" s="11"/>
      <c r="AB356" s="11"/>
      <c r="AC356" s="11"/>
      <c r="AD356" s="11"/>
    </row>
    <row r="357" spans="1:30">
      <c r="A357" s="56"/>
      <c r="B357" s="11"/>
      <c r="C357" s="11" t="s">
        <v>462</v>
      </c>
      <c r="D357" s="11"/>
      <c r="E357" s="11" t="s">
        <v>84</v>
      </c>
      <c r="F357" s="11">
        <v>264</v>
      </c>
      <c r="G357" s="195">
        <v>1895.28580246913</v>
      </c>
      <c r="H357" s="195">
        <v>307036.3</v>
      </c>
      <c r="I357" s="195">
        <v>1163.0162878787901</v>
      </c>
      <c r="J357" s="184">
        <v>12.299242424242401</v>
      </c>
      <c r="L357" s="11">
        <v>162</v>
      </c>
      <c r="M357" s="195">
        <v>154907.81</v>
      </c>
      <c r="N357" s="195">
        <v>1518.7040196078401</v>
      </c>
      <c r="O357" s="11">
        <v>2</v>
      </c>
      <c r="P357" s="195">
        <v>4669.63</v>
      </c>
      <c r="Q357" s="195">
        <v>2334.8150000000001</v>
      </c>
      <c r="R357" s="11">
        <v>262</v>
      </c>
      <c r="S357" s="195">
        <v>302366.67</v>
      </c>
      <c r="T357" s="195">
        <v>1154.07125954198</v>
      </c>
      <c r="V357" s="11"/>
      <c r="W357" s="11"/>
      <c r="X357" s="11"/>
      <c r="Y357" s="11"/>
      <c r="Z357" s="11"/>
      <c r="AA357" s="11"/>
      <c r="AB357" s="11"/>
      <c r="AC357" s="11"/>
      <c r="AD357" s="11"/>
    </row>
    <row r="358" spans="1:30">
      <c r="A358" s="56"/>
      <c r="B358" s="11"/>
      <c r="C358" s="11" t="s">
        <v>485</v>
      </c>
      <c r="D358" s="11"/>
      <c r="E358" s="11" t="s">
        <v>84</v>
      </c>
      <c r="F358" s="11">
        <v>2</v>
      </c>
      <c r="G358" s="195">
        <v>1597.7950000000001</v>
      </c>
      <c r="H358" s="195">
        <v>3195.59</v>
      </c>
      <c r="I358" s="195">
        <v>1597.7950000000001</v>
      </c>
      <c r="J358" s="184">
        <v>15</v>
      </c>
      <c r="L358" s="11">
        <v>2</v>
      </c>
      <c r="M358" s="195"/>
      <c r="N358" s="195"/>
      <c r="O358" s="11"/>
      <c r="P358" s="195"/>
      <c r="Q358" s="195"/>
      <c r="R358" s="11">
        <v>2</v>
      </c>
      <c r="S358" s="195">
        <v>3195.59</v>
      </c>
      <c r="T358" s="195">
        <v>1597.7950000000001</v>
      </c>
      <c r="V358" s="11"/>
      <c r="W358" s="11"/>
      <c r="X358" s="11"/>
      <c r="Y358" s="11"/>
      <c r="Z358" s="11"/>
      <c r="AA358" s="11"/>
      <c r="AB358" s="11"/>
      <c r="AC358" s="11"/>
      <c r="AD358" s="11"/>
    </row>
    <row r="359" spans="1:30">
      <c r="A359" s="56"/>
      <c r="B359" s="11"/>
      <c r="C359" s="11" t="s">
        <v>463</v>
      </c>
      <c r="D359" s="11"/>
      <c r="E359" s="11" t="s">
        <v>84</v>
      </c>
      <c r="F359" s="11">
        <v>2</v>
      </c>
      <c r="G359" s="195">
        <v>1146.32</v>
      </c>
      <c r="H359" s="195">
        <v>1146.32</v>
      </c>
      <c r="I359" s="195">
        <v>573.16</v>
      </c>
      <c r="J359" s="184">
        <v>13.5</v>
      </c>
      <c r="L359" s="11">
        <v>1</v>
      </c>
      <c r="M359" s="195">
        <v>699.76</v>
      </c>
      <c r="N359" s="195">
        <v>699.76</v>
      </c>
      <c r="O359" s="11"/>
      <c r="P359" s="195"/>
      <c r="Q359" s="195"/>
      <c r="R359" s="11">
        <v>2</v>
      </c>
      <c r="S359" s="195">
        <v>1146.32</v>
      </c>
      <c r="T359" s="195">
        <v>573.16</v>
      </c>
      <c r="V359" s="11"/>
      <c r="W359" s="11"/>
      <c r="X359" s="11"/>
      <c r="Y359" s="11"/>
      <c r="Z359" s="11"/>
      <c r="AA359" s="11"/>
      <c r="AB359" s="11"/>
      <c r="AC359" s="11"/>
      <c r="AD359" s="11"/>
    </row>
    <row r="360" spans="1:30">
      <c r="A360" s="56"/>
      <c r="B360" s="11"/>
      <c r="C360" s="11" t="s">
        <v>203</v>
      </c>
      <c r="D360" s="11"/>
      <c r="E360" s="11" t="s">
        <v>123</v>
      </c>
      <c r="F360" s="11">
        <v>2</v>
      </c>
      <c r="G360" s="195">
        <v>3711.5050000000001</v>
      </c>
      <c r="H360" s="195">
        <v>7423.01</v>
      </c>
      <c r="I360" s="195">
        <v>3711.5050000000001</v>
      </c>
      <c r="J360" s="184">
        <v>22</v>
      </c>
      <c r="L360" s="11">
        <v>2</v>
      </c>
      <c r="M360" s="195"/>
      <c r="N360" s="195"/>
      <c r="O360" s="11">
        <v>1</v>
      </c>
      <c r="P360" s="195">
        <v>6004.27</v>
      </c>
      <c r="Q360" s="195">
        <v>6004.27</v>
      </c>
      <c r="R360" s="11">
        <v>1</v>
      </c>
      <c r="S360" s="195">
        <v>1418.74</v>
      </c>
      <c r="T360" s="195">
        <v>1418.74</v>
      </c>
      <c r="V360" s="11"/>
      <c r="W360" s="11"/>
      <c r="X360" s="11"/>
      <c r="Y360" s="11"/>
      <c r="Z360" s="11"/>
      <c r="AA360" s="11"/>
      <c r="AB360" s="11"/>
      <c r="AC360" s="11"/>
      <c r="AD360" s="11"/>
    </row>
    <row r="361" spans="1:30">
      <c r="A361" s="56"/>
      <c r="B361" s="11"/>
      <c r="C361" s="11" t="s">
        <v>204</v>
      </c>
      <c r="D361" s="11"/>
      <c r="E361" s="11" t="s">
        <v>96</v>
      </c>
      <c r="F361" s="11">
        <v>14</v>
      </c>
      <c r="G361" s="195">
        <v>2561.2833333333301</v>
      </c>
      <c r="H361" s="195">
        <v>15367.7</v>
      </c>
      <c r="I361" s="195">
        <v>1097.69285714286</v>
      </c>
      <c r="J361" s="184">
        <v>9.9285714285714306</v>
      </c>
      <c r="L361" s="11">
        <v>6</v>
      </c>
      <c r="M361" s="195">
        <v>10197.92</v>
      </c>
      <c r="N361" s="195">
        <v>1274.74</v>
      </c>
      <c r="O361" s="11">
        <v>1</v>
      </c>
      <c r="P361" s="195">
        <v>2056.4499999999998</v>
      </c>
      <c r="Q361" s="195">
        <v>2056.4499999999998</v>
      </c>
      <c r="R361" s="11">
        <v>13</v>
      </c>
      <c r="S361" s="195">
        <v>13311.25</v>
      </c>
      <c r="T361" s="195">
        <v>1023.94230769231</v>
      </c>
      <c r="V361" s="11"/>
      <c r="W361" s="11"/>
      <c r="X361" s="11"/>
      <c r="Y361" s="11"/>
      <c r="Z361" s="11"/>
      <c r="AA361" s="11"/>
      <c r="AB361" s="11"/>
      <c r="AC361" s="11"/>
      <c r="AD361" s="11"/>
    </row>
    <row r="362" spans="1:30">
      <c r="A362" s="56"/>
      <c r="B362" s="11"/>
      <c r="C362" s="11" t="s">
        <v>205</v>
      </c>
      <c r="D362" s="11"/>
      <c r="E362" s="11" t="s">
        <v>165</v>
      </c>
      <c r="F362" s="11">
        <v>88</v>
      </c>
      <c r="G362" s="195">
        <v>3231.9588888888902</v>
      </c>
      <c r="H362" s="195">
        <v>174525.78</v>
      </c>
      <c r="I362" s="195">
        <v>1983.2474999999999</v>
      </c>
      <c r="J362" s="184">
        <v>14.1477272727273</v>
      </c>
      <c r="L362" s="11">
        <v>54</v>
      </c>
      <c r="M362" s="195">
        <v>93047.45</v>
      </c>
      <c r="N362" s="195">
        <v>2736.6897058823502</v>
      </c>
      <c r="O362" s="11"/>
      <c r="P362" s="195"/>
      <c r="Q362" s="195"/>
      <c r="R362" s="11">
        <v>88</v>
      </c>
      <c r="S362" s="195">
        <v>174525.78</v>
      </c>
      <c r="T362" s="195">
        <v>1983.2474999999999</v>
      </c>
      <c r="V362" s="11"/>
      <c r="W362" s="11"/>
      <c r="X362" s="11"/>
      <c r="Y362" s="11"/>
      <c r="Z362" s="11"/>
      <c r="AA362" s="11"/>
      <c r="AB362" s="11"/>
      <c r="AC362" s="11"/>
      <c r="AD362" s="11"/>
    </row>
    <row r="363" spans="1:30">
      <c r="A363" s="56"/>
      <c r="B363" s="11"/>
      <c r="C363" s="11" t="s">
        <v>206</v>
      </c>
      <c r="D363" s="11"/>
      <c r="E363" s="11" t="s">
        <v>207</v>
      </c>
      <c r="F363" s="11">
        <v>26</v>
      </c>
      <c r="G363" s="195">
        <v>1992.1647058823501</v>
      </c>
      <c r="H363" s="195">
        <v>33866.800000000003</v>
      </c>
      <c r="I363" s="195">
        <v>1302.56923076923</v>
      </c>
      <c r="J363" s="184">
        <v>13</v>
      </c>
      <c r="L363" s="11">
        <v>17</v>
      </c>
      <c r="M363" s="195">
        <v>15160.55</v>
      </c>
      <c r="N363" s="195">
        <v>1684.50555555556</v>
      </c>
      <c r="O363" s="11"/>
      <c r="P363" s="195"/>
      <c r="Q363" s="195"/>
      <c r="R363" s="11">
        <v>26</v>
      </c>
      <c r="S363" s="195">
        <v>33866.800000000003</v>
      </c>
      <c r="T363" s="195">
        <v>1302.56923076923</v>
      </c>
      <c r="V363" s="11"/>
      <c r="W363" s="11"/>
      <c r="X363" s="11"/>
      <c r="Y363" s="11"/>
      <c r="Z363" s="11"/>
      <c r="AA363" s="11"/>
      <c r="AB363" s="11"/>
      <c r="AC363" s="11"/>
      <c r="AD363" s="11"/>
    </row>
    <row r="364" spans="1:30">
      <c r="A364" s="56"/>
      <c r="B364" s="11"/>
      <c r="C364" s="11" t="s">
        <v>208</v>
      </c>
      <c r="D364" s="11"/>
      <c r="E364" s="11" t="s">
        <v>84</v>
      </c>
      <c r="F364" s="11">
        <v>1</v>
      </c>
      <c r="G364" s="195"/>
      <c r="H364" s="195">
        <v>364.9</v>
      </c>
      <c r="I364" s="195">
        <v>364.9</v>
      </c>
      <c r="J364" s="184">
        <v>12</v>
      </c>
      <c r="L364" s="11"/>
      <c r="M364" s="195">
        <v>364.9</v>
      </c>
      <c r="N364" s="195">
        <v>364.9</v>
      </c>
      <c r="O364" s="11"/>
      <c r="P364" s="195"/>
      <c r="Q364" s="195"/>
      <c r="R364" s="11">
        <v>1</v>
      </c>
      <c r="S364" s="195">
        <v>364.9</v>
      </c>
      <c r="T364" s="195">
        <v>364.9</v>
      </c>
      <c r="V364" s="11"/>
      <c r="W364" s="11"/>
      <c r="X364" s="11"/>
      <c r="Y364" s="11"/>
      <c r="Z364" s="11"/>
      <c r="AA364" s="11"/>
      <c r="AB364" s="11"/>
      <c r="AC364" s="11"/>
      <c r="AD364" s="11"/>
    </row>
    <row r="365" spans="1:30">
      <c r="A365" s="56"/>
      <c r="B365" s="11"/>
      <c r="C365" s="11" t="s">
        <v>208</v>
      </c>
      <c r="D365" s="11"/>
      <c r="E365" s="11" t="s">
        <v>121</v>
      </c>
      <c r="F365" s="11">
        <v>12</v>
      </c>
      <c r="G365" s="195">
        <v>1247.1966666666699</v>
      </c>
      <c r="H365" s="195">
        <v>11224.77</v>
      </c>
      <c r="I365" s="195">
        <v>935.39750000000004</v>
      </c>
      <c r="J365" s="184">
        <v>9.9166666666666696</v>
      </c>
      <c r="L365" s="11">
        <v>9</v>
      </c>
      <c r="M365" s="195">
        <v>4467.33</v>
      </c>
      <c r="N365" s="195">
        <v>1489.11</v>
      </c>
      <c r="O365" s="11"/>
      <c r="P365" s="195"/>
      <c r="Q365" s="195"/>
      <c r="R365" s="11">
        <v>12</v>
      </c>
      <c r="S365" s="195">
        <v>11224.77</v>
      </c>
      <c r="T365" s="195">
        <v>935.39750000000004</v>
      </c>
      <c r="V365" s="11"/>
      <c r="W365" s="11"/>
      <c r="X365" s="11"/>
      <c r="Y365" s="11"/>
      <c r="Z365" s="11"/>
      <c r="AA365" s="11"/>
      <c r="AB365" s="11"/>
      <c r="AC365" s="11"/>
      <c r="AD365" s="11"/>
    </row>
    <row r="366" spans="1:30">
      <c r="A366" s="56"/>
      <c r="B366" s="11"/>
      <c r="C366" s="11" t="s">
        <v>209</v>
      </c>
      <c r="D366" s="11"/>
      <c r="E366" s="11" t="s">
        <v>210</v>
      </c>
      <c r="F366" s="11">
        <v>286</v>
      </c>
      <c r="G366" s="195">
        <v>2991.1527397260302</v>
      </c>
      <c r="H366" s="195">
        <v>436708.3</v>
      </c>
      <c r="I366" s="195">
        <v>1526.9520979020999</v>
      </c>
      <c r="J366" s="184">
        <v>13.1748251748252</v>
      </c>
      <c r="L366" s="11">
        <v>146</v>
      </c>
      <c r="M366" s="195">
        <v>261826.13</v>
      </c>
      <c r="N366" s="195">
        <v>1870.18664285714</v>
      </c>
      <c r="O366" s="11">
        <v>9</v>
      </c>
      <c r="P366" s="195">
        <v>6635.92</v>
      </c>
      <c r="Q366" s="195">
        <v>737.324444444444</v>
      </c>
      <c r="R366" s="11">
        <v>277</v>
      </c>
      <c r="S366" s="195">
        <v>430072.38</v>
      </c>
      <c r="T366" s="195">
        <v>1552.6078700360999</v>
      </c>
      <c r="V366" s="11"/>
      <c r="W366" s="11"/>
      <c r="X366" s="11"/>
      <c r="Y366" s="11"/>
      <c r="Z366" s="11"/>
      <c r="AA366" s="11"/>
      <c r="AB366" s="11"/>
      <c r="AC366" s="11"/>
      <c r="AD366" s="11"/>
    </row>
    <row r="367" spans="1:30">
      <c r="A367" s="56"/>
      <c r="B367" s="11"/>
      <c r="C367" s="11" t="s">
        <v>211</v>
      </c>
      <c r="D367" s="11"/>
      <c r="E367" s="11" t="s">
        <v>148</v>
      </c>
      <c r="F367" s="11">
        <v>27</v>
      </c>
      <c r="G367" s="195">
        <v>2362.25</v>
      </c>
      <c r="H367" s="195">
        <v>37796</v>
      </c>
      <c r="I367" s="195">
        <v>1399.8518518518499</v>
      </c>
      <c r="J367" s="184">
        <v>11.7777777777778</v>
      </c>
      <c r="L367" s="11">
        <v>16</v>
      </c>
      <c r="M367" s="195">
        <v>18480.87</v>
      </c>
      <c r="N367" s="195">
        <v>1680.0790909090899</v>
      </c>
      <c r="O367" s="11">
        <v>1</v>
      </c>
      <c r="P367" s="195">
        <v>1617.07</v>
      </c>
      <c r="Q367" s="195">
        <v>1617.07</v>
      </c>
      <c r="R367" s="11">
        <v>26</v>
      </c>
      <c r="S367" s="195">
        <v>36178.93</v>
      </c>
      <c r="T367" s="195">
        <v>1391.49730769231</v>
      </c>
      <c r="V367" s="11"/>
      <c r="W367" s="11"/>
      <c r="X367" s="11"/>
      <c r="Y367" s="11"/>
      <c r="Z367" s="11"/>
      <c r="AA367" s="11"/>
      <c r="AB367" s="11"/>
      <c r="AC367" s="11"/>
      <c r="AD367" s="11"/>
    </row>
    <row r="368" spans="1:30">
      <c r="A368" s="56"/>
      <c r="B368" s="11"/>
      <c r="C368" s="11" t="s">
        <v>212</v>
      </c>
      <c r="D368" s="11"/>
      <c r="E368" s="11" t="s">
        <v>213</v>
      </c>
      <c r="F368" s="11">
        <v>12</v>
      </c>
      <c r="G368" s="195">
        <v>4349.2</v>
      </c>
      <c r="H368" s="195">
        <v>21746</v>
      </c>
      <c r="I368" s="195">
        <v>1812.1666666666699</v>
      </c>
      <c r="J368" s="184">
        <v>14.75</v>
      </c>
      <c r="L368" s="11">
        <v>5</v>
      </c>
      <c r="M368" s="195">
        <v>13493.49</v>
      </c>
      <c r="N368" s="195">
        <v>1927.64142857143</v>
      </c>
      <c r="O368" s="11"/>
      <c r="P368" s="195"/>
      <c r="Q368" s="195"/>
      <c r="R368" s="11">
        <v>12</v>
      </c>
      <c r="S368" s="195">
        <v>21746</v>
      </c>
      <c r="T368" s="195">
        <v>1812.1666666666699</v>
      </c>
      <c r="V368" s="11"/>
      <c r="W368" s="11"/>
      <c r="X368" s="11"/>
      <c r="Y368" s="11"/>
      <c r="Z368" s="11"/>
      <c r="AA368" s="11"/>
      <c r="AB368" s="11"/>
      <c r="AC368" s="11"/>
      <c r="AD368" s="11"/>
    </row>
    <row r="369" spans="1:30">
      <c r="A369" s="56"/>
      <c r="B369" s="11"/>
      <c r="C369" s="11" t="s">
        <v>214</v>
      </c>
      <c r="D369" s="11"/>
      <c r="E369" s="11" t="s">
        <v>215</v>
      </c>
      <c r="F369" s="11">
        <v>3</v>
      </c>
      <c r="G369" s="195">
        <v>1384</v>
      </c>
      <c r="H369" s="195">
        <v>4152</v>
      </c>
      <c r="I369" s="195">
        <v>1384</v>
      </c>
      <c r="J369" s="184">
        <v>12.6666666666667</v>
      </c>
      <c r="L369" s="11">
        <v>3</v>
      </c>
      <c r="M369" s="195"/>
      <c r="N369" s="195"/>
      <c r="O369" s="11"/>
      <c r="P369" s="195"/>
      <c r="Q369" s="195"/>
      <c r="R369" s="11">
        <v>3</v>
      </c>
      <c r="S369" s="195">
        <v>4152</v>
      </c>
      <c r="T369" s="195">
        <v>1384</v>
      </c>
      <c r="V369" s="11"/>
      <c r="W369" s="11"/>
      <c r="X369" s="11"/>
      <c r="Y369" s="11"/>
      <c r="Z369" s="11"/>
      <c r="AA369" s="11"/>
      <c r="AB369" s="11"/>
      <c r="AC369" s="11"/>
      <c r="AD369" s="11"/>
    </row>
    <row r="370" spans="1:30">
      <c r="A370" s="56"/>
      <c r="B370" s="11"/>
      <c r="C370" s="11" t="s">
        <v>216</v>
      </c>
      <c r="D370" s="11"/>
      <c r="E370" s="11" t="s">
        <v>136</v>
      </c>
      <c r="F370" s="11">
        <v>14</v>
      </c>
      <c r="G370" s="195">
        <v>900.86444444444498</v>
      </c>
      <c r="H370" s="195">
        <v>8107.78</v>
      </c>
      <c r="I370" s="195">
        <v>579.12714285714299</v>
      </c>
      <c r="J370" s="184">
        <v>12.0714285714286</v>
      </c>
      <c r="L370" s="11">
        <v>9</v>
      </c>
      <c r="M370" s="195">
        <v>3211.56</v>
      </c>
      <c r="N370" s="195">
        <v>642.31200000000001</v>
      </c>
      <c r="O370" s="11"/>
      <c r="P370" s="195"/>
      <c r="Q370" s="195"/>
      <c r="R370" s="11">
        <v>14</v>
      </c>
      <c r="S370" s="195">
        <v>8107.78</v>
      </c>
      <c r="T370" s="195">
        <v>579.12714285714299</v>
      </c>
      <c r="V370" s="11"/>
      <c r="W370" s="11"/>
      <c r="X370" s="11"/>
      <c r="Y370" s="11"/>
      <c r="Z370" s="11"/>
      <c r="AA370" s="11"/>
      <c r="AB370" s="11"/>
      <c r="AC370" s="11"/>
      <c r="AD370" s="11"/>
    </row>
    <row r="371" spans="1:30">
      <c r="A371" s="56"/>
      <c r="B371" s="11"/>
      <c r="C371" s="11" t="s">
        <v>217</v>
      </c>
      <c r="D371" s="11"/>
      <c r="E371" s="11" t="s">
        <v>218</v>
      </c>
      <c r="F371" s="11">
        <v>11</v>
      </c>
      <c r="G371" s="195">
        <v>1667.57222222222</v>
      </c>
      <c r="H371" s="195">
        <v>15008.15</v>
      </c>
      <c r="I371" s="195">
        <v>1364.3772727272701</v>
      </c>
      <c r="J371" s="184">
        <v>12.818181818181801</v>
      </c>
      <c r="L371" s="11">
        <v>9</v>
      </c>
      <c r="M371" s="195">
        <v>2297.7600000000002</v>
      </c>
      <c r="N371" s="195">
        <v>1148.8800000000001</v>
      </c>
      <c r="O371" s="11"/>
      <c r="P371" s="195"/>
      <c r="Q371" s="195"/>
      <c r="R371" s="11">
        <v>11</v>
      </c>
      <c r="S371" s="195">
        <v>15008.15</v>
      </c>
      <c r="T371" s="195">
        <v>1364.3772727272701</v>
      </c>
      <c r="V371" s="11"/>
      <c r="W371" s="11"/>
      <c r="X371" s="11"/>
      <c r="Y371" s="11"/>
      <c r="Z371" s="11"/>
      <c r="AA371" s="11"/>
      <c r="AB371" s="11"/>
      <c r="AC371" s="11"/>
      <c r="AD371" s="11"/>
    </row>
    <row r="372" spans="1:30">
      <c r="A372" s="56"/>
      <c r="B372" s="11"/>
      <c r="C372" s="11" t="s">
        <v>219</v>
      </c>
      <c r="D372" s="11"/>
      <c r="E372" s="11" t="s">
        <v>100</v>
      </c>
      <c r="F372" s="11">
        <v>2</v>
      </c>
      <c r="G372" s="195"/>
      <c r="H372" s="195">
        <v>995.47</v>
      </c>
      <c r="I372" s="195">
        <v>497.73500000000001</v>
      </c>
      <c r="J372" s="184">
        <v>6.5</v>
      </c>
      <c r="L372" s="11"/>
      <c r="M372" s="195">
        <v>995.47</v>
      </c>
      <c r="N372" s="195">
        <v>497.73500000000001</v>
      </c>
      <c r="O372" s="11"/>
      <c r="P372" s="195"/>
      <c r="Q372" s="195"/>
      <c r="R372" s="11">
        <v>2</v>
      </c>
      <c r="S372" s="195">
        <v>995.47</v>
      </c>
      <c r="T372" s="195">
        <v>497.73500000000001</v>
      </c>
      <c r="V372" s="11"/>
      <c r="W372" s="11"/>
      <c r="X372" s="11"/>
      <c r="Y372" s="11"/>
      <c r="Z372" s="11"/>
      <c r="AA372" s="11"/>
      <c r="AB372" s="11"/>
      <c r="AC372" s="11"/>
      <c r="AD372" s="11"/>
    </row>
    <row r="373" spans="1:30">
      <c r="A373" s="56"/>
      <c r="B373" s="11"/>
      <c r="C373" s="11" t="s">
        <v>221</v>
      </c>
      <c r="D373" s="11"/>
      <c r="E373" s="11" t="s">
        <v>222</v>
      </c>
      <c r="F373" s="11">
        <v>2</v>
      </c>
      <c r="G373" s="195">
        <v>1096.03</v>
      </c>
      <c r="H373" s="195">
        <v>1096.03</v>
      </c>
      <c r="I373" s="195">
        <v>548.01499999999999</v>
      </c>
      <c r="J373" s="184">
        <v>12.5</v>
      </c>
      <c r="L373" s="11">
        <v>1</v>
      </c>
      <c r="M373" s="195">
        <v>432.09</v>
      </c>
      <c r="N373" s="195">
        <v>432.09</v>
      </c>
      <c r="O373" s="11"/>
      <c r="P373" s="195"/>
      <c r="Q373" s="195"/>
      <c r="R373" s="11">
        <v>2</v>
      </c>
      <c r="S373" s="195">
        <v>1096.03</v>
      </c>
      <c r="T373" s="195">
        <v>548.01499999999999</v>
      </c>
      <c r="V373" s="11"/>
      <c r="W373" s="11"/>
      <c r="X373" s="11"/>
      <c r="Y373" s="11"/>
      <c r="Z373" s="11"/>
      <c r="AA373" s="11"/>
      <c r="AB373" s="11"/>
      <c r="AC373" s="11"/>
      <c r="AD373" s="11"/>
    </row>
    <row r="374" spans="1:30">
      <c r="A374" s="56"/>
      <c r="B374" s="11"/>
      <c r="C374" s="11" t="s">
        <v>223</v>
      </c>
      <c r="D374" s="11"/>
      <c r="E374" s="11" t="s">
        <v>148</v>
      </c>
      <c r="F374" s="11">
        <v>21</v>
      </c>
      <c r="G374" s="195">
        <v>1786.01692307692</v>
      </c>
      <c r="H374" s="195">
        <v>23218.22</v>
      </c>
      <c r="I374" s="195">
        <v>1105.6295238095199</v>
      </c>
      <c r="J374" s="184">
        <v>13.523809523809501</v>
      </c>
      <c r="L374" s="11">
        <v>13</v>
      </c>
      <c r="M374" s="195">
        <v>14519.7</v>
      </c>
      <c r="N374" s="195">
        <v>1814.9625000000001</v>
      </c>
      <c r="O374" s="11">
        <v>2</v>
      </c>
      <c r="P374" s="195">
        <v>2052</v>
      </c>
      <c r="Q374" s="195">
        <v>1026</v>
      </c>
      <c r="R374" s="11">
        <v>19</v>
      </c>
      <c r="S374" s="195">
        <v>21166.22</v>
      </c>
      <c r="T374" s="195">
        <v>1114.01157894737</v>
      </c>
      <c r="V374" s="11"/>
      <c r="W374" s="11"/>
      <c r="X374" s="11"/>
      <c r="Y374" s="11"/>
      <c r="Z374" s="11"/>
      <c r="AA374" s="11"/>
      <c r="AB374" s="11"/>
      <c r="AC374" s="11"/>
      <c r="AD374" s="11"/>
    </row>
    <row r="375" spans="1:30">
      <c r="A375" s="56"/>
      <c r="B375" s="11"/>
      <c r="C375" s="11" t="s">
        <v>224</v>
      </c>
      <c r="D375" s="11"/>
      <c r="E375" s="11" t="s">
        <v>96</v>
      </c>
      <c r="F375" s="11">
        <v>10</v>
      </c>
      <c r="G375" s="195">
        <v>2461.59666666667</v>
      </c>
      <c r="H375" s="195">
        <v>14769.58</v>
      </c>
      <c r="I375" s="195">
        <v>1476.9580000000001</v>
      </c>
      <c r="J375" s="184">
        <v>12.2</v>
      </c>
      <c r="L375" s="11">
        <v>6</v>
      </c>
      <c r="M375" s="195">
        <v>5307.28</v>
      </c>
      <c r="N375" s="195">
        <v>1326.82</v>
      </c>
      <c r="O375" s="11"/>
      <c r="P375" s="195"/>
      <c r="Q375" s="195"/>
      <c r="R375" s="11">
        <v>10</v>
      </c>
      <c r="S375" s="195">
        <v>14769.58</v>
      </c>
      <c r="T375" s="195">
        <v>1476.9580000000001</v>
      </c>
      <c r="V375" s="11"/>
      <c r="W375" s="11"/>
      <c r="X375" s="11"/>
      <c r="Y375" s="11"/>
      <c r="Z375" s="11"/>
      <c r="AA375" s="11"/>
      <c r="AB375" s="11"/>
      <c r="AC375" s="11"/>
      <c r="AD375" s="11"/>
    </row>
    <row r="376" spans="1:30">
      <c r="A376" s="56"/>
      <c r="B376" s="11"/>
      <c r="C376" s="11" t="s">
        <v>225</v>
      </c>
      <c r="D376" s="11"/>
      <c r="E376" s="11" t="s">
        <v>226</v>
      </c>
      <c r="F376" s="11">
        <v>6</v>
      </c>
      <c r="G376" s="195">
        <v>342.61250000000001</v>
      </c>
      <c r="H376" s="195">
        <v>1370.45</v>
      </c>
      <c r="I376" s="195">
        <v>228.40833333333299</v>
      </c>
      <c r="J376" s="184">
        <v>16.6666666666667</v>
      </c>
      <c r="L376" s="11">
        <v>4</v>
      </c>
      <c r="M376" s="195">
        <v>934.48</v>
      </c>
      <c r="N376" s="195">
        <v>467.24</v>
      </c>
      <c r="O376" s="11"/>
      <c r="P376" s="195"/>
      <c r="Q376" s="195"/>
      <c r="R376" s="11">
        <v>6</v>
      </c>
      <c r="S376" s="195">
        <v>1370.45</v>
      </c>
      <c r="T376" s="195">
        <v>228.40833333333299</v>
      </c>
      <c r="V376" s="11"/>
      <c r="W376" s="11"/>
      <c r="X376" s="11"/>
      <c r="Y376" s="11"/>
      <c r="Z376" s="11"/>
      <c r="AA376" s="11"/>
      <c r="AB376" s="11"/>
      <c r="AC376" s="11"/>
      <c r="AD376" s="11"/>
    </row>
    <row r="377" spans="1:30">
      <c r="A377" s="56"/>
      <c r="B377" s="11"/>
      <c r="C377" s="11" t="s">
        <v>227</v>
      </c>
      <c r="D377" s="11"/>
      <c r="E377" s="11" t="s">
        <v>228</v>
      </c>
      <c r="F377" s="11">
        <v>165</v>
      </c>
      <c r="G377" s="195">
        <v>3496.10063157895</v>
      </c>
      <c r="H377" s="195">
        <v>332129.56</v>
      </c>
      <c r="I377" s="195">
        <v>2012.9064242424199</v>
      </c>
      <c r="J377" s="184">
        <v>14.490909090909099</v>
      </c>
      <c r="L377" s="11">
        <v>95</v>
      </c>
      <c r="M377" s="195">
        <v>159873.04</v>
      </c>
      <c r="N377" s="195">
        <v>2283.9005714285699</v>
      </c>
      <c r="O377" s="11">
        <v>4</v>
      </c>
      <c r="P377" s="195">
        <v>6920.83</v>
      </c>
      <c r="Q377" s="195">
        <v>1730.2075</v>
      </c>
      <c r="R377" s="11">
        <v>161</v>
      </c>
      <c r="S377" s="195">
        <v>325208.73</v>
      </c>
      <c r="T377" s="195">
        <v>2019.93</v>
      </c>
      <c r="V377" s="11"/>
      <c r="W377" s="11"/>
      <c r="X377" s="11"/>
      <c r="Y377" s="11"/>
      <c r="Z377" s="11"/>
      <c r="AA377" s="11"/>
      <c r="AB377" s="11"/>
      <c r="AC377" s="11"/>
      <c r="AD377" s="11"/>
    </row>
    <row r="378" spans="1:30">
      <c r="A378" s="56"/>
      <c r="B378" s="11"/>
      <c r="C378" s="11" t="s">
        <v>230</v>
      </c>
      <c r="D378" s="11"/>
      <c r="E378" s="11" t="s">
        <v>88</v>
      </c>
      <c r="F378" s="11">
        <v>1</v>
      </c>
      <c r="G378" s="195"/>
      <c r="H378" s="195">
        <v>289.93</v>
      </c>
      <c r="I378" s="195">
        <v>289.93</v>
      </c>
      <c r="J378" s="184">
        <v>12</v>
      </c>
      <c r="L378" s="11"/>
      <c r="M378" s="195">
        <v>289.93</v>
      </c>
      <c r="N378" s="195">
        <v>289.93</v>
      </c>
      <c r="O378" s="11"/>
      <c r="P378" s="195"/>
      <c r="Q378" s="195"/>
      <c r="R378" s="11">
        <v>1</v>
      </c>
      <c r="S378" s="195">
        <v>289.93</v>
      </c>
      <c r="T378" s="195">
        <v>289.93</v>
      </c>
      <c r="V378" s="11"/>
      <c r="W378" s="11"/>
      <c r="X378" s="11"/>
      <c r="Y378" s="11"/>
      <c r="Z378" s="11"/>
      <c r="AA378" s="11"/>
      <c r="AB378" s="11"/>
      <c r="AC378" s="11"/>
      <c r="AD378" s="11"/>
    </row>
    <row r="379" spans="1:30">
      <c r="A379" s="56"/>
      <c r="B379" s="11"/>
      <c r="C379" s="11" t="s">
        <v>230</v>
      </c>
      <c r="D379" s="11"/>
      <c r="E379" s="11" t="s">
        <v>89</v>
      </c>
      <c r="F379" s="11">
        <v>13</v>
      </c>
      <c r="G379" s="195">
        <v>1630.08</v>
      </c>
      <c r="H379" s="195">
        <v>9780.48</v>
      </c>
      <c r="I379" s="195">
        <v>752.34461538461505</v>
      </c>
      <c r="J379" s="184">
        <v>11.692307692307701</v>
      </c>
      <c r="L379" s="11">
        <v>6</v>
      </c>
      <c r="M379" s="195">
        <v>4965.7700000000004</v>
      </c>
      <c r="N379" s="195">
        <v>709.39571428571401</v>
      </c>
      <c r="O379" s="11"/>
      <c r="P379" s="195"/>
      <c r="Q379" s="195"/>
      <c r="R379" s="11">
        <v>13</v>
      </c>
      <c r="S379" s="195">
        <v>9780.48</v>
      </c>
      <c r="T379" s="195">
        <v>752.34461538461505</v>
      </c>
      <c r="V379" s="11"/>
      <c r="W379" s="11"/>
      <c r="X379" s="11"/>
      <c r="Y379" s="11"/>
      <c r="Z379" s="11"/>
      <c r="AA379" s="11"/>
      <c r="AB379" s="11"/>
      <c r="AC379" s="11"/>
      <c r="AD379" s="11"/>
    </row>
    <row r="380" spans="1:30">
      <c r="A380" s="56"/>
      <c r="B380" s="11"/>
      <c r="C380" s="11" t="s">
        <v>233</v>
      </c>
      <c r="D380" s="11"/>
      <c r="E380" s="11" t="s">
        <v>193</v>
      </c>
      <c r="F380" s="11">
        <v>15</v>
      </c>
      <c r="G380" s="195">
        <v>2281.5533333333301</v>
      </c>
      <c r="H380" s="195">
        <v>20533.98</v>
      </c>
      <c r="I380" s="195">
        <v>1368.932</v>
      </c>
      <c r="J380" s="184">
        <v>11.0666666666667</v>
      </c>
      <c r="L380" s="11">
        <v>9</v>
      </c>
      <c r="M380" s="195">
        <v>10221.5</v>
      </c>
      <c r="N380" s="195">
        <v>1703.5833333333301</v>
      </c>
      <c r="O380" s="11"/>
      <c r="P380" s="195"/>
      <c r="Q380" s="195"/>
      <c r="R380" s="11">
        <v>15</v>
      </c>
      <c r="S380" s="195">
        <v>20533.98</v>
      </c>
      <c r="T380" s="195">
        <v>1368.932</v>
      </c>
      <c r="V380" s="11"/>
      <c r="W380" s="11"/>
      <c r="X380" s="11"/>
      <c r="Y380" s="11"/>
      <c r="Z380" s="11"/>
      <c r="AA380" s="11"/>
      <c r="AB380" s="11"/>
      <c r="AC380" s="11"/>
      <c r="AD380" s="11"/>
    </row>
    <row r="381" spans="1:30">
      <c r="A381" s="56"/>
      <c r="B381" s="11"/>
      <c r="C381" s="11" t="s">
        <v>234</v>
      </c>
      <c r="D381" s="11"/>
      <c r="E381" s="11" t="s">
        <v>235</v>
      </c>
      <c r="F381" s="11">
        <v>26</v>
      </c>
      <c r="G381" s="195">
        <v>1971.72384615385</v>
      </c>
      <c r="H381" s="195">
        <v>25632.41</v>
      </c>
      <c r="I381" s="195">
        <v>985.86192307692295</v>
      </c>
      <c r="J381" s="184">
        <v>11.5769230769231</v>
      </c>
      <c r="L381" s="11">
        <v>13</v>
      </c>
      <c r="M381" s="195">
        <v>16393.91</v>
      </c>
      <c r="N381" s="195">
        <v>1261.07</v>
      </c>
      <c r="O381" s="11"/>
      <c r="P381" s="195"/>
      <c r="Q381" s="195"/>
      <c r="R381" s="11">
        <v>26</v>
      </c>
      <c r="S381" s="195">
        <v>25632.41</v>
      </c>
      <c r="T381" s="195">
        <v>985.86192307692295</v>
      </c>
      <c r="V381" s="11"/>
      <c r="W381" s="11"/>
      <c r="X381" s="11"/>
      <c r="Y381" s="11"/>
      <c r="Z381" s="11"/>
      <c r="AA381" s="11"/>
      <c r="AB381" s="11"/>
      <c r="AC381" s="11"/>
      <c r="AD381" s="11"/>
    </row>
    <row r="382" spans="1:30">
      <c r="A382" s="56"/>
      <c r="B382" s="11"/>
      <c r="C382" s="11" t="s">
        <v>236</v>
      </c>
      <c r="D382" s="11"/>
      <c r="E382" s="11" t="s">
        <v>237</v>
      </c>
      <c r="F382" s="11">
        <v>76</v>
      </c>
      <c r="G382" s="195">
        <v>2207.5397777777798</v>
      </c>
      <c r="H382" s="195">
        <v>99339.29</v>
      </c>
      <c r="I382" s="195">
        <v>1307.09592105263</v>
      </c>
      <c r="J382" s="184">
        <v>13.276315789473699</v>
      </c>
      <c r="L382" s="11">
        <v>45</v>
      </c>
      <c r="M382" s="195">
        <v>41688.17</v>
      </c>
      <c r="N382" s="195">
        <v>1344.77967741935</v>
      </c>
      <c r="O382" s="11">
        <v>1</v>
      </c>
      <c r="P382" s="195">
        <v>1192.8800000000001</v>
      </c>
      <c r="Q382" s="195">
        <v>1192.8800000000001</v>
      </c>
      <c r="R382" s="11">
        <v>75</v>
      </c>
      <c r="S382" s="195">
        <v>98146.41</v>
      </c>
      <c r="T382" s="195">
        <v>1308.6188</v>
      </c>
      <c r="V382" s="11"/>
      <c r="W382" s="11"/>
      <c r="X382" s="11"/>
      <c r="Y382" s="11"/>
      <c r="Z382" s="11"/>
      <c r="AA382" s="11"/>
      <c r="AB382" s="11"/>
      <c r="AC382" s="11"/>
      <c r="AD382" s="11"/>
    </row>
    <row r="383" spans="1:30">
      <c r="A383" s="56"/>
      <c r="B383" s="11"/>
      <c r="C383" s="11" t="s">
        <v>238</v>
      </c>
      <c r="D383" s="11"/>
      <c r="E383" s="11" t="s">
        <v>105</v>
      </c>
      <c r="F383" s="11">
        <v>224</v>
      </c>
      <c r="G383" s="195">
        <v>2445.8312195121898</v>
      </c>
      <c r="H383" s="195">
        <v>300837.24</v>
      </c>
      <c r="I383" s="195">
        <v>1343.0233928571399</v>
      </c>
      <c r="J383" s="184">
        <v>12.4598214285714</v>
      </c>
      <c r="L383" s="11">
        <v>123</v>
      </c>
      <c r="M383" s="195">
        <v>143144.37</v>
      </c>
      <c r="N383" s="195">
        <v>1417.2709900990101</v>
      </c>
      <c r="O383" s="11">
        <v>9</v>
      </c>
      <c r="P383" s="195">
        <v>16418.189999999999</v>
      </c>
      <c r="Q383" s="195">
        <v>1824.2433333333299</v>
      </c>
      <c r="R383" s="11">
        <v>215</v>
      </c>
      <c r="S383" s="195">
        <v>284419.05</v>
      </c>
      <c r="T383" s="195">
        <v>1322.8793023255801</v>
      </c>
      <c r="V383" s="11"/>
      <c r="W383" s="11"/>
      <c r="X383" s="11"/>
      <c r="Y383" s="11"/>
      <c r="Z383" s="11"/>
      <c r="AA383" s="11"/>
      <c r="AB383" s="11"/>
      <c r="AC383" s="11"/>
      <c r="AD383" s="11"/>
    </row>
    <row r="384" spans="1:30">
      <c r="A384" s="56"/>
      <c r="B384" s="11"/>
      <c r="C384" s="11" t="s">
        <v>239</v>
      </c>
      <c r="D384" s="11"/>
      <c r="E384" s="11" t="s">
        <v>240</v>
      </c>
      <c r="F384" s="11">
        <v>5</v>
      </c>
      <c r="G384" s="195">
        <v>1907.345</v>
      </c>
      <c r="H384" s="195">
        <v>3814.69</v>
      </c>
      <c r="I384" s="195">
        <v>762.93799999999999</v>
      </c>
      <c r="J384" s="184">
        <v>11.6</v>
      </c>
      <c r="L384" s="11">
        <v>2</v>
      </c>
      <c r="M384" s="195">
        <v>3025.15</v>
      </c>
      <c r="N384" s="195">
        <v>1008.38333333333</v>
      </c>
      <c r="O384" s="11"/>
      <c r="P384" s="195"/>
      <c r="Q384" s="195"/>
      <c r="R384" s="11">
        <v>5</v>
      </c>
      <c r="S384" s="195">
        <v>3814.69</v>
      </c>
      <c r="T384" s="195">
        <v>762.93799999999999</v>
      </c>
      <c r="V384" s="11"/>
      <c r="W384" s="11"/>
      <c r="X384" s="11"/>
      <c r="Y384" s="11"/>
      <c r="Z384" s="11"/>
      <c r="AA384" s="11"/>
      <c r="AB384" s="11"/>
      <c r="AC384" s="11"/>
      <c r="AD384" s="11"/>
    </row>
    <row r="385" spans="1:30">
      <c r="A385" s="56"/>
      <c r="B385" s="11"/>
      <c r="C385" s="11" t="s">
        <v>244</v>
      </c>
      <c r="D385" s="11"/>
      <c r="E385" s="11" t="s">
        <v>193</v>
      </c>
      <c r="F385" s="11">
        <v>4</v>
      </c>
      <c r="G385" s="195">
        <v>1028.63666666667</v>
      </c>
      <c r="H385" s="195">
        <v>3085.91</v>
      </c>
      <c r="I385" s="195">
        <v>771.47749999999996</v>
      </c>
      <c r="J385" s="184">
        <v>11.5</v>
      </c>
      <c r="L385" s="11">
        <v>3</v>
      </c>
      <c r="M385" s="195">
        <v>1376.1</v>
      </c>
      <c r="N385" s="195">
        <v>1376.1</v>
      </c>
      <c r="O385" s="11"/>
      <c r="P385" s="195"/>
      <c r="Q385" s="195"/>
      <c r="R385" s="11">
        <v>4</v>
      </c>
      <c r="S385" s="195">
        <v>3085.91</v>
      </c>
      <c r="T385" s="195">
        <v>771.47749999999996</v>
      </c>
      <c r="V385" s="11"/>
      <c r="W385" s="11"/>
      <c r="X385" s="11"/>
      <c r="Y385" s="11"/>
      <c r="Z385" s="11"/>
      <c r="AA385" s="11"/>
      <c r="AB385" s="11"/>
      <c r="AC385" s="11"/>
      <c r="AD385" s="11"/>
    </row>
    <row r="386" spans="1:30">
      <c r="A386" s="56"/>
      <c r="B386" s="11"/>
      <c r="C386" s="11" t="s">
        <v>245</v>
      </c>
      <c r="D386" s="11"/>
      <c r="E386" s="11" t="s">
        <v>246</v>
      </c>
      <c r="F386" s="11">
        <v>23</v>
      </c>
      <c r="G386" s="195">
        <v>1484.586</v>
      </c>
      <c r="H386" s="195">
        <v>22268.79</v>
      </c>
      <c r="I386" s="195">
        <v>968.20826086956504</v>
      </c>
      <c r="J386" s="184">
        <v>12.826086956521699</v>
      </c>
      <c r="L386" s="11">
        <v>15</v>
      </c>
      <c r="M386" s="195">
        <v>10840.86</v>
      </c>
      <c r="N386" s="195">
        <v>1355.1075000000001</v>
      </c>
      <c r="O386" s="11">
        <v>1</v>
      </c>
      <c r="P386" s="195">
        <v>208.47</v>
      </c>
      <c r="Q386" s="195">
        <v>208.47</v>
      </c>
      <c r="R386" s="11">
        <v>22</v>
      </c>
      <c r="S386" s="195">
        <v>22060.32</v>
      </c>
      <c r="T386" s="195">
        <v>1002.74181818182</v>
      </c>
      <c r="V386" s="11"/>
      <c r="W386" s="11"/>
      <c r="X386" s="11"/>
      <c r="Y386" s="11"/>
      <c r="Z386" s="11"/>
      <c r="AA386" s="11"/>
      <c r="AB386" s="11"/>
      <c r="AC386" s="11"/>
      <c r="AD386" s="11"/>
    </row>
    <row r="387" spans="1:30">
      <c r="A387" s="56"/>
      <c r="B387" s="11"/>
      <c r="C387" s="11" t="s">
        <v>247</v>
      </c>
      <c r="D387" s="11"/>
      <c r="E387" s="11" t="s">
        <v>248</v>
      </c>
      <c r="F387" s="11">
        <v>11</v>
      </c>
      <c r="G387" s="195">
        <v>3743.0516666666699</v>
      </c>
      <c r="H387" s="195">
        <v>22458.31</v>
      </c>
      <c r="I387" s="195">
        <v>2041.6645454545501</v>
      </c>
      <c r="J387" s="184">
        <v>13.090909090909101</v>
      </c>
      <c r="L387" s="11">
        <v>6</v>
      </c>
      <c r="M387" s="195">
        <v>14612.12</v>
      </c>
      <c r="N387" s="195">
        <v>2922.424</v>
      </c>
      <c r="O387" s="11"/>
      <c r="P387" s="195"/>
      <c r="Q387" s="195"/>
      <c r="R387" s="11">
        <v>11</v>
      </c>
      <c r="S387" s="195">
        <v>22458.31</v>
      </c>
      <c r="T387" s="195">
        <v>2041.6645454545501</v>
      </c>
      <c r="V387" s="11"/>
      <c r="W387" s="11"/>
      <c r="X387" s="11"/>
      <c r="Y387" s="11"/>
      <c r="Z387" s="11"/>
      <c r="AA387" s="11"/>
      <c r="AB387" s="11"/>
      <c r="AC387" s="11"/>
      <c r="AD387" s="11"/>
    </row>
    <row r="388" spans="1:30">
      <c r="A388" s="56"/>
      <c r="B388" s="11"/>
      <c r="C388" s="11" t="s">
        <v>249</v>
      </c>
      <c r="D388" s="11"/>
      <c r="E388" s="11" t="s">
        <v>250</v>
      </c>
      <c r="F388" s="11">
        <v>8</v>
      </c>
      <c r="G388" s="195">
        <v>1617.154</v>
      </c>
      <c r="H388" s="195">
        <v>8085.77</v>
      </c>
      <c r="I388" s="195">
        <v>1010.7212500000001</v>
      </c>
      <c r="J388" s="184">
        <v>11</v>
      </c>
      <c r="L388" s="11">
        <v>5</v>
      </c>
      <c r="M388" s="195">
        <v>2361.1799999999998</v>
      </c>
      <c r="N388" s="195">
        <v>787.06</v>
      </c>
      <c r="O388" s="11"/>
      <c r="P388" s="195"/>
      <c r="Q388" s="195"/>
      <c r="R388" s="11">
        <v>8</v>
      </c>
      <c r="S388" s="195">
        <v>8085.77</v>
      </c>
      <c r="T388" s="195">
        <v>1010.7212500000001</v>
      </c>
      <c r="V388" s="11"/>
      <c r="W388" s="11"/>
      <c r="X388" s="11"/>
      <c r="Y388" s="11"/>
      <c r="Z388" s="11"/>
      <c r="AA388" s="11"/>
      <c r="AB388" s="11"/>
      <c r="AC388" s="11"/>
      <c r="AD388" s="11"/>
    </row>
    <row r="389" spans="1:30">
      <c r="A389" s="56"/>
      <c r="B389" s="11"/>
      <c r="C389" s="11" t="s">
        <v>251</v>
      </c>
      <c r="D389" s="11"/>
      <c r="E389" s="11" t="s">
        <v>96</v>
      </c>
      <c r="F389" s="11">
        <v>195</v>
      </c>
      <c r="G389" s="195">
        <v>2445.5224528301901</v>
      </c>
      <c r="H389" s="195">
        <v>259225.38</v>
      </c>
      <c r="I389" s="195">
        <v>1329.36092307692</v>
      </c>
      <c r="J389" s="184">
        <v>12.8051282051282</v>
      </c>
      <c r="L389" s="11">
        <v>106</v>
      </c>
      <c r="M389" s="195">
        <v>132434.1</v>
      </c>
      <c r="N389" s="195">
        <v>1488.0235955056201</v>
      </c>
      <c r="O389" s="11">
        <v>2</v>
      </c>
      <c r="P389" s="195">
        <v>1591.58</v>
      </c>
      <c r="Q389" s="195">
        <v>795.79</v>
      </c>
      <c r="R389" s="11">
        <v>193</v>
      </c>
      <c r="S389" s="195">
        <v>257633.8</v>
      </c>
      <c r="T389" s="195">
        <v>1334.8901554404199</v>
      </c>
      <c r="V389" s="11"/>
      <c r="W389" s="11"/>
      <c r="X389" s="11"/>
      <c r="Y389" s="11"/>
      <c r="Z389" s="11"/>
      <c r="AA389" s="11"/>
      <c r="AB389" s="11"/>
      <c r="AC389" s="11"/>
      <c r="AD389" s="11"/>
    </row>
    <row r="390" spans="1:30">
      <c r="A390" s="56"/>
      <c r="B390" s="11"/>
      <c r="C390" s="11" t="s">
        <v>252</v>
      </c>
      <c r="D390" s="11"/>
      <c r="E390" s="11" t="s">
        <v>253</v>
      </c>
      <c r="F390" s="11">
        <v>7</v>
      </c>
      <c r="G390" s="195">
        <v>3692.0933333333301</v>
      </c>
      <c r="H390" s="195">
        <v>11076.28</v>
      </c>
      <c r="I390" s="195">
        <v>1582.3257142857101</v>
      </c>
      <c r="J390" s="184">
        <v>10.5714285714286</v>
      </c>
      <c r="L390" s="11">
        <v>3</v>
      </c>
      <c r="M390" s="195">
        <v>8598.16</v>
      </c>
      <c r="N390" s="195">
        <v>2149.54</v>
      </c>
      <c r="O390" s="11"/>
      <c r="P390" s="195"/>
      <c r="Q390" s="195"/>
      <c r="R390" s="11">
        <v>7</v>
      </c>
      <c r="S390" s="195">
        <v>11076.28</v>
      </c>
      <c r="T390" s="195">
        <v>1582.3257142857101</v>
      </c>
      <c r="V390" s="11"/>
      <c r="W390" s="11"/>
      <c r="X390" s="11"/>
      <c r="Y390" s="11"/>
      <c r="Z390" s="11"/>
      <c r="AA390" s="11"/>
      <c r="AB390" s="11"/>
      <c r="AC390" s="11"/>
      <c r="AD390" s="11"/>
    </row>
    <row r="391" spans="1:30">
      <c r="A391" s="56"/>
      <c r="B391" s="11"/>
      <c r="C391" s="11" t="s">
        <v>254</v>
      </c>
      <c r="D391" s="11"/>
      <c r="E391" s="11" t="s">
        <v>229</v>
      </c>
      <c r="F391" s="11">
        <v>2</v>
      </c>
      <c r="G391" s="195">
        <v>1124.25</v>
      </c>
      <c r="H391" s="195">
        <v>1124.25</v>
      </c>
      <c r="I391" s="195">
        <v>562.125</v>
      </c>
      <c r="J391" s="184">
        <v>15.5</v>
      </c>
      <c r="L391" s="11">
        <v>1</v>
      </c>
      <c r="M391" s="195">
        <v>438.92</v>
      </c>
      <c r="N391" s="195">
        <v>438.92</v>
      </c>
      <c r="O391" s="11"/>
      <c r="P391" s="195"/>
      <c r="Q391" s="195"/>
      <c r="R391" s="11">
        <v>2</v>
      </c>
      <c r="S391" s="195">
        <v>1124.25</v>
      </c>
      <c r="T391" s="195">
        <v>562.125</v>
      </c>
      <c r="V391" s="11"/>
      <c r="W391" s="11"/>
      <c r="X391" s="11"/>
      <c r="Y391" s="11"/>
      <c r="Z391" s="11"/>
      <c r="AA391" s="11"/>
      <c r="AB391" s="11"/>
      <c r="AC391" s="11"/>
      <c r="AD391" s="11"/>
    </row>
    <row r="392" spans="1:30">
      <c r="A392" s="56"/>
      <c r="B392" s="11"/>
      <c r="C392" s="11" t="s">
        <v>255</v>
      </c>
      <c r="D392" s="11"/>
      <c r="E392" s="11" t="s">
        <v>256</v>
      </c>
      <c r="F392" s="11">
        <v>5</v>
      </c>
      <c r="G392" s="195">
        <v>3706.55</v>
      </c>
      <c r="H392" s="195">
        <v>7413.1</v>
      </c>
      <c r="I392" s="195">
        <v>1482.62</v>
      </c>
      <c r="J392" s="184">
        <v>11.2</v>
      </c>
      <c r="L392" s="11">
        <v>2</v>
      </c>
      <c r="M392" s="195">
        <v>3208.16</v>
      </c>
      <c r="N392" s="195">
        <v>1069.38666666667</v>
      </c>
      <c r="O392" s="11"/>
      <c r="P392" s="195"/>
      <c r="Q392" s="195"/>
      <c r="R392" s="11">
        <v>5</v>
      </c>
      <c r="S392" s="195">
        <v>7413.1</v>
      </c>
      <c r="T392" s="195">
        <v>1482.62</v>
      </c>
      <c r="V392" s="11"/>
      <c r="W392" s="11"/>
      <c r="X392" s="11"/>
      <c r="Y392" s="11"/>
      <c r="Z392" s="11"/>
      <c r="AA392" s="11"/>
      <c r="AB392" s="11"/>
      <c r="AC392" s="11"/>
      <c r="AD392" s="11"/>
    </row>
    <row r="393" spans="1:30">
      <c r="A393" s="56"/>
      <c r="B393" s="11"/>
      <c r="C393" s="11" t="s">
        <v>257</v>
      </c>
      <c r="D393" s="11"/>
      <c r="E393" s="11" t="s">
        <v>115</v>
      </c>
      <c r="F393" s="11">
        <v>2</v>
      </c>
      <c r="G393" s="195"/>
      <c r="H393" s="195">
        <v>6655.98</v>
      </c>
      <c r="I393" s="195">
        <v>3327.99</v>
      </c>
      <c r="J393" s="184">
        <v>19</v>
      </c>
      <c r="L393" s="11"/>
      <c r="M393" s="195">
        <v>6655.98</v>
      </c>
      <c r="N393" s="195">
        <v>3327.99</v>
      </c>
      <c r="O393" s="11"/>
      <c r="P393" s="195"/>
      <c r="Q393" s="195"/>
      <c r="R393" s="11">
        <v>2</v>
      </c>
      <c r="S393" s="195">
        <v>6655.98</v>
      </c>
      <c r="T393" s="195">
        <v>3327.99</v>
      </c>
      <c r="V393" s="11"/>
      <c r="W393" s="11"/>
      <c r="X393" s="11"/>
      <c r="Y393" s="11"/>
      <c r="Z393" s="11"/>
      <c r="AA393" s="11"/>
      <c r="AB393" s="11"/>
      <c r="AC393" s="11"/>
      <c r="AD393" s="11"/>
    </row>
    <row r="394" spans="1:30">
      <c r="A394" s="56"/>
      <c r="B394" s="11"/>
      <c r="C394" s="11" t="s">
        <v>258</v>
      </c>
      <c r="D394" s="11"/>
      <c r="E394" s="11" t="s">
        <v>259</v>
      </c>
      <c r="F394" s="11">
        <v>14</v>
      </c>
      <c r="G394" s="195">
        <v>1617.85538461538</v>
      </c>
      <c r="H394" s="195">
        <v>21032.12</v>
      </c>
      <c r="I394" s="195">
        <v>1502.29428571429</v>
      </c>
      <c r="J394" s="184">
        <v>14.8571428571429</v>
      </c>
      <c r="L394" s="11">
        <v>13</v>
      </c>
      <c r="M394" s="195">
        <v>1744.68</v>
      </c>
      <c r="N394" s="195">
        <v>1744.68</v>
      </c>
      <c r="O394" s="11"/>
      <c r="P394" s="195"/>
      <c r="Q394" s="195"/>
      <c r="R394" s="11">
        <v>14</v>
      </c>
      <c r="S394" s="195">
        <v>21032.12</v>
      </c>
      <c r="T394" s="195">
        <v>1502.29428571429</v>
      </c>
      <c r="V394" s="11"/>
      <c r="W394" s="11"/>
      <c r="X394" s="11"/>
      <c r="Y394" s="11"/>
      <c r="Z394" s="11"/>
      <c r="AA394" s="11"/>
      <c r="AB394" s="11"/>
      <c r="AC394" s="11"/>
      <c r="AD394" s="11"/>
    </row>
    <row r="395" spans="1:30">
      <c r="A395" s="56"/>
      <c r="B395" s="11"/>
      <c r="C395" s="11" t="s">
        <v>260</v>
      </c>
      <c r="D395" s="11"/>
      <c r="E395" s="11" t="s">
        <v>261</v>
      </c>
      <c r="F395" s="11">
        <v>23</v>
      </c>
      <c r="G395" s="195">
        <v>1378.8391666666701</v>
      </c>
      <c r="H395" s="195">
        <v>16546.07</v>
      </c>
      <c r="I395" s="195">
        <v>719.39434782608703</v>
      </c>
      <c r="J395" s="184">
        <v>11.3478260869565</v>
      </c>
      <c r="L395" s="11">
        <v>12</v>
      </c>
      <c r="M395" s="195">
        <v>7610.54</v>
      </c>
      <c r="N395" s="195">
        <v>691.86727272727296</v>
      </c>
      <c r="O395" s="11">
        <v>2</v>
      </c>
      <c r="P395" s="195">
        <v>1149.43</v>
      </c>
      <c r="Q395" s="195">
        <v>574.71500000000003</v>
      </c>
      <c r="R395" s="11">
        <v>21</v>
      </c>
      <c r="S395" s="195">
        <v>15396.64</v>
      </c>
      <c r="T395" s="195">
        <v>733.17333333333295</v>
      </c>
      <c r="V395" s="11"/>
      <c r="W395" s="11"/>
      <c r="X395" s="11"/>
      <c r="Y395" s="11"/>
      <c r="Z395" s="11"/>
      <c r="AA395" s="11"/>
      <c r="AB395" s="11"/>
      <c r="AC395" s="11"/>
      <c r="AD395" s="11"/>
    </row>
    <row r="396" spans="1:30">
      <c r="A396" s="56"/>
      <c r="B396" s="11"/>
      <c r="C396" s="11" t="s">
        <v>262</v>
      </c>
      <c r="D396" s="11"/>
      <c r="E396" s="11" t="s">
        <v>113</v>
      </c>
      <c r="F396" s="11">
        <v>2</v>
      </c>
      <c r="G396" s="195">
        <v>1668.37</v>
      </c>
      <c r="H396" s="195">
        <v>1668.37</v>
      </c>
      <c r="I396" s="195">
        <v>834.18499999999995</v>
      </c>
      <c r="J396" s="184">
        <v>12.5</v>
      </c>
      <c r="L396" s="11">
        <v>1</v>
      </c>
      <c r="M396" s="195">
        <v>374.57</v>
      </c>
      <c r="N396" s="195">
        <v>374.57</v>
      </c>
      <c r="O396" s="11"/>
      <c r="P396" s="195"/>
      <c r="Q396" s="195"/>
      <c r="R396" s="11">
        <v>2</v>
      </c>
      <c r="S396" s="195">
        <v>1668.37</v>
      </c>
      <c r="T396" s="195">
        <v>834.18499999999995</v>
      </c>
      <c r="V396" s="11"/>
      <c r="W396" s="11"/>
      <c r="X396" s="11"/>
      <c r="Y396" s="11"/>
      <c r="Z396" s="11"/>
      <c r="AA396" s="11"/>
      <c r="AB396" s="11"/>
      <c r="AC396" s="11"/>
      <c r="AD396" s="11"/>
    </row>
    <row r="397" spans="1:30">
      <c r="A397" s="56"/>
      <c r="B397" s="11"/>
      <c r="C397" s="11" t="s">
        <v>263</v>
      </c>
      <c r="D397" s="11"/>
      <c r="E397" s="11" t="s">
        <v>264</v>
      </c>
      <c r="F397" s="11">
        <v>50</v>
      </c>
      <c r="G397" s="195">
        <v>3093.1144827586199</v>
      </c>
      <c r="H397" s="195">
        <v>89700.32</v>
      </c>
      <c r="I397" s="195">
        <v>1794.0064</v>
      </c>
      <c r="J397" s="184">
        <v>12.8</v>
      </c>
      <c r="L397" s="11">
        <v>29</v>
      </c>
      <c r="M397" s="195">
        <v>45712.22</v>
      </c>
      <c r="N397" s="195">
        <v>2176.77238095238</v>
      </c>
      <c r="O397" s="11"/>
      <c r="P397" s="195"/>
      <c r="Q397" s="195"/>
      <c r="R397" s="11">
        <v>50</v>
      </c>
      <c r="S397" s="195">
        <v>89700.32</v>
      </c>
      <c r="T397" s="195">
        <v>1794.0064</v>
      </c>
      <c r="V397" s="11"/>
      <c r="W397" s="11"/>
      <c r="X397" s="11"/>
      <c r="Y397" s="11"/>
      <c r="Z397" s="11"/>
      <c r="AA397" s="11"/>
      <c r="AB397" s="11"/>
      <c r="AC397" s="11"/>
      <c r="AD397" s="11"/>
    </row>
    <row r="398" spans="1:30">
      <c r="A398" s="56"/>
      <c r="B398" s="11"/>
      <c r="C398" s="11" t="s">
        <v>266</v>
      </c>
      <c r="D398" s="11"/>
      <c r="E398" s="11" t="s">
        <v>113</v>
      </c>
      <c r="F398" s="11">
        <v>3</v>
      </c>
      <c r="G398" s="195">
        <v>11551.16</v>
      </c>
      <c r="H398" s="195">
        <v>11551.16</v>
      </c>
      <c r="I398" s="195">
        <v>3850.38666666667</v>
      </c>
      <c r="J398" s="184">
        <v>20.6666666666667</v>
      </c>
      <c r="L398" s="11">
        <v>1</v>
      </c>
      <c r="M398" s="195">
        <v>11279.93</v>
      </c>
      <c r="N398" s="195">
        <v>5639.9650000000001</v>
      </c>
      <c r="O398" s="11"/>
      <c r="P398" s="195"/>
      <c r="Q398" s="195"/>
      <c r="R398" s="11">
        <v>3</v>
      </c>
      <c r="S398" s="195">
        <v>11551.16</v>
      </c>
      <c r="T398" s="195">
        <v>3850.38666666667</v>
      </c>
      <c r="V398" s="11"/>
      <c r="W398" s="11"/>
      <c r="X398" s="11"/>
      <c r="Y398" s="11"/>
      <c r="Z398" s="11"/>
      <c r="AA398" s="11"/>
      <c r="AB398" s="11"/>
      <c r="AC398" s="11"/>
      <c r="AD398" s="11"/>
    </row>
    <row r="399" spans="1:30">
      <c r="A399" s="56"/>
      <c r="B399" s="11"/>
      <c r="C399" s="11" t="s">
        <v>268</v>
      </c>
      <c r="D399" s="11"/>
      <c r="E399" s="11" t="s">
        <v>269</v>
      </c>
      <c r="F399" s="11">
        <v>36</v>
      </c>
      <c r="G399" s="195">
        <v>1133.1689285714299</v>
      </c>
      <c r="H399" s="195">
        <v>31728.73</v>
      </c>
      <c r="I399" s="195">
        <v>881.35361111111104</v>
      </c>
      <c r="J399" s="184">
        <v>12.25</v>
      </c>
      <c r="L399" s="11">
        <v>28</v>
      </c>
      <c r="M399" s="195">
        <v>8598.1299999999992</v>
      </c>
      <c r="N399" s="195">
        <v>1074.7662499999999</v>
      </c>
      <c r="O399" s="11"/>
      <c r="P399" s="195"/>
      <c r="Q399" s="195"/>
      <c r="R399" s="11">
        <v>36</v>
      </c>
      <c r="S399" s="195">
        <v>31728.73</v>
      </c>
      <c r="T399" s="195">
        <v>881.35361111111104</v>
      </c>
      <c r="V399" s="11"/>
      <c r="W399" s="11"/>
      <c r="X399" s="11"/>
      <c r="Y399" s="11"/>
      <c r="Z399" s="11"/>
      <c r="AA399" s="11"/>
      <c r="AB399" s="11"/>
      <c r="AC399" s="11"/>
      <c r="AD399" s="11"/>
    </row>
    <row r="400" spans="1:30">
      <c r="A400" s="56"/>
      <c r="B400" s="11"/>
      <c r="C400" s="11" t="s">
        <v>270</v>
      </c>
      <c r="D400" s="11"/>
      <c r="E400" s="11" t="s">
        <v>271</v>
      </c>
      <c r="F400" s="11">
        <v>22</v>
      </c>
      <c r="G400" s="195">
        <v>1886.0615384615401</v>
      </c>
      <c r="H400" s="195">
        <v>24518.799999999999</v>
      </c>
      <c r="I400" s="195">
        <v>1114.49090909091</v>
      </c>
      <c r="J400" s="184">
        <v>11.909090909090899</v>
      </c>
      <c r="L400" s="11">
        <v>13</v>
      </c>
      <c r="M400" s="195">
        <v>12487.69</v>
      </c>
      <c r="N400" s="195">
        <v>1387.52111111111</v>
      </c>
      <c r="O400" s="11"/>
      <c r="P400" s="195"/>
      <c r="Q400" s="195"/>
      <c r="R400" s="11">
        <v>22</v>
      </c>
      <c r="S400" s="195">
        <v>24518.799999999999</v>
      </c>
      <c r="T400" s="195">
        <v>1114.49090909091</v>
      </c>
      <c r="V400" s="11"/>
      <c r="W400" s="11"/>
      <c r="X400" s="11"/>
      <c r="Y400" s="11"/>
      <c r="Z400" s="11"/>
      <c r="AA400" s="11"/>
      <c r="AB400" s="11"/>
      <c r="AC400" s="11"/>
      <c r="AD400" s="11"/>
    </row>
    <row r="401" spans="1:30">
      <c r="A401" s="56"/>
      <c r="B401" s="11"/>
      <c r="C401" s="11" t="s">
        <v>272</v>
      </c>
      <c r="D401" s="11"/>
      <c r="E401" s="11" t="s">
        <v>143</v>
      </c>
      <c r="F401" s="11">
        <v>21</v>
      </c>
      <c r="G401" s="195">
        <v>3080.9090909090901</v>
      </c>
      <c r="H401" s="195">
        <v>33890</v>
      </c>
      <c r="I401" s="195">
        <v>1613.80952380952</v>
      </c>
      <c r="J401" s="184">
        <v>13.1428571428571</v>
      </c>
      <c r="L401" s="11">
        <v>11</v>
      </c>
      <c r="M401" s="195">
        <v>25850.67</v>
      </c>
      <c r="N401" s="195">
        <v>2585.067</v>
      </c>
      <c r="O401" s="11"/>
      <c r="P401" s="195"/>
      <c r="Q401" s="195"/>
      <c r="R401" s="11">
        <v>21</v>
      </c>
      <c r="S401" s="195">
        <v>33890</v>
      </c>
      <c r="T401" s="195">
        <v>1613.80952380952</v>
      </c>
      <c r="V401" s="11"/>
      <c r="W401" s="11"/>
      <c r="X401" s="11"/>
      <c r="Y401" s="11"/>
      <c r="Z401" s="11"/>
      <c r="AA401" s="11"/>
      <c r="AB401" s="11"/>
      <c r="AC401" s="11"/>
      <c r="AD401" s="11"/>
    </row>
    <row r="402" spans="1:30">
      <c r="A402" s="56"/>
      <c r="B402" s="11"/>
      <c r="C402" s="11" t="s">
        <v>273</v>
      </c>
      <c r="D402" s="11"/>
      <c r="E402" s="11" t="s">
        <v>153</v>
      </c>
      <c r="F402" s="11">
        <v>92</v>
      </c>
      <c r="G402" s="195">
        <v>1914.9577777777799</v>
      </c>
      <c r="H402" s="195">
        <v>120642.34</v>
      </c>
      <c r="I402" s="195">
        <v>1311.3297826087</v>
      </c>
      <c r="J402" s="184">
        <v>13.4347826086957</v>
      </c>
      <c r="L402" s="11">
        <v>63</v>
      </c>
      <c r="M402" s="195">
        <v>51814.18</v>
      </c>
      <c r="N402" s="195">
        <v>1786.69586206896</v>
      </c>
      <c r="O402" s="11">
        <v>1</v>
      </c>
      <c r="P402" s="195">
        <v>171</v>
      </c>
      <c r="Q402" s="195">
        <v>171</v>
      </c>
      <c r="R402" s="11">
        <v>91</v>
      </c>
      <c r="S402" s="195">
        <v>120471.34</v>
      </c>
      <c r="T402" s="195">
        <v>1323.8608791208801</v>
      </c>
      <c r="V402" s="11"/>
      <c r="W402" s="11"/>
      <c r="X402" s="11"/>
      <c r="Y402" s="11"/>
      <c r="Z402" s="11"/>
      <c r="AA402" s="11"/>
      <c r="AB402" s="11"/>
      <c r="AC402" s="11"/>
      <c r="AD402" s="11"/>
    </row>
    <row r="403" spans="1:30">
      <c r="A403" s="56"/>
      <c r="B403" s="11"/>
      <c r="C403" s="11" t="s">
        <v>274</v>
      </c>
      <c r="D403" s="11"/>
      <c r="E403" s="11" t="s">
        <v>175</v>
      </c>
      <c r="F403" s="11">
        <v>51</v>
      </c>
      <c r="G403" s="195">
        <v>1881.52346153846</v>
      </c>
      <c r="H403" s="195">
        <v>48919.61</v>
      </c>
      <c r="I403" s="195">
        <v>959.20803921568597</v>
      </c>
      <c r="J403" s="184">
        <v>11.8627450980392</v>
      </c>
      <c r="L403" s="11">
        <v>26</v>
      </c>
      <c r="M403" s="195">
        <v>24245.58</v>
      </c>
      <c r="N403" s="195">
        <v>969.82320000000004</v>
      </c>
      <c r="O403" s="11"/>
      <c r="P403" s="195"/>
      <c r="Q403" s="195"/>
      <c r="R403" s="11">
        <v>51</v>
      </c>
      <c r="S403" s="195">
        <v>48919.61</v>
      </c>
      <c r="T403" s="195">
        <v>959.20803921568597</v>
      </c>
      <c r="V403" s="11"/>
      <c r="W403" s="11"/>
      <c r="X403" s="11"/>
      <c r="Y403" s="11"/>
      <c r="Z403" s="11"/>
      <c r="AA403" s="11"/>
      <c r="AB403" s="11"/>
      <c r="AC403" s="11"/>
      <c r="AD403" s="11"/>
    </row>
    <row r="404" spans="1:30">
      <c r="A404" s="56"/>
      <c r="B404" s="11"/>
      <c r="C404" s="11" t="s">
        <v>275</v>
      </c>
      <c r="D404" s="11"/>
      <c r="E404" s="11" t="s">
        <v>276</v>
      </c>
      <c r="F404" s="11">
        <v>4</v>
      </c>
      <c r="G404" s="195">
        <v>3365.1</v>
      </c>
      <c r="H404" s="195">
        <v>3365.1</v>
      </c>
      <c r="I404" s="195">
        <v>841.27499999999998</v>
      </c>
      <c r="J404" s="184">
        <v>9.5</v>
      </c>
      <c r="L404" s="11">
        <v>1</v>
      </c>
      <c r="M404" s="195">
        <v>2462.6</v>
      </c>
      <c r="N404" s="195">
        <v>820.86666666666702</v>
      </c>
      <c r="O404" s="11"/>
      <c r="P404" s="195"/>
      <c r="Q404" s="195"/>
      <c r="R404" s="11">
        <v>4</v>
      </c>
      <c r="S404" s="195">
        <v>3365.1</v>
      </c>
      <c r="T404" s="195">
        <v>841.27499999999998</v>
      </c>
      <c r="V404" s="11"/>
      <c r="W404" s="11"/>
      <c r="X404" s="11"/>
      <c r="Y404" s="11"/>
      <c r="Z404" s="11"/>
      <c r="AA404" s="11"/>
      <c r="AB404" s="11"/>
      <c r="AC404" s="11"/>
      <c r="AD404" s="11"/>
    </row>
    <row r="405" spans="1:30">
      <c r="A405" s="56"/>
      <c r="B405" s="11"/>
      <c r="C405" s="11" t="s">
        <v>279</v>
      </c>
      <c r="D405" s="11"/>
      <c r="E405" s="11" t="s">
        <v>280</v>
      </c>
      <c r="F405" s="11">
        <v>17</v>
      </c>
      <c r="G405" s="195">
        <v>1763.83375</v>
      </c>
      <c r="H405" s="195">
        <v>14110.67</v>
      </c>
      <c r="I405" s="195">
        <v>830.03941176470596</v>
      </c>
      <c r="J405" s="184">
        <v>12</v>
      </c>
      <c r="L405" s="11">
        <v>8</v>
      </c>
      <c r="M405" s="195">
        <v>7373.08</v>
      </c>
      <c r="N405" s="195">
        <v>819.23111111111098</v>
      </c>
      <c r="O405" s="11"/>
      <c r="P405" s="195"/>
      <c r="Q405" s="195"/>
      <c r="R405" s="11">
        <v>17</v>
      </c>
      <c r="S405" s="195">
        <v>14110.67</v>
      </c>
      <c r="T405" s="195">
        <v>830.03941176470596</v>
      </c>
      <c r="V405" s="11"/>
      <c r="W405" s="11"/>
      <c r="X405" s="11"/>
      <c r="Y405" s="11"/>
      <c r="Z405" s="11"/>
      <c r="AA405" s="11"/>
      <c r="AB405" s="11"/>
      <c r="AC405" s="11"/>
      <c r="AD405" s="11"/>
    </row>
    <row r="406" spans="1:30">
      <c r="A406" s="56"/>
      <c r="B406" s="11"/>
      <c r="C406" s="11" t="s">
        <v>281</v>
      </c>
      <c r="D406" s="11"/>
      <c r="E406" s="11" t="s">
        <v>175</v>
      </c>
      <c r="F406" s="11">
        <v>586</v>
      </c>
      <c r="G406" s="195">
        <v>1825.93481159421</v>
      </c>
      <c r="H406" s="195">
        <v>629947.51000000106</v>
      </c>
      <c r="I406" s="195">
        <v>1074.99575085324</v>
      </c>
      <c r="J406" s="184">
        <v>12.448805460750901</v>
      </c>
      <c r="L406" s="11">
        <v>345</v>
      </c>
      <c r="M406" s="195">
        <v>279165.90000000002</v>
      </c>
      <c r="N406" s="195">
        <v>1158.3647302904601</v>
      </c>
      <c r="O406" s="11">
        <v>12</v>
      </c>
      <c r="P406" s="195">
        <v>7170.19</v>
      </c>
      <c r="Q406" s="195">
        <v>597.51583333333303</v>
      </c>
      <c r="R406" s="11">
        <v>574</v>
      </c>
      <c r="S406" s="195">
        <v>622777.320000001</v>
      </c>
      <c r="T406" s="195">
        <v>1084.97790940767</v>
      </c>
      <c r="V406" s="11"/>
      <c r="W406" s="11"/>
      <c r="X406" s="11"/>
      <c r="Y406" s="11"/>
      <c r="Z406" s="11"/>
      <c r="AA406" s="11"/>
      <c r="AB406" s="11"/>
      <c r="AC406" s="11"/>
      <c r="AD406" s="11"/>
    </row>
    <row r="407" spans="1:30">
      <c r="A407" s="56"/>
      <c r="B407" s="11"/>
      <c r="C407" s="11" t="s">
        <v>282</v>
      </c>
      <c r="D407" s="11"/>
      <c r="E407" s="11" t="s">
        <v>283</v>
      </c>
      <c r="F407" s="11">
        <v>62</v>
      </c>
      <c r="G407" s="195">
        <v>2185.5721052631602</v>
      </c>
      <c r="H407" s="195">
        <v>83051.740000000005</v>
      </c>
      <c r="I407" s="195">
        <v>1339.54419354839</v>
      </c>
      <c r="J407" s="184">
        <v>12.6451612903226</v>
      </c>
      <c r="L407" s="11">
        <v>38</v>
      </c>
      <c r="M407" s="195">
        <v>36773.29</v>
      </c>
      <c r="N407" s="195">
        <v>1532.22041666667</v>
      </c>
      <c r="O407" s="11"/>
      <c r="P407" s="195"/>
      <c r="Q407" s="195"/>
      <c r="R407" s="11">
        <v>62</v>
      </c>
      <c r="S407" s="195">
        <v>83051.740000000005</v>
      </c>
      <c r="T407" s="195">
        <v>1339.54419354839</v>
      </c>
      <c r="V407" s="11"/>
      <c r="W407" s="11"/>
      <c r="X407" s="11"/>
      <c r="Y407" s="11"/>
      <c r="Z407" s="11"/>
      <c r="AA407" s="11"/>
      <c r="AB407" s="11"/>
      <c r="AC407" s="11"/>
      <c r="AD407" s="11"/>
    </row>
    <row r="408" spans="1:30">
      <c r="A408" s="56"/>
      <c r="B408" s="11"/>
      <c r="C408" s="11" t="s">
        <v>468</v>
      </c>
      <c r="D408" s="11"/>
      <c r="E408" s="11" t="s">
        <v>285</v>
      </c>
      <c r="F408" s="11">
        <v>1</v>
      </c>
      <c r="G408" s="195"/>
      <c r="H408" s="195">
        <v>620.34</v>
      </c>
      <c r="I408" s="195">
        <v>620.34</v>
      </c>
      <c r="J408" s="184">
        <v>12</v>
      </c>
      <c r="L408" s="11"/>
      <c r="M408" s="195">
        <v>620.34</v>
      </c>
      <c r="N408" s="195">
        <v>620.34</v>
      </c>
      <c r="O408" s="11"/>
      <c r="P408" s="195"/>
      <c r="Q408" s="195"/>
      <c r="R408" s="11">
        <v>1</v>
      </c>
      <c r="S408" s="195">
        <v>620.34</v>
      </c>
      <c r="T408" s="195">
        <v>620.34</v>
      </c>
      <c r="V408" s="11"/>
      <c r="W408" s="11"/>
      <c r="X408" s="11"/>
      <c r="Y408" s="11"/>
      <c r="Z408" s="11"/>
      <c r="AA408" s="11"/>
      <c r="AB408" s="11"/>
      <c r="AC408" s="11"/>
      <c r="AD408" s="11"/>
    </row>
    <row r="409" spans="1:30">
      <c r="A409" s="56"/>
      <c r="B409" s="11"/>
      <c r="C409" s="11" t="s">
        <v>286</v>
      </c>
      <c r="D409" s="11"/>
      <c r="E409" s="11" t="s">
        <v>115</v>
      </c>
      <c r="F409" s="11">
        <v>8</v>
      </c>
      <c r="G409" s="195">
        <v>1029.7139999999999</v>
      </c>
      <c r="H409" s="195">
        <v>5148.57</v>
      </c>
      <c r="I409" s="195">
        <v>643.57124999999996</v>
      </c>
      <c r="J409" s="184">
        <v>12.875</v>
      </c>
      <c r="L409" s="11">
        <v>5</v>
      </c>
      <c r="M409" s="195">
        <v>2614.4</v>
      </c>
      <c r="N409" s="195">
        <v>871.46666666666704</v>
      </c>
      <c r="O409" s="11"/>
      <c r="P409" s="195"/>
      <c r="Q409" s="195"/>
      <c r="R409" s="11">
        <v>8</v>
      </c>
      <c r="S409" s="195">
        <v>5148.57</v>
      </c>
      <c r="T409" s="195">
        <v>643.57124999999996</v>
      </c>
      <c r="V409" s="11"/>
      <c r="W409" s="11"/>
      <c r="X409" s="11"/>
      <c r="Y409" s="11"/>
      <c r="Z409" s="11"/>
      <c r="AA409" s="11"/>
      <c r="AB409" s="11"/>
      <c r="AC409" s="11"/>
      <c r="AD409" s="11"/>
    </row>
    <row r="410" spans="1:30">
      <c r="A410" s="56"/>
      <c r="B410" s="11"/>
      <c r="C410" s="11" t="s">
        <v>287</v>
      </c>
      <c r="D410" s="11"/>
      <c r="E410" s="11" t="s">
        <v>288</v>
      </c>
      <c r="F410" s="11">
        <v>7</v>
      </c>
      <c r="G410" s="195">
        <v>9062.2950000000001</v>
      </c>
      <c r="H410" s="195">
        <v>18124.59</v>
      </c>
      <c r="I410" s="195">
        <v>2589.2271428571398</v>
      </c>
      <c r="J410" s="184">
        <v>12.8571428571429</v>
      </c>
      <c r="L410" s="11">
        <v>2</v>
      </c>
      <c r="M410" s="195">
        <v>16104.59</v>
      </c>
      <c r="N410" s="195">
        <v>3220.9180000000001</v>
      </c>
      <c r="O410" s="11"/>
      <c r="P410" s="195"/>
      <c r="Q410" s="195"/>
      <c r="R410" s="11">
        <v>7</v>
      </c>
      <c r="S410" s="195">
        <v>18124.59</v>
      </c>
      <c r="T410" s="195">
        <v>2589.2271428571398</v>
      </c>
      <c r="V410" s="11"/>
      <c r="W410" s="11"/>
      <c r="X410" s="11"/>
      <c r="Y410" s="11"/>
      <c r="Z410" s="11"/>
      <c r="AA410" s="11"/>
      <c r="AB410" s="11"/>
      <c r="AC410" s="11"/>
      <c r="AD410" s="11"/>
    </row>
    <row r="411" spans="1:30">
      <c r="A411" s="56"/>
      <c r="B411" s="11"/>
      <c r="C411" s="11" t="s">
        <v>289</v>
      </c>
      <c r="D411" s="11"/>
      <c r="E411" s="11" t="s">
        <v>115</v>
      </c>
      <c r="F411" s="11">
        <v>5</v>
      </c>
      <c r="G411" s="195">
        <v>5202.92</v>
      </c>
      <c r="H411" s="195">
        <v>10405.84</v>
      </c>
      <c r="I411" s="195">
        <v>2081.1680000000001</v>
      </c>
      <c r="J411" s="184">
        <v>12.8</v>
      </c>
      <c r="L411" s="11">
        <v>2</v>
      </c>
      <c r="M411" s="195">
        <v>7976.23</v>
      </c>
      <c r="N411" s="195">
        <v>2658.7433333333302</v>
      </c>
      <c r="O411" s="11"/>
      <c r="P411" s="195"/>
      <c r="Q411" s="195"/>
      <c r="R411" s="11">
        <v>5</v>
      </c>
      <c r="S411" s="195">
        <v>10405.84</v>
      </c>
      <c r="T411" s="195">
        <v>2081.1680000000001</v>
      </c>
      <c r="V411" s="11"/>
      <c r="W411" s="11"/>
      <c r="X411" s="11"/>
      <c r="Y411" s="11"/>
      <c r="Z411" s="11"/>
      <c r="AA411" s="11"/>
      <c r="AB411" s="11"/>
      <c r="AC411" s="11"/>
      <c r="AD411" s="11"/>
    </row>
    <row r="412" spans="1:30">
      <c r="A412" s="56"/>
      <c r="B412" s="11"/>
      <c r="C412" s="11" t="s">
        <v>290</v>
      </c>
      <c r="D412" s="11"/>
      <c r="E412" s="11" t="s">
        <v>193</v>
      </c>
      <c r="F412" s="11">
        <v>5</v>
      </c>
      <c r="G412" s="195">
        <v>647.56500000000005</v>
      </c>
      <c r="H412" s="195">
        <v>2590.2600000000002</v>
      </c>
      <c r="I412" s="195">
        <v>518.05200000000002</v>
      </c>
      <c r="J412" s="184">
        <v>15</v>
      </c>
      <c r="L412" s="11">
        <v>4</v>
      </c>
      <c r="M412" s="195">
        <v>420.12</v>
      </c>
      <c r="N412" s="195">
        <v>420.12</v>
      </c>
      <c r="O412" s="11"/>
      <c r="P412" s="195"/>
      <c r="Q412" s="195"/>
      <c r="R412" s="11">
        <v>5</v>
      </c>
      <c r="S412" s="195">
        <v>2590.2600000000002</v>
      </c>
      <c r="T412" s="195">
        <v>518.05200000000002</v>
      </c>
      <c r="V412" s="11"/>
      <c r="W412" s="11"/>
      <c r="X412" s="11"/>
      <c r="Y412" s="11"/>
      <c r="Z412" s="11"/>
      <c r="AA412" s="11"/>
      <c r="AB412" s="11"/>
      <c r="AC412" s="11"/>
      <c r="AD412" s="11"/>
    </row>
    <row r="413" spans="1:30">
      <c r="A413" s="56"/>
      <c r="B413" s="11"/>
      <c r="C413" s="11" t="s">
        <v>291</v>
      </c>
      <c r="D413" s="11"/>
      <c r="E413" s="11" t="s">
        <v>292</v>
      </c>
      <c r="F413" s="11">
        <v>35</v>
      </c>
      <c r="G413" s="195">
        <v>2832.0250000000001</v>
      </c>
      <c r="H413" s="195">
        <v>56640.5</v>
      </c>
      <c r="I413" s="195">
        <v>1618.3</v>
      </c>
      <c r="J413" s="184">
        <v>12.8857142857143</v>
      </c>
      <c r="L413" s="11">
        <v>20</v>
      </c>
      <c r="M413" s="195">
        <v>34377.39</v>
      </c>
      <c r="N413" s="195">
        <v>2291.826</v>
      </c>
      <c r="O413" s="11"/>
      <c r="P413" s="195"/>
      <c r="Q413" s="195"/>
      <c r="R413" s="11">
        <v>35</v>
      </c>
      <c r="S413" s="195">
        <v>56640.5</v>
      </c>
      <c r="T413" s="195">
        <v>1618.3</v>
      </c>
      <c r="V413" s="11"/>
      <c r="W413" s="11"/>
      <c r="X413" s="11"/>
      <c r="Y413" s="11"/>
      <c r="Z413" s="11"/>
      <c r="AA413" s="11"/>
      <c r="AB413" s="11"/>
      <c r="AC413" s="11"/>
      <c r="AD413" s="11"/>
    </row>
    <row r="414" spans="1:30">
      <c r="A414" s="56"/>
      <c r="B414" s="11"/>
      <c r="C414" s="11" t="s">
        <v>293</v>
      </c>
      <c r="D414" s="11"/>
      <c r="E414" s="11" t="s">
        <v>116</v>
      </c>
      <c r="F414" s="11">
        <v>285</v>
      </c>
      <c r="G414" s="195">
        <v>2028.8049418604601</v>
      </c>
      <c r="H414" s="195">
        <v>348954.45</v>
      </c>
      <c r="I414" s="195">
        <v>1224.4015789473699</v>
      </c>
      <c r="J414" s="184">
        <v>12.5894736842105</v>
      </c>
      <c r="L414" s="11">
        <v>172</v>
      </c>
      <c r="M414" s="195">
        <v>162373.71</v>
      </c>
      <c r="N414" s="195">
        <v>1436.93548672566</v>
      </c>
      <c r="O414" s="11">
        <v>3</v>
      </c>
      <c r="P414" s="195">
        <v>1132.47</v>
      </c>
      <c r="Q414" s="195">
        <v>377.49</v>
      </c>
      <c r="R414" s="11">
        <v>282</v>
      </c>
      <c r="S414" s="195">
        <v>347821.98</v>
      </c>
      <c r="T414" s="195">
        <v>1233.41127659574</v>
      </c>
      <c r="V414" s="11"/>
      <c r="W414" s="11"/>
      <c r="X414" s="11"/>
      <c r="Y414" s="11"/>
      <c r="Z414" s="11"/>
      <c r="AA414" s="11"/>
      <c r="AB414" s="11"/>
      <c r="AC414" s="11"/>
      <c r="AD414" s="11"/>
    </row>
    <row r="415" spans="1:30">
      <c r="A415" s="56"/>
      <c r="B415" s="11"/>
      <c r="C415" s="11" t="s">
        <v>294</v>
      </c>
      <c r="D415" s="11"/>
      <c r="E415" s="11" t="s">
        <v>295</v>
      </c>
      <c r="F415" s="11">
        <v>16</v>
      </c>
      <c r="G415" s="195">
        <v>2885.28272727273</v>
      </c>
      <c r="H415" s="195">
        <v>31738.11</v>
      </c>
      <c r="I415" s="195">
        <v>1983.631875</v>
      </c>
      <c r="J415" s="184">
        <v>15.0625</v>
      </c>
      <c r="L415" s="11">
        <v>11</v>
      </c>
      <c r="M415" s="195">
        <v>9469.7800000000007</v>
      </c>
      <c r="N415" s="195">
        <v>1893.9559999999999</v>
      </c>
      <c r="O415" s="11"/>
      <c r="P415" s="195"/>
      <c r="Q415" s="195"/>
      <c r="R415" s="11">
        <v>16</v>
      </c>
      <c r="S415" s="195">
        <v>31738.11</v>
      </c>
      <c r="T415" s="195">
        <v>1983.631875</v>
      </c>
      <c r="V415" s="11"/>
      <c r="W415" s="11"/>
      <c r="X415" s="11"/>
      <c r="Y415" s="11"/>
      <c r="Z415" s="11"/>
      <c r="AA415" s="11"/>
      <c r="AB415" s="11"/>
      <c r="AC415" s="11"/>
      <c r="AD415" s="11"/>
    </row>
    <row r="416" spans="1:30">
      <c r="A416" s="56"/>
      <c r="B416" s="11"/>
      <c r="C416" s="11" t="s">
        <v>296</v>
      </c>
      <c r="D416" s="11"/>
      <c r="E416" s="11" t="s">
        <v>297</v>
      </c>
      <c r="F416" s="11">
        <v>138</v>
      </c>
      <c r="G416" s="195">
        <v>2042.4037209302301</v>
      </c>
      <c r="H416" s="195">
        <v>175646.72</v>
      </c>
      <c r="I416" s="195">
        <v>1272.80231884058</v>
      </c>
      <c r="J416" s="184">
        <v>12.7971014492754</v>
      </c>
      <c r="L416" s="11">
        <v>86</v>
      </c>
      <c r="M416" s="195">
        <v>65067.27</v>
      </c>
      <c r="N416" s="195">
        <v>1251.2936538461499</v>
      </c>
      <c r="O416" s="11"/>
      <c r="P416" s="195"/>
      <c r="Q416" s="195"/>
      <c r="R416" s="11">
        <v>138</v>
      </c>
      <c r="S416" s="195">
        <v>175646.72</v>
      </c>
      <c r="T416" s="195">
        <v>1272.80231884058</v>
      </c>
      <c r="V416" s="11"/>
      <c r="W416" s="11"/>
      <c r="X416" s="11"/>
      <c r="Y416" s="11"/>
      <c r="Z416" s="11"/>
      <c r="AA416" s="11"/>
      <c r="AB416" s="11"/>
      <c r="AC416" s="11"/>
      <c r="AD416" s="11"/>
    </row>
    <row r="417" spans="1:30">
      <c r="A417" s="56"/>
      <c r="B417" s="11"/>
      <c r="C417" s="11" t="s">
        <v>296</v>
      </c>
      <c r="D417" s="11"/>
      <c r="E417" s="11" t="s">
        <v>311</v>
      </c>
      <c r="F417" s="11">
        <v>2</v>
      </c>
      <c r="G417" s="195">
        <v>916.96</v>
      </c>
      <c r="H417" s="195">
        <v>916.96</v>
      </c>
      <c r="I417" s="195">
        <v>458.48</v>
      </c>
      <c r="J417" s="184">
        <v>8.5</v>
      </c>
      <c r="L417" s="11">
        <v>1</v>
      </c>
      <c r="M417" s="195">
        <v>300.58</v>
      </c>
      <c r="N417" s="195">
        <v>300.58</v>
      </c>
      <c r="O417" s="11"/>
      <c r="P417" s="195"/>
      <c r="Q417" s="195"/>
      <c r="R417" s="11">
        <v>2</v>
      </c>
      <c r="S417" s="195">
        <v>916.96</v>
      </c>
      <c r="T417" s="195">
        <v>458.48</v>
      </c>
      <c r="V417" s="11"/>
      <c r="W417" s="11"/>
      <c r="X417" s="11"/>
      <c r="Y417" s="11"/>
      <c r="Z417" s="11"/>
      <c r="AA417" s="11"/>
      <c r="AB417" s="11"/>
      <c r="AC417" s="11"/>
      <c r="AD417" s="11"/>
    </row>
    <row r="418" spans="1:30">
      <c r="A418" s="56"/>
      <c r="B418" s="11"/>
      <c r="C418" s="11" t="s">
        <v>469</v>
      </c>
      <c r="D418" s="11"/>
      <c r="E418" s="11" t="s">
        <v>299</v>
      </c>
      <c r="F418" s="11">
        <v>32</v>
      </c>
      <c r="G418" s="195">
        <v>1835.1731578947399</v>
      </c>
      <c r="H418" s="195">
        <v>34868.29</v>
      </c>
      <c r="I418" s="195">
        <v>1089.6340625</v>
      </c>
      <c r="J418" s="184">
        <v>12.1875</v>
      </c>
      <c r="L418" s="11">
        <v>19</v>
      </c>
      <c r="M418" s="195">
        <v>17546.939999999999</v>
      </c>
      <c r="N418" s="195">
        <v>1349.7646153846199</v>
      </c>
      <c r="O418" s="11"/>
      <c r="P418" s="195"/>
      <c r="Q418" s="195"/>
      <c r="R418" s="11">
        <v>32</v>
      </c>
      <c r="S418" s="195">
        <v>34868.29</v>
      </c>
      <c r="T418" s="195">
        <v>1089.6340625</v>
      </c>
      <c r="V418" s="11"/>
      <c r="W418" s="11"/>
      <c r="X418" s="11"/>
      <c r="Y418" s="11"/>
      <c r="Z418" s="11"/>
      <c r="AA418" s="11"/>
      <c r="AB418" s="11"/>
      <c r="AC418" s="11"/>
      <c r="AD418" s="11"/>
    </row>
    <row r="419" spans="1:30">
      <c r="A419" s="56"/>
      <c r="B419" s="11"/>
      <c r="C419" s="11" t="s">
        <v>300</v>
      </c>
      <c r="D419" s="11"/>
      <c r="E419" s="11" t="s">
        <v>271</v>
      </c>
      <c r="F419" s="11">
        <v>80</v>
      </c>
      <c r="G419" s="195">
        <v>1580.39438596491</v>
      </c>
      <c r="H419" s="195">
        <v>90082.48</v>
      </c>
      <c r="I419" s="195">
        <v>1126.0309999999999</v>
      </c>
      <c r="J419" s="184">
        <v>12.975</v>
      </c>
      <c r="L419" s="11">
        <v>57</v>
      </c>
      <c r="M419" s="195">
        <v>34014.32</v>
      </c>
      <c r="N419" s="195">
        <v>1478.8834782608701</v>
      </c>
      <c r="O419" s="11">
        <v>1</v>
      </c>
      <c r="P419" s="195">
        <v>1094.46</v>
      </c>
      <c r="Q419" s="195">
        <v>1094.46</v>
      </c>
      <c r="R419" s="11">
        <v>79</v>
      </c>
      <c r="S419" s="195">
        <v>88988.02</v>
      </c>
      <c r="T419" s="195">
        <v>1126.4306329113899</v>
      </c>
      <c r="V419" s="11"/>
      <c r="W419" s="11"/>
      <c r="X419" s="11"/>
      <c r="Y419" s="11"/>
      <c r="Z419" s="11"/>
      <c r="AA419" s="11"/>
      <c r="AB419" s="11"/>
      <c r="AC419" s="11"/>
      <c r="AD419" s="11"/>
    </row>
    <row r="420" spans="1:30">
      <c r="A420" s="56"/>
      <c r="B420" s="11"/>
      <c r="C420" s="11" t="s">
        <v>301</v>
      </c>
      <c r="D420" s="11"/>
      <c r="E420" s="11" t="s">
        <v>119</v>
      </c>
      <c r="F420" s="11">
        <v>20</v>
      </c>
      <c r="G420" s="195">
        <v>1179.9173333333299</v>
      </c>
      <c r="H420" s="195">
        <v>17698.759999999998</v>
      </c>
      <c r="I420" s="195">
        <v>884.93799999999999</v>
      </c>
      <c r="J420" s="184">
        <v>11.8</v>
      </c>
      <c r="L420" s="11">
        <v>15</v>
      </c>
      <c r="M420" s="195">
        <v>3241.82</v>
      </c>
      <c r="N420" s="195">
        <v>648.36400000000003</v>
      </c>
      <c r="O420" s="11"/>
      <c r="P420" s="195"/>
      <c r="Q420" s="195"/>
      <c r="R420" s="11">
        <v>20</v>
      </c>
      <c r="S420" s="195">
        <v>17698.759999999998</v>
      </c>
      <c r="T420" s="195">
        <v>884.93799999999999</v>
      </c>
      <c r="V420" s="11"/>
      <c r="W420" s="11"/>
      <c r="X420" s="11"/>
      <c r="Y420" s="11"/>
      <c r="Z420" s="11"/>
      <c r="AA420" s="11"/>
      <c r="AB420" s="11"/>
      <c r="AC420" s="11"/>
      <c r="AD420" s="11"/>
    </row>
    <row r="421" spans="1:30">
      <c r="A421" s="56"/>
      <c r="B421" s="11"/>
      <c r="C421" s="11" t="s">
        <v>302</v>
      </c>
      <c r="D421" s="11"/>
      <c r="E421" s="11" t="s">
        <v>303</v>
      </c>
      <c r="F421" s="11">
        <v>2</v>
      </c>
      <c r="G421" s="195">
        <v>403.57499999999999</v>
      </c>
      <c r="H421" s="195">
        <v>807.15</v>
      </c>
      <c r="I421" s="195">
        <v>403.57499999999999</v>
      </c>
      <c r="J421" s="184">
        <v>9</v>
      </c>
      <c r="L421" s="11">
        <v>2</v>
      </c>
      <c r="M421" s="195"/>
      <c r="N421" s="195"/>
      <c r="O421" s="11"/>
      <c r="P421" s="195"/>
      <c r="Q421" s="195"/>
      <c r="R421" s="11">
        <v>2</v>
      </c>
      <c r="S421" s="195">
        <v>807.15</v>
      </c>
      <c r="T421" s="195">
        <v>403.57499999999999</v>
      </c>
      <c r="V421" s="11"/>
      <c r="W421" s="11"/>
      <c r="X421" s="11"/>
      <c r="Y421" s="11"/>
      <c r="Z421" s="11"/>
      <c r="AA421" s="11"/>
      <c r="AB421" s="11"/>
      <c r="AC421" s="11"/>
      <c r="AD421" s="11"/>
    </row>
    <row r="422" spans="1:30">
      <c r="A422" s="56"/>
      <c r="B422" s="11"/>
      <c r="C422" s="11" t="s">
        <v>304</v>
      </c>
      <c r="D422" s="11"/>
      <c r="E422" s="11" t="s">
        <v>161</v>
      </c>
      <c r="F422" s="11">
        <v>8</v>
      </c>
      <c r="G422" s="195">
        <v>3265.2975000000001</v>
      </c>
      <c r="H422" s="195">
        <v>13061.19</v>
      </c>
      <c r="I422" s="195">
        <v>1632.6487500000001</v>
      </c>
      <c r="J422" s="184">
        <v>12.375</v>
      </c>
      <c r="L422" s="11">
        <v>4</v>
      </c>
      <c r="M422" s="195">
        <v>6214.2</v>
      </c>
      <c r="N422" s="195">
        <v>1553.55</v>
      </c>
      <c r="O422" s="11"/>
      <c r="P422" s="195"/>
      <c r="Q422" s="195"/>
      <c r="R422" s="11">
        <v>8</v>
      </c>
      <c r="S422" s="195">
        <v>13061.19</v>
      </c>
      <c r="T422" s="195">
        <v>1632.6487500000001</v>
      </c>
      <c r="V422" s="11"/>
      <c r="W422" s="11"/>
      <c r="X422" s="11"/>
      <c r="Y422" s="11"/>
      <c r="Z422" s="11"/>
      <c r="AA422" s="11"/>
      <c r="AB422" s="11"/>
      <c r="AC422" s="11"/>
      <c r="AD422" s="11"/>
    </row>
    <row r="423" spans="1:30">
      <c r="A423" s="56"/>
      <c r="B423" s="11"/>
      <c r="C423" s="11" t="s">
        <v>305</v>
      </c>
      <c r="D423" s="11"/>
      <c r="E423" s="11" t="s">
        <v>88</v>
      </c>
      <c r="F423" s="11">
        <v>1</v>
      </c>
      <c r="G423" s="195">
        <v>657.35</v>
      </c>
      <c r="H423" s="195">
        <v>657.35</v>
      </c>
      <c r="I423" s="195">
        <v>657.35</v>
      </c>
      <c r="J423" s="184">
        <v>7</v>
      </c>
      <c r="L423" s="11">
        <v>1</v>
      </c>
      <c r="M423" s="195"/>
      <c r="N423" s="195"/>
      <c r="O423" s="11"/>
      <c r="P423" s="195"/>
      <c r="Q423" s="195"/>
      <c r="R423" s="11">
        <v>1</v>
      </c>
      <c r="S423" s="195">
        <v>657.35</v>
      </c>
      <c r="T423" s="195">
        <v>657.35</v>
      </c>
      <c r="V423" s="11"/>
      <c r="W423" s="11"/>
      <c r="X423" s="11"/>
      <c r="Y423" s="11"/>
      <c r="Z423" s="11"/>
      <c r="AA423" s="11"/>
      <c r="AB423" s="11"/>
      <c r="AC423" s="11"/>
      <c r="AD423" s="11"/>
    </row>
    <row r="424" spans="1:30">
      <c r="A424" s="56"/>
      <c r="B424" s="11"/>
      <c r="C424" s="11" t="s">
        <v>305</v>
      </c>
      <c r="D424" s="11"/>
      <c r="E424" s="11" t="s">
        <v>121</v>
      </c>
      <c r="F424" s="11">
        <v>441</v>
      </c>
      <c r="G424" s="195">
        <v>2273.3172661870499</v>
      </c>
      <c r="H424" s="195">
        <v>631982.19999999995</v>
      </c>
      <c r="I424" s="195">
        <v>1433.06621315193</v>
      </c>
      <c r="J424" s="184">
        <v>12.59410430839</v>
      </c>
      <c r="L424" s="11">
        <v>278</v>
      </c>
      <c r="M424" s="195">
        <v>272317.26</v>
      </c>
      <c r="N424" s="195">
        <v>1670.65803680982</v>
      </c>
      <c r="O424" s="11">
        <v>7</v>
      </c>
      <c r="P424" s="195">
        <v>13737.07</v>
      </c>
      <c r="Q424" s="195">
        <v>1962.43857142857</v>
      </c>
      <c r="R424" s="11">
        <v>434</v>
      </c>
      <c r="S424" s="195">
        <v>618245.13</v>
      </c>
      <c r="T424" s="195">
        <v>1424.5279493087601</v>
      </c>
      <c r="V424" s="11"/>
      <c r="W424" s="11"/>
      <c r="X424" s="11"/>
      <c r="Y424" s="11"/>
      <c r="Z424" s="11"/>
      <c r="AA424" s="11"/>
      <c r="AB424" s="11"/>
      <c r="AC424" s="11"/>
      <c r="AD424" s="11"/>
    </row>
    <row r="425" spans="1:30">
      <c r="A425" s="56"/>
      <c r="B425" s="11"/>
      <c r="C425" s="11" t="s">
        <v>306</v>
      </c>
      <c r="D425" s="11"/>
      <c r="E425" s="11" t="s">
        <v>146</v>
      </c>
      <c r="F425" s="11">
        <v>13</v>
      </c>
      <c r="G425" s="195">
        <v>1240.83111111111</v>
      </c>
      <c r="H425" s="195">
        <v>11167.48</v>
      </c>
      <c r="I425" s="195">
        <v>859.03692307692302</v>
      </c>
      <c r="J425" s="184">
        <v>13.384615384615399</v>
      </c>
      <c r="L425" s="11">
        <v>9</v>
      </c>
      <c r="M425" s="195">
        <v>2560.85</v>
      </c>
      <c r="N425" s="195">
        <v>640.21249999999998</v>
      </c>
      <c r="O425" s="11"/>
      <c r="P425" s="195"/>
      <c r="Q425" s="195"/>
      <c r="R425" s="11">
        <v>13</v>
      </c>
      <c r="S425" s="195">
        <v>11167.48</v>
      </c>
      <c r="T425" s="195">
        <v>859.03692307692302</v>
      </c>
      <c r="V425" s="11"/>
      <c r="W425" s="11"/>
      <c r="X425" s="11"/>
      <c r="Y425" s="11"/>
      <c r="Z425" s="11"/>
      <c r="AA425" s="11"/>
      <c r="AB425" s="11"/>
      <c r="AC425" s="11"/>
      <c r="AD425" s="11"/>
    </row>
    <row r="426" spans="1:30">
      <c r="A426" s="56"/>
      <c r="B426" s="11"/>
      <c r="C426" s="11" t="s">
        <v>307</v>
      </c>
      <c r="D426" s="11"/>
      <c r="E426" s="11" t="s">
        <v>84</v>
      </c>
      <c r="F426" s="11">
        <v>125</v>
      </c>
      <c r="G426" s="195">
        <v>2521.45090909091</v>
      </c>
      <c r="H426" s="195">
        <v>166415.76</v>
      </c>
      <c r="I426" s="195">
        <v>1331.32608</v>
      </c>
      <c r="J426" s="184">
        <v>13.576000000000001</v>
      </c>
      <c r="L426" s="11">
        <v>66</v>
      </c>
      <c r="M426" s="195">
        <v>90381.64</v>
      </c>
      <c r="N426" s="195">
        <v>1531.89220338983</v>
      </c>
      <c r="O426" s="11"/>
      <c r="P426" s="195"/>
      <c r="Q426" s="195"/>
      <c r="R426" s="11">
        <v>125</v>
      </c>
      <c r="S426" s="195">
        <v>166415.76</v>
      </c>
      <c r="T426" s="195">
        <v>1331.32608</v>
      </c>
      <c r="V426" s="11"/>
      <c r="W426" s="11"/>
      <c r="X426" s="11"/>
      <c r="Y426" s="11"/>
      <c r="Z426" s="11"/>
      <c r="AA426" s="11"/>
      <c r="AB426" s="11"/>
      <c r="AC426" s="11"/>
      <c r="AD426" s="11"/>
    </row>
    <row r="427" spans="1:30">
      <c r="A427" s="56"/>
      <c r="B427" s="11"/>
      <c r="C427" s="11" t="s">
        <v>308</v>
      </c>
      <c r="D427" s="11"/>
      <c r="E427" s="11" t="s">
        <v>309</v>
      </c>
      <c r="F427" s="11">
        <v>40</v>
      </c>
      <c r="G427" s="195">
        <v>4258.3790909090903</v>
      </c>
      <c r="H427" s="195">
        <v>93684.34</v>
      </c>
      <c r="I427" s="195">
        <v>2342.1084999999998</v>
      </c>
      <c r="J427" s="184">
        <v>12.925000000000001</v>
      </c>
      <c r="L427" s="11">
        <v>22</v>
      </c>
      <c r="M427" s="195">
        <v>62980.46</v>
      </c>
      <c r="N427" s="195">
        <v>3498.9144444444401</v>
      </c>
      <c r="O427" s="11">
        <v>1</v>
      </c>
      <c r="P427" s="195">
        <v>468.48</v>
      </c>
      <c r="Q427" s="195">
        <v>468.48</v>
      </c>
      <c r="R427" s="11">
        <v>39</v>
      </c>
      <c r="S427" s="195">
        <v>93215.86</v>
      </c>
      <c r="T427" s="195">
        <v>2390.1502564102602</v>
      </c>
      <c r="V427" s="11"/>
      <c r="W427" s="11"/>
      <c r="X427" s="11"/>
      <c r="Y427" s="11"/>
      <c r="Z427" s="11"/>
      <c r="AA427" s="11"/>
      <c r="AB427" s="11"/>
      <c r="AC427" s="11"/>
      <c r="AD427" s="11"/>
    </row>
    <row r="428" spans="1:30">
      <c r="A428" s="56"/>
      <c r="B428" s="11"/>
      <c r="C428" s="11" t="s">
        <v>310</v>
      </c>
      <c r="D428" s="11"/>
      <c r="E428" s="11" t="s">
        <v>311</v>
      </c>
      <c r="F428" s="11">
        <v>30</v>
      </c>
      <c r="G428" s="195">
        <v>1496.8673684210501</v>
      </c>
      <c r="H428" s="195">
        <v>28440.48</v>
      </c>
      <c r="I428" s="195">
        <v>948.01599999999996</v>
      </c>
      <c r="J428" s="184">
        <v>12.766666666666699</v>
      </c>
      <c r="L428" s="11">
        <v>19</v>
      </c>
      <c r="M428" s="195">
        <v>11205.03</v>
      </c>
      <c r="N428" s="195">
        <v>1018.63909090909</v>
      </c>
      <c r="O428" s="11"/>
      <c r="P428" s="195"/>
      <c r="Q428" s="195"/>
      <c r="R428" s="11">
        <v>30</v>
      </c>
      <c r="S428" s="195">
        <v>28440.48</v>
      </c>
      <c r="T428" s="195">
        <v>948.01599999999996</v>
      </c>
      <c r="V428" s="11"/>
      <c r="W428" s="11"/>
      <c r="X428" s="11"/>
      <c r="Y428" s="11"/>
      <c r="Z428" s="11"/>
      <c r="AA428" s="11"/>
      <c r="AB428" s="11"/>
      <c r="AC428" s="11"/>
      <c r="AD428" s="11"/>
    </row>
    <row r="429" spans="1:30">
      <c r="A429" s="56"/>
      <c r="B429" s="11"/>
      <c r="C429" s="11" t="s">
        <v>312</v>
      </c>
      <c r="D429" s="11"/>
      <c r="E429" s="11" t="s">
        <v>153</v>
      </c>
      <c r="F429" s="11">
        <v>559</v>
      </c>
      <c r="G429" s="195">
        <v>2248.4324999999999</v>
      </c>
      <c r="H429" s="195">
        <v>737485.86000000103</v>
      </c>
      <c r="I429" s="195">
        <v>1319.2949194991099</v>
      </c>
      <c r="J429" s="184">
        <v>12.9266547406082</v>
      </c>
      <c r="L429" s="11">
        <v>328</v>
      </c>
      <c r="M429" s="195">
        <v>327680.88</v>
      </c>
      <c r="N429" s="195">
        <v>1418.5319480519499</v>
      </c>
      <c r="O429" s="11">
        <v>10</v>
      </c>
      <c r="P429" s="195">
        <v>8491.32</v>
      </c>
      <c r="Q429" s="195">
        <v>849.13199999999995</v>
      </c>
      <c r="R429" s="11">
        <v>549</v>
      </c>
      <c r="S429" s="195">
        <v>728994.54000000097</v>
      </c>
      <c r="T429" s="195">
        <v>1327.85890710383</v>
      </c>
      <c r="V429" s="11"/>
      <c r="W429" s="11"/>
      <c r="X429" s="11"/>
      <c r="Y429" s="11"/>
      <c r="Z429" s="11"/>
      <c r="AA429" s="11"/>
      <c r="AB429" s="11"/>
      <c r="AC429" s="11"/>
      <c r="AD429" s="11"/>
    </row>
    <row r="430" spans="1:30">
      <c r="A430" s="56"/>
      <c r="B430" s="11"/>
      <c r="C430" s="11" t="s">
        <v>313</v>
      </c>
      <c r="D430" s="11"/>
      <c r="E430" s="11" t="s">
        <v>314</v>
      </c>
      <c r="F430" s="11">
        <v>9</v>
      </c>
      <c r="G430" s="195">
        <v>2899.7220000000002</v>
      </c>
      <c r="H430" s="195">
        <v>14498.61</v>
      </c>
      <c r="I430" s="195">
        <v>1610.9566666666699</v>
      </c>
      <c r="J430" s="184">
        <v>14</v>
      </c>
      <c r="L430" s="11">
        <v>5</v>
      </c>
      <c r="M430" s="195">
        <v>7428.51</v>
      </c>
      <c r="N430" s="195">
        <v>1857.1275000000001</v>
      </c>
      <c r="O430" s="11"/>
      <c r="P430" s="195"/>
      <c r="Q430" s="195"/>
      <c r="R430" s="11">
        <v>9</v>
      </c>
      <c r="S430" s="195">
        <v>14498.61</v>
      </c>
      <c r="T430" s="195">
        <v>1610.9566666666699</v>
      </c>
      <c r="V430" s="11"/>
      <c r="W430" s="11"/>
      <c r="X430" s="11"/>
      <c r="Y430" s="11"/>
      <c r="Z430" s="11"/>
      <c r="AA430" s="11"/>
      <c r="AB430" s="11"/>
      <c r="AC430" s="11"/>
      <c r="AD430" s="11"/>
    </row>
    <row r="431" spans="1:30">
      <c r="A431" s="56"/>
      <c r="B431" s="11"/>
      <c r="C431" s="11" t="s">
        <v>315</v>
      </c>
      <c r="D431" s="11"/>
      <c r="E431" s="11" t="s">
        <v>316</v>
      </c>
      <c r="F431" s="11">
        <v>41</v>
      </c>
      <c r="G431" s="195">
        <v>1289.30666666667</v>
      </c>
      <c r="H431" s="195">
        <v>34811.279999999999</v>
      </c>
      <c r="I431" s="195">
        <v>849.05560975609797</v>
      </c>
      <c r="J431" s="184">
        <v>12.975609756097599</v>
      </c>
      <c r="L431" s="11">
        <v>27</v>
      </c>
      <c r="M431" s="195">
        <v>14827.95</v>
      </c>
      <c r="N431" s="195">
        <v>1059.1392857142901</v>
      </c>
      <c r="O431" s="11"/>
      <c r="P431" s="195"/>
      <c r="Q431" s="195"/>
      <c r="R431" s="11">
        <v>41</v>
      </c>
      <c r="S431" s="195">
        <v>34811.279999999999</v>
      </c>
      <c r="T431" s="195">
        <v>849.05560975609797</v>
      </c>
      <c r="V431" s="11"/>
      <c r="W431" s="11"/>
      <c r="X431" s="11"/>
      <c r="Y431" s="11"/>
      <c r="Z431" s="11"/>
      <c r="AA431" s="11"/>
      <c r="AB431" s="11"/>
      <c r="AC431" s="11"/>
      <c r="AD431" s="11"/>
    </row>
    <row r="432" spans="1:30">
      <c r="A432" s="56"/>
      <c r="B432" s="11"/>
      <c r="C432" s="11" t="s">
        <v>317</v>
      </c>
      <c r="D432" s="11"/>
      <c r="E432" s="11" t="s">
        <v>318</v>
      </c>
      <c r="F432" s="11">
        <v>29</v>
      </c>
      <c r="G432" s="195">
        <v>2911.3523809523799</v>
      </c>
      <c r="H432" s="195">
        <v>61138.400000000001</v>
      </c>
      <c r="I432" s="195">
        <v>2108.2206896551702</v>
      </c>
      <c r="J432" s="184">
        <v>14.8965517241379</v>
      </c>
      <c r="L432" s="11">
        <v>21</v>
      </c>
      <c r="M432" s="195">
        <v>25712.2</v>
      </c>
      <c r="N432" s="195">
        <v>3214.0250000000001</v>
      </c>
      <c r="O432" s="11"/>
      <c r="P432" s="195"/>
      <c r="Q432" s="195"/>
      <c r="R432" s="11">
        <v>29</v>
      </c>
      <c r="S432" s="195">
        <v>61138.400000000001</v>
      </c>
      <c r="T432" s="195">
        <v>2108.2206896551702</v>
      </c>
      <c r="V432" s="11"/>
      <c r="W432" s="11"/>
      <c r="X432" s="11"/>
      <c r="Y432" s="11"/>
      <c r="Z432" s="11"/>
      <c r="AA432" s="11"/>
      <c r="AB432" s="11"/>
      <c r="AC432" s="11"/>
      <c r="AD432" s="11"/>
    </row>
    <row r="433" spans="1:30">
      <c r="A433" s="56"/>
      <c r="B433" s="11"/>
      <c r="C433" s="11" t="s">
        <v>319</v>
      </c>
      <c r="D433" s="11"/>
      <c r="E433" s="11" t="s">
        <v>222</v>
      </c>
      <c r="F433" s="11">
        <v>34</v>
      </c>
      <c r="G433" s="195">
        <v>1983.49565217391</v>
      </c>
      <c r="H433" s="195">
        <v>45620.4</v>
      </c>
      <c r="I433" s="195">
        <v>1341.77647058823</v>
      </c>
      <c r="J433" s="184">
        <v>13.264705882352899</v>
      </c>
      <c r="L433" s="11">
        <v>23</v>
      </c>
      <c r="M433" s="195">
        <v>12827.66</v>
      </c>
      <c r="N433" s="195">
        <v>1166.1509090909101</v>
      </c>
      <c r="O433" s="11">
        <v>1</v>
      </c>
      <c r="P433" s="195">
        <v>260.22000000000003</v>
      </c>
      <c r="Q433" s="195">
        <v>260.22000000000003</v>
      </c>
      <c r="R433" s="11">
        <v>33</v>
      </c>
      <c r="S433" s="195">
        <v>45360.18</v>
      </c>
      <c r="T433" s="195">
        <v>1374.55090909091</v>
      </c>
      <c r="V433" s="11"/>
      <c r="W433" s="11"/>
      <c r="X433" s="11"/>
      <c r="Y433" s="11"/>
      <c r="Z433" s="11"/>
      <c r="AA433" s="11"/>
      <c r="AB433" s="11"/>
      <c r="AC433" s="11"/>
      <c r="AD433" s="11"/>
    </row>
    <row r="434" spans="1:30">
      <c r="A434" s="56"/>
      <c r="B434" s="11"/>
      <c r="C434" s="11" t="s">
        <v>320</v>
      </c>
      <c r="D434" s="11"/>
      <c r="E434" s="11" t="s">
        <v>321</v>
      </c>
      <c r="F434" s="11">
        <v>27</v>
      </c>
      <c r="G434" s="195">
        <v>4700.9255555555501</v>
      </c>
      <c r="H434" s="195">
        <v>42308.33</v>
      </c>
      <c r="I434" s="195">
        <v>1566.97518518518</v>
      </c>
      <c r="J434" s="184">
        <v>11.925925925925901</v>
      </c>
      <c r="L434" s="11">
        <v>9</v>
      </c>
      <c r="M434" s="195">
        <v>26772.49</v>
      </c>
      <c r="N434" s="195">
        <v>1487.36055555556</v>
      </c>
      <c r="O434" s="11"/>
      <c r="P434" s="195"/>
      <c r="Q434" s="195"/>
      <c r="R434" s="11">
        <v>27</v>
      </c>
      <c r="S434" s="195">
        <v>42308.33</v>
      </c>
      <c r="T434" s="195">
        <v>1566.97518518518</v>
      </c>
      <c r="V434" s="11"/>
      <c r="W434" s="11"/>
      <c r="X434" s="11"/>
      <c r="Y434" s="11"/>
      <c r="Z434" s="11"/>
      <c r="AA434" s="11"/>
      <c r="AB434" s="11"/>
      <c r="AC434" s="11"/>
      <c r="AD434" s="11"/>
    </row>
    <row r="435" spans="1:30">
      <c r="A435" s="56"/>
      <c r="B435" s="11"/>
      <c r="C435" s="11" t="s">
        <v>322</v>
      </c>
      <c r="D435" s="11"/>
      <c r="E435" s="11" t="s">
        <v>323</v>
      </c>
      <c r="F435" s="11">
        <v>93</v>
      </c>
      <c r="G435" s="195">
        <v>2544.35446428571</v>
      </c>
      <c r="H435" s="195">
        <v>142483.85</v>
      </c>
      <c r="I435" s="195">
        <v>1532.08440860215</v>
      </c>
      <c r="J435" s="184">
        <v>12.9677419354839</v>
      </c>
      <c r="L435" s="11">
        <v>56</v>
      </c>
      <c r="M435" s="195">
        <v>55052.49</v>
      </c>
      <c r="N435" s="195">
        <v>1487.90513513514</v>
      </c>
      <c r="O435" s="11"/>
      <c r="P435" s="195"/>
      <c r="Q435" s="195"/>
      <c r="R435" s="11">
        <v>93</v>
      </c>
      <c r="S435" s="195">
        <v>142483.85</v>
      </c>
      <c r="T435" s="195">
        <v>1532.08440860215</v>
      </c>
      <c r="V435" s="11"/>
      <c r="W435" s="11"/>
      <c r="X435" s="11"/>
      <c r="Y435" s="11"/>
      <c r="Z435" s="11"/>
      <c r="AA435" s="11"/>
      <c r="AB435" s="11"/>
      <c r="AC435" s="11"/>
      <c r="AD435" s="11"/>
    </row>
    <row r="436" spans="1:30">
      <c r="A436" s="56"/>
      <c r="B436" s="11"/>
      <c r="C436" s="11" t="s">
        <v>495</v>
      </c>
      <c r="D436" s="11"/>
      <c r="E436" s="11" t="s">
        <v>285</v>
      </c>
      <c r="F436" s="11">
        <v>1</v>
      </c>
      <c r="G436" s="195">
        <v>769.66</v>
      </c>
      <c r="H436" s="195">
        <v>769.66</v>
      </c>
      <c r="I436" s="195">
        <v>769.66</v>
      </c>
      <c r="J436" s="184">
        <v>5</v>
      </c>
      <c r="L436" s="11">
        <v>1</v>
      </c>
      <c r="M436" s="195"/>
      <c r="N436" s="195"/>
      <c r="O436" s="11"/>
      <c r="P436" s="195"/>
      <c r="Q436" s="195"/>
      <c r="R436" s="11">
        <v>1</v>
      </c>
      <c r="S436" s="195">
        <v>769.66</v>
      </c>
      <c r="T436" s="195">
        <v>769.66</v>
      </c>
      <c r="V436" s="11"/>
      <c r="W436" s="11"/>
      <c r="X436" s="11"/>
      <c r="Y436" s="11"/>
      <c r="Z436" s="11"/>
      <c r="AA436" s="11"/>
      <c r="AB436" s="11"/>
      <c r="AC436" s="11"/>
      <c r="AD436" s="11"/>
    </row>
    <row r="437" spans="1:30">
      <c r="A437" s="56"/>
      <c r="B437" s="11"/>
      <c r="C437" s="11" t="s">
        <v>324</v>
      </c>
      <c r="D437" s="11"/>
      <c r="E437" s="11" t="s">
        <v>285</v>
      </c>
      <c r="F437" s="11">
        <v>6</v>
      </c>
      <c r="G437" s="195">
        <v>2354.63333333333</v>
      </c>
      <c r="H437" s="195">
        <v>7063.9</v>
      </c>
      <c r="I437" s="195">
        <v>1177.31666666667</v>
      </c>
      <c r="J437" s="184">
        <v>14.3333333333333</v>
      </c>
      <c r="L437" s="11">
        <v>3</v>
      </c>
      <c r="M437" s="195">
        <v>2790.81</v>
      </c>
      <c r="N437" s="195">
        <v>930.27</v>
      </c>
      <c r="O437" s="11"/>
      <c r="P437" s="195"/>
      <c r="Q437" s="195"/>
      <c r="R437" s="11">
        <v>6</v>
      </c>
      <c r="S437" s="195">
        <v>7063.9</v>
      </c>
      <c r="T437" s="195">
        <v>1177.31666666667</v>
      </c>
      <c r="V437" s="11"/>
      <c r="W437" s="11"/>
      <c r="X437" s="11"/>
      <c r="Y437" s="11"/>
      <c r="Z437" s="11"/>
      <c r="AA437" s="11"/>
      <c r="AB437" s="11"/>
      <c r="AC437" s="11"/>
      <c r="AD437" s="11"/>
    </row>
    <row r="438" spans="1:30">
      <c r="A438" s="56"/>
      <c r="B438" s="11"/>
      <c r="C438" s="11" t="s">
        <v>325</v>
      </c>
      <c r="D438" s="11"/>
      <c r="E438" s="11" t="s">
        <v>96</v>
      </c>
      <c r="F438" s="11">
        <v>11</v>
      </c>
      <c r="G438" s="195">
        <v>4650.1333333333296</v>
      </c>
      <c r="H438" s="195">
        <v>27900.799999999999</v>
      </c>
      <c r="I438" s="195">
        <v>2536.4363636363601</v>
      </c>
      <c r="J438" s="184">
        <v>14.636363636363599</v>
      </c>
      <c r="L438" s="11">
        <v>6</v>
      </c>
      <c r="M438" s="195">
        <v>26265.94</v>
      </c>
      <c r="N438" s="195">
        <v>5253.1880000000001</v>
      </c>
      <c r="O438" s="11"/>
      <c r="P438" s="195"/>
      <c r="Q438" s="195"/>
      <c r="R438" s="11">
        <v>11</v>
      </c>
      <c r="S438" s="195">
        <v>27900.799999999999</v>
      </c>
      <c r="T438" s="195">
        <v>2536.4363636363601</v>
      </c>
      <c r="V438" s="11"/>
      <c r="W438" s="11"/>
      <c r="X438" s="11"/>
      <c r="Y438" s="11"/>
      <c r="Z438" s="11"/>
      <c r="AA438" s="11"/>
      <c r="AB438" s="11"/>
      <c r="AC438" s="11"/>
      <c r="AD438" s="11"/>
    </row>
    <row r="439" spans="1:30">
      <c r="A439" s="56"/>
      <c r="B439" s="11"/>
      <c r="C439" s="11" t="s">
        <v>326</v>
      </c>
      <c r="D439" s="11"/>
      <c r="E439" s="11" t="s">
        <v>278</v>
      </c>
      <c r="F439" s="11">
        <v>21</v>
      </c>
      <c r="G439" s="195">
        <v>2857.5391666666701</v>
      </c>
      <c r="H439" s="195">
        <v>34290.47</v>
      </c>
      <c r="I439" s="195">
        <v>1632.8795238095199</v>
      </c>
      <c r="J439" s="184">
        <v>14.6666666666667</v>
      </c>
      <c r="L439" s="11">
        <v>12</v>
      </c>
      <c r="M439" s="195">
        <v>9972.36</v>
      </c>
      <c r="N439" s="195">
        <v>1108.04</v>
      </c>
      <c r="O439" s="11"/>
      <c r="P439" s="195"/>
      <c r="Q439" s="195"/>
      <c r="R439" s="11">
        <v>21</v>
      </c>
      <c r="S439" s="195">
        <v>34290.47</v>
      </c>
      <c r="T439" s="195">
        <v>1632.8795238095199</v>
      </c>
      <c r="V439" s="11"/>
      <c r="W439" s="11"/>
      <c r="X439" s="11"/>
      <c r="Y439" s="11"/>
      <c r="Z439" s="11"/>
      <c r="AA439" s="11"/>
      <c r="AB439" s="11"/>
      <c r="AC439" s="11"/>
      <c r="AD439" s="11"/>
    </row>
    <row r="440" spans="1:30">
      <c r="A440" s="56"/>
      <c r="B440" s="11"/>
      <c r="C440" s="11" t="s">
        <v>327</v>
      </c>
      <c r="D440" s="11"/>
      <c r="E440" s="11" t="s">
        <v>229</v>
      </c>
      <c r="F440" s="11">
        <v>98</v>
      </c>
      <c r="G440" s="195">
        <v>2442.4472580645202</v>
      </c>
      <c r="H440" s="195">
        <v>151431.73000000001</v>
      </c>
      <c r="I440" s="195">
        <v>1545.2217346938801</v>
      </c>
      <c r="J440" s="184">
        <v>13.1938775510204</v>
      </c>
      <c r="L440" s="11">
        <v>62</v>
      </c>
      <c r="M440" s="195">
        <v>77523.8</v>
      </c>
      <c r="N440" s="195">
        <v>2153.4388888888898</v>
      </c>
      <c r="O440" s="11">
        <v>2</v>
      </c>
      <c r="P440" s="195">
        <v>809.77</v>
      </c>
      <c r="Q440" s="195">
        <v>404.88499999999999</v>
      </c>
      <c r="R440" s="11">
        <v>96</v>
      </c>
      <c r="S440" s="195">
        <v>150621.96</v>
      </c>
      <c r="T440" s="195">
        <v>1568.97875</v>
      </c>
      <c r="V440" s="11"/>
      <c r="W440" s="11"/>
      <c r="X440" s="11"/>
      <c r="Y440" s="11"/>
      <c r="Z440" s="11"/>
      <c r="AA440" s="11"/>
      <c r="AB440" s="11"/>
      <c r="AC440" s="11"/>
      <c r="AD440" s="11"/>
    </row>
    <row r="441" spans="1:30">
      <c r="A441" s="56"/>
      <c r="B441" s="11"/>
      <c r="C441" s="11" t="s">
        <v>328</v>
      </c>
      <c r="D441" s="11"/>
      <c r="E441" s="11" t="s">
        <v>232</v>
      </c>
      <c r="F441" s="11">
        <v>15</v>
      </c>
      <c r="G441" s="195">
        <v>2916.5124999999998</v>
      </c>
      <c r="H441" s="195">
        <v>23332.1</v>
      </c>
      <c r="I441" s="195">
        <v>1555.4733333333299</v>
      </c>
      <c r="J441" s="184">
        <v>15</v>
      </c>
      <c r="L441" s="11">
        <v>8</v>
      </c>
      <c r="M441" s="195">
        <v>10287.719999999999</v>
      </c>
      <c r="N441" s="195">
        <v>1469.6742857142899</v>
      </c>
      <c r="O441" s="11"/>
      <c r="P441" s="195"/>
      <c r="Q441" s="195"/>
      <c r="R441" s="11">
        <v>15</v>
      </c>
      <c r="S441" s="195">
        <v>23332.1</v>
      </c>
      <c r="T441" s="195">
        <v>1555.4733333333299</v>
      </c>
      <c r="V441" s="11"/>
      <c r="W441" s="11"/>
      <c r="X441" s="11"/>
      <c r="Y441" s="11"/>
      <c r="Z441" s="11"/>
      <c r="AA441" s="11"/>
      <c r="AB441" s="11"/>
      <c r="AC441" s="11"/>
      <c r="AD441" s="11"/>
    </row>
    <row r="442" spans="1:30">
      <c r="A442" s="56"/>
      <c r="B442" s="11"/>
      <c r="C442" s="11" t="s">
        <v>329</v>
      </c>
      <c r="D442" s="11"/>
      <c r="E442" s="11" t="s">
        <v>330</v>
      </c>
      <c r="F442" s="11">
        <v>32</v>
      </c>
      <c r="G442" s="195">
        <v>3082.1855555555499</v>
      </c>
      <c r="H442" s="195">
        <v>55479.34</v>
      </c>
      <c r="I442" s="195">
        <v>1733.7293749999999</v>
      </c>
      <c r="J442" s="184">
        <v>12.6875</v>
      </c>
      <c r="L442" s="11">
        <v>18</v>
      </c>
      <c r="M442" s="195">
        <v>33843.39</v>
      </c>
      <c r="N442" s="195">
        <v>2417.3850000000002</v>
      </c>
      <c r="O442" s="11"/>
      <c r="P442" s="195"/>
      <c r="Q442" s="195"/>
      <c r="R442" s="11">
        <v>32</v>
      </c>
      <c r="S442" s="195">
        <v>55479.34</v>
      </c>
      <c r="T442" s="195">
        <v>1733.7293749999999</v>
      </c>
      <c r="V442" s="11"/>
      <c r="W442" s="11"/>
      <c r="X442" s="11"/>
      <c r="Y442" s="11"/>
      <c r="Z442" s="11"/>
      <c r="AA442" s="11"/>
      <c r="AB442" s="11"/>
      <c r="AC442" s="11"/>
      <c r="AD442" s="11"/>
    </row>
    <row r="443" spans="1:30">
      <c r="A443" s="56"/>
      <c r="B443" s="11"/>
      <c r="C443" s="11" t="s">
        <v>331</v>
      </c>
      <c r="D443" s="11"/>
      <c r="E443" s="11" t="s">
        <v>332</v>
      </c>
      <c r="F443" s="11">
        <v>15</v>
      </c>
      <c r="G443" s="195">
        <v>2214.2077777777799</v>
      </c>
      <c r="H443" s="195">
        <v>19927.87</v>
      </c>
      <c r="I443" s="195">
        <v>1328.5246666666701</v>
      </c>
      <c r="J443" s="184">
        <v>11.4</v>
      </c>
      <c r="L443" s="11">
        <v>9</v>
      </c>
      <c r="M443" s="195">
        <v>5023.41</v>
      </c>
      <c r="N443" s="195">
        <v>837.23500000000001</v>
      </c>
      <c r="O443" s="11"/>
      <c r="P443" s="195"/>
      <c r="Q443" s="195"/>
      <c r="R443" s="11">
        <v>15</v>
      </c>
      <c r="S443" s="195">
        <v>19927.87</v>
      </c>
      <c r="T443" s="195">
        <v>1328.5246666666701</v>
      </c>
      <c r="V443" s="11"/>
      <c r="W443" s="11"/>
      <c r="X443" s="11"/>
      <c r="Y443" s="11"/>
      <c r="Z443" s="11"/>
      <c r="AA443" s="11"/>
      <c r="AB443" s="11"/>
      <c r="AC443" s="11"/>
      <c r="AD443" s="11"/>
    </row>
    <row r="444" spans="1:30">
      <c r="A444" s="56"/>
      <c r="B444" s="11"/>
      <c r="C444" s="11" t="s">
        <v>471</v>
      </c>
      <c r="D444" s="11"/>
      <c r="E444" s="11" t="s">
        <v>242</v>
      </c>
      <c r="F444" s="11">
        <v>1</v>
      </c>
      <c r="G444" s="195">
        <v>176.88</v>
      </c>
      <c r="H444" s="195">
        <v>176.88</v>
      </c>
      <c r="I444" s="195">
        <v>176.88</v>
      </c>
      <c r="J444" s="184">
        <v>13</v>
      </c>
      <c r="L444" s="11">
        <v>1</v>
      </c>
      <c r="M444" s="195"/>
      <c r="N444" s="195"/>
      <c r="O444" s="11"/>
      <c r="P444" s="195"/>
      <c r="Q444" s="195"/>
      <c r="R444" s="11">
        <v>1</v>
      </c>
      <c r="S444" s="195">
        <v>176.88</v>
      </c>
      <c r="T444" s="195">
        <v>176.88</v>
      </c>
      <c r="V444" s="11"/>
      <c r="W444" s="11"/>
      <c r="X444" s="11"/>
      <c r="Y444" s="11"/>
      <c r="Z444" s="11"/>
      <c r="AA444" s="11"/>
      <c r="AB444" s="11"/>
      <c r="AC444" s="11"/>
      <c r="AD444" s="11"/>
    </row>
    <row r="445" spans="1:30">
      <c r="A445" s="56"/>
      <c r="B445" s="11"/>
      <c r="C445" s="11" t="s">
        <v>333</v>
      </c>
      <c r="D445" s="11"/>
      <c r="E445" s="11" t="s">
        <v>334</v>
      </c>
      <c r="F445" s="11">
        <v>86</v>
      </c>
      <c r="G445" s="195">
        <v>2006.4605172413801</v>
      </c>
      <c r="H445" s="195">
        <v>116374.71</v>
      </c>
      <c r="I445" s="195">
        <v>1353.1943023255801</v>
      </c>
      <c r="J445" s="184">
        <v>12.337209302325601</v>
      </c>
      <c r="L445" s="11">
        <v>58</v>
      </c>
      <c r="M445" s="195">
        <v>40272.370000000003</v>
      </c>
      <c r="N445" s="195">
        <v>1438.29892857143</v>
      </c>
      <c r="O445" s="11">
        <v>2</v>
      </c>
      <c r="P445" s="195">
        <v>380.8</v>
      </c>
      <c r="Q445" s="195">
        <v>190.4</v>
      </c>
      <c r="R445" s="11">
        <v>84</v>
      </c>
      <c r="S445" s="195">
        <v>115993.91</v>
      </c>
      <c r="T445" s="195">
        <v>1380.8798809523801</v>
      </c>
      <c r="V445" s="11"/>
      <c r="W445" s="11"/>
      <c r="X445" s="11"/>
      <c r="Y445" s="11"/>
      <c r="Z445" s="11"/>
      <c r="AA445" s="11"/>
      <c r="AB445" s="11"/>
      <c r="AC445" s="11"/>
      <c r="AD445" s="11"/>
    </row>
    <row r="446" spans="1:30">
      <c r="A446" s="56"/>
      <c r="B446" s="11"/>
      <c r="C446" s="11" t="s">
        <v>335</v>
      </c>
      <c r="D446" s="11"/>
      <c r="E446" s="11" t="s">
        <v>336</v>
      </c>
      <c r="F446" s="11">
        <v>69</v>
      </c>
      <c r="G446" s="195">
        <v>1686.37666666667</v>
      </c>
      <c r="H446" s="195">
        <v>75886.95</v>
      </c>
      <c r="I446" s="195">
        <v>1099.8108695652199</v>
      </c>
      <c r="J446" s="184">
        <v>12.449275362318801</v>
      </c>
      <c r="L446" s="11">
        <v>45</v>
      </c>
      <c r="M446" s="195">
        <v>29899.81</v>
      </c>
      <c r="N446" s="195">
        <v>1245.82541666667</v>
      </c>
      <c r="O446" s="11">
        <v>1</v>
      </c>
      <c r="P446" s="195">
        <v>488.03</v>
      </c>
      <c r="Q446" s="195">
        <v>488.03</v>
      </c>
      <c r="R446" s="11">
        <v>68</v>
      </c>
      <c r="S446" s="195">
        <v>75398.92</v>
      </c>
      <c r="T446" s="195">
        <v>1108.8076470588201</v>
      </c>
      <c r="V446" s="11"/>
      <c r="W446" s="11"/>
      <c r="X446" s="11"/>
      <c r="Y446" s="11"/>
      <c r="Z446" s="11"/>
      <c r="AA446" s="11"/>
      <c r="AB446" s="11"/>
      <c r="AC446" s="11"/>
      <c r="AD446" s="11"/>
    </row>
    <row r="447" spans="1:30">
      <c r="A447" s="56"/>
      <c r="B447" s="11"/>
      <c r="C447" s="11" t="s">
        <v>337</v>
      </c>
      <c r="D447" s="11"/>
      <c r="E447" s="11" t="s">
        <v>338</v>
      </c>
      <c r="F447" s="11">
        <v>18</v>
      </c>
      <c r="G447" s="195">
        <v>1825.508</v>
      </c>
      <c r="H447" s="195">
        <v>18255.080000000002</v>
      </c>
      <c r="I447" s="195">
        <v>1014.17111111111</v>
      </c>
      <c r="J447" s="184">
        <v>11.5</v>
      </c>
      <c r="L447" s="11">
        <v>10</v>
      </c>
      <c r="M447" s="195">
        <v>7741.79</v>
      </c>
      <c r="N447" s="195">
        <v>967.72375</v>
      </c>
      <c r="O447" s="11"/>
      <c r="P447" s="195"/>
      <c r="Q447" s="195"/>
      <c r="R447" s="11">
        <v>18</v>
      </c>
      <c r="S447" s="195">
        <v>18255.080000000002</v>
      </c>
      <c r="T447" s="195">
        <v>1014.17111111111</v>
      </c>
      <c r="V447" s="11"/>
      <c r="W447" s="11"/>
      <c r="X447" s="11"/>
      <c r="Y447" s="11"/>
      <c r="Z447" s="11"/>
      <c r="AA447" s="11"/>
      <c r="AB447" s="11"/>
      <c r="AC447" s="11"/>
      <c r="AD447" s="11"/>
    </row>
    <row r="448" spans="1:30">
      <c r="A448" s="56"/>
      <c r="B448" s="11"/>
      <c r="C448" s="11" t="s">
        <v>339</v>
      </c>
      <c r="D448" s="11"/>
      <c r="E448" s="11" t="s">
        <v>340</v>
      </c>
      <c r="F448" s="11">
        <v>7</v>
      </c>
      <c r="G448" s="195">
        <v>2200.3333333333298</v>
      </c>
      <c r="H448" s="195">
        <v>6601</v>
      </c>
      <c r="I448" s="195">
        <v>943</v>
      </c>
      <c r="J448" s="184">
        <v>11</v>
      </c>
      <c r="L448" s="11">
        <v>3</v>
      </c>
      <c r="M448" s="195">
        <v>2450.66</v>
      </c>
      <c r="N448" s="195">
        <v>612.66499999999996</v>
      </c>
      <c r="O448" s="11"/>
      <c r="P448" s="195"/>
      <c r="Q448" s="195"/>
      <c r="R448" s="11">
        <v>7</v>
      </c>
      <c r="S448" s="195">
        <v>6601</v>
      </c>
      <c r="T448" s="195">
        <v>943</v>
      </c>
      <c r="V448" s="11"/>
      <c r="W448" s="11"/>
      <c r="X448" s="11"/>
      <c r="Y448" s="11"/>
      <c r="Z448" s="11"/>
      <c r="AA448" s="11"/>
      <c r="AB448" s="11"/>
      <c r="AC448" s="11"/>
      <c r="AD448" s="11"/>
    </row>
    <row r="449" spans="1:30">
      <c r="A449" s="56"/>
      <c r="B449" s="11"/>
      <c r="C449" s="11" t="s">
        <v>341</v>
      </c>
      <c r="D449" s="11"/>
      <c r="E449" s="11" t="s">
        <v>119</v>
      </c>
      <c r="F449" s="11">
        <v>24</v>
      </c>
      <c r="G449" s="195">
        <v>1710.6288235294101</v>
      </c>
      <c r="H449" s="195">
        <v>29080.69</v>
      </c>
      <c r="I449" s="195">
        <v>1211.6954166666701</v>
      </c>
      <c r="J449" s="184">
        <v>14.1666666666667</v>
      </c>
      <c r="L449" s="11">
        <v>17</v>
      </c>
      <c r="M449" s="195">
        <v>6153.22</v>
      </c>
      <c r="N449" s="195">
        <v>879.03142857142802</v>
      </c>
      <c r="O449" s="11"/>
      <c r="P449" s="195"/>
      <c r="Q449" s="195"/>
      <c r="R449" s="11">
        <v>24</v>
      </c>
      <c r="S449" s="195">
        <v>29080.69</v>
      </c>
      <c r="T449" s="195">
        <v>1211.6954166666701</v>
      </c>
      <c r="V449" s="11"/>
      <c r="W449" s="11"/>
      <c r="X449" s="11"/>
      <c r="Y449" s="11"/>
      <c r="Z449" s="11"/>
      <c r="AA449" s="11"/>
      <c r="AB449" s="11"/>
      <c r="AC449" s="11"/>
      <c r="AD449" s="11"/>
    </row>
    <row r="450" spans="1:30">
      <c r="A450" s="56"/>
      <c r="B450" s="11"/>
      <c r="C450" s="11" t="s">
        <v>342</v>
      </c>
      <c r="D450" s="11"/>
      <c r="E450" s="11" t="s">
        <v>285</v>
      </c>
      <c r="F450" s="11">
        <v>25</v>
      </c>
      <c r="G450" s="195">
        <v>2090.8116666666701</v>
      </c>
      <c r="H450" s="195">
        <v>37634.61</v>
      </c>
      <c r="I450" s="195">
        <v>1505.3843999999999</v>
      </c>
      <c r="J450" s="184">
        <v>18.079999999999998</v>
      </c>
      <c r="L450" s="11">
        <v>18</v>
      </c>
      <c r="M450" s="195">
        <v>9483.65</v>
      </c>
      <c r="N450" s="195">
        <v>1354.80714285714</v>
      </c>
      <c r="O450" s="11">
        <v>2</v>
      </c>
      <c r="P450" s="195">
        <v>611.47</v>
      </c>
      <c r="Q450" s="195">
        <v>305.73500000000001</v>
      </c>
      <c r="R450" s="11">
        <v>23</v>
      </c>
      <c r="S450" s="195">
        <v>37023.14</v>
      </c>
      <c r="T450" s="195">
        <v>1609.70173913043</v>
      </c>
      <c r="V450" s="11"/>
      <c r="W450" s="11"/>
      <c r="X450" s="11"/>
      <c r="Y450" s="11"/>
      <c r="Z450" s="11"/>
      <c r="AA450" s="11"/>
      <c r="AB450" s="11"/>
      <c r="AC450" s="11"/>
      <c r="AD450" s="11"/>
    </row>
    <row r="451" spans="1:30">
      <c r="A451" s="56"/>
      <c r="B451" s="11"/>
      <c r="C451" s="11" t="s">
        <v>343</v>
      </c>
      <c r="D451" s="11"/>
      <c r="E451" s="11" t="s">
        <v>344</v>
      </c>
      <c r="F451" s="11">
        <v>159</v>
      </c>
      <c r="G451" s="195">
        <v>2559.8870000000002</v>
      </c>
      <c r="H451" s="195">
        <v>230389.83</v>
      </c>
      <c r="I451" s="195">
        <v>1448.9926415094301</v>
      </c>
      <c r="J451" s="184">
        <v>12.6918238993711</v>
      </c>
      <c r="L451" s="11">
        <v>90</v>
      </c>
      <c r="M451" s="195">
        <v>96019.74</v>
      </c>
      <c r="N451" s="195">
        <v>1391.5904347826099</v>
      </c>
      <c r="O451" s="11">
        <v>7</v>
      </c>
      <c r="P451" s="195">
        <v>10167.36</v>
      </c>
      <c r="Q451" s="195">
        <v>1452.48</v>
      </c>
      <c r="R451" s="11">
        <v>152</v>
      </c>
      <c r="S451" s="195">
        <v>220222.47</v>
      </c>
      <c r="T451" s="195">
        <v>1448.83203947368</v>
      </c>
      <c r="V451" s="11"/>
      <c r="W451" s="11"/>
      <c r="X451" s="11"/>
      <c r="Y451" s="11"/>
      <c r="Z451" s="11"/>
      <c r="AA451" s="11"/>
      <c r="AB451" s="11"/>
      <c r="AC451" s="11"/>
      <c r="AD451" s="11"/>
    </row>
    <row r="452" spans="1:30">
      <c r="A452" s="56"/>
      <c r="B452" s="11"/>
      <c r="C452" s="11" t="s">
        <v>345</v>
      </c>
      <c r="D452" s="11"/>
      <c r="E452" s="11" t="s">
        <v>346</v>
      </c>
      <c r="F452" s="11">
        <v>26</v>
      </c>
      <c r="G452" s="195">
        <v>3671.3557142857098</v>
      </c>
      <c r="H452" s="195">
        <v>51398.98</v>
      </c>
      <c r="I452" s="195">
        <v>1976.8838461538501</v>
      </c>
      <c r="J452" s="184">
        <v>15.2692307692308</v>
      </c>
      <c r="L452" s="11">
        <v>14</v>
      </c>
      <c r="M452" s="195">
        <v>27018.98</v>
      </c>
      <c r="N452" s="195">
        <v>2251.5816666666701</v>
      </c>
      <c r="O452" s="11"/>
      <c r="P452" s="195"/>
      <c r="Q452" s="195"/>
      <c r="R452" s="11">
        <v>26</v>
      </c>
      <c r="S452" s="195">
        <v>51398.98</v>
      </c>
      <c r="T452" s="195">
        <v>1976.8838461538501</v>
      </c>
      <c r="V452" s="11"/>
      <c r="W452" s="11"/>
      <c r="X452" s="11"/>
      <c r="Y452" s="11"/>
      <c r="Z452" s="11"/>
      <c r="AA452" s="11"/>
      <c r="AB452" s="11"/>
      <c r="AC452" s="11"/>
      <c r="AD452" s="11"/>
    </row>
    <row r="453" spans="1:30">
      <c r="A453" s="56"/>
      <c r="B453" s="11"/>
      <c r="C453" s="11" t="s">
        <v>347</v>
      </c>
      <c r="D453" s="11"/>
      <c r="E453" s="11" t="s">
        <v>155</v>
      </c>
      <c r="F453" s="11">
        <v>142</v>
      </c>
      <c r="G453" s="195">
        <v>2187.6122352941202</v>
      </c>
      <c r="H453" s="195">
        <v>185947.04</v>
      </c>
      <c r="I453" s="195">
        <v>1309.4861971831001</v>
      </c>
      <c r="J453" s="184">
        <v>12.330985915493001</v>
      </c>
      <c r="L453" s="11">
        <v>85</v>
      </c>
      <c r="M453" s="195">
        <v>86945.86</v>
      </c>
      <c r="N453" s="195">
        <v>1525.3659649122801</v>
      </c>
      <c r="O453" s="11">
        <v>1</v>
      </c>
      <c r="P453" s="195">
        <v>1304.3800000000001</v>
      </c>
      <c r="Q453" s="195">
        <v>1304.3800000000001</v>
      </c>
      <c r="R453" s="11">
        <v>141</v>
      </c>
      <c r="S453" s="195">
        <v>184642.66</v>
      </c>
      <c r="T453" s="195">
        <v>1309.5224113475199</v>
      </c>
      <c r="V453" s="11"/>
      <c r="W453" s="11"/>
      <c r="X453" s="11"/>
      <c r="Y453" s="11"/>
      <c r="Z453" s="11"/>
      <c r="AA453" s="11"/>
      <c r="AB453" s="11"/>
      <c r="AC453" s="11"/>
      <c r="AD453" s="11"/>
    </row>
    <row r="454" spans="1:30">
      <c r="A454" s="56"/>
      <c r="B454" s="11"/>
      <c r="C454" s="11" t="s">
        <v>348</v>
      </c>
      <c r="D454" s="11"/>
      <c r="E454" s="11" t="s">
        <v>349</v>
      </c>
      <c r="F454" s="11">
        <v>234</v>
      </c>
      <c r="G454" s="195">
        <v>1920.88169014085</v>
      </c>
      <c r="H454" s="195">
        <v>272765.2</v>
      </c>
      <c r="I454" s="195">
        <v>1165.66324786325</v>
      </c>
      <c r="J454" s="184">
        <v>11.9316239316239</v>
      </c>
      <c r="L454" s="11">
        <v>142</v>
      </c>
      <c r="M454" s="195">
        <v>114801.58</v>
      </c>
      <c r="N454" s="195">
        <v>1247.84326086956</v>
      </c>
      <c r="O454" s="11">
        <v>3</v>
      </c>
      <c r="P454" s="195">
        <v>1071.1600000000001</v>
      </c>
      <c r="Q454" s="195">
        <v>357.053333333333</v>
      </c>
      <c r="R454" s="11">
        <v>231</v>
      </c>
      <c r="S454" s="195">
        <v>271694.03999999998</v>
      </c>
      <c r="T454" s="195">
        <v>1176.16467532468</v>
      </c>
      <c r="V454" s="11"/>
      <c r="W454" s="11"/>
      <c r="X454" s="11"/>
      <c r="Y454" s="11"/>
      <c r="Z454" s="11"/>
      <c r="AA454" s="11"/>
      <c r="AB454" s="11"/>
      <c r="AC454" s="11"/>
      <c r="AD454" s="11"/>
    </row>
    <row r="455" spans="1:30">
      <c r="A455" s="56"/>
      <c r="B455" s="11"/>
      <c r="C455" s="11" t="s">
        <v>350</v>
      </c>
      <c r="D455" s="11"/>
      <c r="E455" s="11" t="s">
        <v>123</v>
      </c>
      <c r="F455" s="11">
        <v>17</v>
      </c>
      <c r="G455" s="195">
        <v>2663.3109090909102</v>
      </c>
      <c r="H455" s="195">
        <v>29296.42</v>
      </c>
      <c r="I455" s="195">
        <v>1723.3188235294101</v>
      </c>
      <c r="J455" s="184">
        <v>13</v>
      </c>
      <c r="L455" s="11">
        <v>11</v>
      </c>
      <c r="M455" s="195">
        <v>7371.39</v>
      </c>
      <c r="N455" s="195">
        <v>1228.5650000000001</v>
      </c>
      <c r="O455" s="11"/>
      <c r="P455" s="195"/>
      <c r="Q455" s="195"/>
      <c r="R455" s="11">
        <v>17</v>
      </c>
      <c r="S455" s="195">
        <v>29296.42</v>
      </c>
      <c r="T455" s="195">
        <v>1723.3188235294101</v>
      </c>
      <c r="V455" s="11"/>
      <c r="W455" s="11"/>
      <c r="X455" s="11"/>
      <c r="Y455" s="11"/>
      <c r="Z455" s="11"/>
      <c r="AA455" s="11"/>
      <c r="AB455" s="11"/>
      <c r="AC455" s="11"/>
      <c r="AD455" s="11"/>
    </row>
    <row r="456" spans="1:30">
      <c r="A456" s="56"/>
      <c r="B456" s="11"/>
      <c r="C456" s="11" t="s">
        <v>351</v>
      </c>
      <c r="D456" s="11"/>
      <c r="E456" s="11" t="s">
        <v>352</v>
      </c>
      <c r="F456" s="11">
        <v>6</v>
      </c>
      <c r="G456" s="195">
        <v>2512.02</v>
      </c>
      <c r="H456" s="195">
        <v>5024.04</v>
      </c>
      <c r="I456" s="195">
        <v>837.34</v>
      </c>
      <c r="J456" s="184">
        <v>12.1666666666667</v>
      </c>
      <c r="L456" s="11">
        <v>2</v>
      </c>
      <c r="M456" s="195">
        <v>3241.19</v>
      </c>
      <c r="N456" s="195">
        <v>810.29750000000001</v>
      </c>
      <c r="O456" s="11"/>
      <c r="P456" s="195"/>
      <c r="Q456" s="195"/>
      <c r="R456" s="11">
        <v>6</v>
      </c>
      <c r="S456" s="195">
        <v>5024.04</v>
      </c>
      <c r="T456" s="195">
        <v>837.34</v>
      </c>
      <c r="V456" s="11"/>
      <c r="W456" s="11"/>
      <c r="X456" s="11"/>
      <c r="Y456" s="11"/>
      <c r="Z456" s="11"/>
      <c r="AA456" s="11"/>
      <c r="AB456" s="11"/>
      <c r="AC456" s="11"/>
      <c r="AD456" s="11"/>
    </row>
    <row r="457" spans="1:30">
      <c r="A457" s="56"/>
      <c r="B457" s="11"/>
      <c r="C457" s="11" t="s">
        <v>353</v>
      </c>
      <c r="D457" s="11"/>
      <c r="E457" s="11" t="s">
        <v>175</v>
      </c>
      <c r="F457" s="11">
        <v>229</v>
      </c>
      <c r="G457" s="195">
        <v>2344.5896874999999</v>
      </c>
      <c r="H457" s="195">
        <v>225080.61</v>
      </c>
      <c r="I457" s="195">
        <v>982.88475982532702</v>
      </c>
      <c r="J457" s="184">
        <v>11.5764192139738</v>
      </c>
      <c r="L457" s="11">
        <v>96</v>
      </c>
      <c r="M457" s="195">
        <v>150079.82</v>
      </c>
      <c r="N457" s="195">
        <v>1128.41969924812</v>
      </c>
      <c r="O457" s="11">
        <v>9</v>
      </c>
      <c r="P457" s="195">
        <v>9717.33</v>
      </c>
      <c r="Q457" s="195">
        <v>1079.70333333333</v>
      </c>
      <c r="R457" s="11">
        <v>220</v>
      </c>
      <c r="S457" s="195">
        <v>215363.28</v>
      </c>
      <c r="T457" s="195">
        <v>978.92399999999998</v>
      </c>
      <c r="V457" s="11"/>
      <c r="W457" s="11"/>
      <c r="X457" s="11"/>
      <c r="Y457" s="11"/>
      <c r="Z457" s="11"/>
      <c r="AA457" s="11"/>
      <c r="AB457" s="11"/>
      <c r="AC457" s="11"/>
      <c r="AD457" s="11"/>
    </row>
    <row r="458" spans="1:30">
      <c r="A458" s="56"/>
      <c r="B458" s="11"/>
      <c r="C458" s="11" t="s">
        <v>354</v>
      </c>
      <c r="D458" s="11"/>
      <c r="E458" s="11" t="s">
        <v>88</v>
      </c>
      <c r="F458" s="11">
        <v>13</v>
      </c>
      <c r="G458" s="195">
        <v>3017.5912499999999</v>
      </c>
      <c r="H458" s="195">
        <v>24140.73</v>
      </c>
      <c r="I458" s="195">
        <v>1856.9792307692301</v>
      </c>
      <c r="J458" s="184">
        <v>21.769230769230798</v>
      </c>
      <c r="L458" s="11">
        <v>8</v>
      </c>
      <c r="M458" s="195">
        <v>13851.52</v>
      </c>
      <c r="N458" s="195">
        <v>2770.3040000000001</v>
      </c>
      <c r="O458" s="11"/>
      <c r="P458" s="195"/>
      <c r="Q458" s="195"/>
      <c r="R458" s="11">
        <v>13</v>
      </c>
      <c r="S458" s="195">
        <v>24140.73</v>
      </c>
      <c r="T458" s="195">
        <v>1856.9792307692301</v>
      </c>
      <c r="V458" s="11"/>
      <c r="W458" s="11"/>
      <c r="X458" s="11"/>
      <c r="Y458" s="11"/>
      <c r="Z458" s="11"/>
      <c r="AA458" s="11"/>
      <c r="AB458" s="11"/>
      <c r="AC458" s="11"/>
      <c r="AD458" s="11"/>
    </row>
    <row r="459" spans="1:30">
      <c r="A459" s="56"/>
      <c r="B459" s="11"/>
      <c r="C459" s="11" t="s">
        <v>578</v>
      </c>
      <c r="D459" s="11"/>
      <c r="E459" s="11" t="s">
        <v>157</v>
      </c>
      <c r="F459" s="11">
        <v>1</v>
      </c>
      <c r="G459" s="195">
        <v>243.1</v>
      </c>
      <c r="H459" s="195">
        <v>243.1</v>
      </c>
      <c r="I459" s="195">
        <v>243.1</v>
      </c>
      <c r="J459" s="184">
        <v>2</v>
      </c>
      <c r="L459" s="11">
        <v>1</v>
      </c>
      <c r="M459" s="195"/>
      <c r="N459" s="195"/>
      <c r="O459" s="11"/>
      <c r="P459" s="195"/>
      <c r="Q459" s="195"/>
      <c r="R459" s="11">
        <v>1</v>
      </c>
      <c r="S459" s="195">
        <v>243.1</v>
      </c>
      <c r="T459" s="195">
        <v>243.1</v>
      </c>
      <c r="V459" s="11"/>
      <c r="W459" s="11"/>
      <c r="X459" s="11"/>
      <c r="Y459" s="11"/>
      <c r="Z459" s="11"/>
      <c r="AA459" s="11"/>
      <c r="AB459" s="11"/>
      <c r="AC459" s="11"/>
      <c r="AD459" s="11"/>
    </row>
    <row r="460" spans="1:30">
      <c r="A460" s="56"/>
      <c r="B460" s="11"/>
      <c r="C460" s="11" t="s">
        <v>355</v>
      </c>
      <c r="D460" s="11"/>
      <c r="E460" s="11" t="s">
        <v>356</v>
      </c>
      <c r="F460" s="11">
        <v>95</v>
      </c>
      <c r="G460" s="195">
        <v>1974.85677966102</v>
      </c>
      <c r="H460" s="195">
        <v>116516.55</v>
      </c>
      <c r="I460" s="195">
        <v>1226.49</v>
      </c>
      <c r="J460" s="184">
        <v>12.210526315789499</v>
      </c>
      <c r="L460" s="11">
        <v>59</v>
      </c>
      <c r="M460" s="195">
        <v>61945.22</v>
      </c>
      <c r="N460" s="195">
        <v>1720.70055555556</v>
      </c>
      <c r="O460" s="11"/>
      <c r="P460" s="195"/>
      <c r="Q460" s="195"/>
      <c r="R460" s="11">
        <v>95</v>
      </c>
      <c r="S460" s="195">
        <v>116516.55</v>
      </c>
      <c r="T460" s="195">
        <v>1226.49</v>
      </c>
      <c r="V460" s="11"/>
      <c r="W460" s="11"/>
      <c r="X460" s="11"/>
      <c r="Y460" s="11"/>
      <c r="Z460" s="11"/>
      <c r="AA460" s="11"/>
      <c r="AB460" s="11"/>
      <c r="AC460" s="11"/>
      <c r="AD460" s="11"/>
    </row>
    <row r="461" spans="1:30">
      <c r="A461" s="56"/>
      <c r="B461" s="11"/>
      <c r="C461" s="11" t="s">
        <v>357</v>
      </c>
      <c r="D461" s="11"/>
      <c r="E461" s="11" t="s">
        <v>165</v>
      </c>
      <c r="F461" s="11">
        <v>1</v>
      </c>
      <c r="G461" s="195"/>
      <c r="H461" s="195">
        <v>1051.32</v>
      </c>
      <c r="I461" s="195">
        <v>1051.32</v>
      </c>
      <c r="J461" s="184">
        <v>13</v>
      </c>
      <c r="L461" s="11"/>
      <c r="M461" s="195">
        <v>1051.32</v>
      </c>
      <c r="N461" s="195">
        <v>1051.32</v>
      </c>
      <c r="O461" s="11"/>
      <c r="P461" s="195"/>
      <c r="Q461" s="195"/>
      <c r="R461" s="11">
        <v>1</v>
      </c>
      <c r="S461" s="195">
        <v>1051.32</v>
      </c>
      <c r="T461" s="195">
        <v>1051.32</v>
      </c>
      <c r="V461" s="11"/>
      <c r="W461" s="11"/>
      <c r="X461" s="11"/>
      <c r="Y461" s="11"/>
      <c r="Z461" s="11"/>
      <c r="AA461" s="11"/>
      <c r="AB461" s="11"/>
      <c r="AC461" s="11"/>
      <c r="AD461" s="11"/>
    </row>
    <row r="462" spans="1:30">
      <c r="A462" s="56"/>
      <c r="B462" s="11"/>
      <c r="C462" s="11" t="s">
        <v>358</v>
      </c>
      <c r="D462" s="11"/>
      <c r="E462" s="11" t="s">
        <v>100</v>
      </c>
      <c r="F462" s="11">
        <v>324</v>
      </c>
      <c r="G462" s="195">
        <v>2430.677486911</v>
      </c>
      <c r="H462" s="195">
        <v>464259.4</v>
      </c>
      <c r="I462" s="195">
        <v>1432.89938271605</v>
      </c>
      <c r="J462" s="184">
        <v>13.1913580246914</v>
      </c>
      <c r="L462" s="11">
        <v>191</v>
      </c>
      <c r="M462" s="195">
        <v>221876.31</v>
      </c>
      <c r="N462" s="195">
        <v>1668.2429323308299</v>
      </c>
      <c r="O462" s="11">
        <v>5</v>
      </c>
      <c r="P462" s="195">
        <v>6164.51</v>
      </c>
      <c r="Q462" s="195">
        <v>1232.902</v>
      </c>
      <c r="R462" s="11">
        <v>319</v>
      </c>
      <c r="S462" s="195">
        <v>458094.89</v>
      </c>
      <c r="T462" s="195">
        <v>1436.03413793104</v>
      </c>
      <c r="V462" s="11"/>
      <c r="W462" s="11"/>
      <c r="X462" s="11"/>
      <c r="Y462" s="11"/>
      <c r="Z462" s="11"/>
      <c r="AA462" s="11"/>
      <c r="AB462" s="11"/>
      <c r="AC462" s="11"/>
      <c r="AD462" s="11"/>
    </row>
    <row r="463" spans="1:30">
      <c r="A463" s="56"/>
      <c r="B463" s="11"/>
      <c r="C463" s="11" t="s">
        <v>359</v>
      </c>
      <c r="D463" s="11"/>
      <c r="E463" s="11" t="s">
        <v>360</v>
      </c>
      <c r="F463" s="11">
        <v>40</v>
      </c>
      <c r="G463" s="195">
        <v>2373.8576190476201</v>
      </c>
      <c r="H463" s="195">
        <v>49851.01</v>
      </c>
      <c r="I463" s="195">
        <v>1246.2752499999999</v>
      </c>
      <c r="J463" s="184">
        <v>13.125</v>
      </c>
      <c r="L463" s="11">
        <v>21</v>
      </c>
      <c r="M463" s="195">
        <v>27414.93</v>
      </c>
      <c r="N463" s="195">
        <v>1442.8910526315799</v>
      </c>
      <c r="O463" s="11"/>
      <c r="P463" s="195"/>
      <c r="Q463" s="195"/>
      <c r="R463" s="11">
        <v>40</v>
      </c>
      <c r="S463" s="195">
        <v>49851.01</v>
      </c>
      <c r="T463" s="195">
        <v>1246.2752499999999</v>
      </c>
      <c r="V463" s="11"/>
      <c r="W463" s="11"/>
      <c r="X463" s="11"/>
      <c r="Y463" s="11"/>
      <c r="Z463" s="11"/>
      <c r="AA463" s="11"/>
      <c r="AB463" s="11"/>
      <c r="AC463" s="11"/>
      <c r="AD463" s="11"/>
    </row>
    <row r="464" spans="1:30">
      <c r="A464" s="56"/>
      <c r="B464" s="11"/>
      <c r="C464" s="11" t="s">
        <v>361</v>
      </c>
      <c r="D464" s="11"/>
      <c r="E464" s="11" t="s">
        <v>229</v>
      </c>
      <c r="F464" s="11">
        <v>1</v>
      </c>
      <c r="G464" s="195"/>
      <c r="H464" s="195">
        <v>545.85</v>
      </c>
      <c r="I464" s="195">
        <v>545.85</v>
      </c>
      <c r="J464" s="184">
        <v>4</v>
      </c>
      <c r="L464" s="11"/>
      <c r="M464" s="195">
        <v>545.85</v>
      </c>
      <c r="N464" s="195">
        <v>545.85</v>
      </c>
      <c r="O464" s="11"/>
      <c r="P464" s="195"/>
      <c r="Q464" s="195"/>
      <c r="R464" s="11">
        <v>1</v>
      </c>
      <c r="S464" s="195">
        <v>545.85</v>
      </c>
      <c r="T464" s="195">
        <v>545.85</v>
      </c>
      <c r="V464" s="11"/>
      <c r="W464" s="11"/>
      <c r="X464" s="11"/>
      <c r="Y464" s="11"/>
      <c r="Z464" s="11"/>
      <c r="AA464" s="11"/>
      <c r="AB464" s="11"/>
      <c r="AC464" s="11"/>
      <c r="AD464" s="11"/>
    </row>
    <row r="465" spans="1:30">
      <c r="A465" s="56"/>
      <c r="B465" s="11"/>
      <c r="C465" s="11" t="s">
        <v>362</v>
      </c>
      <c r="D465" s="11"/>
      <c r="E465" s="11" t="s">
        <v>363</v>
      </c>
      <c r="F465" s="11">
        <v>11</v>
      </c>
      <c r="G465" s="195">
        <v>3154.2914285714301</v>
      </c>
      <c r="H465" s="195">
        <v>22080.04</v>
      </c>
      <c r="I465" s="195">
        <v>2007.27636363636</v>
      </c>
      <c r="J465" s="184">
        <v>23.272727272727298</v>
      </c>
      <c r="L465" s="11">
        <v>7</v>
      </c>
      <c r="M465" s="195">
        <v>5293.82</v>
      </c>
      <c r="N465" s="195">
        <v>1323.4549999999999</v>
      </c>
      <c r="O465" s="11">
        <v>1</v>
      </c>
      <c r="P465" s="195">
        <v>347.48</v>
      </c>
      <c r="Q465" s="195">
        <v>347.48</v>
      </c>
      <c r="R465" s="11">
        <v>10</v>
      </c>
      <c r="S465" s="195">
        <v>21732.560000000001</v>
      </c>
      <c r="T465" s="195">
        <v>2173.2559999999999</v>
      </c>
      <c r="V465" s="11"/>
      <c r="W465" s="11"/>
      <c r="X465" s="11"/>
      <c r="Y465" s="11"/>
      <c r="Z465" s="11"/>
      <c r="AA465" s="11"/>
      <c r="AB465" s="11"/>
      <c r="AC465" s="11"/>
      <c r="AD465" s="11"/>
    </row>
    <row r="466" spans="1:30">
      <c r="A466" s="56"/>
      <c r="B466" s="11"/>
      <c r="C466" s="11" t="s">
        <v>364</v>
      </c>
      <c r="D466" s="11"/>
      <c r="E466" s="11" t="s">
        <v>365</v>
      </c>
      <c r="F466" s="11">
        <v>26</v>
      </c>
      <c r="G466" s="195">
        <v>1631.6511111111099</v>
      </c>
      <c r="H466" s="195">
        <v>29369.72</v>
      </c>
      <c r="I466" s="195">
        <v>1129.60461538462</v>
      </c>
      <c r="J466" s="184">
        <v>14</v>
      </c>
      <c r="L466" s="11">
        <v>18</v>
      </c>
      <c r="M466" s="195">
        <v>8464.4699999999993</v>
      </c>
      <c r="N466" s="195">
        <v>1058.0587499999999</v>
      </c>
      <c r="O466" s="11">
        <v>2</v>
      </c>
      <c r="P466" s="195">
        <v>5028.18</v>
      </c>
      <c r="Q466" s="195">
        <v>2514.09</v>
      </c>
      <c r="R466" s="11">
        <v>24</v>
      </c>
      <c r="S466" s="195">
        <v>24341.54</v>
      </c>
      <c r="T466" s="195">
        <v>1014.23083333333</v>
      </c>
      <c r="V466" s="11"/>
      <c r="W466" s="11"/>
      <c r="X466" s="11"/>
      <c r="Y466" s="11"/>
      <c r="Z466" s="11"/>
      <c r="AA466" s="11"/>
      <c r="AB466" s="11"/>
      <c r="AC466" s="11"/>
      <c r="AD466" s="11"/>
    </row>
    <row r="467" spans="1:30">
      <c r="A467" s="56"/>
      <c r="B467" s="11"/>
      <c r="C467" s="11" t="s">
        <v>366</v>
      </c>
      <c r="D467" s="11"/>
      <c r="E467" s="11" t="s">
        <v>367</v>
      </c>
      <c r="F467" s="11">
        <v>15</v>
      </c>
      <c r="G467" s="195">
        <v>2702.3387499999999</v>
      </c>
      <c r="H467" s="195">
        <v>21618.71</v>
      </c>
      <c r="I467" s="195">
        <v>1441.2473333333301</v>
      </c>
      <c r="J467" s="184">
        <v>15.6</v>
      </c>
      <c r="L467" s="11">
        <v>8</v>
      </c>
      <c r="M467" s="195">
        <v>13650.95</v>
      </c>
      <c r="N467" s="195">
        <v>1950.13571428571</v>
      </c>
      <c r="O467" s="11"/>
      <c r="P467" s="195"/>
      <c r="Q467" s="195"/>
      <c r="R467" s="11">
        <v>15</v>
      </c>
      <c r="S467" s="195">
        <v>21618.71</v>
      </c>
      <c r="T467" s="195">
        <v>1441.2473333333301</v>
      </c>
      <c r="V467" s="11"/>
      <c r="W467" s="11"/>
      <c r="X467" s="11"/>
      <c r="Y467" s="11"/>
      <c r="Z467" s="11"/>
      <c r="AA467" s="11"/>
      <c r="AB467" s="11"/>
      <c r="AC467" s="11"/>
      <c r="AD467" s="11"/>
    </row>
    <row r="468" spans="1:30">
      <c r="A468" s="56"/>
      <c r="B468" s="11"/>
      <c r="C468" s="11" t="s">
        <v>370</v>
      </c>
      <c r="D468" s="11"/>
      <c r="E468" s="11" t="s">
        <v>369</v>
      </c>
      <c r="F468" s="11">
        <v>25</v>
      </c>
      <c r="G468" s="195">
        <v>1870.79105263158</v>
      </c>
      <c r="H468" s="195">
        <v>35545.03</v>
      </c>
      <c r="I468" s="195">
        <v>1421.8012000000001</v>
      </c>
      <c r="J468" s="184">
        <v>12.96</v>
      </c>
      <c r="L468" s="11">
        <v>19</v>
      </c>
      <c r="M468" s="195">
        <v>6685.78</v>
      </c>
      <c r="N468" s="195">
        <v>1114.29666666667</v>
      </c>
      <c r="O468" s="11"/>
      <c r="P468" s="195"/>
      <c r="Q468" s="195"/>
      <c r="R468" s="11">
        <v>25</v>
      </c>
      <c r="S468" s="195">
        <v>35545.03</v>
      </c>
      <c r="T468" s="195">
        <v>1421.8012000000001</v>
      </c>
      <c r="V468" s="11"/>
      <c r="W468" s="11"/>
      <c r="X468" s="11"/>
      <c r="Y468" s="11"/>
      <c r="Z468" s="11"/>
      <c r="AA468" s="11"/>
      <c r="AB468" s="11"/>
      <c r="AC468" s="11"/>
      <c r="AD468" s="11"/>
    </row>
    <row r="469" spans="1:30">
      <c r="A469" s="56"/>
      <c r="B469" s="11"/>
      <c r="C469" s="11" t="s">
        <v>371</v>
      </c>
      <c r="D469" s="11"/>
      <c r="E469" s="11" t="s">
        <v>372</v>
      </c>
      <c r="F469" s="11">
        <v>15</v>
      </c>
      <c r="G469" s="195">
        <v>1096.34777777778</v>
      </c>
      <c r="H469" s="195">
        <v>9867.1299999999992</v>
      </c>
      <c r="I469" s="195">
        <v>657.80866666666702</v>
      </c>
      <c r="J469" s="184">
        <v>10.9333333333333</v>
      </c>
      <c r="L469" s="11">
        <v>9</v>
      </c>
      <c r="M469" s="195">
        <v>2998.38</v>
      </c>
      <c r="N469" s="195">
        <v>499.73</v>
      </c>
      <c r="O469" s="11"/>
      <c r="P469" s="195"/>
      <c r="Q469" s="195"/>
      <c r="R469" s="11">
        <v>15</v>
      </c>
      <c r="S469" s="195">
        <v>9867.1299999999992</v>
      </c>
      <c r="T469" s="195">
        <v>657.80866666666702</v>
      </c>
      <c r="V469" s="11"/>
      <c r="W469" s="11"/>
      <c r="X469" s="11"/>
      <c r="Y469" s="11"/>
      <c r="Z469" s="11"/>
      <c r="AA469" s="11"/>
      <c r="AB469" s="11"/>
      <c r="AC469" s="11"/>
      <c r="AD469" s="11"/>
    </row>
    <row r="470" spans="1:30">
      <c r="A470" s="56"/>
      <c r="B470" s="11"/>
      <c r="C470" s="11" t="s">
        <v>373</v>
      </c>
      <c r="D470" s="11"/>
      <c r="E470" s="11" t="s">
        <v>374</v>
      </c>
      <c r="F470" s="11">
        <v>5</v>
      </c>
      <c r="G470" s="195">
        <v>1361.4566666666699</v>
      </c>
      <c r="H470" s="195">
        <v>4084.37</v>
      </c>
      <c r="I470" s="195">
        <v>816.87400000000002</v>
      </c>
      <c r="J470" s="184">
        <v>15.2</v>
      </c>
      <c r="L470" s="11">
        <v>3</v>
      </c>
      <c r="M470" s="195">
        <v>999.14</v>
      </c>
      <c r="N470" s="195">
        <v>499.57</v>
      </c>
      <c r="O470" s="11"/>
      <c r="P470" s="195"/>
      <c r="Q470" s="195"/>
      <c r="R470" s="11">
        <v>5</v>
      </c>
      <c r="S470" s="195">
        <v>4084.37</v>
      </c>
      <c r="T470" s="195">
        <v>816.87400000000002</v>
      </c>
      <c r="V470" s="11"/>
      <c r="W470" s="11"/>
      <c r="X470" s="11"/>
      <c r="Y470" s="11"/>
      <c r="Z470" s="11"/>
      <c r="AA470" s="11"/>
      <c r="AB470" s="11"/>
      <c r="AC470" s="11"/>
      <c r="AD470" s="11"/>
    </row>
    <row r="471" spans="1:30">
      <c r="A471" s="56"/>
      <c r="B471" s="11"/>
      <c r="C471" s="11" t="s">
        <v>375</v>
      </c>
      <c r="D471" s="11"/>
      <c r="E471" s="11" t="s">
        <v>376</v>
      </c>
      <c r="F471" s="11">
        <v>48</v>
      </c>
      <c r="G471" s="195">
        <v>1756.5028</v>
      </c>
      <c r="H471" s="195">
        <v>43912.57</v>
      </c>
      <c r="I471" s="195">
        <v>914.84520833333295</v>
      </c>
      <c r="J471" s="184">
        <v>12.1875</v>
      </c>
      <c r="L471" s="11">
        <v>25</v>
      </c>
      <c r="M471" s="195">
        <v>17117.38</v>
      </c>
      <c r="N471" s="195">
        <v>744.23391304347797</v>
      </c>
      <c r="O471" s="11">
        <v>2</v>
      </c>
      <c r="P471" s="195">
        <v>1834.81</v>
      </c>
      <c r="Q471" s="195">
        <v>917.40499999999997</v>
      </c>
      <c r="R471" s="11">
        <v>46</v>
      </c>
      <c r="S471" s="195">
        <v>42077.760000000002</v>
      </c>
      <c r="T471" s="195">
        <v>914.73391304347797</v>
      </c>
      <c r="V471" s="11"/>
      <c r="W471" s="11"/>
      <c r="X471" s="11"/>
      <c r="Y471" s="11"/>
      <c r="Z471" s="11"/>
      <c r="AA471" s="11"/>
      <c r="AB471" s="11"/>
      <c r="AC471" s="11"/>
      <c r="AD471" s="11"/>
    </row>
    <row r="472" spans="1:30">
      <c r="A472" s="56"/>
      <c r="B472" s="11"/>
      <c r="C472" s="11" t="s">
        <v>377</v>
      </c>
      <c r="D472" s="11"/>
      <c r="E472" s="11" t="s">
        <v>96</v>
      </c>
      <c r="F472" s="11">
        <v>5</v>
      </c>
      <c r="G472" s="195">
        <v>1734.3433333333301</v>
      </c>
      <c r="H472" s="195">
        <v>5203.03</v>
      </c>
      <c r="I472" s="195">
        <v>1040.606</v>
      </c>
      <c r="J472" s="184">
        <v>10.6</v>
      </c>
      <c r="L472" s="11">
        <v>3</v>
      </c>
      <c r="M472" s="195">
        <v>2619.5500000000002</v>
      </c>
      <c r="N472" s="195">
        <v>1309.7750000000001</v>
      </c>
      <c r="O472" s="11"/>
      <c r="P472" s="195"/>
      <c r="Q472" s="195"/>
      <c r="R472" s="11">
        <v>5</v>
      </c>
      <c r="S472" s="195">
        <v>5203.03</v>
      </c>
      <c r="T472" s="195">
        <v>1040.606</v>
      </c>
      <c r="V472" s="11"/>
      <c r="W472" s="11"/>
      <c r="X472" s="11"/>
      <c r="Y472" s="11"/>
      <c r="Z472" s="11"/>
      <c r="AA472" s="11"/>
      <c r="AB472" s="11"/>
      <c r="AC472" s="11"/>
      <c r="AD472" s="11"/>
    </row>
    <row r="473" spans="1:30">
      <c r="A473" s="56"/>
      <c r="B473" s="11"/>
      <c r="C473" s="11" t="s">
        <v>378</v>
      </c>
      <c r="D473" s="11"/>
      <c r="E473" s="11" t="s">
        <v>379</v>
      </c>
      <c r="F473" s="11">
        <v>25</v>
      </c>
      <c r="G473" s="195">
        <v>4153.4758333333302</v>
      </c>
      <c r="H473" s="195">
        <v>49841.71</v>
      </c>
      <c r="I473" s="195">
        <v>1993.6684</v>
      </c>
      <c r="J473" s="184">
        <v>14.48</v>
      </c>
      <c r="L473" s="11">
        <v>12</v>
      </c>
      <c r="M473" s="195">
        <v>24656.799999999999</v>
      </c>
      <c r="N473" s="195">
        <v>1896.67692307692</v>
      </c>
      <c r="O473" s="11">
        <v>1</v>
      </c>
      <c r="P473" s="195">
        <v>660.3</v>
      </c>
      <c r="Q473" s="195">
        <v>660.3</v>
      </c>
      <c r="R473" s="11">
        <v>24</v>
      </c>
      <c r="S473" s="195">
        <v>49181.41</v>
      </c>
      <c r="T473" s="195">
        <v>2049.2254166666698</v>
      </c>
      <c r="V473" s="11"/>
      <c r="W473" s="11"/>
      <c r="X473" s="11"/>
      <c r="Y473" s="11"/>
      <c r="Z473" s="11"/>
      <c r="AA473" s="11"/>
      <c r="AB473" s="11"/>
      <c r="AC473" s="11"/>
      <c r="AD473" s="11"/>
    </row>
    <row r="474" spans="1:30">
      <c r="A474" s="56"/>
      <c r="B474" s="11"/>
      <c r="C474" s="11" t="s">
        <v>380</v>
      </c>
      <c r="D474" s="11"/>
      <c r="E474" s="11" t="s">
        <v>295</v>
      </c>
      <c r="F474" s="11">
        <v>180</v>
      </c>
      <c r="G474" s="195">
        <v>2756.6208737864099</v>
      </c>
      <c r="H474" s="195">
        <v>283931.95</v>
      </c>
      <c r="I474" s="195">
        <v>1577.3997222222199</v>
      </c>
      <c r="J474" s="184">
        <v>13.15</v>
      </c>
      <c r="L474" s="11">
        <v>103</v>
      </c>
      <c r="M474" s="195">
        <v>157366.73000000001</v>
      </c>
      <c r="N474" s="195">
        <v>2043.72376623377</v>
      </c>
      <c r="O474" s="11">
        <v>7</v>
      </c>
      <c r="P474" s="195">
        <v>8998.1</v>
      </c>
      <c r="Q474" s="195">
        <v>1285.44285714286</v>
      </c>
      <c r="R474" s="11">
        <v>173</v>
      </c>
      <c r="S474" s="195">
        <v>274933.84999999998</v>
      </c>
      <c r="T474" s="195">
        <v>1589.2130057803499</v>
      </c>
      <c r="V474" s="11"/>
      <c r="W474" s="11"/>
      <c r="X474" s="11"/>
      <c r="Y474" s="11"/>
      <c r="Z474" s="11"/>
      <c r="AA474" s="11"/>
      <c r="AB474" s="11"/>
      <c r="AC474" s="11"/>
      <c r="AD474" s="11"/>
    </row>
    <row r="475" spans="1:30">
      <c r="A475" s="56"/>
      <c r="B475" s="11"/>
      <c r="C475" s="11" t="s">
        <v>381</v>
      </c>
      <c r="D475" s="11"/>
      <c r="E475" s="11" t="s">
        <v>84</v>
      </c>
      <c r="F475" s="11">
        <v>3</v>
      </c>
      <c r="G475" s="195">
        <v>1820.0450000000001</v>
      </c>
      <c r="H475" s="195">
        <v>3640.09</v>
      </c>
      <c r="I475" s="195">
        <v>1213.36333333333</v>
      </c>
      <c r="J475" s="184">
        <v>12</v>
      </c>
      <c r="L475" s="11">
        <v>2</v>
      </c>
      <c r="M475" s="195">
        <v>798.43</v>
      </c>
      <c r="N475" s="195">
        <v>798.43</v>
      </c>
      <c r="O475" s="11"/>
      <c r="P475" s="195"/>
      <c r="Q475" s="195"/>
      <c r="R475" s="11">
        <v>3</v>
      </c>
      <c r="S475" s="195">
        <v>3640.09</v>
      </c>
      <c r="T475" s="195">
        <v>1213.36333333333</v>
      </c>
      <c r="V475" s="11"/>
      <c r="W475" s="11"/>
      <c r="X475" s="11"/>
      <c r="Y475" s="11"/>
      <c r="Z475" s="11"/>
      <c r="AA475" s="11"/>
      <c r="AB475" s="11"/>
      <c r="AC475" s="11"/>
      <c r="AD475" s="11"/>
    </row>
    <row r="476" spans="1:30">
      <c r="A476" s="56"/>
      <c r="B476" s="11"/>
      <c r="C476" s="11" t="s">
        <v>381</v>
      </c>
      <c r="D476" s="11"/>
      <c r="E476" s="11" t="s">
        <v>382</v>
      </c>
      <c r="F476" s="11">
        <v>3</v>
      </c>
      <c r="G476" s="195">
        <v>1788.04</v>
      </c>
      <c r="H476" s="195">
        <v>3576.08</v>
      </c>
      <c r="I476" s="195">
        <v>1192.0266666666701</v>
      </c>
      <c r="J476" s="184">
        <v>16.6666666666667</v>
      </c>
      <c r="L476" s="11">
        <v>2</v>
      </c>
      <c r="M476" s="195">
        <v>1569.42</v>
      </c>
      <c r="N476" s="195">
        <v>1569.42</v>
      </c>
      <c r="O476" s="11"/>
      <c r="P476" s="195"/>
      <c r="Q476" s="195"/>
      <c r="R476" s="11">
        <v>3</v>
      </c>
      <c r="S476" s="195">
        <v>3576.08</v>
      </c>
      <c r="T476" s="195">
        <v>1192.0266666666701</v>
      </c>
      <c r="V476" s="11"/>
      <c r="W476" s="11"/>
      <c r="X476" s="11"/>
      <c r="Y476" s="11"/>
      <c r="Z476" s="11"/>
      <c r="AA476" s="11"/>
      <c r="AB476" s="11"/>
      <c r="AC476" s="11"/>
      <c r="AD476" s="11"/>
    </row>
    <row r="477" spans="1:30">
      <c r="A477" s="56"/>
      <c r="B477" s="11"/>
      <c r="C477" s="11" t="s">
        <v>381</v>
      </c>
      <c r="D477" s="11"/>
      <c r="E477" s="11" t="s">
        <v>121</v>
      </c>
      <c r="F477" s="11">
        <v>4</v>
      </c>
      <c r="G477" s="195">
        <v>3724.94</v>
      </c>
      <c r="H477" s="195">
        <v>3724.94</v>
      </c>
      <c r="I477" s="195">
        <v>931.23500000000001</v>
      </c>
      <c r="J477" s="184">
        <v>12.25</v>
      </c>
      <c r="L477" s="11">
        <v>1</v>
      </c>
      <c r="M477" s="195">
        <v>2336.86</v>
      </c>
      <c r="N477" s="195">
        <v>778.95333333333303</v>
      </c>
      <c r="O477" s="11"/>
      <c r="P477" s="195"/>
      <c r="Q477" s="195"/>
      <c r="R477" s="11">
        <v>4</v>
      </c>
      <c r="S477" s="195">
        <v>3724.94</v>
      </c>
      <c r="T477" s="195">
        <v>931.23500000000001</v>
      </c>
      <c r="V477" s="11"/>
      <c r="W477" s="11"/>
      <c r="X477" s="11"/>
      <c r="Y477" s="11"/>
      <c r="Z477" s="11"/>
      <c r="AA477" s="11"/>
      <c r="AB477" s="11"/>
      <c r="AC477" s="11"/>
      <c r="AD477" s="11"/>
    </row>
    <row r="478" spans="1:30">
      <c r="A478" s="56"/>
      <c r="B478" s="11"/>
      <c r="C478" s="11" t="s">
        <v>383</v>
      </c>
      <c r="D478" s="11"/>
      <c r="E478" s="11" t="s">
        <v>384</v>
      </c>
      <c r="F478" s="11">
        <v>8</v>
      </c>
      <c r="G478" s="195">
        <v>754.99428571428598</v>
      </c>
      <c r="H478" s="195">
        <v>5284.96</v>
      </c>
      <c r="I478" s="195">
        <v>660.62</v>
      </c>
      <c r="J478" s="184">
        <v>12.125</v>
      </c>
      <c r="L478" s="11">
        <v>7</v>
      </c>
      <c r="M478" s="195">
        <v>464.29</v>
      </c>
      <c r="N478" s="195">
        <v>464.29</v>
      </c>
      <c r="O478" s="11"/>
      <c r="P478" s="195"/>
      <c r="Q478" s="195"/>
      <c r="R478" s="11">
        <v>8</v>
      </c>
      <c r="S478" s="195">
        <v>5284.96</v>
      </c>
      <c r="T478" s="195">
        <v>660.62</v>
      </c>
      <c r="V478" s="11"/>
      <c r="W478" s="11"/>
      <c r="X478" s="11"/>
      <c r="Y478" s="11"/>
      <c r="Z478" s="11"/>
      <c r="AA478" s="11"/>
      <c r="AB478" s="11"/>
      <c r="AC478" s="11"/>
      <c r="AD478" s="11"/>
    </row>
    <row r="479" spans="1:30">
      <c r="A479" s="56"/>
      <c r="B479" s="11"/>
      <c r="C479" s="11" t="s">
        <v>475</v>
      </c>
      <c r="D479" s="11"/>
      <c r="E479" s="11" t="s">
        <v>88</v>
      </c>
      <c r="F479" s="11">
        <v>1</v>
      </c>
      <c r="G479" s="195"/>
      <c r="H479" s="195">
        <v>826.53</v>
      </c>
      <c r="I479" s="195">
        <v>826.53</v>
      </c>
      <c r="J479" s="184">
        <v>12</v>
      </c>
      <c r="L479" s="11"/>
      <c r="M479" s="195">
        <v>826.53</v>
      </c>
      <c r="N479" s="195">
        <v>826.53</v>
      </c>
      <c r="O479" s="11"/>
      <c r="P479" s="195"/>
      <c r="Q479" s="195"/>
      <c r="R479" s="11">
        <v>1</v>
      </c>
      <c r="S479" s="195">
        <v>826.53</v>
      </c>
      <c r="T479" s="195">
        <v>826.53</v>
      </c>
      <c r="V479" s="11"/>
      <c r="W479" s="11"/>
      <c r="X479" s="11"/>
      <c r="Y479" s="11"/>
      <c r="Z479" s="11"/>
      <c r="AA479" s="11"/>
      <c r="AB479" s="11"/>
      <c r="AC479" s="11"/>
      <c r="AD479" s="11"/>
    </row>
    <row r="480" spans="1:30">
      <c r="A480" s="56"/>
      <c r="B480" s="11"/>
      <c r="C480" s="11" t="s">
        <v>385</v>
      </c>
      <c r="D480" s="11"/>
      <c r="E480" s="11" t="s">
        <v>338</v>
      </c>
      <c r="F480" s="11">
        <v>21</v>
      </c>
      <c r="G480" s="195">
        <v>1484.6781249999999</v>
      </c>
      <c r="H480" s="195">
        <v>23754.85</v>
      </c>
      <c r="I480" s="195">
        <v>1131.18333333333</v>
      </c>
      <c r="J480" s="184">
        <v>12.523809523809501</v>
      </c>
      <c r="L480" s="11">
        <v>16</v>
      </c>
      <c r="M480" s="195">
        <v>4622.88</v>
      </c>
      <c r="N480" s="195">
        <v>924.57600000000002</v>
      </c>
      <c r="O480" s="11"/>
      <c r="P480" s="195"/>
      <c r="Q480" s="195"/>
      <c r="R480" s="11">
        <v>21</v>
      </c>
      <c r="S480" s="195">
        <v>23754.85</v>
      </c>
      <c r="T480" s="195">
        <v>1131.18333333333</v>
      </c>
      <c r="V480" s="11"/>
      <c r="W480" s="11"/>
      <c r="X480" s="11"/>
      <c r="Y480" s="11"/>
      <c r="Z480" s="11"/>
      <c r="AA480" s="11"/>
      <c r="AB480" s="11"/>
      <c r="AC480" s="11"/>
      <c r="AD480" s="11"/>
    </row>
    <row r="481" spans="1:30">
      <c r="A481" s="56"/>
      <c r="B481" s="11"/>
      <c r="C481" s="11" t="s">
        <v>386</v>
      </c>
      <c r="D481" s="11"/>
      <c r="E481" s="11" t="s">
        <v>113</v>
      </c>
      <c r="F481" s="11">
        <v>213</v>
      </c>
      <c r="G481" s="195">
        <v>2314.1565454545398</v>
      </c>
      <c r="H481" s="195">
        <v>254557.22</v>
      </c>
      <c r="I481" s="195">
        <v>1195.1043192488301</v>
      </c>
      <c r="J481" s="184">
        <v>12.760563380281701</v>
      </c>
      <c r="L481" s="11">
        <v>110</v>
      </c>
      <c r="M481" s="195">
        <v>145389.43</v>
      </c>
      <c r="N481" s="195">
        <v>1411.5478640776701</v>
      </c>
      <c r="O481" s="11">
        <v>4</v>
      </c>
      <c r="P481" s="195">
        <v>1884.05</v>
      </c>
      <c r="Q481" s="195">
        <v>471.01249999999999</v>
      </c>
      <c r="R481" s="11">
        <v>209</v>
      </c>
      <c r="S481" s="195">
        <v>252673.17</v>
      </c>
      <c r="T481" s="195">
        <v>1208.9625358851699</v>
      </c>
      <c r="V481" s="11"/>
      <c r="W481" s="11"/>
      <c r="X481" s="11"/>
      <c r="Y481" s="11"/>
      <c r="Z481" s="11"/>
      <c r="AA481" s="11"/>
      <c r="AB481" s="11"/>
      <c r="AC481" s="11"/>
      <c r="AD481" s="11"/>
    </row>
    <row r="482" spans="1:30">
      <c r="A482" s="56"/>
      <c r="B482" s="11"/>
      <c r="C482" s="11" t="s">
        <v>387</v>
      </c>
      <c r="D482" s="11"/>
      <c r="E482" s="11" t="s">
        <v>352</v>
      </c>
      <c r="F482" s="11">
        <v>2</v>
      </c>
      <c r="G482" s="195">
        <v>183.4</v>
      </c>
      <c r="H482" s="195">
        <v>366.8</v>
      </c>
      <c r="I482" s="195">
        <v>183.4</v>
      </c>
      <c r="J482" s="184">
        <v>12.5</v>
      </c>
      <c r="L482" s="11">
        <v>2</v>
      </c>
      <c r="M482" s="195"/>
      <c r="N482" s="195"/>
      <c r="O482" s="11"/>
      <c r="P482" s="195"/>
      <c r="Q482" s="195"/>
      <c r="R482" s="11">
        <v>2</v>
      </c>
      <c r="S482" s="195">
        <v>366.8</v>
      </c>
      <c r="T482" s="195">
        <v>183.4</v>
      </c>
      <c r="V482" s="11"/>
      <c r="W482" s="11"/>
      <c r="X482" s="11"/>
      <c r="Y482" s="11"/>
      <c r="Z482" s="11"/>
      <c r="AA482" s="11"/>
      <c r="AB482" s="11"/>
      <c r="AC482" s="11"/>
      <c r="AD482" s="11"/>
    </row>
    <row r="483" spans="1:30">
      <c r="A483" s="56"/>
      <c r="B483" s="11"/>
      <c r="C483" s="11" t="s">
        <v>388</v>
      </c>
      <c r="D483" s="11"/>
      <c r="E483" s="11" t="s">
        <v>389</v>
      </c>
      <c r="F483" s="11">
        <v>2</v>
      </c>
      <c r="G483" s="195"/>
      <c r="H483" s="195">
        <v>5426.35</v>
      </c>
      <c r="I483" s="195">
        <v>2713.1750000000002</v>
      </c>
      <c r="J483" s="184">
        <v>16.5</v>
      </c>
      <c r="L483" s="11"/>
      <c r="M483" s="195">
        <v>5426.35</v>
      </c>
      <c r="N483" s="195">
        <v>2713.1750000000002</v>
      </c>
      <c r="O483" s="11"/>
      <c r="P483" s="195"/>
      <c r="Q483" s="195"/>
      <c r="R483" s="11">
        <v>2</v>
      </c>
      <c r="S483" s="195">
        <v>5426.35</v>
      </c>
      <c r="T483" s="195">
        <v>2713.1750000000002</v>
      </c>
      <c r="V483" s="11"/>
      <c r="W483" s="11"/>
      <c r="X483" s="11"/>
      <c r="Y483" s="11"/>
      <c r="Z483" s="11"/>
      <c r="AA483" s="11"/>
      <c r="AB483" s="11"/>
      <c r="AC483" s="11"/>
      <c r="AD483" s="11"/>
    </row>
    <row r="484" spans="1:30">
      <c r="A484" s="56"/>
      <c r="B484" s="11"/>
      <c r="C484" s="11" t="s">
        <v>390</v>
      </c>
      <c r="D484" s="11"/>
      <c r="E484" s="11" t="s">
        <v>115</v>
      </c>
      <c r="F484" s="11">
        <v>8</v>
      </c>
      <c r="G484" s="195">
        <v>2791.2779999999998</v>
      </c>
      <c r="H484" s="195">
        <v>13956.39</v>
      </c>
      <c r="I484" s="195">
        <v>1744.5487499999999</v>
      </c>
      <c r="J484" s="184">
        <v>11.125</v>
      </c>
      <c r="L484" s="11">
        <v>5</v>
      </c>
      <c r="M484" s="195">
        <v>4801.2</v>
      </c>
      <c r="N484" s="195">
        <v>1600.4</v>
      </c>
      <c r="O484" s="11"/>
      <c r="P484" s="195"/>
      <c r="Q484" s="195"/>
      <c r="R484" s="11">
        <v>8</v>
      </c>
      <c r="S484" s="195">
        <v>13956.39</v>
      </c>
      <c r="T484" s="195">
        <v>1744.5487499999999</v>
      </c>
      <c r="V484" s="11"/>
      <c r="W484" s="11"/>
      <c r="X484" s="11"/>
      <c r="Y484" s="11"/>
      <c r="Z484" s="11"/>
      <c r="AA484" s="11"/>
      <c r="AB484" s="11"/>
      <c r="AC484" s="11"/>
      <c r="AD484" s="11"/>
    </row>
    <row r="485" spans="1:30">
      <c r="A485" s="56"/>
      <c r="B485" s="11"/>
      <c r="C485" s="11" t="s">
        <v>391</v>
      </c>
      <c r="D485" s="11"/>
      <c r="E485" s="11" t="s">
        <v>210</v>
      </c>
      <c r="F485" s="11">
        <v>629</v>
      </c>
      <c r="G485" s="195">
        <v>2343.2833720930298</v>
      </c>
      <c r="H485" s="195">
        <v>806089.48000000103</v>
      </c>
      <c r="I485" s="195">
        <v>1281.5413036565999</v>
      </c>
      <c r="J485" s="184">
        <v>12.7678855325914</v>
      </c>
      <c r="L485" s="11">
        <v>344</v>
      </c>
      <c r="M485" s="195">
        <v>430975.79</v>
      </c>
      <c r="N485" s="195">
        <v>1512.1957543859601</v>
      </c>
      <c r="O485" s="11">
        <v>15</v>
      </c>
      <c r="P485" s="195">
        <v>14633.05</v>
      </c>
      <c r="Q485" s="195">
        <v>975.53666666666697</v>
      </c>
      <c r="R485" s="11">
        <v>614</v>
      </c>
      <c r="S485" s="195">
        <v>791456.43000000098</v>
      </c>
      <c r="T485" s="195">
        <v>1289.0169869706799</v>
      </c>
      <c r="V485" s="11"/>
      <c r="W485" s="11"/>
      <c r="X485" s="11"/>
      <c r="Y485" s="11"/>
      <c r="Z485" s="11"/>
      <c r="AA485" s="11"/>
      <c r="AB485" s="11"/>
      <c r="AC485" s="11"/>
      <c r="AD485" s="11"/>
    </row>
    <row r="486" spans="1:30">
      <c r="A486" s="56"/>
      <c r="B486" s="11"/>
      <c r="C486" s="11" t="s">
        <v>393</v>
      </c>
      <c r="D486" s="11"/>
      <c r="E486" s="11" t="s">
        <v>89</v>
      </c>
      <c r="F486" s="11">
        <v>41</v>
      </c>
      <c r="G486" s="195">
        <v>1312.46384615385</v>
      </c>
      <c r="H486" s="195">
        <v>34124.06</v>
      </c>
      <c r="I486" s="195">
        <v>832.29414634146303</v>
      </c>
      <c r="J486" s="184">
        <v>12.6585365853659</v>
      </c>
      <c r="L486" s="11">
        <v>26</v>
      </c>
      <c r="M486" s="195">
        <v>15664.88</v>
      </c>
      <c r="N486" s="195">
        <v>1044.32533333333</v>
      </c>
      <c r="O486" s="11"/>
      <c r="P486" s="195"/>
      <c r="Q486" s="195"/>
      <c r="R486" s="11">
        <v>41</v>
      </c>
      <c r="S486" s="195">
        <v>34124.06</v>
      </c>
      <c r="T486" s="195">
        <v>832.29414634146303</v>
      </c>
      <c r="V486" s="11"/>
      <c r="W486" s="11"/>
      <c r="X486" s="11"/>
      <c r="Y486" s="11"/>
      <c r="Z486" s="11"/>
      <c r="AA486" s="11"/>
      <c r="AB486" s="11"/>
      <c r="AC486" s="11"/>
      <c r="AD486" s="11"/>
    </row>
    <row r="487" spans="1:30">
      <c r="A487" s="56"/>
      <c r="B487" s="11"/>
      <c r="C487" s="11" t="s">
        <v>393</v>
      </c>
      <c r="D487" s="11"/>
      <c r="E487" s="11" t="s">
        <v>193</v>
      </c>
      <c r="F487" s="11">
        <v>1</v>
      </c>
      <c r="G487" s="195"/>
      <c r="H487" s="195">
        <v>781.72</v>
      </c>
      <c r="I487" s="195">
        <v>781.72</v>
      </c>
      <c r="J487" s="184">
        <v>13</v>
      </c>
      <c r="L487" s="11"/>
      <c r="M487" s="195">
        <v>781.72</v>
      </c>
      <c r="N487" s="195">
        <v>781.72</v>
      </c>
      <c r="O487" s="11"/>
      <c r="P487" s="195"/>
      <c r="Q487" s="195"/>
      <c r="R487" s="11">
        <v>1</v>
      </c>
      <c r="S487" s="195">
        <v>781.72</v>
      </c>
      <c r="T487" s="195">
        <v>781.72</v>
      </c>
      <c r="V487" s="11"/>
      <c r="W487" s="11"/>
      <c r="X487" s="11"/>
      <c r="Y487" s="11"/>
      <c r="Z487" s="11"/>
      <c r="AA487" s="11"/>
      <c r="AB487" s="11"/>
      <c r="AC487" s="11"/>
      <c r="AD487" s="11"/>
    </row>
    <row r="488" spans="1:30">
      <c r="A488" s="56"/>
      <c r="B488" s="11"/>
      <c r="C488" s="11" t="s">
        <v>394</v>
      </c>
      <c r="D488" s="11"/>
      <c r="E488" s="11" t="s">
        <v>261</v>
      </c>
      <c r="F488" s="11">
        <v>6</v>
      </c>
      <c r="G488" s="195">
        <v>1215.0733333333301</v>
      </c>
      <c r="H488" s="195">
        <v>3645.22</v>
      </c>
      <c r="I488" s="195">
        <v>607.53666666666697</v>
      </c>
      <c r="J488" s="184">
        <v>12.5</v>
      </c>
      <c r="L488" s="11">
        <v>3</v>
      </c>
      <c r="M488" s="195">
        <v>2138.7199999999998</v>
      </c>
      <c r="N488" s="195">
        <v>712.90666666666698</v>
      </c>
      <c r="O488" s="11"/>
      <c r="P488" s="195"/>
      <c r="Q488" s="195"/>
      <c r="R488" s="11">
        <v>6</v>
      </c>
      <c r="S488" s="195">
        <v>3645.22</v>
      </c>
      <c r="T488" s="195">
        <v>607.53666666666697</v>
      </c>
      <c r="V488" s="11"/>
      <c r="W488" s="11"/>
      <c r="X488" s="11"/>
      <c r="Y488" s="11"/>
      <c r="Z488" s="11"/>
      <c r="AA488" s="11"/>
      <c r="AB488" s="11"/>
      <c r="AC488" s="11"/>
      <c r="AD488" s="11"/>
    </row>
    <row r="489" spans="1:30">
      <c r="A489" s="56"/>
      <c r="B489" s="11"/>
      <c r="C489" s="11" t="s">
        <v>395</v>
      </c>
      <c r="D489" s="11"/>
      <c r="E489" s="11" t="s">
        <v>396</v>
      </c>
      <c r="F489" s="11">
        <v>115</v>
      </c>
      <c r="G489" s="195">
        <v>1904.05185185185</v>
      </c>
      <c r="H489" s="195">
        <v>102818.8</v>
      </c>
      <c r="I489" s="195">
        <v>894.07652173913004</v>
      </c>
      <c r="J489" s="184">
        <v>12.0521739130435</v>
      </c>
      <c r="L489" s="11">
        <v>54</v>
      </c>
      <c r="M489" s="195">
        <v>65160.59</v>
      </c>
      <c r="N489" s="195">
        <v>1068.2063934426201</v>
      </c>
      <c r="O489" s="11">
        <v>2</v>
      </c>
      <c r="P489" s="195">
        <v>2044.64</v>
      </c>
      <c r="Q489" s="195">
        <v>1022.32</v>
      </c>
      <c r="R489" s="11">
        <v>113</v>
      </c>
      <c r="S489" s="195">
        <v>100774.16</v>
      </c>
      <c r="T489" s="195">
        <v>891.80672566371697</v>
      </c>
      <c r="V489" s="11"/>
      <c r="W489" s="11"/>
      <c r="X489" s="11"/>
      <c r="Y489" s="11"/>
      <c r="Z489" s="11"/>
      <c r="AA489" s="11"/>
      <c r="AB489" s="11"/>
      <c r="AC489" s="11"/>
      <c r="AD489" s="11"/>
    </row>
    <row r="490" spans="1:30">
      <c r="A490" s="56"/>
      <c r="B490" s="11"/>
      <c r="C490" s="11" t="s">
        <v>397</v>
      </c>
      <c r="D490" s="11"/>
      <c r="E490" s="11" t="s">
        <v>398</v>
      </c>
      <c r="F490" s="11">
        <v>18</v>
      </c>
      <c r="G490" s="195">
        <v>4342.3</v>
      </c>
      <c r="H490" s="195">
        <v>26053.8</v>
      </c>
      <c r="I490" s="195">
        <v>1447.43333333333</v>
      </c>
      <c r="J490" s="184">
        <v>12.9444444444444</v>
      </c>
      <c r="L490" s="11">
        <v>6</v>
      </c>
      <c r="M490" s="195">
        <v>23230.63</v>
      </c>
      <c r="N490" s="195">
        <v>1935.8858333333301</v>
      </c>
      <c r="O490" s="11"/>
      <c r="P490" s="195"/>
      <c r="Q490" s="195"/>
      <c r="R490" s="11">
        <v>18</v>
      </c>
      <c r="S490" s="195">
        <v>26053.8</v>
      </c>
      <c r="T490" s="195">
        <v>1447.43333333333</v>
      </c>
      <c r="V490" s="11"/>
      <c r="W490" s="11"/>
      <c r="X490" s="11"/>
      <c r="Y490" s="11"/>
      <c r="Z490" s="11"/>
      <c r="AA490" s="11"/>
      <c r="AB490" s="11"/>
      <c r="AC490" s="11"/>
      <c r="AD490" s="11"/>
    </row>
    <row r="491" spans="1:30">
      <c r="A491" s="56"/>
      <c r="B491" s="11"/>
      <c r="C491" s="11" t="s">
        <v>399</v>
      </c>
      <c r="D491" s="11"/>
      <c r="E491" s="11" t="s">
        <v>400</v>
      </c>
      <c r="F491" s="11">
        <v>8</v>
      </c>
      <c r="G491" s="195">
        <v>7893.2849999999999</v>
      </c>
      <c r="H491" s="195">
        <v>31573.14</v>
      </c>
      <c r="I491" s="195">
        <v>3946.6424999999999</v>
      </c>
      <c r="J491" s="184">
        <v>13.375</v>
      </c>
      <c r="L491" s="11">
        <v>4</v>
      </c>
      <c r="M491" s="195">
        <v>28216.11</v>
      </c>
      <c r="N491" s="195">
        <v>7054.0275000000001</v>
      </c>
      <c r="O491" s="11">
        <v>1</v>
      </c>
      <c r="P491" s="195">
        <v>452.05</v>
      </c>
      <c r="Q491" s="195">
        <v>452.05</v>
      </c>
      <c r="R491" s="11">
        <v>7</v>
      </c>
      <c r="S491" s="195">
        <v>31121.09</v>
      </c>
      <c r="T491" s="195">
        <v>4445.87</v>
      </c>
      <c r="V491" s="11"/>
      <c r="W491" s="11"/>
      <c r="X491" s="11"/>
      <c r="Y491" s="11"/>
      <c r="Z491" s="11"/>
      <c r="AA491" s="11"/>
      <c r="AB491" s="11"/>
      <c r="AC491" s="11"/>
      <c r="AD491" s="11"/>
    </row>
    <row r="492" spans="1:30">
      <c r="A492" s="56"/>
      <c r="B492" s="11"/>
      <c r="C492" s="11" t="s">
        <v>401</v>
      </c>
      <c r="D492" s="11"/>
      <c r="E492" s="11" t="s">
        <v>264</v>
      </c>
      <c r="F492" s="11">
        <v>6</v>
      </c>
      <c r="G492" s="195">
        <v>2387.6833333333302</v>
      </c>
      <c r="H492" s="195">
        <v>7163.05</v>
      </c>
      <c r="I492" s="195">
        <v>1193.8416666666701</v>
      </c>
      <c r="J492" s="184">
        <v>9.5</v>
      </c>
      <c r="L492" s="11">
        <v>3</v>
      </c>
      <c r="M492" s="195">
        <v>4019</v>
      </c>
      <c r="N492" s="195">
        <v>1339.6666666666699</v>
      </c>
      <c r="O492" s="11"/>
      <c r="P492" s="195"/>
      <c r="Q492" s="195"/>
      <c r="R492" s="11">
        <v>6</v>
      </c>
      <c r="S492" s="195">
        <v>7163.05</v>
      </c>
      <c r="T492" s="195">
        <v>1193.8416666666701</v>
      </c>
      <c r="V492" s="11"/>
      <c r="W492" s="11"/>
      <c r="X492" s="11"/>
      <c r="Y492" s="11"/>
      <c r="Z492" s="11"/>
      <c r="AA492" s="11"/>
      <c r="AB492" s="11"/>
      <c r="AC492" s="11"/>
      <c r="AD492" s="11"/>
    </row>
    <row r="493" spans="1:30">
      <c r="A493" s="56"/>
      <c r="B493" s="11"/>
      <c r="C493" s="11" t="s">
        <v>476</v>
      </c>
      <c r="D493" s="11"/>
      <c r="E493" s="11" t="s">
        <v>161</v>
      </c>
      <c r="F493" s="11">
        <v>1</v>
      </c>
      <c r="G493" s="195">
        <v>319.77999999999997</v>
      </c>
      <c r="H493" s="195">
        <v>319.77999999999997</v>
      </c>
      <c r="I493" s="195">
        <v>319.77999999999997</v>
      </c>
      <c r="J493" s="184">
        <v>13</v>
      </c>
      <c r="L493" s="11">
        <v>1</v>
      </c>
      <c r="M493" s="195"/>
      <c r="N493" s="195"/>
      <c r="O493" s="11"/>
      <c r="P493" s="195"/>
      <c r="Q493" s="195"/>
      <c r="R493" s="11">
        <v>1</v>
      </c>
      <c r="S493" s="195">
        <v>319.77999999999997</v>
      </c>
      <c r="T493" s="195">
        <v>319.77999999999997</v>
      </c>
      <c r="V493" s="11"/>
      <c r="W493" s="11"/>
      <c r="X493" s="11"/>
      <c r="Y493" s="11"/>
      <c r="Z493" s="11"/>
      <c r="AA493" s="11"/>
      <c r="AB493" s="11"/>
      <c r="AC493" s="11"/>
      <c r="AD493" s="11"/>
    </row>
    <row r="494" spans="1:30">
      <c r="A494" s="56"/>
      <c r="B494" s="11"/>
      <c r="C494" s="11" t="s">
        <v>403</v>
      </c>
      <c r="D494" s="11"/>
      <c r="E494" s="11" t="s">
        <v>123</v>
      </c>
      <c r="F494" s="11">
        <v>2</v>
      </c>
      <c r="G494" s="195">
        <v>7960.46</v>
      </c>
      <c r="H494" s="195">
        <v>7960.46</v>
      </c>
      <c r="I494" s="195">
        <v>3980.23</v>
      </c>
      <c r="J494" s="184">
        <v>22</v>
      </c>
      <c r="L494" s="11">
        <v>1</v>
      </c>
      <c r="M494" s="195">
        <v>4811.91</v>
      </c>
      <c r="N494" s="195">
        <v>4811.91</v>
      </c>
      <c r="O494" s="11"/>
      <c r="P494" s="195"/>
      <c r="Q494" s="195"/>
      <c r="R494" s="11">
        <v>2</v>
      </c>
      <c r="S494" s="195">
        <v>7960.46</v>
      </c>
      <c r="T494" s="195">
        <v>3980.23</v>
      </c>
      <c r="V494" s="11"/>
      <c r="W494" s="11"/>
      <c r="X494" s="11"/>
      <c r="Y494" s="11"/>
      <c r="Z494" s="11"/>
      <c r="AA494" s="11"/>
      <c r="AB494" s="11"/>
      <c r="AC494" s="11"/>
      <c r="AD494" s="11"/>
    </row>
    <row r="495" spans="1:30">
      <c r="A495" s="56"/>
      <c r="B495" s="11"/>
      <c r="C495" s="11" t="s">
        <v>404</v>
      </c>
      <c r="D495" s="11"/>
      <c r="E495" s="11" t="s">
        <v>84</v>
      </c>
      <c r="F495" s="11">
        <v>11</v>
      </c>
      <c r="G495" s="195">
        <v>1632.7885714285701</v>
      </c>
      <c r="H495" s="195">
        <v>11429.52</v>
      </c>
      <c r="I495" s="195">
        <v>1039.04727272727</v>
      </c>
      <c r="J495" s="184">
        <v>14.2727272727273</v>
      </c>
      <c r="L495" s="11">
        <v>7</v>
      </c>
      <c r="M495" s="195">
        <v>4224.83</v>
      </c>
      <c r="N495" s="195">
        <v>1056.2075</v>
      </c>
      <c r="O495" s="11"/>
      <c r="P495" s="195"/>
      <c r="Q495" s="195"/>
      <c r="R495" s="11">
        <v>11</v>
      </c>
      <c r="S495" s="195">
        <v>11429.52</v>
      </c>
      <c r="T495" s="195">
        <v>1039.04727272727</v>
      </c>
      <c r="V495" s="11"/>
      <c r="W495" s="11"/>
      <c r="X495" s="11"/>
      <c r="Y495" s="11"/>
      <c r="Z495" s="11"/>
      <c r="AA495" s="11"/>
      <c r="AB495" s="11"/>
      <c r="AC495" s="11"/>
      <c r="AD495" s="11"/>
    </row>
    <row r="496" spans="1:30">
      <c r="A496" s="56"/>
      <c r="B496" s="11"/>
      <c r="C496" s="11" t="s">
        <v>405</v>
      </c>
      <c r="D496" s="11"/>
      <c r="E496" s="11" t="s">
        <v>406</v>
      </c>
      <c r="F496" s="11">
        <v>3</v>
      </c>
      <c r="G496" s="195">
        <v>842.61500000000001</v>
      </c>
      <c r="H496" s="195">
        <v>1685.23</v>
      </c>
      <c r="I496" s="195">
        <v>561.743333333333</v>
      </c>
      <c r="J496" s="184">
        <v>9</v>
      </c>
      <c r="L496" s="11">
        <v>2</v>
      </c>
      <c r="M496" s="195">
        <v>1506.69</v>
      </c>
      <c r="N496" s="195">
        <v>1506.69</v>
      </c>
      <c r="O496" s="11"/>
      <c r="P496" s="195"/>
      <c r="Q496" s="195"/>
      <c r="R496" s="11">
        <v>3</v>
      </c>
      <c r="S496" s="195">
        <v>1685.23</v>
      </c>
      <c r="T496" s="195">
        <v>561.743333333333</v>
      </c>
      <c r="V496" s="11"/>
      <c r="W496" s="11"/>
      <c r="X496" s="11"/>
      <c r="Y496" s="11"/>
      <c r="Z496" s="11"/>
      <c r="AA496" s="11"/>
      <c r="AB496" s="11"/>
      <c r="AC496" s="11"/>
      <c r="AD496" s="11"/>
    </row>
    <row r="497" spans="1:30">
      <c r="A497" s="56"/>
      <c r="B497" s="11"/>
      <c r="C497" s="11" t="s">
        <v>408</v>
      </c>
      <c r="D497" s="11"/>
      <c r="E497" s="11" t="s">
        <v>409</v>
      </c>
      <c r="F497" s="11">
        <v>112</v>
      </c>
      <c r="G497" s="195">
        <v>1797.03698630137</v>
      </c>
      <c r="H497" s="195">
        <v>131183.70000000001</v>
      </c>
      <c r="I497" s="195">
        <v>1171.28303571429</v>
      </c>
      <c r="J497" s="184">
        <v>11.6696428571429</v>
      </c>
      <c r="L497" s="11">
        <v>73</v>
      </c>
      <c r="M497" s="195">
        <v>51055.12</v>
      </c>
      <c r="N497" s="195">
        <v>1309.1056410256399</v>
      </c>
      <c r="O497" s="11"/>
      <c r="P497" s="195"/>
      <c r="Q497" s="195"/>
      <c r="R497" s="11">
        <v>112</v>
      </c>
      <c r="S497" s="195">
        <v>131183.70000000001</v>
      </c>
      <c r="T497" s="195">
        <v>1171.28303571429</v>
      </c>
      <c r="V497" s="11"/>
      <c r="W497" s="11"/>
      <c r="X497" s="11"/>
      <c r="Y497" s="11"/>
      <c r="Z497" s="11"/>
      <c r="AA497" s="11"/>
      <c r="AB497" s="11"/>
      <c r="AC497" s="11"/>
      <c r="AD497" s="11"/>
    </row>
    <row r="498" spans="1:30">
      <c r="A498" s="56"/>
      <c r="B498" s="11"/>
      <c r="C498" s="11" t="s">
        <v>412</v>
      </c>
      <c r="D498" s="11"/>
      <c r="E498" s="11" t="s">
        <v>115</v>
      </c>
      <c r="F498" s="11">
        <v>12</v>
      </c>
      <c r="G498" s="195">
        <v>527.15</v>
      </c>
      <c r="H498" s="195">
        <v>5798.65</v>
      </c>
      <c r="I498" s="195">
        <v>483.22083333333302</v>
      </c>
      <c r="J498" s="184">
        <v>12</v>
      </c>
      <c r="L498" s="11">
        <v>11</v>
      </c>
      <c r="M498" s="195">
        <v>1594.32</v>
      </c>
      <c r="N498" s="195">
        <v>1594.32</v>
      </c>
      <c r="O498" s="11"/>
      <c r="P498" s="195"/>
      <c r="Q498" s="195"/>
      <c r="R498" s="11">
        <v>12</v>
      </c>
      <c r="S498" s="195">
        <v>5798.65</v>
      </c>
      <c r="T498" s="195">
        <v>483.22083333333302</v>
      </c>
      <c r="V498" s="11"/>
      <c r="W498" s="11"/>
      <c r="X498" s="11"/>
      <c r="Y498" s="11"/>
      <c r="Z498" s="11"/>
      <c r="AA498" s="11"/>
      <c r="AB498" s="11"/>
      <c r="AC498" s="11"/>
      <c r="AD498" s="11"/>
    </row>
    <row r="499" spans="1:30">
      <c r="A499" s="56"/>
      <c r="B499" s="11"/>
      <c r="C499" s="11" t="s">
        <v>413</v>
      </c>
      <c r="D499" s="11"/>
      <c r="E499" s="11" t="s">
        <v>146</v>
      </c>
      <c r="F499" s="11">
        <v>6</v>
      </c>
      <c r="G499" s="195">
        <v>3025.2020000000002</v>
      </c>
      <c r="H499" s="195">
        <v>15126.01</v>
      </c>
      <c r="I499" s="195">
        <v>2521.0016666666702</v>
      </c>
      <c r="J499" s="184">
        <v>16.8333333333333</v>
      </c>
      <c r="L499" s="11">
        <v>5</v>
      </c>
      <c r="M499" s="195">
        <v>742.76</v>
      </c>
      <c r="N499" s="195">
        <v>742.76</v>
      </c>
      <c r="O499" s="11"/>
      <c r="P499" s="195"/>
      <c r="Q499" s="195"/>
      <c r="R499" s="11">
        <v>6</v>
      </c>
      <c r="S499" s="195">
        <v>15126.01</v>
      </c>
      <c r="T499" s="195">
        <v>2521.0016666666702</v>
      </c>
      <c r="V499" s="11"/>
      <c r="W499" s="11"/>
      <c r="X499" s="11"/>
      <c r="Y499" s="11"/>
      <c r="Z499" s="11"/>
      <c r="AA499" s="11"/>
      <c r="AB499" s="11"/>
      <c r="AC499" s="11"/>
      <c r="AD499" s="11"/>
    </row>
    <row r="500" spans="1:30">
      <c r="A500" s="56"/>
      <c r="B500" s="11"/>
      <c r="C500" s="11" t="s">
        <v>414</v>
      </c>
      <c r="D500" s="11"/>
      <c r="E500" s="11" t="s">
        <v>103</v>
      </c>
      <c r="F500" s="11">
        <v>235</v>
      </c>
      <c r="G500" s="195">
        <v>2482.38333333333</v>
      </c>
      <c r="H500" s="195">
        <v>357463.2</v>
      </c>
      <c r="I500" s="195">
        <v>1521.12</v>
      </c>
      <c r="J500" s="184">
        <v>12.272340425531899</v>
      </c>
      <c r="L500" s="11">
        <v>144</v>
      </c>
      <c r="M500" s="195">
        <v>131170.82</v>
      </c>
      <c r="N500" s="195">
        <v>1441.43758241758</v>
      </c>
      <c r="O500" s="11">
        <v>2</v>
      </c>
      <c r="P500" s="195">
        <v>692.44</v>
      </c>
      <c r="Q500" s="195">
        <v>346.22</v>
      </c>
      <c r="R500" s="11">
        <v>233</v>
      </c>
      <c r="S500" s="195">
        <v>356770.76</v>
      </c>
      <c r="T500" s="195">
        <v>1531.2049785407701</v>
      </c>
      <c r="V500" s="11"/>
      <c r="W500" s="11"/>
      <c r="X500" s="11"/>
      <c r="Y500" s="11"/>
      <c r="Z500" s="11"/>
      <c r="AA500" s="11"/>
      <c r="AB500" s="11"/>
      <c r="AC500" s="11"/>
      <c r="AD500" s="11"/>
    </row>
    <row r="501" spans="1:30">
      <c r="A501" s="56"/>
      <c r="B501" s="11"/>
      <c r="C501" s="11" t="s">
        <v>415</v>
      </c>
      <c r="D501" s="11"/>
      <c r="E501" s="11" t="s">
        <v>96</v>
      </c>
      <c r="F501" s="11">
        <v>6</v>
      </c>
      <c r="G501" s="195">
        <v>1698.1666666666699</v>
      </c>
      <c r="H501" s="195">
        <v>10189</v>
      </c>
      <c r="I501" s="195">
        <v>1698.1666666666699</v>
      </c>
      <c r="J501" s="184">
        <v>11.3333333333333</v>
      </c>
      <c r="L501" s="11">
        <v>6</v>
      </c>
      <c r="M501" s="195"/>
      <c r="N501" s="195"/>
      <c r="O501" s="11"/>
      <c r="P501" s="195"/>
      <c r="Q501" s="195"/>
      <c r="R501" s="11">
        <v>6</v>
      </c>
      <c r="S501" s="195">
        <v>10189</v>
      </c>
      <c r="T501" s="195">
        <v>1698.1666666666699</v>
      </c>
      <c r="V501" s="11"/>
      <c r="W501" s="11"/>
      <c r="X501" s="11"/>
      <c r="Y501" s="11"/>
      <c r="Z501" s="11"/>
      <c r="AA501" s="11"/>
      <c r="AB501" s="11"/>
      <c r="AC501" s="11"/>
      <c r="AD501" s="11"/>
    </row>
    <row r="502" spans="1:30">
      <c r="A502" s="56"/>
      <c r="B502" s="11"/>
      <c r="C502" s="11" t="s">
        <v>416</v>
      </c>
      <c r="D502" s="11"/>
      <c r="E502" s="11" t="s">
        <v>264</v>
      </c>
      <c r="F502" s="11">
        <v>1</v>
      </c>
      <c r="G502" s="195"/>
      <c r="H502" s="195">
        <v>742.5</v>
      </c>
      <c r="I502" s="195">
        <v>742.5</v>
      </c>
      <c r="J502" s="184">
        <v>3</v>
      </c>
      <c r="L502" s="11"/>
      <c r="M502" s="195">
        <v>742.5</v>
      </c>
      <c r="N502" s="195">
        <v>742.5</v>
      </c>
      <c r="O502" s="11"/>
      <c r="P502" s="195"/>
      <c r="Q502" s="195"/>
      <c r="R502" s="11">
        <v>1</v>
      </c>
      <c r="S502" s="195">
        <v>742.5</v>
      </c>
      <c r="T502" s="195">
        <v>742.5</v>
      </c>
      <c r="V502" s="11"/>
      <c r="W502" s="11"/>
      <c r="X502" s="11"/>
      <c r="Y502" s="11"/>
      <c r="Z502" s="11"/>
      <c r="AA502" s="11"/>
      <c r="AB502" s="11"/>
      <c r="AC502" s="11"/>
      <c r="AD502" s="11"/>
    </row>
    <row r="503" spans="1:30">
      <c r="A503" s="56"/>
      <c r="B503" s="11"/>
      <c r="C503" s="11" t="s">
        <v>417</v>
      </c>
      <c r="D503" s="11"/>
      <c r="E503" s="11" t="s">
        <v>92</v>
      </c>
      <c r="F503" s="11">
        <v>29</v>
      </c>
      <c r="G503" s="195">
        <v>2013.3879999999999</v>
      </c>
      <c r="H503" s="195">
        <v>30200.82</v>
      </c>
      <c r="I503" s="195">
        <v>1041.4075862069001</v>
      </c>
      <c r="J503" s="184">
        <v>11.7931034482759</v>
      </c>
      <c r="L503" s="11">
        <v>15</v>
      </c>
      <c r="M503" s="195">
        <v>15251.75</v>
      </c>
      <c r="N503" s="195">
        <v>1089.4107142857099</v>
      </c>
      <c r="O503" s="11"/>
      <c r="P503" s="195"/>
      <c r="Q503" s="195"/>
      <c r="R503" s="11">
        <v>29</v>
      </c>
      <c r="S503" s="195">
        <v>30200.82</v>
      </c>
      <c r="T503" s="195">
        <v>1041.4075862069001</v>
      </c>
      <c r="V503" s="11"/>
      <c r="W503" s="11"/>
      <c r="X503" s="11"/>
      <c r="Y503" s="11"/>
      <c r="Z503" s="11"/>
      <c r="AA503" s="11"/>
      <c r="AB503" s="11"/>
      <c r="AC503" s="11"/>
      <c r="AD503" s="11"/>
    </row>
    <row r="504" spans="1:30">
      <c r="A504" s="56"/>
      <c r="B504" s="11"/>
      <c r="C504" s="11" t="s">
        <v>418</v>
      </c>
      <c r="D504" s="11"/>
      <c r="E504" s="11" t="s">
        <v>148</v>
      </c>
      <c r="F504" s="11">
        <v>3</v>
      </c>
      <c r="G504" s="195">
        <v>3754.9250000000002</v>
      </c>
      <c r="H504" s="195">
        <v>7509.85</v>
      </c>
      <c r="I504" s="195">
        <v>2503.2833333333301</v>
      </c>
      <c r="J504" s="184">
        <v>17</v>
      </c>
      <c r="L504" s="11">
        <v>2</v>
      </c>
      <c r="M504" s="195">
        <v>1215.21</v>
      </c>
      <c r="N504" s="195">
        <v>1215.21</v>
      </c>
      <c r="O504" s="11"/>
      <c r="P504" s="195"/>
      <c r="Q504" s="195"/>
      <c r="R504" s="11">
        <v>3</v>
      </c>
      <c r="S504" s="195">
        <v>7509.85</v>
      </c>
      <c r="T504" s="195">
        <v>2503.2833333333301</v>
      </c>
      <c r="V504" s="11"/>
      <c r="W504" s="11"/>
      <c r="X504" s="11"/>
      <c r="Y504" s="11"/>
      <c r="Z504" s="11"/>
      <c r="AA504" s="11"/>
      <c r="AB504" s="11"/>
      <c r="AC504" s="11"/>
      <c r="AD504" s="11"/>
    </row>
    <row r="505" spans="1:30">
      <c r="A505" s="56"/>
      <c r="B505" s="11"/>
      <c r="C505" s="11" t="s">
        <v>419</v>
      </c>
      <c r="D505" s="11"/>
      <c r="E505" s="11" t="s">
        <v>420</v>
      </c>
      <c r="F505" s="11">
        <v>8</v>
      </c>
      <c r="G505" s="195">
        <v>2325.375</v>
      </c>
      <c r="H505" s="195">
        <v>9301.5</v>
      </c>
      <c r="I505" s="195">
        <v>1162.6875</v>
      </c>
      <c r="J505" s="184">
        <v>13.375</v>
      </c>
      <c r="L505" s="11">
        <v>4</v>
      </c>
      <c r="M505" s="195">
        <v>6955.19</v>
      </c>
      <c r="N505" s="195">
        <v>1738.7974999999999</v>
      </c>
      <c r="O505" s="11"/>
      <c r="P505" s="195"/>
      <c r="Q505" s="195"/>
      <c r="R505" s="11">
        <v>8</v>
      </c>
      <c r="S505" s="195">
        <v>9301.5</v>
      </c>
      <c r="T505" s="195">
        <v>1162.6875</v>
      </c>
      <c r="V505" s="11"/>
      <c r="W505" s="11"/>
      <c r="X505" s="11"/>
      <c r="Y505" s="11"/>
      <c r="Z505" s="11"/>
      <c r="AA505" s="11"/>
      <c r="AB505" s="11"/>
      <c r="AC505" s="11"/>
      <c r="AD505" s="11"/>
    </row>
    <row r="506" spans="1:30">
      <c r="A506" s="56"/>
      <c r="B506" s="11"/>
      <c r="C506" s="11" t="s">
        <v>421</v>
      </c>
      <c r="D506" s="11"/>
      <c r="E506" s="11" t="s">
        <v>285</v>
      </c>
      <c r="F506" s="11">
        <v>334</v>
      </c>
      <c r="G506" s="195">
        <v>2183.7043030302998</v>
      </c>
      <c r="H506" s="195">
        <v>360311.21</v>
      </c>
      <c r="I506" s="195">
        <v>1078.7760778443101</v>
      </c>
      <c r="J506" s="184">
        <v>12.535928143712599</v>
      </c>
      <c r="L506" s="11">
        <v>165</v>
      </c>
      <c r="M506" s="195">
        <v>230747.45</v>
      </c>
      <c r="N506" s="195">
        <v>1365.36952662722</v>
      </c>
      <c r="O506" s="11">
        <v>9</v>
      </c>
      <c r="P506" s="195">
        <v>9820.56</v>
      </c>
      <c r="Q506" s="195">
        <v>1091.17333333333</v>
      </c>
      <c r="R506" s="11">
        <v>325</v>
      </c>
      <c r="S506" s="195">
        <v>350490.65</v>
      </c>
      <c r="T506" s="195">
        <v>1078.43276923077</v>
      </c>
      <c r="V506" s="11"/>
      <c r="W506" s="11"/>
      <c r="X506" s="11"/>
      <c r="Y506" s="11"/>
      <c r="Z506" s="11"/>
      <c r="AA506" s="11"/>
      <c r="AB506" s="11"/>
      <c r="AC506" s="11"/>
      <c r="AD506" s="11"/>
    </row>
    <row r="507" spans="1:30">
      <c r="A507" s="56"/>
      <c r="B507" s="11"/>
      <c r="C507" s="11" t="s">
        <v>422</v>
      </c>
      <c r="D507" s="11"/>
      <c r="E507" s="11" t="s">
        <v>127</v>
      </c>
      <c r="F507" s="11">
        <v>226</v>
      </c>
      <c r="G507" s="195">
        <v>2615.2714655172399</v>
      </c>
      <c r="H507" s="195">
        <v>303371.49</v>
      </c>
      <c r="I507" s="195">
        <v>1342.3517256637199</v>
      </c>
      <c r="J507" s="184">
        <v>12.7477876106195</v>
      </c>
      <c r="L507" s="11">
        <v>116</v>
      </c>
      <c r="M507" s="195">
        <v>169988.1</v>
      </c>
      <c r="N507" s="195">
        <v>1545.3463636363599</v>
      </c>
      <c r="O507" s="11">
        <v>4</v>
      </c>
      <c r="P507" s="195">
        <v>7255.06</v>
      </c>
      <c r="Q507" s="195">
        <v>1813.7650000000001</v>
      </c>
      <c r="R507" s="11">
        <v>222</v>
      </c>
      <c r="S507" s="195">
        <v>296116.43</v>
      </c>
      <c r="T507" s="195">
        <v>1333.85779279279</v>
      </c>
      <c r="V507" s="11"/>
      <c r="W507" s="11"/>
      <c r="X507" s="11"/>
      <c r="Y507" s="11"/>
      <c r="Z507" s="11"/>
      <c r="AA507" s="11"/>
      <c r="AB507" s="11"/>
      <c r="AC507" s="11"/>
      <c r="AD507" s="11"/>
    </row>
    <row r="508" spans="1:30">
      <c r="A508" s="56"/>
      <c r="B508" s="11"/>
      <c r="C508" s="11" t="s">
        <v>423</v>
      </c>
      <c r="D508" s="11"/>
      <c r="E508" s="11" t="s">
        <v>136</v>
      </c>
      <c r="F508" s="11">
        <v>3</v>
      </c>
      <c r="G508" s="195">
        <v>621.24</v>
      </c>
      <c r="H508" s="195">
        <v>1242.48</v>
      </c>
      <c r="I508" s="195">
        <v>414.16</v>
      </c>
      <c r="J508" s="184">
        <v>9.3333333333333304</v>
      </c>
      <c r="L508" s="11">
        <v>2</v>
      </c>
      <c r="M508" s="195">
        <v>465.78</v>
      </c>
      <c r="N508" s="195">
        <v>465.78</v>
      </c>
      <c r="O508" s="11"/>
      <c r="P508" s="195"/>
      <c r="Q508" s="195"/>
      <c r="R508" s="11">
        <v>3</v>
      </c>
      <c r="S508" s="195">
        <v>1242.48</v>
      </c>
      <c r="T508" s="195">
        <v>414.16</v>
      </c>
      <c r="V508" s="11"/>
      <c r="W508" s="11"/>
      <c r="X508" s="11"/>
      <c r="Y508" s="11"/>
      <c r="Z508" s="11"/>
      <c r="AA508" s="11"/>
      <c r="AB508" s="11"/>
      <c r="AC508" s="11"/>
      <c r="AD508" s="11"/>
    </row>
    <row r="509" spans="1:30">
      <c r="A509" s="56"/>
      <c r="B509" s="11"/>
      <c r="C509" s="11" t="s">
        <v>424</v>
      </c>
      <c r="D509" s="11"/>
      <c r="E509" s="11" t="s">
        <v>425</v>
      </c>
      <c r="F509" s="11">
        <v>2</v>
      </c>
      <c r="G509" s="195">
        <v>247.36500000000001</v>
      </c>
      <c r="H509" s="195">
        <v>494.73</v>
      </c>
      <c r="I509" s="195">
        <v>247.36500000000001</v>
      </c>
      <c r="J509" s="184">
        <v>16</v>
      </c>
      <c r="L509" s="11">
        <v>2</v>
      </c>
      <c r="M509" s="195"/>
      <c r="N509" s="195"/>
      <c r="O509" s="11"/>
      <c r="P509" s="195"/>
      <c r="Q509" s="195"/>
      <c r="R509" s="11">
        <v>2</v>
      </c>
      <c r="S509" s="195">
        <v>494.73</v>
      </c>
      <c r="T509" s="195">
        <v>247.36500000000001</v>
      </c>
      <c r="V509" s="11"/>
      <c r="W509" s="11"/>
      <c r="X509" s="11"/>
      <c r="Y509" s="11"/>
      <c r="Z509" s="11"/>
      <c r="AA509" s="11"/>
      <c r="AB509" s="11"/>
      <c r="AC509" s="11"/>
      <c r="AD509" s="11"/>
    </row>
    <row r="510" spans="1:30">
      <c r="A510" s="56"/>
      <c r="B510" s="11"/>
      <c r="C510" s="11" t="s">
        <v>426</v>
      </c>
      <c r="D510" s="11"/>
      <c r="E510" s="11" t="s">
        <v>425</v>
      </c>
      <c r="F510" s="11">
        <v>103</v>
      </c>
      <c r="G510" s="195">
        <v>1796.04268656716</v>
      </c>
      <c r="H510" s="195">
        <v>120334.86</v>
      </c>
      <c r="I510" s="195">
        <v>1168.2996116504901</v>
      </c>
      <c r="J510" s="184">
        <v>12.825242718446599</v>
      </c>
      <c r="L510" s="11">
        <v>67</v>
      </c>
      <c r="M510" s="195">
        <v>33681.83</v>
      </c>
      <c r="N510" s="195">
        <v>935.606388888889</v>
      </c>
      <c r="O510" s="11">
        <v>3</v>
      </c>
      <c r="P510" s="195">
        <v>2624</v>
      </c>
      <c r="Q510" s="195">
        <v>874.66666666666697</v>
      </c>
      <c r="R510" s="11">
        <v>100</v>
      </c>
      <c r="S510" s="195">
        <v>117710.86</v>
      </c>
      <c r="T510" s="195">
        <v>1177.1086</v>
      </c>
      <c r="V510" s="11"/>
      <c r="W510" s="11"/>
      <c r="X510" s="11"/>
      <c r="Y510" s="11"/>
      <c r="Z510" s="11"/>
      <c r="AA510" s="11"/>
      <c r="AB510" s="11"/>
      <c r="AC510" s="11"/>
      <c r="AD510" s="11"/>
    </row>
    <row r="511" spans="1:30">
      <c r="A511" s="56"/>
      <c r="B511" s="11"/>
      <c r="C511" s="11" t="s">
        <v>427</v>
      </c>
      <c r="D511" s="11"/>
      <c r="E511" s="11" t="s">
        <v>187</v>
      </c>
      <c r="F511" s="11">
        <v>115</v>
      </c>
      <c r="G511" s="195">
        <v>1384.3139285714301</v>
      </c>
      <c r="H511" s="195">
        <v>116282.37</v>
      </c>
      <c r="I511" s="195">
        <v>1011.15104347826</v>
      </c>
      <c r="J511" s="184">
        <v>12.3913043478261</v>
      </c>
      <c r="L511" s="11">
        <v>84</v>
      </c>
      <c r="M511" s="195">
        <v>38749.019999999997</v>
      </c>
      <c r="N511" s="195">
        <v>1249.9683870967699</v>
      </c>
      <c r="O511" s="11"/>
      <c r="P511" s="195"/>
      <c r="Q511" s="195"/>
      <c r="R511" s="11">
        <v>115</v>
      </c>
      <c r="S511" s="195">
        <v>116282.37</v>
      </c>
      <c r="T511" s="195">
        <v>1011.15104347826</v>
      </c>
      <c r="V511" s="11"/>
      <c r="W511" s="11"/>
      <c r="X511" s="11"/>
      <c r="Y511" s="11"/>
      <c r="Z511" s="11"/>
      <c r="AA511" s="11"/>
      <c r="AB511" s="11"/>
      <c r="AC511" s="11"/>
      <c r="AD511" s="11"/>
    </row>
    <row r="512" spans="1:30">
      <c r="A512" s="56"/>
      <c r="B512" s="11"/>
      <c r="C512" s="11" t="s">
        <v>428</v>
      </c>
      <c r="D512" s="11"/>
      <c r="E512" s="11" t="s">
        <v>264</v>
      </c>
      <c r="F512" s="11">
        <v>68</v>
      </c>
      <c r="G512" s="195">
        <v>2328.6027906976701</v>
      </c>
      <c r="H512" s="195">
        <v>100129.92</v>
      </c>
      <c r="I512" s="195">
        <v>1472.4988235294099</v>
      </c>
      <c r="J512" s="184">
        <v>14.2205882352941</v>
      </c>
      <c r="L512" s="11">
        <v>43</v>
      </c>
      <c r="M512" s="195">
        <v>50393.62</v>
      </c>
      <c r="N512" s="195">
        <v>2015.7447999999999</v>
      </c>
      <c r="O512" s="11"/>
      <c r="P512" s="195"/>
      <c r="Q512" s="195"/>
      <c r="R512" s="11">
        <v>68</v>
      </c>
      <c r="S512" s="195">
        <v>100129.92</v>
      </c>
      <c r="T512" s="195">
        <v>1472.4988235294099</v>
      </c>
      <c r="V512" s="11"/>
      <c r="W512" s="11"/>
      <c r="X512" s="11"/>
      <c r="Y512" s="11"/>
      <c r="Z512" s="11"/>
      <c r="AA512" s="11"/>
      <c r="AB512" s="11"/>
      <c r="AC512" s="11"/>
      <c r="AD512" s="11"/>
    </row>
    <row r="513" spans="1:30">
      <c r="A513" s="56"/>
      <c r="B513" s="11"/>
      <c r="C513" s="11" t="s">
        <v>429</v>
      </c>
      <c r="D513" s="11"/>
      <c r="E513" s="11" t="s">
        <v>430</v>
      </c>
      <c r="F513" s="11">
        <v>26</v>
      </c>
      <c r="G513" s="195">
        <v>2829.95</v>
      </c>
      <c r="H513" s="195">
        <v>42449.25</v>
      </c>
      <c r="I513" s="195">
        <v>1632.6634615384601</v>
      </c>
      <c r="J513" s="184">
        <v>13.384615384615399</v>
      </c>
      <c r="L513" s="11">
        <v>15</v>
      </c>
      <c r="M513" s="195">
        <v>14405.94</v>
      </c>
      <c r="N513" s="195">
        <v>1309.6309090909101</v>
      </c>
      <c r="O513" s="11"/>
      <c r="P513" s="195"/>
      <c r="Q513" s="195"/>
      <c r="R513" s="11">
        <v>26</v>
      </c>
      <c r="S513" s="195">
        <v>42449.25</v>
      </c>
      <c r="T513" s="195">
        <v>1632.6634615384601</v>
      </c>
      <c r="V513" s="11"/>
      <c r="W513" s="11"/>
      <c r="X513" s="11"/>
      <c r="Y513" s="11"/>
      <c r="Z513" s="11"/>
      <c r="AA513" s="11"/>
      <c r="AB513" s="11"/>
      <c r="AC513" s="11"/>
      <c r="AD513" s="11"/>
    </row>
    <row r="514" spans="1:30">
      <c r="A514" s="56"/>
      <c r="B514" s="11"/>
      <c r="C514" s="11" t="s">
        <v>432</v>
      </c>
      <c r="D514" s="11"/>
      <c r="E514" s="11" t="s">
        <v>269</v>
      </c>
      <c r="F514" s="11">
        <v>12</v>
      </c>
      <c r="G514" s="195">
        <v>2778.3649999999998</v>
      </c>
      <c r="H514" s="195">
        <v>16670.189999999999</v>
      </c>
      <c r="I514" s="195">
        <v>1389.1824999999999</v>
      </c>
      <c r="J514" s="184">
        <v>10.5</v>
      </c>
      <c r="L514" s="11">
        <v>6</v>
      </c>
      <c r="M514" s="195">
        <v>9893.24</v>
      </c>
      <c r="N514" s="195">
        <v>1648.87333333333</v>
      </c>
      <c r="O514" s="11"/>
      <c r="P514" s="195"/>
      <c r="Q514" s="195"/>
      <c r="R514" s="11">
        <v>12</v>
      </c>
      <c r="S514" s="195">
        <v>16670.189999999999</v>
      </c>
      <c r="T514" s="195">
        <v>1389.1824999999999</v>
      </c>
      <c r="V514" s="11"/>
      <c r="W514" s="11"/>
      <c r="X514" s="11"/>
      <c r="Y514" s="11"/>
      <c r="Z514" s="11"/>
      <c r="AA514" s="11"/>
      <c r="AB514" s="11"/>
      <c r="AC514" s="11"/>
      <c r="AD514" s="11"/>
    </row>
    <row r="515" spans="1:30">
      <c r="A515" s="56"/>
      <c r="B515" s="11"/>
      <c r="C515" s="11" t="s">
        <v>434</v>
      </c>
      <c r="D515" s="11"/>
      <c r="E515" s="11" t="s">
        <v>110</v>
      </c>
      <c r="F515" s="11">
        <v>7</v>
      </c>
      <c r="G515" s="195">
        <v>5533.87</v>
      </c>
      <c r="H515" s="195">
        <v>16601.61</v>
      </c>
      <c r="I515" s="195">
        <v>2371.6585714285702</v>
      </c>
      <c r="J515" s="184">
        <v>16.428571428571399</v>
      </c>
      <c r="L515" s="11">
        <v>3</v>
      </c>
      <c r="M515" s="195">
        <v>5273.53</v>
      </c>
      <c r="N515" s="195">
        <v>1318.3824999999999</v>
      </c>
      <c r="O515" s="11"/>
      <c r="P515" s="195"/>
      <c r="Q515" s="195"/>
      <c r="R515" s="11">
        <v>7</v>
      </c>
      <c r="S515" s="195">
        <v>16601.61</v>
      </c>
      <c r="T515" s="195">
        <v>2371.6585714285702</v>
      </c>
      <c r="V515" s="11"/>
      <c r="W515" s="11"/>
      <c r="X515" s="11"/>
      <c r="Y515" s="11"/>
      <c r="Z515" s="11"/>
      <c r="AA515" s="11"/>
      <c r="AB515" s="11"/>
      <c r="AC515" s="11"/>
      <c r="AD515" s="11"/>
    </row>
    <row r="516" spans="1:30">
      <c r="A516" s="56"/>
      <c r="B516" s="11"/>
      <c r="C516" s="11" t="s">
        <v>436</v>
      </c>
      <c r="D516" s="11"/>
      <c r="E516" s="11" t="s">
        <v>169</v>
      </c>
      <c r="F516" s="11">
        <v>35</v>
      </c>
      <c r="G516" s="195">
        <v>3423.538</v>
      </c>
      <c r="H516" s="195">
        <v>51353.07</v>
      </c>
      <c r="I516" s="195">
        <v>1467.2305714285701</v>
      </c>
      <c r="J516" s="184">
        <v>12.9142857142857</v>
      </c>
      <c r="L516" s="11">
        <v>15</v>
      </c>
      <c r="M516" s="195">
        <v>31344.98</v>
      </c>
      <c r="N516" s="195">
        <v>1567.249</v>
      </c>
      <c r="O516" s="11">
        <v>1</v>
      </c>
      <c r="P516" s="195">
        <v>3491.31</v>
      </c>
      <c r="Q516" s="195">
        <v>3491.31</v>
      </c>
      <c r="R516" s="11">
        <v>34</v>
      </c>
      <c r="S516" s="195">
        <v>47861.760000000002</v>
      </c>
      <c r="T516" s="195">
        <v>1407.69882352941</v>
      </c>
      <c r="V516" s="11"/>
      <c r="W516" s="11"/>
      <c r="X516" s="11"/>
      <c r="Y516" s="11"/>
      <c r="Z516" s="11"/>
      <c r="AA516" s="11"/>
      <c r="AB516" s="11"/>
      <c r="AC516" s="11"/>
      <c r="AD516" s="11"/>
    </row>
    <row r="517" spans="1:30">
      <c r="A517" s="56"/>
      <c r="B517" s="11"/>
      <c r="C517" s="11" t="s">
        <v>437</v>
      </c>
      <c r="D517" s="11"/>
      <c r="E517" s="11" t="s">
        <v>193</v>
      </c>
      <c r="F517" s="11">
        <v>4</v>
      </c>
      <c r="G517" s="195">
        <v>5024.04</v>
      </c>
      <c r="H517" s="195">
        <v>10048.08</v>
      </c>
      <c r="I517" s="195">
        <v>2512.02</v>
      </c>
      <c r="J517" s="184">
        <v>17.5</v>
      </c>
      <c r="L517" s="11">
        <v>2</v>
      </c>
      <c r="M517" s="195">
        <v>9814.44</v>
      </c>
      <c r="N517" s="195">
        <v>4907.22</v>
      </c>
      <c r="O517" s="11"/>
      <c r="P517" s="195"/>
      <c r="Q517" s="195"/>
      <c r="R517" s="11">
        <v>4</v>
      </c>
      <c r="S517" s="195">
        <v>10048.08</v>
      </c>
      <c r="T517" s="195">
        <v>2512.02</v>
      </c>
      <c r="V517" s="11"/>
      <c r="W517" s="11"/>
      <c r="X517" s="11"/>
      <c r="Y517" s="11"/>
      <c r="Z517" s="11"/>
      <c r="AA517" s="11"/>
      <c r="AB517" s="11"/>
      <c r="AC517" s="11"/>
      <c r="AD517" s="11"/>
    </row>
    <row r="518" spans="1:30">
      <c r="A518" s="56"/>
      <c r="B518" s="11"/>
      <c r="C518" s="11" t="s">
        <v>438</v>
      </c>
      <c r="D518" s="11"/>
      <c r="E518" s="11" t="s">
        <v>439</v>
      </c>
      <c r="F518" s="11">
        <v>91</v>
      </c>
      <c r="G518" s="195">
        <v>3055.49880952381</v>
      </c>
      <c r="H518" s="195">
        <v>128330.95</v>
      </c>
      <c r="I518" s="195">
        <v>1410.2302197802201</v>
      </c>
      <c r="J518" s="184">
        <v>14.538461538461499</v>
      </c>
      <c r="L518" s="11">
        <v>42</v>
      </c>
      <c r="M518" s="195">
        <v>84229.73</v>
      </c>
      <c r="N518" s="195">
        <v>1718.97408163265</v>
      </c>
      <c r="O518" s="11"/>
      <c r="P518" s="195"/>
      <c r="Q518" s="195"/>
      <c r="R518" s="11">
        <v>91</v>
      </c>
      <c r="S518" s="195">
        <v>128330.95</v>
      </c>
      <c r="T518" s="195">
        <v>1410.2302197802201</v>
      </c>
      <c r="V518" s="11"/>
      <c r="W518" s="11"/>
      <c r="X518" s="11"/>
      <c r="Y518" s="11"/>
      <c r="Z518" s="11"/>
      <c r="AA518" s="11"/>
      <c r="AB518" s="11"/>
      <c r="AC518" s="11"/>
      <c r="AD518" s="11"/>
    </row>
    <row r="519" spans="1:30">
      <c r="A519" s="56"/>
      <c r="B519" s="11"/>
      <c r="C519" s="11" t="s">
        <v>440</v>
      </c>
      <c r="D519" s="11"/>
      <c r="E519" s="11" t="s">
        <v>441</v>
      </c>
      <c r="F519" s="11">
        <v>77</v>
      </c>
      <c r="G519" s="195">
        <v>1877.1537735849099</v>
      </c>
      <c r="H519" s="195">
        <v>99489.15</v>
      </c>
      <c r="I519" s="195">
        <v>1292.06688311688</v>
      </c>
      <c r="J519" s="184">
        <v>12.1558441558442</v>
      </c>
      <c r="L519" s="11">
        <v>53</v>
      </c>
      <c r="M519" s="195">
        <v>33639.15</v>
      </c>
      <c r="N519" s="195">
        <v>1401.6312499999999</v>
      </c>
      <c r="O519" s="11"/>
      <c r="P519" s="195"/>
      <c r="Q519" s="195"/>
      <c r="R519" s="11">
        <v>77</v>
      </c>
      <c r="S519" s="195">
        <v>99489.15</v>
      </c>
      <c r="T519" s="195">
        <v>1292.06688311688</v>
      </c>
      <c r="V519" s="11"/>
      <c r="W519" s="11"/>
      <c r="X519" s="11"/>
      <c r="Y519" s="11"/>
      <c r="Z519" s="11"/>
      <c r="AA519" s="11"/>
      <c r="AB519" s="11"/>
      <c r="AC519" s="11"/>
      <c r="AD519" s="11"/>
    </row>
    <row r="520" spans="1:30">
      <c r="A520" s="56"/>
      <c r="B520" s="11"/>
      <c r="C520" s="11" t="s">
        <v>443</v>
      </c>
      <c r="D520" s="11"/>
      <c r="E520" s="11" t="s">
        <v>161</v>
      </c>
      <c r="F520" s="11">
        <v>23</v>
      </c>
      <c r="G520" s="195">
        <v>2127.4042857142899</v>
      </c>
      <c r="H520" s="195">
        <v>29783.66</v>
      </c>
      <c r="I520" s="195">
        <v>1294.9417391304301</v>
      </c>
      <c r="J520" s="184">
        <v>12.6086956521739</v>
      </c>
      <c r="L520" s="11">
        <v>14</v>
      </c>
      <c r="M520" s="195">
        <v>11472.27</v>
      </c>
      <c r="N520" s="195">
        <v>1274.6966666666699</v>
      </c>
      <c r="O520" s="11"/>
      <c r="P520" s="195"/>
      <c r="Q520" s="195"/>
      <c r="R520" s="11">
        <v>23</v>
      </c>
      <c r="S520" s="195">
        <v>29783.66</v>
      </c>
      <c r="T520" s="195">
        <v>1294.9417391304301</v>
      </c>
      <c r="V520" s="11"/>
      <c r="W520" s="11"/>
      <c r="X520" s="11"/>
      <c r="Y520" s="11"/>
      <c r="Z520" s="11"/>
      <c r="AA520" s="11"/>
      <c r="AB520" s="11"/>
      <c r="AC520" s="11"/>
      <c r="AD520" s="11"/>
    </row>
    <row r="521" spans="1:30">
      <c r="A521" s="56"/>
      <c r="B521" s="11"/>
      <c r="C521" s="11" t="s">
        <v>445</v>
      </c>
      <c r="D521" s="11"/>
      <c r="E521" s="11" t="s">
        <v>121</v>
      </c>
      <c r="F521" s="11">
        <v>20</v>
      </c>
      <c r="G521" s="195">
        <v>2969.8130769230802</v>
      </c>
      <c r="H521" s="195">
        <v>38607.57</v>
      </c>
      <c r="I521" s="195">
        <v>1930.3785</v>
      </c>
      <c r="J521" s="184">
        <v>13.95</v>
      </c>
      <c r="L521" s="11">
        <v>13</v>
      </c>
      <c r="M521" s="195">
        <v>17279.5</v>
      </c>
      <c r="N521" s="195">
        <v>2468.5</v>
      </c>
      <c r="O521" s="11"/>
      <c r="P521" s="195"/>
      <c r="Q521" s="195"/>
      <c r="R521" s="11">
        <v>20</v>
      </c>
      <c r="S521" s="195">
        <v>38607.57</v>
      </c>
      <c r="T521" s="195">
        <v>1930.3785</v>
      </c>
      <c r="V521" s="11"/>
      <c r="W521" s="11"/>
      <c r="X521" s="11"/>
      <c r="Y521" s="11"/>
      <c r="Z521" s="11"/>
      <c r="AA521" s="11"/>
      <c r="AB521" s="11"/>
      <c r="AC521" s="11"/>
      <c r="AD521" s="11"/>
    </row>
    <row r="522" spans="1:30">
      <c r="A522" s="56"/>
      <c r="B522" s="11"/>
      <c r="C522" s="11" t="s">
        <v>446</v>
      </c>
      <c r="D522" s="11"/>
      <c r="E522" s="11" t="s">
        <v>447</v>
      </c>
      <c r="F522" s="11">
        <v>29</v>
      </c>
      <c r="G522" s="195">
        <v>1737.82421052632</v>
      </c>
      <c r="H522" s="195">
        <v>33018.660000000003</v>
      </c>
      <c r="I522" s="195">
        <v>1138.57448275862</v>
      </c>
      <c r="J522" s="184">
        <v>12.310344827586199</v>
      </c>
      <c r="L522" s="11">
        <v>19</v>
      </c>
      <c r="M522" s="195">
        <v>16411.72</v>
      </c>
      <c r="N522" s="195">
        <v>1641.172</v>
      </c>
      <c r="O522" s="11">
        <v>1</v>
      </c>
      <c r="P522" s="195">
        <v>2140.39</v>
      </c>
      <c r="Q522" s="195">
        <v>2140.39</v>
      </c>
      <c r="R522" s="11">
        <v>28</v>
      </c>
      <c r="S522" s="195">
        <v>30878.27</v>
      </c>
      <c r="T522" s="195">
        <v>1102.79535714286</v>
      </c>
      <c r="V522" s="11"/>
      <c r="W522" s="11"/>
      <c r="X522" s="11"/>
      <c r="Y522" s="11"/>
      <c r="Z522" s="11"/>
      <c r="AA522" s="11"/>
      <c r="AB522" s="11"/>
      <c r="AC522" s="11"/>
      <c r="AD522" s="11"/>
    </row>
    <row r="523" spans="1:30">
      <c r="A523" s="56"/>
      <c r="B523" s="11"/>
      <c r="C523" s="11" t="s">
        <v>448</v>
      </c>
      <c r="D523" s="11"/>
      <c r="E523" s="11" t="s">
        <v>242</v>
      </c>
      <c r="F523" s="11">
        <v>176</v>
      </c>
      <c r="G523" s="195">
        <v>1701.87029126214</v>
      </c>
      <c r="H523" s="195">
        <v>175292.64</v>
      </c>
      <c r="I523" s="195">
        <v>995.98090909090899</v>
      </c>
      <c r="J523" s="184">
        <v>11.767045454545499</v>
      </c>
      <c r="L523" s="11">
        <v>103</v>
      </c>
      <c r="M523" s="195">
        <v>84438.13</v>
      </c>
      <c r="N523" s="195">
        <v>1156.68671232877</v>
      </c>
      <c r="O523" s="11">
        <v>1</v>
      </c>
      <c r="P523" s="195">
        <v>597.11</v>
      </c>
      <c r="Q523" s="195">
        <v>597.11</v>
      </c>
      <c r="R523" s="11">
        <v>175</v>
      </c>
      <c r="S523" s="195">
        <v>174695.53</v>
      </c>
      <c r="T523" s="195">
        <v>998.26017142857097</v>
      </c>
      <c r="V523" s="11"/>
      <c r="W523" s="11"/>
      <c r="X523" s="11"/>
      <c r="Y523" s="11"/>
      <c r="Z523" s="11"/>
      <c r="AA523" s="11"/>
      <c r="AB523" s="11"/>
      <c r="AC523" s="11"/>
      <c r="AD523" s="11"/>
    </row>
    <row r="524" spans="1:30">
      <c r="A524" s="56"/>
      <c r="B524" s="11"/>
      <c r="C524" s="11" t="s">
        <v>602</v>
      </c>
      <c r="D524" s="11"/>
      <c r="E524" s="11" t="s">
        <v>242</v>
      </c>
      <c r="F524" s="11">
        <v>1</v>
      </c>
      <c r="G524" s="195"/>
      <c r="H524" s="195">
        <v>748.35</v>
      </c>
      <c r="I524" s="195">
        <v>748.35</v>
      </c>
      <c r="J524" s="184">
        <v>7</v>
      </c>
      <c r="L524" s="11"/>
      <c r="M524" s="195">
        <v>748.35</v>
      </c>
      <c r="N524" s="195">
        <v>748.35</v>
      </c>
      <c r="O524" s="11"/>
      <c r="P524" s="195"/>
      <c r="Q524" s="195"/>
      <c r="R524" s="11">
        <v>1</v>
      </c>
      <c r="S524" s="195">
        <v>748.35</v>
      </c>
      <c r="T524" s="195">
        <v>748.35</v>
      </c>
      <c r="V524" s="11"/>
      <c r="W524" s="11"/>
      <c r="X524" s="11"/>
      <c r="Y524" s="11"/>
      <c r="Z524" s="11"/>
      <c r="AA524" s="11"/>
      <c r="AB524" s="11"/>
      <c r="AC524" s="11"/>
      <c r="AD524" s="11"/>
    </row>
    <row r="525" spans="1:30">
      <c r="A525" s="56"/>
      <c r="B525" s="11"/>
      <c r="C525" s="11" t="s">
        <v>450</v>
      </c>
      <c r="D525" s="11"/>
      <c r="E525" s="11" t="s">
        <v>157</v>
      </c>
      <c r="F525" s="11">
        <v>553</v>
      </c>
      <c r="G525" s="195">
        <v>2277.6479746835398</v>
      </c>
      <c r="H525" s="195">
        <v>719736.76</v>
      </c>
      <c r="I525" s="195">
        <v>1301.5131283906001</v>
      </c>
      <c r="J525" s="184">
        <v>12.511754068716099</v>
      </c>
      <c r="L525" s="11">
        <v>316</v>
      </c>
      <c r="M525" s="195">
        <v>343530.63</v>
      </c>
      <c r="N525" s="195">
        <v>1449.49632911392</v>
      </c>
      <c r="O525" s="11">
        <v>10</v>
      </c>
      <c r="P525" s="195">
        <v>14030.19</v>
      </c>
      <c r="Q525" s="195">
        <v>1403.019</v>
      </c>
      <c r="R525" s="11">
        <v>543</v>
      </c>
      <c r="S525" s="195">
        <v>705706.57</v>
      </c>
      <c r="T525" s="195">
        <v>1299.6437753222799</v>
      </c>
      <c r="V525" s="11"/>
      <c r="W525" s="11"/>
      <c r="X525" s="11"/>
      <c r="Y525" s="11"/>
      <c r="Z525" s="11"/>
      <c r="AA525" s="11"/>
      <c r="AB525" s="11"/>
      <c r="AC525" s="11"/>
      <c r="AD525" s="11"/>
    </row>
    <row r="526" spans="1:30">
      <c r="A526" s="56"/>
      <c r="B526" s="11"/>
      <c r="C526" s="11" t="s">
        <v>451</v>
      </c>
      <c r="D526" s="11"/>
      <c r="E526" s="11" t="s">
        <v>229</v>
      </c>
      <c r="F526" s="11">
        <v>9</v>
      </c>
      <c r="G526" s="195">
        <v>2187.8919999999998</v>
      </c>
      <c r="H526" s="195">
        <v>10939.46</v>
      </c>
      <c r="I526" s="195">
        <v>1215.49555555556</v>
      </c>
      <c r="J526" s="184">
        <v>10.5555555555556</v>
      </c>
      <c r="L526" s="11">
        <v>5</v>
      </c>
      <c r="M526" s="195">
        <v>8046.86</v>
      </c>
      <c r="N526" s="195">
        <v>2011.7149999999999</v>
      </c>
      <c r="O526" s="11"/>
      <c r="P526" s="195"/>
      <c r="Q526" s="195"/>
      <c r="R526" s="11">
        <v>9</v>
      </c>
      <c r="S526" s="195">
        <v>10939.46</v>
      </c>
      <c r="T526" s="195">
        <v>1215.49555555556</v>
      </c>
      <c r="V526" s="11"/>
      <c r="W526" s="11"/>
      <c r="X526" s="11"/>
      <c r="Y526" s="11"/>
      <c r="Z526" s="11"/>
      <c r="AA526" s="11"/>
      <c r="AB526" s="11"/>
      <c r="AC526" s="11"/>
      <c r="AD526" s="11"/>
    </row>
    <row r="527" spans="1:30">
      <c r="A527" s="56"/>
      <c r="B527" s="11"/>
      <c r="C527" s="11" t="s">
        <v>452</v>
      </c>
      <c r="D527" s="11"/>
      <c r="E527" s="11" t="s">
        <v>453</v>
      </c>
      <c r="F527" s="11">
        <v>12</v>
      </c>
      <c r="G527" s="195">
        <v>1528.66</v>
      </c>
      <c r="H527" s="195">
        <v>12229.28</v>
      </c>
      <c r="I527" s="195">
        <v>1019.10666666667</v>
      </c>
      <c r="J527" s="184">
        <v>15.25</v>
      </c>
      <c r="L527" s="11">
        <v>8</v>
      </c>
      <c r="M527" s="195">
        <v>5742.42</v>
      </c>
      <c r="N527" s="195">
        <v>1435.605</v>
      </c>
      <c r="O527" s="11"/>
      <c r="P527" s="195"/>
      <c r="Q527" s="195"/>
      <c r="R527" s="11">
        <v>12</v>
      </c>
      <c r="S527" s="195">
        <v>12229.28</v>
      </c>
      <c r="T527" s="195">
        <v>1019.10666666667</v>
      </c>
      <c r="V527" s="11"/>
      <c r="W527" s="11"/>
      <c r="X527" s="11"/>
      <c r="Y527" s="11"/>
      <c r="Z527" s="11"/>
      <c r="AA527" s="11"/>
      <c r="AB527" s="11"/>
      <c r="AC527" s="11"/>
      <c r="AD527" s="11"/>
    </row>
    <row r="528" spans="1:30">
      <c r="A528" s="56"/>
      <c r="B528" s="11"/>
      <c r="C528" s="11" t="s">
        <v>454</v>
      </c>
      <c r="D528" s="11"/>
      <c r="E528" s="11" t="s">
        <v>123</v>
      </c>
      <c r="F528" s="11">
        <v>48</v>
      </c>
      <c r="G528" s="195">
        <v>3482.9211111111099</v>
      </c>
      <c r="H528" s="195">
        <v>125385.16</v>
      </c>
      <c r="I528" s="195">
        <v>2612.1908333333299</v>
      </c>
      <c r="J528" s="184">
        <v>15.4583333333333</v>
      </c>
      <c r="L528" s="11">
        <v>36</v>
      </c>
      <c r="M528" s="195">
        <v>15025.08</v>
      </c>
      <c r="N528" s="195">
        <v>1252.0899999999999</v>
      </c>
      <c r="O528" s="11"/>
      <c r="P528" s="195"/>
      <c r="Q528" s="195"/>
      <c r="R528" s="11">
        <v>48</v>
      </c>
      <c r="S528" s="195">
        <v>125385.16</v>
      </c>
      <c r="T528" s="195">
        <v>2612.1908333333299</v>
      </c>
      <c r="V528" s="11"/>
      <c r="W528" s="11"/>
      <c r="X528" s="11"/>
      <c r="Y528" s="11"/>
      <c r="Z528" s="11"/>
      <c r="AA528" s="11"/>
      <c r="AB528" s="11"/>
      <c r="AC528" s="11"/>
      <c r="AD528" s="11"/>
    </row>
    <row r="529" spans="1:30" ht="15" thickBot="1">
      <c r="A529" s="56"/>
      <c r="B529" s="11"/>
      <c r="C529" s="11" t="s">
        <v>455</v>
      </c>
      <c r="D529" s="11"/>
      <c r="E529" s="11" t="s">
        <v>352</v>
      </c>
      <c r="F529" s="11">
        <v>91</v>
      </c>
      <c r="G529" s="195">
        <v>2027.45166666667</v>
      </c>
      <c r="H529" s="195">
        <v>109482.39</v>
      </c>
      <c r="I529" s="195">
        <v>1203.10318681319</v>
      </c>
      <c r="J529" s="184">
        <v>13.219780219780199</v>
      </c>
      <c r="L529" s="11">
        <v>54</v>
      </c>
      <c r="M529" s="195">
        <v>55000.32</v>
      </c>
      <c r="N529" s="195">
        <v>1486.4951351351399</v>
      </c>
      <c r="O529" s="11"/>
      <c r="P529" s="195"/>
      <c r="Q529" s="195"/>
      <c r="R529" s="11">
        <v>91</v>
      </c>
      <c r="S529" s="195">
        <v>109482.39</v>
      </c>
      <c r="T529" s="195">
        <v>1203.10318681319</v>
      </c>
      <c r="V529" s="11"/>
      <c r="W529" s="11"/>
      <c r="X529" s="11"/>
      <c r="Y529" s="11"/>
      <c r="Z529" s="11"/>
      <c r="AA529" s="11"/>
      <c r="AB529" s="11"/>
      <c r="AC529" s="11"/>
      <c r="AD529" s="11"/>
    </row>
    <row r="530" spans="1:30" ht="15" thickBot="1">
      <c r="A530" s="56"/>
      <c r="B530" s="94" t="s">
        <v>50</v>
      </c>
      <c r="C530" s="101"/>
      <c r="D530" s="101"/>
      <c r="E530" s="101"/>
      <c r="F530" s="177">
        <f>SUM(F287:F529)</f>
        <v>14160</v>
      </c>
      <c r="G530" s="195">
        <f>AVERAGE(G287:G529)</f>
        <v>2349.436804328293</v>
      </c>
      <c r="H530" s="221">
        <f>SUM(H287:H529)</f>
        <v>18333516.400000006</v>
      </c>
      <c r="I530" s="195">
        <f>AVERAGE(I287:I529)</f>
        <v>1302.7920402412951</v>
      </c>
      <c r="J530" s="229">
        <f>AVERAGE(J287:J529)</f>
        <v>12.847518576985667</v>
      </c>
      <c r="L530" s="177">
        <f>SUM(L287:L529)</f>
        <v>8212</v>
      </c>
      <c r="M530" s="221">
        <f>SUM(M287:M529)</f>
        <v>8827089.7400000039</v>
      </c>
      <c r="N530" s="195">
        <f>AVERAGE(N287:N529)</f>
        <v>1513.6987688622776</v>
      </c>
      <c r="O530" s="177">
        <f>SUM(O287:O529)</f>
        <v>252</v>
      </c>
      <c r="P530" s="221">
        <f>SUM(P287:P529)</f>
        <v>269142.38999999996</v>
      </c>
      <c r="Q530" s="195">
        <f>AVERAGE(Q287:Q529)</f>
        <v>1072.7773942949159</v>
      </c>
      <c r="R530" s="177">
        <f>SUM(R287:R529)</f>
        <v>13908</v>
      </c>
      <c r="S530" s="221">
        <f>SUM(S287:S529)</f>
        <v>18064374.010000009</v>
      </c>
      <c r="T530" s="195">
        <f>AVERAGE(T287:T529)</f>
        <v>1298.8101447698809</v>
      </c>
      <c r="V530" s="98"/>
      <c r="W530" s="96"/>
      <c r="X530" s="100" t="s">
        <v>51</v>
      </c>
      <c r="Y530" s="96"/>
      <c r="Z530" s="96"/>
      <c r="AA530" s="100" t="s">
        <v>51</v>
      </c>
      <c r="AB530" s="96"/>
      <c r="AC530" s="96"/>
      <c r="AD530" s="102" t="s">
        <v>51</v>
      </c>
    </row>
    <row r="531" spans="1:30" s="4" customFormat="1" ht="13.2">
      <c r="A531" s="56"/>
      <c r="G531" s="214"/>
      <c r="H531" s="214"/>
      <c r="I531" s="214"/>
      <c r="J531" s="224"/>
      <c r="L531" s="51"/>
      <c r="M531" s="214"/>
      <c r="N531" s="214"/>
      <c r="P531" s="214"/>
      <c r="Q531" s="214"/>
      <c r="S531" s="214"/>
      <c r="T531" s="214"/>
      <c r="V531" s="51"/>
    </row>
    <row r="532" spans="1:30" ht="66">
      <c r="A532" s="56" t="s">
        <v>478</v>
      </c>
      <c r="B532" s="68" t="s">
        <v>623</v>
      </c>
      <c r="C532" s="68" t="s">
        <v>33</v>
      </c>
      <c r="D532" s="68" t="s">
        <v>34</v>
      </c>
      <c r="E532" s="68" t="s">
        <v>35</v>
      </c>
      <c r="F532" s="69" t="s">
        <v>647</v>
      </c>
      <c r="G532" s="219" t="s">
        <v>625</v>
      </c>
      <c r="H532" s="219" t="s">
        <v>648</v>
      </c>
      <c r="I532" s="219" t="s">
        <v>627</v>
      </c>
      <c r="J532" s="227" t="s">
        <v>628</v>
      </c>
      <c r="K532" s="72"/>
      <c r="L532" s="69" t="s">
        <v>629</v>
      </c>
      <c r="M532" s="219" t="s">
        <v>649</v>
      </c>
      <c r="N532" s="219" t="s">
        <v>631</v>
      </c>
      <c r="O532" s="69" t="s">
        <v>632</v>
      </c>
      <c r="P532" s="219" t="s">
        <v>633</v>
      </c>
      <c r="Q532" s="219" t="s">
        <v>634</v>
      </c>
      <c r="R532" s="69" t="s">
        <v>635</v>
      </c>
      <c r="S532" s="219" t="s">
        <v>636</v>
      </c>
      <c r="T532" s="219" t="s">
        <v>637</v>
      </c>
      <c r="U532" s="72"/>
      <c r="V532" s="69" t="s">
        <v>638</v>
      </c>
      <c r="W532" s="69" t="s">
        <v>639</v>
      </c>
      <c r="X532" s="69" t="s">
        <v>640</v>
      </c>
      <c r="Y532" s="69" t="s">
        <v>641</v>
      </c>
      <c r="Z532" s="69" t="s">
        <v>642</v>
      </c>
      <c r="AA532" s="69" t="s">
        <v>643</v>
      </c>
      <c r="AB532" s="69" t="s">
        <v>644</v>
      </c>
      <c r="AC532" s="69" t="s">
        <v>645</v>
      </c>
      <c r="AD532" s="69" t="s">
        <v>646</v>
      </c>
    </row>
    <row r="533" spans="1:30">
      <c r="A533" s="56"/>
      <c r="B533" s="11"/>
      <c r="C533" s="11" t="s">
        <v>87</v>
      </c>
      <c r="D533" s="11"/>
      <c r="E533" s="11" t="s">
        <v>88</v>
      </c>
      <c r="F533" s="11">
        <v>170</v>
      </c>
      <c r="G533" s="195">
        <v>1028.0014457831301</v>
      </c>
      <c r="H533" s="195">
        <v>85324.12</v>
      </c>
      <c r="I533" s="195">
        <v>501.90658823529401</v>
      </c>
      <c r="J533" s="184">
        <v>11.0588235294118</v>
      </c>
      <c r="L533" s="11">
        <v>83</v>
      </c>
      <c r="M533" s="195">
        <v>55109.18</v>
      </c>
      <c r="N533" s="195">
        <v>633.438850574713</v>
      </c>
      <c r="O533" s="11">
        <v>3</v>
      </c>
      <c r="P533" s="195">
        <v>1636.59</v>
      </c>
      <c r="Q533" s="195">
        <v>545.53</v>
      </c>
      <c r="R533" s="11">
        <v>167</v>
      </c>
      <c r="S533" s="195">
        <v>83687.53</v>
      </c>
      <c r="T533" s="195">
        <v>501.122934131737</v>
      </c>
      <c r="V533" s="11"/>
      <c r="W533" s="11"/>
      <c r="X533" s="11"/>
      <c r="Y533" s="11"/>
      <c r="Z533" s="11"/>
      <c r="AA533" s="11"/>
      <c r="AB533" s="11"/>
      <c r="AC533" s="11"/>
      <c r="AD533" s="11"/>
    </row>
    <row r="534" spans="1:30">
      <c r="A534" s="56"/>
      <c r="B534" s="11"/>
      <c r="C534" s="11" t="s">
        <v>87</v>
      </c>
      <c r="D534" s="11"/>
      <c r="E534" s="11" t="s">
        <v>89</v>
      </c>
      <c r="F534" s="11">
        <v>293</v>
      </c>
      <c r="G534" s="195">
        <v>1165.47161538462</v>
      </c>
      <c r="H534" s="195">
        <v>151511.31</v>
      </c>
      <c r="I534" s="195">
        <v>517.10344709897595</v>
      </c>
      <c r="J534" s="184">
        <v>10.6860068259386</v>
      </c>
      <c r="L534" s="11">
        <v>130</v>
      </c>
      <c r="M534" s="195">
        <v>86144.88</v>
      </c>
      <c r="N534" s="195">
        <v>528.49619631901805</v>
      </c>
      <c r="O534" s="11">
        <v>7</v>
      </c>
      <c r="P534" s="195">
        <v>2782.31</v>
      </c>
      <c r="Q534" s="195">
        <v>397.47285714285698</v>
      </c>
      <c r="R534" s="11">
        <v>286</v>
      </c>
      <c r="S534" s="195">
        <v>148729</v>
      </c>
      <c r="T534" s="195">
        <v>520.03146853146905</v>
      </c>
      <c r="V534" s="11"/>
      <c r="W534" s="11"/>
      <c r="X534" s="11"/>
      <c r="Y534" s="11"/>
      <c r="Z534" s="11"/>
      <c r="AA534" s="11"/>
      <c r="AB534" s="11"/>
      <c r="AC534" s="11"/>
      <c r="AD534" s="11"/>
    </row>
    <row r="535" spans="1:30">
      <c r="A535" s="56"/>
      <c r="B535" s="11"/>
      <c r="C535" s="11" t="s">
        <v>90</v>
      </c>
      <c r="D535" s="11"/>
      <c r="E535" s="11" t="s">
        <v>88</v>
      </c>
      <c r="F535" s="11">
        <v>30</v>
      </c>
      <c r="G535" s="195">
        <v>1021.44647058824</v>
      </c>
      <c r="H535" s="195">
        <v>17364.59</v>
      </c>
      <c r="I535" s="195">
        <v>578.81966666666699</v>
      </c>
      <c r="J535" s="184">
        <v>10.8</v>
      </c>
      <c r="L535" s="11">
        <v>17</v>
      </c>
      <c r="M535" s="195">
        <v>11716.15</v>
      </c>
      <c r="N535" s="195">
        <v>901.24230769230803</v>
      </c>
      <c r="O535" s="11"/>
      <c r="P535" s="195"/>
      <c r="Q535" s="195"/>
      <c r="R535" s="11">
        <v>30</v>
      </c>
      <c r="S535" s="195">
        <v>17364.59</v>
      </c>
      <c r="T535" s="195">
        <v>578.81966666666699</v>
      </c>
      <c r="V535" s="11"/>
      <c r="W535" s="11"/>
      <c r="X535" s="11"/>
      <c r="Y535" s="11"/>
      <c r="Z535" s="11"/>
      <c r="AA535" s="11"/>
      <c r="AB535" s="11"/>
      <c r="AC535" s="11"/>
      <c r="AD535" s="11"/>
    </row>
    <row r="536" spans="1:30">
      <c r="A536" s="56"/>
      <c r="B536" s="11"/>
      <c r="C536" s="11" t="s">
        <v>91</v>
      </c>
      <c r="D536" s="11"/>
      <c r="E536" s="11" t="s">
        <v>92</v>
      </c>
      <c r="F536" s="11">
        <v>22</v>
      </c>
      <c r="G536" s="195">
        <v>600.07285714285695</v>
      </c>
      <c r="H536" s="195">
        <v>8401.02</v>
      </c>
      <c r="I536" s="195">
        <v>381.86454545454501</v>
      </c>
      <c r="J536" s="184">
        <v>10.409090909090899</v>
      </c>
      <c r="L536" s="11">
        <v>14</v>
      </c>
      <c r="M536" s="195">
        <v>4359.8500000000004</v>
      </c>
      <c r="N536" s="195">
        <v>544.98125000000005</v>
      </c>
      <c r="O536" s="11">
        <v>1</v>
      </c>
      <c r="P536" s="195">
        <v>90.72</v>
      </c>
      <c r="Q536" s="195">
        <v>90.72</v>
      </c>
      <c r="R536" s="11">
        <v>21</v>
      </c>
      <c r="S536" s="195">
        <v>8310.2999999999993</v>
      </c>
      <c r="T536" s="195">
        <v>395.728571428571</v>
      </c>
      <c r="V536" s="11"/>
      <c r="W536" s="11"/>
      <c r="X536" s="11"/>
      <c r="Y536" s="11"/>
      <c r="Z536" s="11"/>
      <c r="AA536" s="11"/>
      <c r="AB536" s="11"/>
      <c r="AC536" s="11"/>
      <c r="AD536" s="11"/>
    </row>
    <row r="537" spans="1:30">
      <c r="A537" s="56"/>
      <c r="B537" s="11"/>
      <c r="C537" s="11" t="s">
        <v>545</v>
      </c>
      <c r="D537" s="11"/>
      <c r="E537" s="11" t="s">
        <v>165</v>
      </c>
      <c r="F537" s="11">
        <v>1</v>
      </c>
      <c r="G537" s="195">
        <v>31.28</v>
      </c>
      <c r="H537" s="195">
        <v>31.28</v>
      </c>
      <c r="I537" s="195">
        <v>31.28</v>
      </c>
      <c r="J537" s="184">
        <v>13</v>
      </c>
      <c r="L537" s="11">
        <v>1</v>
      </c>
      <c r="M537" s="195"/>
      <c r="N537" s="195"/>
      <c r="O537" s="11"/>
      <c r="P537" s="195"/>
      <c r="Q537" s="195"/>
      <c r="R537" s="11">
        <v>1</v>
      </c>
      <c r="S537" s="195">
        <v>31.28</v>
      </c>
      <c r="T537" s="195">
        <v>31.28</v>
      </c>
      <c r="V537" s="11"/>
      <c r="W537" s="11"/>
      <c r="X537" s="11"/>
      <c r="Y537" s="11"/>
      <c r="Z537" s="11"/>
      <c r="AA537" s="11"/>
      <c r="AB537" s="11"/>
      <c r="AC537" s="11"/>
      <c r="AD537" s="11"/>
    </row>
    <row r="538" spans="1:30">
      <c r="A538" s="56"/>
      <c r="B538" s="11"/>
      <c r="C538" s="11" t="s">
        <v>93</v>
      </c>
      <c r="D538" s="11"/>
      <c r="E538" s="11" t="s">
        <v>94</v>
      </c>
      <c r="F538" s="11">
        <v>23</v>
      </c>
      <c r="G538" s="195">
        <v>1004.34857142857</v>
      </c>
      <c r="H538" s="195">
        <v>14060.88</v>
      </c>
      <c r="I538" s="195">
        <v>611.34260869565196</v>
      </c>
      <c r="J538" s="184">
        <v>11.2608695652174</v>
      </c>
      <c r="L538" s="11">
        <v>14</v>
      </c>
      <c r="M538" s="195">
        <v>6304.48</v>
      </c>
      <c r="N538" s="195">
        <v>700.49777777777797</v>
      </c>
      <c r="O538" s="11">
        <v>2</v>
      </c>
      <c r="P538" s="195">
        <v>988.01</v>
      </c>
      <c r="Q538" s="195">
        <v>494.005</v>
      </c>
      <c r="R538" s="11">
        <v>21</v>
      </c>
      <c r="S538" s="195">
        <v>13072.87</v>
      </c>
      <c r="T538" s="195">
        <v>622.51761904761895</v>
      </c>
      <c r="V538" s="11"/>
      <c r="W538" s="11"/>
      <c r="X538" s="11"/>
      <c r="Y538" s="11"/>
      <c r="Z538" s="11"/>
      <c r="AA538" s="11"/>
      <c r="AB538" s="11"/>
      <c r="AC538" s="11"/>
      <c r="AD538" s="11"/>
    </row>
    <row r="539" spans="1:30">
      <c r="A539" s="56"/>
      <c r="B539" s="11"/>
      <c r="C539" s="11" t="s">
        <v>95</v>
      </c>
      <c r="D539" s="11"/>
      <c r="E539" s="11" t="s">
        <v>96</v>
      </c>
      <c r="F539" s="11">
        <v>1</v>
      </c>
      <c r="G539" s="195"/>
      <c r="H539" s="195">
        <v>1437.86</v>
      </c>
      <c r="I539" s="195">
        <v>1437.86</v>
      </c>
      <c r="J539" s="184">
        <v>13</v>
      </c>
      <c r="L539" s="11"/>
      <c r="M539" s="195">
        <v>1437.86</v>
      </c>
      <c r="N539" s="195">
        <v>1437.86</v>
      </c>
      <c r="O539" s="11"/>
      <c r="P539" s="195"/>
      <c r="Q539" s="195"/>
      <c r="R539" s="11">
        <v>1</v>
      </c>
      <c r="S539" s="195">
        <v>1437.86</v>
      </c>
      <c r="T539" s="195">
        <v>1437.86</v>
      </c>
      <c r="V539" s="11"/>
      <c r="W539" s="11"/>
      <c r="X539" s="11"/>
      <c r="Y539" s="11"/>
      <c r="Z539" s="11"/>
      <c r="AA539" s="11"/>
      <c r="AB539" s="11"/>
      <c r="AC539" s="11"/>
      <c r="AD539" s="11"/>
    </row>
    <row r="540" spans="1:30">
      <c r="A540" s="56"/>
      <c r="B540" s="11"/>
      <c r="C540" s="11" t="s">
        <v>97</v>
      </c>
      <c r="D540" s="11"/>
      <c r="E540" s="11" t="s">
        <v>98</v>
      </c>
      <c r="F540" s="11">
        <v>222</v>
      </c>
      <c r="G540" s="195">
        <v>1099.8038524590199</v>
      </c>
      <c r="H540" s="195">
        <v>134176.07</v>
      </c>
      <c r="I540" s="195">
        <v>604.39671171171199</v>
      </c>
      <c r="J540" s="184">
        <v>11.3468468468468</v>
      </c>
      <c r="L540" s="11">
        <v>122</v>
      </c>
      <c r="M540" s="195">
        <v>73599.19</v>
      </c>
      <c r="N540" s="195">
        <v>735.99189999999999</v>
      </c>
      <c r="O540" s="11">
        <v>7</v>
      </c>
      <c r="P540" s="195">
        <v>3991.73</v>
      </c>
      <c r="Q540" s="195">
        <v>570.24714285714299</v>
      </c>
      <c r="R540" s="11">
        <v>215</v>
      </c>
      <c r="S540" s="195">
        <v>130184.34</v>
      </c>
      <c r="T540" s="195">
        <v>605.50855813953501</v>
      </c>
      <c r="V540" s="11"/>
      <c r="W540" s="11"/>
      <c r="X540" s="11"/>
      <c r="Y540" s="11"/>
      <c r="Z540" s="11"/>
      <c r="AA540" s="11"/>
      <c r="AB540" s="11"/>
      <c r="AC540" s="11"/>
      <c r="AD540" s="11"/>
    </row>
    <row r="541" spans="1:30">
      <c r="A541" s="56"/>
      <c r="B541" s="11"/>
      <c r="C541" s="11" t="s">
        <v>99</v>
      </c>
      <c r="D541" s="11"/>
      <c r="E541" s="11" t="s">
        <v>101</v>
      </c>
      <c r="F541" s="11">
        <v>719</v>
      </c>
      <c r="G541" s="195">
        <v>893.81115183246095</v>
      </c>
      <c r="H541" s="195">
        <v>341435.86</v>
      </c>
      <c r="I541" s="195">
        <v>474.87602225312901</v>
      </c>
      <c r="J541" s="184">
        <v>11.148817802503499</v>
      </c>
      <c r="L541" s="11">
        <v>382</v>
      </c>
      <c r="M541" s="195">
        <v>188914.33</v>
      </c>
      <c r="N541" s="195">
        <v>560.57664688427303</v>
      </c>
      <c r="O541" s="11">
        <v>21</v>
      </c>
      <c r="P541" s="195">
        <v>7484.54</v>
      </c>
      <c r="Q541" s="195">
        <v>356.40666666666698</v>
      </c>
      <c r="R541" s="11">
        <v>698</v>
      </c>
      <c r="S541" s="195">
        <v>333951.32</v>
      </c>
      <c r="T541" s="195">
        <v>478.44028653295101</v>
      </c>
      <c r="V541" s="11"/>
      <c r="W541" s="11"/>
      <c r="X541" s="11"/>
      <c r="Y541" s="11"/>
      <c r="Z541" s="11"/>
      <c r="AA541" s="11"/>
      <c r="AB541" s="11"/>
      <c r="AC541" s="11"/>
      <c r="AD541" s="11"/>
    </row>
    <row r="542" spans="1:30">
      <c r="A542" s="56"/>
      <c r="B542" s="11"/>
      <c r="C542" s="11" t="s">
        <v>547</v>
      </c>
      <c r="D542" s="11"/>
      <c r="E542" s="11" t="s">
        <v>264</v>
      </c>
      <c r="F542" s="11">
        <v>1</v>
      </c>
      <c r="G542" s="195">
        <v>136.1</v>
      </c>
      <c r="H542" s="195">
        <v>136.1</v>
      </c>
      <c r="I542" s="195">
        <v>136.1</v>
      </c>
      <c r="J542" s="184">
        <v>13</v>
      </c>
      <c r="L542" s="11">
        <v>1</v>
      </c>
      <c r="M542" s="195"/>
      <c r="N542" s="195"/>
      <c r="O542" s="11"/>
      <c r="P542" s="195"/>
      <c r="Q542" s="195"/>
      <c r="R542" s="11">
        <v>1</v>
      </c>
      <c r="S542" s="195">
        <v>136.1</v>
      </c>
      <c r="T542" s="195">
        <v>136.1</v>
      </c>
      <c r="V542" s="11"/>
      <c r="W542" s="11"/>
      <c r="X542" s="11"/>
      <c r="Y542" s="11"/>
      <c r="Z542" s="11"/>
      <c r="AA542" s="11"/>
      <c r="AB542" s="11"/>
      <c r="AC542" s="11"/>
      <c r="AD542" s="11"/>
    </row>
    <row r="543" spans="1:30">
      <c r="A543" s="56"/>
      <c r="B543" s="11"/>
      <c r="C543" s="11" t="s">
        <v>102</v>
      </c>
      <c r="D543" s="11"/>
      <c r="E543" s="11" t="s">
        <v>103</v>
      </c>
      <c r="F543" s="11">
        <v>2</v>
      </c>
      <c r="G543" s="195">
        <v>588.66999999999996</v>
      </c>
      <c r="H543" s="195">
        <v>588.66999999999996</v>
      </c>
      <c r="I543" s="195">
        <v>294.33499999999998</v>
      </c>
      <c r="J543" s="184">
        <v>12.5</v>
      </c>
      <c r="L543" s="11">
        <v>1</v>
      </c>
      <c r="M543" s="195">
        <v>343.26</v>
      </c>
      <c r="N543" s="195">
        <v>343.26</v>
      </c>
      <c r="O543" s="11"/>
      <c r="P543" s="195"/>
      <c r="Q543" s="195"/>
      <c r="R543" s="11">
        <v>2</v>
      </c>
      <c r="S543" s="195">
        <v>588.66999999999996</v>
      </c>
      <c r="T543" s="195">
        <v>294.33499999999998</v>
      </c>
      <c r="V543" s="11"/>
      <c r="W543" s="11"/>
      <c r="X543" s="11"/>
      <c r="Y543" s="11"/>
      <c r="Z543" s="11"/>
      <c r="AA543" s="11"/>
      <c r="AB543" s="11"/>
      <c r="AC543" s="11"/>
      <c r="AD543" s="11"/>
    </row>
    <row r="544" spans="1:30">
      <c r="A544" s="56"/>
      <c r="B544" s="11"/>
      <c r="C544" s="11" t="s">
        <v>104</v>
      </c>
      <c r="D544" s="11"/>
      <c r="E544" s="11" t="s">
        <v>105</v>
      </c>
      <c r="F544" s="11">
        <v>7</v>
      </c>
      <c r="G544" s="195">
        <v>614.875</v>
      </c>
      <c r="H544" s="195">
        <v>2459.5</v>
      </c>
      <c r="I544" s="195">
        <v>351.357142857143</v>
      </c>
      <c r="J544" s="184">
        <v>10.285714285714301</v>
      </c>
      <c r="L544" s="11">
        <v>4</v>
      </c>
      <c r="M544" s="195">
        <v>633.39</v>
      </c>
      <c r="N544" s="195">
        <v>211.13</v>
      </c>
      <c r="O544" s="11"/>
      <c r="P544" s="195"/>
      <c r="Q544" s="195"/>
      <c r="R544" s="11">
        <v>7</v>
      </c>
      <c r="S544" s="195">
        <v>2459.5</v>
      </c>
      <c r="T544" s="195">
        <v>351.357142857143</v>
      </c>
      <c r="V544" s="11"/>
      <c r="W544" s="11"/>
      <c r="X544" s="11"/>
      <c r="Y544" s="11"/>
      <c r="Z544" s="11"/>
      <c r="AA544" s="11"/>
      <c r="AB544" s="11"/>
      <c r="AC544" s="11"/>
      <c r="AD544" s="11"/>
    </row>
    <row r="545" spans="1:30">
      <c r="A545" s="56"/>
      <c r="B545" s="11"/>
      <c r="C545" s="11" t="s">
        <v>106</v>
      </c>
      <c r="D545" s="11"/>
      <c r="E545" s="11" t="s">
        <v>107</v>
      </c>
      <c r="F545" s="11">
        <v>11</v>
      </c>
      <c r="G545" s="195">
        <v>1241.6483333333299</v>
      </c>
      <c r="H545" s="195">
        <v>7449.89</v>
      </c>
      <c r="I545" s="195">
        <v>677.26272727272703</v>
      </c>
      <c r="J545" s="184">
        <v>12.363636363636401</v>
      </c>
      <c r="L545" s="11">
        <v>6</v>
      </c>
      <c r="M545" s="195">
        <v>4132.32</v>
      </c>
      <c r="N545" s="195">
        <v>826.46400000000006</v>
      </c>
      <c r="O545" s="11"/>
      <c r="P545" s="195"/>
      <c r="Q545" s="195"/>
      <c r="R545" s="11">
        <v>11</v>
      </c>
      <c r="S545" s="195">
        <v>7449.89</v>
      </c>
      <c r="T545" s="195">
        <v>677.26272727272703</v>
      </c>
      <c r="V545" s="11"/>
      <c r="W545" s="11"/>
      <c r="X545" s="11"/>
      <c r="Y545" s="11"/>
      <c r="Z545" s="11"/>
      <c r="AA545" s="11"/>
      <c r="AB545" s="11"/>
      <c r="AC545" s="11"/>
      <c r="AD545" s="11"/>
    </row>
    <row r="546" spans="1:30">
      <c r="A546" s="56"/>
      <c r="B546" s="11"/>
      <c r="C546" s="11" t="s">
        <v>108</v>
      </c>
      <c r="D546" s="11"/>
      <c r="E546" s="11" t="s">
        <v>84</v>
      </c>
      <c r="F546" s="11">
        <v>179</v>
      </c>
      <c r="G546" s="195">
        <v>1300.0817999999999</v>
      </c>
      <c r="H546" s="195">
        <v>130008.18</v>
      </c>
      <c r="I546" s="195">
        <v>726.30268156424597</v>
      </c>
      <c r="J546" s="184">
        <v>11.055865921787699</v>
      </c>
      <c r="L546" s="11">
        <v>100</v>
      </c>
      <c r="M546" s="195">
        <v>79221.89</v>
      </c>
      <c r="N546" s="195">
        <v>1002.80873417722</v>
      </c>
      <c r="O546" s="11">
        <v>3</v>
      </c>
      <c r="P546" s="195">
        <v>1931.4</v>
      </c>
      <c r="Q546" s="195">
        <v>643.79999999999995</v>
      </c>
      <c r="R546" s="11">
        <v>176</v>
      </c>
      <c r="S546" s="195">
        <v>128076.78</v>
      </c>
      <c r="T546" s="195">
        <v>727.708977272727</v>
      </c>
      <c r="V546" s="11"/>
      <c r="W546" s="11"/>
      <c r="X546" s="11"/>
      <c r="Y546" s="11"/>
      <c r="Z546" s="11"/>
      <c r="AA546" s="11"/>
      <c r="AB546" s="11"/>
      <c r="AC546" s="11"/>
      <c r="AD546" s="11"/>
    </row>
    <row r="547" spans="1:30">
      <c r="A547" s="56"/>
      <c r="B547" s="11"/>
      <c r="C547" s="11" t="s">
        <v>109</v>
      </c>
      <c r="D547" s="11"/>
      <c r="E547" s="11" t="s">
        <v>110</v>
      </c>
      <c r="F547" s="11">
        <v>67</v>
      </c>
      <c r="G547" s="195">
        <v>747.94875000000002</v>
      </c>
      <c r="H547" s="195">
        <v>29917.95</v>
      </c>
      <c r="I547" s="195">
        <v>446.53656716417902</v>
      </c>
      <c r="J547" s="184">
        <v>11.5223880597015</v>
      </c>
      <c r="L547" s="11">
        <v>40</v>
      </c>
      <c r="M547" s="195">
        <v>17163.04</v>
      </c>
      <c r="N547" s="195">
        <v>635.66814814814802</v>
      </c>
      <c r="O547" s="11"/>
      <c r="P547" s="195"/>
      <c r="Q547" s="195"/>
      <c r="R547" s="11">
        <v>67</v>
      </c>
      <c r="S547" s="195">
        <v>29917.95</v>
      </c>
      <c r="T547" s="195">
        <v>446.53656716417902</v>
      </c>
      <c r="V547" s="11"/>
      <c r="W547" s="11"/>
      <c r="X547" s="11"/>
      <c r="Y547" s="11"/>
      <c r="Z547" s="11"/>
      <c r="AA547" s="11"/>
      <c r="AB547" s="11"/>
      <c r="AC547" s="11"/>
      <c r="AD547" s="11"/>
    </row>
    <row r="548" spans="1:30">
      <c r="A548" s="56"/>
      <c r="B548" s="11"/>
      <c r="C548" s="11" t="s">
        <v>109</v>
      </c>
      <c r="D548" s="11"/>
      <c r="E548" s="11" t="s">
        <v>111</v>
      </c>
      <c r="F548" s="11">
        <v>1</v>
      </c>
      <c r="G548" s="195">
        <v>172.18</v>
      </c>
      <c r="H548" s="195">
        <v>172.18</v>
      </c>
      <c r="I548" s="195">
        <v>172.18</v>
      </c>
      <c r="J548" s="184">
        <v>13</v>
      </c>
      <c r="L548" s="11">
        <v>1</v>
      </c>
      <c r="M548" s="195"/>
      <c r="N548" s="195"/>
      <c r="O548" s="11"/>
      <c r="P548" s="195"/>
      <c r="Q548" s="195"/>
      <c r="R548" s="11">
        <v>1</v>
      </c>
      <c r="S548" s="195">
        <v>172.18</v>
      </c>
      <c r="T548" s="195">
        <v>172.18</v>
      </c>
      <c r="V548" s="11"/>
      <c r="W548" s="11"/>
      <c r="X548" s="11"/>
      <c r="Y548" s="11"/>
      <c r="Z548" s="11"/>
      <c r="AA548" s="11"/>
      <c r="AB548" s="11"/>
      <c r="AC548" s="11"/>
      <c r="AD548" s="11"/>
    </row>
    <row r="549" spans="1:30">
      <c r="A549" s="56"/>
      <c r="B549" s="11"/>
      <c r="C549" s="11" t="s">
        <v>481</v>
      </c>
      <c r="D549" s="11"/>
      <c r="E549" s="11" t="s">
        <v>111</v>
      </c>
      <c r="F549" s="11">
        <v>1</v>
      </c>
      <c r="G549" s="195">
        <v>56.79</v>
      </c>
      <c r="H549" s="195">
        <v>56.79</v>
      </c>
      <c r="I549" s="195">
        <v>56.79</v>
      </c>
      <c r="J549" s="184">
        <v>12</v>
      </c>
      <c r="L549" s="11">
        <v>1</v>
      </c>
      <c r="M549" s="195"/>
      <c r="N549" s="195"/>
      <c r="O549" s="11"/>
      <c r="P549" s="195"/>
      <c r="Q549" s="195"/>
      <c r="R549" s="11">
        <v>1</v>
      </c>
      <c r="S549" s="195">
        <v>56.79</v>
      </c>
      <c r="T549" s="195">
        <v>56.79</v>
      </c>
      <c r="V549" s="11"/>
      <c r="W549" s="11"/>
      <c r="X549" s="11"/>
      <c r="Y549" s="11"/>
      <c r="Z549" s="11"/>
      <c r="AA549" s="11"/>
      <c r="AB549" s="11"/>
      <c r="AC549" s="11"/>
      <c r="AD549" s="11"/>
    </row>
    <row r="550" spans="1:30">
      <c r="A550" s="56"/>
      <c r="B550" s="11"/>
      <c r="C550" s="11" t="s">
        <v>112</v>
      </c>
      <c r="D550" s="11"/>
      <c r="E550" s="11" t="s">
        <v>113</v>
      </c>
      <c r="F550" s="11">
        <v>17</v>
      </c>
      <c r="G550" s="195">
        <v>1721.99444444444</v>
      </c>
      <c r="H550" s="195">
        <v>15497.95</v>
      </c>
      <c r="I550" s="195">
        <v>911.64411764705903</v>
      </c>
      <c r="J550" s="184">
        <v>12.235294117647101</v>
      </c>
      <c r="L550" s="11">
        <v>9</v>
      </c>
      <c r="M550" s="195">
        <v>8100.09</v>
      </c>
      <c r="N550" s="195">
        <v>1012.51125</v>
      </c>
      <c r="O550" s="11"/>
      <c r="P550" s="195"/>
      <c r="Q550" s="195"/>
      <c r="R550" s="11">
        <v>17</v>
      </c>
      <c r="S550" s="195">
        <v>15497.95</v>
      </c>
      <c r="T550" s="195">
        <v>911.64411764705903</v>
      </c>
      <c r="V550" s="11"/>
      <c r="W550" s="11"/>
      <c r="X550" s="11"/>
      <c r="Y550" s="11"/>
      <c r="Z550" s="11"/>
      <c r="AA550" s="11"/>
      <c r="AB550" s="11"/>
      <c r="AC550" s="11"/>
      <c r="AD550" s="11"/>
    </row>
    <row r="551" spans="1:30">
      <c r="A551" s="56"/>
      <c r="B551" s="11"/>
      <c r="C551" s="11" t="s">
        <v>114</v>
      </c>
      <c r="D551" s="11"/>
      <c r="E551" s="11" t="s">
        <v>115</v>
      </c>
      <c r="F551" s="11">
        <v>23</v>
      </c>
      <c r="G551" s="195">
        <v>1156.7750000000001</v>
      </c>
      <c r="H551" s="195">
        <v>11567.75</v>
      </c>
      <c r="I551" s="195">
        <v>502.945652173913</v>
      </c>
      <c r="J551" s="184">
        <v>9.7391304347826093</v>
      </c>
      <c r="L551" s="11">
        <v>10</v>
      </c>
      <c r="M551" s="195">
        <v>6068.37</v>
      </c>
      <c r="N551" s="195">
        <v>466.79769230769199</v>
      </c>
      <c r="O551" s="11"/>
      <c r="P551" s="195"/>
      <c r="Q551" s="195"/>
      <c r="R551" s="11">
        <v>23</v>
      </c>
      <c r="S551" s="195">
        <v>11567.75</v>
      </c>
      <c r="T551" s="195">
        <v>502.945652173913</v>
      </c>
      <c r="V551" s="11"/>
      <c r="W551" s="11"/>
      <c r="X551" s="11"/>
      <c r="Y551" s="11"/>
      <c r="Z551" s="11"/>
      <c r="AA551" s="11"/>
      <c r="AB551" s="11"/>
      <c r="AC551" s="11"/>
      <c r="AD551" s="11"/>
    </row>
    <row r="552" spans="1:30">
      <c r="A552" s="56"/>
      <c r="B552" s="11"/>
      <c r="C552" s="11" t="s">
        <v>114</v>
      </c>
      <c r="D552" s="11"/>
      <c r="E552" s="11" t="s">
        <v>116</v>
      </c>
      <c r="F552" s="11">
        <v>40</v>
      </c>
      <c r="G552" s="195">
        <v>646.488846153846</v>
      </c>
      <c r="H552" s="195">
        <v>16808.71</v>
      </c>
      <c r="I552" s="195">
        <v>420.21775000000002</v>
      </c>
      <c r="J552" s="184">
        <v>11.175000000000001</v>
      </c>
      <c r="L552" s="11">
        <v>26</v>
      </c>
      <c r="M552" s="195">
        <v>9144.32</v>
      </c>
      <c r="N552" s="195">
        <v>653.16571428571399</v>
      </c>
      <c r="O552" s="11"/>
      <c r="P552" s="195"/>
      <c r="Q552" s="195"/>
      <c r="R552" s="11">
        <v>40</v>
      </c>
      <c r="S552" s="195">
        <v>16808.71</v>
      </c>
      <c r="T552" s="195">
        <v>420.21775000000002</v>
      </c>
      <c r="V552" s="11"/>
      <c r="W552" s="11"/>
      <c r="X552" s="11"/>
      <c r="Y552" s="11"/>
      <c r="Z552" s="11"/>
      <c r="AA552" s="11"/>
      <c r="AB552" s="11"/>
      <c r="AC552" s="11"/>
      <c r="AD552" s="11"/>
    </row>
    <row r="553" spans="1:30">
      <c r="A553" s="56"/>
      <c r="B553" s="11"/>
      <c r="C553" s="11" t="s">
        <v>120</v>
      </c>
      <c r="D553" s="11"/>
      <c r="E553" s="11" t="s">
        <v>121</v>
      </c>
      <c r="F553" s="11">
        <v>18</v>
      </c>
      <c r="G553" s="195">
        <v>734.73285714285703</v>
      </c>
      <c r="H553" s="195">
        <v>10286.26</v>
      </c>
      <c r="I553" s="195">
        <v>571.45888888888896</v>
      </c>
      <c r="J553" s="184">
        <v>11.0555555555556</v>
      </c>
      <c r="L553" s="11">
        <v>14</v>
      </c>
      <c r="M553" s="195">
        <v>1807.67</v>
      </c>
      <c r="N553" s="195">
        <v>451.91750000000002</v>
      </c>
      <c r="O553" s="11"/>
      <c r="P553" s="195"/>
      <c r="Q553" s="195"/>
      <c r="R553" s="11">
        <v>18</v>
      </c>
      <c r="S553" s="195">
        <v>10286.26</v>
      </c>
      <c r="T553" s="195">
        <v>571.45888888888896</v>
      </c>
      <c r="V553" s="11"/>
      <c r="W553" s="11"/>
      <c r="X553" s="11"/>
      <c r="Y553" s="11"/>
      <c r="Z553" s="11"/>
      <c r="AA553" s="11"/>
      <c r="AB553" s="11"/>
      <c r="AC553" s="11"/>
      <c r="AD553" s="11"/>
    </row>
    <row r="554" spans="1:30">
      <c r="A554" s="56"/>
      <c r="B554" s="11"/>
      <c r="C554" s="11" t="s">
        <v>124</v>
      </c>
      <c r="D554" s="11"/>
      <c r="E554" s="11" t="s">
        <v>123</v>
      </c>
      <c r="F554" s="11">
        <v>11</v>
      </c>
      <c r="G554" s="195">
        <v>1571.24833333333</v>
      </c>
      <c r="H554" s="195">
        <v>9427.49</v>
      </c>
      <c r="I554" s="195">
        <v>857.04454545454496</v>
      </c>
      <c r="J554" s="184">
        <v>11</v>
      </c>
      <c r="L554" s="11">
        <v>6</v>
      </c>
      <c r="M554" s="195">
        <v>6920.28</v>
      </c>
      <c r="N554" s="195">
        <v>1384.056</v>
      </c>
      <c r="O554" s="11"/>
      <c r="P554" s="195"/>
      <c r="Q554" s="195"/>
      <c r="R554" s="11">
        <v>11</v>
      </c>
      <c r="S554" s="195">
        <v>9427.49</v>
      </c>
      <c r="T554" s="195">
        <v>857.04454545454496</v>
      </c>
      <c r="V554" s="11"/>
      <c r="W554" s="11"/>
      <c r="X554" s="11"/>
      <c r="Y554" s="11"/>
      <c r="Z554" s="11"/>
      <c r="AA554" s="11"/>
      <c r="AB554" s="11"/>
      <c r="AC554" s="11"/>
      <c r="AD554" s="11"/>
    </row>
    <row r="555" spans="1:30">
      <c r="A555" s="56"/>
      <c r="B555" s="11"/>
      <c r="C555" s="11" t="s">
        <v>125</v>
      </c>
      <c r="D555" s="11"/>
      <c r="E555" s="11" t="s">
        <v>92</v>
      </c>
      <c r="F555" s="11">
        <v>160</v>
      </c>
      <c r="G555" s="195">
        <v>1157.0584337349401</v>
      </c>
      <c r="H555" s="195">
        <v>96035.85</v>
      </c>
      <c r="I555" s="195">
        <v>600.22406249999995</v>
      </c>
      <c r="J555" s="184">
        <v>11.018750000000001</v>
      </c>
      <c r="L555" s="11">
        <v>83</v>
      </c>
      <c r="M555" s="195">
        <v>46405.54</v>
      </c>
      <c r="N555" s="195">
        <v>602.66935064935103</v>
      </c>
      <c r="O555" s="11">
        <v>4</v>
      </c>
      <c r="P555" s="195">
        <v>3053.31</v>
      </c>
      <c r="Q555" s="195">
        <v>763.32749999999999</v>
      </c>
      <c r="R555" s="11">
        <v>156</v>
      </c>
      <c r="S555" s="195">
        <v>92982.54</v>
      </c>
      <c r="T555" s="195">
        <v>596.04192307692301</v>
      </c>
      <c r="V555" s="11"/>
      <c r="W555" s="11"/>
      <c r="X555" s="11"/>
      <c r="Y555" s="11"/>
      <c r="Z555" s="11"/>
      <c r="AA555" s="11"/>
      <c r="AB555" s="11"/>
      <c r="AC555" s="11"/>
      <c r="AD555" s="11"/>
    </row>
    <row r="556" spans="1:30">
      <c r="A556" s="56"/>
      <c r="B556" s="11"/>
      <c r="C556" s="11" t="s">
        <v>125</v>
      </c>
      <c r="D556" s="11"/>
      <c r="E556" s="11" t="s">
        <v>441</v>
      </c>
      <c r="F556" s="11">
        <v>2</v>
      </c>
      <c r="G556" s="195">
        <v>905.32</v>
      </c>
      <c r="H556" s="195">
        <v>1810.64</v>
      </c>
      <c r="I556" s="195">
        <v>905.32</v>
      </c>
      <c r="J556" s="184">
        <v>12.5</v>
      </c>
      <c r="L556" s="11">
        <v>2</v>
      </c>
      <c r="M556" s="195"/>
      <c r="N556" s="195"/>
      <c r="O556" s="11"/>
      <c r="P556" s="195"/>
      <c r="Q556" s="195"/>
      <c r="R556" s="11">
        <v>2</v>
      </c>
      <c r="S556" s="195">
        <v>1810.64</v>
      </c>
      <c r="T556" s="195">
        <v>905.32</v>
      </c>
      <c r="V556" s="11"/>
      <c r="W556" s="11"/>
      <c r="X556" s="11"/>
      <c r="Y556" s="11"/>
      <c r="Z556" s="11"/>
      <c r="AA556" s="11"/>
      <c r="AB556" s="11"/>
      <c r="AC556" s="11"/>
      <c r="AD556" s="11"/>
    </row>
    <row r="557" spans="1:30">
      <c r="A557" s="56"/>
      <c r="B557" s="11"/>
      <c r="C557" s="11" t="s">
        <v>126</v>
      </c>
      <c r="D557" s="11"/>
      <c r="E557" s="11" t="s">
        <v>127</v>
      </c>
      <c r="F557" s="11">
        <v>116</v>
      </c>
      <c r="G557" s="195">
        <v>934.58220338983006</v>
      </c>
      <c r="H557" s="195">
        <v>55140.35</v>
      </c>
      <c r="I557" s="195">
        <v>475.34784482758602</v>
      </c>
      <c r="J557" s="184">
        <v>10.758620689655199</v>
      </c>
      <c r="L557" s="11">
        <v>59</v>
      </c>
      <c r="M557" s="195">
        <v>31136.84</v>
      </c>
      <c r="N557" s="195">
        <v>546.26035087719299</v>
      </c>
      <c r="O557" s="11">
        <v>1</v>
      </c>
      <c r="P557" s="195">
        <v>287.48</v>
      </c>
      <c r="Q557" s="195">
        <v>287.48</v>
      </c>
      <c r="R557" s="11">
        <v>115</v>
      </c>
      <c r="S557" s="195">
        <v>54852.87</v>
      </c>
      <c r="T557" s="195">
        <v>476.98147826086898</v>
      </c>
      <c r="V557" s="11"/>
      <c r="W557" s="11"/>
      <c r="X557" s="11"/>
      <c r="Y557" s="11"/>
      <c r="Z557" s="11"/>
      <c r="AA557" s="11"/>
      <c r="AB557" s="11"/>
      <c r="AC557" s="11"/>
      <c r="AD557" s="11"/>
    </row>
    <row r="558" spans="1:30">
      <c r="A558" s="56"/>
      <c r="B558" s="11"/>
      <c r="C558" s="11" t="s">
        <v>128</v>
      </c>
      <c r="D558" s="11"/>
      <c r="E558" s="11" t="s">
        <v>96</v>
      </c>
      <c r="F558" s="11">
        <v>25</v>
      </c>
      <c r="G558" s="195">
        <v>934.642857142857</v>
      </c>
      <c r="H558" s="195">
        <v>13085</v>
      </c>
      <c r="I558" s="195">
        <v>523.4</v>
      </c>
      <c r="J558" s="184">
        <v>9.9600000000000009</v>
      </c>
      <c r="L558" s="11">
        <v>14</v>
      </c>
      <c r="M558" s="195">
        <v>7952.08</v>
      </c>
      <c r="N558" s="195">
        <v>722.91636363636405</v>
      </c>
      <c r="O558" s="11"/>
      <c r="P558" s="195"/>
      <c r="Q558" s="195"/>
      <c r="R558" s="11">
        <v>25</v>
      </c>
      <c r="S558" s="195">
        <v>13085</v>
      </c>
      <c r="T558" s="195">
        <v>523.4</v>
      </c>
      <c r="V558" s="11"/>
      <c r="W558" s="11"/>
      <c r="X558" s="11"/>
      <c r="Y558" s="11"/>
      <c r="Z558" s="11"/>
      <c r="AA558" s="11"/>
      <c r="AB558" s="11"/>
      <c r="AC558" s="11"/>
      <c r="AD558" s="11"/>
    </row>
    <row r="559" spans="1:30">
      <c r="A559" s="56"/>
      <c r="B559" s="11"/>
      <c r="C559" s="11" t="s">
        <v>129</v>
      </c>
      <c r="D559" s="11"/>
      <c r="E559" s="11" t="s">
        <v>96</v>
      </c>
      <c r="F559" s="11">
        <v>4</v>
      </c>
      <c r="G559" s="195">
        <v>1645.89</v>
      </c>
      <c r="H559" s="195">
        <v>1645.89</v>
      </c>
      <c r="I559" s="195">
        <v>411.47250000000003</v>
      </c>
      <c r="J559" s="184">
        <v>7</v>
      </c>
      <c r="L559" s="11">
        <v>1</v>
      </c>
      <c r="M559" s="195">
        <v>1285.92</v>
      </c>
      <c r="N559" s="195">
        <v>428.64</v>
      </c>
      <c r="O559" s="11"/>
      <c r="P559" s="195"/>
      <c r="Q559" s="195"/>
      <c r="R559" s="11">
        <v>4</v>
      </c>
      <c r="S559" s="195">
        <v>1645.89</v>
      </c>
      <c r="T559" s="195">
        <v>411.47250000000003</v>
      </c>
      <c r="V559" s="11"/>
      <c r="W559" s="11"/>
      <c r="X559" s="11"/>
      <c r="Y559" s="11"/>
      <c r="Z559" s="11"/>
      <c r="AA559" s="11"/>
      <c r="AB559" s="11"/>
      <c r="AC559" s="11"/>
      <c r="AD559" s="11"/>
    </row>
    <row r="560" spans="1:30">
      <c r="A560" s="56"/>
      <c r="B560" s="11"/>
      <c r="C560" s="11" t="s">
        <v>132</v>
      </c>
      <c r="D560" s="11"/>
      <c r="E560" s="11" t="s">
        <v>115</v>
      </c>
      <c r="F560" s="11">
        <v>3</v>
      </c>
      <c r="G560" s="195">
        <v>1185.865</v>
      </c>
      <c r="H560" s="195">
        <v>2371.73</v>
      </c>
      <c r="I560" s="195">
        <v>790.57666666666705</v>
      </c>
      <c r="J560" s="184">
        <v>9.3333333333333304</v>
      </c>
      <c r="L560" s="11">
        <v>2</v>
      </c>
      <c r="M560" s="195">
        <v>205.18</v>
      </c>
      <c r="N560" s="195">
        <v>205.18</v>
      </c>
      <c r="O560" s="11"/>
      <c r="P560" s="195"/>
      <c r="Q560" s="195"/>
      <c r="R560" s="11">
        <v>3</v>
      </c>
      <c r="S560" s="195">
        <v>2371.73</v>
      </c>
      <c r="T560" s="195">
        <v>790.57666666666705</v>
      </c>
      <c r="V560" s="11"/>
      <c r="W560" s="11"/>
      <c r="X560" s="11"/>
      <c r="Y560" s="11"/>
      <c r="Z560" s="11"/>
      <c r="AA560" s="11"/>
      <c r="AB560" s="11"/>
      <c r="AC560" s="11"/>
      <c r="AD560" s="11"/>
    </row>
    <row r="561" spans="1:30">
      <c r="A561" s="56"/>
      <c r="B561" s="11"/>
      <c r="C561" s="11" t="s">
        <v>133</v>
      </c>
      <c r="D561" s="11"/>
      <c r="E561" s="11" t="s">
        <v>134</v>
      </c>
      <c r="F561" s="11">
        <v>10</v>
      </c>
      <c r="G561" s="195">
        <v>939.99833333333299</v>
      </c>
      <c r="H561" s="195">
        <v>5639.99</v>
      </c>
      <c r="I561" s="195">
        <v>563.99900000000002</v>
      </c>
      <c r="J561" s="184">
        <v>12.6</v>
      </c>
      <c r="L561" s="11">
        <v>6</v>
      </c>
      <c r="M561" s="195">
        <v>2586.31</v>
      </c>
      <c r="N561" s="195">
        <v>646.57749999999999</v>
      </c>
      <c r="O561" s="11"/>
      <c r="P561" s="195"/>
      <c r="Q561" s="195"/>
      <c r="R561" s="11">
        <v>10</v>
      </c>
      <c r="S561" s="195">
        <v>5639.99</v>
      </c>
      <c r="T561" s="195">
        <v>563.99900000000002</v>
      </c>
      <c r="V561" s="11"/>
      <c r="W561" s="11"/>
      <c r="X561" s="11"/>
      <c r="Y561" s="11"/>
      <c r="Z561" s="11"/>
      <c r="AA561" s="11"/>
      <c r="AB561" s="11"/>
      <c r="AC561" s="11"/>
      <c r="AD561" s="11"/>
    </row>
    <row r="562" spans="1:30">
      <c r="A562" s="56"/>
      <c r="B562" s="11"/>
      <c r="C562" s="11" t="s">
        <v>135</v>
      </c>
      <c r="D562" s="11"/>
      <c r="E562" s="11" t="s">
        <v>136</v>
      </c>
      <c r="F562" s="11">
        <v>789</v>
      </c>
      <c r="G562" s="195">
        <v>1147.2046601941699</v>
      </c>
      <c r="H562" s="195">
        <v>472648.31999999902</v>
      </c>
      <c r="I562" s="195">
        <v>599.04730038022694</v>
      </c>
      <c r="J562" s="184">
        <v>11.4930291508238</v>
      </c>
      <c r="L562" s="11">
        <v>412</v>
      </c>
      <c r="M562" s="195">
        <v>248712.18</v>
      </c>
      <c r="N562" s="195">
        <v>659.71400530504002</v>
      </c>
      <c r="O562" s="11">
        <v>18</v>
      </c>
      <c r="P562" s="195">
        <v>7348.06</v>
      </c>
      <c r="Q562" s="195">
        <v>408.22555555555601</v>
      </c>
      <c r="R562" s="11">
        <v>771</v>
      </c>
      <c r="S562" s="195">
        <v>465300.25999999902</v>
      </c>
      <c r="T562" s="195">
        <v>603.50228274967503</v>
      </c>
      <c r="V562" s="11"/>
      <c r="W562" s="11"/>
      <c r="X562" s="11"/>
      <c r="Y562" s="11"/>
      <c r="Z562" s="11"/>
      <c r="AA562" s="11"/>
      <c r="AB562" s="11"/>
      <c r="AC562" s="11"/>
      <c r="AD562" s="11"/>
    </row>
    <row r="563" spans="1:30">
      <c r="A563" s="56"/>
      <c r="B563" s="11"/>
      <c r="C563" s="11" t="s">
        <v>135</v>
      </c>
      <c r="D563" s="11"/>
      <c r="E563" s="11" t="s">
        <v>137</v>
      </c>
      <c r="F563" s="11">
        <v>1</v>
      </c>
      <c r="G563" s="195">
        <v>244.93</v>
      </c>
      <c r="H563" s="195">
        <v>244.93</v>
      </c>
      <c r="I563" s="195">
        <v>244.93</v>
      </c>
      <c r="J563" s="184">
        <v>8</v>
      </c>
      <c r="L563" s="11">
        <v>1</v>
      </c>
      <c r="M563" s="195"/>
      <c r="N563" s="195"/>
      <c r="O563" s="11"/>
      <c r="P563" s="195"/>
      <c r="Q563" s="195"/>
      <c r="R563" s="11">
        <v>1</v>
      </c>
      <c r="S563" s="195">
        <v>244.93</v>
      </c>
      <c r="T563" s="195">
        <v>244.93</v>
      </c>
      <c r="V563" s="11"/>
      <c r="W563" s="11"/>
      <c r="X563" s="11"/>
      <c r="Y563" s="11"/>
      <c r="Z563" s="11"/>
      <c r="AA563" s="11"/>
      <c r="AB563" s="11"/>
      <c r="AC563" s="11"/>
      <c r="AD563" s="11"/>
    </row>
    <row r="564" spans="1:30">
      <c r="A564" s="56"/>
      <c r="B564" s="11"/>
      <c r="C564" s="11" t="s">
        <v>138</v>
      </c>
      <c r="D564" s="11"/>
      <c r="E564" s="11" t="s">
        <v>139</v>
      </c>
      <c r="F564" s="11">
        <v>126</v>
      </c>
      <c r="G564" s="195">
        <v>856.63083333333304</v>
      </c>
      <c r="H564" s="195">
        <v>61677.42</v>
      </c>
      <c r="I564" s="195">
        <v>489.50333333333299</v>
      </c>
      <c r="J564" s="184">
        <v>11.015873015873</v>
      </c>
      <c r="L564" s="11">
        <v>72</v>
      </c>
      <c r="M564" s="195">
        <v>29966.66</v>
      </c>
      <c r="N564" s="195">
        <v>554.938148148148</v>
      </c>
      <c r="O564" s="11"/>
      <c r="P564" s="195"/>
      <c r="Q564" s="195"/>
      <c r="R564" s="11">
        <v>126</v>
      </c>
      <c r="S564" s="195">
        <v>61677.42</v>
      </c>
      <c r="T564" s="195">
        <v>489.50333333333299</v>
      </c>
      <c r="V564" s="11"/>
      <c r="W564" s="11"/>
      <c r="X564" s="11"/>
      <c r="Y564" s="11"/>
      <c r="Z564" s="11"/>
      <c r="AA564" s="11"/>
      <c r="AB564" s="11"/>
      <c r="AC564" s="11"/>
      <c r="AD564" s="11"/>
    </row>
    <row r="565" spans="1:30">
      <c r="A565" s="56"/>
      <c r="B565" s="11"/>
      <c r="C565" s="11" t="s">
        <v>140</v>
      </c>
      <c r="D565" s="11"/>
      <c r="E565" s="11" t="s">
        <v>136</v>
      </c>
      <c r="F565" s="11">
        <v>1</v>
      </c>
      <c r="G565" s="195">
        <v>324.41000000000003</v>
      </c>
      <c r="H565" s="195">
        <v>324.41000000000003</v>
      </c>
      <c r="I565" s="195">
        <v>324.41000000000003</v>
      </c>
      <c r="J565" s="184">
        <v>7</v>
      </c>
      <c r="L565" s="11">
        <v>1</v>
      </c>
      <c r="M565" s="195"/>
      <c r="N565" s="195"/>
      <c r="O565" s="11"/>
      <c r="P565" s="195"/>
      <c r="Q565" s="195"/>
      <c r="R565" s="11">
        <v>1</v>
      </c>
      <c r="S565" s="195">
        <v>324.41000000000003</v>
      </c>
      <c r="T565" s="195">
        <v>324.41000000000003</v>
      </c>
      <c r="V565" s="11"/>
      <c r="W565" s="11"/>
      <c r="X565" s="11"/>
      <c r="Y565" s="11"/>
      <c r="Z565" s="11"/>
      <c r="AA565" s="11"/>
      <c r="AB565" s="11"/>
      <c r="AC565" s="11"/>
      <c r="AD565" s="11"/>
    </row>
    <row r="566" spans="1:30">
      <c r="A566" s="56"/>
      <c r="B566" s="11"/>
      <c r="C566" s="11" t="s">
        <v>141</v>
      </c>
      <c r="D566" s="11"/>
      <c r="E566" s="11" t="s">
        <v>142</v>
      </c>
      <c r="F566" s="11">
        <v>46</v>
      </c>
      <c r="G566" s="195">
        <v>1359.0245</v>
      </c>
      <c r="H566" s="195">
        <v>27180.49</v>
      </c>
      <c r="I566" s="195">
        <v>590.88021739130397</v>
      </c>
      <c r="J566" s="184">
        <v>12</v>
      </c>
      <c r="L566" s="11">
        <v>20</v>
      </c>
      <c r="M566" s="195">
        <v>15247.97</v>
      </c>
      <c r="N566" s="195">
        <v>586.46038461538501</v>
      </c>
      <c r="O566" s="11">
        <v>2</v>
      </c>
      <c r="P566" s="195">
        <v>790.34</v>
      </c>
      <c r="Q566" s="195">
        <v>395.17</v>
      </c>
      <c r="R566" s="11">
        <v>44</v>
      </c>
      <c r="S566" s="195">
        <v>26390.15</v>
      </c>
      <c r="T566" s="195">
        <v>599.77613636363606</v>
      </c>
      <c r="V566" s="11"/>
      <c r="W566" s="11"/>
      <c r="X566" s="11"/>
      <c r="Y566" s="11"/>
      <c r="Z566" s="11"/>
      <c r="AA566" s="11"/>
      <c r="AB566" s="11"/>
      <c r="AC566" s="11"/>
      <c r="AD566" s="11"/>
    </row>
    <row r="567" spans="1:30">
      <c r="A567" s="56"/>
      <c r="B567" s="11"/>
      <c r="C567" s="11" t="s">
        <v>141</v>
      </c>
      <c r="D567" s="11"/>
      <c r="E567" s="11" t="s">
        <v>143</v>
      </c>
      <c r="F567" s="11">
        <v>1</v>
      </c>
      <c r="G567" s="195"/>
      <c r="H567" s="195">
        <v>334.16</v>
      </c>
      <c r="I567" s="195">
        <v>334.16</v>
      </c>
      <c r="J567" s="184">
        <v>7</v>
      </c>
      <c r="L567" s="11"/>
      <c r="M567" s="195">
        <v>334.16</v>
      </c>
      <c r="N567" s="195">
        <v>334.16</v>
      </c>
      <c r="O567" s="11"/>
      <c r="P567" s="195"/>
      <c r="Q567" s="195"/>
      <c r="R567" s="11">
        <v>1</v>
      </c>
      <c r="S567" s="195">
        <v>334.16</v>
      </c>
      <c r="T567" s="195">
        <v>334.16</v>
      </c>
      <c r="V567" s="11"/>
      <c r="W567" s="11"/>
      <c r="X567" s="11"/>
      <c r="Y567" s="11"/>
      <c r="Z567" s="11"/>
      <c r="AA567" s="11"/>
      <c r="AB567" s="11"/>
      <c r="AC567" s="11"/>
      <c r="AD567" s="11"/>
    </row>
    <row r="568" spans="1:30">
      <c r="A568" s="56"/>
      <c r="B568" s="11"/>
      <c r="C568" s="11" t="s">
        <v>144</v>
      </c>
      <c r="D568" s="11"/>
      <c r="E568" s="11" t="s">
        <v>142</v>
      </c>
      <c r="F568" s="11">
        <v>3</v>
      </c>
      <c r="G568" s="195">
        <v>640.63</v>
      </c>
      <c r="H568" s="195">
        <v>1281.26</v>
      </c>
      <c r="I568" s="195">
        <v>427.08666666666699</v>
      </c>
      <c r="J568" s="184">
        <v>11</v>
      </c>
      <c r="L568" s="11">
        <v>2</v>
      </c>
      <c r="M568" s="195">
        <v>881.4</v>
      </c>
      <c r="N568" s="195">
        <v>881.4</v>
      </c>
      <c r="O568" s="11"/>
      <c r="P568" s="195"/>
      <c r="Q568" s="195"/>
      <c r="R568" s="11">
        <v>3</v>
      </c>
      <c r="S568" s="195">
        <v>1281.26</v>
      </c>
      <c r="T568" s="195">
        <v>427.08666666666699</v>
      </c>
      <c r="V568" s="11"/>
      <c r="W568" s="11"/>
      <c r="X568" s="11"/>
      <c r="Y568" s="11"/>
      <c r="Z568" s="11"/>
      <c r="AA568" s="11"/>
      <c r="AB568" s="11"/>
      <c r="AC568" s="11"/>
      <c r="AD568" s="11"/>
    </row>
    <row r="569" spans="1:30">
      <c r="A569" s="56"/>
      <c r="B569" s="11"/>
      <c r="C569" s="11" t="s">
        <v>145</v>
      </c>
      <c r="D569" s="11"/>
      <c r="E569" s="11" t="s">
        <v>146</v>
      </c>
      <c r="F569" s="11">
        <v>25</v>
      </c>
      <c r="G569" s="195">
        <v>637.322</v>
      </c>
      <c r="H569" s="195">
        <v>9559.83</v>
      </c>
      <c r="I569" s="195">
        <v>382.39319999999998</v>
      </c>
      <c r="J569" s="184">
        <v>11.4</v>
      </c>
      <c r="L569" s="11">
        <v>15</v>
      </c>
      <c r="M569" s="195">
        <v>5154.5200000000004</v>
      </c>
      <c r="N569" s="195">
        <v>515.452</v>
      </c>
      <c r="O569" s="11"/>
      <c r="P569" s="195"/>
      <c r="Q569" s="195"/>
      <c r="R569" s="11">
        <v>25</v>
      </c>
      <c r="S569" s="195">
        <v>9559.83</v>
      </c>
      <c r="T569" s="195">
        <v>382.39319999999998</v>
      </c>
      <c r="V569" s="11"/>
      <c r="W569" s="11"/>
      <c r="X569" s="11"/>
      <c r="Y569" s="11"/>
      <c r="Z569" s="11"/>
      <c r="AA569" s="11"/>
      <c r="AB569" s="11"/>
      <c r="AC569" s="11"/>
      <c r="AD569" s="11"/>
    </row>
    <row r="570" spans="1:30">
      <c r="A570" s="56"/>
      <c r="B570" s="11"/>
      <c r="C570" s="11" t="s">
        <v>550</v>
      </c>
      <c r="D570" s="11"/>
      <c r="E570" s="11" t="s">
        <v>551</v>
      </c>
      <c r="F570" s="11">
        <v>1</v>
      </c>
      <c r="G570" s="195"/>
      <c r="H570" s="195">
        <v>628.88</v>
      </c>
      <c r="I570" s="195">
        <v>628.88</v>
      </c>
      <c r="J570" s="184">
        <v>12</v>
      </c>
      <c r="L570" s="11"/>
      <c r="M570" s="195">
        <v>628.88</v>
      </c>
      <c r="N570" s="195">
        <v>628.88</v>
      </c>
      <c r="O570" s="11"/>
      <c r="P570" s="195"/>
      <c r="Q570" s="195"/>
      <c r="R570" s="11">
        <v>1</v>
      </c>
      <c r="S570" s="195">
        <v>628.88</v>
      </c>
      <c r="T570" s="195">
        <v>628.88</v>
      </c>
      <c r="V570" s="11"/>
      <c r="W570" s="11"/>
      <c r="X570" s="11"/>
      <c r="Y570" s="11"/>
      <c r="Z570" s="11"/>
      <c r="AA570" s="11"/>
      <c r="AB570" s="11"/>
      <c r="AC570" s="11"/>
      <c r="AD570" s="11"/>
    </row>
    <row r="571" spans="1:30">
      <c r="A571" s="56"/>
      <c r="B571" s="11"/>
      <c r="C571" s="11" t="s">
        <v>147</v>
      </c>
      <c r="D571" s="11"/>
      <c r="E571" s="11" t="s">
        <v>148</v>
      </c>
      <c r="F571" s="11">
        <v>88</v>
      </c>
      <c r="G571" s="195">
        <v>962.43113207547106</v>
      </c>
      <c r="H571" s="195">
        <v>51008.85</v>
      </c>
      <c r="I571" s="195">
        <v>579.64602272727302</v>
      </c>
      <c r="J571" s="184">
        <v>11.375</v>
      </c>
      <c r="L571" s="11">
        <v>53</v>
      </c>
      <c r="M571" s="195">
        <v>23674.59</v>
      </c>
      <c r="N571" s="195">
        <v>676.416857142857</v>
      </c>
      <c r="O571" s="11">
        <v>1</v>
      </c>
      <c r="P571" s="195">
        <v>78.430000000000007</v>
      </c>
      <c r="Q571" s="195">
        <v>78.430000000000007</v>
      </c>
      <c r="R571" s="11">
        <v>87</v>
      </c>
      <c r="S571" s="195">
        <v>50930.42</v>
      </c>
      <c r="T571" s="195">
        <v>585.40712643678103</v>
      </c>
      <c r="V571" s="11"/>
      <c r="W571" s="11"/>
      <c r="X571" s="11"/>
      <c r="Y571" s="11"/>
      <c r="Z571" s="11"/>
      <c r="AA571" s="11"/>
      <c r="AB571" s="11"/>
      <c r="AC571" s="11"/>
      <c r="AD571" s="11"/>
    </row>
    <row r="572" spans="1:30">
      <c r="A572" s="56"/>
      <c r="B572" s="11"/>
      <c r="C572" s="11" t="s">
        <v>149</v>
      </c>
      <c r="D572" s="11"/>
      <c r="E572" s="11" t="s">
        <v>146</v>
      </c>
      <c r="F572" s="11">
        <v>97</v>
      </c>
      <c r="G572" s="195">
        <v>1072.85666666667</v>
      </c>
      <c r="H572" s="195">
        <v>54715.69</v>
      </c>
      <c r="I572" s="195">
        <v>564.07927835051601</v>
      </c>
      <c r="J572" s="184">
        <v>11.443298969072201</v>
      </c>
      <c r="L572" s="11">
        <v>51</v>
      </c>
      <c r="M572" s="195">
        <v>30201.57</v>
      </c>
      <c r="N572" s="195">
        <v>656.55586956521699</v>
      </c>
      <c r="O572" s="11">
        <v>4</v>
      </c>
      <c r="P572" s="195">
        <v>3863.93</v>
      </c>
      <c r="Q572" s="195">
        <v>965.98249999999996</v>
      </c>
      <c r="R572" s="11">
        <v>93</v>
      </c>
      <c r="S572" s="195">
        <v>50851.76</v>
      </c>
      <c r="T572" s="195">
        <v>546.79311827956997</v>
      </c>
      <c r="V572" s="11"/>
      <c r="W572" s="11"/>
      <c r="X572" s="11"/>
      <c r="Y572" s="11"/>
      <c r="Z572" s="11"/>
      <c r="AA572" s="11"/>
      <c r="AB572" s="11"/>
      <c r="AC572" s="11"/>
      <c r="AD572" s="11"/>
    </row>
    <row r="573" spans="1:30">
      <c r="A573" s="56"/>
      <c r="B573" s="11"/>
      <c r="C573" s="11" t="s">
        <v>149</v>
      </c>
      <c r="D573" s="11"/>
      <c r="E573" s="11" t="s">
        <v>242</v>
      </c>
      <c r="F573" s="11">
        <v>1</v>
      </c>
      <c r="G573" s="195"/>
      <c r="H573" s="195">
        <v>496.73</v>
      </c>
      <c r="I573" s="195">
        <v>496.73</v>
      </c>
      <c r="J573" s="184">
        <v>13</v>
      </c>
      <c r="L573" s="11"/>
      <c r="M573" s="195">
        <v>496.73</v>
      </c>
      <c r="N573" s="195">
        <v>496.73</v>
      </c>
      <c r="O573" s="11"/>
      <c r="P573" s="195"/>
      <c r="Q573" s="195"/>
      <c r="R573" s="11">
        <v>1</v>
      </c>
      <c r="S573" s="195">
        <v>496.73</v>
      </c>
      <c r="T573" s="195">
        <v>496.73</v>
      </c>
      <c r="V573" s="11"/>
      <c r="W573" s="11"/>
      <c r="X573" s="11"/>
      <c r="Y573" s="11"/>
      <c r="Z573" s="11"/>
      <c r="AA573" s="11"/>
      <c r="AB573" s="11"/>
      <c r="AC573" s="11"/>
      <c r="AD573" s="11"/>
    </row>
    <row r="574" spans="1:30">
      <c r="A574" s="56"/>
      <c r="B574" s="11"/>
      <c r="C574" s="11" t="s">
        <v>151</v>
      </c>
      <c r="D574" s="11"/>
      <c r="E574" s="11" t="s">
        <v>100</v>
      </c>
      <c r="F574" s="11">
        <v>7</v>
      </c>
      <c r="G574" s="195">
        <v>699.71199999999999</v>
      </c>
      <c r="H574" s="195">
        <v>3498.56</v>
      </c>
      <c r="I574" s="195">
        <v>499.79428571428599</v>
      </c>
      <c r="J574" s="184">
        <v>12.8571428571429</v>
      </c>
      <c r="L574" s="11">
        <v>5</v>
      </c>
      <c r="M574" s="195">
        <v>1355.3</v>
      </c>
      <c r="N574" s="195">
        <v>677.65</v>
      </c>
      <c r="O574" s="11"/>
      <c r="P574" s="195"/>
      <c r="Q574" s="195"/>
      <c r="R574" s="11">
        <v>7</v>
      </c>
      <c r="S574" s="195">
        <v>3498.56</v>
      </c>
      <c r="T574" s="195">
        <v>499.79428571428599</v>
      </c>
      <c r="V574" s="11"/>
      <c r="W574" s="11"/>
      <c r="X574" s="11"/>
      <c r="Y574" s="11"/>
      <c r="Z574" s="11"/>
      <c r="AA574" s="11"/>
      <c r="AB574" s="11"/>
      <c r="AC574" s="11"/>
      <c r="AD574" s="11"/>
    </row>
    <row r="575" spans="1:30">
      <c r="A575" s="56"/>
      <c r="B575" s="11"/>
      <c r="C575" s="11" t="s">
        <v>151</v>
      </c>
      <c r="D575" s="11"/>
      <c r="E575" s="11" t="s">
        <v>84</v>
      </c>
      <c r="F575" s="11">
        <v>17</v>
      </c>
      <c r="G575" s="195">
        <v>1987.954</v>
      </c>
      <c r="H575" s="195">
        <v>19879.54</v>
      </c>
      <c r="I575" s="195">
        <v>1169.3847058823501</v>
      </c>
      <c r="J575" s="184">
        <v>16.0588235294118</v>
      </c>
      <c r="L575" s="11">
        <v>10</v>
      </c>
      <c r="M575" s="195">
        <v>4827.93</v>
      </c>
      <c r="N575" s="195">
        <v>689.70428571428602</v>
      </c>
      <c r="O575" s="11">
        <v>1</v>
      </c>
      <c r="P575" s="195">
        <v>234.32</v>
      </c>
      <c r="Q575" s="195">
        <v>234.32</v>
      </c>
      <c r="R575" s="11">
        <v>16</v>
      </c>
      <c r="S575" s="195">
        <v>19645.22</v>
      </c>
      <c r="T575" s="195">
        <v>1227.8262500000001</v>
      </c>
      <c r="V575" s="11"/>
      <c r="W575" s="11"/>
      <c r="X575" s="11"/>
      <c r="Y575" s="11"/>
      <c r="Z575" s="11"/>
      <c r="AA575" s="11"/>
      <c r="AB575" s="11"/>
      <c r="AC575" s="11"/>
      <c r="AD575" s="11"/>
    </row>
    <row r="576" spans="1:30">
      <c r="A576" s="56"/>
      <c r="B576" s="11"/>
      <c r="C576" s="11" t="s">
        <v>152</v>
      </c>
      <c r="D576" s="11"/>
      <c r="E576" s="11" t="s">
        <v>153</v>
      </c>
      <c r="F576" s="11">
        <v>6</v>
      </c>
      <c r="G576" s="195">
        <v>698.39</v>
      </c>
      <c r="H576" s="195">
        <v>3491.95</v>
      </c>
      <c r="I576" s="195">
        <v>581.99166666666702</v>
      </c>
      <c r="J576" s="184">
        <v>9.1666666666666696</v>
      </c>
      <c r="L576" s="11">
        <v>5</v>
      </c>
      <c r="M576" s="195">
        <v>447.54</v>
      </c>
      <c r="N576" s="195">
        <v>447.54</v>
      </c>
      <c r="O576" s="11"/>
      <c r="P576" s="195"/>
      <c r="Q576" s="195"/>
      <c r="R576" s="11">
        <v>6</v>
      </c>
      <c r="S576" s="195">
        <v>3491.95</v>
      </c>
      <c r="T576" s="195">
        <v>581.99166666666702</v>
      </c>
      <c r="V576" s="11"/>
      <c r="W576" s="11"/>
      <c r="X576" s="11"/>
      <c r="Y576" s="11"/>
      <c r="Z576" s="11"/>
      <c r="AA576" s="11"/>
      <c r="AB576" s="11"/>
      <c r="AC576" s="11"/>
      <c r="AD576" s="11"/>
    </row>
    <row r="577" spans="1:30">
      <c r="A577" s="56"/>
      <c r="B577" s="11"/>
      <c r="C577" s="11" t="s">
        <v>154</v>
      </c>
      <c r="D577" s="11"/>
      <c r="E577" s="11" t="s">
        <v>155</v>
      </c>
      <c r="F577" s="11">
        <v>137</v>
      </c>
      <c r="G577" s="195">
        <v>1111.71197183099</v>
      </c>
      <c r="H577" s="195">
        <v>78931.55</v>
      </c>
      <c r="I577" s="195">
        <v>576.14270072992701</v>
      </c>
      <c r="J577" s="184">
        <v>11.4525547445255</v>
      </c>
      <c r="L577" s="11">
        <v>71</v>
      </c>
      <c r="M577" s="195">
        <v>44976.1</v>
      </c>
      <c r="N577" s="195">
        <v>681.45606060605996</v>
      </c>
      <c r="O577" s="11">
        <v>2</v>
      </c>
      <c r="P577" s="195">
        <v>1537.81</v>
      </c>
      <c r="Q577" s="195">
        <v>768.90499999999997</v>
      </c>
      <c r="R577" s="11">
        <v>135</v>
      </c>
      <c r="S577" s="195">
        <v>77393.740000000005</v>
      </c>
      <c r="T577" s="195">
        <v>573.286962962963</v>
      </c>
      <c r="V577" s="11"/>
      <c r="W577" s="11"/>
      <c r="X577" s="11"/>
      <c r="Y577" s="11"/>
      <c r="Z577" s="11"/>
      <c r="AA577" s="11"/>
      <c r="AB577" s="11"/>
      <c r="AC577" s="11"/>
      <c r="AD577" s="11"/>
    </row>
    <row r="578" spans="1:30">
      <c r="A578" s="56"/>
      <c r="B578" s="11"/>
      <c r="C578" s="11" t="s">
        <v>156</v>
      </c>
      <c r="D578" s="11"/>
      <c r="E578" s="11" t="s">
        <v>157</v>
      </c>
      <c r="F578" s="11">
        <v>24</v>
      </c>
      <c r="G578" s="195">
        <v>807.97588235294097</v>
      </c>
      <c r="H578" s="195">
        <v>13735.59</v>
      </c>
      <c r="I578" s="195">
        <v>572.31624999999997</v>
      </c>
      <c r="J578" s="184">
        <v>10.9166666666667</v>
      </c>
      <c r="L578" s="11">
        <v>17</v>
      </c>
      <c r="M578" s="195">
        <v>5910.1</v>
      </c>
      <c r="N578" s="195">
        <v>844.3</v>
      </c>
      <c r="O578" s="11"/>
      <c r="P578" s="195"/>
      <c r="Q578" s="195"/>
      <c r="R578" s="11">
        <v>24</v>
      </c>
      <c r="S578" s="195">
        <v>13735.59</v>
      </c>
      <c r="T578" s="195">
        <v>572.31624999999997</v>
      </c>
      <c r="V578" s="11"/>
      <c r="W578" s="11"/>
      <c r="X578" s="11"/>
      <c r="Y578" s="11"/>
      <c r="Z578" s="11"/>
      <c r="AA578" s="11"/>
      <c r="AB578" s="11"/>
      <c r="AC578" s="11"/>
      <c r="AD578" s="11"/>
    </row>
    <row r="579" spans="1:30">
      <c r="A579" s="56"/>
      <c r="B579" s="11"/>
      <c r="C579" s="11" t="s">
        <v>158</v>
      </c>
      <c r="D579" s="11"/>
      <c r="E579" s="11" t="s">
        <v>159</v>
      </c>
      <c r="F579" s="11">
        <v>97</v>
      </c>
      <c r="G579" s="195">
        <v>1295.04303571429</v>
      </c>
      <c r="H579" s="195">
        <v>72522.41</v>
      </c>
      <c r="I579" s="195">
        <v>747.65371134020597</v>
      </c>
      <c r="J579" s="184">
        <v>12.298969072164899</v>
      </c>
      <c r="L579" s="11">
        <v>56</v>
      </c>
      <c r="M579" s="195">
        <v>35193.69</v>
      </c>
      <c r="N579" s="195">
        <v>858.38268292682903</v>
      </c>
      <c r="O579" s="11">
        <v>1</v>
      </c>
      <c r="P579" s="195">
        <v>664.95</v>
      </c>
      <c r="Q579" s="195">
        <v>664.95</v>
      </c>
      <c r="R579" s="11">
        <v>96</v>
      </c>
      <c r="S579" s="195">
        <v>71857.460000000006</v>
      </c>
      <c r="T579" s="195">
        <v>748.51520833333302</v>
      </c>
      <c r="V579" s="11"/>
      <c r="W579" s="11"/>
      <c r="X579" s="11"/>
      <c r="Y579" s="11"/>
      <c r="Z579" s="11"/>
      <c r="AA579" s="11"/>
      <c r="AB579" s="11"/>
      <c r="AC579" s="11"/>
      <c r="AD579" s="11"/>
    </row>
    <row r="580" spans="1:30">
      <c r="A580" s="56"/>
      <c r="B580" s="11"/>
      <c r="C580" s="11" t="s">
        <v>160</v>
      </c>
      <c r="D580" s="11"/>
      <c r="E580" s="11" t="s">
        <v>161</v>
      </c>
      <c r="F580" s="11">
        <v>11</v>
      </c>
      <c r="G580" s="195">
        <v>910.61125000000004</v>
      </c>
      <c r="H580" s="195">
        <v>7284.89</v>
      </c>
      <c r="I580" s="195">
        <v>662.26272727272703</v>
      </c>
      <c r="J580" s="184">
        <v>11.2727272727273</v>
      </c>
      <c r="L580" s="11">
        <v>8</v>
      </c>
      <c r="M580" s="195">
        <v>2239.61</v>
      </c>
      <c r="N580" s="195">
        <v>746.53666666666697</v>
      </c>
      <c r="O580" s="11"/>
      <c r="P580" s="195"/>
      <c r="Q580" s="195"/>
      <c r="R580" s="11">
        <v>11</v>
      </c>
      <c r="S580" s="195">
        <v>7284.89</v>
      </c>
      <c r="T580" s="195">
        <v>662.26272727272703</v>
      </c>
      <c r="V580" s="11"/>
      <c r="W580" s="11"/>
      <c r="X580" s="11"/>
      <c r="Y580" s="11"/>
      <c r="Z580" s="11"/>
      <c r="AA580" s="11"/>
      <c r="AB580" s="11"/>
      <c r="AC580" s="11"/>
      <c r="AD580" s="11"/>
    </row>
    <row r="581" spans="1:30">
      <c r="A581" s="56"/>
      <c r="B581" s="11"/>
      <c r="C581" s="11" t="s">
        <v>162</v>
      </c>
      <c r="D581" s="11"/>
      <c r="E581" s="11" t="s">
        <v>163</v>
      </c>
      <c r="F581" s="11">
        <v>51</v>
      </c>
      <c r="G581" s="195">
        <v>1154.36777777778</v>
      </c>
      <c r="H581" s="195">
        <v>31167.93</v>
      </c>
      <c r="I581" s="195">
        <v>611.13588235294105</v>
      </c>
      <c r="J581" s="184">
        <v>10.960784313725499</v>
      </c>
      <c r="L581" s="11">
        <v>27</v>
      </c>
      <c r="M581" s="195">
        <v>18595.060000000001</v>
      </c>
      <c r="N581" s="195">
        <v>774.79416666666702</v>
      </c>
      <c r="O581" s="11"/>
      <c r="P581" s="195"/>
      <c r="Q581" s="195"/>
      <c r="R581" s="11">
        <v>51</v>
      </c>
      <c r="S581" s="195">
        <v>31167.93</v>
      </c>
      <c r="T581" s="195">
        <v>611.13588235294105</v>
      </c>
      <c r="V581" s="11"/>
      <c r="W581" s="11"/>
      <c r="X581" s="11"/>
      <c r="Y581" s="11"/>
      <c r="Z581" s="11"/>
      <c r="AA581" s="11"/>
      <c r="AB581" s="11"/>
      <c r="AC581" s="11"/>
      <c r="AD581" s="11"/>
    </row>
    <row r="582" spans="1:30">
      <c r="A582" s="56"/>
      <c r="B582" s="11"/>
      <c r="C582" s="11" t="s">
        <v>164</v>
      </c>
      <c r="D582" s="11"/>
      <c r="E582" s="11" t="s">
        <v>165</v>
      </c>
      <c r="F582" s="11">
        <v>14</v>
      </c>
      <c r="G582" s="195">
        <v>1404.1771428571401</v>
      </c>
      <c r="H582" s="195">
        <v>9829.24</v>
      </c>
      <c r="I582" s="195">
        <v>702.08857142857096</v>
      </c>
      <c r="J582" s="184">
        <v>10.8571428571429</v>
      </c>
      <c r="L582" s="11">
        <v>7</v>
      </c>
      <c r="M582" s="195">
        <v>4017.6</v>
      </c>
      <c r="N582" s="195">
        <v>573.94285714285695</v>
      </c>
      <c r="O582" s="11"/>
      <c r="P582" s="195"/>
      <c r="Q582" s="195"/>
      <c r="R582" s="11">
        <v>14</v>
      </c>
      <c r="S582" s="195">
        <v>9829.24</v>
      </c>
      <c r="T582" s="195">
        <v>702.08857142857096</v>
      </c>
      <c r="V582" s="11"/>
      <c r="W582" s="11"/>
      <c r="X582" s="11"/>
      <c r="Y582" s="11"/>
      <c r="Z582" s="11"/>
      <c r="AA582" s="11"/>
      <c r="AB582" s="11"/>
      <c r="AC582" s="11"/>
      <c r="AD582" s="11"/>
    </row>
    <row r="583" spans="1:30">
      <c r="A583" s="56"/>
      <c r="B583" s="11"/>
      <c r="C583" s="11" t="s">
        <v>166</v>
      </c>
      <c r="D583" s="11"/>
      <c r="E583" s="11" t="s">
        <v>167</v>
      </c>
      <c r="F583" s="11">
        <v>14</v>
      </c>
      <c r="G583" s="195">
        <v>1305.9212500000001</v>
      </c>
      <c r="H583" s="195">
        <v>10447.370000000001</v>
      </c>
      <c r="I583" s="195">
        <v>746.24071428571403</v>
      </c>
      <c r="J583" s="184">
        <v>13.0714285714286</v>
      </c>
      <c r="L583" s="11">
        <v>8</v>
      </c>
      <c r="M583" s="195">
        <v>5376.39</v>
      </c>
      <c r="N583" s="195">
        <v>896.06500000000005</v>
      </c>
      <c r="O583" s="11"/>
      <c r="P583" s="195"/>
      <c r="Q583" s="195"/>
      <c r="R583" s="11">
        <v>14</v>
      </c>
      <c r="S583" s="195">
        <v>10447.370000000001</v>
      </c>
      <c r="T583" s="195">
        <v>746.24071428571403</v>
      </c>
      <c r="V583" s="11"/>
      <c r="W583" s="11"/>
      <c r="X583" s="11"/>
      <c r="Y583" s="11"/>
      <c r="Z583" s="11"/>
      <c r="AA583" s="11"/>
      <c r="AB583" s="11"/>
      <c r="AC583" s="11"/>
      <c r="AD583" s="11"/>
    </row>
    <row r="584" spans="1:30">
      <c r="A584" s="56"/>
      <c r="B584" s="11"/>
      <c r="C584" s="11" t="s">
        <v>168</v>
      </c>
      <c r="D584" s="11"/>
      <c r="E584" s="11" t="s">
        <v>169</v>
      </c>
      <c r="F584" s="11">
        <v>48</v>
      </c>
      <c r="G584" s="195">
        <v>1404.8384210526301</v>
      </c>
      <c r="H584" s="195">
        <v>26691.93</v>
      </c>
      <c r="I584" s="195">
        <v>556.08187499999997</v>
      </c>
      <c r="J584" s="184">
        <v>10.9791666666667</v>
      </c>
      <c r="L584" s="11">
        <v>19</v>
      </c>
      <c r="M584" s="195">
        <v>21105.22</v>
      </c>
      <c r="N584" s="195">
        <v>727.76620689655203</v>
      </c>
      <c r="O584" s="11">
        <v>1</v>
      </c>
      <c r="P584" s="195">
        <v>350.4</v>
      </c>
      <c r="Q584" s="195">
        <v>350.4</v>
      </c>
      <c r="R584" s="11">
        <v>47</v>
      </c>
      <c r="S584" s="195">
        <v>26341.53</v>
      </c>
      <c r="T584" s="195">
        <v>560.45808510638301</v>
      </c>
      <c r="V584" s="11"/>
      <c r="W584" s="11"/>
      <c r="X584" s="11"/>
      <c r="Y584" s="11"/>
      <c r="Z584" s="11"/>
      <c r="AA584" s="11"/>
      <c r="AB584" s="11"/>
      <c r="AC584" s="11"/>
      <c r="AD584" s="11"/>
    </row>
    <row r="585" spans="1:30">
      <c r="A585" s="56"/>
      <c r="B585" s="11"/>
      <c r="C585" s="11" t="s">
        <v>170</v>
      </c>
      <c r="D585" s="11"/>
      <c r="E585" s="11" t="s">
        <v>171</v>
      </c>
      <c r="F585" s="11">
        <v>22</v>
      </c>
      <c r="G585" s="195">
        <v>967.60583333333295</v>
      </c>
      <c r="H585" s="195">
        <v>11611.27</v>
      </c>
      <c r="I585" s="195">
        <v>527.78499999999997</v>
      </c>
      <c r="J585" s="184">
        <v>11.818181818181801</v>
      </c>
      <c r="L585" s="11">
        <v>12</v>
      </c>
      <c r="M585" s="195">
        <v>7756.42</v>
      </c>
      <c r="N585" s="195">
        <v>775.64200000000005</v>
      </c>
      <c r="O585" s="11"/>
      <c r="P585" s="195"/>
      <c r="Q585" s="195"/>
      <c r="R585" s="11">
        <v>22</v>
      </c>
      <c r="S585" s="195">
        <v>11611.27</v>
      </c>
      <c r="T585" s="195">
        <v>527.78499999999997</v>
      </c>
      <c r="V585" s="11"/>
      <c r="W585" s="11"/>
      <c r="X585" s="11"/>
      <c r="Y585" s="11"/>
      <c r="Z585" s="11"/>
      <c r="AA585" s="11"/>
      <c r="AB585" s="11"/>
      <c r="AC585" s="11"/>
      <c r="AD585" s="11"/>
    </row>
    <row r="586" spans="1:30">
      <c r="A586" s="56"/>
      <c r="B586" s="11"/>
      <c r="C586" s="11" t="s">
        <v>172</v>
      </c>
      <c r="D586" s="11"/>
      <c r="E586" s="11" t="s">
        <v>173</v>
      </c>
      <c r="F586" s="11">
        <v>192</v>
      </c>
      <c r="G586" s="195">
        <v>1051.41151515152</v>
      </c>
      <c r="H586" s="195">
        <v>104089.74</v>
      </c>
      <c r="I586" s="195">
        <v>542.13406250000003</v>
      </c>
      <c r="J586" s="184">
        <v>11.2135416666667</v>
      </c>
      <c r="L586" s="11">
        <v>99</v>
      </c>
      <c r="M586" s="195">
        <v>58908.77</v>
      </c>
      <c r="N586" s="195">
        <v>633.42763440860199</v>
      </c>
      <c r="O586" s="11">
        <v>2</v>
      </c>
      <c r="P586" s="195">
        <v>887.12</v>
      </c>
      <c r="Q586" s="195">
        <v>443.56</v>
      </c>
      <c r="R586" s="11">
        <v>190</v>
      </c>
      <c r="S586" s="195">
        <v>103202.62</v>
      </c>
      <c r="T586" s="195">
        <v>543.171684210526</v>
      </c>
      <c r="V586" s="11"/>
      <c r="W586" s="11"/>
      <c r="X586" s="11"/>
      <c r="Y586" s="11"/>
      <c r="Z586" s="11"/>
      <c r="AA586" s="11"/>
      <c r="AB586" s="11"/>
      <c r="AC586" s="11"/>
      <c r="AD586" s="11"/>
    </row>
    <row r="587" spans="1:30">
      <c r="A587" s="56"/>
      <c r="B587" s="11"/>
      <c r="C587" s="11" t="s">
        <v>174</v>
      </c>
      <c r="D587" s="11"/>
      <c r="E587" s="11" t="s">
        <v>175</v>
      </c>
      <c r="F587" s="11">
        <v>498</v>
      </c>
      <c r="G587" s="195">
        <v>935.19831578947299</v>
      </c>
      <c r="H587" s="195">
        <v>266531.52</v>
      </c>
      <c r="I587" s="195">
        <v>535.20385542168594</v>
      </c>
      <c r="J587" s="184">
        <v>11.337349397590399</v>
      </c>
      <c r="L587" s="11">
        <v>285</v>
      </c>
      <c r="M587" s="195">
        <v>127533.55</v>
      </c>
      <c r="N587" s="195">
        <v>598.74906103286401</v>
      </c>
      <c r="O587" s="11">
        <v>10</v>
      </c>
      <c r="P587" s="195">
        <v>8119.56</v>
      </c>
      <c r="Q587" s="195">
        <v>811.95600000000002</v>
      </c>
      <c r="R587" s="11">
        <v>488</v>
      </c>
      <c r="S587" s="195">
        <v>258411.96</v>
      </c>
      <c r="T587" s="195">
        <v>529.53270491803198</v>
      </c>
      <c r="V587" s="11"/>
      <c r="W587" s="11"/>
      <c r="X587" s="11"/>
      <c r="Y587" s="11"/>
      <c r="Z587" s="11"/>
      <c r="AA587" s="11"/>
      <c r="AB587" s="11"/>
      <c r="AC587" s="11"/>
      <c r="AD587" s="11"/>
    </row>
    <row r="588" spans="1:30">
      <c r="A588" s="56"/>
      <c r="B588" s="11"/>
      <c r="C588" s="11" t="s">
        <v>176</v>
      </c>
      <c r="D588" s="11"/>
      <c r="E588" s="11" t="s">
        <v>146</v>
      </c>
      <c r="F588" s="11">
        <v>8</v>
      </c>
      <c r="G588" s="195">
        <v>718.988333333333</v>
      </c>
      <c r="H588" s="195">
        <v>4313.93</v>
      </c>
      <c r="I588" s="195">
        <v>539.24125000000004</v>
      </c>
      <c r="J588" s="184">
        <v>11.5</v>
      </c>
      <c r="L588" s="11">
        <v>6</v>
      </c>
      <c r="M588" s="195">
        <v>2701.6</v>
      </c>
      <c r="N588" s="195">
        <v>1350.8</v>
      </c>
      <c r="O588" s="11"/>
      <c r="P588" s="195"/>
      <c r="Q588" s="195"/>
      <c r="R588" s="11">
        <v>8</v>
      </c>
      <c r="S588" s="195">
        <v>4313.93</v>
      </c>
      <c r="T588" s="195">
        <v>539.24125000000004</v>
      </c>
      <c r="V588" s="11"/>
      <c r="W588" s="11"/>
      <c r="X588" s="11"/>
      <c r="Y588" s="11"/>
      <c r="Z588" s="11"/>
      <c r="AA588" s="11"/>
      <c r="AB588" s="11"/>
      <c r="AC588" s="11"/>
      <c r="AD588" s="11"/>
    </row>
    <row r="589" spans="1:30">
      <c r="A589" s="56"/>
      <c r="B589" s="11"/>
      <c r="C589" s="11" t="s">
        <v>177</v>
      </c>
      <c r="D589" s="11"/>
      <c r="E589" s="11" t="s">
        <v>148</v>
      </c>
      <c r="F589" s="11">
        <v>20</v>
      </c>
      <c r="G589" s="195">
        <v>1732.5260000000001</v>
      </c>
      <c r="H589" s="195">
        <v>25987.89</v>
      </c>
      <c r="I589" s="195">
        <v>1299.3945000000001</v>
      </c>
      <c r="J589" s="184">
        <v>10.9</v>
      </c>
      <c r="L589" s="11">
        <v>15</v>
      </c>
      <c r="M589" s="195">
        <v>3885.41</v>
      </c>
      <c r="N589" s="195">
        <v>777.08199999999999</v>
      </c>
      <c r="O589" s="11"/>
      <c r="P589" s="195"/>
      <c r="Q589" s="195"/>
      <c r="R589" s="11">
        <v>20</v>
      </c>
      <c r="S589" s="195">
        <v>25987.89</v>
      </c>
      <c r="T589" s="195">
        <v>1299.3945000000001</v>
      </c>
      <c r="V589" s="11"/>
      <c r="W589" s="11"/>
      <c r="X589" s="11"/>
      <c r="Y589" s="11"/>
      <c r="Z589" s="11"/>
      <c r="AA589" s="11"/>
      <c r="AB589" s="11"/>
      <c r="AC589" s="11"/>
      <c r="AD589" s="11"/>
    </row>
    <row r="590" spans="1:30">
      <c r="A590" s="56"/>
      <c r="B590" s="11"/>
      <c r="C590" s="11" t="s">
        <v>178</v>
      </c>
      <c r="D590" s="11"/>
      <c r="E590" s="11" t="s">
        <v>157</v>
      </c>
      <c r="F590" s="11">
        <v>58</v>
      </c>
      <c r="G590" s="195">
        <v>839.43368421052605</v>
      </c>
      <c r="H590" s="195">
        <v>31898.48</v>
      </c>
      <c r="I590" s="195">
        <v>549.97379310344797</v>
      </c>
      <c r="J590" s="184">
        <v>11.517241379310301</v>
      </c>
      <c r="L590" s="11">
        <v>38</v>
      </c>
      <c r="M590" s="195">
        <v>15458.26</v>
      </c>
      <c r="N590" s="195">
        <v>772.91300000000001</v>
      </c>
      <c r="O590" s="11">
        <v>3</v>
      </c>
      <c r="P590" s="195">
        <v>3241.82</v>
      </c>
      <c r="Q590" s="195">
        <v>1080.60666666667</v>
      </c>
      <c r="R590" s="11">
        <v>55</v>
      </c>
      <c r="S590" s="195">
        <v>28656.66</v>
      </c>
      <c r="T590" s="195">
        <v>521.03018181818197</v>
      </c>
      <c r="V590" s="11"/>
      <c r="W590" s="11"/>
      <c r="X590" s="11"/>
      <c r="Y590" s="11"/>
      <c r="Z590" s="11"/>
      <c r="AA590" s="11"/>
      <c r="AB590" s="11"/>
      <c r="AC590" s="11"/>
      <c r="AD590" s="11"/>
    </row>
    <row r="591" spans="1:30">
      <c r="A591" s="56"/>
      <c r="B591" s="11"/>
      <c r="C591" s="11" t="s">
        <v>179</v>
      </c>
      <c r="D591" s="11"/>
      <c r="E591" s="11" t="s">
        <v>180</v>
      </c>
      <c r="F591" s="11">
        <v>14</v>
      </c>
      <c r="G591" s="195">
        <v>1864.09142857143</v>
      </c>
      <c r="H591" s="195">
        <v>13048.64</v>
      </c>
      <c r="I591" s="195">
        <v>932.04571428571501</v>
      </c>
      <c r="J591" s="184">
        <v>10.8571428571429</v>
      </c>
      <c r="L591" s="11">
        <v>7</v>
      </c>
      <c r="M591" s="195">
        <v>8535.74</v>
      </c>
      <c r="N591" s="195">
        <v>1219.39142857143</v>
      </c>
      <c r="O591" s="11">
        <v>1</v>
      </c>
      <c r="P591" s="195">
        <v>316.26</v>
      </c>
      <c r="Q591" s="195">
        <v>316.26</v>
      </c>
      <c r="R591" s="11">
        <v>13</v>
      </c>
      <c r="S591" s="195">
        <v>12732.38</v>
      </c>
      <c r="T591" s="195">
        <v>979.41384615384595</v>
      </c>
      <c r="V591" s="11"/>
      <c r="W591" s="11"/>
      <c r="X591" s="11"/>
      <c r="Y591" s="11"/>
      <c r="Z591" s="11"/>
      <c r="AA591" s="11"/>
      <c r="AB591" s="11"/>
      <c r="AC591" s="11"/>
      <c r="AD591" s="11"/>
    </row>
    <row r="592" spans="1:30">
      <c r="A592" s="56"/>
      <c r="B592" s="11"/>
      <c r="C592" s="11" t="s">
        <v>181</v>
      </c>
      <c r="D592" s="11"/>
      <c r="E592" s="11" t="s">
        <v>123</v>
      </c>
      <c r="F592" s="11">
        <v>11</v>
      </c>
      <c r="G592" s="195">
        <v>1320.8150000000001</v>
      </c>
      <c r="H592" s="195">
        <v>13208.15</v>
      </c>
      <c r="I592" s="195">
        <v>1200.74090909091</v>
      </c>
      <c r="J592" s="184">
        <v>15.2727272727273</v>
      </c>
      <c r="L592" s="11">
        <v>10</v>
      </c>
      <c r="M592" s="195">
        <v>761.16</v>
      </c>
      <c r="N592" s="195">
        <v>761.16</v>
      </c>
      <c r="O592" s="11"/>
      <c r="P592" s="195"/>
      <c r="Q592" s="195"/>
      <c r="R592" s="11">
        <v>11</v>
      </c>
      <c r="S592" s="195">
        <v>13208.15</v>
      </c>
      <c r="T592" s="195">
        <v>1200.74090909091</v>
      </c>
      <c r="V592" s="11"/>
      <c r="W592" s="11"/>
      <c r="X592" s="11"/>
      <c r="Y592" s="11"/>
      <c r="Z592" s="11"/>
      <c r="AA592" s="11"/>
      <c r="AB592" s="11"/>
      <c r="AC592" s="11"/>
      <c r="AD592" s="11"/>
    </row>
    <row r="593" spans="1:30">
      <c r="A593" s="56"/>
      <c r="B593" s="11"/>
      <c r="C593" s="11" t="s">
        <v>607</v>
      </c>
      <c r="D593" s="11"/>
      <c r="E593" s="11" t="s">
        <v>113</v>
      </c>
      <c r="F593" s="11">
        <v>1</v>
      </c>
      <c r="G593" s="195">
        <v>342.22</v>
      </c>
      <c r="H593" s="195">
        <v>342.22</v>
      </c>
      <c r="I593" s="195">
        <v>342.22</v>
      </c>
      <c r="J593" s="184">
        <v>7</v>
      </c>
      <c r="L593" s="11">
        <v>1</v>
      </c>
      <c r="M593" s="195"/>
      <c r="N593" s="195"/>
      <c r="O593" s="11"/>
      <c r="P593" s="195"/>
      <c r="Q593" s="195"/>
      <c r="R593" s="11">
        <v>1</v>
      </c>
      <c r="S593" s="195">
        <v>342.22</v>
      </c>
      <c r="T593" s="195">
        <v>342.22</v>
      </c>
      <c r="V593" s="11"/>
      <c r="W593" s="11"/>
      <c r="X593" s="11"/>
      <c r="Y593" s="11"/>
      <c r="Z593" s="11"/>
      <c r="AA593" s="11"/>
      <c r="AB593" s="11"/>
      <c r="AC593" s="11"/>
      <c r="AD593" s="11"/>
    </row>
    <row r="594" spans="1:30">
      <c r="A594" s="56"/>
      <c r="B594" s="11"/>
      <c r="C594" s="11" t="s">
        <v>182</v>
      </c>
      <c r="D594" s="11"/>
      <c r="E594" s="11" t="s">
        <v>183</v>
      </c>
      <c r="F594" s="11">
        <v>10</v>
      </c>
      <c r="G594" s="195">
        <v>1290.3816666666701</v>
      </c>
      <c r="H594" s="195">
        <v>7742.29</v>
      </c>
      <c r="I594" s="195">
        <v>774.22900000000004</v>
      </c>
      <c r="J594" s="184">
        <v>12.9</v>
      </c>
      <c r="L594" s="11">
        <v>6</v>
      </c>
      <c r="M594" s="195">
        <v>3452.41</v>
      </c>
      <c r="N594" s="195">
        <v>863.10249999999996</v>
      </c>
      <c r="O594" s="11"/>
      <c r="P594" s="195"/>
      <c r="Q594" s="195"/>
      <c r="R594" s="11">
        <v>10</v>
      </c>
      <c r="S594" s="195">
        <v>7742.29</v>
      </c>
      <c r="T594" s="195">
        <v>774.22900000000004</v>
      </c>
      <c r="V594" s="11"/>
      <c r="W594" s="11"/>
      <c r="X594" s="11"/>
      <c r="Y594" s="11"/>
      <c r="Z594" s="11"/>
      <c r="AA594" s="11"/>
      <c r="AB594" s="11"/>
      <c r="AC594" s="11"/>
      <c r="AD594" s="11"/>
    </row>
    <row r="595" spans="1:30">
      <c r="A595" s="56"/>
      <c r="B595" s="11"/>
      <c r="C595" s="11" t="s">
        <v>184</v>
      </c>
      <c r="D595" s="11"/>
      <c r="E595" s="11" t="s">
        <v>185</v>
      </c>
      <c r="F595" s="11">
        <v>8</v>
      </c>
      <c r="G595" s="195">
        <v>507.09399999999999</v>
      </c>
      <c r="H595" s="195">
        <v>2535.4699999999998</v>
      </c>
      <c r="I595" s="195">
        <v>316.93374999999997</v>
      </c>
      <c r="J595" s="184">
        <v>10.25</v>
      </c>
      <c r="L595" s="11">
        <v>5</v>
      </c>
      <c r="M595" s="195">
        <v>1500.26</v>
      </c>
      <c r="N595" s="195">
        <v>500.08666666666699</v>
      </c>
      <c r="O595" s="11"/>
      <c r="P595" s="195"/>
      <c r="Q595" s="195"/>
      <c r="R595" s="11">
        <v>8</v>
      </c>
      <c r="S595" s="195">
        <v>2535.4699999999998</v>
      </c>
      <c r="T595" s="195">
        <v>316.93374999999997</v>
      </c>
      <c r="V595" s="11"/>
      <c r="W595" s="11"/>
      <c r="X595" s="11"/>
      <c r="Y595" s="11"/>
      <c r="Z595" s="11"/>
      <c r="AA595" s="11"/>
      <c r="AB595" s="11"/>
      <c r="AC595" s="11"/>
      <c r="AD595" s="11"/>
    </row>
    <row r="596" spans="1:30">
      <c r="A596" s="56"/>
      <c r="B596" s="11"/>
      <c r="C596" s="11" t="s">
        <v>186</v>
      </c>
      <c r="D596" s="11"/>
      <c r="E596" s="11" t="s">
        <v>187</v>
      </c>
      <c r="F596" s="11">
        <v>23</v>
      </c>
      <c r="G596" s="195">
        <v>1234.89769230769</v>
      </c>
      <c r="H596" s="195">
        <v>16053.67</v>
      </c>
      <c r="I596" s="195">
        <v>697.98565217391297</v>
      </c>
      <c r="J596" s="184">
        <v>12.3913043478261</v>
      </c>
      <c r="L596" s="11">
        <v>13</v>
      </c>
      <c r="M596" s="195">
        <v>9387.1200000000008</v>
      </c>
      <c r="N596" s="195">
        <v>938.71199999999999</v>
      </c>
      <c r="O596" s="11"/>
      <c r="P596" s="195"/>
      <c r="Q596" s="195"/>
      <c r="R596" s="11">
        <v>23</v>
      </c>
      <c r="S596" s="195">
        <v>16053.67</v>
      </c>
      <c r="T596" s="195">
        <v>697.98565217391297</v>
      </c>
      <c r="V596" s="11"/>
      <c r="W596" s="11"/>
      <c r="X596" s="11"/>
      <c r="Y596" s="11"/>
      <c r="Z596" s="11"/>
      <c r="AA596" s="11"/>
      <c r="AB596" s="11"/>
      <c r="AC596" s="11"/>
      <c r="AD596" s="11"/>
    </row>
    <row r="597" spans="1:30">
      <c r="A597" s="56"/>
      <c r="B597" s="11"/>
      <c r="C597" s="11" t="s">
        <v>188</v>
      </c>
      <c r="D597" s="11"/>
      <c r="E597" s="11" t="s">
        <v>189</v>
      </c>
      <c r="F597" s="11">
        <v>6</v>
      </c>
      <c r="G597" s="195">
        <v>1164.3399999999999</v>
      </c>
      <c r="H597" s="195">
        <v>4657.3599999999997</v>
      </c>
      <c r="I597" s="195">
        <v>776.22666666666703</v>
      </c>
      <c r="J597" s="184">
        <v>12.5</v>
      </c>
      <c r="L597" s="11">
        <v>4</v>
      </c>
      <c r="M597" s="195">
        <v>2550.1799999999998</v>
      </c>
      <c r="N597" s="195">
        <v>1275.0899999999999</v>
      </c>
      <c r="O597" s="11"/>
      <c r="P597" s="195"/>
      <c r="Q597" s="195"/>
      <c r="R597" s="11">
        <v>6</v>
      </c>
      <c r="S597" s="195">
        <v>4657.3599999999997</v>
      </c>
      <c r="T597" s="195">
        <v>776.22666666666703</v>
      </c>
      <c r="V597" s="11"/>
      <c r="W597" s="11"/>
      <c r="X597" s="11"/>
      <c r="Y597" s="11"/>
      <c r="Z597" s="11"/>
      <c r="AA597" s="11"/>
      <c r="AB597" s="11"/>
      <c r="AC597" s="11"/>
      <c r="AD597" s="11"/>
    </row>
    <row r="598" spans="1:30">
      <c r="A598" s="56"/>
      <c r="B598" s="11"/>
      <c r="C598" s="11" t="s">
        <v>190</v>
      </c>
      <c r="D598" s="11"/>
      <c r="E598" s="11" t="s">
        <v>191</v>
      </c>
      <c r="F598" s="11">
        <v>13</v>
      </c>
      <c r="G598" s="195">
        <v>1019.33375</v>
      </c>
      <c r="H598" s="195">
        <v>8154.67</v>
      </c>
      <c r="I598" s="195">
        <v>627.282307692308</v>
      </c>
      <c r="J598" s="184">
        <v>13.461538461538501</v>
      </c>
      <c r="L598" s="11">
        <v>8</v>
      </c>
      <c r="M598" s="195">
        <v>2864.7</v>
      </c>
      <c r="N598" s="195">
        <v>572.94000000000005</v>
      </c>
      <c r="O598" s="11">
        <v>1</v>
      </c>
      <c r="P598" s="195">
        <v>2018.82</v>
      </c>
      <c r="Q598" s="195">
        <v>2018.82</v>
      </c>
      <c r="R598" s="11">
        <v>12</v>
      </c>
      <c r="S598" s="195">
        <v>6135.85</v>
      </c>
      <c r="T598" s="195">
        <v>511.32083333333298</v>
      </c>
      <c r="V598" s="11"/>
      <c r="W598" s="11"/>
      <c r="X598" s="11"/>
      <c r="Y598" s="11"/>
      <c r="Z598" s="11"/>
      <c r="AA598" s="11"/>
      <c r="AB598" s="11"/>
      <c r="AC598" s="11"/>
      <c r="AD598" s="11"/>
    </row>
    <row r="599" spans="1:30">
      <c r="A599" s="56"/>
      <c r="B599" s="11"/>
      <c r="C599" s="11" t="s">
        <v>556</v>
      </c>
      <c r="D599" s="11"/>
      <c r="E599" s="11" t="s">
        <v>439</v>
      </c>
      <c r="F599" s="11">
        <v>1</v>
      </c>
      <c r="G599" s="195"/>
      <c r="H599" s="195">
        <v>1133.3499999999999</v>
      </c>
      <c r="I599" s="195">
        <v>1133.3499999999999</v>
      </c>
      <c r="J599" s="184">
        <v>2</v>
      </c>
      <c r="L599" s="11"/>
      <c r="M599" s="195">
        <v>1133.3499999999999</v>
      </c>
      <c r="N599" s="195">
        <v>1133.3499999999999</v>
      </c>
      <c r="O599" s="11"/>
      <c r="P599" s="195"/>
      <c r="Q599" s="195"/>
      <c r="R599" s="11">
        <v>1</v>
      </c>
      <c r="S599" s="195">
        <v>1133.3499999999999</v>
      </c>
      <c r="T599" s="195">
        <v>1133.3499999999999</v>
      </c>
      <c r="V599" s="11"/>
      <c r="W599" s="11"/>
      <c r="X599" s="11"/>
      <c r="Y599" s="11"/>
      <c r="Z599" s="11"/>
      <c r="AA599" s="11"/>
      <c r="AB599" s="11"/>
      <c r="AC599" s="11"/>
      <c r="AD599" s="11"/>
    </row>
    <row r="600" spans="1:30">
      <c r="A600" s="56"/>
      <c r="B600" s="11"/>
      <c r="C600" s="11" t="s">
        <v>192</v>
      </c>
      <c r="D600" s="11"/>
      <c r="E600" s="11" t="s">
        <v>193</v>
      </c>
      <c r="F600" s="11">
        <v>22</v>
      </c>
      <c r="G600" s="195">
        <v>485.94722222222202</v>
      </c>
      <c r="H600" s="195">
        <v>8747.0499999999993</v>
      </c>
      <c r="I600" s="195">
        <v>397.59318181818202</v>
      </c>
      <c r="J600" s="184">
        <v>9.6818181818181799</v>
      </c>
      <c r="L600" s="11">
        <v>18</v>
      </c>
      <c r="M600" s="195">
        <v>2212.61</v>
      </c>
      <c r="N600" s="195">
        <v>553.15250000000003</v>
      </c>
      <c r="O600" s="11"/>
      <c r="P600" s="195"/>
      <c r="Q600" s="195"/>
      <c r="R600" s="11">
        <v>22</v>
      </c>
      <c r="S600" s="195">
        <v>8747.0499999999993</v>
      </c>
      <c r="T600" s="195">
        <v>397.59318181818202</v>
      </c>
      <c r="V600" s="11"/>
      <c r="W600" s="11"/>
      <c r="X600" s="11"/>
      <c r="Y600" s="11"/>
      <c r="Z600" s="11"/>
      <c r="AA600" s="11"/>
      <c r="AB600" s="11"/>
      <c r="AC600" s="11"/>
      <c r="AD600" s="11"/>
    </row>
    <row r="601" spans="1:30">
      <c r="A601" s="56"/>
      <c r="B601" s="11"/>
      <c r="C601" s="11" t="s">
        <v>194</v>
      </c>
      <c r="D601" s="11"/>
      <c r="E601" s="11" t="s">
        <v>195</v>
      </c>
      <c r="F601" s="11">
        <v>8</v>
      </c>
      <c r="G601" s="195">
        <v>399.12285714285701</v>
      </c>
      <c r="H601" s="195">
        <v>2793.86</v>
      </c>
      <c r="I601" s="195">
        <v>349.23250000000002</v>
      </c>
      <c r="J601" s="184">
        <v>11.375</v>
      </c>
      <c r="L601" s="11">
        <v>7</v>
      </c>
      <c r="M601" s="195">
        <v>588.07000000000005</v>
      </c>
      <c r="N601" s="195">
        <v>588.07000000000005</v>
      </c>
      <c r="O601" s="11"/>
      <c r="P601" s="195"/>
      <c r="Q601" s="195"/>
      <c r="R601" s="11">
        <v>8</v>
      </c>
      <c r="S601" s="195">
        <v>2793.86</v>
      </c>
      <c r="T601" s="195">
        <v>349.23250000000002</v>
      </c>
      <c r="V601" s="11"/>
      <c r="W601" s="11"/>
      <c r="X601" s="11"/>
      <c r="Y601" s="11"/>
      <c r="Z601" s="11"/>
      <c r="AA601" s="11"/>
      <c r="AB601" s="11"/>
      <c r="AC601" s="11"/>
      <c r="AD601" s="11"/>
    </row>
    <row r="602" spans="1:30">
      <c r="A602" s="56"/>
      <c r="B602" s="11"/>
      <c r="C602" s="11" t="s">
        <v>196</v>
      </c>
      <c r="D602" s="11"/>
      <c r="E602" s="11" t="s">
        <v>197</v>
      </c>
      <c r="F602" s="11">
        <v>16</v>
      </c>
      <c r="G602" s="195">
        <v>1130.5899999999999</v>
      </c>
      <c r="H602" s="195">
        <v>9044.7199999999993</v>
      </c>
      <c r="I602" s="195">
        <v>565.29499999999996</v>
      </c>
      <c r="J602" s="184">
        <v>10.375</v>
      </c>
      <c r="L602" s="11">
        <v>8</v>
      </c>
      <c r="M602" s="195">
        <v>5416.47</v>
      </c>
      <c r="N602" s="195">
        <v>677.05875000000003</v>
      </c>
      <c r="O602" s="11">
        <v>1</v>
      </c>
      <c r="P602" s="195">
        <v>238.33</v>
      </c>
      <c r="Q602" s="195">
        <v>238.33</v>
      </c>
      <c r="R602" s="11">
        <v>15</v>
      </c>
      <c r="S602" s="195">
        <v>8806.39</v>
      </c>
      <c r="T602" s="195">
        <v>587.09266666666701</v>
      </c>
      <c r="V602" s="11"/>
      <c r="W602" s="11"/>
      <c r="X602" s="11"/>
      <c r="Y602" s="11"/>
      <c r="Z602" s="11"/>
      <c r="AA602" s="11"/>
      <c r="AB602" s="11"/>
      <c r="AC602" s="11"/>
      <c r="AD602" s="11"/>
    </row>
    <row r="603" spans="1:30">
      <c r="A603" s="56"/>
      <c r="B603" s="11"/>
      <c r="C603" s="11" t="s">
        <v>198</v>
      </c>
      <c r="D603" s="11"/>
      <c r="E603" s="11" t="s">
        <v>199</v>
      </c>
      <c r="F603" s="11">
        <v>30</v>
      </c>
      <c r="G603" s="195">
        <v>1332.4568750000001</v>
      </c>
      <c r="H603" s="195">
        <v>21319.31</v>
      </c>
      <c r="I603" s="195">
        <v>710.64366666666695</v>
      </c>
      <c r="J603" s="184">
        <v>11.6</v>
      </c>
      <c r="L603" s="11">
        <v>16</v>
      </c>
      <c r="M603" s="195">
        <v>10499.56</v>
      </c>
      <c r="N603" s="195">
        <v>749.96857142857198</v>
      </c>
      <c r="O603" s="11">
        <v>1</v>
      </c>
      <c r="P603" s="195">
        <v>89.89</v>
      </c>
      <c r="Q603" s="195">
        <v>89.89</v>
      </c>
      <c r="R603" s="11">
        <v>29</v>
      </c>
      <c r="S603" s="195">
        <v>21229.42</v>
      </c>
      <c r="T603" s="195">
        <v>732.04896551724096</v>
      </c>
      <c r="V603" s="11"/>
      <c r="W603" s="11"/>
      <c r="X603" s="11"/>
      <c r="Y603" s="11"/>
      <c r="Z603" s="11"/>
      <c r="AA603" s="11"/>
      <c r="AB603" s="11"/>
      <c r="AC603" s="11"/>
      <c r="AD603" s="11"/>
    </row>
    <row r="604" spans="1:30">
      <c r="A604" s="56"/>
      <c r="B604" s="11"/>
      <c r="C604" s="11" t="s">
        <v>461</v>
      </c>
      <c r="D604" s="11"/>
      <c r="E604" s="11" t="s">
        <v>193</v>
      </c>
      <c r="F604" s="11">
        <v>148</v>
      </c>
      <c r="G604" s="195">
        <v>1143.5485897435899</v>
      </c>
      <c r="H604" s="195">
        <v>89196.79</v>
      </c>
      <c r="I604" s="195">
        <v>602.68101351351299</v>
      </c>
      <c r="J604" s="184">
        <v>11.851351351351401</v>
      </c>
      <c r="L604" s="11">
        <v>78</v>
      </c>
      <c r="M604" s="195">
        <v>44865.61</v>
      </c>
      <c r="N604" s="195">
        <v>640.93728571428596</v>
      </c>
      <c r="O604" s="11">
        <v>5</v>
      </c>
      <c r="P604" s="195">
        <v>2251.27</v>
      </c>
      <c r="Q604" s="195">
        <v>450.25400000000002</v>
      </c>
      <c r="R604" s="11">
        <v>143</v>
      </c>
      <c r="S604" s="195">
        <v>86945.52</v>
      </c>
      <c r="T604" s="195">
        <v>608.01062937062898</v>
      </c>
      <c r="V604" s="11"/>
      <c r="W604" s="11"/>
      <c r="X604" s="11"/>
      <c r="Y604" s="11"/>
      <c r="Z604" s="11"/>
      <c r="AA604" s="11"/>
      <c r="AB604" s="11"/>
      <c r="AC604" s="11"/>
      <c r="AD604" s="11"/>
    </row>
    <row r="605" spans="1:30">
      <c r="A605" s="56"/>
      <c r="B605" s="11"/>
      <c r="C605" s="11" t="s">
        <v>462</v>
      </c>
      <c r="D605" s="11"/>
      <c r="E605" s="11" t="s">
        <v>84</v>
      </c>
      <c r="F605" s="11">
        <v>329</v>
      </c>
      <c r="G605" s="195">
        <v>960.02020618556696</v>
      </c>
      <c r="H605" s="195">
        <v>186243.92</v>
      </c>
      <c r="I605" s="195">
        <v>566.09094224924002</v>
      </c>
      <c r="J605" s="184">
        <v>11.7629179331307</v>
      </c>
      <c r="L605" s="11">
        <v>194</v>
      </c>
      <c r="M605" s="195">
        <v>93131.25</v>
      </c>
      <c r="N605" s="195">
        <v>689.86111111111097</v>
      </c>
      <c r="O605" s="11"/>
      <c r="P605" s="195"/>
      <c r="Q605" s="195"/>
      <c r="R605" s="11">
        <v>329</v>
      </c>
      <c r="S605" s="195">
        <v>186243.92</v>
      </c>
      <c r="T605" s="195">
        <v>566.09094224924002</v>
      </c>
      <c r="V605" s="11"/>
      <c r="W605" s="11"/>
      <c r="X605" s="11"/>
      <c r="Y605" s="11"/>
      <c r="Z605" s="11"/>
      <c r="AA605" s="11"/>
      <c r="AB605" s="11"/>
      <c r="AC605" s="11"/>
      <c r="AD605" s="11"/>
    </row>
    <row r="606" spans="1:30">
      <c r="A606" s="56"/>
      <c r="B606" s="11"/>
      <c r="C606" s="11" t="s">
        <v>463</v>
      </c>
      <c r="D606" s="11"/>
      <c r="E606" s="11" t="s">
        <v>84</v>
      </c>
      <c r="F606" s="11">
        <v>5</v>
      </c>
      <c r="G606" s="195">
        <v>1088.9000000000001</v>
      </c>
      <c r="H606" s="195">
        <v>3266.7</v>
      </c>
      <c r="I606" s="195">
        <v>653.34</v>
      </c>
      <c r="J606" s="184">
        <v>11</v>
      </c>
      <c r="L606" s="11">
        <v>3</v>
      </c>
      <c r="M606" s="195">
        <v>1135.24</v>
      </c>
      <c r="N606" s="195">
        <v>567.62</v>
      </c>
      <c r="O606" s="11"/>
      <c r="P606" s="195"/>
      <c r="Q606" s="195"/>
      <c r="R606" s="11">
        <v>5</v>
      </c>
      <c r="S606" s="195">
        <v>3266.7</v>
      </c>
      <c r="T606" s="195">
        <v>653.34</v>
      </c>
      <c r="V606" s="11"/>
      <c r="W606" s="11"/>
      <c r="X606" s="11"/>
      <c r="Y606" s="11"/>
      <c r="Z606" s="11"/>
      <c r="AA606" s="11"/>
      <c r="AB606" s="11"/>
      <c r="AC606" s="11"/>
      <c r="AD606" s="11"/>
    </row>
    <row r="607" spans="1:30">
      <c r="A607" s="56"/>
      <c r="B607" s="11"/>
      <c r="C607" s="11" t="s">
        <v>203</v>
      </c>
      <c r="D607" s="11"/>
      <c r="E607" s="11" t="s">
        <v>123</v>
      </c>
      <c r="F607" s="11">
        <v>5</v>
      </c>
      <c r="G607" s="195">
        <v>1041.7025000000001</v>
      </c>
      <c r="H607" s="195">
        <v>4166.8100000000004</v>
      </c>
      <c r="I607" s="195">
        <v>833.36199999999997</v>
      </c>
      <c r="J607" s="184">
        <v>10</v>
      </c>
      <c r="L607" s="11">
        <v>4</v>
      </c>
      <c r="M607" s="195">
        <v>1078.53</v>
      </c>
      <c r="N607" s="195">
        <v>1078.53</v>
      </c>
      <c r="O607" s="11"/>
      <c r="P607" s="195"/>
      <c r="Q607" s="195"/>
      <c r="R607" s="11">
        <v>5</v>
      </c>
      <c r="S607" s="195">
        <v>4166.8100000000004</v>
      </c>
      <c r="T607" s="195">
        <v>833.36199999999997</v>
      </c>
      <c r="V607" s="11"/>
      <c r="W607" s="11"/>
      <c r="X607" s="11"/>
      <c r="Y607" s="11"/>
      <c r="Z607" s="11"/>
      <c r="AA607" s="11"/>
      <c r="AB607" s="11"/>
      <c r="AC607" s="11"/>
      <c r="AD607" s="11"/>
    </row>
    <row r="608" spans="1:30">
      <c r="A608" s="56"/>
      <c r="B608" s="11"/>
      <c r="C608" s="11" t="s">
        <v>204</v>
      </c>
      <c r="D608" s="11"/>
      <c r="E608" s="11" t="s">
        <v>96</v>
      </c>
      <c r="F608" s="11">
        <v>20</v>
      </c>
      <c r="G608" s="195">
        <v>668.44200000000001</v>
      </c>
      <c r="H608" s="195">
        <v>10026.629999999999</v>
      </c>
      <c r="I608" s="195">
        <v>501.33150000000001</v>
      </c>
      <c r="J608" s="184">
        <v>10.65</v>
      </c>
      <c r="L608" s="11">
        <v>15</v>
      </c>
      <c r="M608" s="195">
        <v>4317.97</v>
      </c>
      <c r="N608" s="195">
        <v>863.59400000000005</v>
      </c>
      <c r="O608" s="11"/>
      <c r="P608" s="195"/>
      <c r="Q608" s="195"/>
      <c r="R608" s="11">
        <v>20</v>
      </c>
      <c r="S608" s="195">
        <v>10026.629999999999</v>
      </c>
      <c r="T608" s="195">
        <v>501.33150000000001</v>
      </c>
      <c r="V608" s="11"/>
      <c r="W608" s="11"/>
      <c r="X608" s="11"/>
      <c r="Y608" s="11"/>
      <c r="Z608" s="11"/>
      <c r="AA608" s="11"/>
      <c r="AB608" s="11"/>
      <c r="AC608" s="11"/>
      <c r="AD608" s="11"/>
    </row>
    <row r="609" spans="1:30">
      <c r="A609" s="56"/>
      <c r="B609" s="11"/>
      <c r="C609" s="11" t="s">
        <v>205</v>
      </c>
      <c r="D609" s="11"/>
      <c r="E609" s="11" t="s">
        <v>165</v>
      </c>
      <c r="F609" s="11">
        <v>114</v>
      </c>
      <c r="G609" s="195">
        <v>1300.2131147540999</v>
      </c>
      <c r="H609" s="195">
        <v>79313</v>
      </c>
      <c r="I609" s="195">
        <v>695.72807017543801</v>
      </c>
      <c r="J609" s="184">
        <v>11.657894736842101</v>
      </c>
      <c r="L609" s="11">
        <v>61</v>
      </c>
      <c r="M609" s="195">
        <v>37986.92</v>
      </c>
      <c r="N609" s="195">
        <v>716.73433962264198</v>
      </c>
      <c r="O609" s="11">
        <v>1</v>
      </c>
      <c r="P609" s="195">
        <v>493.24</v>
      </c>
      <c r="Q609" s="195">
        <v>493.24</v>
      </c>
      <c r="R609" s="11">
        <v>113</v>
      </c>
      <c r="S609" s="195">
        <v>78819.759999999995</v>
      </c>
      <c r="T609" s="195">
        <v>697.52</v>
      </c>
      <c r="V609" s="11"/>
      <c r="W609" s="11"/>
      <c r="X609" s="11"/>
      <c r="Y609" s="11"/>
      <c r="Z609" s="11"/>
      <c r="AA609" s="11"/>
      <c r="AB609" s="11"/>
      <c r="AC609" s="11"/>
      <c r="AD609" s="11"/>
    </row>
    <row r="610" spans="1:30">
      <c r="A610" s="56"/>
      <c r="B610" s="11"/>
      <c r="C610" s="11" t="s">
        <v>206</v>
      </c>
      <c r="D610" s="11"/>
      <c r="E610" s="11" t="s">
        <v>207</v>
      </c>
      <c r="F610" s="11">
        <v>32</v>
      </c>
      <c r="G610" s="195">
        <v>1033.1354545454501</v>
      </c>
      <c r="H610" s="195">
        <v>22728.98</v>
      </c>
      <c r="I610" s="195">
        <v>710.28062499999999</v>
      </c>
      <c r="J610" s="184">
        <v>12.53125</v>
      </c>
      <c r="L610" s="11">
        <v>22</v>
      </c>
      <c r="M610" s="195">
        <v>11646.35</v>
      </c>
      <c r="N610" s="195">
        <v>1164.635</v>
      </c>
      <c r="O610" s="11"/>
      <c r="P610" s="195"/>
      <c r="Q610" s="195"/>
      <c r="R610" s="11">
        <v>32</v>
      </c>
      <c r="S610" s="195">
        <v>22728.98</v>
      </c>
      <c r="T610" s="195">
        <v>710.28062499999999</v>
      </c>
      <c r="V610" s="11"/>
      <c r="W610" s="11"/>
      <c r="X610" s="11"/>
      <c r="Y610" s="11"/>
      <c r="Z610" s="11"/>
      <c r="AA610" s="11"/>
      <c r="AB610" s="11"/>
      <c r="AC610" s="11"/>
      <c r="AD610" s="11"/>
    </row>
    <row r="611" spans="1:30">
      <c r="A611" s="56"/>
      <c r="B611" s="11"/>
      <c r="C611" s="11" t="s">
        <v>208</v>
      </c>
      <c r="D611" s="11"/>
      <c r="E611" s="11" t="s">
        <v>84</v>
      </c>
      <c r="F611" s="11">
        <v>1</v>
      </c>
      <c r="G611" s="195"/>
      <c r="H611" s="195">
        <v>602.58000000000004</v>
      </c>
      <c r="I611" s="195">
        <v>602.58000000000004</v>
      </c>
      <c r="J611" s="184">
        <v>13</v>
      </c>
      <c r="L611" s="11"/>
      <c r="M611" s="195">
        <v>602.58000000000004</v>
      </c>
      <c r="N611" s="195">
        <v>602.58000000000004</v>
      </c>
      <c r="O611" s="11"/>
      <c r="P611" s="195"/>
      <c r="Q611" s="195"/>
      <c r="R611" s="11">
        <v>1</v>
      </c>
      <c r="S611" s="195">
        <v>602.58000000000004</v>
      </c>
      <c r="T611" s="195">
        <v>602.58000000000004</v>
      </c>
      <c r="V611" s="11"/>
      <c r="W611" s="11"/>
      <c r="X611" s="11"/>
      <c r="Y611" s="11"/>
      <c r="Z611" s="11"/>
      <c r="AA611" s="11"/>
      <c r="AB611" s="11"/>
      <c r="AC611" s="11"/>
      <c r="AD611" s="11"/>
    </row>
    <row r="612" spans="1:30">
      <c r="A612" s="56"/>
      <c r="B612" s="11"/>
      <c r="C612" s="11" t="s">
        <v>208</v>
      </c>
      <c r="D612" s="11"/>
      <c r="E612" s="11" t="s">
        <v>121</v>
      </c>
      <c r="F612" s="11">
        <v>12</v>
      </c>
      <c r="G612" s="195">
        <v>514.125454545455</v>
      </c>
      <c r="H612" s="195">
        <v>5655.38</v>
      </c>
      <c r="I612" s="195">
        <v>471.28166666666698</v>
      </c>
      <c r="J612" s="184">
        <v>11.0833333333333</v>
      </c>
      <c r="L612" s="11">
        <v>11</v>
      </c>
      <c r="M612" s="195">
        <v>724.59</v>
      </c>
      <c r="N612" s="195">
        <v>724.59</v>
      </c>
      <c r="O612" s="11"/>
      <c r="P612" s="195"/>
      <c r="Q612" s="195"/>
      <c r="R612" s="11">
        <v>12</v>
      </c>
      <c r="S612" s="195">
        <v>5655.38</v>
      </c>
      <c r="T612" s="195">
        <v>471.28166666666698</v>
      </c>
      <c r="V612" s="11"/>
      <c r="W612" s="11"/>
      <c r="X612" s="11"/>
      <c r="Y612" s="11"/>
      <c r="Z612" s="11"/>
      <c r="AA612" s="11"/>
      <c r="AB612" s="11"/>
      <c r="AC612" s="11"/>
      <c r="AD612" s="11"/>
    </row>
    <row r="613" spans="1:30">
      <c r="A613" s="56"/>
      <c r="B613" s="11"/>
      <c r="C613" s="11" t="s">
        <v>209</v>
      </c>
      <c r="D613" s="11"/>
      <c r="E613" s="11" t="s">
        <v>210</v>
      </c>
      <c r="F613" s="11">
        <v>448</v>
      </c>
      <c r="G613" s="195">
        <v>1433.6872072072099</v>
      </c>
      <c r="H613" s="195">
        <v>318278.56</v>
      </c>
      <c r="I613" s="195">
        <v>710.44321428571504</v>
      </c>
      <c r="J613" s="184">
        <v>11.9285714285714</v>
      </c>
      <c r="L613" s="11">
        <v>222</v>
      </c>
      <c r="M613" s="195">
        <v>162358.12</v>
      </c>
      <c r="N613" s="195">
        <v>718.39876106194697</v>
      </c>
      <c r="O613" s="11">
        <v>14</v>
      </c>
      <c r="P613" s="195">
        <v>6403.97</v>
      </c>
      <c r="Q613" s="195">
        <v>457.42642857142903</v>
      </c>
      <c r="R613" s="11">
        <v>434</v>
      </c>
      <c r="S613" s="195">
        <v>311874.59000000003</v>
      </c>
      <c r="T613" s="195">
        <v>718.60504608295003</v>
      </c>
      <c r="V613" s="11"/>
      <c r="W613" s="11"/>
      <c r="X613" s="11"/>
      <c r="Y613" s="11"/>
      <c r="Z613" s="11"/>
      <c r="AA613" s="11"/>
      <c r="AB613" s="11"/>
      <c r="AC613" s="11"/>
      <c r="AD613" s="11"/>
    </row>
    <row r="614" spans="1:30">
      <c r="A614" s="56"/>
      <c r="B614" s="11"/>
      <c r="C614" s="11" t="s">
        <v>211</v>
      </c>
      <c r="D614" s="11"/>
      <c r="E614" s="11" t="s">
        <v>148</v>
      </c>
      <c r="F614" s="11">
        <v>35</v>
      </c>
      <c r="G614" s="195">
        <v>1008.56388888889</v>
      </c>
      <c r="H614" s="195">
        <v>18154.150000000001</v>
      </c>
      <c r="I614" s="195">
        <v>518.69000000000005</v>
      </c>
      <c r="J614" s="184">
        <v>10.8857142857143</v>
      </c>
      <c r="L614" s="11">
        <v>18</v>
      </c>
      <c r="M614" s="195">
        <v>11695.4</v>
      </c>
      <c r="N614" s="195">
        <v>687.96470588235297</v>
      </c>
      <c r="O614" s="11"/>
      <c r="P614" s="195"/>
      <c r="Q614" s="195"/>
      <c r="R614" s="11">
        <v>35</v>
      </c>
      <c r="S614" s="195">
        <v>18154.150000000001</v>
      </c>
      <c r="T614" s="195">
        <v>518.69000000000005</v>
      </c>
      <c r="V614" s="11"/>
      <c r="W614" s="11"/>
      <c r="X614" s="11"/>
      <c r="Y614" s="11"/>
      <c r="Z614" s="11"/>
      <c r="AA614" s="11"/>
      <c r="AB614" s="11"/>
      <c r="AC614" s="11"/>
      <c r="AD614" s="11"/>
    </row>
    <row r="615" spans="1:30">
      <c r="A615" s="56"/>
      <c r="B615" s="11"/>
      <c r="C615" s="11" t="s">
        <v>212</v>
      </c>
      <c r="D615" s="11"/>
      <c r="E615" s="11" t="s">
        <v>213</v>
      </c>
      <c r="F615" s="11">
        <v>18</v>
      </c>
      <c r="G615" s="195">
        <v>865.29555555555498</v>
      </c>
      <c r="H615" s="195">
        <v>7787.66</v>
      </c>
      <c r="I615" s="195">
        <v>432.647777777778</v>
      </c>
      <c r="J615" s="184">
        <v>11.7222222222222</v>
      </c>
      <c r="L615" s="11">
        <v>9</v>
      </c>
      <c r="M615" s="195">
        <v>4282.45</v>
      </c>
      <c r="N615" s="195">
        <v>475.82777777777801</v>
      </c>
      <c r="O615" s="11">
        <v>1</v>
      </c>
      <c r="P615" s="195">
        <v>332.55</v>
      </c>
      <c r="Q615" s="195">
        <v>332.55</v>
      </c>
      <c r="R615" s="11">
        <v>17</v>
      </c>
      <c r="S615" s="195">
        <v>7455.11</v>
      </c>
      <c r="T615" s="195">
        <v>438.53588235294097</v>
      </c>
      <c r="V615" s="11"/>
      <c r="W615" s="11"/>
      <c r="X615" s="11"/>
      <c r="Y615" s="11"/>
      <c r="Z615" s="11"/>
      <c r="AA615" s="11"/>
      <c r="AB615" s="11"/>
      <c r="AC615" s="11"/>
      <c r="AD615" s="11"/>
    </row>
    <row r="616" spans="1:30">
      <c r="A616" s="56"/>
      <c r="B616" s="11"/>
      <c r="C616" s="11" t="s">
        <v>214</v>
      </c>
      <c r="D616" s="11"/>
      <c r="E616" s="11" t="s">
        <v>215</v>
      </c>
      <c r="F616" s="11">
        <v>5</v>
      </c>
      <c r="G616" s="195">
        <v>4992.16</v>
      </c>
      <c r="H616" s="195">
        <v>4992.16</v>
      </c>
      <c r="I616" s="195">
        <v>998.43200000000002</v>
      </c>
      <c r="J616" s="184">
        <v>9.1999999999999993</v>
      </c>
      <c r="L616" s="11">
        <v>1</v>
      </c>
      <c r="M616" s="195">
        <v>4177.47</v>
      </c>
      <c r="N616" s="195">
        <v>1044.3675000000001</v>
      </c>
      <c r="O616" s="11"/>
      <c r="P616" s="195"/>
      <c r="Q616" s="195"/>
      <c r="R616" s="11">
        <v>5</v>
      </c>
      <c r="S616" s="195">
        <v>4992.16</v>
      </c>
      <c r="T616" s="195">
        <v>998.43200000000002</v>
      </c>
      <c r="V616" s="11"/>
      <c r="W616" s="11"/>
      <c r="X616" s="11"/>
      <c r="Y616" s="11"/>
      <c r="Z616" s="11"/>
      <c r="AA616" s="11"/>
      <c r="AB616" s="11"/>
      <c r="AC616" s="11"/>
      <c r="AD616" s="11"/>
    </row>
    <row r="617" spans="1:30">
      <c r="A617" s="56"/>
      <c r="B617" s="11"/>
      <c r="C617" s="11" t="s">
        <v>216</v>
      </c>
      <c r="D617" s="11"/>
      <c r="E617" s="11" t="s">
        <v>136</v>
      </c>
      <c r="F617" s="11">
        <v>4</v>
      </c>
      <c r="G617" s="195">
        <v>3274.54</v>
      </c>
      <c r="H617" s="195">
        <v>3274.54</v>
      </c>
      <c r="I617" s="195">
        <v>818.63499999999999</v>
      </c>
      <c r="J617" s="184">
        <v>11.5</v>
      </c>
      <c r="L617" s="11">
        <v>1</v>
      </c>
      <c r="M617" s="195">
        <v>2471.1799999999998</v>
      </c>
      <c r="N617" s="195">
        <v>823.72666666666703</v>
      </c>
      <c r="O617" s="11"/>
      <c r="P617" s="195"/>
      <c r="Q617" s="195"/>
      <c r="R617" s="11">
        <v>4</v>
      </c>
      <c r="S617" s="195">
        <v>3274.54</v>
      </c>
      <c r="T617" s="195">
        <v>818.63499999999999</v>
      </c>
      <c r="V617" s="11"/>
      <c r="W617" s="11"/>
      <c r="X617" s="11"/>
      <c r="Y617" s="11"/>
      <c r="Z617" s="11"/>
      <c r="AA617" s="11"/>
      <c r="AB617" s="11"/>
      <c r="AC617" s="11"/>
      <c r="AD617" s="11"/>
    </row>
    <row r="618" spans="1:30">
      <c r="A618" s="56"/>
      <c r="B618" s="11"/>
      <c r="C618" s="11" t="s">
        <v>216</v>
      </c>
      <c r="D618" s="11"/>
      <c r="E618" s="11" t="s">
        <v>218</v>
      </c>
      <c r="F618" s="11">
        <v>1</v>
      </c>
      <c r="G618" s="195"/>
      <c r="H618" s="195">
        <v>1442.24</v>
      </c>
      <c r="I618" s="195">
        <v>1442.24</v>
      </c>
      <c r="J618" s="184">
        <v>7</v>
      </c>
      <c r="L618" s="11"/>
      <c r="M618" s="195">
        <v>1442.24</v>
      </c>
      <c r="N618" s="195">
        <v>1442.24</v>
      </c>
      <c r="O618" s="11"/>
      <c r="P618" s="195"/>
      <c r="Q618" s="195"/>
      <c r="R618" s="11">
        <v>1</v>
      </c>
      <c r="S618" s="195">
        <v>1442.24</v>
      </c>
      <c r="T618" s="195">
        <v>1442.24</v>
      </c>
      <c r="V618" s="11"/>
      <c r="W618" s="11"/>
      <c r="X618" s="11"/>
      <c r="Y618" s="11"/>
      <c r="Z618" s="11"/>
      <c r="AA618" s="11"/>
      <c r="AB618" s="11"/>
      <c r="AC618" s="11"/>
      <c r="AD618" s="11"/>
    </row>
    <row r="619" spans="1:30">
      <c r="A619" s="56"/>
      <c r="B619" s="11"/>
      <c r="C619" s="11" t="s">
        <v>217</v>
      </c>
      <c r="D619" s="11"/>
      <c r="E619" s="11" t="s">
        <v>218</v>
      </c>
      <c r="F619" s="11">
        <v>22</v>
      </c>
      <c r="G619" s="195">
        <v>1038.58</v>
      </c>
      <c r="H619" s="195">
        <v>14540.12</v>
      </c>
      <c r="I619" s="195">
        <v>660.91454545454496</v>
      </c>
      <c r="J619" s="184">
        <v>12.090909090909101</v>
      </c>
      <c r="L619" s="11">
        <v>14</v>
      </c>
      <c r="M619" s="195">
        <v>6310.03</v>
      </c>
      <c r="N619" s="195">
        <v>788.75374999999997</v>
      </c>
      <c r="O619" s="11">
        <v>1</v>
      </c>
      <c r="P619" s="195">
        <v>690.78</v>
      </c>
      <c r="Q619" s="195">
        <v>690.78</v>
      </c>
      <c r="R619" s="11">
        <v>21</v>
      </c>
      <c r="S619" s="195">
        <v>13849.34</v>
      </c>
      <c r="T619" s="195">
        <v>659.49238095238104</v>
      </c>
      <c r="V619" s="11"/>
      <c r="W619" s="11"/>
      <c r="X619" s="11"/>
      <c r="Y619" s="11"/>
      <c r="Z619" s="11"/>
      <c r="AA619" s="11"/>
      <c r="AB619" s="11"/>
      <c r="AC619" s="11"/>
      <c r="AD619" s="11"/>
    </row>
    <row r="620" spans="1:30">
      <c r="A620" s="56"/>
      <c r="B620" s="11"/>
      <c r="C620" s="11" t="s">
        <v>219</v>
      </c>
      <c r="D620" s="11"/>
      <c r="E620" s="11" t="s">
        <v>100</v>
      </c>
      <c r="F620" s="11">
        <v>1</v>
      </c>
      <c r="G620" s="195">
        <v>27.07</v>
      </c>
      <c r="H620" s="195">
        <v>27.07</v>
      </c>
      <c r="I620" s="195">
        <v>27.07</v>
      </c>
      <c r="J620" s="184">
        <v>13</v>
      </c>
      <c r="L620" s="11">
        <v>1</v>
      </c>
      <c r="M620" s="195"/>
      <c r="N620" s="195"/>
      <c r="O620" s="11"/>
      <c r="P620" s="195"/>
      <c r="Q620" s="195"/>
      <c r="R620" s="11">
        <v>1</v>
      </c>
      <c r="S620" s="195">
        <v>27.07</v>
      </c>
      <c r="T620" s="195">
        <v>27.07</v>
      </c>
      <c r="V620" s="11"/>
      <c r="W620" s="11"/>
      <c r="X620" s="11"/>
      <c r="Y620" s="11"/>
      <c r="Z620" s="11"/>
      <c r="AA620" s="11"/>
      <c r="AB620" s="11"/>
      <c r="AC620" s="11"/>
      <c r="AD620" s="11"/>
    </row>
    <row r="621" spans="1:30">
      <c r="A621" s="56"/>
      <c r="B621" s="11"/>
      <c r="C621" s="11" t="s">
        <v>563</v>
      </c>
      <c r="D621" s="11"/>
      <c r="E621" s="11" t="s">
        <v>564</v>
      </c>
      <c r="F621" s="11">
        <v>1</v>
      </c>
      <c r="G621" s="195"/>
      <c r="H621" s="195">
        <v>999.09</v>
      </c>
      <c r="I621" s="195">
        <v>999.09</v>
      </c>
      <c r="J621" s="184">
        <v>13</v>
      </c>
      <c r="L621" s="11"/>
      <c r="M621" s="195">
        <v>999.09</v>
      </c>
      <c r="N621" s="195">
        <v>999.09</v>
      </c>
      <c r="O621" s="11"/>
      <c r="P621" s="195"/>
      <c r="Q621" s="195"/>
      <c r="R621" s="11">
        <v>1</v>
      </c>
      <c r="S621" s="195">
        <v>999.09</v>
      </c>
      <c r="T621" s="195">
        <v>999.09</v>
      </c>
      <c r="V621" s="11"/>
      <c r="W621" s="11"/>
      <c r="X621" s="11"/>
      <c r="Y621" s="11"/>
      <c r="Z621" s="11"/>
      <c r="AA621" s="11"/>
      <c r="AB621" s="11"/>
      <c r="AC621" s="11"/>
      <c r="AD621" s="11"/>
    </row>
    <row r="622" spans="1:30">
      <c r="A622" s="56"/>
      <c r="B622" s="11"/>
      <c r="C622" s="11" t="s">
        <v>221</v>
      </c>
      <c r="D622" s="11"/>
      <c r="E622" s="11" t="s">
        <v>222</v>
      </c>
      <c r="F622" s="11">
        <v>6</v>
      </c>
      <c r="G622" s="195">
        <v>4602.9475000000002</v>
      </c>
      <c r="H622" s="195">
        <v>18411.79</v>
      </c>
      <c r="I622" s="195">
        <v>3068.6316666666698</v>
      </c>
      <c r="J622" s="184">
        <v>24</v>
      </c>
      <c r="L622" s="11">
        <v>4</v>
      </c>
      <c r="M622" s="195">
        <v>16304.97</v>
      </c>
      <c r="N622" s="195">
        <v>8152.4849999999997</v>
      </c>
      <c r="O622" s="11"/>
      <c r="P622" s="195"/>
      <c r="Q622" s="195"/>
      <c r="R622" s="11">
        <v>6</v>
      </c>
      <c r="S622" s="195">
        <v>18411.79</v>
      </c>
      <c r="T622" s="195">
        <v>3068.6316666666698</v>
      </c>
      <c r="V622" s="11"/>
      <c r="W622" s="11"/>
      <c r="X622" s="11"/>
      <c r="Y622" s="11"/>
      <c r="Z622" s="11"/>
      <c r="AA622" s="11"/>
      <c r="AB622" s="11"/>
      <c r="AC622" s="11"/>
      <c r="AD622" s="11"/>
    </row>
    <row r="623" spans="1:30">
      <c r="A623" s="56"/>
      <c r="B623" s="11"/>
      <c r="C623" s="11" t="s">
        <v>223</v>
      </c>
      <c r="D623" s="11"/>
      <c r="E623" s="11" t="s">
        <v>148</v>
      </c>
      <c r="F623" s="11">
        <v>22</v>
      </c>
      <c r="G623" s="195">
        <v>1014.16333333333</v>
      </c>
      <c r="H623" s="195">
        <v>15212.45</v>
      </c>
      <c r="I623" s="195">
        <v>691.47500000000002</v>
      </c>
      <c r="J623" s="184">
        <v>11.409090909090899</v>
      </c>
      <c r="L623" s="11">
        <v>15</v>
      </c>
      <c r="M623" s="195">
        <v>7360.91</v>
      </c>
      <c r="N623" s="195">
        <v>1051.5585714285701</v>
      </c>
      <c r="O623" s="11"/>
      <c r="P623" s="195"/>
      <c r="Q623" s="195"/>
      <c r="R623" s="11">
        <v>22</v>
      </c>
      <c r="S623" s="195">
        <v>15212.45</v>
      </c>
      <c r="T623" s="195">
        <v>691.47500000000002</v>
      </c>
      <c r="V623" s="11"/>
      <c r="W623" s="11"/>
      <c r="X623" s="11"/>
      <c r="Y623" s="11"/>
      <c r="Z623" s="11"/>
      <c r="AA623" s="11"/>
      <c r="AB623" s="11"/>
      <c r="AC623" s="11"/>
      <c r="AD623" s="11"/>
    </row>
    <row r="624" spans="1:30">
      <c r="A624" s="56"/>
      <c r="B624" s="11"/>
      <c r="C624" s="11" t="s">
        <v>224</v>
      </c>
      <c r="D624" s="11"/>
      <c r="E624" s="11" t="s">
        <v>96</v>
      </c>
      <c r="F624" s="11">
        <v>12</v>
      </c>
      <c r="G624" s="195">
        <v>867.77166666666699</v>
      </c>
      <c r="H624" s="195">
        <v>5206.63</v>
      </c>
      <c r="I624" s="195">
        <v>433.88583333333298</v>
      </c>
      <c r="J624" s="184">
        <v>12.1666666666667</v>
      </c>
      <c r="L624" s="11">
        <v>6</v>
      </c>
      <c r="M624" s="195">
        <v>4094.95</v>
      </c>
      <c r="N624" s="195">
        <v>682.49166666666702</v>
      </c>
      <c r="O624" s="11"/>
      <c r="P624" s="195"/>
      <c r="Q624" s="195"/>
      <c r="R624" s="11">
        <v>12</v>
      </c>
      <c r="S624" s="195">
        <v>5206.63</v>
      </c>
      <c r="T624" s="195">
        <v>433.88583333333298</v>
      </c>
      <c r="V624" s="11"/>
      <c r="W624" s="11"/>
      <c r="X624" s="11"/>
      <c r="Y624" s="11"/>
      <c r="Z624" s="11"/>
      <c r="AA624" s="11"/>
      <c r="AB624" s="11"/>
      <c r="AC624" s="11"/>
      <c r="AD624" s="11"/>
    </row>
    <row r="625" spans="1:30">
      <c r="A625" s="56"/>
      <c r="B625" s="11"/>
      <c r="C625" s="11" t="s">
        <v>225</v>
      </c>
      <c r="D625" s="11"/>
      <c r="E625" s="11" t="s">
        <v>226</v>
      </c>
      <c r="F625" s="11">
        <v>6</v>
      </c>
      <c r="G625" s="195">
        <v>609.92666666666696</v>
      </c>
      <c r="H625" s="195">
        <v>1829.78</v>
      </c>
      <c r="I625" s="195">
        <v>304.96333333333303</v>
      </c>
      <c r="J625" s="184">
        <v>9.6666666666666696</v>
      </c>
      <c r="L625" s="11">
        <v>3</v>
      </c>
      <c r="M625" s="195">
        <v>941.63</v>
      </c>
      <c r="N625" s="195">
        <v>313.87666666666701</v>
      </c>
      <c r="O625" s="11"/>
      <c r="P625" s="195"/>
      <c r="Q625" s="195"/>
      <c r="R625" s="11">
        <v>6</v>
      </c>
      <c r="S625" s="195">
        <v>1829.78</v>
      </c>
      <c r="T625" s="195">
        <v>304.96333333333303</v>
      </c>
      <c r="V625" s="11"/>
      <c r="W625" s="11"/>
      <c r="X625" s="11"/>
      <c r="Y625" s="11"/>
      <c r="Z625" s="11"/>
      <c r="AA625" s="11"/>
      <c r="AB625" s="11"/>
      <c r="AC625" s="11"/>
      <c r="AD625" s="11"/>
    </row>
    <row r="626" spans="1:30">
      <c r="A626" s="56"/>
      <c r="B626" s="11"/>
      <c r="C626" s="11" t="s">
        <v>227</v>
      </c>
      <c r="D626" s="11"/>
      <c r="E626" s="11" t="s">
        <v>228</v>
      </c>
      <c r="F626" s="11">
        <v>202</v>
      </c>
      <c r="G626" s="195">
        <v>1020.5684375</v>
      </c>
      <c r="H626" s="195">
        <v>130632.76</v>
      </c>
      <c r="I626" s="195">
        <v>646.69683168316806</v>
      </c>
      <c r="J626" s="184">
        <v>11.460396039603999</v>
      </c>
      <c r="L626" s="11">
        <v>128</v>
      </c>
      <c r="M626" s="195">
        <v>52188.5</v>
      </c>
      <c r="N626" s="195">
        <v>705.25</v>
      </c>
      <c r="O626" s="11">
        <v>1</v>
      </c>
      <c r="P626" s="195">
        <v>363.95</v>
      </c>
      <c r="Q626" s="195">
        <v>363.95</v>
      </c>
      <c r="R626" s="11">
        <v>201</v>
      </c>
      <c r="S626" s="195">
        <v>130268.81</v>
      </c>
      <c r="T626" s="195">
        <v>648.10353233830904</v>
      </c>
      <c r="V626" s="11"/>
      <c r="W626" s="11"/>
      <c r="X626" s="11"/>
      <c r="Y626" s="11"/>
      <c r="Z626" s="11"/>
      <c r="AA626" s="11"/>
      <c r="AB626" s="11"/>
      <c r="AC626" s="11"/>
      <c r="AD626" s="11"/>
    </row>
    <row r="627" spans="1:30">
      <c r="A627" s="56"/>
      <c r="B627" s="11"/>
      <c r="C627" s="11" t="s">
        <v>230</v>
      </c>
      <c r="D627" s="11"/>
      <c r="E627" s="11" t="s">
        <v>89</v>
      </c>
      <c r="F627" s="11">
        <v>18</v>
      </c>
      <c r="G627" s="195">
        <v>1725.08</v>
      </c>
      <c r="H627" s="195">
        <v>8625.4</v>
      </c>
      <c r="I627" s="195">
        <v>479.18888888888898</v>
      </c>
      <c r="J627" s="184">
        <v>10.6111111111111</v>
      </c>
      <c r="L627" s="11">
        <v>5</v>
      </c>
      <c r="M627" s="195">
        <v>6979.97</v>
      </c>
      <c r="N627" s="195">
        <v>536.920769230769</v>
      </c>
      <c r="O627" s="11">
        <v>1</v>
      </c>
      <c r="P627" s="195">
        <v>532.97</v>
      </c>
      <c r="Q627" s="195">
        <v>532.97</v>
      </c>
      <c r="R627" s="11">
        <v>17</v>
      </c>
      <c r="S627" s="195">
        <v>8092.43</v>
      </c>
      <c r="T627" s="195">
        <v>476.02529411764698</v>
      </c>
      <c r="V627" s="11"/>
      <c r="W627" s="11"/>
      <c r="X627" s="11"/>
      <c r="Y627" s="11"/>
      <c r="Z627" s="11"/>
      <c r="AA627" s="11"/>
      <c r="AB627" s="11"/>
      <c r="AC627" s="11"/>
      <c r="AD627" s="11"/>
    </row>
    <row r="628" spans="1:30">
      <c r="A628" s="56"/>
      <c r="B628" s="11"/>
      <c r="C628" s="11" t="s">
        <v>233</v>
      </c>
      <c r="D628" s="11"/>
      <c r="E628" s="11" t="s">
        <v>193</v>
      </c>
      <c r="F628" s="11">
        <v>23</v>
      </c>
      <c r="G628" s="195">
        <v>1063.2375</v>
      </c>
      <c r="H628" s="195">
        <v>17011.8</v>
      </c>
      <c r="I628" s="195">
        <v>739.64347826086998</v>
      </c>
      <c r="J628" s="184">
        <v>12.2173913043478</v>
      </c>
      <c r="L628" s="11">
        <v>16</v>
      </c>
      <c r="M628" s="195">
        <v>2879.06</v>
      </c>
      <c r="N628" s="195">
        <v>411.29428571428599</v>
      </c>
      <c r="O628" s="11"/>
      <c r="P628" s="195"/>
      <c r="Q628" s="195"/>
      <c r="R628" s="11">
        <v>23</v>
      </c>
      <c r="S628" s="195">
        <v>17011.8</v>
      </c>
      <c r="T628" s="195">
        <v>739.64347826086998</v>
      </c>
      <c r="V628" s="11"/>
      <c r="W628" s="11"/>
      <c r="X628" s="11"/>
      <c r="Y628" s="11"/>
      <c r="Z628" s="11"/>
      <c r="AA628" s="11"/>
      <c r="AB628" s="11"/>
      <c r="AC628" s="11"/>
      <c r="AD628" s="11"/>
    </row>
    <row r="629" spans="1:30">
      <c r="A629" s="56"/>
      <c r="B629" s="11"/>
      <c r="C629" s="11" t="s">
        <v>234</v>
      </c>
      <c r="D629" s="11"/>
      <c r="E629" s="11" t="s">
        <v>235</v>
      </c>
      <c r="F629" s="11">
        <v>22</v>
      </c>
      <c r="G629" s="195">
        <v>821.74357142857104</v>
      </c>
      <c r="H629" s="195">
        <v>11504.41</v>
      </c>
      <c r="I629" s="195">
        <v>522.927727272727</v>
      </c>
      <c r="J629" s="184">
        <v>10.454545454545499</v>
      </c>
      <c r="L629" s="11">
        <v>14</v>
      </c>
      <c r="M629" s="195">
        <v>4446.45</v>
      </c>
      <c r="N629" s="195">
        <v>555.80624999999998</v>
      </c>
      <c r="O629" s="11"/>
      <c r="P629" s="195"/>
      <c r="Q629" s="195"/>
      <c r="R629" s="11">
        <v>22</v>
      </c>
      <c r="S629" s="195">
        <v>11504.41</v>
      </c>
      <c r="T629" s="195">
        <v>522.927727272727</v>
      </c>
      <c r="V629" s="11"/>
      <c r="W629" s="11"/>
      <c r="X629" s="11"/>
      <c r="Y629" s="11"/>
      <c r="Z629" s="11"/>
      <c r="AA629" s="11"/>
      <c r="AB629" s="11"/>
      <c r="AC629" s="11"/>
      <c r="AD629" s="11"/>
    </row>
    <row r="630" spans="1:30">
      <c r="A630" s="56"/>
      <c r="B630" s="11"/>
      <c r="C630" s="11" t="s">
        <v>236</v>
      </c>
      <c r="D630" s="11"/>
      <c r="E630" s="11" t="s">
        <v>237</v>
      </c>
      <c r="F630" s="11">
        <v>83</v>
      </c>
      <c r="G630" s="195">
        <v>960.10690476190496</v>
      </c>
      <c r="H630" s="195">
        <v>40324.49</v>
      </c>
      <c r="I630" s="195">
        <v>485.83722891566299</v>
      </c>
      <c r="J630" s="184">
        <v>10.7710843373494</v>
      </c>
      <c r="L630" s="11">
        <v>42</v>
      </c>
      <c r="M630" s="195">
        <v>25502.29</v>
      </c>
      <c r="N630" s="195">
        <v>622.00707317073204</v>
      </c>
      <c r="O630" s="11"/>
      <c r="P630" s="195"/>
      <c r="Q630" s="195"/>
      <c r="R630" s="11">
        <v>83</v>
      </c>
      <c r="S630" s="195">
        <v>40324.49</v>
      </c>
      <c r="T630" s="195">
        <v>485.83722891566299</v>
      </c>
      <c r="V630" s="11"/>
      <c r="W630" s="11"/>
      <c r="X630" s="11"/>
      <c r="Y630" s="11"/>
      <c r="Z630" s="11"/>
      <c r="AA630" s="11"/>
      <c r="AB630" s="11"/>
      <c r="AC630" s="11"/>
      <c r="AD630" s="11"/>
    </row>
    <row r="631" spans="1:30">
      <c r="A631" s="56"/>
      <c r="B631" s="11"/>
      <c r="C631" s="11" t="s">
        <v>238</v>
      </c>
      <c r="D631" s="11"/>
      <c r="E631" s="11" t="s">
        <v>105</v>
      </c>
      <c r="F631" s="11">
        <v>280</v>
      </c>
      <c r="G631" s="195">
        <v>1097.9683098591599</v>
      </c>
      <c r="H631" s="195">
        <v>155911.5</v>
      </c>
      <c r="I631" s="195">
        <v>556.82678571428596</v>
      </c>
      <c r="J631" s="184">
        <v>11.382142857142901</v>
      </c>
      <c r="L631" s="11">
        <v>142</v>
      </c>
      <c r="M631" s="195">
        <v>83383.590000000098</v>
      </c>
      <c r="N631" s="195">
        <v>604.228913043479</v>
      </c>
      <c r="O631" s="11">
        <v>7</v>
      </c>
      <c r="P631" s="195">
        <v>2925.47</v>
      </c>
      <c r="Q631" s="195">
        <v>417.92428571428599</v>
      </c>
      <c r="R631" s="11">
        <v>273</v>
      </c>
      <c r="S631" s="195">
        <v>152986.03</v>
      </c>
      <c r="T631" s="195">
        <v>560.38838827838799</v>
      </c>
      <c r="V631" s="11"/>
      <c r="W631" s="11"/>
      <c r="X631" s="11"/>
      <c r="Y631" s="11"/>
      <c r="Z631" s="11"/>
      <c r="AA631" s="11"/>
      <c r="AB631" s="11"/>
      <c r="AC631" s="11"/>
      <c r="AD631" s="11"/>
    </row>
    <row r="632" spans="1:30">
      <c r="A632" s="56"/>
      <c r="B632" s="11"/>
      <c r="C632" s="11" t="s">
        <v>239</v>
      </c>
      <c r="D632" s="11"/>
      <c r="E632" s="11" t="s">
        <v>240</v>
      </c>
      <c r="F632" s="11">
        <v>12</v>
      </c>
      <c r="G632" s="195">
        <v>989.91666666666697</v>
      </c>
      <c r="H632" s="195">
        <v>5939.5</v>
      </c>
      <c r="I632" s="195">
        <v>494.95833333333297</v>
      </c>
      <c r="J632" s="184">
        <v>9.6666666666666696</v>
      </c>
      <c r="L632" s="11">
        <v>6</v>
      </c>
      <c r="M632" s="195">
        <v>3881.24</v>
      </c>
      <c r="N632" s="195">
        <v>646.87333333333299</v>
      </c>
      <c r="O632" s="11"/>
      <c r="P632" s="195"/>
      <c r="Q632" s="195"/>
      <c r="R632" s="11">
        <v>12</v>
      </c>
      <c r="S632" s="195">
        <v>5939.5</v>
      </c>
      <c r="T632" s="195">
        <v>494.95833333333297</v>
      </c>
      <c r="V632" s="11"/>
      <c r="W632" s="11"/>
      <c r="X632" s="11"/>
      <c r="Y632" s="11"/>
      <c r="Z632" s="11"/>
      <c r="AA632" s="11"/>
      <c r="AB632" s="11"/>
      <c r="AC632" s="11"/>
      <c r="AD632" s="11"/>
    </row>
    <row r="633" spans="1:30">
      <c r="A633" s="56"/>
      <c r="B633" s="11"/>
      <c r="C633" s="11" t="s">
        <v>244</v>
      </c>
      <c r="D633" s="11"/>
      <c r="E633" s="11" t="s">
        <v>193</v>
      </c>
      <c r="F633" s="11">
        <v>3</v>
      </c>
      <c r="G633" s="195">
        <v>1871.22</v>
      </c>
      <c r="H633" s="195">
        <v>1871.22</v>
      </c>
      <c r="I633" s="195">
        <v>623.74</v>
      </c>
      <c r="J633" s="184">
        <v>13</v>
      </c>
      <c r="L633" s="11">
        <v>1</v>
      </c>
      <c r="M633" s="195">
        <v>1601.64</v>
      </c>
      <c r="N633" s="195">
        <v>800.82</v>
      </c>
      <c r="O633" s="11"/>
      <c r="P633" s="195"/>
      <c r="Q633" s="195"/>
      <c r="R633" s="11">
        <v>3</v>
      </c>
      <c r="S633" s="195">
        <v>1871.22</v>
      </c>
      <c r="T633" s="195">
        <v>623.74</v>
      </c>
      <c r="V633" s="11"/>
      <c r="W633" s="11"/>
      <c r="X633" s="11"/>
      <c r="Y633" s="11"/>
      <c r="Z633" s="11"/>
      <c r="AA633" s="11"/>
      <c r="AB633" s="11"/>
      <c r="AC633" s="11"/>
      <c r="AD633" s="11"/>
    </row>
    <row r="634" spans="1:30">
      <c r="A634" s="56"/>
      <c r="B634" s="11"/>
      <c r="C634" s="11" t="s">
        <v>245</v>
      </c>
      <c r="D634" s="11"/>
      <c r="E634" s="11" t="s">
        <v>246</v>
      </c>
      <c r="F634" s="11">
        <v>24</v>
      </c>
      <c r="G634" s="195">
        <v>1127.03615384615</v>
      </c>
      <c r="H634" s="195">
        <v>14651.47</v>
      </c>
      <c r="I634" s="195">
        <v>610.47791666666706</v>
      </c>
      <c r="J634" s="184">
        <v>11.4166666666667</v>
      </c>
      <c r="L634" s="11">
        <v>13</v>
      </c>
      <c r="M634" s="195">
        <v>7945.68</v>
      </c>
      <c r="N634" s="195">
        <v>722.33454545454504</v>
      </c>
      <c r="O634" s="11"/>
      <c r="P634" s="195"/>
      <c r="Q634" s="195"/>
      <c r="R634" s="11">
        <v>24</v>
      </c>
      <c r="S634" s="195">
        <v>14651.47</v>
      </c>
      <c r="T634" s="195">
        <v>610.47791666666706</v>
      </c>
      <c r="V634" s="11"/>
      <c r="W634" s="11"/>
      <c r="X634" s="11"/>
      <c r="Y634" s="11"/>
      <c r="Z634" s="11"/>
      <c r="AA634" s="11"/>
      <c r="AB634" s="11"/>
      <c r="AC634" s="11"/>
      <c r="AD634" s="11"/>
    </row>
    <row r="635" spans="1:30">
      <c r="A635" s="56"/>
      <c r="B635" s="11"/>
      <c r="C635" s="11" t="s">
        <v>247</v>
      </c>
      <c r="D635" s="11"/>
      <c r="E635" s="11" t="s">
        <v>248</v>
      </c>
      <c r="F635" s="11">
        <v>11</v>
      </c>
      <c r="G635" s="195">
        <v>1483.175</v>
      </c>
      <c r="H635" s="195">
        <v>5932.7</v>
      </c>
      <c r="I635" s="195">
        <v>539.33636363636401</v>
      </c>
      <c r="J635" s="184">
        <v>10.7272727272727</v>
      </c>
      <c r="L635" s="11">
        <v>4</v>
      </c>
      <c r="M635" s="195">
        <v>3837.03</v>
      </c>
      <c r="N635" s="195">
        <v>548.14714285714297</v>
      </c>
      <c r="O635" s="11">
        <v>1</v>
      </c>
      <c r="P635" s="195">
        <v>471.56</v>
      </c>
      <c r="Q635" s="195">
        <v>471.56</v>
      </c>
      <c r="R635" s="11">
        <v>10</v>
      </c>
      <c r="S635" s="195">
        <v>5461.14</v>
      </c>
      <c r="T635" s="195">
        <v>546.11400000000003</v>
      </c>
      <c r="V635" s="11"/>
      <c r="W635" s="11"/>
      <c r="X635" s="11"/>
      <c r="Y635" s="11"/>
      <c r="Z635" s="11"/>
      <c r="AA635" s="11"/>
      <c r="AB635" s="11"/>
      <c r="AC635" s="11"/>
      <c r="AD635" s="11"/>
    </row>
    <row r="636" spans="1:30">
      <c r="A636" s="56"/>
      <c r="B636" s="11"/>
      <c r="C636" s="11" t="s">
        <v>249</v>
      </c>
      <c r="D636" s="11"/>
      <c r="E636" s="11" t="s">
        <v>250</v>
      </c>
      <c r="F636" s="11">
        <v>9</v>
      </c>
      <c r="G636" s="195">
        <v>1361.944</v>
      </c>
      <c r="H636" s="195">
        <v>6809.72</v>
      </c>
      <c r="I636" s="195">
        <v>756.63555555555604</v>
      </c>
      <c r="J636" s="184">
        <v>14.8888888888889</v>
      </c>
      <c r="L636" s="11">
        <v>5</v>
      </c>
      <c r="M636" s="195">
        <v>2053.2199999999998</v>
      </c>
      <c r="N636" s="195">
        <v>513.30499999999995</v>
      </c>
      <c r="O636" s="11"/>
      <c r="P636" s="195"/>
      <c r="Q636" s="195"/>
      <c r="R636" s="11">
        <v>9</v>
      </c>
      <c r="S636" s="195">
        <v>6809.72</v>
      </c>
      <c r="T636" s="195">
        <v>756.63555555555604</v>
      </c>
      <c r="V636" s="11"/>
      <c r="W636" s="11"/>
      <c r="X636" s="11"/>
      <c r="Y636" s="11"/>
      <c r="Z636" s="11"/>
      <c r="AA636" s="11"/>
      <c r="AB636" s="11"/>
      <c r="AC636" s="11"/>
      <c r="AD636" s="11"/>
    </row>
    <row r="637" spans="1:30">
      <c r="A637" s="56"/>
      <c r="B637" s="11"/>
      <c r="C637" s="11" t="s">
        <v>249</v>
      </c>
      <c r="D637" s="11"/>
      <c r="E637" s="11" t="s">
        <v>264</v>
      </c>
      <c r="F637" s="11">
        <v>4</v>
      </c>
      <c r="G637" s="195">
        <v>985.77499999999998</v>
      </c>
      <c r="H637" s="195">
        <v>3943.1</v>
      </c>
      <c r="I637" s="195">
        <v>985.77499999999998</v>
      </c>
      <c r="J637" s="184">
        <v>12.25</v>
      </c>
      <c r="L637" s="11">
        <v>4</v>
      </c>
      <c r="M637" s="195"/>
      <c r="N637" s="195"/>
      <c r="O637" s="11"/>
      <c r="P637" s="195"/>
      <c r="Q637" s="195"/>
      <c r="R637" s="11">
        <v>4</v>
      </c>
      <c r="S637" s="195">
        <v>3943.1</v>
      </c>
      <c r="T637" s="195">
        <v>985.77499999999998</v>
      </c>
      <c r="V637" s="11"/>
      <c r="W637" s="11"/>
      <c r="X637" s="11"/>
      <c r="Y637" s="11"/>
      <c r="Z637" s="11"/>
      <c r="AA637" s="11"/>
      <c r="AB637" s="11"/>
      <c r="AC637" s="11"/>
      <c r="AD637" s="11"/>
    </row>
    <row r="638" spans="1:30">
      <c r="A638" s="56"/>
      <c r="B638" s="11"/>
      <c r="C638" s="11" t="s">
        <v>251</v>
      </c>
      <c r="D638" s="11"/>
      <c r="E638" s="11" t="s">
        <v>96</v>
      </c>
      <c r="F638" s="11">
        <v>252</v>
      </c>
      <c r="G638" s="195">
        <v>1031.2505839416101</v>
      </c>
      <c r="H638" s="195">
        <v>141281.32999999999</v>
      </c>
      <c r="I638" s="195">
        <v>560.64019841269896</v>
      </c>
      <c r="J638" s="184">
        <v>11.023809523809501</v>
      </c>
      <c r="L638" s="11">
        <v>137</v>
      </c>
      <c r="M638" s="195">
        <v>75882.23</v>
      </c>
      <c r="N638" s="195">
        <v>659.84547826086896</v>
      </c>
      <c r="O638" s="11">
        <v>5</v>
      </c>
      <c r="P638" s="195">
        <v>2100.64</v>
      </c>
      <c r="Q638" s="195">
        <v>420.12799999999999</v>
      </c>
      <c r="R638" s="11">
        <v>247</v>
      </c>
      <c r="S638" s="195">
        <v>139180.69</v>
      </c>
      <c r="T638" s="195">
        <v>563.48457489878604</v>
      </c>
      <c r="V638" s="11"/>
      <c r="W638" s="11"/>
      <c r="X638" s="11"/>
      <c r="Y638" s="11"/>
      <c r="Z638" s="11"/>
      <c r="AA638" s="11"/>
      <c r="AB638" s="11"/>
      <c r="AC638" s="11"/>
      <c r="AD638" s="11"/>
    </row>
    <row r="639" spans="1:30">
      <c r="A639" s="56"/>
      <c r="B639" s="11"/>
      <c r="C639" s="11" t="s">
        <v>252</v>
      </c>
      <c r="D639" s="11"/>
      <c r="E639" s="11" t="s">
        <v>253</v>
      </c>
      <c r="F639" s="11">
        <v>5</v>
      </c>
      <c r="G639" s="195">
        <v>1127.154</v>
      </c>
      <c r="H639" s="195">
        <v>5635.77</v>
      </c>
      <c r="I639" s="195">
        <v>1127.154</v>
      </c>
      <c r="J639" s="184">
        <v>11.4</v>
      </c>
      <c r="L639" s="11">
        <v>5</v>
      </c>
      <c r="M639" s="195"/>
      <c r="N639" s="195"/>
      <c r="O639" s="11"/>
      <c r="P639" s="195"/>
      <c r="Q639" s="195"/>
      <c r="R639" s="11">
        <v>5</v>
      </c>
      <c r="S639" s="195">
        <v>5635.77</v>
      </c>
      <c r="T639" s="195">
        <v>1127.154</v>
      </c>
      <c r="V639" s="11"/>
      <c r="W639" s="11"/>
      <c r="X639" s="11"/>
      <c r="Y639" s="11"/>
      <c r="Z639" s="11"/>
      <c r="AA639" s="11"/>
      <c r="AB639" s="11"/>
      <c r="AC639" s="11"/>
      <c r="AD639" s="11"/>
    </row>
    <row r="640" spans="1:30">
      <c r="A640" s="56"/>
      <c r="B640" s="11"/>
      <c r="C640" s="11" t="s">
        <v>254</v>
      </c>
      <c r="D640" s="11"/>
      <c r="E640" s="11" t="s">
        <v>229</v>
      </c>
      <c r="F640" s="11">
        <v>2</v>
      </c>
      <c r="G640" s="195">
        <v>115.8</v>
      </c>
      <c r="H640" s="195">
        <v>231.6</v>
      </c>
      <c r="I640" s="195">
        <v>115.8</v>
      </c>
      <c r="J640" s="184">
        <v>7</v>
      </c>
      <c r="L640" s="11">
        <v>2</v>
      </c>
      <c r="M640" s="195"/>
      <c r="N640" s="195"/>
      <c r="O640" s="11"/>
      <c r="P640" s="195"/>
      <c r="Q640" s="195"/>
      <c r="R640" s="11">
        <v>2</v>
      </c>
      <c r="S640" s="195">
        <v>231.6</v>
      </c>
      <c r="T640" s="195">
        <v>115.8</v>
      </c>
      <c r="V640" s="11"/>
      <c r="W640" s="11"/>
      <c r="X640" s="11"/>
      <c r="Y640" s="11"/>
      <c r="Z640" s="11"/>
      <c r="AA640" s="11"/>
      <c r="AB640" s="11"/>
      <c r="AC640" s="11"/>
      <c r="AD640" s="11"/>
    </row>
    <row r="641" spans="1:30">
      <c r="A641" s="56"/>
      <c r="B641" s="11"/>
      <c r="C641" s="11" t="s">
        <v>255</v>
      </c>
      <c r="D641" s="11"/>
      <c r="E641" s="11" t="s">
        <v>256</v>
      </c>
      <c r="F641" s="11">
        <v>11</v>
      </c>
      <c r="G641" s="195">
        <v>567.12555555555605</v>
      </c>
      <c r="H641" s="195">
        <v>5104.13</v>
      </c>
      <c r="I641" s="195">
        <v>464.011818181818</v>
      </c>
      <c r="J641" s="184">
        <v>13</v>
      </c>
      <c r="L641" s="11">
        <v>9</v>
      </c>
      <c r="M641" s="195">
        <v>1119.45</v>
      </c>
      <c r="N641" s="195">
        <v>559.72500000000002</v>
      </c>
      <c r="O641" s="11"/>
      <c r="P641" s="195"/>
      <c r="Q641" s="195"/>
      <c r="R641" s="11">
        <v>11</v>
      </c>
      <c r="S641" s="195">
        <v>5104.13</v>
      </c>
      <c r="T641" s="195">
        <v>464.011818181818</v>
      </c>
      <c r="V641" s="11"/>
      <c r="W641" s="11"/>
      <c r="X641" s="11"/>
      <c r="Y641" s="11"/>
      <c r="Z641" s="11"/>
      <c r="AA641" s="11"/>
      <c r="AB641" s="11"/>
      <c r="AC641" s="11"/>
      <c r="AD641" s="11"/>
    </row>
    <row r="642" spans="1:30">
      <c r="A642" s="56"/>
      <c r="B642" s="11"/>
      <c r="C642" s="11" t="s">
        <v>257</v>
      </c>
      <c r="D642" s="11"/>
      <c r="E642" s="11" t="s">
        <v>115</v>
      </c>
      <c r="F642" s="11">
        <v>3</v>
      </c>
      <c r="G642" s="195">
        <v>1681.99</v>
      </c>
      <c r="H642" s="195">
        <v>1681.99</v>
      </c>
      <c r="I642" s="195">
        <v>560.66333333333296</v>
      </c>
      <c r="J642" s="184">
        <v>12.6666666666667</v>
      </c>
      <c r="L642" s="11">
        <v>1</v>
      </c>
      <c r="M642" s="195">
        <v>889.43</v>
      </c>
      <c r="N642" s="195">
        <v>444.71499999999997</v>
      </c>
      <c r="O642" s="11"/>
      <c r="P642" s="195"/>
      <c r="Q642" s="195"/>
      <c r="R642" s="11">
        <v>3</v>
      </c>
      <c r="S642" s="195">
        <v>1681.99</v>
      </c>
      <c r="T642" s="195">
        <v>560.66333333333296</v>
      </c>
      <c r="V642" s="11"/>
      <c r="W642" s="11"/>
      <c r="X642" s="11"/>
      <c r="Y642" s="11"/>
      <c r="Z642" s="11"/>
      <c r="AA642" s="11"/>
      <c r="AB642" s="11"/>
      <c r="AC642" s="11"/>
      <c r="AD642" s="11"/>
    </row>
    <row r="643" spans="1:30">
      <c r="A643" s="56"/>
      <c r="B643" s="11"/>
      <c r="C643" s="11" t="s">
        <v>258</v>
      </c>
      <c r="D643" s="11"/>
      <c r="E643" s="11" t="s">
        <v>259</v>
      </c>
      <c r="F643" s="11">
        <v>9</v>
      </c>
      <c r="G643" s="195">
        <v>695.005</v>
      </c>
      <c r="H643" s="195">
        <v>4170.03</v>
      </c>
      <c r="I643" s="195">
        <v>463.33666666666699</v>
      </c>
      <c r="J643" s="184">
        <v>10.5555555555556</v>
      </c>
      <c r="L643" s="11">
        <v>6</v>
      </c>
      <c r="M643" s="195">
        <v>1736.49</v>
      </c>
      <c r="N643" s="195">
        <v>578.83000000000004</v>
      </c>
      <c r="O643" s="11">
        <v>2</v>
      </c>
      <c r="P643" s="195">
        <v>893.96</v>
      </c>
      <c r="Q643" s="195">
        <v>446.98</v>
      </c>
      <c r="R643" s="11">
        <v>7</v>
      </c>
      <c r="S643" s="195">
        <v>3276.07</v>
      </c>
      <c r="T643" s="195">
        <v>468.01</v>
      </c>
      <c r="V643" s="11"/>
      <c r="W643" s="11"/>
      <c r="X643" s="11"/>
      <c r="Y643" s="11"/>
      <c r="Z643" s="11"/>
      <c r="AA643" s="11"/>
      <c r="AB643" s="11"/>
      <c r="AC643" s="11"/>
      <c r="AD643" s="11"/>
    </row>
    <row r="644" spans="1:30">
      <c r="A644" s="56"/>
      <c r="B644" s="11"/>
      <c r="C644" s="11" t="s">
        <v>260</v>
      </c>
      <c r="D644" s="11"/>
      <c r="E644" s="11" t="s">
        <v>261</v>
      </c>
      <c r="F644" s="11">
        <v>17</v>
      </c>
      <c r="G644" s="195">
        <v>720.49099999999999</v>
      </c>
      <c r="H644" s="195">
        <v>7204.91</v>
      </c>
      <c r="I644" s="195">
        <v>423.81823529411798</v>
      </c>
      <c r="J644" s="184">
        <v>8.5882352941176503</v>
      </c>
      <c r="L644" s="11">
        <v>10</v>
      </c>
      <c r="M644" s="195">
        <v>3000.61</v>
      </c>
      <c r="N644" s="195">
        <v>428.65857142857101</v>
      </c>
      <c r="O644" s="11"/>
      <c r="P644" s="195"/>
      <c r="Q644" s="195"/>
      <c r="R644" s="11">
        <v>17</v>
      </c>
      <c r="S644" s="195">
        <v>7204.91</v>
      </c>
      <c r="T644" s="195">
        <v>423.81823529411798</v>
      </c>
      <c r="V644" s="11"/>
      <c r="W644" s="11"/>
      <c r="X644" s="11"/>
      <c r="Y644" s="11"/>
      <c r="Z644" s="11"/>
      <c r="AA644" s="11"/>
      <c r="AB644" s="11"/>
      <c r="AC644" s="11"/>
      <c r="AD644" s="11"/>
    </row>
    <row r="645" spans="1:30">
      <c r="A645" s="56"/>
      <c r="B645" s="11"/>
      <c r="C645" s="11" t="s">
        <v>263</v>
      </c>
      <c r="D645" s="11"/>
      <c r="E645" s="11" t="s">
        <v>264</v>
      </c>
      <c r="F645" s="11">
        <v>56</v>
      </c>
      <c r="G645" s="195">
        <v>1075.17242424242</v>
      </c>
      <c r="H645" s="195">
        <v>35480.69</v>
      </c>
      <c r="I645" s="195">
        <v>633.58375000000001</v>
      </c>
      <c r="J645" s="184">
        <v>11.6785714285714</v>
      </c>
      <c r="L645" s="11">
        <v>33</v>
      </c>
      <c r="M645" s="195">
        <v>16967.82</v>
      </c>
      <c r="N645" s="195">
        <v>737.73130434782604</v>
      </c>
      <c r="O645" s="11"/>
      <c r="P645" s="195"/>
      <c r="Q645" s="195"/>
      <c r="R645" s="11">
        <v>56</v>
      </c>
      <c r="S645" s="195">
        <v>35480.69</v>
      </c>
      <c r="T645" s="195">
        <v>633.58375000000001</v>
      </c>
      <c r="V645" s="11"/>
      <c r="W645" s="11"/>
      <c r="X645" s="11"/>
      <c r="Y645" s="11"/>
      <c r="Z645" s="11"/>
      <c r="AA645" s="11"/>
      <c r="AB645" s="11"/>
      <c r="AC645" s="11"/>
      <c r="AD645" s="11"/>
    </row>
    <row r="646" spans="1:30">
      <c r="A646" s="56"/>
      <c r="B646" s="11"/>
      <c r="C646" s="11" t="s">
        <v>266</v>
      </c>
      <c r="D646" s="11"/>
      <c r="E646" s="11" t="s">
        <v>113</v>
      </c>
      <c r="F646" s="11">
        <v>2</v>
      </c>
      <c r="G646" s="195">
        <v>931.5</v>
      </c>
      <c r="H646" s="195">
        <v>931.5</v>
      </c>
      <c r="I646" s="195">
        <v>465.75</v>
      </c>
      <c r="J646" s="184">
        <v>13</v>
      </c>
      <c r="L646" s="11">
        <v>1</v>
      </c>
      <c r="M646" s="195">
        <v>541.09</v>
      </c>
      <c r="N646" s="195">
        <v>541.09</v>
      </c>
      <c r="O646" s="11">
        <v>1</v>
      </c>
      <c r="P646" s="195">
        <v>541.09</v>
      </c>
      <c r="Q646" s="195">
        <v>541.09</v>
      </c>
      <c r="R646" s="11">
        <v>1</v>
      </c>
      <c r="S646" s="195">
        <v>390.41</v>
      </c>
      <c r="T646" s="195">
        <v>390.41</v>
      </c>
      <c r="V646" s="11"/>
      <c r="W646" s="11"/>
      <c r="X646" s="11"/>
      <c r="Y646" s="11"/>
      <c r="Z646" s="11"/>
      <c r="AA646" s="11"/>
      <c r="AB646" s="11"/>
      <c r="AC646" s="11"/>
      <c r="AD646" s="11"/>
    </row>
    <row r="647" spans="1:30">
      <c r="A647" s="56"/>
      <c r="B647" s="11"/>
      <c r="C647" s="11" t="s">
        <v>268</v>
      </c>
      <c r="D647" s="11"/>
      <c r="E647" s="11" t="s">
        <v>269</v>
      </c>
      <c r="F647" s="11">
        <v>34</v>
      </c>
      <c r="G647" s="195">
        <v>708.45799999999997</v>
      </c>
      <c r="H647" s="195">
        <v>17711.45</v>
      </c>
      <c r="I647" s="195">
        <v>520.92499999999995</v>
      </c>
      <c r="J647" s="184">
        <v>11.352941176470599</v>
      </c>
      <c r="L647" s="11">
        <v>25</v>
      </c>
      <c r="M647" s="195">
        <v>6363.15</v>
      </c>
      <c r="N647" s="195">
        <v>707.01666666666699</v>
      </c>
      <c r="O647" s="11">
        <v>1</v>
      </c>
      <c r="P647" s="195">
        <v>1890.74</v>
      </c>
      <c r="Q647" s="195">
        <v>1890.74</v>
      </c>
      <c r="R647" s="11">
        <v>33</v>
      </c>
      <c r="S647" s="195">
        <v>15820.71</v>
      </c>
      <c r="T647" s="195">
        <v>479.41545454545502</v>
      </c>
      <c r="V647" s="11"/>
      <c r="W647" s="11"/>
      <c r="X647" s="11"/>
      <c r="Y647" s="11"/>
      <c r="Z647" s="11"/>
      <c r="AA647" s="11"/>
      <c r="AB647" s="11"/>
      <c r="AC647" s="11"/>
      <c r="AD647" s="11"/>
    </row>
    <row r="648" spans="1:30">
      <c r="A648" s="56"/>
      <c r="B648" s="11"/>
      <c r="C648" s="11" t="s">
        <v>270</v>
      </c>
      <c r="D648" s="11"/>
      <c r="E648" s="11" t="s">
        <v>271</v>
      </c>
      <c r="F648" s="11">
        <v>18</v>
      </c>
      <c r="G648" s="195">
        <v>876.66916666666702</v>
      </c>
      <c r="H648" s="195">
        <v>10520.03</v>
      </c>
      <c r="I648" s="195">
        <v>584.44611111111101</v>
      </c>
      <c r="J648" s="184">
        <v>11.9444444444444</v>
      </c>
      <c r="L648" s="11">
        <v>12</v>
      </c>
      <c r="M648" s="195">
        <v>3510.69</v>
      </c>
      <c r="N648" s="195">
        <v>585.11500000000001</v>
      </c>
      <c r="O648" s="11"/>
      <c r="P648" s="195"/>
      <c r="Q648" s="195"/>
      <c r="R648" s="11">
        <v>18</v>
      </c>
      <c r="S648" s="195">
        <v>10520.03</v>
      </c>
      <c r="T648" s="195">
        <v>584.44611111111101</v>
      </c>
      <c r="V648" s="11"/>
      <c r="W648" s="11"/>
      <c r="X648" s="11"/>
      <c r="Y648" s="11"/>
      <c r="Z648" s="11"/>
      <c r="AA648" s="11"/>
      <c r="AB648" s="11"/>
      <c r="AC648" s="11"/>
      <c r="AD648" s="11"/>
    </row>
    <row r="649" spans="1:30">
      <c r="A649" s="56"/>
      <c r="B649" s="11"/>
      <c r="C649" s="11" t="s">
        <v>272</v>
      </c>
      <c r="D649" s="11"/>
      <c r="E649" s="11" t="s">
        <v>143</v>
      </c>
      <c r="F649" s="11">
        <v>33</v>
      </c>
      <c r="G649" s="195">
        <v>1409.68333333333</v>
      </c>
      <c r="H649" s="195">
        <v>21145.25</v>
      </c>
      <c r="I649" s="195">
        <v>640.76515151515105</v>
      </c>
      <c r="J649" s="184">
        <v>11.3939393939394</v>
      </c>
      <c r="L649" s="11">
        <v>15</v>
      </c>
      <c r="M649" s="195">
        <v>11330.65</v>
      </c>
      <c r="N649" s="195">
        <v>629.48055555555595</v>
      </c>
      <c r="O649" s="11"/>
      <c r="P649" s="195"/>
      <c r="Q649" s="195"/>
      <c r="R649" s="11">
        <v>33</v>
      </c>
      <c r="S649" s="195">
        <v>21145.25</v>
      </c>
      <c r="T649" s="195">
        <v>640.76515151515105</v>
      </c>
      <c r="V649" s="11"/>
      <c r="W649" s="11"/>
      <c r="X649" s="11"/>
      <c r="Y649" s="11"/>
      <c r="Z649" s="11"/>
      <c r="AA649" s="11"/>
      <c r="AB649" s="11"/>
      <c r="AC649" s="11"/>
      <c r="AD649" s="11"/>
    </row>
    <row r="650" spans="1:30">
      <c r="A650" s="56"/>
      <c r="B650" s="11"/>
      <c r="C650" s="11" t="s">
        <v>273</v>
      </c>
      <c r="D650" s="11"/>
      <c r="E650" s="11" t="s">
        <v>153</v>
      </c>
      <c r="F650" s="11">
        <v>117</v>
      </c>
      <c r="G650" s="195">
        <v>908.93661764705905</v>
      </c>
      <c r="H650" s="195">
        <v>61807.69</v>
      </c>
      <c r="I650" s="195">
        <v>528.27085470085501</v>
      </c>
      <c r="J650" s="184">
        <v>11.384615384615399</v>
      </c>
      <c r="L650" s="11">
        <v>68</v>
      </c>
      <c r="M650" s="195">
        <v>33237.589999999997</v>
      </c>
      <c r="N650" s="195">
        <v>678.318163265306</v>
      </c>
      <c r="O650" s="11">
        <v>2</v>
      </c>
      <c r="P650" s="195">
        <v>1371.7</v>
      </c>
      <c r="Q650" s="195">
        <v>685.85</v>
      </c>
      <c r="R650" s="11">
        <v>115</v>
      </c>
      <c r="S650" s="195">
        <v>60435.99</v>
      </c>
      <c r="T650" s="195">
        <v>525.530347826087</v>
      </c>
      <c r="V650" s="11"/>
      <c r="W650" s="11"/>
      <c r="X650" s="11"/>
      <c r="Y650" s="11"/>
      <c r="Z650" s="11"/>
      <c r="AA650" s="11"/>
      <c r="AB650" s="11"/>
      <c r="AC650" s="11"/>
      <c r="AD650" s="11"/>
    </row>
    <row r="651" spans="1:30">
      <c r="A651" s="56"/>
      <c r="B651" s="11"/>
      <c r="C651" s="11" t="s">
        <v>274</v>
      </c>
      <c r="D651" s="11"/>
      <c r="E651" s="11" t="s">
        <v>175</v>
      </c>
      <c r="F651" s="11">
        <v>60</v>
      </c>
      <c r="G651" s="195">
        <v>1160.5440000000001</v>
      </c>
      <c r="H651" s="195">
        <v>34816.32</v>
      </c>
      <c r="I651" s="195">
        <v>580.27200000000005</v>
      </c>
      <c r="J651" s="184">
        <v>11.383333333333301</v>
      </c>
      <c r="L651" s="11">
        <v>30</v>
      </c>
      <c r="M651" s="195">
        <v>23152.84</v>
      </c>
      <c r="N651" s="195">
        <v>771.76133333333303</v>
      </c>
      <c r="O651" s="11"/>
      <c r="P651" s="195"/>
      <c r="Q651" s="195"/>
      <c r="R651" s="11">
        <v>60</v>
      </c>
      <c r="S651" s="195">
        <v>34816.32</v>
      </c>
      <c r="T651" s="195">
        <v>580.27200000000005</v>
      </c>
      <c r="V651" s="11"/>
      <c r="W651" s="11"/>
      <c r="X651" s="11"/>
      <c r="Y651" s="11"/>
      <c r="Z651" s="11"/>
      <c r="AA651" s="11"/>
      <c r="AB651" s="11"/>
      <c r="AC651" s="11"/>
      <c r="AD651" s="11"/>
    </row>
    <row r="652" spans="1:30">
      <c r="A652" s="56"/>
      <c r="B652" s="11"/>
      <c r="C652" s="11" t="s">
        <v>275</v>
      </c>
      <c r="D652" s="11"/>
      <c r="E652" s="11" t="s">
        <v>276</v>
      </c>
      <c r="F652" s="11">
        <v>7</v>
      </c>
      <c r="G652" s="195">
        <v>2093.5349999999999</v>
      </c>
      <c r="H652" s="195">
        <v>4187.07</v>
      </c>
      <c r="I652" s="195">
        <v>598.15285714285699</v>
      </c>
      <c r="J652" s="184">
        <v>9.4285714285714306</v>
      </c>
      <c r="L652" s="11">
        <v>2</v>
      </c>
      <c r="M652" s="195">
        <v>3284.7</v>
      </c>
      <c r="N652" s="195">
        <v>656.94</v>
      </c>
      <c r="O652" s="11"/>
      <c r="P652" s="195"/>
      <c r="Q652" s="195"/>
      <c r="R652" s="11">
        <v>7</v>
      </c>
      <c r="S652" s="195">
        <v>4187.07</v>
      </c>
      <c r="T652" s="195">
        <v>598.15285714285699</v>
      </c>
      <c r="V652" s="11"/>
      <c r="W652" s="11"/>
      <c r="X652" s="11"/>
      <c r="Y652" s="11"/>
      <c r="Z652" s="11"/>
      <c r="AA652" s="11"/>
      <c r="AB652" s="11"/>
      <c r="AC652" s="11"/>
      <c r="AD652" s="11"/>
    </row>
    <row r="653" spans="1:30">
      <c r="A653" s="56"/>
      <c r="B653" s="11"/>
      <c r="C653" s="11" t="s">
        <v>279</v>
      </c>
      <c r="D653" s="11"/>
      <c r="E653" s="11" t="s">
        <v>280</v>
      </c>
      <c r="F653" s="11">
        <v>13</v>
      </c>
      <c r="G653" s="195">
        <v>721.68299999999999</v>
      </c>
      <c r="H653" s="195">
        <v>7216.83</v>
      </c>
      <c r="I653" s="195">
        <v>555.14076923076902</v>
      </c>
      <c r="J653" s="184">
        <v>10.7692307692308</v>
      </c>
      <c r="L653" s="11">
        <v>10</v>
      </c>
      <c r="M653" s="195">
        <v>2026.84</v>
      </c>
      <c r="N653" s="195">
        <v>675.613333333333</v>
      </c>
      <c r="O653" s="11"/>
      <c r="P653" s="195"/>
      <c r="Q653" s="195"/>
      <c r="R653" s="11">
        <v>13</v>
      </c>
      <c r="S653" s="195">
        <v>7216.83</v>
      </c>
      <c r="T653" s="195">
        <v>555.14076923076902</v>
      </c>
      <c r="V653" s="11"/>
      <c r="W653" s="11"/>
      <c r="X653" s="11"/>
      <c r="Y653" s="11"/>
      <c r="Z653" s="11"/>
      <c r="AA653" s="11"/>
      <c r="AB653" s="11"/>
      <c r="AC653" s="11"/>
      <c r="AD653" s="11"/>
    </row>
    <row r="654" spans="1:30">
      <c r="A654" s="56"/>
      <c r="B654" s="11"/>
      <c r="C654" s="11" t="s">
        <v>281</v>
      </c>
      <c r="D654" s="11"/>
      <c r="E654" s="11" t="s">
        <v>175</v>
      </c>
      <c r="F654" s="11">
        <v>617</v>
      </c>
      <c r="G654" s="195">
        <v>816.01066844919899</v>
      </c>
      <c r="H654" s="195">
        <v>305187.99</v>
      </c>
      <c r="I654" s="195">
        <v>494.632074554295</v>
      </c>
      <c r="J654" s="184">
        <v>11.105348460291699</v>
      </c>
      <c r="L654" s="11">
        <v>374</v>
      </c>
      <c r="M654" s="195">
        <v>140095.32</v>
      </c>
      <c r="N654" s="195">
        <v>576.52395061728396</v>
      </c>
      <c r="O654" s="11">
        <v>19</v>
      </c>
      <c r="P654" s="195">
        <v>6784.35</v>
      </c>
      <c r="Q654" s="195">
        <v>357.07105263157899</v>
      </c>
      <c r="R654" s="11">
        <v>598</v>
      </c>
      <c r="S654" s="195">
        <v>298403.64</v>
      </c>
      <c r="T654" s="195">
        <v>499.00274247491598</v>
      </c>
      <c r="V654" s="11"/>
      <c r="W654" s="11"/>
      <c r="X654" s="11"/>
      <c r="Y654" s="11"/>
      <c r="Z654" s="11"/>
      <c r="AA654" s="11"/>
      <c r="AB654" s="11"/>
      <c r="AC654" s="11"/>
      <c r="AD654" s="11"/>
    </row>
    <row r="655" spans="1:30">
      <c r="A655" s="56"/>
      <c r="B655" s="11"/>
      <c r="C655" s="11" t="s">
        <v>282</v>
      </c>
      <c r="D655" s="11"/>
      <c r="E655" s="11" t="s">
        <v>283</v>
      </c>
      <c r="F655" s="11">
        <v>70</v>
      </c>
      <c r="G655" s="195">
        <v>1156.9564705882401</v>
      </c>
      <c r="H655" s="195">
        <v>39336.519999999997</v>
      </c>
      <c r="I655" s="195">
        <v>561.950285714286</v>
      </c>
      <c r="J655" s="184">
        <v>11.214285714285699</v>
      </c>
      <c r="L655" s="11">
        <v>34</v>
      </c>
      <c r="M655" s="195">
        <v>29244.78</v>
      </c>
      <c r="N655" s="195">
        <v>812.35500000000002</v>
      </c>
      <c r="O655" s="11">
        <v>3</v>
      </c>
      <c r="P655" s="195">
        <v>2188.09</v>
      </c>
      <c r="Q655" s="195">
        <v>729.363333333333</v>
      </c>
      <c r="R655" s="11">
        <v>67</v>
      </c>
      <c r="S655" s="195">
        <v>37148.43</v>
      </c>
      <c r="T655" s="195">
        <v>554.45417910447804</v>
      </c>
      <c r="V655" s="11"/>
      <c r="W655" s="11"/>
      <c r="X655" s="11"/>
      <c r="Y655" s="11"/>
      <c r="Z655" s="11"/>
      <c r="AA655" s="11"/>
      <c r="AB655" s="11"/>
      <c r="AC655" s="11"/>
      <c r="AD655" s="11"/>
    </row>
    <row r="656" spans="1:30">
      <c r="A656" s="56"/>
      <c r="B656" s="11"/>
      <c r="C656" s="11" t="s">
        <v>492</v>
      </c>
      <c r="D656" s="11"/>
      <c r="E656" s="11" t="s">
        <v>285</v>
      </c>
      <c r="F656" s="11">
        <v>3</v>
      </c>
      <c r="G656" s="195">
        <v>506.96499999999997</v>
      </c>
      <c r="H656" s="195">
        <v>1013.93</v>
      </c>
      <c r="I656" s="195">
        <v>337.97666666666697</v>
      </c>
      <c r="J656" s="184">
        <v>9</v>
      </c>
      <c r="L656" s="11">
        <v>2</v>
      </c>
      <c r="M656" s="195">
        <v>691.3</v>
      </c>
      <c r="N656" s="195">
        <v>691.3</v>
      </c>
      <c r="O656" s="11"/>
      <c r="P656" s="195"/>
      <c r="Q656" s="195"/>
      <c r="R656" s="11">
        <v>3</v>
      </c>
      <c r="S656" s="195">
        <v>1013.93</v>
      </c>
      <c r="T656" s="195">
        <v>337.97666666666697</v>
      </c>
      <c r="V656" s="11"/>
      <c r="W656" s="11"/>
      <c r="X656" s="11"/>
      <c r="Y656" s="11"/>
      <c r="Z656" s="11"/>
      <c r="AA656" s="11"/>
      <c r="AB656" s="11"/>
      <c r="AC656" s="11"/>
      <c r="AD656" s="11"/>
    </row>
    <row r="657" spans="1:30">
      <c r="A657" s="56"/>
      <c r="B657" s="11"/>
      <c r="C657" s="11" t="s">
        <v>493</v>
      </c>
      <c r="D657" s="11"/>
      <c r="E657" s="11" t="s">
        <v>285</v>
      </c>
      <c r="F657" s="11">
        <v>2</v>
      </c>
      <c r="G657" s="195">
        <v>541.29</v>
      </c>
      <c r="H657" s="195">
        <v>541.29</v>
      </c>
      <c r="I657" s="195">
        <v>270.64499999999998</v>
      </c>
      <c r="J657" s="184">
        <v>10</v>
      </c>
      <c r="L657" s="11">
        <v>1</v>
      </c>
      <c r="M657" s="195">
        <v>441.95</v>
      </c>
      <c r="N657" s="195">
        <v>441.95</v>
      </c>
      <c r="O657" s="11"/>
      <c r="P657" s="195"/>
      <c r="Q657" s="195"/>
      <c r="R657" s="11">
        <v>2</v>
      </c>
      <c r="S657" s="195">
        <v>541.29</v>
      </c>
      <c r="T657" s="195">
        <v>270.64499999999998</v>
      </c>
      <c r="V657" s="11"/>
      <c r="W657" s="11"/>
      <c r="X657" s="11"/>
      <c r="Y657" s="11"/>
      <c r="Z657" s="11"/>
      <c r="AA657" s="11"/>
      <c r="AB657" s="11"/>
      <c r="AC657" s="11"/>
      <c r="AD657" s="11"/>
    </row>
    <row r="658" spans="1:30">
      <c r="A658" s="56"/>
      <c r="B658" s="11"/>
      <c r="C658" s="11" t="s">
        <v>286</v>
      </c>
      <c r="D658" s="11"/>
      <c r="E658" s="11" t="s">
        <v>115</v>
      </c>
      <c r="F658" s="11">
        <v>11</v>
      </c>
      <c r="G658" s="195">
        <v>680.49</v>
      </c>
      <c r="H658" s="195">
        <v>4763.43</v>
      </c>
      <c r="I658" s="195">
        <v>433.03909090909099</v>
      </c>
      <c r="J658" s="184">
        <v>12.2727272727273</v>
      </c>
      <c r="L658" s="11">
        <v>7</v>
      </c>
      <c r="M658" s="195">
        <v>2885.58</v>
      </c>
      <c r="N658" s="195">
        <v>721.39499999999998</v>
      </c>
      <c r="O658" s="11"/>
      <c r="P658" s="195"/>
      <c r="Q658" s="195"/>
      <c r="R658" s="11">
        <v>11</v>
      </c>
      <c r="S658" s="195">
        <v>4763.43</v>
      </c>
      <c r="T658" s="195">
        <v>433.03909090909099</v>
      </c>
      <c r="V658" s="11"/>
      <c r="W658" s="11"/>
      <c r="X658" s="11"/>
      <c r="Y658" s="11"/>
      <c r="Z658" s="11"/>
      <c r="AA658" s="11"/>
      <c r="AB658" s="11"/>
      <c r="AC658" s="11"/>
      <c r="AD658" s="11"/>
    </row>
    <row r="659" spans="1:30">
      <c r="A659" s="56"/>
      <c r="B659" s="11"/>
      <c r="C659" s="11" t="s">
        <v>287</v>
      </c>
      <c r="D659" s="11"/>
      <c r="E659" s="11" t="s">
        <v>288</v>
      </c>
      <c r="F659" s="11">
        <v>8</v>
      </c>
      <c r="G659" s="195">
        <v>1630.06666666667</v>
      </c>
      <c r="H659" s="195">
        <v>4890.2</v>
      </c>
      <c r="I659" s="195">
        <v>611.27499999999998</v>
      </c>
      <c r="J659" s="184">
        <v>9.125</v>
      </c>
      <c r="L659" s="11">
        <v>3</v>
      </c>
      <c r="M659" s="195">
        <v>3557.52</v>
      </c>
      <c r="N659" s="195">
        <v>711.50400000000002</v>
      </c>
      <c r="O659" s="11"/>
      <c r="P659" s="195"/>
      <c r="Q659" s="195"/>
      <c r="R659" s="11">
        <v>8</v>
      </c>
      <c r="S659" s="195">
        <v>4890.2</v>
      </c>
      <c r="T659" s="195">
        <v>611.27499999999998</v>
      </c>
      <c r="V659" s="11"/>
      <c r="W659" s="11"/>
      <c r="X659" s="11"/>
      <c r="Y659" s="11"/>
      <c r="Z659" s="11"/>
      <c r="AA659" s="11"/>
      <c r="AB659" s="11"/>
      <c r="AC659" s="11"/>
      <c r="AD659" s="11"/>
    </row>
    <row r="660" spans="1:30">
      <c r="A660" s="56"/>
      <c r="B660" s="11"/>
      <c r="C660" s="11" t="s">
        <v>289</v>
      </c>
      <c r="D660" s="11"/>
      <c r="E660" s="11" t="s">
        <v>115</v>
      </c>
      <c r="F660" s="11">
        <v>2</v>
      </c>
      <c r="G660" s="195">
        <v>1772.405</v>
      </c>
      <c r="H660" s="195">
        <v>3544.81</v>
      </c>
      <c r="I660" s="195">
        <v>1772.405</v>
      </c>
      <c r="J660" s="184">
        <v>53.5</v>
      </c>
      <c r="L660" s="11">
        <v>2</v>
      </c>
      <c r="M660" s="195"/>
      <c r="N660" s="195"/>
      <c r="O660" s="11">
        <v>1</v>
      </c>
      <c r="P660" s="195">
        <v>184.06</v>
      </c>
      <c r="Q660" s="195">
        <v>184.06</v>
      </c>
      <c r="R660" s="11">
        <v>1</v>
      </c>
      <c r="S660" s="195">
        <v>3360.75</v>
      </c>
      <c r="T660" s="195">
        <v>3360.75</v>
      </c>
      <c r="V660" s="11"/>
      <c r="W660" s="11"/>
      <c r="X660" s="11"/>
      <c r="Y660" s="11"/>
      <c r="Z660" s="11"/>
      <c r="AA660" s="11"/>
      <c r="AB660" s="11"/>
      <c r="AC660" s="11"/>
      <c r="AD660" s="11"/>
    </row>
    <row r="661" spans="1:30">
      <c r="A661" s="56"/>
      <c r="B661" s="11"/>
      <c r="C661" s="11" t="s">
        <v>290</v>
      </c>
      <c r="D661" s="11"/>
      <c r="E661" s="11" t="s">
        <v>193</v>
      </c>
      <c r="F661" s="11">
        <v>3</v>
      </c>
      <c r="G661" s="195">
        <v>422.81</v>
      </c>
      <c r="H661" s="195">
        <v>845.62</v>
      </c>
      <c r="I661" s="195">
        <v>281.87333333333299</v>
      </c>
      <c r="J661" s="184">
        <v>11.3333333333333</v>
      </c>
      <c r="L661" s="11">
        <v>2</v>
      </c>
      <c r="M661" s="195">
        <v>453.85</v>
      </c>
      <c r="N661" s="195">
        <v>453.85</v>
      </c>
      <c r="O661" s="11"/>
      <c r="P661" s="195"/>
      <c r="Q661" s="195"/>
      <c r="R661" s="11">
        <v>3</v>
      </c>
      <c r="S661" s="195">
        <v>845.62</v>
      </c>
      <c r="T661" s="195">
        <v>281.87333333333299</v>
      </c>
      <c r="V661" s="11"/>
      <c r="W661" s="11"/>
      <c r="X661" s="11"/>
      <c r="Y661" s="11"/>
      <c r="Z661" s="11"/>
      <c r="AA661" s="11"/>
      <c r="AB661" s="11"/>
      <c r="AC661" s="11"/>
      <c r="AD661" s="11"/>
    </row>
    <row r="662" spans="1:30">
      <c r="A662" s="56"/>
      <c r="B662" s="11"/>
      <c r="C662" s="11" t="s">
        <v>291</v>
      </c>
      <c r="D662" s="11"/>
      <c r="E662" s="11" t="s">
        <v>292</v>
      </c>
      <c r="F662" s="11">
        <v>47</v>
      </c>
      <c r="G662" s="195">
        <v>1051.7821428571399</v>
      </c>
      <c r="H662" s="195">
        <v>29449.9</v>
      </c>
      <c r="I662" s="195">
        <v>626.59361702127705</v>
      </c>
      <c r="J662" s="184">
        <v>11.510638297872299</v>
      </c>
      <c r="L662" s="11">
        <v>28</v>
      </c>
      <c r="M662" s="195">
        <v>14349.45</v>
      </c>
      <c r="N662" s="195">
        <v>755.23421052631602</v>
      </c>
      <c r="O662" s="11">
        <v>1</v>
      </c>
      <c r="P662" s="195">
        <v>2169.86</v>
      </c>
      <c r="Q662" s="195">
        <v>2169.86</v>
      </c>
      <c r="R662" s="11">
        <v>46</v>
      </c>
      <c r="S662" s="195">
        <v>27280.04</v>
      </c>
      <c r="T662" s="195">
        <v>593.04434782608701</v>
      </c>
      <c r="V662" s="11"/>
      <c r="W662" s="11"/>
      <c r="X662" s="11"/>
      <c r="Y662" s="11"/>
      <c r="Z662" s="11"/>
      <c r="AA662" s="11"/>
      <c r="AB662" s="11"/>
      <c r="AC662" s="11"/>
      <c r="AD662" s="11"/>
    </row>
    <row r="663" spans="1:30">
      <c r="A663" s="56"/>
      <c r="B663" s="11"/>
      <c r="C663" s="11" t="s">
        <v>293</v>
      </c>
      <c r="D663" s="11"/>
      <c r="E663" s="11" t="s">
        <v>564</v>
      </c>
      <c r="F663" s="11">
        <v>1</v>
      </c>
      <c r="G663" s="195">
        <v>64.959999999999994</v>
      </c>
      <c r="H663" s="195">
        <v>64.959999999999994</v>
      </c>
      <c r="I663" s="195">
        <v>64.959999999999994</v>
      </c>
      <c r="J663" s="184">
        <v>7</v>
      </c>
      <c r="L663" s="11">
        <v>1</v>
      </c>
      <c r="M663" s="195"/>
      <c r="N663" s="195"/>
      <c r="O663" s="11"/>
      <c r="P663" s="195"/>
      <c r="Q663" s="195"/>
      <c r="R663" s="11">
        <v>1</v>
      </c>
      <c r="S663" s="195">
        <v>64.959999999999994</v>
      </c>
      <c r="T663" s="195">
        <v>64.959999999999994</v>
      </c>
      <c r="V663" s="11"/>
      <c r="W663" s="11"/>
      <c r="X663" s="11"/>
      <c r="Y663" s="11"/>
      <c r="Z663" s="11"/>
      <c r="AA663" s="11"/>
      <c r="AB663" s="11"/>
      <c r="AC663" s="11"/>
      <c r="AD663" s="11"/>
    </row>
    <row r="664" spans="1:30">
      <c r="A664" s="56"/>
      <c r="B664" s="11"/>
      <c r="C664" s="11" t="s">
        <v>293</v>
      </c>
      <c r="D664" s="11"/>
      <c r="E664" s="11" t="s">
        <v>116</v>
      </c>
      <c r="F664" s="11">
        <v>319</v>
      </c>
      <c r="G664" s="195">
        <v>994.69142857142799</v>
      </c>
      <c r="H664" s="195">
        <v>167108.16</v>
      </c>
      <c r="I664" s="195">
        <v>523.85003134796204</v>
      </c>
      <c r="J664" s="184">
        <v>10.9968652037618</v>
      </c>
      <c r="L664" s="11">
        <v>168</v>
      </c>
      <c r="M664" s="195">
        <v>97510.13</v>
      </c>
      <c r="N664" s="195">
        <v>645.76245033112605</v>
      </c>
      <c r="O664" s="11">
        <v>2</v>
      </c>
      <c r="P664" s="195">
        <v>757.25</v>
      </c>
      <c r="Q664" s="195">
        <v>378.625</v>
      </c>
      <c r="R664" s="11">
        <v>317</v>
      </c>
      <c r="S664" s="195">
        <v>166350.91</v>
      </c>
      <c r="T664" s="195">
        <v>524.76627760252302</v>
      </c>
      <c r="V664" s="11"/>
      <c r="W664" s="11"/>
      <c r="X664" s="11"/>
      <c r="Y664" s="11"/>
      <c r="Z664" s="11"/>
      <c r="AA664" s="11"/>
      <c r="AB664" s="11"/>
      <c r="AC664" s="11"/>
      <c r="AD664" s="11"/>
    </row>
    <row r="665" spans="1:30">
      <c r="A665" s="56"/>
      <c r="B665" s="11"/>
      <c r="C665" s="11" t="s">
        <v>294</v>
      </c>
      <c r="D665" s="11"/>
      <c r="E665" s="11" t="s">
        <v>295</v>
      </c>
      <c r="F665" s="11">
        <v>15</v>
      </c>
      <c r="G665" s="195">
        <v>1228.36142857143</v>
      </c>
      <c r="H665" s="195">
        <v>8598.5300000000007</v>
      </c>
      <c r="I665" s="195">
        <v>573.23533333333296</v>
      </c>
      <c r="J665" s="184">
        <v>10.466666666666701</v>
      </c>
      <c r="L665" s="11">
        <v>7</v>
      </c>
      <c r="M665" s="195">
        <v>6025.29</v>
      </c>
      <c r="N665" s="195">
        <v>753.16125</v>
      </c>
      <c r="O665" s="11"/>
      <c r="P665" s="195"/>
      <c r="Q665" s="195"/>
      <c r="R665" s="11">
        <v>15</v>
      </c>
      <c r="S665" s="195">
        <v>8598.5300000000007</v>
      </c>
      <c r="T665" s="195">
        <v>573.23533333333296</v>
      </c>
      <c r="V665" s="11"/>
      <c r="W665" s="11"/>
      <c r="X665" s="11"/>
      <c r="Y665" s="11"/>
      <c r="Z665" s="11"/>
      <c r="AA665" s="11"/>
      <c r="AB665" s="11"/>
      <c r="AC665" s="11"/>
      <c r="AD665" s="11"/>
    </row>
    <row r="666" spans="1:30">
      <c r="A666" s="56"/>
      <c r="B666" s="11"/>
      <c r="C666" s="11" t="s">
        <v>296</v>
      </c>
      <c r="D666" s="11"/>
      <c r="E666" s="11" t="s">
        <v>297</v>
      </c>
      <c r="F666" s="11">
        <v>166</v>
      </c>
      <c r="G666" s="195">
        <v>1116.1018072289201</v>
      </c>
      <c r="H666" s="195">
        <v>92636.45</v>
      </c>
      <c r="I666" s="195">
        <v>558.05090361445798</v>
      </c>
      <c r="J666" s="184">
        <v>11.548192771084301</v>
      </c>
      <c r="L666" s="11">
        <v>83</v>
      </c>
      <c r="M666" s="195">
        <v>49772.47</v>
      </c>
      <c r="N666" s="195">
        <v>599.668313253012</v>
      </c>
      <c r="O666" s="11">
        <v>2</v>
      </c>
      <c r="P666" s="195">
        <v>775.97</v>
      </c>
      <c r="Q666" s="195">
        <v>387.98500000000001</v>
      </c>
      <c r="R666" s="11">
        <v>164</v>
      </c>
      <c r="S666" s="195">
        <v>91860.479999999996</v>
      </c>
      <c r="T666" s="195">
        <v>560.12487804878106</v>
      </c>
      <c r="V666" s="11"/>
      <c r="W666" s="11"/>
      <c r="X666" s="11"/>
      <c r="Y666" s="11"/>
      <c r="Z666" s="11"/>
      <c r="AA666" s="11"/>
      <c r="AB666" s="11"/>
      <c r="AC666" s="11"/>
      <c r="AD666" s="11"/>
    </row>
    <row r="667" spans="1:30">
      <c r="A667" s="56"/>
      <c r="B667" s="11"/>
      <c r="C667" s="11" t="s">
        <v>296</v>
      </c>
      <c r="D667" s="11"/>
      <c r="E667" s="11" t="s">
        <v>311</v>
      </c>
      <c r="F667" s="11">
        <v>2</v>
      </c>
      <c r="G667" s="195">
        <v>314.39</v>
      </c>
      <c r="H667" s="195">
        <v>314.39</v>
      </c>
      <c r="I667" s="195">
        <v>157.19499999999999</v>
      </c>
      <c r="J667" s="184">
        <v>12.5</v>
      </c>
      <c r="L667" s="11">
        <v>1</v>
      </c>
      <c r="M667" s="195">
        <v>293.42</v>
      </c>
      <c r="N667" s="195">
        <v>293.42</v>
      </c>
      <c r="O667" s="11"/>
      <c r="P667" s="195"/>
      <c r="Q667" s="195"/>
      <c r="R667" s="11">
        <v>2</v>
      </c>
      <c r="S667" s="195">
        <v>314.39</v>
      </c>
      <c r="T667" s="195">
        <v>157.19499999999999</v>
      </c>
      <c r="V667" s="11"/>
      <c r="W667" s="11"/>
      <c r="X667" s="11"/>
      <c r="Y667" s="11"/>
      <c r="Z667" s="11"/>
      <c r="AA667" s="11"/>
      <c r="AB667" s="11"/>
      <c r="AC667" s="11"/>
      <c r="AD667" s="11"/>
    </row>
    <row r="668" spans="1:30">
      <c r="A668" s="56"/>
      <c r="B668" s="11"/>
      <c r="C668" s="11" t="s">
        <v>469</v>
      </c>
      <c r="D668" s="11"/>
      <c r="E668" s="11" t="s">
        <v>299</v>
      </c>
      <c r="F668" s="11">
        <v>45</v>
      </c>
      <c r="G668" s="195">
        <v>1375.81277777778</v>
      </c>
      <c r="H668" s="195">
        <v>24764.63</v>
      </c>
      <c r="I668" s="195">
        <v>550.32511111111103</v>
      </c>
      <c r="J668" s="184">
        <v>10.8222222222222</v>
      </c>
      <c r="L668" s="11">
        <v>18</v>
      </c>
      <c r="M668" s="195">
        <v>17700.57</v>
      </c>
      <c r="N668" s="195">
        <v>655.57666666666705</v>
      </c>
      <c r="O668" s="11">
        <v>1</v>
      </c>
      <c r="P668" s="195">
        <v>106.31</v>
      </c>
      <c r="Q668" s="195">
        <v>106.31</v>
      </c>
      <c r="R668" s="11">
        <v>44</v>
      </c>
      <c r="S668" s="195">
        <v>24658.32</v>
      </c>
      <c r="T668" s="195">
        <v>560.41636363636405</v>
      </c>
      <c r="V668" s="11"/>
      <c r="W668" s="11"/>
      <c r="X668" s="11"/>
      <c r="Y668" s="11"/>
      <c r="Z668" s="11"/>
      <c r="AA668" s="11"/>
      <c r="AB668" s="11"/>
      <c r="AC668" s="11"/>
      <c r="AD668" s="11"/>
    </row>
    <row r="669" spans="1:30">
      <c r="A669" s="56"/>
      <c r="B669" s="11"/>
      <c r="C669" s="11" t="s">
        <v>300</v>
      </c>
      <c r="D669" s="11"/>
      <c r="E669" s="11" t="s">
        <v>271</v>
      </c>
      <c r="F669" s="11">
        <v>84</v>
      </c>
      <c r="G669" s="195">
        <v>1045.9093333333301</v>
      </c>
      <c r="H669" s="195">
        <v>47065.919999999998</v>
      </c>
      <c r="I669" s="195">
        <v>560.30857142857099</v>
      </c>
      <c r="J669" s="184">
        <v>11.1428571428571</v>
      </c>
      <c r="L669" s="11">
        <v>45</v>
      </c>
      <c r="M669" s="195">
        <v>23875.89</v>
      </c>
      <c r="N669" s="195">
        <v>612.20230769230795</v>
      </c>
      <c r="O669" s="11">
        <v>1</v>
      </c>
      <c r="P669" s="195">
        <v>1149.83</v>
      </c>
      <c r="Q669" s="195">
        <v>1149.83</v>
      </c>
      <c r="R669" s="11">
        <v>83</v>
      </c>
      <c r="S669" s="195">
        <v>45916.09</v>
      </c>
      <c r="T669" s="195">
        <v>553.20590361445795</v>
      </c>
      <c r="V669" s="11"/>
      <c r="W669" s="11"/>
      <c r="X669" s="11"/>
      <c r="Y669" s="11"/>
      <c r="Z669" s="11"/>
      <c r="AA669" s="11"/>
      <c r="AB669" s="11"/>
      <c r="AC669" s="11"/>
      <c r="AD669" s="11"/>
    </row>
    <row r="670" spans="1:30">
      <c r="A670" s="56"/>
      <c r="B670" s="11"/>
      <c r="C670" s="11" t="s">
        <v>301</v>
      </c>
      <c r="D670" s="11"/>
      <c r="E670" s="11" t="s">
        <v>119</v>
      </c>
      <c r="F670" s="11">
        <v>44</v>
      </c>
      <c r="G670" s="195">
        <v>882.02692307692303</v>
      </c>
      <c r="H670" s="195">
        <v>22932.7</v>
      </c>
      <c r="I670" s="195">
        <v>521.19772727272698</v>
      </c>
      <c r="J670" s="184">
        <v>11.409090909090899</v>
      </c>
      <c r="L670" s="11">
        <v>26</v>
      </c>
      <c r="M670" s="195">
        <v>12286.98</v>
      </c>
      <c r="N670" s="195">
        <v>682.61</v>
      </c>
      <c r="O670" s="11">
        <v>1</v>
      </c>
      <c r="P670" s="195">
        <v>377.29</v>
      </c>
      <c r="Q670" s="195">
        <v>377.29</v>
      </c>
      <c r="R670" s="11">
        <v>43</v>
      </c>
      <c r="S670" s="195">
        <v>22555.41</v>
      </c>
      <c r="T670" s="195">
        <v>524.54441860465101</v>
      </c>
      <c r="V670" s="11"/>
      <c r="W670" s="11"/>
      <c r="X670" s="11"/>
      <c r="Y670" s="11"/>
      <c r="Z670" s="11"/>
      <c r="AA670" s="11"/>
      <c r="AB670" s="11"/>
      <c r="AC670" s="11"/>
      <c r="AD670" s="11"/>
    </row>
    <row r="671" spans="1:30">
      <c r="A671" s="56"/>
      <c r="B671" s="11"/>
      <c r="C671" s="11" t="s">
        <v>302</v>
      </c>
      <c r="D671" s="11"/>
      <c r="E671" s="11" t="s">
        <v>303</v>
      </c>
      <c r="F671" s="11">
        <v>2</v>
      </c>
      <c r="G671" s="195">
        <v>794.8</v>
      </c>
      <c r="H671" s="195">
        <v>794.8</v>
      </c>
      <c r="I671" s="195">
        <v>397.4</v>
      </c>
      <c r="J671" s="184">
        <v>10</v>
      </c>
      <c r="L671" s="11">
        <v>1</v>
      </c>
      <c r="M671" s="195">
        <v>377.97</v>
      </c>
      <c r="N671" s="195">
        <v>377.97</v>
      </c>
      <c r="O671" s="11"/>
      <c r="P671" s="195"/>
      <c r="Q671" s="195"/>
      <c r="R671" s="11">
        <v>2</v>
      </c>
      <c r="S671" s="195">
        <v>794.8</v>
      </c>
      <c r="T671" s="195">
        <v>397.4</v>
      </c>
      <c r="V671" s="11"/>
      <c r="W671" s="11"/>
      <c r="X671" s="11"/>
      <c r="Y671" s="11"/>
      <c r="Z671" s="11"/>
      <c r="AA671" s="11"/>
      <c r="AB671" s="11"/>
      <c r="AC671" s="11"/>
      <c r="AD671" s="11"/>
    </row>
    <row r="672" spans="1:30">
      <c r="A672" s="56"/>
      <c r="B672" s="11"/>
      <c r="C672" s="11" t="s">
        <v>304</v>
      </c>
      <c r="D672" s="11"/>
      <c r="E672" s="11" t="s">
        <v>161</v>
      </c>
      <c r="F672" s="11">
        <v>9</v>
      </c>
      <c r="G672" s="195">
        <v>1670.8920000000001</v>
      </c>
      <c r="H672" s="195">
        <v>8354.4599999999991</v>
      </c>
      <c r="I672" s="195">
        <v>928.27333333333297</v>
      </c>
      <c r="J672" s="184">
        <v>11.5555555555556</v>
      </c>
      <c r="L672" s="11">
        <v>5</v>
      </c>
      <c r="M672" s="195">
        <v>3360.86</v>
      </c>
      <c r="N672" s="195">
        <v>840.21500000000003</v>
      </c>
      <c r="O672" s="11">
        <v>1</v>
      </c>
      <c r="P672" s="195">
        <v>672.97</v>
      </c>
      <c r="Q672" s="195">
        <v>672.97</v>
      </c>
      <c r="R672" s="11">
        <v>8</v>
      </c>
      <c r="S672" s="195">
        <v>7681.49</v>
      </c>
      <c r="T672" s="195">
        <v>960.18624999999997</v>
      </c>
      <c r="V672" s="11"/>
      <c r="W672" s="11"/>
      <c r="X672" s="11"/>
      <c r="Y672" s="11"/>
      <c r="Z672" s="11"/>
      <c r="AA672" s="11"/>
      <c r="AB672" s="11"/>
      <c r="AC672" s="11"/>
      <c r="AD672" s="11"/>
    </row>
    <row r="673" spans="1:30">
      <c r="A673" s="56"/>
      <c r="B673" s="11"/>
      <c r="C673" s="11" t="s">
        <v>305</v>
      </c>
      <c r="D673" s="11"/>
      <c r="E673" s="11" t="s">
        <v>121</v>
      </c>
      <c r="F673" s="11">
        <v>588</v>
      </c>
      <c r="G673" s="195">
        <v>1029.0616619718301</v>
      </c>
      <c r="H673" s="195">
        <v>365316.89</v>
      </c>
      <c r="I673" s="195">
        <v>621.28722789115602</v>
      </c>
      <c r="J673" s="184">
        <v>11.2993197278912</v>
      </c>
      <c r="L673" s="11">
        <v>355</v>
      </c>
      <c r="M673" s="195">
        <v>173107.5</v>
      </c>
      <c r="N673" s="195">
        <v>742.95064377682502</v>
      </c>
      <c r="O673" s="11">
        <v>9</v>
      </c>
      <c r="P673" s="195">
        <v>4993.51</v>
      </c>
      <c r="Q673" s="195">
        <v>554.83444444444399</v>
      </c>
      <c r="R673" s="11">
        <v>579</v>
      </c>
      <c r="S673" s="195">
        <v>360323.38</v>
      </c>
      <c r="T673" s="195">
        <v>622.32017271157099</v>
      </c>
      <c r="V673" s="11"/>
      <c r="W673" s="11"/>
      <c r="X673" s="11"/>
      <c r="Y673" s="11"/>
      <c r="Z673" s="11"/>
      <c r="AA673" s="11"/>
      <c r="AB673" s="11"/>
      <c r="AC673" s="11"/>
      <c r="AD673" s="11"/>
    </row>
    <row r="674" spans="1:30">
      <c r="A674" s="56"/>
      <c r="B674" s="11"/>
      <c r="C674" s="11" t="s">
        <v>306</v>
      </c>
      <c r="D674" s="11"/>
      <c r="E674" s="11" t="s">
        <v>146</v>
      </c>
      <c r="F674" s="11">
        <v>23</v>
      </c>
      <c r="G674" s="195">
        <v>968.41600000000005</v>
      </c>
      <c r="H674" s="195">
        <v>9684.16</v>
      </c>
      <c r="I674" s="195">
        <v>421.05043478260899</v>
      </c>
      <c r="J674" s="184">
        <v>10.869565217391299</v>
      </c>
      <c r="L674" s="11">
        <v>10</v>
      </c>
      <c r="M674" s="195">
        <v>7651.45</v>
      </c>
      <c r="N674" s="195">
        <v>588.573076923077</v>
      </c>
      <c r="O674" s="11"/>
      <c r="P674" s="195"/>
      <c r="Q674" s="195"/>
      <c r="R674" s="11">
        <v>23</v>
      </c>
      <c r="S674" s="195">
        <v>9684.16</v>
      </c>
      <c r="T674" s="195">
        <v>421.05043478260899</v>
      </c>
      <c r="V674" s="11"/>
      <c r="W674" s="11"/>
      <c r="X674" s="11"/>
      <c r="Y674" s="11"/>
      <c r="Z674" s="11"/>
      <c r="AA674" s="11"/>
      <c r="AB674" s="11"/>
      <c r="AC674" s="11"/>
      <c r="AD674" s="11"/>
    </row>
    <row r="675" spans="1:30">
      <c r="A675" s="56"/>
      <c r="B675" s="11"/>
      <c r="C675" s="11" t="s">
        <v>307</v>
      </c>
      <c r="D675" s="11"/>
      <c r="E675" s="11" t="s">
        <v>84</v>
      </c>
      <c r="F675" s="11">
        <v>197</v>
      </c>
      <c r="G675" s="195">
        <v>1085.5885046728999</v>
      </c>
      <c r="H675" s="195">
        <v>116157.97</v>
      </c>
      <c r="I675" s="195">
        <v>589.63436548223297</v>
      </c>
      <c r="J675" s="184">
        <v>11.2842639593909</v>
      </c>
      <c r="L675" s="11">
        <v>107</v>
      </c>
      <c r="M675" s="195">
        <v>66515.89</v>
      </c>
      <c r="N675" s="195">
        <v>739.06544444444398</v>
      </c>
      <c r="O675" s="11">
        <v>4</v>
      </c>
      <c r="P675" s="195">
        <v>1425.81</v>
      </c>
      <c r="Q675" s="195">
        <v>356.45249999999999</v>
      </c>
      <c r="R675" s="11">
        <v>193</v>
      </c>
      <c r="S675" s="195">
        <v>114732.16</v>
      </c>
      <c r="T675" s="195">
        <v>594.46715025906701</v>
      </c>
      <c r="V675" s="11"/>
      <c r="W675" s="11"/>
      <c r="X675" s="11"/>
      <c r="Y675" s="11"/>
      <c r="Z675" s="11"/>
      <c r="AA675" s="11"/>
      <c r="AB675" s="11"/>
      <c r="AC675" s="11"/>
      <c r="AD675" s="11"/>
    </row>
    <row r="676" spans="1:30">
      <c r="A676" s="56"/>
      <c r="B676" s="11"/>
      <c r="C676" s="11" t="s">
        <v>308</v>
      </c>
      <c r="D676" s="11"/>
      <c r="E676" s="11" t="s">
        <v>309</v>
      </c>
      <c r="F676" s="11">
        <v>38</v>
      </c>
      <c r="G676" s="195">
        <v>1307.5195454545501</v>
      </c>
      <c r="H676" s="195">
        <v>28765.43</v>
      </c>
      <c r="I676" s="195">
        <v>756.98500000000001</v>
      </c>
      <c r="J676" s="184">
        <v>12.1842105263158</v>
      </c>
      <c r="L676" s="11">
        <v>22</v>
      </c>
      <c r="M676" s="195">
        <v>13612.51</v>
      </c>
      <c r="N676" s="195">
        <v>850.78187500000001</v>
      </c>
      <c r="O676" s="11"/>
      <c r="P676" s="195"/>
      <c r="Q676" s="195"/>
      <c r="R676" s="11">
        <v>38</v>
      </c>
      <c r="S676" s="195">
        <v>28765.43</v>
      </c>
      <c r="T676" s="195">
        <v>756.98500000000001</v>
      </c>
      <c r="V676" s="11"/>
      <c r="W676" s="11"/>
      <c r="X676" s="11"/>
      <c r="Y676" s="11"/>
      <c r="Z676" s="11"/>
      <c r="AA676" s="11"/>
      <c r="AB676" s="11"/>
      <c r="AC676" s="11"/>
      <c r="AD676" s="11"/>
    </row>
    <row r="677" spans="1:30">
      <c r="A677" s="56"/>
      <c r="B677" s="11"/>
      <c r="C677" s="11" t="s">
        <v>310</v>
      </c>
      <c r="D677" s="11"/>
      <c r="E677" s="11" t="s">
        <v>311</v>
      </c>
      <c r="F677" s="11">
        <v>28</v>
      </c>
      <c r="G677" s="195">
        <v>1598.17166666667</v>
      </c>
      <c r="H677" s="195">
        <v>19178.060000000001</v>
      </c>
      <c r="I677" s="195">
        <v>684.93071428571398</v>
      </c>
      <c r="J677" s="184">
        <v>11.214285714285699</v>
      </c>
      <c r="L677" s="11">
        <v>12</v>
      </c>
      <c r="M677" s="195">
        <v>10505.88</v>
      </c>
      <c r="N677" s="195">
        <v>656.61749999999995</v>
      </c>
      <c r="O677" s="11"/>
      <c r="P677" s="195"/>
      <c r="Q677" s="195"/>
      <c r="R677" s="11">
        <v>28</v>
      </c>
      <c r="S677" s="195">
        <v>19178.060000000001</v>
      </c>
      <c r="T677" s="195">
        <v>684.93071428571398</v>
      </c>
      <c r="V677" s="11"/>
      <c r="W677" s="11"/>
      <c r="X677" s="11"/>
      <c r="Y677" s="11"/>
      <c r="Z677" s="11"/>
      <c r="AA677" s="11"/>
      <c r="AB677" s="11"/>
      <c r="AC677" s="11"/>
      <c r="AD677" s="11"/>
    </row>
    <row r="678" spans="1:30">
      <c r="A678" s="56"/>
      <c r="B678" s="11"/>
      <c r="C678" s="11" t="s">
        <v>312</v>
      </c>
      <c r="D678" s="11"/>
      <c r="E678" s="11" t="s">
        <v>153</v>
      </c>
      <c r="F678" s="11">
        <v>726</v>
      </c>
      <c r="G678" s="195">
        <v>945.00662763466096</v>
      </c>
      <c r="H678" s="195">
        <v>403517.83</v>
      </c>
      <c r="I678" s="195">
        <v>555.80968319559304</v>
      </c>
      <c r="J678" s="184">
        <v>11.358126721763099</v>
      </c>
      <c r="L678" s="11">
        <v>427</v>
      </c>
      <c r="M678" s="195">
        <v>198851.85</v>
      </c>
      <c r="N678" s="195">
        <v>665.05635451504997</v>
      </c>
      <c r="O678" s="11">
        <v>14</v>
      </c>
      <c r="P678" s="195">
        <v>6717.82</v>
      </c>
      <c r="Q678" s="195">
        <v>479.844285714286</v>
      </c>
      <c r="R678" s="11">
        <v>712</v>
      </c>
      <c r="S678" s="195">
        <v>396800.01</v>
      </c>
      <c r="T678" s="195">
        <v>557.30338483146102</v>
      </c>
      <c r="V678" s="11"/>
      <c r="W678" s="11"/>
      <c r="X678" s="11"/>
      <c r="Y678" s="11"/>
      <c r="Z678" s="11"/>
      <c r="AA678" s="11"/>
      <c r="AB678" s="11"/>
      <c r="AC678" s="11"/>
      <c r="AD678" s="11"/>
    </row>
    <row r="679" spans="1:30">
      <c r="A679" s="56"/>
      <c r="B679" s="11"/>
      <c r="C679" s="11" t="s">
        <v>313</v>
      </c>
      <c r="D679" s="11"/>
      <c r="E679" s="11" t="s">
        <v>314</v>
      </c>
      <c r="F679" s="11">
        <v>12</v>
      </c>
      <c r="G679" s="195">
        <v>1030.9649999999999</v>
      </c>
      <c r="H679" s="195">
        <v>8247.7199999999993</v>
      </c>
      <c r="I679" s="195">
        <v>687.31</v>
      </c>
      <c r="J679" s="184">
        <v>12.5</v>
      </c>
      <c r="L679" s="11">
        <v>8</v>
      </c>
      <c r="M679" s="195">
        <v>4885.8</v>
      </c>
      <c r="N679" s="195">
        <v>1221.45</v>
      </c>
      <c r="O679" s="11"/>
      <c r="P679" s="195"/>
      <c r="Q679" s="195"/>
      <c r="R679" s="11">
        <v>12</v>
      </c>
      <c r="S679" s="195">
        <v>8247.7199999999993</v>
      </c>
      <c r="T679" s="195">
        <v>687.31</v>
      </c>
      <c r="V679" s="11"/>
      <c r="W679" s="11"/>
      <c r="X679" s="11"/>
      <c r="Y679" s="11"/>
      <c r="Z679" s="11"/>
      <c r="AA679" s="11"/>
      <c r="AB679" s="11"/>
      <c r="AC679" s="11"/>
      <c r="AD679" s="11"/>
    </row>
    <row r="680" spans="1:30">
      <c r="A680" s="56"/>
      <c r="B680" s="11"/>
      <c r="C680" s="11" t="s">
        <v>313</v>
      </c>
      <c r="D680" s="11"/>
      <c r="E680" s="11" t="s">
        <v>316</v>
      </c>
      <c r="F680" s="11">
        <v>1</v>
      </c>
      <c r="G680" s="195">
        <v>90.67</v>
      </c>
      <c r="H680" s="195">
        <v>90.67</v>
      </c>
      <c r="I680" s="195">
        <v>90.67</v>
      </c>
      <c r="J680" s="184">
        <v>4</v>
      </c>
      <c r="L680" s="11">
        <v>1</v>
      </c>
      <c r="M680" s="195"/>
      <c r="N680" s="195"/>
      <c r="O680" s="11"/>
      <c r="P680" s="195"/>
      <c r="Q680" s="195"/>
      <c r="R680" s="11">
        <v>1</v>
      </c>
      <c r="S680" s="195">
        <v>90.67</v>
      </c>
      <c r="T680" s="195">
        <v>90.67</v>
      </c>
      <c r="V680" s="11"/>
      <c r="W680" s="11"/>
      <c r="X680" s="11"/>
      <c r="Y680" s="11"/>
      <c r="Z680" s="11"/>
      <c r="AA680" s="11"/>
      <c r="AB680" s="11"/>
      <c r="AC680" s="11"/>
      <c r="AD680" s="11"/>
    </row>
    <row r="681" spans="1:30">
      <c r="A681" s="56"/>
      <c r="B681" s="11"/>
      <c r="C681" s="11" t="s">
        <v>595</v>
      </c>
      <c r="D681" s="11"/>
      <c r="E681" s="11" t="s">
        <v>271</v>
      </c>
      <c r="F681" s="11">
        <v>1</v>
      </c>
      <c r="G681" s="195">
        <v>1151.28</v>
      </c>
      <c r="H681" s="195">
        <v>1151.28</v>
      </c>
      <c r="I681" s="195">
        <v>1151.28</v>
      </c>
      <c r="J681" s="184">
        <v>13</v>
      </c>
      <c r="L681" s="11">
        <v>1</v>
      </c>
      <c r="M681" s="195"/>
      <c r="N681" s="195"/>
      <c r="O681" s="11"/>
      <c r="P681" s="195"/>
      <c r="Q681" s="195"/>
      <c r="R681" s="11">
        <v>1</v>
      </c>
      <c r="S681" s="195">
        <v>1151.28</v>
      </c>
      <c r="T681" s="195">
        <v>1151.28</v>
      </c>
      <c r="V681" s="11"/>
      <c r="W681" s="11"/>
      <c r="X681" s="11"/>
      <c r="Y681" s="11"/>
      <c r="Z681" s="11"/>
      <c r="AA681" s="11"/>
      <c r="AB681" s="11"/>
      <c r="AC681" s="11"/>
      <c r="AD681" s="11"/>
    </row>
    <row r="682" spans="1:30">
      <c r="A682" s="56"/>
      <c r="B682" s="11"/>
      <c r="C682" s="11" t="s">
        <v>315</v>
      </c>
      <c r="D682" s="11"/>
      <c r="E682" s="11" t="s">
        <v>316</v>
      </c>
      <c r="F682" s="11">
        <v>46</v>
      </c>
      <c r="G682" s="195">
        <v>1435.07111111111</v>
      </c>
      <c r="H682" s="195">
        <v>25831.279999999999</v>
      </c>
      <c r="I682" s="195">
        <v>561.54956521739098</v>
      </c>
      <c r="J682" s="184">
        <v>11.673913043478301</v>
      </c>
      <c r="L682" s="11">
        <v>18</v>
      </c>
      <c r="M682" s="195">
        <v>20683.23</v>
      </c>
      <c r="N682" s="195">
        <v>738.68678571428495</v>
      </c>
      <c r="O682" s="11">
        <v>1</v>
      </c>
      <c r="P682" s="195">
        <v>1041.23</v>
      </c>
      <c r="Q682" s="195">
        <v>1041.23</v>
      </c>
      <c r="R682" s="11">
        <v>45</v>
      </c>
      <c r="S682" s="195">
        <v>24790.05</v>
      </c>
      <c r="T682" s="195">
        <v>550.89</v>
      </c>
      <c r="V682" s="11"/>
      <c r="W682" s="11"/>
      <c r="X682" s="11"/>
      <c r="Y682" s="11"/>
      <c r="Z682" s="11"/>
      <c r="AA682" s="11"/>
      <c r="AB682" s="11"/>
      <c r="AC682" s="11"/>
      <c r="AD682" s="11"/>
    </row>
    <row r="683" spans="1:30">
      <c r="A683" s="56"/>
      <c r="B683" s="11"/>
      <c r="C683" s="11" t="s">
        <v>317</v>
      </c>
      <c r="D683" s="11"/>
      <c r="E683" s="11" t="s">
        <v>318</v>
      </c>
      <c r="F683" s="11">
        <v>19</v>
      </c>
      <c r="G683" s="195">
        <v>953.82909090909095</v>
      </c>
      <c r="H683" s="195">
        <v>10492.12</v>
      </c>
      <c r="I683" s="195">
        <v>552.21684210526303</v>
      </c>
      <c r="J683" s="184">
        <v>11.789473684210501</v>
      </c>
      <c r="L683" s="11">
        <v>11</v>
      </c>
      <c r="M683" s="195">
        <v>6081.95</v>
      </c>
      <c r="N683" s="195">
        <v>760.24374999999998</v>
      </c>
      <c r="O683" s="11">
        <v>1</v>
      </c>
      <c r="P683" s="195">
        <v>89.23</v>
      </c>
      <c r="Q683" s="195">
        <v>89.23</v>
      </c>
      <c r="R683" s="11">
        <v>18</v>
      </c>
      <c r="S683" s="195">
        <v>10402.89</v>
      </c>
      <c r="T683" s="195">
        <v>577.93833333333305</v>
      </c>
      <c r="V683" s="11"/>
      <c r="W683" s="11"/>
      <c r="X683" s="11"/>
      <c r="Y683" s="11"/>
      <c r="Z683" s="11"/>
      <c r="AA683" s="11"/>
      <c r="AB683" s="11"/>
      <c r="AC683" s="11"/>
      <c r="AD683" s="11"/>
    </row>
    <row r="684" spans="1:30">
      <c r="A684" s="56"/>
      <c r="B684" s="11"/>
      <c r="C684" s="11" t="s">
        <v>319</v>
      </c>
      <c r="D684" s="11"/>
      <c r="E684" s="11" t="s">
        <v>222</v>
      </c>
      <c r="F684" s="11">
        <v>48</v>
      </c>
      <c r="G684" s="195">
        <v>855.65718749999996</v>
      </c>
      <c r="H684" s="195">
        <v>27381.03</v>
      </c>
      <c r="I684" s="195">
        <v>570.43812500000001</v>
      </c>
      <c r="J684" s="184">
        <v>11.2708333333333</v>
      </c>
      <c r="L684" s="11">
        <v>32</v>
      </c>
      <c r="M684" s="195">
        <v>12912.18</v>
      </c>
      <c r="N684" s="195">
        <v>807.01125000000002</v>
      </c>
      <c r="O684" s="11">
        <v>2</v>
      </c>
      <c r="P684" s="195">
        <v>470.99</v>
      </c>
      <c r="Q684" s="195">
        <v>235.495</v>
      </c>
      <c r="R684" s="11">
        <v>46</v>
      </c>
      <c r="S684" s="195">
        <v>26910.04</v>
      </c>
      <c r="T684" s="195">
        <v>585.00086956521704</v>
      </c>
      <c r="V684" s="11"/>
      <c r="W684" s="11"/>
      <c r="X684" s="11"/>
      <c r="Y684" s="11"/>
      <c r="Z684" s="11"/>
      <c r="AA684" s="11"/>
      <c r="AB684" s="11"/>
      <c r="AC684" s="11"/>
      <c r="AD684" s="11"/>
    </row>
    <row r="685" spans="1:30">
      <c r="A685" s="56"/>
      <c r="B685" s="11"/>
      <c r="C685" s="11" t="s">
        <v>576</v>
      </c>
      <c r="D685" s="11"/>
      <c r="E685" s="11" t="s">
        <v>88</v>
      </c>
      <c r="F685" s="11">
        <v>1</v>
      </c>
      <c r="G685" s="195">
        <v>700.79</v>
      </c>
      <c r="H685" s="195">
        <v>700.79</v>
      </c>
      <c r="I685" s="195">
        <v>700.79</v>
      </c>
      <c r="J685" s="184">
        <v>13</v>
      </c>
      <c r="L685" s="11">
        <v>1</v>
      </c>
      <c r="M685" s="195"/>
      <c r="N685" s="195"/>
      <c r="O685" s="11"/>
      <c r="P685" s="195"/>
      <c r="Q685" s="195"/>
      <c r="R685" s="11">
        <v>1</v>
      </c>
      <c r="S685" s="195">
        <v>700.79</v>
      </c>
      <c r="T685" s="195">
        <v>700.79</v>
      </c>
      <c r="V685" s="11"/>
      <c r="W685" s="11"/>
      <c r="X685" s="11"/>
      <c r="Y685" s="11"/>
      <c r="Z685" s="11"/>
      <c r="AA685" s="11"/>
      <c r="AB685" s="11"/>
      <c r="AC685" s="11"/>
      <c r="AD685" s="11"/>
    </row>
    <row r="686" spans="1:30">
      <c r="A686" s="56"/>
      <c r="B686" s="11"/>
      <c r="C686" s="11" t="s">
        <v>320</v>
      </c>
      <c r="D686" s="11"/>
      <c r="E686" s="11" t="s">
        <v>321</v>
      </c>
      <c r="F686" s="11">
        <v>35</v>
      </c>
      <c r="G686" s="195">
        <v>1335.87176470588</v>
      </c>
      <c r="H686" s="195">
        <v>22709.82</v>
      </c>
      <c r="I686" s="195">
        <v>648.85199999999998</v>
      </c>
      <c r="J686" s="184">
        <v>10.9428571428571</v>
      </c>
      <c r="L686" s="11">
        <v>17</v>
      </c>
      <c r="M686" s="195">
        <v>15643.47</v>
      </c>
      <c r="N686" s="195">
        <v>869.08166666666705</v>
      </c>
      <c r="O686" s="11"/>
      <c r="P686" s="195"/>
      <c r="Q686" s="195"/>
      <c r="R686" s="11">
        <v>35</v>
      </c>
      <c r="S686" s="195">
        <v>22709.82</v>
      </c>
      <c r="T686" s="195">
        <v>648.85199999999998</v>
      </c>
      <c r="V686" s="11"/>
      <c r="W686" s="11"/>
      <c r="X686" s="11"/>
      <c r="Y686" s="11"/>
      <c r="Z686" s="11"/>
      <c r="AA686" s="11"/>
      <c r="AB686" s="11"/>
      <c r="AC686" s="11"/>
      <c r="AD686" s="11"/>
    </row>
    <row r="687" spans="1:30">
      <c r="A687" s="56"/>
      <c r="B687" s="11"/>
      <c r="C687" s="11" t="s">
        <v>322</v>
      </c>
      <c r="D687" s="11"/>
      <c r="E687" s="11" t="s">
        <v>323</v>
      </c>
      <c r="F687" s="11">
        <v>118</v>
      </c>
      <c r="G687" s="195">
        <v>1109.9407812500001</v>
      </c>
      <c r="H687" s="195">
        <v>71036.210000000006</v>
      </c>
      <c r="I687" s="195">
        <v>602.00177966101705</v>
      </c>
      <c r="J687" s="184">
        <v>11.2627118644068</v>
      </c>
      <c r="L687" s="11">
        <v>64</v>
      </c>
      <c r="M687" s="195">
        <v>41985.09</v>
      </c>
      <c r="N687" s="195">
        <v>777.50166666666701</v>
      </c>
      <c r="O687" s="11"/>
      <c r="P687" s="195"/>
      <c r="Q687" s="195"/>
      <c r="R687" s="11">
        <v>118</v>
      </c>
      <c r="S687" s="195">
        <v>71036.210000000006</v>
      </c>
      <c r="T687" s="195">
        <v>602.00177966101705</v>
      </c>
      <c r="V687" s="11"/>
      <c r="W687" s="11"/>
      <c r="X687" s="11"/>
      <c r="Y687" s="11"/>
      <c r="Z687" s="11"/>
      <c r="AA687" s="11"/>
      <c r="AB687" s="11"/>
      <c r="AC687" s="11"/>
      <c r="AD687" s="11"/>
    </row>
    <row r="688" spans="1:30">
      <c r="A688" s="56"/>
      <c r="B688" s="11"/>
      <c r="C688" s="11" t="s">
        <v>495</v>
      </c>
      <c r="D688" s="11"/>
      <c r="E688" s="11" t="s">
        <v>285</v>
      </c>
      <c r="F688" s="11">
        <v>10</v>
      </c>
      <c r="G688" s="195">
        <v>804.19500000000005</v>
      </c>
      <c r="H688" s="195">
        <v>4825.17</v>
      </c>
      <c r="I688" s="195">
        <v>482.517</v>
      </c>
      <c r="J688" s="184">
        <v>11.3</v>
      </c>
      <c r="L688" s="11">
        <v>6</v>
      </c>
      <c r="M688" s="195">
        <v>3125.77</v>
      </c>
      <c r="N688" s="195">
        <v>781.4425</v>
      </c>
      <c r="O688" s="11"/>
      <c r="P688" s="195"/>
      <c r="Q688" s="195"/>
      <c r="R688" s="11">
        <v>10</v>
      </c>
      <c r="S688" s="195">
        <v>4825.17</v>
      </c>
      <c r="T688" s="195">
        <v>482.517</v>
      </c>
      <c r="V688" s="11"/>
      <c r="W688" s="11"/>
      <c r="X688" s="11"/>
      <c r="Y688" s="11"/>
      <c r="Z688" s="11"/>
      <c r="AA688" s="11"/>
      <c r="AB688" s="11"/>
      <c r="AC688" s="11"/>
      <c r="AD688" s="11"/>
    </row>
    <row r="689" spans="1:30">
      <c r="A689" s="56"/>
      <c r="B689" s="11"/>
      <c r="C689" s="11" t="s">
        <v>325</v>
      </c>
      <c r="D689" s="11"/>
      <c r="E689" s="11" t="s">
        <v>96</v>
      </c>
      <c r="F689" s="11">
        <v>9</v>
      </c>
      <c r="G689" s="195">
        <v>910.96285714285705</v>
      </c>
      <c r="H689" s="195">
        <v>6376.74</v>
      </c>
      <c r="I689" s="195">
        <v>708.52666666666698</v>
      </c>
      <c r="J689" s="184">
        <v>11.6666666666667</v>
      </c>
      <c r="L689" s="11">
        <v>7</v>
      </c>
      <c r="M689" s="195">
        <v>2132.61</v>
      </c>
      <c r="N689" s="195">
        <v>1066.3050000000001</v>
      </c>
      <c r="O689" s="11"/>
      <c r="P689" s="195"/>
      <c r="Q689" s="195"/>
      <c r="R689" s="11">
        <v>9</v>
      </c>
      <c r="S689" s="195">
        <v>6376.74</v>
      </c>
      <c r="T689" s="195">
        <v>708.52666666666698</v>
      </c>
      <c r="V689" s="11"/>
      <c r="W689" s="11"/>
      <c r="X689" s="11"/>
      <c r="Y689" s="11"/>
      <c r="Z689" s="11"/>
      <c r="AA689" s="11"/>
      <c r="AB689" s="11"/>
      <c r="AC689" s="11"/>
      <c r="AD689" s="11"/>
    </row>
    <row r="690" spans="1:30">
      <c r="A690" s="56"/>
      <c r="B690" s="11"/>
      <c r="C690" s="11" t="s">
        <v>326</v>
      </c>
      <c r="D690" s="11"/>
      <c r="E690" s="11" t="s">
        <v>161</v>
      </c>
      <c r="F690" s="11">
        <v>1</v>
      </c>
      <c r="G690" s="195">
        <v>414.96</v>
      </c>
      <c r="H690" s="195">
        <v>414.96</v>
      </c>
      <c r="I690" s="195">
        <v>414.96</v>
      </c>
      <c r="J690" s="184">
        <v>7</v>
      </c>
      <c r="L690" s="11">
        <v>1</v>
      </c>
      <c r="M690" s="195"/>
      <c r="N690" s="195"/>
      <c r="O690" s="11"/>
      <c r="P690" s="195"/>
      <c r="Q690" s="195"/>
      <c r="R690" s="11">
        <v>1</v>
      </c>
      <c r="S690" s="195">
        <v>414.96</v>
      </c>
      <c r="T690" s="195">
        <v>414.96</v>
      </c>
      <c r="V690" s="11"/>
      <c r="W690" s="11"/>
      <c r="X690" s="11"/>
      <c r="Y690" s="11"/>
      <c r="Z690" s="11"/>
      <c r="AA690" s="11"/>
      <c r="AB690" s="11"/>
      <c r="AC690" s="11"/>
      <c r="AD690" s="11"/>
    </row>
    <row r="691" spans="1:30">
      <c r="A691" s="56"/>
      <c r="B691" s="11"/>
      <c r="C691" s="11" t="s">
        <v>326</v>
      </c>
      <c r="D691" s="11"/>
      <c r="E691" s="11" t="s">
        <v>278</v>
      </c>
      <c r="F691" s="11">
        <v>24</v>
      </c>
      <c r="G691" s="195">
        <v>1083.7840000000001</v>
      </c>
      <c r="H691" s="195">
        <v>10837.84</v>
      </c>
      <c r="I691" s="195">
        <v>451.57666666666699</v>
      </c>
      <c r="J691" s="184">
        <v>11.9166666666667</v>
      </c>
      <c r="L691" s="11">
        <v>10</v>
      </c>
      <c r="M691" s="195">
        <v>8215.93</v>
      </c>
      <c r="N691" s="195">
        <v>586.85214285714301</v>
      </c>
      <c r="O691" s="11">
        <v>1</v>
      </c>
      <c r="P691" s="195">
        <v>603.34</v>
      </c>
      <c r="Q691" s="195">
        <v>603.34</v>
      </c>
      <c r="R691" s="11">
        <v>23</v>
      </c>
      <c r="S691" s="195">
        <v>10234.5</v>
      </c>
      <c r="T691" s="195">
        <v>444.97826086956502</v>
      </c>
      <c r="V691" s="11"/>
      <c r="W691" s="11"/>
      <c r="X691" s="11"/>
      <c r="Y691" s="11"/>
      <c r="Z691" s="11"/>
      <c r="AA691" s="11"/>
      <c r="AB691" s="11"/>
      <c r="AC691" s="11"/>
      <c r="AD691" s="11"/>
    </row>
    <row r="692" spans="1:30">
      <c r="A692" s="56"/>
      <c r="B692" s="11"/>
      <c r="C692" s="11" t="s">
        <v>327</v>
      </c>
      <c r="D692" s="11"/>
      <c r="E692" s="11" t="s">
        <v>229</v>
      </c>
      <c r="F692" s="11">
        <v>101</v>
      </c>
      <c r="G692" s="195">
        <v>895.68121212121196</v>
      </c>
      <c r="H692" s="195">
        <v>59114.96</v>
      </c>
      <c r="I692" s="195">
        <v>585.29663366336604</v>
      </c>
      <c r="J692" s="184">
        <v>10.5841584158416</v>
      </c>
      <c r="L692" s="11">
        <v>66</v>
      </c>
      <c r="M692" s="195">
        <v>21830.3</v>
      </c>
      <c r="N692" s="195">
        <v>623.72285714285704</v>
      </c>
      <c r="O692" s="11">
        <v>1</v>
      </c>
      <c r="P692" s="195">
        <v>299.92</v>
      </c>
      <c r="Q692" s="195">
        <v>299.92</v>
      </c>
      <c r="R692" s="11">
        <v>100</v>
      </c>
      <c r="S692" s="195">
        <v>58815.040000000001</v>
      </c>
      <c r="T692" s="195">
        <v>588.15039999999999</v>
      </c>
      <c r="V692" s="11"/>
      <c r="W692" s="11"/>
      <c r="X692" s="11"/>
      <c r="Y692" s="11"/>
      <c r="Z692" s="11"/>
      <c r="AA692" s="11"/>
      <c r="AB692" s="11"/>
      <c r="AC692" s="11"/>
      <c r="AD692" s="11"/>
    </row>
    <row r="693" spans="1:30">
      <c r="A693" s="56"/>
      <c r="B693" s="11"/>
      <c r="C693" s="11" t="s">
        <v>328</v>
      </c>
      <c r="D693" s="11"/>
      <c r="E693" s="11" t="s">
        <v>232</v>
      </c>
      <c r="F693" s="11">
        <v>22</v>
      </c>
      <c r="G693" s="195">
        <v>1006.42857142857</v>
      </c>
      <c r="H693" s="195">
        <v>14090</v>
      </c>
      <c r="I693" s="195">
        <v>640.45454545454504</v>
      </c>
      <c r="J693" s="184">
        <v>11.2272727272727</v>
      </c>
      <c r="L693" s="11">
        <v>14</v>
      </c>
      <c r="M693" s="195">
        <v>6144.68</v>
      </c>
      <c r="N693" s="195">
        <v>768.08500000000004</v>
      </c>
      <c r="O693" s="11"/>
      <c r="P693" s="195"/>
      <c r="Q693" s="195"/>
      <c r="R693" s="11">
        <v>22</v>
      </c>
      <c r="S693" s="195">
        <v>14090</v>
      </c>
      <c r="T693" s="195">
        <v>640.45454545454504</v>
      </c>
      <c r="V693" s="11"/>
      <c r="W693" s="11"/>
      <c r="X693" s="11"/>
      <c r="Y693" s="11"/>
      <c r="Z693" s="11"/>
      <c r="AA693" s="11"/>
      <c r="AB693" s="11"/>
      <c r="AC693" s="11"/>
      <c r="AD693" s="11"/>
    </row>
    <row r="694" spans="1:30">
      <c r="A694" s="56"/>
      <c r="B694" s="11"/>
      <c r="C694" s="11" t="s">
        <v>329</v>
      </c>
      <c r="D694" s="11"/>
      <c r="E694" s="11" t="s">
        <v>330</v>
      </c>
      <c r="F694" s="11">
        <v>37</v>
      </c>
      <c r="G694" s="195">
        <v>1059.3478947368401</v>
      </c>
      <c r="H694" s="195">
        <v>20127.61</v>
      </c>
      <c r="I694" s="195">
        <v>543.989459459459</v>
      </c>
      <c r="J694" s="184">
        <v>11.0810810810811</v>
      </c>
      <c r="L694" s="11">
        <v>19</v>
      </c>
      <c r="M694" s="195">
        <v>13440.94</v>
      </c>
      <c r="N694" s="195">
        <v>746.71888888888896</v>
      </c>
      <c r="O694" s="11">
        <v>2</v>
      </c>
      <c r="P694" s="195">
        <v>882.04</v>
      </c>
      <c r="Q694" s="195">
        <v>441.02</v>
      </c>
      <c r="R694" s="11">
        <v>35</v>
      </c>
      <c r="S694" s="195">
        <v>19245.57</v>
      </c>
      <c r="T694" s="195">
        <v>549.87342857142903</v>
      </c>
      <c r="V694" s="11"/>
      <c r="W694" s="11"/>
      <c r="X694" s="11"/>
      <c r="Y694" s="11"/>
      <c r="Z694" s="11"/>
      <c r="AA694" s="11"/>
      <c r="AB694" s="11"/>
      <c r="AC694" s="11"/>
      <c r="AD694" s="11"/>
    </row>
    <row r="695" spans="1:30">
      <c r="A695" s="56"/>
      <c r="B695" s="11"/>
      <c r="C695" s="11" t="s">
        <v>331</v>
      </c>
      <c r="D695" s="11"/>
      <c r="E695" s="11" t="s">
        <v>332</v>
      </c>
      <c r="F695" s="11">
        <v>17</v>
      </c>
      <c r="G695" s="195">
        <v>959.95727272727299</v>
      </c>
      <c r="H695" s="195">
        <v>10559.53</v>
      </c>
      <c r="I695" s="195">
        <v>621.14882352941197</v>
      </c>
      <c r="J695" s="184">
        <v>11.294117647058799</v>
      </c>
      <c r="L695" s="11">
        <v>11</v>
      </c>
      <c r="M695" s="195">
        <v>4748.55</v>
      </c>
      <c r="N695" s="195">
        <v>791.42499999999995</v>
      </c>
      <c r="O695" s="11"/>
      <c r="P695" s="195"/>
      <c r="Q695" s="195"/>
      <c r="R695" s="11">
        <v>17</v>
      </c>
      <c r="S695" s="195">
        <v>10559.53</v>
      </c>
      <c r="T695" s="195">
        <v>621.14882352941197</v>
      </c>
      <c r="V695" s="11"/>
      <c r="W695" s="11"/>
      <c r="X695" s="11"/>
      <c r="Y695" s="11"/>
      <c r="Z695" s="11"/>
      <c r="AA695" s="11"/>
      <c r="AB695" s="11"/>
      <c r="AC695" s="11"/>
      <c r="AD695" s="11"/>
    </row>
    <row r="696" spans="1:30">
      <c r="A696" s="56"/>
      <c r="B696" s="11"/>
      <c r="C696" s="11" t="s">
        <v>497</v>
      </c>
      <c r="D696" s="11"/>
      <c r="E696" s="11" t="s">
        <v>148</v>
      </c>
      <c r="F696" s="11">
        <v>4</v>
      </c>
      <c r="G696" s="195">
        <v>437.05250000000001</v>
      </c>
      <c r="H696" s="195">
        <v>1748.21</v>
      </c>
      <c r="I696" s="195">
        <v>437.05250000000001</v>
      </c>
      <c r="J696" s="184">
        <v>11.5</v>
      </c>
      <c r="L696" s="11">
        <v>4</v>
      </c>
      <c r="M696" s="195"/>
      <c r="N696" s="195"/>
      <c r="O696" s="11"/>
      <c r="P696" s="195"/>
      <c r="Q696" s="195"/>
      <c r="R696" s="11">
        <v>4</v>
      </c>
      <c r="S696" s="195">
        <v>1748.21</v>
      </c>
      <c r="T696" s="195">
        <v>437.05250000000001</v>
      </c>
      <c r="V696" s="11"/>
      <c r="W696" s="11"/>
      <c r="X696" s="11"/>
      <c r="Y696" s="11"/>
      <c r="Z696" s="11"/>
      <c r="AA696" s="11"/>
      <c r="AB696" s="11"/>
      <c r="AC696" s="11"/>
      <c r="AD696" s="11"/>
    </row>
    <row r="697" spans="1:30">
      <c r="A697" s="56"/>
      <c r="B697" s="11"/>
      <c r="C697" s="11" t="s">
        <v>471</v>
      </c>
      <c r="D697" s="11"/>
      <c r="E697" s="11" t="s">
        <v>242</v>
      </c>
      <c r="F697" s="11">
        <v>1</v>
      </c>
      <c r="G697" s="195">
        <v>108.88</v>
      </c>
      <c r="H697" s="195">
        <v>108.88</v>
      </c>
      <c r="I697" s="195">
        <v>108.88</v>
      </c>
      <c r="J697" s="184">
        <v>13</v>
      </c>
      <c r="L697" s="11">
        <v>1</v>
      </c>
      <c r="M697" s="195"/>
      <c r="N697" s="195"/>
      <c r="O697" s="11"/>
      <c r="P697" s="195"/>
      <c r="Q697" s="195"/>
      <c r="R697" s="11">
        <v>1</v>
      </c>
      <c r="S697" s="195">
        <v>108.88</v>
      </c>
      <c r="T697" s="195">
        <v>108.88</v>
      </c>
      <c r="V697" s="11"/>
      <c r="W697" s="11"/>
      <c r="X697" s="11"/>
      <c r="Y697" s="11"/>
      <c r="Z697" s="11"/>
      <c r="AA697" s="11"/>
      <c r="AB697" s="11"/>
      <c r="AC697" s="11"/>
      <c r="AD697" s="11"/>
    </row>
    <row r="698" spans="1:30">
      <c r="A698" s="56"/>
      <c r="B698" s="11"/>
      <c r="C698" s="11" t="s">
        <v>333</v>
      </c>
      <c r="D698" s="11"/>
      <c r="E698" s="11" t="s">
        <v>334</v>
      </c>
      <c r="F698" s="11">
        <v>94</v>
      </c>
      <c r="G698" s="195">
        <v>1164.07833333333</v>
      </c>
      <c r="H698" s="195">
        <v>55875.76</v>
      </c>
      <c r="I698" s="195">
        <v>594.42297872340396</v>
      </c>
      <c r="J698" s="184">
        <v>11.563829787234001</v>
      </c>
      <c r="L698" s="11">
        <v>48</v>
      </c>
      <c r="M698" s="195">
        <v>33185.22</v>
      </c>
      <c r="N698" s="195">
        <v>721.41782608695701</v>
      </c>
      <c r="O698" s="11">
        <v>1</v>
      </c>
      <c r="P698" s="195">
        <v>1671.2</v>
      </c>
      <c r="Q698" s="195">
        <v>1671.2</v>
      </c>
      <c r="R698" s="11">
        <v>93</v>
      </c>
      <c r="S698" s="195">
        <v>54204.56</v>
      </c>
      <c r="T698" s="195">
        <v>582.84473118279595</v>
      </c>
      <c r="V698" s="11"/>
      <c r="W698" s="11"/>
      <c r="X698" s="11"/>
      <c r="Y698" s="11"/>
      <c r="Z698" s="11"/>
      <c r="AA698" s="11"/>
      <c r="AB698" s="11"/>
      <c r="AC698" s="11"/>
      <c r="AD698" s="11"/>
    </row>
    <row r="699" spans="1:30">
      <c r="A699" s="56"/>
      <c r="B699" s="11"/>
      <c r="C699" s="11" t="s">
        <v>335</v>
      </c>
      <c r="D699" s="11"/>
      <c r="E699" s="11" t="s">
        <v>336</v>
      </c>
      <c r="F699" s="11">
        <v>112</v>
      </c>
      <c r="G699" s="195">
        <v>1110.4650909090899</v>
      </c>
      <c r="H699" s="195">
        <v>61075.58</v>
      </c>
      <c r="I699" s="195">
        <v>545.31767857142802</v>
      </c>
      <c r="J699" s="184">
        <v>11.598214285714301</v>
      </c>
      <c r="L699" s="11">
        <v>55</v>
      </c>
      <c r="M699" s="195">
        <v>38812.01</v>
      </c>
      <c r="N699" s="195">
        <v>680.91245614035097</v>
      </c>
      <c r="O699" s="11">
        <v>4</v>
      </c>
      <c r="P699" s="195">
        <v>1315.94</v>
      </c>
      <c r="Q699" s="195">
        <v>328.98500000000001</v>
      </c>
      <c r="R699" s="11">
        <v>108</v>
      </c>
      <c r="S699" s="195">
        <v>59759.64</v>
      </c>
      <c r="T699" s="195">
        <v>553.33000000000004</v>
      </c>
      <c r="V699" s="11"/>
      <c r="W699" s="11"/>
      <c r="X699" s="11"/>
      <c r="Y699" s="11"/>
      <c r="Z699" s="11"/>
      <c r="AA699" s="11"/>
      <c r="AB699" s="11"/>
      <c r="AC699" s="11"/>
      <c r="AD699" s="11"/>
    </row>
    <row r="700" spans="1:30">
      <c r="A700" s="56"/>
      <c r="B700" s="11"/>
      <c r="C700" s="11" t="s">
        <v>337</v>
      </c>
      <c r="D700" s="11"/>
      <c r="E700" s="11" t="s">
        <v>338</v>
      </c>
      <c r="F700" s="11">
        <v>21</v>
      </c>
      <c r="G700" s="195">
        <v>1287.8620000000001</v>
      </c>
      <c r="H700" s="195">
        <v>12878.62</v>
      </c>
      <c r="I700" s="195">
        <v>613.26761904761895</v>
      </c>
      <c r="J700" s="184">
        <v>11</v>
      </c>
      <c r="L700" s="11">
        <v>10</v>
      </c>
      <c r="M700" s="195">
        <v>8430.8799999999992</v>
      </c>
      <c r="N700" s="195">
        <v>766.44363636363596</v>
      </c>
      <c r="O700" s="11"/>
      <c r="P700" s="195"/>
      <c r="Q700" s="195"/>
      <c r="R700" s="11">
        <v>21</v>
      </c>
      <c r="S700" s="195">
        <v>12878.62</v>
      </c>
      <c r="T700" s="195">
        <v>613.26761904761895</v>
      </c>
      <c r="V700" s="11"/>
      <c r="W700" s="11"/>
      <c r="X700" s="11"/>
      <c r="Y700" s="11"/>
      <c r="Z700" s="11"/>
      <c r="AA700" s="11"/>
      <c r="AB700" s="11"/>
      <c r="AC700" s="11"/>
      <c r="AD700" s="11"/>
    </row>
    <row r="701" spans="1:30">
      <c r="A701" s="56"/>
      <c r="B701" s="11"/>
      <c r="C701" s="11" t="s">
        <v>339</v>
      </c>
      <c r="D701" s="11"/>
      <c r="E701" s="11" t="s">
        <v>340</v>
      </c>
      <c r="F701" s="11">
        <v>15</v>
      </c>
      <c r="G701" s="195">
        <v>2021.0050000000001</v>
      </c>
      <c r="H701" s="195">
        <v>8084.02</v>
      </c>
      <c r="I701" s="195">
        <v>538.934666666667</v>
      </c>
      <c r="J701" s="184">
        <v>10.133333333333301</v>
      </c>
      <c r="L701" s="11">
        <v>4</v>
      </c>
      <c r="M701" s="195">
        <v>6353.51</v>
      </c>
      <c r="N701" s="195">
        <v>577.59181818181798</v>
      </c>
      <c r="O701" s="11"/>
      <c r="P701" s="195"/>
      <c r="Q701" s="195"/>
      <c r="R701" s="11">
        <v>15</v>
      </c>
      <c r="S701" s="195">
        <v>8084.02</v>
      </c>
      <c r="T701" s="195">
        <v>538.934666666667</v>
      </c>
      <c r="V701" s="11"/>
      <c r="W701" s="11"/>
      <c r="X701" s="11"/>
      <c r="Y701" s="11"/>
      <c r="Z701" s="11"/>
      <c r="AA701" s="11"/>
      <c r="AB701" s="11"/>
      <c r="AC701" s="11"/>
      <c r="AD701" s="11"/>
    </row>
    <row r="702" spans="1:30">
      <c r="A702" s="56"/>
      <c r="B702" s="11"/>
      <c r="C702" s="11" t="s">
        <v>341</v>
      </c>
      <c r="D702" s="11"/>
      <c r="E702" s="11" t="s">
        <v>119</v>
      </c>
      <c r="F702" s="11">
        <v>25</v>
      </c>
      <c r="G702" s="195">
        <v>1132.0935294117601</v>
      </c>
      <c r="H702" s="195">
        <v>19245.59</v>
      </c>
      <c r="I702" s="195">
        <v>769.82360000000006</v>
      </c>
      <c r="J702" s="184">
        <v>14.16</v>
      </c>
      <c r="L702" s="11">
        <v>17</v>
      </c>
      <c r="M702" s="195">
        <v>6856.71</v>
      </c>
      <c r="N702" s="195">
        <v>857.08875</v>
      </c>
      <c r="O702" s="11"/>
      <c r="P702" s="195"/>
      <c r="Q702" s="195"/>
      <c r="R702" s="11">
        <v>25</v>
      </c>
      <c r="S702" s="195">
        <v>19245.59</v>
      </c>
      <c r="T702" s="195">
        <v>769.82360000000006</v>
      </c>
      <c r="V702" s="11"/>
      <c r="W702" s="11"/>
      <c r="X702" s="11"/>
      <c r="Y702" s="11"/>
      <c r="Z702" s="11"/>
      <c r="AA702" s="11"/>
      <c r="AB702" s="11"/>
      <c r="AC702" s="11"/>
      <c r="AD702" s="11"/>
    </row>
    <row r="703" spans="1:30">
      <c r="A703" s="56"/>
      <c r="B703" s="11"/>
      <c r="C703" s="11" t="s">
        <v>341</v>
      </c>
      <c r="D703" s="11"/>
      <c r="E703" s="11" t="s">
        <v>338</v>
      </c>
      <c r="F703" s="11">
        <v>1</v>
      </c>
      <c r="G703" s="195"/>
      <c r="H703" s="195">
        <v>485.36</v>
      </c>
      <c r="I703" s="195">
        <v>485.36</v>
      </c>
      <c r="J703" s="184">
        <v>7</v>
      </c>
      <c r="L703" s="11"/>
      <c r="M703" s="195">
        <v>485.36</v>
      </c>
      <c r="N703" s="195">
        <v>485.36</v>
      </c>
      <c r="O703" s="11"/>
      <c r="P703" s="195"/>
      <c r="Q703" s="195"/>
      <c r="R703" s="11">
        <v>1</v>
      </c>
      <c r="S703" s="195">
        <v>485.36</v>
      </c>
      <c r="T703" s="195">
        <v>485.36</v>
      </c>
      <c r="V703" s="11"/>
      <c r="W703" s="11"/>
      <c r="X703" s="11"/>
      <c r="Y703" s="11"/>
      <c r="Z703" s="11"/>
      <c r="AA703" s="11"/>
      <c r="AB703" s="11"/>
      <c r="AC703" s="11"/>
      <c r="AD703" s="11"/>
    </row>
    <row r="704" spans="1:30">
      <c r="A704" s="56"/>
      <c r="B704" s="11"/>
      <c r="C704" s="11" t="s">
        <v>342</v>
      </c>
      <c r="D704" s="11"/>
      <c r="E704" s="11" t="s">
        <v>285</v>
      </c>
      <c r="F704" s="11">
        <v>33</v>
      </c>
      <c r="G704" s="195">
        <v>1406.05111111111</v>
      </c>
      <c r="H704" s="195">
        <v>25308.92</v>
      </c>
      <c r="I704" s="195">
        <v>766.93696969696998</v>
      </c>
      <c r="J704" s="184">
        <v>15.636363636363599</v>
      </c>
      <c r="L704" s="11">
        <v>18</v>
      </c>
      <c r="M704" s="195">
        <v>10804.35</v>
      </c>
      <c r="N704" s="195">
        <v>720.29</v>
      </c>
      <c r="O704" s="11"/>
      <c r="P704" s="195"/>
      <c r="Q704" s="195"/>
      <c r="R704" s="11">
        <v>33</v>
      </c>
      <c r="S704" s="195">
        <v>25308.92</v>
      </c>
      <c r="T704" s="195">
        <v>766.93696969696998</v>
      </c>
      <c r="V704" s="11"/>
      <c r="W704" s="11"/>
      <c r="X704" s="11"/>
      <c r="Y704" s="11"/>
      <c r="Z704" s="11"/>
      <c r="AA704" s="11"/>
      <c r="AB704" s="11"/>
      <c r="AC704" s="11"/>
      <c r="AD704" s="11"/>
    </row>
    <row r="705" spans="1:30">
      <c r="A705" s="56"/>
      <c r="B705" s="11"/>
      <c r="C705" s="11" t="s">
        <v>343</v>
      </c>
      <c r="D705" s="11"/>
      <c r="E705" s="11" t="s">
        <v>344</v>
      </c>
      <c r="F705" s="11">
        <v>184</v>
      </c>
      <c r="G705" s="195">
        <v>1217.1007291666699</v>
      </c>
      <c r="H705" s="195">
        <v>116841.67</v>
      </c>
      <c r="I705" s="195">
        <v>635.00907608695604</v>
      </c>
      <c r="J705" s="184">
        <v>11.6684782608696</v>
      </c>
      <c r="L705" s="11">
        <v>96</v>
      </c>
      <c r="M705" s="195">
        <v>62718.92</v>
      </c>
      <c r="N705" s="195">
        <v>712.71500000000003</v>
      </c>
      <c r="O705" s="11">
        <v>4</v>
      </c>
      <c r="P705" s="195">
        <v>3089.14</v>
      </c>
      <c r="Q705" s="195">
        <v>772.28499999999997</v>
      </c>
      <c r="R705" s="11">
        <v>180</v>
      </c>
      <c r="S705" s="195">
        <v>113752.53</v>
      </c>
      <c r="T705" s="195">
        <v>631.95849999999996</v>
      </c>
      <c r="V705" s="11"/>
      <c r="W705" s="11"/>
      <c r="X705" s="11"/>
      <c r="Y705" s="11"/>
      <c r="Z705" s="11"/>
      <c r="AA705" s="11"/>
      <c r="AB705" s="11"/>
      <c r="AC705" s="11"/>
      <c r="AD705" s="11"/>
    </row>
    <row r="706" spans="1:30">
      <c r="A706" s="56"/>
      <c r="B706" s="11"/>
      <c r="C706" s="11" t="s">
        <v>345</v>
      </c>
      <c r="D706" s="11"/>
      <c r="E706" s="11" t="s">
        <v>346</v>
      </c>
      <c r="F706" s="11">
        <v>35</v>
      </c>
      <c r="G706" s="195">
        <v>1063.5735</v>
      </c>
      <c r="H706" s="195">
        <v>21271.47</v>
      </c>
      <c r="I706" s="195">
        <v>607.75628571428604</v>
      </c>
      <c r="J706" s="184">
        <v>11.171428571428599</v>
      </c>
      <c r="L706" s="11">
        <v>20</v>
      </c>
      <c r="M706" s="195">
        <v>12915.27</v>
      </c>
      <c r="N706" s="195">
        <v>861.01800000000003</v>
      </c>
      <c r="O706" s="11"/>
      <c r="P706" s="195"/>
      <c r="Q706" s="195"/>
      <c r="R706" s="11">
        <v>35</v>
      </c>
      <c r="S706" s="195">
        <v>21271.47</v>
      </c>
      <c r="T706" s="195">
        <v>607.75628571428604</v>
      </c>
      <c r="V706" s="11"/>
      <c r="W706" s="11"/>
      <c r="X706" s="11"/>
      <c r="Y706" s="11"/>
      <c r="Z706" s="11"/>
      <c r="AA706" s="11"/>
      <c r="AB706" s="11"/>
      <c r="AC706" s="11"/>
      <c r="AD706" s="11"/>
    </row>
    <row r="707" spans="1:30">
      <c r="A707" s="56"/>
      <c r="B707" s="11"/>
      <c r="C707" s="11" t="s">
        <v>347</v>
      </c>
      <c r="D707" s="11"/>
      <c r="E707" s="11" t="s">
        <v>155</v>
      </c>
      <c r="F707" s="11">
        <v>226</v>
      </c>
      <c r="G707" s="195">
        <v>1066.44127819549</v>
      </c>
      <c r="H707" s="195">
        <v>141836.69</v>
      </c>
      <c r="I707" s="195">
        <v>627.59597345132795</v>
      </c>
      <c r="J707" s="184">
        <v>11.8141592920354</v>
      </c>
      <c r="L707" s="11">
        <v>133</v>
      </c>
      <c r="M707" s="195">
        <v>63887.63</v>
      </c>
      <c r="N707" s="195">
        <v>686.96376344086002</v>
      </c>
      <c r="O707" s="11">
        <v>4</v>
      </c>
      <c r="P707" s="195">
        <v>1798.14</v>
      </c>
      <c r="Q707" s="195">
        <v>449.53500000000003</v>
      </c>
      <c r="R707" s="11">
        <v>222</v>
      </c>
      <c r="S707" s="195">
        <v>140038.54999999999</v>
      </c>
      <c r="T707" s="195">
        <v>630.80427927927997</v>
      </c>
      <c r="V707" s="11"/>
      <c r="W707" s="11"/>
      <c r="X707" s="11"/>
      <c r="Y707" s="11"/>
      <c r="Z707" s="11"/>
      <c r="AA707" s="11"/>
      <c r="AB707" s="11"/>
      <c r="AC707" s="11"/>
      <c r="AD707" s="11"/>
    </row>
    <row r="708" spans="1:30">
      <c r="A708" s="56"/>
      <c r="B708" s="11"/>
      <c r="C708" s="11" t="s">
        <v>348</v>
      </c>
      <c r="D708" s="11"/>
      <c r="E708" s="11" t="s">
        <v>349</v>
      </c>
      <c r="F708" s="11">
        <v>237</v>
      </c>
      <c r="G708" s="195">
        <v>1063.4670634920601</v>
      </c>
      <c r="H708" s="195">
        <v>133996.85</v>
      </c>
      <c r="I708" s="195">
        <v>565.38755274261598</v>
      </c>
      <c r="J708" s="184">
        <v>11.464135021097</v>
      </c>
      <c r="L708" s="11">
        <v>126</v>
      </c>
      <c r="M708" s="195">
        <v>75618.570000000007</v>
      </c>
      <c r="N708" s="195">
        <v>681.24837837837799</v>
      </c>
      <c r="O708" s="11">
        <v>5</v>
      </c>
      <c r="P708" s="195">
        <v>2155.33</v>
      </c>
      <c r="Q708" s="195">
        <v>431.06599999999997</v>
      </c>
      <c r="R708" s="11">
        <v>232</v>
      </c>
      <c r="S708" s="195">
        <v>131841.51999999999</v>
      </c>
      <c r="T708" s="195">
        <v>568.28241379310396</v>
      </c>
      <c r="V708" s="11"/>
      <c r="W708" s="11"/>
      <c r="X708" s="11"/>
      <c r="Y708" s="11"/>
      <c r="Z708" s="11"/>
      <c r="AA708" s="11"/>
      <c r="AB708" s="11"/>
      <c r="AC708" s="11"/>
      <c r="AD708" s="11"/>
    </row>
    <row r="709" spans="1:30">
      <c r="A709" s="56"/>
      <c r="B709" s="11"/>
      <c r="C709" s="11" t="s">
        <v>350</v>
      </c>
      <c r="D709" s="11"/>
      <c r="E709" s="11" t="s">
        <v>123</v>
      </c>
      <c r="F709" s="11">
        <v>28</v>
      </c>
      <c r="G709" s="195">
        <v>1185.2433333333299</v>
      </c>
      <c r="H709" s="195">
        <v>17778.650000000001</v>
      </c>
      <c r="I709" s="195">
        <v>634.95178571428596</v>
      </c>
      <c r="J709" s="184">
        <v>11.464285714285699</v>
      </c>
      <c r="L709" s="11">
        <v>15</v>
      </c>
      <c r="M709" s="195">
        <v>11511.06</v>
      </c>
      <c r="N709" s="195">
        <v>885.46615384615404</v>
      </c>
      <c r="O709" s="11"/>
      <c r="P709" s="195"/>
      <c r="Q709" s="195"/>
      <c r="R709" s="11">
        <v>28</v>
      </c>
      <c r="S709" s="195">
        <v>17778.650000000001</v>
      </c>
      <c r="T709" s="195">
        <v>634.95178571428596</v>
      </c>
      <c r="V709" s="11"/>
      <c r="W709" s="11"/>
      <c r="X709" s="11"/>
      <c r="Y709" s="11"/>
      <c r="Z709" s="11"/>
      <c r="AA709" s="11"/>
      <c r="AB709" s="11"/>
      <c r="AC709" s="11"/>
      <c r="AD709" s="11"/>
    </row>
    <row r="710" spans="1:30">
      <c r="A710" s="56"/>
      <c r="B710" s="11"/>
      <c r="C710" s="11" t="s">
        <v>351</v>
      </c>
      <c r="D710" s="11"/>
      <c r="E710" s="11" t="s">
        <v>352</v>
      </c>
      <c r="F710" s="11">
        <v>3</v>
      </c>
      <c r="G710" s="195">
        <v>198.00333333333299</v>
      </c>
      <c r="H710" s="195">
        <v>594.01</v>
      </c>
      <c r="I710" s="195">
        <v>198.00333333333299</v>
      </c>
      <c r="J710" s="184">
        <v>11</v>
      </c>
      <c r="L710" s="11">
        <v>3</v>
      </c>
      <c r="M710" s="195"/>
      <c r="N710" s="195"/>
      <c r="O710" s="11"/>
      <c r="P710" s="195"/>
      <c r="Q710" s="195"/>
      <c r="R710" s="11">
        <v>3</v>
      </c>
      <c r="S710" s="195">
        <v>594.01</v>
      </c>
      <c r="T710" s="195">
        <v>198.00333333333299</v>
      </c>
      <c r="V710" s="11"/>
      <c r="W710" s="11"/>
      <c r="X710" s="11"/>
      <c r="Y710" s="11"/>
      <c r="Z710" s="11"/>
      <c r="AA710" s="11"/>
      <c r="AB710" s="11"/>
      <c r="AC710" s="11"/>
      <c r="AD710" s="11"/>
    </row>
    <row r="711" spans="1:30">
      <c r="A711" s="56"/>
      <c r="B711" s="11"/>
      <c r="C711" s="11" t="s">
        <v>353</v>
      </c>
      <c r="D711" s="11"/>
      <c r="E711" s="11" t="s">
        <v>175</v>
      </c>
      <c r="F711" s="11">
        <v>319</v>
      </c>
      <c r="G711" s="195">
        <v>1019.39652777778</v>
      </c>
      <c r="H711" s="195">
        <v>146793.1</v>
      </c>
      <c r="I711" s="195">
        <v>460.16645768025103</v>
      </c>
      <c r="J711" s="184">
        <v>10.4921630094044</v>
      </c>
      <c r="L711" s="11">
        <v>144</v>
      </c>
      <c r="M711" s="195">
        <v>95529.39</v>
      </c>
      <c r="N711" s="195">
        <v>545.88222857142898</v>
      </c>
      <c r="O711" s="11">
        <v>14</v>
      </c>
      <c r="P711" s="195">
        <v>6109.02</v>
      </c>
      <c r="Q711" s="195">
        <v>436.358571428571</v>
      </c>
      <c r="R711" s="11">
        <v>305</v>
      </c>
      <c r="S711" s="195">
        <v>140684.07999999999</v>
      </c>
      <c r="T711" s="195">
        <v>461.259278688525</v>
      </c>
      <c r="V711" s="11"/>
      <c r="W711" s="11"/>
      <c r="X711" s="11"/>
      <c r="Y711" s="11"/>
      <c r="Z711" s="11"/>
      <c r="AA711" s="11"/>
      <c r="AB711" s="11"/>
      <c r="AC711" s="11"/>
      <c r="AD711" s="11"/>
    </row>
    <row r="712" spans="1:30">
      <c r="A712" s="56"/>
      <c r="B712" s="11"/>
      <c r="C712" s="11" t="s">
        <v>354</v>
      </c>
      <c r="D712" s="11"/>
      <c r="E712" s="11" t="s">
        <v>88</v>
      </c>
      <c r="F712" s="11">
        <v>22</v>
      </c>
      <c r="G712" s="195">
        <v>2023.1524999999999</v>
      </c>
      <c r="H712" s="195">
        <v>24277.83</v>
      </c>
      <c r="I712" s="195">
        <v>1103.5377272727301</v>
      </c>
      <c r="J712" s="184">
        <v>14.818181818181801</v>
      </c>
      <c r="L712" s="11">
        <v>12</v>
      </c>
      <c r="M712" s="195">
        <v>5806.03</v>
      </c>
      <c r="N712" s="195">
        <v>580.60299999999995</v>
      </c>
      <c r="O712" s="11"/>
      <c r="P712" s="195"/>
      <c r="Q712" s="195"/>
      <c r="R712" s="11">
        <v>22</v>
      </c>
      <c r="S712" s="195">
        <v>24277.83</v>
      </c>
      <c r="T712" s="195">
        <v>1103.5377272727301</v>
      </c>
      <c r="V712" s="11"/>
      <c r="W712" s="11"/>
      <c r="X712" s="11"/>
      <c r="Y712" s="11"/>
      <c r="Z712" s="11"/>
      <c r="AA712" s="11"/>
      <c r="AB712" s="11"/>
      <c r="AC712" s="11"/>
      <c r="AD712" s="11"/>
    </row>
    <row r="713" spans="1:30">
      <c r="A713" s="56"/>
      <c r="B713" s="11"/>
      <c r="C713" s="11" t="s">
        <v>355</v>
      </c>
      <c r="D713" s="11"/>
      <c r="E713" s="11" t="s">
        <v>356</v>
      </c>
      <c r="F713" s="11">
        <v>117</v>
      </c>
      <c r="G713" s="195">
        <v>1356.80083333333</v>
      </c>
      <c r="H713" s="195">
        <v>65126.44</v>
      </c>
      <c r="I713" s="195">
        <v>556.63623931623897</v>
      </c>
      <c r="J713" s="184">
        <v>11.128205128205099</v>
      </c>
      <c r="L713" s="11">
        <v>48</v>
      </c>
      <c r="M713" s="195">
        <v>43620.17</v>
      </c>
      <c r="N713" s="195">
        <v>632.17637681159397</v>
      </c>
      <c r="O713" s="11"/>
      <c r="P713" s="195"/>
      <c r="Q713" s="195"/>
      <c r="R713" s="11">
        <v>117</v>
      </c>
      <c r="S713" s="195">
        <v>65126.44</v>
      </c>
      <c r="T713" s="195">
        <v>556.63623931623897</v>
      </c>
      <c r="V713" s="11"/>
      <c r="W713" s="11"/>
      <c r="X713" s="11"/>
      <c r="Y713" s="11"/>
      <c r="Z713" s="11"/>
      <c r="AA713" s="11"/>
      <c r="AB713" s="11"/>
      <c r="AC713" s="11"/>
      <c r="AD713" s="11"/>
    </row>
    <row r="714" spans="1:30">
      <c r="A714" s="56"/>
      <c r="B714" s="11"/>
      <c r="C714" s="11" t="s">
        <v>358</v>
      </c>
      <c r="D714" s="11"/>
      <c r="E714" s="11" t="s">
        <v>100</v>
      </c>
      <c r="F714" s="11">
        <v>451</v>
      </c>
      <c r="G714" s="195">
        <v>1161.9111926605499</v>
      </c>
      <c r="H714" s="195">
        <v>253296.64000000001</v>
      </c>
      <c r="I714" s="195">
        <v>561.63334811529899</v>
      </c>
      <c r="J714" s="184">
        <v>11.2106430155211</v>
      </c>
      <c r="L714" s="11">
        <v>218</v>
      </c>
      <c r="M714" s="195">
        <v>140779.65</v>
      </c>
      <c r="N714" s="195">
        <v>604.20450643776803</v>
      </c>
      <c r="O714" s="11">
        <v>12</v>
      </c>
      <c r="P714" s="195">
        <v>4791.3500000000004</v>
      </c>
      <c r="Q714" s="195">
        <v>399.27916666666698</v>
      </c>
      <c r="R714" s="11">
        <v>439</v>
      </c>
      <c r="S714" s="195">
        <v>248505.29</v>
      </c>
      <c r="T714" s="195">
        <v>566.07127562642302</v>
      </c>
      <c r="V714" s="11"/>
      <c r="W714" s="11"/>
      <c r="X714" s="11"/>
      <c r="Y714" s="11"/>
      <c r="Z714" s="11"/>
      <c r="AA714" s="11"/>
      <c r="AB714" s="11"/>
      <c r="AC714" s="11"/>
      <c r="AD714" s="11"/>
    </row>
    <row r="715" spans="1:30">
      <c r="A715" s="56"/>
      <c r="B715" s="11"/>
      <c r="C715" s="11" t="s">
        <v>359</v>
      </c>
      <c r="D715" s="11"/>
      <c r="E715" s="11" t="s">
        <v>360</v>
      </c>
      <c r="F715" s="11">
        <v>52</v>
      </c>
      <c r="G715" s="195">
        <v>858.82566666666696</v>
      </c>
      <c r="H715" s="195">
        <v>25764.77</v>
      </c>
      <c r="I715" s="195">
        <v>495.47634615384601</v>
      </c>
      <c r="J715" s="184">
        <v>10.788461538461499</v>
      </c>
      <c r="L715" s="11">
        <v>30</v>
      </c>
      <c r="M715" s="195">
        <v>14834.74</v>
      </c>
      <c r="N715" s="195">
        <v>674.30636363636404</v>
      </c>
      <c r="O715" s="11">
        <v>1</v>
      </c>
      <c r="P715" s="195">
        <v>693.78</v>
      </c>
      <c r="Q715" s="195">
        <v>693.78</v>
      </c>
      <c r="R715" s="11">
        <v>51</v>
      </c>
      <c r="S715" s="195">
        <v>25070.99</v>
      </c>
      <c r="T715" s="195">
        <v>491.58803921568602</v>
      </c>
      <c r="V715" s="11"/>
      <c r="W715" s="11"/>
      <c r="X715" s="11"/>
      <c r="Y715" s="11"/>
      <c r="Z715" s="11"/>
      <c r="AA715" s="11"/>
      <c r="AB715" s="11"/>
      <c r="AC715" s="11"/>
      <c r="AD715" s="11"/>
    </row>
    <row r="716" spans="1:30">
      <c r="A716" s="56"/>
      <c r="B716" s="11"/>
      <c r="C716" s="11" t="s">
        <v>361</v>
      </c>
      <c r="D716" s="11"/>
      <c r="E716" s="11" t="s">
        <v>229</v>
      </c>
      <c r="F716" s="11">
        <v>1</v>
      </c>
      <c r="G716" s="195"/>
      <c r="H716" s="195">
        <v>216.21</v>
      </c>
      <c r="I716" s="195">
        <v>216.21</v>
      </c>
      <c r="J716" s="184">
        <v>5</v>
      </c>
      <c r="L716" s="11"/>
      <c r="M716" s="195">
        <v>216.21</v>
      </c>
      <c r="N716" s="195">
        <v>216.21</v>
      </c>
      <c r="O716" s="11"/>
      <c r="P716" s="195"/>
      <c r="Q716" s="195"/>
      <c r="R716" s="11">
        <v>1</v>
      </c>
      <c r="S716" s="195">
        <v>216.21</v>
      </c>
      <c r="T716" s="195">
        <v>216.21</v>
      </c>
      <c r="V716" s="11"/>
      <c r="W716" s="11"/>
      <c r="X716" s="11"/>
      <c r="Y716" s="11"/>
      <c r="Z716" s="11"/>
      <c r="AA716" s="11"/>
      <c r="AB716" s="11"/>
      <c r="AC716" s="11"/>
      <c r="AD716" s="11"/>
    </row>
    <row r="717" spans="1:30">
      <c r="A717" s="56"/>
      <c r="B717" s="11"/>
      <c r="C717" s="11" t="s">
        <v>362</v>
      </c>
      <c r="D717" s="11"/>
      <c r="E717" s="11" t="s">
        <v>363</v>
      </c>
      <c r="F717" s="11">
        <v>7</v>
      </c>
      <c r="G717" s="195">
        <v>760.02</v>
      </c>
      <c r="H717" s="195">
        <v>4560.12</v>
      </c>
      <c r="I717" s="195">
        <v>651.44571428571396</v>
      </c>
      <c r="J717" s="184">
        <v>12</v>
      </c>
      <c r="L717" s="11">
        <v>6</v>
      </c>
      <c r="M717" s="195">
        <v>1920.1</v>
      </c>
      <c r="N717" s="195">
        <v>1920.1</v>
      </c>
      <c r="O717" s="11"/>
      <c r="P717" s="195"/>
      <c r="Q717" s="195"/>
      <c r="R717" s="11">
        <v>7</v>
      </c>
      <c r="S717" s="195">
        <v>4560.12</v>
      </c>
      <c r="T717" s="195">
        <v>651.44571428571396</v>
      </c>
      <c r="V717" s="11"/>
      <c r="W717" s="11"/>
      <c r="X717" s="11"/>
      <c r="Y717" s="11"/>
      <c r="Z717" s="11"/>
      <c r="AA717" s="11"/>
      <c r="AB717" s="11"/>
      <c r="AC717" s="11"/>
      <c r="AD717" s="11"/>
    </row>
    <row r="718" spans="1:30">
      <c r="A718" s="56"/>
      <c r="B718" s="11"/>
      <c r="C718" s="11" t="s">
        <v>364</v>
      </c>
      <c r="D718" s="11"/>
      <c r="E718" s="11" t="s">
        <v>365</v>
      </c>
      <c r="F718" s="11">
        <v>35</v>
      </c>
      <c r="G718" s="195">
        <v>791.37</v>
      </c>
      <c r="H718" s="195">
        <v>18201.509999999998</v>
      </c>
      <c r="I718" s="195">
        <v>520.04314285714304</v>
      </c>
      <c r="J718" s="184">
        <v>10.5714285714286</v>
      </c>
      <c r="L718" s="11">
        <v>23</v>
      </c>
      <c r="M718" s="195">
        <v>7593.65</v>
      </c>
      <c r="N718" s="195">
        <v>632.80416666666702</v>
      </c>
      <c r="O718" s="11"/>
      <c r="P718" s="195"/>
      <c r="Q718" s="195"/>
      <c r="R718" s="11">
        <v>35</v>
      </c>
      <c r="S718" s="195">
        <v>18201.509999999998</v>
      </c>
      <c r="T718" s="195">
        <v>520.04314285714304</v>
      </c>
      <c r="V718" s="11"/>
      <c r="W718" s="11"/>
      <c r="X718" s="11"/>
      <c r="Y718" s="11"/>
      <c r="Z718" s="11"/>
      <c r="AA718" s="11"/>
      <c r="AB718" s="11"/>
      <c r="AC718" s="11"/>
      <c r="AD718" s="11"/>
    </row>
    <row r="719" spans="1:30">
      <c r="A719" s="56"/>
      <c r="B719" s="11"/>
      <c r="C719" s="11" t="s">
        <v>366</v>
      </c>
      <c r="D719" s="11"/>
      <c r="E719" s="11" t="s">
        <v>367</v>
      </c>
      <c r="F719" s="11">
        <v>16</v>
      </c>
      <c r="G719" s="195">
        <v>1119.69625</v>
      </c>
      <c r="H719" s="195">
        <v>8957.57</v>
      </c>
      <c r="I719" s="195">
        <v>559.84812499999998</v>
      </c>
      <c r="J719" s="184">
        <v>9.375</v>
      </c>
      <c r="L719" s="11">
        <v>8</v>
      </c>
      <c r="M719" s="195">
        <v>5153.3599999999997</v>
      </c>
      <c r="N719" s="195">
        <v>644.16999999999996</v>
      </c>
      <c r="O719" s="11"/>
      <c r="P719" s="195"/>
      <c r="Q719" s="195"/>
      <c r="R719" s="11">
        <v>16</v>
      </c>
      <c r="S719" s="195">
        <v>8957.57</v>
      </c>
      <c r="T719" s="195">
        <v>559.84812499999998</v>
      </c>
      <c r="V719" s="11"/>
      <c r="W719" s="11"/>
      <c r="X719" s="11"/>
      <c r="Y719" s="11"/>
      <c r="Z719" s="11"/>
      <c r="AA719" s="11"/>
      <c r="AB719" s="11"/>
      <c r="AC719" s="11"/>
      <c r="AD719" s="11"/>
    </row>
    <row r="720" spans="1:30">
      <c r="A720" s="56"/>
      <c r="B720" s="11"/>
      <c r="C720" s="11" t="s">
        <v>370</v>
      </c>
      <c r="D720" s="11"/>
      <c r="E720" s="11" t="s">
        <v>369</v>
      </c>
      <c r="F720" s="11">
        <v>29</v>
      </c>
      <c r="G720" s="195">
        <v>968.50176470588201</v>
      </c>
      <c r="H720" s="195">
        <v>16464.53</v>
      </c>
      <c r="I720" s="195">
        <v>567.74241379310297</v>
      </c>
      <c r="J720" s="184">
        <v>12.0689655172414</v>
      </c>
      <c r="L720" s="11">
        <v>17</v>
      </c>
      <c r="M720" s="195">
        <v>7931.14</v>
      </c>
      <c r="N720" s="195">
        <v>660.92833333333294</v>
      </c>
      <c r="O720" s="11">
        <v>1</v>
      </c>
      <c r="P720" s="195">
        <v>136.78</v>
      </c>
      <c r="Q720" s="195">
        <v>136.78</v>
      </c>
      <c r="R720" s="11">
        <v>28</v>
      </c>
      <c r="S720" s="195">
        <v>16327.75</v>
      </c>
      <c r="T720" s="195">
        <v>583.13392857142901</v>
      </c>
      <c r="V720" s="11"/>
      <c r="W720" s="11"/>
      <c r="X720" s="11"/>
      <c r="Y720" s="11"/>
      <c r="Z720" s="11"/>
      <c r="AA720" s="11"/>
      <c r="AB720" s="11"/>
      <c r="AC720" s="11"/>
      <c r="AD720" s="11"/>
    </row>
    <row r="721" spans="1:30">
      <c r="A721" s="56"/>
      <c r="B721" s="11"/>
      <c r="C721" s="11" t="s">
        <v>371</v>
      </c>
      <c r="D721" s="11"/>
      <c r="E721" s="11" t="s">
        <v>92</v>
      </c>
      <c r="F721" s="11">
        <v>1</v>
      </c>
      <c r="G721" s="195"/>
      <c r="H721" s="195">
        <v>238.06</v>
      </c>
      <c r="I721" s="195">
        <v>238.06</v>
      </c>
      <c r="J721" s="184">
        <v>13</v>
      </c>
      <c r="L721" s="11"/>
      <c r="M721" s="195">
        <v>238.06</v>
      </c>
      <c r="N721" s="195">
        <v>238.06</v>
      </c>
      <c r="O721" s="11"/>
      <c r="P721" s="195"/>
      <c r="Q721" s="195"/>
      <c r="R721" s="11">
        <v>1</v>
      </c>
      <c r="S721" s="195">
        <v>238.06</v>
      </c>
      <c r="T721" s="195">
        <v>238.06</v>
      </c>
      <c r="V721" s="11"/>
      <c r="W721" s="11"/>
      <c r="X721" s="11"/>
      <c r="Y721" s="11"/>
      <c r="Z721" s="11"/>
      <c r="AA721" s="11"/>
      <c r="AB721" s="11"/>
      <c r="AC721" s="11"/>
      <c r="AD721" s="11"/>
    </row>
    <row r="722" spans="1:30">
      <c r="A722" s="56"/>
      <c r="B722" s="11"/>
      <c r="C722" s="11" t="s">
        <v>371</v>
      </c>
      <c r="D722" s="11"/>
      <c r="E722" s="11" t="s">
        <v>372</v>
      </c>
      <c r="F722" s="11">
        <v>17</v>
      </c>
      <c r="G722" s="195">
        <v>2078.6183333333302</v>
      </c>
      <c r="H722" s="195">
        <v>12471.71</v>
      </c>
      <c r="I722" s="195">
        <v>733.63</v>
      </c>
      <c r="J722" s="184">
        <v>10.4705882352941</v>
      </c>
      <c r="L722" s="11">
        <v>6</v>
      </c>
      <c r="M722" s="195">
        <v>9357.17</v>
      </c>
      <c r="N722" s="195">
        <v>850.65181818181804</v>
      </c>
      <c r="O722" s="11">
        <v>1</v>
      </c>
      <c r="P722" s="195">
        <v>979.87</v>
      </c>
      <c r="Q722" s="195">
        <v>979.87</v>
      </c>
      <c r="R722" s="11">
        <v>16</v>
      </c>
      <c r="S722" s="195">
        <v>11491.84</v>
      </c>
      <c r="T722" s="195">
        <v>718.24</v>
      </c>
      <c r="V722" s="11"/>
      <c r="W722" s="11"/>
      <c r="X722" s="11"/>
      <c r="Y722" s="11"/>
      <c r="Z722" s="11"/>
      <c r="AA722" s="11"/>
      <c r="AB722" s="11"/>
      <c r="AC722" s="11"/>
      <c r="AD722" s="11"/>
    </row>
    <row r="723" spans="1:30">
      <c r="A723" s="56"/>
      <c r="B723" s="11"/>
      <c r="C723" s="11" t="s">
        <v>373</v>
      </c>
      <c r="D723" s="11"/>
      <c r="E723" s="11" t="s">
        <v>374</v>
      </c>
      <c r="F723" s="11">
        <v>8</v>
      </c>
      <c r="G723" s="195">
        <v>624.77166666666699</v>
      </c>
      <c r="H723" s="195">
        <v>3748.63</v>
      </c>
      <c r="I723" s="195">
        <v>468.57875000000001</v>
      </c>
      <c r="J723" s="184">
        <v>10.75</v>
      </c>
      <c r="L723" s="11">
        <v>6</v>
      </c>
      <c r="M723" s="195">
        <v>1296.45</v>
      </c>
      <c r="N723" s="195">
        <v>648.22500000000002</v>
      </c>
      <c r="O723" s="11"/>
      <c r="P723" s="195"/>
      <c r="Q723" s="195"/>
      <c r="R723" s="11">
        <v>8</v>
      </c>
      <c r="S723" s="195">
        <v>3748.63</v>
      </c>
      <c r="T723" s="195">
        <v>468.57875000000001</v>
      </c>
      <c r="V723" s="11"/>
      <c r="W723" s="11"/>
      <c r="X723" s="11"/>
      <c r="Y723" s="11"/>
      <c r="Z723" s="11"/>
      <c r="AA723" s="11"/>
      <c r="AB723" s="11"/>
      <c r="AC723" s="11"/>
      <c r="AD723" s="11"/>
    </row>
    <row r="724" spans="1:30">
      <c r="A724" s="56"/>
      <c r="B724" s="11"/>
      <c r="C724" s="11" t="s">
        <v>375</v>
      </c>
      <c r="D724" s="11"/>
      <c r="E724" s="11" t="s">
        <v>376</v>
      </c>
      <c r="F724" s="11">
        <v>74</v>
      </c>
      <c r="G724" s="195">
        <v>852.77615384615399</v>
      </c>
      <c r="H724" s="195">
        <v>33258.269999999997</v>
      </c>
      <c r="I724" s="195">
        <v>449.436081081081</v>
      </c>
      <c r="J724" s="184">
        <v>11.4864864864865</v>
      </c>
      <c r="L724" s="11">
        <v>39</v>
      </c>
      <c r="M724" s="195">
        <v>17769.03</v>
      </c>
      <c r="N724" s="195">
        <v>507.68657142857103</v>
      </c>
      <c r="O724" s="11"/>
      <c r="P724" s="195"/>
      <c r="Q724" s="195"/>
      <c r="R724" s="11">
        <v>74</v>
      </c>
      <c r="S724" s="195">
        <v>33258.269999999997</v>
      </c>
      <c r="T724" s="195">
        <v>449.436081081081</v>
      </c>
      <c r="V724" s="11"/>
      <c r="W724" s="11"/>
      <c r="X724" s="11"/>
      <c r="Y724" s="11"/>
      <c r="Z724" s="11"/>
      <c r="AA724" s="11"/>
      <c r="AB724" s="11"/>
      <c r="AC724" s="11"/>
      <c r="AD724" s="11"/>
    </row>
    <row r="725" spans="1:30">
      <c r="A725" s="56"/>
      <c r="B725" s="11"/>
      <c r="C725" s="11" t="s">
        <v>377</v>
      </c>
      <c r="D725" s="11"/>
      <c r="E725" s="11" t="s">
        <v>96</v>
      </c>
      <c r="F725" s="11">
        <v>6</v>
      </c>
      <c r="G725" s="195">
        <v>1068.0733333333301</v>
      </c>
      <c r="H725" s="195">
        <v>3204.22</v>
      </c>
      <c r="I725" s="195">
        <v>534.03666666666697</v>
      </c>
      <c r="J725" s="184">
        <v>12.3333333333333</v>
      </c>
      <c r="L725" s="11">
        <v>3</v>
      </c>
      <c r="M725" s="195">
        <v>1346.57</v>
      </c>
      <c r="N725" s="195">
        <v>448.85666666666702</v>
      </c>
      <c r="O725" s="11"/>
      <c r="P725" s="195"/>
      <c r="Q725" s="195"/>
      <c r="R725" s="11">
        <v>6</v>
      </c>
      <c r="S725" s="195">
        <v>3204.22</v>
      </c>
      <c r="T725" s="195">
        <v>534.03666666666697</v>
      </c>
      <c r="V725" s="11"/>
      <c r="W725" s="11"/>
      <c r="X725" s="11"/>
      <c r="Y725" s="11"/>
      <c r="Z725" s="11"/>
      <c r="AA725" s="11"/>
      <c r="AB725" s="11"/>
      <c r="AC725" s="11"/>
      <c r="AD725" s="11"/>
    </row>
    <row r="726" spans="1:30">
      <c r="A726" s="56"/>
      <c r="B726" s="11"/>
      <c r="C726" s="11" t="s">
        <v>378</v>
      </c>
      <c r="D726" s="11"/>
      <c r="E726" s="11" t="s">
        <v>379</v>
      </c>
      <c r="F726" s="11">
        <v>30</v>
      </c>
      <c r="G726" s="195">
        <v>1374.5920000000001</v>
      </c>
      <c r="H726" s="195">
        <v>20618.88</v>
      </c>
      <c r="I726" s="195">
        <v>687.29600000000005</v>
      </c>
      <c r="J726" s="184">
        <v>10.9333333333333</v>
      </c>
      <c r="L726" s="11">
        <v>15</v>
      </c>
      <c r="M726" s="195">
        <v>11121.75</v>
      </c>
      <c r="N726" s="195">
        <v>741.45</v>
      </c>
      <c r="O726" s="11">
        <v>2</v>
      </c>
      <c r="P726" s="195">
        <v>578.84</v>
      </c>
      <c r="Q726" s="195">
        <v>289.42</v>
      </c>
      <c r="R726" s="11">
        <v>28</v>
      </c>
      <c r="S726" s="195">
        <v>20040.04</v>
      </c>
      <c r="T726" s="195">
        <v>715.71571428571394</v>
      </c>
      <c r="V726" s="11"/>
      <c r="W726" s="11"/>
      <c r="X726" s="11"/>
      <c r="Y726" s="11"/>
      <c r="Z726" s="11"/>
      <c r="AA726" s="11"/>
      <c r="AB726" s="11"/>
      <c r="AC726" s="11"/>
      <c r="AD726" s="11"/>
    </row>
    <row r="727" spans="1:30">
      <c r="A727" s="56"/>
      <c r="B727" s="11"/>
      <c r="C727" s="11" t="s">
        <v>380</v>
      </c>
      <c r="D727" s="11"/>
      <c r="E727" s="11" t="s">
        <v>295</v>
      </c>
      <c r="F727" s="11">
        <v>250</v>
      </c>
      <c r="G727" s="195">
        <v>1151.4460784313701</v>
      </c>
      <c r="H727" s="195">
        <v>176171.25</v>
      </c>
      <c r="I727" s="195">
        <v>704.68499999999995</v>
      </c>
      <c r="J727" s="184">
        <v>12.132</v>
      </c>
      <c r="L727" s="11">
        <v>153</v>
      </c>
      <c r="M727" s="195">
        <v>88999.06</v>
      </c>
      <c r="N727" s="195">
        <v>917.51608247422701</v>
      </c>
      <c r="O727" s="11">
        <v>4</v>
      </c>
      <c r="P727" s="195">
        <v>1955.31</v>
      </c>
      <c r="Q727" s="195">
        <v>488.82749999999999</v>
      </c>
      <c r="R727" s="11">
        <v>246</v>
      </c>
      <c r="S727" s="195">
        <v>174215.94</v>
      </c>
      <c r="T727" s="195">
        <v>708.19487804877997</v>
      </c>
      <c r="V727" s="11"/>
      <c r="W727" s="11"/>
      <c r="X727" s="11"/>
      <c r="Y727" s="11"/>
      <c r="Z727" s="11"/>
      <c r="AA727" s="11"/>
      <c r="AB727" s="11"/>
      <c r="AC727" s="11"/>
      <c r="AD727" s="11"/>
    </row>
    <row r="728" spans="1:30">
      <c r="A728" s="56"/>
      <c r="B728" s="11"/>
      <c r="C728" s="11" t="s">
        <v>381</v>
      </c>
      <c r="D728" s="11"/>
      <c r="E728" s="11" t="s">
        <v>84</v>
      </c>
      <c r="F728" s="11">
        <v>1</v>
      </c>
      <c r="G728" s="195"/>
      <c r="H728" s="195">
        <v>757.1</v>
      </c>
      <c r="I728" s="195">
        <v>757.1</v>
      </c>
      <c r="J728" s="184">
        <v>13</v>
      </c>
      <c r="L728" s="11"/>
      <c r="M728" s="195">
        <v>757.1</v>
      </c>
      <c r="N728" s="195">
        <v>757.1</v>
      </c>
      <c r="O728" s="11"/>
      <c r="P728" s="195"/>
      <c r="Q728" s="195"/>
      <c r="R728" s="11">
        <v>1</v>
      </c>
      <c r="S728" s="195">
        <v>757.1</v>
      </c>
      <c r="T728" s="195">
        <v>757.1</v>
      </c>
      <c r="V728" s="11"/>
      <c r="W728" s="11"/>
      <c r="X728" s="11"/>
      <c r="Y728" s="11"/>
      <c r="Z728" s="11"/>
      <c r="AA728" s="11"/>
      <c r="AB728" s="11"/>
      <c r="AC728" s="11"/>
      <c r="AD728" s="11"/>
    </row>
    <row r="729" spans="1:30">
      <c r="A729" s="56"/>
      <c r="B729" s="11"/>
      <c r="C729" s="11" t="s">
        <v>381</v>
      </c>
      <c r="D729" s="11"/>
      <c r="E729" s="11" t="s">
        <v>382</v>
      </c>
      <c r="F729" s="11">
        <v>9</v>
      </c>
      <c r="G729" s="195">
        <v>3320.105</v>
      </c>
      <c r="H729" s="195">
        <v>6640.21</v>
      </c>
      <c r="I729" s="195">
        <v>737.80111111111103</v>
      </c>
      <c r="J729" s="184">
        <v>9.8888888888888893</v>
      </c>
      <c r="L729" s="11">
        <v>2</v>
      </c>
      <c r="M729" s="195">
        <v>5490.28</v>
      </c>
      <c r="N729" s="195">
        <v>784.32571428571396</v>
      </c>
      <c r="O729" s="11"/>
      <c r="P729" s="195"/>
      <c r="Q729" s="195"/>
      <c r="R729" s="11">
        <v>9</v>
      </c>
      <c r="S729" s="195">
        <v>6640.21</v>
      </c>
      <c r="T729" s="195">
        <v>737.80111111111103</v>
      </c>
      <c r="V729" s="11"/>
      <c r="W729" s="11"/>
      <c r="X729" s="11"/>
      <c r="Y729" s="11"/>
      <c r="Z729" s="11"/>
      <c r="AA729" s="11"/>
      <c r="AB729" s="11"/>
      <c r="AC729" s="11"/>
      <c r="AD729" s="11"/>
    </row>
    <row r="730" spans="1:30">
      <c r="A730" s="56"/>
      <c r="B730" s="11"/>
      <c r="C730" s="11" t="s">
        <v>381</v>
      </c>
      <c r="D730" s="11"/>
      <c r="E730" s="11" t="s">
        <v>121</v>
      </c>
      <c r="F730" s="11">
        <v>9</v>
      </c>
      <c r="G730" s="195">
        <v>903.61599999999999</v>
      </c>
      <c r="H730" s="195">
        <v>4518.08</v>
      </c>
      <c r="I730" s="195">
        <v>502.00888888888898</v>
      </c>
      <c r="J730" s="184">
        <v>11.6666666666667</v>
      </c>
      <c r="L730" s="11">
        <v>5</v>
      </c>
      <c r="M730" s="195">
        <v>2942.54</v>
      </c>
      <c r="N730" s="195">
        <v>735.63499999999999</v>
      </c>
      <c r="O730" s="11"/>
      <c r="P730" s="195"/>
      <c r="Q730" s="195"/>
      <c r="R730" s="11">
        <v>9</v>
      </c>
      <c r="S730" s="195">
        <v>4518.08</v>
      </c>
      <c r="T730" s="195">
        <v>502.00888888888898</v>
      </c>
      <c r="V730" s="11"/>
      <c r="W730" s="11"/>
      <c r="X730" s="11"/>
      <c r="Y730" s="11"/>
      <c r="Z730" s="11"/>
      <c r="AA730" s="11"/>
      <c r="AB730" s="11"/>
      <c r="AC730" s="11"/>
      <c r="AD730" s="11"/>
    </row>
    <row r="731" spans="1:30">
      <c r="A731" s="56"/>
      <c r="B731" s="11"/>
      <c r="C731" s="11" t="s">
        <v>383</v>
      </c>
      <c r="D731" s="11"/>
      <c r="E731" s="11" t="s">
        <v>384</v>
      </c>
      <c r="F731" s="11">
        <v>19</v>
      </c>
      <c r="G731" s="195">
        <v>637.02833333333297</v>
      </c>
      <c r="H731" s="195">
        <v>7644.34</v>
      </c>
      <c r="I731" s="195">
        <v>402.33368421052597</v>
      </c>
      <c r="J731" s="184">
        <v>12.3157894736842</v>
      </c>
      <c r="L731" s="11">
        <v>12</v>
      </c>
      <c r="M731" s="195">
        <v>3880.96</v>
      </c>
      <c r="N731" s="195">
        <v>554.42285714285697</v>
      </c>
      <c r="O731" s="11"/>
      <c r="P731" s="195"/>
      <c r="Q731" s="195"/>
      <c r="R731" s="11">
        <v>19</v>
      </c>
      <c r="S731" s="195">
        <v>7644.34</v>
      </c>
      <c r="T731" s="195">
        <v>402.33368421052597</v>
      </c>
      <c r="V731" s="11"/>
      <c r="W731" s="11"/>
      <c r="X731" s="11"/>
      <c r="Y731" s="11"/>
      <c r="Z731" s="11"/>
      <c r="AA731" s="11"/>
      <c r="AB731" s="11"/>
      <c r="AC731" s="11"/>
      <c r="AD731" s="11"/>
    </row>
    <row r="732" spans="1:30">
      <c r="A732" s="56"/>
      <c r="B732" s="11"/>
      <c r="C732" s="11" t="s">
        <v>498</v>
      </c>
      <c r="D732" s="11"/>
      <c r="E732" s="11" t="s">
        <v>136</v>
      </c>
      <c r="F732" s="11">
        <v>2</v>
      </c>
      <c r="G732" s="195">
        <v>484.66</v>
      </c>
      <c r="H732" s="195">
        <v>484.66</v>
      </c>
      <c r="I732" s="195">
        <v>242.33</v>
      </c>
      <c r="J732" s="184">
        <v>10</v>
      </c>
      <c r="L732" s="11">
        <v>1</v>
      </c>
      <c r="M732" s="195">
        <v>410.94</v>
      </c>
      <c r="N732" s="195">
        <v>410.94</v>
      </c>
      <c r="O732" s="11"/>
      <c r="P732" s="195"/>
      <c r="Q732" s="195"/>
      <c r="R732" s="11">
        <v>2</v>
      </c>
      <c r="S732" s="195">
        <v>484.66</v>
      </c>
      <c r="T732" s="195">
        <v>242.33</v>
      </c>
      <c r="V732" s="11"/>
      <c r="W732" s="11"/>
      <c r="X732" s="11"/>
      <c r="Y732" s="11"/>
      <c r="Z732" s="11"/>
      <c r="AA732" s="11"/>
      <c r="AB732" s="11"/>
      <c r="AC732" s="11"/>
      <c r="AD732" s="11"/>
    </row>
    <row r="733" spans="1:30">
      <c r="A733" s="56"/>
      <c r="B733" s="11"/>
      <c r="C733" s="11" t="s">
        <v>475</v>
      </c>
      <c r="D733" s="11"/>
      <c r="E733" s="11" t="s">
        <v>88</v>
      </c>
      <c r="F733" s="11">
        <v>1</v>
      </c>
      <c r="G733" s="195"/>
      <c r="H733" s="195">
        <v>430.61</v>
      </c>
      <c r="I733" s="195">
        <v>430.61</v>
      </c>
      <c r="J733" s="184">
        <v>7</v>
      </c>
      <c r="L733" s="11"/>
      <c r="M733" s="195">
        <v>430.61</v>
      </c>
      <c r="N733" s="195">
        <v>430.61</v>
      </c>
      <c r="O733" s="11"/>
      <c r="P733" s="195"/>
      <c r="Q733" s="195"/>
      <c r="R733" s="11">
        <v>1</v>
      </c>
      <c r="S733" s="195">
        <v>430.61</v>
      </c>
      <c r="T733" s="195">
        <v>430.61</v>
      </c>
      <c r="V733" s="11"/>
      <c r="W733" s="11"/>
      <c r="X733" s="11"/>
      <c r="Y733" s="11"/>
      <c r="Z733" s="11"/>
      <c r="AA733" s="11"/>
      <c r="AB733" s="11"/>
      <c r="AC733" s="11"/>
      <c r="AD733" s="11"/>
    </row>
    <row r="734" spans="1:30">
      <c r="A734" s="56"/>
      <c r="B734" s="11"/>
      <c r="C734" s="11" t="s">
        <v>385</v>
      </c>
      <c r="D734" s="11"/>
      <c r="E734" s="11" t="s">
        <v>338</v>
      </c>
      <c r="F734" s="11">
        <v>39</v>
      </c>
      <c r="G734" s="195">
        <v>1135.4304545454499</v>
      </c>
      <c r="H734" s="195">
        <v>24979.47</v>
      </c>
      <c r="I734" s="195">
        <v>640.49923076923096</v>
      </c>
      <c r="J734" s="184">
        <v>11.153846153846199</v>
      </c>
      <c r="L734" s="11">
        <v>22</v>
      </c>
      <c r="M734" s="195">
        <v>14309.7</v>
      </c>
      <c r="N734" s="195">
        <v>841.74705882352896</v>
      </c>
      <c r="O734" s="11"/>
      <c r="P734" s="195"/>
      <c r="Q734" s="195"/>
      <c r="R734" s="11">
        <v>39</v>
      </c>
      <c r="S734" s="195">
        <v>24979.47</v>
      </c>
      <c r="T734" s="195">
        <v>640.49923076923096</v>
      </c>
      <c r="V734" s="11"/>
      <c r="W734" s="11"/>
      <c r="X734" s="11"/>
      <c r="Y734" s="11"/>
      <c r="Z734" s="11"/>
      <c r="AA734" s="11"/>
      <c r="AB734" s="11"/>
      <c r="AC734" s="11"/>
      <c r="AD734" s="11"/>
    </row>
    <row r="735" spans="1:30">
      <c r="A735" s="56"/>
      <c r="B735" s="11"/>
      <c r="C735" s="11" t="s">
        <v>386</v>
      </c>
      <c r="D735" s="11"/>
      <c r="E735" s="11" t="s">
        <v>113</v>
      </c>
      <c r="F735" s="11">
        <v>280</v>
      </c>
      <c r="G735" s="195">
        <v>1243.2015503876</v>
      </c>
      <c r="H735" s="195">
        <v>160373</v>
      </c>
      <c r="I735" s="195">
        <v>572.76071428571402</v>
      </c>
      <c r="J735" s="184">
        <v>11.3071428571429</v>
      </c>
      <c r="L735" s="11">
        <v>129</v>
      </c>
      <c r="M735" s="195">
        <v>99583.580000000104</v>
      </c>
      <c r="N735" s="195">
        <v>659.49390728476897</v>
      </c>
      <c r="O735" s="11">
        <v>6</v>
      </c>
      <c r="P735" s="195">
        <v>2932.99</v>
      </c>
      <c r="Q735" s="195">
        <v>488.83166666666699</v>
      </c>
      <c r="R735" s="11">
        <v>274</v>
      </c>
      <c r="S735" s="195">
        <v>157440.01</v>
      </c>
      <c r="T735" s="195">
        <v>574.59857664233596</v>
      </c>
      <c r="V735" s="11"/>
      <c r="W735" s="11"/>
      <c r="X735" s="11"/>
      <c r="Y735" s="11"/>
      <c r="Z735" s="11"/>
      <c r="AA735" s="11"/>
      <c r="AB735" s="11"/>
      <c r="AC735" s="11"/>
      <c r="AD735" s="11"/>
    </row>
    <row r="736" spans="1:30">
      <c r="A736" s="56"/>
      <c r="B736" s="11"/>
      <c r="C736" s="11" t="s">
        <v>387</v>
      </c>
      <c r="D736" s="11"/>
      <c r="E736" s="11" t="s">
        <v>352</v>
      </c>
      <c r="F736" s="11">
        <v>3</v>
      </c>
      <c r="G736" s="195">
        <v>586.75</v>
      </c>
      <c r="H736" s="195">
        <v>1173.5</v>
      </c>
      <c r="I736" s="195">
        <v>391.16666666666703</v>
      </c>
      <c r="J736" s="184">
        <v>8.6666666666666696</v>
      </c>
      <c r="L736" s="11">
        <v>2</v>
      </c>
      <c r="M736" s="195">
        <v>552.21</v>
      </c>
      <c r="N736" s="195">
        <v>552.21</v>
      </c>
      <c r="O736" s="11"/>
      <c r="P736" s="195"/>
      <c r="Q736" s="195"/>
      <c r="R736" s="11">
        <v>3</v>
      </c>
      <c r="S736" s="195">
        <v>1173.5</v>
      </c>
      <c r="T736" s="195">
        <v>391.16666666666703</v>
      </c>
      <c r="V736" s="11"/>
      <c r="W736" s="11"/>
      <c r="X736" s="11"/>
      <c r="Y736" s="11"/>
      <c r="Z736" s="11"/>
      <c r="AA736" s="11"/>
      <c r="AB736" s="11"/>
      <c r="AC736" s="11"/>
      <c r="AD736" s="11"/>
    </row>
    <row r="737" spans="1:30">
      <c r="A737" s="56"/>
      <c r="B737" s="11"/>
      <c r="C737" s="11" t="s">
        <v>388</v>
      </c>
      <c r="D737" s="11"/>
      <c r="E737" s="11" t="s">
        <v>389</v>
      </c>
      <c r="F737" s="11">
        <v>8</v>
      </c>
      <c r="G737" s="195">
        <v>710.72</v>
      </c>
      <c r="H737" s="195">
        <v>3553.6</v>
      </c>
      <c r="I737" s="195">
        <v>444.2</v>
      </c>
      <c r="J737" s="184">
        <v>9.5</v>
      </c>
      <c r="L737" s="11">
        <v>5</v>
      </c>
      <c r="M737" s="195">
        <v>1256.68</v>
      </c>
      <c r="N737" s="195">
        <v>418.89333333333298</v>
      </c>
      <c r="O737" s="11"/>
      <c r="P737" s="195"/>
      <c r="Q737" s="195"/>
      <c r="R737" s="11">
        <v>8</v>
      </c>
      <c r="S737" s="195">
        <v>3553.6</v>
      </c>
      <c r="T737" s="195">
        <v>444.2</v>
      </c>
      <c r="V737" s="11"/>
      <c r="W737" s="11"/>
      <c r="X737" s="11"/>
      <c r="Y737" s="11"/>
      <c r="Z737" s="11"/>
      <c r="AA737" s="11"/>
      <c r="AB737" s="11"/>
      <c r="AC737" s="11"/>
      <c r="AD737" s="11"/>
    </row>
    <row r="738" spans="1:30">
      <c r="A738" s="56"/>
      <c r="B738" s="11"/>
      <c r="C738" s="11" t="s">
        <v>390</v>
      </c>
      <c r="D738" s="11"/>
      <c r="E738" s="11" t="s">
        <v>115</v>
      </c>
      <c r="F738" s="11">
        <v>29</v>
      </c>
      <c r="G738" s="195">
        <v>739.39769230769195</v>
      </c>
      <c r="H738" s="195">
        <v>19224.34</v>
      </c>
      <c r="I738" s="195">
        <v>662.90827586206899</v>
      </c>
      <c r="J738" s="184">
        <v>13.965517241379301</v>
      </c>
      <c r="L738" s="11">
        <v>26</v>
      </c>
      <c r="M738" s="195">
        <v>1864.29</v>
      </c>
      <c r="N738" s="195">
        <v>621.42999999999995</v>
      </c>
      <c r="O738" s="11"/>
      <c r="P738" s="195"/>
      <c r="Q738" s="195"/>
      <c r="R738" s="11">
        <v>29</v>
      </c>
      <c r="S738" s="195">
        <v>19224.34</v>
      </c>
      <c r="T738" s="195">
        <v>662.90827586206899</v>
      </c>
      <c r="V738" s="11"/>
      <c r="W738" s="11"/>
      <c r="X738" s="11"/>
      <c r="Y738" s="11"/>
      <c r="Z738" s="11"/>
      <c r="AA738" s="11"/>
      <c r="AB738" s="11"/>
      <c r="AC738" s="11"/>
      <c r="AD738" s="11"/>
    </row>
    <row r="739" spans="1:30">
      <c r="A739" s="56"/>
      <c r="B739" s="11"/>
      <c r="C739" s="11" t="s">
        <v>391</v>
      </c>
      <c r="D739" s="11"/>
      <c r="E739" s="11" t="s">
        <v>210</v>
      </c>
      <c r="F739" s="11">
        <v>813</v>
      </c>
      <c r="G739" s="195">
        <v>1266.6732467532499</v>
      </c>
      <c r="H739" s="195">
        <v>487669.2</v>
      </c>
      <c r="I739" s="195">
        <v>599.83911439114399</v>
      </c>
      <c r="J739" s="184">
        <v>11.3468634686347</v>
      </c>
      <c r="L739" s="11">
        <v>385</v>
      </c>
      <c r="M739" s="195">
        <v>286043.7</v>
      </c>
      <c r="N739" s="195">
        <v>668.32640186915899</v>
      </c>
      <c r="O739" s="11">
        <v>20</v>
      </c>
      <c r="P739" s="195">
        <v>9986.7800000000007</v>
      </c>
      <c r="Q739" s="195">
        <v>499.339</v>
      </c>
      <c r="R739" s="11">
        <v>793</v>
      </c>
      <c r="S739" s="195">
        <v>477682.42</v>
      </c>
      <c r="T739" s="195">
        <v>602.37379571248402</v>
      </c>
      <c r="V739" s="11"/>
      <c r="W739" s="11"/>
      <c r="X739" s="11"/>
      <c r="Y739" s="11"/>
      <c r="Z739" s="11"/>
      <c r="AA739" s="11"/>
      <c r="AB739" s="11"/>
      <c r="AC739" s="11"/>
      <c r="AD739" s="11"/>
    </row>
    <row r="740" spans="1:30">
      <c r="A740" s="56"/>
      <c r="B740" s="11"/>
      <c r="C740" s="11" t="s">
        <v>391</v>
      </c>
      <c r="D740" s="11"/>
      <c r="E740" s="11" t="s">
        <v>580</v>
      </c>
      <c r="F740" s="11">
        <v>1</v>
      </c>
      <c r="G740" s="195">
        <v>855.86</v>
      </c>
      <c r="H740" s="195">
        <v>855.86</v>
      </c>
      <c r="I740" s="195">
        <v>855.86</v>
      </c>
      <c r="J740" s="184">
        <v>13</v>
      </c>
      <c r="L740" s="11">
        <v>1</v>
      </c>
      <c r="M740" s="195"/>
      <c r="N740" s="195"/>
      <c r="O740" s="11"/>
      <c r="P740" s="195"/>
      <c r="Q740" s="195"/>
      <c r="R740" s="11">
        <v>1</v>
      </c>
      <c r="S740" s="195">
        <v>855.86</v>
      </c>
      <c r="T740" s="195">
        <v>855.86</v>
      </c>
      <c r="V740" s="11"/>
      <c r="W740" s="11"/>
      <c r="X740" s="11"/>
      <c r="Y740" s="11"/>
      <c r="Z740" s="11"/>
      <c r="AA740" s="11"/>
      <c r="AB740" s="11"/>
      <c r="AC740" s="11"/>
      <c r="AD740" s="11"/>
    </row>
    <row r="741" spans="1:30">
      <c r="A741" s="56"/>
      <c r="B741" s="11"/>
      <c r="C741" s="11" t="s">
        <v>393</v>
      </c>
      <c r="D741" s="11"/>
      <c r="E741" s="11" t="s">
        <v>89</v>
      </c>
      <c r="F741" s="11">
        <v>67</v>
      </c>
      <c r="G741" s="195">
        <v>1269.8253125000001</v>
      </c>
      <c r="H741" s="195">
        <v>40634.410000000003</v>
      </c>
      <c r="I741" s="195">
        <v>606.48373134328403</v>
      </c>
      <c r="J741" s="184">
        <v>11.402985074626899</v>
      </c>
      <c r="L741" s="11">
        <v>32</v>
      </c>
      <c r="M741" s="195">
        <v>17602.95</v>
      </c>
      <c r="N741" s="195">
        <v>502.94142857142901</v>
      </c>
      <c r="O741" s="11"/>
      <c r="P741" s="195"/>
      <c r="Q741" s="195"/>
      <c r="R741" s="11">
        <v>67</v>
      </c>
      <c r="S741" s="195">
        <v>40634.410000000003</v>
      </c>
      <c r="T741" s="195">
        <v>606.48373134328403</v>
      </c>
      <c r="V741" s="11"/>
      <c r="W741" s="11"/>
      <c r="X741" s="11"/>
      <c r="Y741" s="11"/>
      <c r="Z741" s="11"/>
      <c r="AA741" s="11"/>
      <c r="AB741" s="11"/>
      <c r="AC741" s="11"/>
      <c r="AD741" s="11"/>
    </row>
    <row r="742" spans="1:30">
      <c r="A742" s="56"/>
      <c r="B742" s="11"/>
      <c r="C742" s="11" t="s">
        <v>394</v>
      </c>
      <c r="D742" s="11"/>
      <c r="E742" s="11" t="s">
        <v>261</v>
      </c>
      <c r="F742" s="11">
        <v>9</v>
      </c>
      <c r="G742" s="195">
        <v>847.21799999999996</v>
      </c>
      <c r="H742" s="195">
        <v>4236.09</v>
      </c>
      <c r="I742" s="195">
        <v>470.67666666666702</v>
      </c>
      <c r="J742" s="184">
        <v>10.2222222222222</v>
      </c>
      <c r="L742" s="11">
        <v>5</v>
      </c>
      <c r="M742" s="195">
        <v>2190.3200000000002</v>
      </c>
      <c r="N742" s="195">
        <v>547.58000000000004</v>
      </c>
      <c r="O742" s="11"/>
      <c r="P742" s="195"/>
      <c r="Q742" s="195"/>
      <c r="R742" s="11">
        <v>9</v>
      </c>
      <c r="S742" s="195">
        <v>4236.09</v>
      </c>
      <c r="T742" s="195">
        <v>470.67666666666702</v>
      </c>
      <c r="V742" s="11"/>
      <c r="W742" s="11"/>
      <c r="X742" s="11"/>
      <c r="Y742" s="11"/>
      <c r="Z742" s="11"/>
      <c r="AA742" s="11"/>
      <c r="AB742" s="11"/>
      <c r="AC742" s="11"/>
      <c r="AD742" s="11"/>
    </row>
    <row r="743" spans="1:30">
      <c r="A743" s="56"/>
      <c r="B743" s="11"/>
      <c r="C743" s="11" t="s">
        <v>395</v>
      </c>
      <c r="D743" s="11"/>
      <c r="E743" s="11" t="s">
        <v>396</v>
      </c>
      <c r="F743" s="11">
        <v>156</v>
      </c>
      <c r="G743" s="195">
        <v>878.50874999999996</v>
      </c>
      <c r="H743" s="195">
        <v>70280.7</v>
      </c>
      <c r="I743" s="195">
        <v>450.51730769230801</v>
      </c>
      <c r="J743" s="184">
        <v>11.0897435897436</v>
      </c>
      <c r="L743" s="11">
        <v>80</v>
      </c>
      <c r="M743" s="195">
        <v>44566.14</v>
      </c>
      <c r="N743" s="195">
        <v>586.39657894736797</v>
      </c>
      <c r="O743" s="11"/>
      <c r="P743" s="195"/>
      <c r="Q743" s="195"/>
      <c r="R743" s="11">
        <v>156</v>
      </c>
      <c r="S743" s="195">
        <v>70280.7</v>
      </c>
      <c r="T743" s="195">
        <v>450.51730769230801</v>
      </c>
      <c r="V743" s="11"/>
      <c r="W743" s="11"/>
      <c r="X743" s="11"/>
      <c r="Y743" s="11"/>
      <c r="Z743" s="11"/>
      <c r="AA743" s="11"/>
      <c r="AB743" s="11"/>
      <c r="AC743" s="11"/>
      <c r="AD743" s="11"/>
    </row>
    <row r="744" spans="1:30">
      <c r="A744" s="56"/>
      <c r="B744" s="11"/>
      <c r="C744" s="11" t="s">
        <v>397</v>
      </c>
      <c r="D744" s="11"/>
      <c r="E744" s="11" t="s">
        <v>398</v>
      </c>
      <c r="F744" s="11">
        <v>20</v>
      </c>
      <c r="G744" s="195">
        <v>818.00857142857103</v>
      </c>
      <c r="H744" s="195">
        <v>11452.12</v>
      </c>
      <c r="I744" s="195">
        <v>572.60599999999999</v>
      </c>
      <c r="J744" s="184">
        <v>10.6</v>
      </c>
      <c r="L744" s="11">
        <v>14</v>
      </c>
      <c r="M744" s="195">
        <v>4319.67</v>
      </c>
      <c r="N744" s="195">
        <v>719.94500000000005</v>
      </c>
      <c r="O744" s="11">
        <v>1</v>
      </c>
      <c r="P744" s="195">
        <v>1021.89</v>
      </c>
      <c r="Q744" s="195">
        <v>1021.89</v>
      </c>
      <c r="R744" s="11">
        <v>19</v>
      </c>
      <c r="S744" s="195">
        <v>10430.23</v>
      </c>
      <c r="T744" s="195">
        <v>548.95947368421105</v>
      </c>
      <c r="V744" s="11"/>
      <c r="W744" s="11"/>
      <c r="X744" s="11"/>
      <c r="Y744" s="11"/>
      <c r="Z744" s="11"/>
      <c r="AA744" s="11"/>
      <c r="AB744" s="11"/>
      <c r="AC744" s="11"/>
      <c r="AD744" s="11"/>
    </row>
    <row r="745" spans="1:30">
      <c r="A745" s="56"/>
      <c r="B745" s="11"/>
      <c r="C745" s="11" t="s">
        <v>399</v>
      </c>
      <c r="D745" s="11"/>
      <c r="E745" s="11" t="s">
        <v>400</v>
      </c>
      <c r="F745" s="11">
        <v>6</v>
      </c>
      <c r="G745" s="195">
        <v>1591.3425</v>
      </c>
      <c r="H745" s="195">
        <v>6365.37</v>
      </c>
      <c r="I745" s="195">
        <v>1060.895</v>
      </c>
      <c r="J745" s="184">
        <v>14</v>
      </c>
      <c r="L745" s="11">
        <v>4</v>
      </c>
      <c r="M745" s="195">
        <v>3436.19</v>
      </c>
      <c r="N745" s="195">
        <v>1718.095</v>
      </c>
      <c r="O745" s="11"/>
      <c r="P745" s="195"/>
      <c r="Q745" s="195"/>
      <c r="R745" s="11">
        <v>6</v>
      </c>
      <c r="S745" s="195">
        <v>6365.37</v>
      </c>
      <c r="T745" s="195">
        <v>1060.895</v>
      </c>
      <c r="V745" s="11"/>
      <c r="W745" s="11"/>
      <c r="X745" s="11"/>
      <c r="Y745" s="11"/>
      <c r="Z745" s="11"/>
      <c r="AA745" s="11"/>
      <c r="AB745" s="11"/>
      <c r="AC745" s="11"/>
      <c r="AD745" s="11"/>
    </row>
    <row r="746" spans="1:30">
      <c r="A746" s="56"/>
      <c r="B746" s="11"/>
      <c r="C746" s="11" t="s">
        <v>401</v>
      </c>
      <c r="D746" s="11"/>
      <c r="E746" s="11" t="s">
        <v>264</v>
      </c>
      <c r="F746" s="11">
        <v>11</v>
      </c>
      <c r="G746" s="195">
        <v>838.81</v>
      </c>
      <c r="H746" s="195">
        <v>5871.67</v>
      </c>
      <c r="I746" s="195">
        <v>533.78818181818201</v>
      </c>
      <c r="J746" s="184">
        <v>9.6363636363636402</v>
      </c>
      <c r="L746" s="11">
        <v>7</v>
      </c>
      <c r="M746" s="195">
        <v>2714.42</v>
      </c>
      <c r="N746" s="195">
        <v>678.60500000000002</v>
      </c>
      <c r="O746" s="11">
        <v>1</v>
      </c>
      <c r="P746" s="195">
        <v>271.5</v>
      </c>
      <c r="Q746" s="195">
        <v>271.5</v>
      </c>
      <c r="R746" s="11">
        <v>10</v>
      </c>
      <c r="S746" s="195">
        <v>5600.17</v>
      </c>
      <c r="T746" s="195">
        <v>560.01700000000005</v>
      </c>
      <c r="V746" s="11"/>
      <c r="W746" s="11"/>
      <c r="X746" s="11"/>
      <c r="Y746" s="11"/>
      <c r="Z746" s="11"/>
      <c r="AA746" s="11"/>
      <c r="AB746" s="11"/>
      <c r="AC746" s="11"/>
      <c r="AD746" s="11"/>
    </row>
    <row r="747" spans="1:30">
      <c r="A747" s="56"/>
      <c r="B747" s="11"/>
      <c r="C747" s="11" t="s">
        <v>476</v>
      </c>
      <c r="D747" s="11"/>
      <c r="E747" s="11" t="s">
        <v>161</v>
      </c>
      <c r="F747" s="11">
        <v>1</v>
      </c>
      <c r="G747" s="195">
        <v>185.65</v>
      </c>
      <c r="H747" s="195">
        <v>185.65</v>
      </c>
      <c r="I747" s="195">
        <v>185.65</v>
      </c>
      <c r="J747" s="184">
        <v>7</v>
      </c>
      <c r="L747" s="11">
        <v>1</v>
      </c>
      <c r="M747" s="195"/>
      <c r="N747" s="195"/>
      <c r="O747" s="11"/>
      <c r="P747" s="195"/>
      <c r="Q747" s="195"/>
      <c r="R747" s="11">
        <v>1</v>
      </c>
      <c r="S747" s="195">
        <v>185.65</v>
      </c>
      <c r="T747" s="195">
        <v>185.65</v>
      </c>
      <c r="V747" s="11"/>
      <c r="W747" s="11"/>
      <c r="X747" s="11"/>
      <c r="Y747" s="11"/>
      <c r="Z747" s="11"/>
      <c r="AA747" s="11"/>
      <c r="AB747" s="11"/>
      <c r="AC747" s="11"/>
      <c r="AD747" s="11"/>
    </row>
    <row r="748" spans="1:30">
      <c r="A748" s="56"/>
      <c r="B748" s="11"/>
      <c r="C748" s="11" t="s">
        <v>403</v>
      </c>
      <c r="D748" s="11"/>
      <c r="E748" s="11" t="s">
        <v>123</v>
      </c>
      <c r="F748" s="11">
        <v>2</v>
      </c>
      <c r="G748" s="195">
        <v>1591.36</v>
      </c>
      <c r="H748" s="195">
        <v>1591.36</v>
      </c>
      <c r="I748" s="195">
        <v>795.68</v>
      </c>
      <c r="J748" s="184">
        <v>7.5</v>
      </c>
      <c r="L748" s="11">
        <v>1</v>
      </c>
      <c r="M748" s="195">
        <v>881.23</v>
      </c>
      <c r="N748" s="195">
        <v>881.23</v>
      </c>
      <c r="O748" s="11"/>
      <c r="P748" s="195"/>
      <c r="Q748" s="195"/>
      <c r="R748" s="11">
        <v>2</v>
      </c>
      <c r="S748" s="195">
        <v>1591.36</v>
      </c>
      <c r="T748" s="195">
        <v>795.68</v>
      </c>
      <c r="V748" s="11"/>
      <c r="W748" s="11"/>
      <c r="X748" s="11"/>
      <c r="Y748" s="11"/>
      <c r="Z748" s="11"/>
      <c r="AA748" s="11"/>
      <c r="AB748" s="11"/>
      <c r="AC748" s="11"/>
      <c r="AD748" s="11"/>
    </row>
    <row r="749" spans="1:30">
      <c r="A749" s="56"/>
      <c r="B749" s="11"/>
      <c r="C749" s="11" t="s">
        <v>404</v>
      </c>
      <c r="D749" s="11"/>
      <c r="E749" s="11" t="s">
        <v>84</v>
      </c>
      <c r="F749" s="11">
        <v>24</v>
      </c>
      <c r="G749" s="195">
        <v>974.39461538461501</v>
      </c>
      <c r="H749" s="195">
        <v>12667.13</v>
      </c>
      <c r="I749" s="195">
        <v>527.79708333333303</v>
      </c>
      <c r="J749" s="184">
        <v>11.25</v>
      </c>
      <c r="L749" s="11">
        <v>13</v>
      </c>
      <c r="M749" s="195">
        <v>7729.11</v>
      </c>
      <c r="N749" s="195">
        <v>702.64636363636396</v>
      </c>
      <c r="O749" s="11"/>
      <c r="P749" s="195"/>
      <c r="Q749" s="195"/>
      <c r="R749" s="11">
        <v>24</v>
      </c>
      <c r="S749" s="195">
        <v>12667.13</v>
      </c>
      <c r="T749" s="195">
        <v>527.79708333333303</v>
      </c>
      <c r="V749" s="11"/>
      <c r="W749" s="11"/>
      <c r="X749" s="11"/>
      <c r="Y749" s="11"/>
      <c r="Z749" s="11"/>
      <c r="AA749" s="11"/>
      <c r="AB749" s="11"/>
      <c r="AC749" s="11"/>
      <c r="AD749" s="11"/>
    </row>
    <row r="750" spans="1:30">
      <c r="A750" s="56"/>
      <c r="B750" s="11"/>
      <c r="C750" s="11" t="s">
        <v>405</v>
      </c>
      <c r="D750" s="11"/>
      <c r="E750" s="11" t="s">
        <v>406</v>
      </c>
      <c r="F750" s="11">
        <v>9</v>
      </c>
      <c r="G750" s="195">
        <v>3966.7150000000001</v>
      </c>
      <c r="H750" s="195">
        <v>7933.43</v>
      </c>
      <c r="I750" s="195">
        <v>881.49222222222204</v>
      </c>
      <c r="J750" s="184">
        <v>17.5555555555556</v>
      </c>
      <c r="L750" s="11">
        <v>2</v>
      </c>
      <c r="M750" s="195">
        <v>6120.99</v>
      </c>
      <c r="N750" s="195">
        <v>874.42714285714305</v>
      </c>
      <c r="O750" s="11">
        <v>1</v>
      </c>
      <c r="P750" s="195">
        <v>126.52</v>
      </c>
      <c r="Q750" s="195">
        <v>126.52</v>
      </c>
      <c r="R750" s="11">
        <v>8</v>
      </c>
      <c r="S750" s="195">
        <v>7806.91</v>
      </c>
      <c r="T750" s="195">
        <v>975.86374999999998</v>
      </c>
      <c r="V750" s="11"/>
      <c r="W750" s="11"/>
      <c r="X750" s="11"/>
      <c r="Y750" s="11"/>
      <c r="Z750" s="11"/>
      <c r="AA750" s="11"/>
      <c r="AB750" s="11"/>
      <c r="AC750" s="11"/>
      <c r="AD750" s="11"/>
    </row>
    <row r="751" spans="1:30">
      <c r="A751" s="56"/>
      <c r="B751" s="11"/>
      <c r="C751" s="11" t="s">
        <v>407</v>
      </c>
      <c r="D751" s="11"/>
      <c r="E751" s="11" t="s">
        <v>136</v>
      </c>
      <c r="F751" s="11">
        <v>1</v>
      </c>
      <c r="G751" s="195">
        <v>313.85000000000002</v>
      </c>
      <c r="H751" s="195">
        <v>313.85000000000002</v>
      </c>
      <c r="I751" s="195">
        <v>313.85000000000002</v>
      </c>
      <c r="J751" s="184">
        <v>13</v>
      </c>
      <c r="L751" s="11">
        <v>1</v>
      </c>
      <c r="M751" s="195"/>
      <c r="N751" s="195"/>
      <c r="O751" s="11"/>
      <c r="P751" s="195"/>
      <c r="Q751" s="195"/>
      <c r="R751" s="11">
        <v>1</v>
      </c>
      <c r="S751" s="195">
        <v>313.85000000000002</v>
      </c>
      <c r="T751" s="195">
        <v>313.85000000000002</v>
      </c>
      <c r="V751" s="11"/>
      <c r="W751" s="11"/>
      <c r="X751" s="11"/>
      <c r="Y751" s="11"/>
      <c r="Z751" s="11"/>
      <c r="AA751" s="11"/>
      <c r="AB751" s="11"/>
      <c r="AC751" s="11"/>
      <c r="AD751" s="11"/>
    </row>
    <row r="752" spans="1:30">
      <c r="A752" s="56"/>
      <c r="B752" s="11"/>
      <c r="C752" s="11" t="s">
        <v>408</v>
      </c>
      <c r="D752" s="11"/>
      <c r="E752" s="11" t="s">
        <v>409</v>
      </c>
      <c r="F752" s="11">
        <v>128</v>
      </c>
      <c r="G752" s="195">
        <v>820.490617283951</v>
      </c>
      <c r="H752" s="195">
        <v>66459.740000000005</v>
      </c>
      <c r="I752" s="195">
        <v>519.21671875000004</v>
      </c>
      <c r="J752" s="184">
        <v>11.453125</v>
      </c>
      <c r="L752" s="11">
        <v>81</v>
      </c>
      <c r="M752" s="195">
        <v>30370.87</v>
      </c>
      <c r="N752" s="195">
        <v>646.18872340425503</v>
      </c>
      <c r="O752" s="11">
        <v>3</v>
      </c>
      <c r="P752" s="195">
        <v>1890.31</v>
      </c>
      <c r="Q752" s="195">
        <v>630.10333333333301</v>
      </c>
      <c r="R752" s="11">
        <v>125</v>
      </c>
      <c r="S752" s="195">
        <v>64569.43</v>
      </c>
      <c r="T752" s="195">
        <v>516.55543999999998</v>
      </c>
      <c r="V752" s="11"/>
      <c r="W752" s="11"/>
      <c r="X752" s="11"/>
      <c r="Y752" s="11"/>
      <c r="Z752" s="11"/>
      <c r="AA752" s="11"/>
      <c r="AB752" s="11"/>
      <c r="AC752" s="11"/>
      <c r="AD752" s="11"/>
    </row>
    <row r="753" spans="1:30">
      <c r="A753" s="56"/>
      <c r="B753" s="11"/>
      <c r="C753" s="11" t="s">
        <v>410</v>
      </c>
      <c r="D753" s="11"/>
      <c r="E753" s="11" t="s">
        <v>411</v>
      </c>
      <c r="F753" s="11">
        <v>2</v>
      </c>
      <c r="G753" s="195"/>
      <c r="H753" s="195">
        <v>779.54</v>
      </c>
      <c r="I753" s="195">
        <v>389.77</v>
      </c>
      <c r="J753" s="184">
        <v>4.5</v>
      </c>
      <c r="L753" s="11"/>
      <c r="M753" s="195">
        <v>779.54</v>
      </c>
      <c r="N753" s="195">
        <v>389.77</v>
      </c>
      <c r="O753" s="11"/>
      <c r="P753" s="195"/>
      <c r="Q753" s="195"/>
      <c r="R753" s="11">
        <v>2</v>
      </c>
      <c r="S753" s="195">
        <v>779.54</v>
      </c>
      <c r="T753" s="195">
        <v>389.77</v>
      </c>
      <c r="V753" s="11"/>
      <c r="W753" s="11"/>
      <c r="X753" s="11"/>
      <c r="Y753" s="11"/>
      <c r="Z753" s="11"/>
      <c r="AA753" s="11"/>
      <c r="AB753" s="11"/>
      <c r="AC753" s="11"/>
      <c r="AD753" s="11"/>
    </row>
    <row r="754" spans="1:30">
      <c r="A754" s="56"/>
      <c r="B754" s="11"/>
      <c r="C754" s="11" t="s">
        <v>412</v>
      </c>
      <c r="D754" s="11"/>
      <c r="E754" s="11" t="s">
        <v>115</v>
      </c>
      <c r="F754" s="11">
        <v>8</v>
      </c>
      <c r="G754" s="195">
        <v>3785.855</v>
      </c>
      <c r="H754" s="195">
        <v>7571.71</v>
      </c>
      <c r="I754" s="195">
        <v>946.46375</v>
      </c>
      <c r="J754" s="184">
        <v>10.875</v>
      </c>
      <c r="L754" s="11">
        <v>2</v>
      </c>
      <c r="M754" s="195">
        <v>6723.38</v>
      </c>
      <c r="N754" s="195">
        <v>1120.5633333333301</v>
      </c>
      <c r="O754" s="11"/>
      <c r="P754" s="195"/>
      <c r="Q754" s="195"/>
      <c r="R754" s="11">
        <v>8</v>
      </c>
      <c r="S754" s="195">
        <v>7571.71</v>
      </c>
      <c r="T754" s="195">
        <v>946.46375</v>
      </c>
      <c r="V754" s="11"/>
      <c r="W754" s="11"/>
      <c r="X754" s="11"/>
      <c r="Y754" s="11"/>
      <c r="Z754" s="11"/>
      <c r="AA754" s="11"/>
      <c r="AB754" s="11"/>
      <c r="AC754" s="11"/>
      <c r="AD754" s="11"/>
    </row>
    <row r="755" spans="1:30">
      <c r="A755" s="56"/>
      <c r="B755" s="11"/>
      <c r="C755" s="11" t="s">
        <v>413</v>
      </c>
      <c r="D755" s="11"/>
      <c r="E755" s="11" t="s">
        <v>146</v>
      </c>
      <c r="F755" s="11">
        <v>15</v>
      </c>
      <c r="G755" s="195">
        <v>1512.7225000000001</v>
      </c>
      <c r="H755" s="195">
        <v>12101.78</v>
      </c>
      <c r="I755" s="195">
        <v>806.78533333333303</v>
      </c>
      <c r="J755" s="184">
        <v>11.4</v>
      </c>
      <c r="L755" s="11">
        <v>8</v>
      </c>
      <c r="M755" s="195">
        <v>6739.77</v>
      </c>
      <c r="N755" s="195">
        <v>962.82428571428602</v>
      </c>
      <c r="O755" s="11"/>
      <c r="P755" s="195"/>
      <c r="Q755" s="195"/>
      <c r="R755" s="11">
        <v>15</v>
      </c>
      <c r="S755" s="195">
        <v>12101.78</v>
      </c>
      <c r="T755" s="195">
        <v>806.78533333333303</v>
      </c>
      <c r="V755" s="11"/>
      <c r="W755" s="11"/>
      <c r="X755" s="11"/>
      <c r="Y755" s="11"/>
      <c r="Z755" s="11"/>
      <c r="AA755" s="11"/>
      <c r="AB755" s="11"/>
      <c r="AC755" s="11"/>
      <c r="AD755" s="11"/>
    </row>
    <row r="756" spans="1:30">
      <c r="A756" s="56"/>
      <c r="B756" s="11"/>
      <c r="C756" s="11" t="s">
        <v>414</v>
      </c>
      <c r="D756" s="11"/>
      <c r="E756" s="11" t="s">
        <v>103</v>
      </c>
      <c r="F756" s="11">
        <v>292</v>
      </c>
      <c r="G756" s="195">
        <v>1084.1674193548399</v>
      </c>
      <c r="H756" s="195">
        <v>168045.95</v>
      </c>
      <c r="I756" s="195">
        <v>575.49982876712295</v>
      </c>
      <c r="J756" s="184">
        <v>10.8732876712329</v>
      </c>
      <c r="L756" s="11">
        <v>155</v>
      </c>
      <c r="M756" s="195">
        <v>98133.26</v>
      </c>
      <c r="N756" s="195">
        <v>716.30116788321095</v>
      </c>
      <c r="O756" s="11">
        <v>2</v>
      </c>
      <c r="P756" s="195">
        <v>891.14</v>
      </c>
      <c r="Q756" s="195">
        <v>445.57</v>
      </c>
      <c r="R756" s="11">
        <v>290</v>
      </c>
      <c r="S756" s="195">
        <v>167154.81</v>
      </c>
      <c r="T756" s="195">
        <v>576.39589655172404</v>
      </c>
      <c r="V756" s="11"/>
      <c r="W756" s="11"/>
      <c r="X756" s="11"/>
      <c r="Y756" s="11"/>
      <c r="Z756" s="11"/>
      <c r="AA756" s="11"/>
      <c r="AB756" s="11"/>
      <c r="AC756" s="11"/>
      <c r="AD756" s="11"/>
    </row>
    <row r="757" spans="1:30">
      <c r="A757" s="56"/>
      <c r="B757" s="11"/>
      <c r="C757" s="11" t="s">
        <v>415</v>
      </c>
      <c r="D757" s="11"/>
      <c r="E757" s="11" t="s">
        <v>96</v>
      </c>
      <c r="F757" s="11">
        <v>12</v>
      </c>
      <c r="G757" s="195">
        <v>1886.51714285714</v>
      </c>
      <c r="H757" s="195">
        <v>13205.62</v>
      </c>
      <c r="I757" s="195">
        <v>1100.4683333333301</v>
      </c>
      <c r="J757" s="184">
        <v>17.6666666666667</v>
      </c>
      <c r="L757" s="11">
        <v>7</v>
      </c>
      <c r="M757" s="195">
        <v>3234.07</v>
      </c>
      <c r="N757" s="195">
        <v>646.81399999999996</v>
      </c>
      <c r="O757" s="11"/>
      <c r="P757" s="195"/>
      <c r="Q757" s="195"/>
      <c r="R757" s="11">
        <v>12</v>
      </c>
      <c r="S757" s="195">
        <v>13205.62</v>
      </c>
      <c r="T757" s="195">
        <v>1100.4683333333301</v>
      </c>
      <c r="V757" s="11"/>
      <c r="W757" s="11"/>
      <c r="X757" s="11"/>
      <c r="Y757" s="11"/>
      <c r="Z757" s="11"/>
      <c r="AA757" s="11"/>
      <c r="AB757" s="11"/>
      <c r="AC757" s="11"/>
      <c r="AD757" s="11"/>
    </row>
    <row r="758" spans="1:30">
      <c r="A758" s="56"/>
      <c r="B758" s="11"/>
      <c r="C758" s="11" t="s">
        <v>417</v>
      </c>
      <c r="D758" s="11"/>
      <c r="E758" s="11" t="s">
        <v>92</v>
      </c>
      <c r="F758" s="11">
        <v>29</v>
      </c>
      <c r="G758" s="195">
        <v>1286.79181818182</v>
      </c>
      <c r="H758" s="195">
        <v>14154.71</v>
      </c>
      <c r="I758" s="195">
        <v>488.09344827586199</v>
      </c>
      <c r="J758" s="184">
        <v>10.517241379310301</v>
      </c>
      <c r="L758" s="11">
        <v>11</v>
      </c>
      <c r="M758" s="195">
        <v>9398.7199999999993</v>
      </c>
      <c r="N758" s="195">
        <v>522.15111111111105</v>
      </c>
      <c r="O758" s="11"/>
      <c r="P758" s="195"/>
      <c r="Q758" s="195"/>
      <c r="R758" s="11">
        <v>29</v>
      </c>
      <c r="S758" s="195">
        <v>14154.71</v>
      </c>
      <c r="T758" s="195">
        <v>488.09344827586199</v>
      </c>
      <c r="V758" s="11"/>
      <c r="W758" s="11"/>
      <c r="X758" s="11"/>
      <c r="Y758" s="11"/>
      <c r="Z758" s="11"/>
      <c r="AA758" s="11"/>
      <c r="AB758" s="11"/>
      <c r="AC758" s="11"/>
      <c r="AD758" s="11"/>
    </row>
    <row r="759" spans="1:30">
      <c r="A759" s="56"/>
      <c r="B759" s="11"/>
      <c r="C759" s="11" t="s">
        <v>597</v>
      </c>
      <c r="D759" s="11"/>
      <c r="E759" s="11" t="s">
        <v>148</v>
      </c>
      <c r="F759" s="11">
        <v>1</v>
      </c>
      <c r="G759" s="195">
        <v>12.96</v>
      </c>
      <c r="H759" s="195">
        <v>12.96</v>
      </c>
      <c r="I759" s="195">
        <v>12.96</v>
      </c>
      <c r="J759" s="184">
        <v>14</v>
      </c>
      <c r="L759" s="11">
        <v>1</v>
      </c>
      <c r="M759" s="195"/>
      <c r="N759" s="195"/>
      <c r="O759" s="11"/>
      <c r="P759" s="195"/>
      <c r="Q759" s="195"/>
      <c r="R759" s="11">
        <v>1</v>
      </c>
      <c r="S759" s="195">
        <v>12.96</v>
      </c>
      <c r="T759" s="195">
        <v>12.96</v>
      </c>
      <c r="V759" s="11"/>
      <c r="W759" s="11"/>
      <c r="X759" s="11"/>
      <c r="Y759" s="11"/>
      <c r="Z759" s="11"/>
      <c r="AA759" s="11"/>
      <c r="AB759" s="11"/>
      <c r="AC759" s="11"/>
      <c r="AD759" s="11"/>
    </row>
    <row r="760" spans="1:30">
      <c r="A760" s="56"/>
      <c r="B760" s="11"/>
      <c r="C760" s="11" t="s">
        <v>419</v>
      </c>
      <c r="D760" s="11"/>
      <c r="E760" s="11" t="s">
        <v>420</v>
      </c>
      <c r="F760" s="11">
        <v>8</v>
      </c>
      <c r="G760" s="195">
        <v>1360.1949999999999</v>
      </c>
      <c r="H760" s="195">
        <v>5440.78</v>
      </c>
      <c r="I760" s="195">
        <v>680.09749999999997</v>
      </c>
      <c r="J760" s="184">
        <v>11.125</v>
      </c>
      <c r="L760" s="11">
        <v>4</v>
      </c>
      <c r="M760" s="195">
        <v>3424.54</v>
      </c>
      <c r="N760" s="195">
        <v>856.13499999999999</v>
      </c>
      <c r="O760" s="11"/>
      <c r="P760" s="195"/>
      <c r="Q760" s="195"/>
      <c r="R760" s="11">
        <v>8</v>
      </c>
      <c r="S760" s="195">
        <v>5440.78</v>
      </c>
      <c r="T760" s="195">
        <v>680.09749999999997</v>
      </c>
      <c r="V760" s="11"/>
      <c r="W760" s="11"/>
      <c r="X760" s="11"/>
      <c r="Y760" s="11"/>
      <c r="Z760" s="11"/>
      <c r="AA760" s="11"/>
      <c r="AB760" s="11"/>
      <c r="AC760" s="11"/>
      <c r="AD760" s="11"/>
    </row>
    <row r="761" spans="1:30">
      <c r="A761" s="56"/>
      <c r="B761" s="11"/>
      <c r="C761" s="11" t="s">
        <v>421</v>
      </c>
      <c r="D761" s="11"/>
      <c r="E761" s="11" t="s">
        <v>285</v>
      </c>
      <c r="F761" s="11">
        <v>403</v>
      </c>
      <c r="G761" s="195">
        <v>1244.65208092486</v>
      </c>
      <c r="H761" s="195">
        <v>215324.81</v>
      </c>
      <c r="I761" s="195">
        <v>534.30473945409403</v>
      </c>
      <c r="J761" s="184">
        <v>11.3349875930521</v>
      </c>
      <c r="L761" s="11">
        <v>173</v>
      </c>
      <c r="M761" s="195">
        <v>145081.85999999999</v>
      </c>
      <c r="N761" s="195">
        <v>630.79069565217401</v>
      </c>
      <c r="O761" s="11">
        <v>10</v>
      </c>
      <c r="P761" s="195">
        <v>4780.93</v>
      </c>
      <c r="Q761" s="195">
        <v>478.09300000000002</v>
      </c>
      <c r="R761" s="11">
        <v>393</v>
      </c>
      <c r="S761" s="195">
        <v>210543.88</v>
      </c>
      <c r="T761" s="195">
        <v>535.735063613232</v>
      </c>
      <c r="V761" s="11"/>
      <c r="W761" s="11"/>
      <c r="X761" s="11"/>
      <c r="Y761" s="11"/>
      <c r="Z761" s="11"/>
      <c r="AA761" s="11"/>
      <c r="AB761" s="11"/>
      <c r="AC761" s="11"/>
      <c r="AD761" s="11"/>
    </row>
    <row r="762" spans="1:30">
      <c r="A762" s="56"/>
      <c r="B762" s="11"/>
      <c r="C762" s="11" t="s">
        <v>422</v>
      </c>
      <c r="D762" s="11"/>
      <c r="E762" s="11" t="s">
        <v>127</v>
      </c>
      <c r="F762" s="11">
        <v>338</v>
      </c>
      <c r="G762" s="195">
        <v>1149.5362048192801</v>
      </c>
      <c r="H762" s="195">
        <v>190823.01</v>
      </c>
      <c r="I762" s="195">
        <v>564.56511834319497</v>
      </c>
      <c r="J762" s="184">
        <v>10.961538461538501</v>
      </c>
      <c r="L762" s="11">
        <v>166</v>
      </c>
      <c r="M762" s="195">
        <v>120554.35</v>
      </c>
      <c r="N762" s="195">
        <v>700.89738372092995</v>
      </c>
      <c r="O762" s="11">
        <v>7</v>
      </c>
      <c r="P762" s="195">
        <v>4792.58</v>
      </c>
      <c r="Q762" s="195">
        <v>684.65428571428595</v>
      </c>
      <c r="R762" s="11">
        <v>331</v>
      </c>
      <c r="S762" s="195">
        <v>186030.43</v>
      </c>
      <c r="T762" s="195">
        <v>562.02546827794595</v>
      </c>
      <c r="V762" s="11"/>
      <c r="W762" s="11"/>
      <c r="X762" s="11"/>
      <c r="Y762" s="11"/>
      <c r="Z762" s="11"/>
      <c r="AA762" s="11"/>
      <c r="AB762" s="11"/>
      <c r="AC762" s="11"/>
      <c r="AD762" s="11"/>
    </row>
    <row r="763" spans="1:30">
      <c r="A763" s="56"/>
      <c r="B763" s="11"/>
      <c r="C763" s="11" t="s">
        <v>426</v>
      </c>
      <c r="D763" s="11"/>
      <c r="E763" s="11" t="s">
        <v>425</v>
      </c>
      <c r="F763" s="11">
        <v>127</v>
      </c>
      <c r="G763" s="195">
        <v>957.649</v>
      </c>
      <c r="H763" s="195">
        <v>67035.429999999993</v>
      </c>
      <c r="I763" s="195">
        <v>527.83803149606297</v>
      </c>
      <c r="J763" s="184">
        <v>11.393700787401601</v>
      </c>
      <c r="L763" s="11">
        <v>70</v>
      </c>
      <c r="M763" s="195">
        <v>37390.14</v>
      </c>
      <c r="N763" s="195">
        <v>655.96736842105304</v>
      </c>
      <c r="O763" s="11">
        <v>2</v>
      </c>
      <c r="P763" s="195">
        <v>940.59</v>
      </c>
      <c r="Q763" s="195">
        <v>470.29500000000002</v>
      </c>
      <c r="R763" s="11">
        <v>125</v>
      </c>
      <c r="S763" s="195">
        <v>66094.84</v>
      </c>
      <c r="T763" s="195">
        <v>528.75872000000004</v>
      </c>
      <c r="V763" s="11"/>
      <c r="W763" s="11"/>
      <c r="X763" s="11"/>
      <c r="Y763" s="11"/>
      <c r="Z763" s="11"/>
      <c r="AA763" s="11"/>
      <c r="AB763" s="11"/>
      <c r="AC763" s="11"/>
      <c r="AD763" s="11"/>
    </row>
    <row r="764" spans="1:30">
      <c r="A764" s="56"/>
      <c r="B764" s="11"/>
      <c r="C764" s="11" t="s">
        <v>427</v>
      </c>
      <c r="D764" s="11"/>
      <c r="E764" s="11" t="s">
        <v>187</v>
      </c>
      <c r="F764" s="11">
        <v>196</v>
      </c>
      <c r="G764" s="195">
        <v>1028.97351851852</v>
      </c>
      <c r="H764" s="195">
        <v>111129.14</v>
      </c>
      <c r="I764" s="195">
        <v>566.98540816326499</v>
      </c>
      <c r="J764" s="184">
        <v>11.3163265306122</v>
      </c>
      <c r="L764" s="11">
        <v>108</v>
      </c>
      <c r="M764" s="195">
        <v>54474.65</v>
      </c>
      <c r="N764" s="195">
        <v>619.03011363636404</v>
      </c>
      <c r="O764" s="11">
        <v>1</v>
      </c>
      <c r="P764" s="195">
        <v>825.88</v>
      </c>
      <c r="Q764" s="195">
        <v>825.88</v>
      </c>
      <c r="R764" s="11">
        <v>195</v>
      </c>
      <c r="S764" s="195">
        <v>110303.26</v>
      </c>
      <c r="T764" s="195">
        <v>565.65774358974397</v>
      </c>
      <c r="V764" s="11"/>
      <c r="W764" s="11"/>
      <c r="X764" s="11"/>
      <c r="Y764" s="11"/>
      <c r="Z764" s="11"/>
      <c r="AA764" s="11"/>
      <c r="AB764" s="11"/>
      <c r="AC764" s="11"/>
      <c r="AD764" s="11"/>
    </row>
    <row r="765" spans="1:30">
      <c r="A765" s="56"/>
      <c r="B765" s="11"/>
      <c r="C765" s="11" t="s">
        <v>428</v>
      </c>
      <c r="D765" s="11"/>
      <c r="E765" s="11" t="s">
        <v>264</v>
      </c>
      <c r="F765" s="11">
        <v>86</v>
      </c>
      <c r="G765" s="195">
        <v>1436.3498</v>
      </c>
      <c r="H765" s="195">
        <v>71817.490000000005</v>
      </c>
      <c r="I765" s="195">
        <v>835.08709302325599</v>
      </c>
      <c r="J765" s="184">
        <v>12.430232558139499</v>
      </c>
      <c r="L765" s="11">
        <v>50</v>
      </c>
      <c r="M765" s="195">
        <v>24351.81</v>
      </c>
      <c r="N765" s="195">
        <v>676.43916666666701</v>
      </c>
      <c r="O765" s="11">
        <v>2</v>
      </c>
      <c r="P765" s="195">
        <v>1604.31</v>
      </c>
      <c r="Q765" s="195">
        <v>802.15499999999997</v>
      </c>
      <c r="R765" s="11">
        <v>84</v>
      </c>
      <c r="S765" s="195">
        <v>70213.179999999993</v>
      </c>
      <c r="T765" s="195">
        <v>835.87119047619001</v>
      </c>
      <c r="V765" s="11"/>
      <c r="W765" s="11"/>
      <c r="X765" s="11"/>
      <c r="Y765" s="11"/>
      <c r="Z765" s="11"/>
      <c r="AA765" s="11"/>
      <c r="AB765" s="11"/>
      <c r="AC765" s="11"/>
      <c r="AD765" s="11"/>
    </row>
    <row r="766" spans="1:30">
      <c r="A766" s="56"/>
      <c r="B766" s="11"/>
      <c r="C766" s="11" t="s">
        <v>429</v>
      </c>
      <c r="D766" s="11"/>
      <c r="E766" s="11" t="s">
        <v>430</v>
      </c>
      <c r="F766" s="11">
        <v>28</v>
      </c>
      <c r="G766" s="195">
        <v>888.55944444444401</v>
      </c>
      <c r="H766" s="195">
        <v>15994.07</v>
      </c>
      <c r="I766" s="195">
        <v>571.21678571428595</v>
      </c>
      <c r="J766" s="184">
        <v>11.0714285714286</v>
      </c>
      <c r="L766" s="11">
        <v>18</v>
      </c>
      <c r="M766" s="195">
        <v>7844.51</v>
      </c>
      <c r="N766" s="195">
        <v>784.45100000000002</v>
      </c>
      <c r="O766" s="11"/>
      <c r="P766" s="195"/>
      <c r="Q766" s="195"/>
      <c r="R766" s="11">
        <v>28</v>
      </c>
      <c r="S766" s="195">
        <v>15994.07</v>
      </c>
      <c r="T766" s="195">
        <v>571.21678571428595</v>
      </c>
      <c r="V766" s="11"/>
      <c r="W766" s="11"/>
      <c r="X766" s="11"/>
      <c r="Y766" s="11"/>
      <c r="Z766" s="11"/>
      <c r="AA766" s="11"/>
      <c r="AB766" s="11"/>
      <c r="AC766" s="11"/>
      <c r="AD766" s="11"/>
    </row>
    <row r="767" spans="1:30">
      <c r="A767" s="56"/>
      <c r="B767" s="11"/>
      <c r="C767" s="11" t="s">
        <v>432</v>
      </c>
      <c r="D767" s="11"/>
      <c r="E767" s="11" t="s">
        <v>269</v>
      </c>
      <c r="F767" s="11">
        <v>12</v>
      </c>
      <c r="G767" s="195">
        <v>941.91</v>
      </c>
      <c r="H767" s="195">
        <v>6593.37</v>
      </c>
      <c r="I767" s="195">
        <v>549.44749999999999</v>
      </c>
      <c r="J767" s="184">
        <v>11.4166666666667</v>
      </c>
      <c r="L767" s="11">
        <v>7</v>
      </c>
      <c r="M767" s="195">
        <v>3296.73</v>
      </c>
      <c r="N767" s="195">
        <v>659.346</v>
      </c>
      <c r="O767" s="11">
        <v>1</v>
      </c>
      <c r="P767" s="195">
        <v>696.65</v>
      </c>
      <c r="Q767" s="195">
        <v>696.65</v>
      </c>
      <c r="R767" s="11">
        <v>11</v>
      </c>
      <c r="S767" s="195">
        <v>5896.72</v>
      </c>
      <c r="T767" s="195">
        <v>536.06545454545403</v>
      </c>
      <c r="V767" s="11"/>
      <c r="W767" s="11"/>
      <c r="X767" s="11"/>
      <c r="Y767" s="11"/>
      <c r="Z767" s="11"/>
      <c r="AA767" s="11"/>
      <c r="AB767" s="11"/>
      <c r="AC767" s="11"/>
      <c r="AD767" s="11"/>
    </row>
    <row r="768" spans="1:30">
      <c r="A768" s="56"/>
      <c r="B768" s="11"/>
      <c r="C768" s="11" t="s">
        <v>434</v>
      </c>
      <c r="D768" s="11"/>
      <c r="E768" s="11" t="s">
        <v>110</v>
      </c>
      <c r="F768" s="11">
        <v>5</v>
      </c>
      <c r="G768" s="195">
        <v>797.55666666666696</v>
      </c>
      <c r="H768" s="195">
        <v>2392.67</v>
      </c>
      <c r="I768" s="195">
        <v>478.53399999999999</v>
      </c>
      <c r="J768" s="184">
        <v>12.8</v>
      </c>
      <c r="L768" s="11">
        <v>3</v>
      </c>
      <c r="M768" s="195">
        <v>1336.32</v>
      </c>
      <c r="N768" s="195">
        <v>668.16</v>
      </c>
      <c r="O768" s="11"/>
      <c r="P768" s="195"/>
      <c r="Q768" s="195"/>
      <c r="R768" s="11">
        <v>5</v>
      </c>
      <c r="S768" s="195">
        <v>2392.67</v>
      </c>
      <c r="T768" s="195">
        <v>478.53399999999999</v>
      </c>
      <c r="V768" s="11"/>
      <c r="W768" s="11"/>
      <c r="X768" s="11"/>
      <c r="Y768" s="11"/>
      <c r="Z768" s="11"/>
      <c r="AA768" s="11"/>
      <c r="AB768" s="11"/>
      <c r="AC768" s="11"/>
      <c r="AD768" s="11"/>
    </row>
    <row r="769" spans="1:30">
      <c r="A769" s="56"/>
      <c r="B769" s="11"/>
      <c r="C769" s="11" t="s">
        <v>436</v>
      </c>
      <c r="D769" s="11"/>
      <c r="E769" s="11" t="s">
        <v>169</v>
      </c>
      <c r="F769" s="11">
        <v>50</v>
      </c>
      <c r="G769" s="195">
        <v>1188.0064</v>
      </c>
      <c r="H769" s="195">
        <v>29700.16</v>
      </c>
      <c r="I769" s="195">
        <v>594.00319999999999</v>
      </c>
      <c r="J769" s="184">
        <v>11.06</v>
      </c>
      <c r="L769" s="11">
        <v>25</v>
      </c>
      <c r="M769" s="195">
        <v>17128.86</v>
      </c>
      <c r="N769" s="195">
        <v>685.15440000000001</v>
      </c>
      <c r="O769" s="11">
        <v>1</v>
      </c>
      <c r="P769" s="195">
        <v>659.52</v>
      </c>
      <c r="Q769" s="195">
        <v>659.52</v>
      </c>
      <c r="R769" s="11">
        <v>49</v>
      </c>
      <c r="S769" s="195">
        <v>29040.639999999999</v>
      </c>
      <c r="T769" s="195">
        <v>592.66612244897999</v>
      </c>
      <c r="V769" s="11"/>
      <c r="W769" s="11"/>
      <c r="X769" s="11"/>
      <c r="Y769" s="11"/>
      <c r="Z769" s="11"/>
      <c r="AA769" s="11"/>
      <c r="AB769" s="11"/>
      <c r="AC769" s="11"/>
      <c r="AD769" s="11"/>
    </row>
    <row r="770" spans="1:30">
      <c r="A770" s="56"/>
      <c r="B770" s="11"/>
      <c r="C770" s="11" t="s">
        <v>601</v>
      </c>
      <c r="D770" s="11"/>
      <c r="E770" s="11" t="s">
        <v>169</v>
      </c>
      <c r="F770" s="11">
        <v>1</v>
      </c>
      <c r="G770" s="195">
        <v>503.47</v>
      </c>
      <c r="H770" s="195">
        <v>503.47</v>
      </c>
      <c r="I770" s="195">
        <v>503.47</v>
      </c>
      <c r="J770" s="184">
        <v>13</v>
      </c>
      <c r="L770" s="11">
        <v>1</v>
      </c>
      <c r="M770" s="195"/>
      <c r="N770" s="195"/>
      <c r="O770" s="11"/>
      <c r="P770" s="195"/>
      <c r="Q770" s="195"/>
      <c r="R770" s="11">
        <v>1</v>
      </c>
      <c r="S770" s="195">
        <v>503.47</v>
      </c>
      <c r="T770" s="195">
        <v>503.47</v>
      </c>
      <c r="V770" s="11"/>
      <c r="W770" s="11"/>
      <c r="X770" s="11"/>
      <c r="Y770" s="11"/>
      <c r="Z770" s="11"/>
      <c r="AA770" s="11"/>
      <c r="AB770" s="11"/>
      <c r="AC770" s="11"/>
      <c r="AD770" s="11"/>
    </row>
    <row r="771" spans="1:30">
      <c r="A771" s="56"/>
      <c r="B771" s="11"/>
      <c r="C771" s="11" t="s">
        <v>437</v>
      </c>
      <c r="D771" s="11"/>
      <c r="E771" s="11" t="s">
        <v>193</v>
      </c>
      <c r="F771" s="11">
        <v>5</v>
      </c>
      <c r="G771" s="195">
        <v>1223.64333333333</v>
      </c>
      <c r="H771" s="195">
        <v>3670.93</v>
      </c>
      <c r="I771" s="195">
        <v>734.18600000000004</v>
      </c>
      <c r="J771" s="184">
        <v>11.2</v>
      </c>
      <c r="L771" s="11">
        <v>3</v>
      </c>
      <c r="M771" s="195">
        <v>1919.7</v>
      </c>
      <c r="N771" s="195">
        <v>959.85</v>
      </c>
      <c r="O771" s="11"/>
      <c r="P771" s="195"/>
      <c r="Q771" s="195"/>
      <c r="R771" s="11">
        <v>5</v>
      </c>
      <c r="S771" s="195">
        <v>3670.93</v>
      </c>
      <c r="T771" s="195">
        <v>734.18600000000004</v>
      </c>
      <c r="V771" s="11"/>
      <c r="W771" s="11"/>
      <c r="X771" s="11"/>
      <c r="Y771" s="11"/>
      <c r="Z771" s="11"/>
      <c r="AA771" s="11"/>
      <c r="AB771" s="11"/>
      <c r="AC771" s="11"/>
      <c r="AD771" s="11"/>
    </row>
    <row r="772" spans="1:30">
      <c r="A772" s="56"/>
      <c r="B772" s="11"/>
      <c r="C772" s="11" t="s">
        <v>438</v>
      </c>
      <c r="D772" s="11"/>
      <c r="E772" s="11" t="s">
        <v>439</v>
      </c>
      <c r="F772" s="11">
        <v>105</v>
      </c>
      <c r="G772" s="195">
        <v>920.38688524590202</v>
      </c>
      <c r="H772" s="195">
        <v>56143.6</v>
      </c>
      <c r="I772" s="195">
        <v>534.700952380952</v>
      </c>
      <c r="J772" s="184">
        <v>10.657142857142899</v>
      </c>
      <c r="L772" s="11">
        <v>61</v>
      </c>
      <c r="M772" s="195">
        <v>28159.85</v>
      </c>
      <c r="N772" s="195">
        <v>639.99659090909097</v>
      </c>
      <c r="O772" s="11"/>
      <c r="P772" s="195"/>
      <c r="Q772" s="195"/>
      <c r="R772" s="11">
        <v>105</v>
      </c>
      <c r="S772" s="195">
        <v>56143.6</v>
      </c>
      <c r="T772" s="195">
        <v>534.700952380952</v>
      </c>
      <c r="V772" s="11"/>
      <c r="W772" s="11"/>
      <c r="X772" s="11"/>
      <c r="Y772" s="11"/>
      <c r="Z772" s="11"/>
      <c r="AA772" s="11"/>
      <c r="AB772" s="11"/>
      <c r="AC772" s="11"/>
      <c r="AD772" s="11"/>
    </row>
    <row r="773" spans="1:30">
      <c r="A773" s="56"/>
      <c r="B773" s="11"/>
      <c r="C773" s="11" t="s">
        <v>440</v>
      </c>
      <c r="D773" s="11"/>
      <c r="E773" s="11" t="s">
        <v>441</v>
      </c>
      <c r="F773" s="11">
        <v>88</v>
      </c>
      <c r="G773" s="195">
        <v>1190.9791836734701</v>
      </c>
      <c r="H773" s="195">
        <v>58357.98</v>
      </c>
      <c r="I773" s="195">
        <v>663.158863636364</v>
      </c>
      <c r="J773" s="184">
        <v>11.25</v>
      </c>
      <c r="L773" s="11">
        <v>49</v>
      </c>
      <c r="M773" s="195">
        <v>32463.8</v>
      </c>
      <c r="N773" s="195">
        <v>832.40512820512799</v>
      </c>
      <c r="O773" s="11">
        <v>1</v>
      </c>
      <c r="P773" s="195">
        <v>422.86</v>
      </c>
      <c r="Q773" s="195">
        <v>422.86</v>
      </c>
      <c r="R773" s="11">
        <v>87</v>
      </c>
      <c r="S773" s="195">
        <v>57935.12</v>
      </c>
      <c r="T773" s="195">
        <v>665.92091954022999</v>
      </c>
      <c r="V773" s="11"/>
      <c r="W773" s="11"/>
      <c r="X773" s="11"/>
      <c r="Y773" s="11"/>
      <c r="Z773" s="11"/>
      <c r="AA773" s="11"/>
      <c r="AB773" s="11"/>
      <c r="AC773" s="11"/>
      <c r="AD773" s="11"/>
    </row>
    <row r="774" spans="1:30">
      <c r="A774" s="56"/>
      <c r="B774" s="11"/>
      <c r="C774" s="11" t="s">
        <v>442</v>
      </c>
      <c r="D774" s="11"/>
      <c r="E774" s="11" t="s">
        <v>148</v>
      </c>
      <c r="F774" s="11">
        <v>1</v>
      </c>
      <c r="G774" s="195"/>
      <c r="H774" s="195">
        <v>432.03</v>
      </c>
      <c r="I774" s="195">
        <v>432.03</v>
      </c>
      <c r="J774" s="184">
        <v>2</v>
      </c>
      <c r="L774" s="11"/>
      <c r="M774" s="195">
        <v>432.03</v>
      </c>
      <c r="N774" s="195">
        <v>432.03</v>
      </c>
      <c r="O774" s="11"/>
      <c r="P774" s="195"/>
      <c r="Q774" s="195"/>
      <c r="R774" s="11">
        <v>1</v>
      </c>
      <c r="S774" s="195">
        <v>432.03</v>
      </c>
      <c r="T774" s="195">
        <v>432.03</v>
      </c>
      <c r="V774" s="11"/>
      <c r="W774" s="11"/>
      <c r="X774" s="11"/>
      <c r="Y774" s="11"/>
      <c r="Z774" s="11"/>
      <c r="AA774" s="11"/>
      <c r="AB774" s="11"/>
      <c r="AC774" s="11"/>
      <c r="AD774" s="11"/>
    </row>
    <row r="775" spans="1:30">
      <c r="A775" s="56"/>
      <c r="B775" s="11"/>
      <c r="C775" s="11" t="s">
        <v>443</v>
      </c>
      <c r="D775" s="11"/>
      <c r="E775" s="11" t="s">
        <v>161</v>
      </c>
      <c r="F775" s="11">
        <v>23</v>
      </c>
      <c r="G775" s="195">
        <v>1420.9327272727301</v>
      </c>
      <c r="H775" s="195">
        <v>15630.26</v>
      </c>
      <c r="I775" s="195">
        <v>679.57652173913004</v>
      </c>
      <c r="J775" s="184">
        <v>10.2173913043478</v>
      </c>
      <c r="L775" s="11">
        <v>11</v>
      </c>
      <c r="M775" s="195">
        <v>7972.96</v>
      </c>
      <c r="N775" s="195">
        <v>664.41333333333296</v>
      </c>
      <c r="O775" s="11">
        <v>1</v>
      </c>
      <c r="P775" s="195">
        <v>297.14</v>
      </c>
      <c r="Q775" s="195">
        <v>297.14</v>
      </c>
      <c r="R775" s="11">
        <v>22</v>
      </c>
      <c r="S775" s="195">
        <v>15333.12</v>
      </c>
      <c r="T775" s="195">
        <v>696.96</v>
      </c>
      <c r="V775" s="11"/>
      <c r="W775" s="11"/>
      <c r="X775" s="11"/>
      <c r="Y775" s="11"/>
      <c r="Z775" s="11"/>
      <c r="AA775" s="11"/>
      <c r="AB775" s="11"/>
      <c r="AC775" s="11"/>
      <c r="AD775" s="11"/>
    </row>
    <row r="776" spans="1:30">
      <c r="A776" s="56"/>
      <c r="B776" s="11"/>
      <c r="C776" s="11" t="s">
        <v>444</v>
      </c>
      <c r="D776" s="11"/>
      <c r="E776" s="11" t="s">
        <v>285</v>
      </c>
      <c r="F776" s="11">
        <v>3</v>
      </c>
      <c r="G776" s="195">
        <v>740.26</v>
      </c>
      <c r="H776" s="195">
        <v>1480.52</v>
      </c>
      <c r="I776" s="195">
        <v>493.506666666667</v>
      </c>
      <c r="J776" s="184">
        <v>11.6666666666667</v>
      </c>
      <c r="L776" s="11">
        <v>2</v>
      </c>
      <c r="M776" s="195">
        <v>1282.76</v>
      </c>
      <c r="N776" s="195">
        <v>1282.76</v>
      </c>
      <c r="O776" s="11"/>
      <c r="P776" s="195"/>
      <c r="Q776" s="195"/>
      <c r="R776" s="11">
        <v>3</v>
      </c>
      <c r="S776" s="195">
        <v>1480.52</v>
      </c>
      <c r="T776" s="195">
        <v>493.506666666667</v>
      </c>
      <c r="V776" s="11"/>
      <c r="W776" s="11"/>
      <c r="X776" s="11"/>
      <c r="Y776" s="11"/>
      <c r="Z776" s="11"/>
      <c r="AA776" s="11"/>
      <c r="AB776" s="11"/>
      <c r="AC776" s="11"/>
      <c r="AD776" s="11"/>
    </row>
    <row r="777" spans="1:30">
      <c r="A777" s="56"/>
      <c r="B777" s="11"/>
      <c r="C777" s="11" t="s">
        <v>445</v>
      </c>
      <c r="D777" s="11"/>
      <c r="E777" s="11" t="s">
        <v>121</v>
      </c>
      <c r="F777" s="11">
        <v>27</v>
      </c>
      <c r="G777" s="195">
        <v>952.75111111111096</v>
      </c>
      <c r="H777" s="195">
        <v>17149.52</v>
      </c>
      <c r="I777" s="195">
        <v>635.16740740740704</v>
      </c>
      <c r="J777" s="184">
        <v>11.3333333333333</v>
      </c>
      <c r="L777" s="11">
        <v>18</v>
      </c>
      <c r="M777" s="195">
        <v>7464.36</v>
      </c>
      <c r="N777" s="195">
        <v>829.37333333333299</v>
      </c>
      <c r="O777" s="11"/>
      <c r="P777" s="195"/>
      <c r="Q777" s="195"/>
      <c r="R777" s="11">
        <v>27</v>
      </c>
      <c r="S777" s="195">
        <v>17149.52</v>
      </c>
      <c r="T777" s="195">
        <v>635.16740740740704</v>
      </c>
      <c r="V777" s="11"/>
      <c r="W777" s="11"/>
      <c r="X777" s="11"/>
      <c r="Y777" s="11"/>
      <c r="Z777" s="11"/>
      <c r="AA777" s="11"/>
      <c r="AB777" s="11"/>
      <c r="AC777" s="11"/>
      <c r="AD777" s="11"/>
    </row>
    <row r="778" spans="1:30">
      <c r="A778" s="56"/>
      <c r="B778" s="11"/>
      <c r="C778" s="11" t="s">
        <v>446</v>
      </c>
      <c r="D778" s="11"/>
      <c r="E778" s="11" t="s">
        <v>447</v>
      </c>
      <c r="F778" s="11">
        <v>38</v>
      </c>
      <c r="G778" s="195">
        <v>906.12</v>
      </c>
      <c r="H778" s="195">
        <v>23559.119999999999</v>
      </c>
      <c r="I778" s="195">
        <v>619.97684210526302</v>
      </c>
      <c r="J778" s="184">
        <v>11.5526315789474</v>
      </c>
      <c r="L778" s="11">
        <v>26</v>
      </c>
      <c r="M778" s="195">
        <v>12770.81</v>
      </c>
      <c r="N778" s="195">
        <v>1064.23416666667</v>
      </c>
      <c r="O778" s="11"/>
      <c r="P778" s="195"/>
      <c r="Q778" s="195"/>
      <c r="R778" s="11">
        <v>38</v>
      </c>
      <c r="S778" s="195">
        <v>23559.119999999999</v>
      </c>
      <c r="T778" s="195">
        <v>619.97684210526302</v>
      </c>
      <c r="V778" s="11"/>
      <c r="W778" s="11"/>
      <c r="X778" s="11"/>
      <c r="Y778" s="11"/>
      <c r="Z778" s="11"/>
      <c r="AA778" s="11"/>
      <c r="AB778" s="11"/>
      <c r="AC778" s="11"/>
      <c r="AD778" s="11"/>
    </row>
    <row r="779" spans="1:30">
      <c r="A779" s="56"/>
      <c r="B779" s="11"/>
      <c r="C779" s="11" t="s">
        <v>448</v>
      </c>
      <c r="D779" s="11"/>
      <c r="E779" s="11" t="s">
        <v>242</v>
      </c>
      <c r="F779" s="11">
        <v>201</v>
      </c>
      <c r="G779" s="195">
        <v>915.07838983050897</v>
      </c>
      <c r="H779" s="195">
        <v>107979.25</v>
      </c>
      <c r="I779" s="195">
        <v>537.21019900497504</v>
      </c>
      <c r="J779" s="184">
        <v>10.920398009950199</v>
      </c>
      <c r="L779" s="11">
        <v>118</v>
      </c>
      <c r="M779" s="195">
        <v>47293.14</v>
      </c>
      <c r="N779" s="195">
        <v>569.79686746987898</v>
      </c>
      <c r="O779" s="11">
        <v>3</v>
      </c>
      <c r="P779" s="195">
        <v>1113.1199999999999</v>
      </c>
      <c r="Q779" s="195">
        <v>371.04</v>
      </c>
      <c r="R779" s="11">
        <v>198</v>
      </c>
      <c r="S779" s="195">
        <v>106866.13</v>
      </c>
      <c r="T779" s="195">
        <v>539.72792929292905</v>
      </c>
      <c r="V779" s="11"/>
      <c r="W779" s="11"/>
      <c r="X779" s="11"/>
      <c r="Y779" s="11"/>
      <c r="Z779" s="11"/>
      <c r="AA779" s="11"/>
      <c r="AB779" s="11"/>
      <c r="AC779" s="11"/>
      <c r="AD779" s="11"/>
    </row>
    <row r="780" spans="1:30">
      <c r="A780" s="56"/>
      <c r="B780" s="11"/>
      <c r="C780" s="11" t="s">
        <v>450</v>
      </c>
      <c r="D780" s="11"/>
      <c r="E780" s="11" t="s">
        <v>157</v>
      </c>
      <c r="F780" s="11">
        <v>633</v>
      </c>
      <c r="G780" s="195">
        <v>1087.1116666666701</v>
      </c>
      <c r="H780" s="195">
        <v>365269.52</v>
      </c>
      <c r="I780" s="195">
        <v>577.04505529225901</v>
      </c>
      <c r="J780" s="184">
        <v>11.306477093207</v>
      </c>
      <c r="L780" s="11">
        <v>336</v>
      </c>
      <c r="M780" s="195">
        <v>208276.71</v>
      </c>
      <c r="N780" s="195">
        <v>701.26838383838401</v>
      </c>
      <c r="O780" s="11">
        <v>14</v>
      </c>
      <c r="P780" s="195">
        <v>7708.49</v>
      </c>
      <c r="Q780" s="195">
        <v>550.60642857142795</v>
      </c>
      <c r="R780" s="11">
        <v>619</v>
      </c>
      <c r="S780" s="195">
        <v>357561.03</v>
      </c>
      <c r="T780" s="195">
        <v>577.64302100161603</v>
      </c>
      <c r="V780" s="11"/>
      <c r="W780" s="11"/>
      <c r="X780" s="11"/>
      <c r="Y780" s="11"/>
      <c r="Z780" s="11"/>
      <c r="AA780" s="11"/>
      <c r="AB780" s="11"/>
      <c r="AC780" s="11"/>
      <c r="AD780" s="11"/>
    </row>
    <row r="781" spans="1:30">
      <c r="A781" s="56"/>
      <c r="B781" s="11"/>
      <c r="C781" s="11" t="s">
        <v>451</v>
      </c>
      <c r="D781" s="11"/>
      <c r="E781" s="11" t="s">
        <v>229</v>
      </c>
      <c r="F781" s="11">
        <v>8</v>
      </c>
      <c r="G781" s="195">
        <v>670.09</v>
      </c>
      <c r="H781" s="195">
        <v>3350.45</v>
      </c>
      <c r="I781" s="195">
        <v>418.80624999999998</v>
      </c>
      <c r="J781" s="184">
        <v>13</v>
      </c>
      <c r="L781" s="11">
        <v>5</v>
      </c>
      <c r="M781" s="195">
        <v>1098.03</v>
      </c>
      <c r="N781" s="195">
        <v>366.01</v>
      </c>
      <c r="O781" s="11"/>
      <c r="P781" s="195"/>
      <c r="Q781" s="195"/>
      <c r="R781" s="11">
        <v>8</v>
      </c>
      <c r="S781" s="195">
        <v>3350.45</v>
      </c>
      <c r="T781" s="195">
        <v>418.80624999999998</v>
      </c>
      <c r="V781" s="11"/>
      <c r="W781" s="11"/>
      <c r="X781" s="11"/>
      <c r="Y781" s="11"/>
      <c r="Z781" s="11"/>
      <c r="AA781" s="11"/>
      <c r="AB781" s="11"/>
      <c r="AC781" s="11"/>
      <c r="AD781" s="11"/>
    </row>
    <row r="782" spans="1:30">
      <c r="A782" s="56"/>
      <c r="B782" s="11"/>
      <c r="C782" s="11" t="s">
        <v>452</v>
      </c>
      <c r="D782" s="11"/>
      <c r="E782" s="11" t="s">
        <v>453</v>
      </c>
      <c r="F782" s="11">
        <v>12</v>
      </c>
      <c r="G782" s="195">
        <v>713.13555555555604</v>
      </c>
      <c r="H782" s="195">
        <v>6418.22</v>
      </c>
      <c r="I782" s="195">
        <v>534.85166666666703</v>
      </c>
      <c r="J782" s="184">
        <v>11.0833333333333</v>
      </c>
      <c r="L782" s="11">
        <v>9</v>
      </c>
      <c r="M782" s="195">
        <v>2295.42</v>
      </c>
      <c r="N782" s="195">
        <v>765.14</v>
      </c>
      <c r="O782" s="11"/>
      <c r="P782" s="195"/>
      <c r="Q782" s="195"/>
      <c r="R782" s="11">
        <v>12</v>
      </c>
      <c r="S782" s="195">
        <v>6418.22</v>
      </c>
      <c r="T782" s="195">
        <v>534.85166666666703</v>
      </c>
      <c r="V782" s="11"/>
      <c r="W782" s="11"/>
      <c r="X782" s="11"/>
      <c r="Y782" s="11"/>
      <c r="Z782" s="11"/>
      <c r="AA782" s="11"/>
      <c r="AB782" s="11"/>
      <c r="AC782" s="11"/>
      <c r="AD782" s="11"/>
    </row>
    <row r="783" spans="1:30">
      <c r="A783" s="56"/>
      <c r="B783" s="11"/>
      <c r="C783" s="11" t="s">
        <v>454</v>
      </c>
      <c r="D783" s="11"/>
      <c r="E783" s="11" t="s">
        <v>123</v>
      </c>
      <c r="F783" s="11">
        <v>62</v>
      </c>
      <c r="G783" s="195">
        <v>1437.74066666667</v>
      </c>
      <c r="H783" s="195">
        <v>64698.33</v>
      </c>
      <c r="I783" s="195">
        <v>1043.5214516128999</v>
      </c>
      <c r="J783" s="184">
        <v>12.290322580645199</v>
      </c>
      <c r="L783" s="11">
        <v>45</v>
      </c>
      <c r="M783" s="195">
        <v>9785.6</v>
      </c>
      <c r="N783" s="195">
        <v>575.62352941176505</v>
      </c>
      <c r="O783" s="11"/>
      <c r="P783" s="195"/>
      <c r="Q783" s="195"/>
      <c r="R783" s="11">
        <v>62</v>
      </c>
      <c r="S783" s="195">
        <v>64698.33</v>
      </c>
      <c r="T783" s="195">
        <v>1043.5214516128999</v>
      </c>
      <c r="V783" s="11"/>
      <c r="W783" s="11"/>
      <c r="X783" s="11"/>
      <c r="Y783" s="11"/>
      <c r="Z783" s="11"/>
      <c r="AA783" s="11"/>
      <c r="AB783" s="11"/>
      <c r="AC783" s="11"/>
      <c r="AD783" s="11"/>
    </row>
    <row r="784" spans="1:30" ht="15" thickBot="1">
      <c r="A784" s="56"/>
      <c r="B784" s="11"/>
      <c r="C784" s="11" t="s">
        <v>455</v>
      </c>
      <c r="D784" s="11"/>
      <c r="E784" s="11" t="s">
        <v>352</v>
      </c>
      <c r="F784" s="11">
        <v>112</v>
      </c>
      <c r="G784" s="195">
        <v>1174.97573770492</v>
      </c>
      <c r="H784" s="195">
        <v>71673.52</v>
      </c>
      <c r="I784" s="195">
        <v>639.94214285714304</v>
      </c>
      <c r="J784" s="184">
        <v>11.035714285714301</v>
      </c>
      <c r="L784" s="11">
        <v>61</v>
      </c>
      <c r="M784" s="195">
        <v>36726.92</v>
      </c>
      <c r="N784" s="195">
        <v>720.13568627451002</v>
      </c>
      <c r="O784" s="11">
        <v>2</v>
      </c>
      <c r="P784" s="195">
        <v>1196.07</v>
      </c>
      <c r="Q784" s="195">
        <v>598.03499999999997</v>
      </c>
      <c r="R784" s="11">
        <v>110</v>
      </c>
      <c r="S784" s="195">
        <v>70477.45</v>
      </c>
      <c r="T784" s="195">
        <v>640.70409090909095</v>
      </c>
      <c r="V784" s="11"/>
      <c r="W784" s="11"/>
      <c r="X784" s="11"/>
      <c r="Y784" s="11"/>
      <c r="Z784" s="11"/>
      <c r="AA784" s="11"/>
      <c r="AB784" s="11"/>
      <c r="AC784" s="11"/>
      <c r="AD784" s="11"/>
    </row>
    <row r="785" spans="1:30" ht="15" thickBot="1">
      <c r="A785" s="56"/>
      <c r="B785" s="94" t="s">
        <v>50</v>
      </c>
      <c r="C785" s="101"/>
      <c r="D785" s="101"/>
      <c r="E785" s="101"/>
      <c r="F785" s="196">
        <f>SUM(F532:F784)</f>
        <v>17907</v>
      </c>
      <c r="G785" s="197">
        <f>AVERAGE(G532:G784)</f>
        <v>1072.9414540704743</v>
      </c>
      <c r="H785" s="197">
        <f>SUM(H532:H784)</f>
        <v>10352339.25999999</v>
      </c>
      <c r="I785" s="197">
        <f>AVERAGE(I532:I784)</f>
        <v>592.7771747301814</v>
      </c>
      <c r="J785" s="230">
        <f>AVERAGE(J532:J784)</f>
        <v>11.371582234360135</v>
      </c>
      <c r="L785" s="196">
        <f>SUM(L532:L784)</f>
        <v>9685</v>
      </c>
      <c r="M785" s="222">
        <f>SUM(M532:M784)</f>
        <v>5506231</v>
      </c>
      <c r="N785" s="222">
        <f>AVERAGE(N532:N784)</f>
        <v>738.41582903758945</v>
      </c>
      <c r="O785" s="196">
        <f>SUM(O532:O784)</f>
        <v>340</v>
      </c>
      <c r="P785" s="222">
        <f>SUM(P532:P784)</f>
        <v>172413.85999999993</v>
      </c>
      <c r="Q785" s="222">
        <f>AVERAGE(Q532:Q784)</f>
        <v>559.57996785999103</v>
      </c>
      <c r="R785" s="196">
        <f>SUM(R532:R784)</f>
        <v>17567</v>
      </c>
      <c r="S785" s="222">
        <f>SUM(S532:S784)</f>
        <v>10179925.399999995</v>
      </c>
      <c r="T785" s="222">
        <f>AVERAGE(T532:T784)</f>
        <v>599.61798353456129</v>
      </c>
      <c r="V785" s="98"/>
      <c r="W785" s="96"/>
      <c r="X785" s="100" t="s">
        <v>51</v>
      </c>
      <c r="Y785" s="96"/>
      <c r="Z785" s="96"/>
      <c r="AA785" s="100" t="s">
        <v>51</v>
      </c>
      <c r="AB785" s="96"/>
      <c r="AC785" s="96"/>
      <c r="AD785" s="102" t="s">
        <v>51</v>
      </c>
    </row>
    <row r="786" spans="1:30" s="4" customFormat="1" ht="13.2">
      <c r="A786" s="56"/>
      <c r="G786" s="214"/>
      <c r="H786" s="214"/>
      <c r="I786" s="214"/>
      <c r="J786" s="224"/>
      <c r="L786" s="51"/>
      <c r="M786" s="214"/>
      <c r="N786" s="214"/>
      <c r="P786" s="214"/>
      <c r="Q786" s="214"/>
      <c r="S786" s="214"/>
      <c r="T786" s="214"/>
      <c r="V786" s="51"/>
    </row>
    <row r="787" spans="1:30" ht="66">
      <c r="A787" s="56" t="s">
        <v>650</v>
      </c>
      <c r="B787" s="57" t="s">
        <v>52</v>
      </c>
      <c r="C787" s="57" t="s">
        <v>33</v>
      </c>
      <c r="D787" s="57" t="s">
        <v>34</v>
      </c>
      <c r="E787" s="57" t="s">
        <v>35</v>
      </c>
      <c r="F787" s="70" t="s">
        <v>647</v>
      </c>
      <c r="G787" s="223" t="s">
        <v>625</v>
      </c>
      <c r="H787" s="223" t="s">
        <v>648</v>
      </c>
      <c r="I787" s="223" t="s">
        <v>627</v>
      </c>
      <c r="J787" s="231" t="s">
        <v>628</v>
      </c>
      <c r="K787" s="72"/>
      <c r="L787" s="70" t="s">
        <v>629</v>
      </c>
      <c r="M787" s="223" t="s">
        <v>649</v>
      </c>
      <c r="N787" s="223" t="s">
        <v>631</v>
      </c>
      <c r="O787" s="70" t="s">
        <v>632</v>
      </c>
      <c r="P787" s="223" t="s">
        <v>633</v>
      </c>
      <c r="Q787" s="223" t="s">
        <v>634</v>
      </c>
      <c r="R787" s="58" t="s">
        <v>635</v>
      </c>
      <c r="S787" s="234" t="s">
        <v>636</v>
      </c>
      <c r="T787" s="234" t="s">
        <v>637</v>
      </c>
      <c r="U787" s="74"/>
      <c r="V787" s="58" t="s">
        <v>638</v>
      </c>
      <c r="W787" s="58" t="s">
        <v>639</v>
      </c>
      <c r="X787" s="58" t="s">
        <v>640</v>
      </c>
      <c r="Y787" s="58" t="s">
        <v>641</v>
      </c>
      <c r="Z787" s="58" t="s">
        <v>642</v>
      </c>
      <c r="AA787" s="58" t="s">
        <v>643</v>
      </c>
      <c r="AB787" s="58" t="s">
        <v>644</v>
      </c>
      <c r="AC787" s="58" t="s">
        <v>645</v>
      </c>
      <c r="AD787" s="58" t="s">
        <v>646</v>
      </c>
    </row>
    <row r="788" spans="1:30">
      <c r="A788" s="56"/>
      <c r="B788" s="11"/>
      <c r="C788" s="11" t="s">
        <v>432</v>
      </c>
      <c r="D788" s="11"/>
      <c r="E788" s="11" t="s">
        <v>269</v>
      </c>
      <c r="F788" s="11">
        <v>2</v>
      </c>
      <c r="G788" s="195">
        <v>20433.919999999998</v>
      </c>
      <c r="H788" s="195">
        <v>20433.919999999998</v>
      </c>
      <c r="I788" s="195">
        <v>10216.959999999999</v>
      </c>
      <c r="J788" s="184">
        <v>10</v>
      </c>
      <c r="L788" s="11">
        <v>1</v>
      </c>
      <c r="M788" s="195">
        <v>15615.95</v>
      </c>
      <c r="N788" s="195">
        <v>15615.95</v>
      </c>
      <c r="O788" s="11"/>
      <c r="P788" s="195"/>
      <c r="Q788" s="195"/>
      <c r="R788" s="11">
        <v>2</v>
      </c>
      <c r="S788" s="195">
        <v>20433.919999999998</v>
      </c>
      <c r="T788" s="195">
        <v>10216.959999999999</v>
      </c>
      <c r="V788" s="11"/>
      <c r="W788" s="11"/>
      <c r="X788" s="11"/>
      <c r="Y788" s="11"/>
      <c r="Z788" s="11"/>
      <c r="AA788" s="11"/>
      <c r="AB788" s="11"/>
      <c r="AC788" s="11"/>
      <c r="AD788" s="11"/>
    </row>
    <row r="789" spans="1:30">
      <c r="A789" s="56"/>
      <c r="B789" s="11"/>
      <c r="C789" s="11" t="s">
        <v>114</v>
      </c>
      <c r="D789" s="11"/>
      <c r="E789" s="11" t="s">
        <v>115</v>
      </c>
      <c r="F789" s="11">
        <v>9</v>
      </c>
      <c r="G789" s="195">
        <v>19587.12</v>
      </c>
      <c r="H789" s="195">
        <v>19587.12</v>
      </c>
      <c r="I789" s="195">
        <v>2176.34666666667</v>
      </c>
      <c r="J789" s="184">
        <v>12</v>
      </c>
      <c r="L789" s="11">
        <v>1</v>
      </c>
      <c r="M789" s="195">
        <v>15867.74</v>
      </c>
      <c r="N789" s="195">
        <v>1983.4675</v>
      </c>
      <c r="O789" s="11"/>
      <c r="P789" s="195"/>
      <c r="Q789" s="195"/>
      <c r="R789" s="11">
        <v>9</v>
      </c>
      <c r="S789" s="195">
        <v>19587.12</v>
      </c>
      <c r="T789" s="195">
        <v>2176.34666666667</v>
      </c>
      <c r="V789" s="11"/>
      <c r="W789" s="11"/>
      <c r="X789" s="11"/>
      <c r="Y789" s="11"/>
      <c r="Z789" s="11"/>
      <c r="AA789" s="11"/>
      <c r="AB789" s="11"/>
      <c r="AC789" s="11"/>
      <c r="AD789" s="11"/>
    </row>
    <row r="790" spans="1:30">
      <c r="A790" s="56"/>
      <c r="B790" s="11"/>
      <c r="C790" s="11" t="s">
        <v>296</v>
      </c>
      <c r="D790" s="11"/>
      <c r="E790" s="11" t="s">
        <v>297</v>
      </c>
      <c r="F790" s="11">
        <v>2</v>
      </c>
      <c r="G790" s="195">
        <v>15903.11</v>
      </c>
      <c r="H790" s="195">
        <v>15903.11</v>
      </c>
      <c r="I790" s="195">
        <v>7951.5550000000003</v>
      </c>
      <c r="J790" s="184">
        <v>9.5</v>
      </c>
      <c r="L790" s="11">
        <v>1</v>
      </c>
      <c r="M790" s="195">
        <v>516.85</v>
      </c>
      <c r="N790" s="195">
        <v>516.85</v>
      </c>
      <c r="O790" s="11"/>
      <c r="P790" s="195"/>
      <c r="Q790" s="195"/>
      <c r="R790" s="11">
        <v>2</v>
      </c>
      <c r="S790" s="195">
        <v>15903.11</v>
      </c>
      <c r="T790" s="195">
        <v>7951.5550000000003</v>
      </c>
      <c r="V790" s="11"/>
      <c r="W790" s="11"/>
      <c r="X790" s="11"/>
      <c r="Y790" s="11"/>
      <c r="Z790" s="11"/>
      <c r="AA790" s="11"/>
      <c r="AB790" s="11"/>
      <c r="AC790" s="11"/>
      <c r="AD790" s="11"/>
    </row>
    <row r="791" spans="1:30">
      <c r="A791" s="56"/>
      <c r="B791" s="11"/>
      <c r="C791" s="11" t="s">
        <v>263</v>
      </c>
      <c r="D791" s="11"/>
      <c r="E791" s="11" t="s">
        <v>264</v>
      </c>
      <c r="F791" s="11">
        <v>2</v>
      </c>
      <c r="G791" s="195">
        <v>14921.42</v>
      </c>
      <c r="H791" s="195">
        <v>14921.42</v>
      </c>
      <c r="I791" s="195">
        <v>7460.71</v>
      </c>
      <c r="J791" s="184">
        <v>12</v>
      </c>
      <c r="L791" s="11">
        <v>1</v>
      </c>
      <c r="M791" s="195">
        <v>13951.94</v>
      </c>
      <c r="N791" s="195">
        <v>13951.94</v>
      </c>
      <c r="O791" s="11"/>
      <c r="P791" s="195"/>
      <c r="Q791" s="195"/>
      <c r="R791" s="11">
        <v>2</v>
      </c>
      <c r="S791" s="195">
        <v>14921.42</v>
      </c>
      <c r="T791" s="195">
        <v>7460.71</v>
      </c>
      <c r="V791" s="11"/>
      <c r="W791" s="11"/>
      <c r="X791" s="11"/>
      <c r="Y791" s="11"/>
      <c r="Z791" s="11"/>
      <c r="AA791" s="11"/>
      <c r="AB791" s="11"/>
      <c r="AC791" s="11"/>
      <c r="AD791" s="11"/>
    </row>
    <row r="792" spans="1:30">
      <c r="A792" s="56"/>
      <c r="B792" s="11"/>
      <c r="C792" s="11" t="s">
        <v>305</v>
      </c>
      <c r="D792" s="11"/>
      <c r="E792" s="11" t="s">
        <v>121</v>
      </c>
      <c r="F792" s="11">
        <v>9</v>
      </c>
      <c r="G792" s="195">
        <v>14031.982857142901</v>
      </c>
      <c r="H792" s="195">
        <v>98223.88</v>
      </c>
      <c r="I792" s="195">
        <v>10913.764444444399</v>
      </c>
      <c r="J792" s="184">
        <v>11.7777777777778</v>
      </c>
      <c r="L792" s="11">
        <v>7</v>
      </c>
      <c r="M792" s="195">
        <v>6146.47</v>
      </c>
      <c r="N792" s="195">
        <v>3073.2350000000001</v>
      </c>
      <c r="O792" s="11"/>
      <c r="P792" s="195"/>
      <c r="Q792" s="195"/>
      <c r="R792" s="11">
        <v>9</v>
      </c>
      <c r="S792" s="195">
        <v>98223.88</v>
      </c>
      <c r="T792" s="195">
        <v>10913.764444444399</v>
      </c>
      <c r="V792" s="11"/>
      <c r="W792" s="11"/>
      <c r="X792" s="11"/>
      <c r="Y792" s="11"/>
      <c r="Z792" s="11"/>
      <c r="AA792" s="11"/>
      <c r="AB792" s="11"/>
      <c r="AC792" s="11"/>
      <c r="AD792" s="11"/>
    </row>
    <row r="793" spans="1:30">
      <c r="A793" s="56"/>
      <c r="B793" s="11"/>
      <c r="C793" s="11" t="s">
        <v>383</v>
      </c>
      <c r="D793" s="11"/>
      <c r="E793" s="11" t="s">
        <v>384</v>
      </c>
      <c r="F793" s="11">
        <v>3</v>
      </c>
      <c r="G793" s="195">
        <v>14009.26</v>
      </c>
      <c r="H793" s="195">
        <v>28018.52</v>
      </c>
      <c r="I793" s="195">
        <v>9339.5066666666698</v>
      </c>
      <c r="J793" s="184">
        <v>13</v>
      </c>
      <c r="L793" s="11">
        <v>2</v>
      </c>
      <c r="M793" s="195">
        <v>17336.669999999998</v>
      </c>
      <c r="N793" s="195">
        <v>17336.669999999998</v>
      </c>
      <c r="O793" s="11"/>
      <c r="P793" s="195"/>
      <c r="Q793" s="195"/>
      <c r="R793" s="11">
        <v>3</v>
      </c>
      <c r="S793" s="195">
        <v>28018.52</v>
      </c>
      <c r="T793" s="195">
        <v>9339.5066666666698</v>
      </c>
      <c r="V793" s="11"/>
      <c r="W793" s="11"/>
      <c r="X793" s="11"/>
      <c r="Y793" s="11"/>
      <c r="Z793" s="11"/>
      <c r="AA793" s="11"/>
      <c r="AB793" s="11"/>
      <c r="AC793" s="11"/>
      <c r="AD793" s="11"/>
    </row>
    <row r="794" spans="1:30">
      <c r="A794" s="56"/>
      <c r="B794" s="11"/>
      <c r="C794" s="11" t="s">
        <v>181</v>
      </c>
      <c r="D794" s="11"/>
      <c r="E794" s="11" t="s">
        <v>123</v>
      </c>
      <c r="F794" s="11">
        <v>1</v>
      </c>
      <c r="G794" s="195">
        <v>12226.67</v>
      </c>
      <c r="H794" s="195">
        <v>12226.67</v>
      </c>
      <c r="I794" s="195">
        <v>12226.67</v>
      </c>
      <c r="J794" s="184">
        <v>13</v>
      </c>
      <c r="L794" s="11">
        <v>1</v>
      </c>
      <c r="M794" s="195"/>
      <c r="N794" s="195"/>
      <c r="O794" s="11"/>
      <c r="P794" s="195"/>
      <c r="Q794" s="195"/>
      <c r="R794" s="11">
        <v>1</v>
      </c>
      <c r="S794" s="195">
        <v>12226.67</v>
      </c>
      <c r="T794" s="195">
        <v>12226.67</v>
      </c>
      <c r="V794" s="11"/>
      <c r="W794" s="11"/>
      <c r="X794" s="11"/>
      <c r="Y794" s="11"/>
      <c r="Z794" s="11"/>
      <c r="AA794" s="11"/>
      <c r="AB794" s="11"/>
      <c r="AC794" s="11"/>
      <c r="AD794" s="11"/>
    </row>
    <row r="795" spans="1:30">
      <c r="A795" s="56"/>
      <c r="B795" s="11"/>
      <c r="C795" s="11" t="s">
        <v>109</v>
      </c>
      <c r="D795" s="11"/>
      <c r="E795" s="11" t="s">
        <v>111</v>
      </c>
      <c r="F795" s="11">
        <v>1</v>
      </c>
      <c r="G795" s="195">
        <v>9667.42</v>
      </c>
      <c r="H795" s="195">
        <v>9667.42</v>
      </c>
      <c r="I795" s="195">
        <v>9667.42</v>
      </c>
      <c r="J795" s="184">
        <v>37</v>
      </c>
      <c r="L795" s="11">
        <v>1</v>
      </c>
      <c r="M795" s="195"/>
      <c r="N795" s="195"/>
      <c r="O795" s="11"/>
      <c r="P795" s="195"/>
      <c r="Q795" s="195"/>
      <c r="R795" s="11">
        <v>1</v>
      </c>
      <c r="S795" s="195">
        <v>9667.42</v>
      </c>
      <c r="T795" s="195">
        <v>9667.42</v>
      </c>
      <c r="V795" s="11"/>
      <c r="W795" s="11"/>
      <c r="X795" s="11"/>
      <c r="Y795" s="11"/>
      <c r="Z795" s="11"/>
      <c r="AA795" s="11"/>
      <c r="AB795" s="11"/>
      <c r="AC795" s="11"/>
      <c r="AD795" s="11"/>
    </row>
    <row r="796" spans="1:30">
      <c r="A796" s="56"/>
      <c r="B796" s="11"/>
      <c r="C796" s="11" t="s">
        <v>200</v>
      </c>
      <c r="D796" s="11"/>
      <c r="E796" s="11" t="s">
        <v>84</v>
      </c>
      <c r="F796" s="11">
        <v>6</v>
      </c>
      <c r="G796" s="195">
        <v>8593.34666666667</v>
      </c>
      <c r="H796" s="195">
        <v>25780.04</v>
      </c>
      <c r="I796" s="195">
        <v>4296.6733333333304</v>
      </c>
      <c r="J796" s="184">
        <v>15.5</v>
      </c>
      <c r="L796" s="11">
        <v>3</v>
      </c>
      <c r="M796" s="195">
        <v>24327.4</v>
      </c>
      <c r="N796" s="195">
        <v>8109.1333333333296</v>
      </c>
      <c r="O796" s="11">
        <v>1</v>
      </c>
      <c r="P796" s="195">
        <v>8131.45</v>
      </c>
      <c r="Q796" s="195">
        <v>8131.45</v>
      </c>
      <c r="R796" s="11">
        <v>5</v>
      </c>
      <c r="S796" s="195">
        <v>17648.59</v>
      </c>
      <c r="T796" s="195">
        <v>3529.7179999999998</v>
      </c>
      <c r="V796" s="11"/>
      <c r="W796" s="11"/>
      <c r="X796" s="11"/>
      <c r="Y796" s="11"/>
      <c r="Z796" s="11"/>
      <c r="AA796" s="11"/>
      <c r="AB796" s="11"/>
      <c r="AC796" s="11"/>
      <c r="AD796" s="11"/>
    </row>
    <row r="797" spans="1:30">
      <c r="A797" s="56"/>
      <c r="B797" s="11"/>
      <c r="C797" s="11" t="s">
        <v>327</v>
      </c>
      <c r="D797" s="11"/>
      <c r="E797" s="11" t="s">
        <v>229</v>
      </c>
      <c r="F797" s="11">
        <v>5</v>
      </c>
      <c r="G797" s="195">
        <v>8359.7766666666703</v>
      </c>
      <c r="H797" s="195">
        <v>25079.33</v>
      </c>
      <c r="I797" s="195">
        <v>5015.866</v>
      </c>
      <c r="J797" s="184">
        <v>14.4</v>
      </c>
      <c r="L797" s="11">
        <v>3</v>
      </c>
      <c r="M797" s="195">
        <v>18517.66</v>
      </c>
      <c r="N797" s="195">
        <v>9258.83</v>
      </c>
      <c r="O797" s="11"/>
      <c r="P797" s="195"/>
      <c r="Q797" s="195"/>
      <c r="R797" s="11">
        <v>5</v>
      </c>
      <c r="S797" s="195">
        <v>25079.33</v>
      </c>
      <c r="T797" s="195">
        <v>5015.866</v>
      </c>
      <c r="V797" s="11"/>
      <c r="W797" s="11"/>
      <c r="X797" s="11"/>
      <c r="Y797" s="11"/>
      <c r="Z797" s="11"/>
      <c r="AA797" s="11"/>
      <c r="AB797" s="11"/>
      <c r="AC797" s="11"/>
      <c r="AD797" s="11"/>
    </row>
    <row r="798" spans="1:30">
      <c r="A798" s="56"/>
      <c r="B798" s="11"/>
      <c r="C798" s="11" t="s">
        <v>448</v>
      </c>
      <c r="D798" s="11"/>
      <c r="E798" s="11" t="s">
        <v>242</v>
      </c>
      <c r="F798" s="11">
        <v>10</v>
      </c>
      <c r="G798" s="195">
        <v>6972.4620000000004</v>
      </c>
      <c r="H798" s="195">
        <v>34862.31</v>
      </c>
      <c r="I798" s="195">
        <v>3486.2310000000002</v>
      </c>
      <c r="J798" s="184">
        <v>16</v>
      </c>
      <c r="L798" s="11">
        <v>5</v>
      </c>
      <c r="M798" s="195">
        <v>27277.4</v>
      </c>
      <c r="N798" s="195">
        <v>5455.48</v>
      </c>
      <c r="O798" s="11"/>
      <c r="P798" s="195"/>
      <c r="Q798" s="195"/>
      <c r="R798" s="11">
        <v>10</v>
      </c>
      <c r="S798" s="195">
        <v>34862.31</v>
      </c>
      <c r="T798" s="195">
        <v>3486.2310000000002</v>
      </c>
      <c r="V798" s="11"/>
      <c r="W798" s="11"/>
      <c r="X798" s="11"/>
      <c r="Y798" s="11"/>
      <c r="Z798" s="11"/>
      <c r="AA798" s="11"/>
      <c r="AB798" s="11"/>
      <c r="AC798" s="11"/>
      <c r="AD798" s="11"/>
    </row>
    <row r="799" spans="1:30">
      <c r="A799" s="56"/>
      <c r="B799" s="11"/>
      <c r="C799" s="11" t="s">
        <v>422</v>
      </c>
      <c r="D799" s="11"/>
      <c r="E799" s="11" t="s">
        <v>127</v>
      </c>
      <c r="F799" s="11">
        <v>11</v>
      </c>
      <c r="G799" s="195">
        <v>6150.99</v>
      </c>
      <c r="H799" s="195">
        <v>30754.95</v>
      </c>
      <c r="I799" s="195">
        <v>2795.9045454545499</v>
      </c>
      <c r="J799" s="184">
        <v>14.2727272727273</v>
      </c>
      <c r="L799" s="11">
        <v>5</v>
      </c>
      <c r="M799" s="195">
        <v>5940.49</v>
      </c>
      <c r="N799" s="195">
        <v>990.08166666666705</v>
      </c>
      <c r="O799" s="11"/>
      <c r="P799" s="195"/>
      <c r="Q799" s="195"/>
      <c r="R799" s="11">
        <v>11</v>
      </c>
      <c r="S799" s="195">
        <v>30754.95</v>
      </c>
      <c r="T799" s="195">
        <v>2795.9045454545499</v>
      </c>
      <c r="V799" s="11"/>
      <c r="W799" s="11"/>
      <c r="X799" s="11"/>
      <c r="Y799" s="11"/>
      <c r="Z799" s="11"/>
      <c r="AA799" s="11"/>
      <c r="AB799" s="11"/>
      <c r="AC799" s="11"/>
      <c r="AD799" s="11"/>
    </row>
    <row r="800" spans="1:30">
      <c r="A800" s="56"/>
      <c r="B800" s="11"/>
      <c r="C800" s="11" t="s">
        <v>238</v>
      </c>
      <c r="D800" s="11"/>
      <c r="E800" s="11" t="s">
        <v>105</v>
      </c>
      <c r="F800" s="11">
        <v>8</v>
      </c>
      <c r="G800" s="195">
        <v>5511.95</v>
      </c>
      <c r="H800" s="195">
        <v>16535.849999999999</v>
      </c>
      <c r="I800" s="195">
        <v>2066.9812499999998</v>
      </c>
      <c r="J800" s="184">
        <v>8</v>
      </c>
      <c r="L800" s="11">
        <v>3</v>
      </c>
      <c r="M800" s="195">
        <v>9205.23</v>
      </c>
      <c r="N800" s="195">
        <v>1841.046</v>
      </c>
      <c r="O800" s="11"/>
      <c r="P800" s="195"/>
      <c r="Q800" s="195"/>
      <c r="R800" s="11">
        <v>8</v>
      </c>
      <c r="S800" s="195">
        <v>16535.849999999999</v>
      </c>
      <c r="T800" s="195">
        <v>2066.9812499999998</v>
      </c>
      <c r="V800" s="11"/>
      <c r="W800" s="11"/>
      <c r="X800" s="11"/>
      <c r="Y800" s="11"/>
      <c r="Z800" s="11"/>
      <c r="AA800" s="11"/>
      <c r="AB800" s="11"/>
      <c r="AC800" s="11"/>
      <c r="AD800" s="11"/>
    </row>
    <row r="801" spans="1:30">
      <c r="A801" s="56"/>
      <c r="B801" s="11"/>
      <c r="C801" s="11" t="s">
        <v>312</v>
      </c>
      <c r="D801" s="11"/>
      <c r="E801" s="11" t="s">
        <v>153</v>
      </c>
      <c r="F801" s="11">
        <v>9</v>
      </c>
      <c r="G801" s="195">
        <v>5314.29714285714</v>
      </c>
      <c r="H801" s="195">
        <v>37200.080000000002</v>
      </c>
      <c r="I801" s="195">
        <v>4133.3422222222198</v>
      </c>
      <c r="J801" s="184">
        <v>13.3333333333333</v>
      </c>
      <c r="L801" s="11">
        <v>7</v>
      </c>
      <c r="M801" s="195">
        <v>2885.86</v>
      </c>
      <c r="N801" s="195">
        <v>1442.93</v>
      </c>
      <c r="O801" s="11"/>
      <c r="P801" s="195"/>
      <c r="Q801" s="195"/>
      <c r="R801" s="11">
        <v>9</v>
      </c>
      <c r="S801" s="195">
        <v>37200.080000000002</v>
      </c>
      <c r="T801" s="195">
        <v>4133.3422222222198</v>
      </c>
      <c r="V801" s="11"/>
      <c r="W801" s="11"/>
      <c r="X801" s="11"/>
      <c r="Y801" s="11"/>
      <c r="Z801" s="11"/>
      <c r="AA801" s="11"/>
      <c r="AB801" s="11"/>
      <c r="AC801" s="11"/>
      <c r="AD801" s="11"/>
    </row>
    <row r="802" spans="1:30">
      <c r="A802" s="56"/>
      <c r="B802" s="11"/>
      <c r="C802" s="11" t="s">
        <v>91</v>
      </c>
      <c r="D802" s="11"/>
      <c r="E802" s="11" t="s">
        <v>92</v>
      </c>
      <c r="F802" s="11">
        <v>2</v>
      </c>
      <c r="G802" s="195">
        <v>5292.6</v>
      </c>
      <c r="H802" s="195">
        <v>5292.6</v>
      </c>
      <c r="I802" s="195">
        <v>2646.3</v>
      </c>
      <c r="J802" s="184">
        <v>24.5</v>
      </c>
      <c r="L802" s="11">
        <v>1</v>
      </c>
      <c r="M802" s="195">
        <v>388.37</v>
      </c>
      <c r="N802" s="195">
        <v>388.37</v>
      </c>
      <c r="O802" s="11"/>
      <c r="P802" s="195"/>
      <c r="Q802" s="195"/>
      <c r="R802" s="11">
        <v>2</v>
      </c>
      <c r="S802" s="195">
        <v>5292.6</v>
      </c>
      <c r="T802" s="195">
        <v>2646.3</v>
      </c>
      <c r="V802" s="11"/>
      <c r="W802" s="11"/>
      <c r="X802" s="11"/>
      <c r="Y802" s="11"/>
      <c r="Z802" s="11"/>
      <c r="AA802" s="11"/>
      <c r="AB802" s="11"/>
      <c r="AC802" s="11"/>
      <c r="AD802" s="11"/>
    </row>
    <row r="803" spans="1:30">
      <c r="A803" s="56"/>
      <c r="B803" s="11"/>
      <c r="C803" s="11" t="s">
        <v>391</v>
      </c>
      <c r="D803" s="11"/>
      <c r="E803" s="11" t="s">
        <v>210</v>
      </c>
      <c r="F803" s="11">
        <v>10</v>
      </c>
      <c r="G803" s="195">
        <v>4818.7780000000002</v>
      </c>
      <c r="H803" s="195">
        <v>24093.89</v>
      </c>
      <c r="I803" s="195">
        <v>2409.3890000000001</v>
      </c>
      <c r="J803" s="184">
        <v>9.3000000000000007</v>
      </c>
      <c r="L803" s="11">
        <v>5</v>
      </c>
      <c r="M803" s="195">
        <v>16340.33</v>
      </c>
      <c r="N803" s="195">
        <v>3268.0659999999998</v>
      </c>
      <c r="O803" s="11"/>
      <c r="P803" s="195"/>
      <c r="Q803" s="195"/>
      <c r="R803" s="11">
        <v>10</v>
      </c>
      <c r="S803" s="195">
        <v>24093.89</v>
      </c>
      <c r="T803" s="195">
        <v>2409.3890000000001</v>
      </c>
      <c r="V803" s="11"/>
      <c r="W803" s="11"/>
      <c r="X803" s="11"/>
      <c r="Y803" s="11"/>
      <c r="Z803" s="11"/>
      <c r="AA803" s="11"/>
      <c r="AB803" s="11"/>
      <c r="AC803" s="11"/>
      <c r="AD803" s="11"/>
    </row>
    <row r="804" spans="1:30">
      <c r="A804" s="56"/>
      <c r="B804" s="11"/>
      <c r="C804" s="11" t="s">
        <v>380</v>
      </c>
      <c r="D804" s="11"/>
      <c r="E804" s="11" t="s">
        <v>295</v>
      </c>
      <c r="F804" s="11">
        <v>5</v>
      </c>
      <c r="G804" s="195">
        <v>4622.4475000000002</v>
      </c>
      <c r="H804" s="195">
        <v>18489.79</v>
      </c>
      <c r="I804" s="195">
        <v>3697.9580000000001</v>
      </c>
      <c r="J804" s="184">
        <v>19.8</v>
      </c>
      <c r="L804" s="11">
        <v>4</v>
      </c>
      <c r="M804" s="195">
        <v>11029.28</v>
      </c>
      <c r="N804" s="195">
        <v>11029.28</v>
      </c>
      <c r="O804" s="11"/>
      <c r="P804" s="195"/>
      <c r="Q804" s="195"/>
      <c r="R804" s="11">
        <v>5</v>
      </c>
      <c r="S804" s="195">
        <v>18489.79</v>
      </c>
      <c r="T804" s="195">
        <v>3697.9580000000001</v>
      </c>
      <c r="V804" s="11"/>
      <c r="W804" s="11"/>
      <c r="X804" s="11"/>
      <c r="Y804" s="11"/>
      <c r="Z804" s="11"/>
      <c r="AA804" s="11"/>
      <c r="AB804" s="11"/>
      <c r="AC804" s="11"/>
      <c r="AD804" s="11"/>
    </row>
    <row r="805" spans="1:30">
      <c r="A805" s="56"/>
      <c r="B805" s="11"/>
      <c r="C805" s="11" t="s">
        <v>138</v>
      </c>
      <c r="D805" s="11"/>
      <c r="E805" s="11" t="s">
        <v>139</v>
      </c>
      <c r="F805" s="11">
        <v>2</v>
      </c>
      <c r="G805" s="195">
        <v>4550.2299999999996</v>
      </c>
      <c r="H805" s="195">
        <v>4550.2299999999996</v>
      </c>
      <c r="I805" s="195">
        <v>2275.1149999999998</v>
      </c>
      <c r="J805" s="184">
        <v>10</v>
      </c>
      <c r="L805" s="11">
        <v>1</v>
      </c>
      <c r="M805" s="195">
        <v>4317.74</v>
      </c>
      <c r="N805" s="195">
        <v>4317.74</v>
      </c>
      <c r="O805" s="11"/>
      <c r="P805" s="195"/>
      <c r="Q805" s="195"/>
      <c r="R805" s="11">
        <v>2</v>
      </c>
      <c r="S805" s="195">
        <v>4550.2299999999996</v>
      </c>
      <c r="T805" s="195">
        <v>2275.1149999999998</v>
      </c>
      <c r="V805" s="11"/>
      <c r="W805" s="11"/>
      <c r="X805" s="11"/>
      <c r="Y805" s="11"/>
      <c r="Z805" s="11"/>
      <c r="AA805" s="11"/>
      <c r="AB805" s="11"/>
      <c r="AC805" s="11"/>
      <c r="AD805" s="11"/>
    </row>
    <row r="806" spans="1:30">
      <c r="A806" s="56"/>
      <c r="B806" s="11"/>
      <c r="C806" s="11" t="s">
        <v>440</v>
      </c>
      <c r="D806" s="11"/>
      <c r="E806" s="11" t="s">
        <v>441</v>
      </c>
      <c r="F806" s="11">
        <v>3</v>
      </c>
      <c r="G806" s="195">
        <v>4522.54</v>
      </c>
      <c r="H806" s="195">
        <v>4522.54</v>
      </c>
      <c r="I806" s="195">
        <v>1507.5133333333299</v>
      </c>
      <c r="J806" s="184">
        <v>10.3333333333333</v>
      </c>
      <c r="L806" s="11">
        <v>1</v>
      </c>
      <c r="M806" s="195">
        <v>2043.5</v>
      </c>
      <c r="N806" s="195">
        <v>1021.75</v>
      </c>
      <c r="O806" s="11"/>
      <c r="P806" s="195"/>
      <c r="Q806" s="195"/>
      <c r="R806" s="11">
        <v>3</v>
      </c>
      <c r="S806" s="195">
        <v>4522.54</v>
      </c>
      <c r="T806" s="195">
        <v>1507.5133333333299</v>
      </c>
      <c r="V806" s="11"/>
      <c r="W806" s="11"/>
      <c r="X806" s="11"/>
      <c r="Y806" s="11"/>
      <c r="Z806" s="11"/>
      <c r="AA806" s="11"/>
      <c r="AB806" s="11"/>
      <c r="AC806" s="11"/>
      <c r="AD806" s="11"/>
    </row>
    <row r="807" spans="1:30">
      <c r="A807" s="56"/>
      <c r="B807" s="11"/>
      <c r="C807" s="11" t="s">
        <v>174</v>
      </c>
      <c r="D807" s="11"/>
      <c r="E807" s="11" t="s">
        <v>175</v>
      </c>
      <c r="F807" s="11">
        <v>7</v>
      </c>
      <c r="G807" s="195">
        <v>4260.0140000000001</v>
      </c>
      <c r="H807" s="195">
        <v>21300.07</v>
      </c>
      <c r="I807" s="195">
        <v>3042.8671428571402</v>
      </c>
      <c r="J807" s="184">
        <v>10.285714285714301</v>
      </c>
      <c r="L807" s="11">
        <v>5</v>
      </c>
      <c r="M807" s="195">
        <v>4300.6000000000004</v>
      </c>
      <c r="N807" s="195">
        <v>2150.3000000000002</v>
      </c>
      <c r="O807" s="11">
        <v>1</v>
      </c>
      <c r="P807" s="195">
        <v>2378.59</v>
      </c>
      <c r="Q807" s="195">
        <v>2378.59</v>
      </c>
      <c r="R807" s="11">
        <v>6</v>
      </c>
      <c r="S807" s="195">
        <v>18921.48</v>
      </c>
      <c r="T807" s="195">
        <v>3153.58</v>
      </c>
      <c r="V807" s="11"/>
      <c r="W807" s="11"/>
      <c r="X807" s="11"/>
      <c r="Y807" s="11"/>
      <c r="Z807" s="11"/>
      <c r="AA807" s="11"/>
      <c r="AB807" s="11"/>
      <c r="AC807" s="11"/>
      <c r="AD807" s="11"/>
    </row>
    <row r="808" spans="1:30">
      <c r="A808" s="56"/>
      <c r="B808" s="11"/>
      <c r="C808" s="11" t="s">
        <v>322</v>
      </c>
      <c r="D808" s="11"/>
      <c r="E808" s="11" t="s">
        <v>323</v>
      </c>
      <c r="F808" s="11">
        <v>3</v>
      </c>
      <c r="G808" s="195">
        <v>4100.55</v>
      </c>
      <c r="H808" s="195">
        <v>8201.1</v>
      </c>
      <c r="I808" s="195">
        <v>2733.7</v>
      </c>
      <c r="J808" s="184">
        <v>14.6666666666667</v>
      </c>
      <c r="L808" s="11">
        <v>2</v>
      </c>
      <c r="M808" s="195">
        <v>6514.61</v>
      </c>
      <c r="N808" s="195">
        <v>6514.61</v>
      </c>
      <c r="O808" s="11"/>
      <c r="P808" s="195"/>
      <c r="Q808" s="195"/>
      <c r="R808" s="11">
        <v>3</v>
      </c>
      <c r="S808" s="195">
        <v>8201.1</v>
      </c>
      <c r="T808" s="195">
        <v>2733.7</v>
      </c>
      <c r="V808" s="11"/>
      <c r="W808" s="11"/>
      <c r="X808" s="11"/>
      <c r="Y808" s="11"/>
      <c r="Z808" s="11"/>
      <c r="AA808" s="11"/>
      <c r="AB808" s="11"/>
      <c r="AC808" s="11"/>
      <c r="AD808" s="11"/>
    </row>
    <row r="809" spans="1:30">
      <c r="A809" s="56"/>
      <c r="B809" s="11"/>
      <c r="C809" s="11" t="s">
        <v>99</v>
      </c>
      <c r="D809" s="11"/>
      <c r="E809" s="11" t="s">
        <v>101</v>
      </c>
      <c r="F809" s="11">
        <v>16</v>
      </c>
      <c r="G809" s="195">
        <v>4084.6583333333301</v>
      </c>
      <c r="H809" s="195">
        <v>49015.9</v>
      </c>
      <c r="I809" s="195">
        <v>3063.4937500000001</v>
      </c>
      <c r="J809" s="184">
        <v>11.5625</v>
      </c>
      <c r="L809" s="11">
        <v>12</v>
      </c>
      <c r="M809" s="195">
        <v>18040.82</v>
      </c>
      <c r="N809" s="195">
        <v>4510.2049999999999</v>
      </c>
      <c r="O809" s="11"/>
      <c r="P809" s="195"/>
      <c r="Q809" s="195"/>
      <c r="R809" s="11">
        <v>16</v>
      </c>
      <c r="S809" s="195">
        <v>49015.9</v>
      </c>
      <c r="T809" s="195">
        <v>3063.4937500000001</v>
      </c>
      <c r="V809" s="11"/>
      <c r="W809" s="11"/>
      <c r="X809" s="11"/>
      <c r="Y809" s="11"/>
      <c r="Z809" s="11"/>
      <c r="AA809" s="11"/>
      <c r="AB809" s="11"/>
      <c r="AC809" s="11"/>
      <c r="AD809" s="11"/>
    </row>
    <row r="810" spans="1:30">
      <c r="A810" s="56"/>
      <c r="B810" s="11"/>
      <c r="C810" s="11" t="s">
        <v>125</v>
      </c>
      <c r="D810" s="11"/>
      <c r="E810" s="11" t="s">
        <v>92</v>
      </c>
      <c r="F810" s="11">
        <v>8</v>
      </c>
      <c r="G810" s="195">
        <v>3931.7824999999998</v>
      </c>
      <c r="H810" s="195">
        <v>15727.13</v>
      </c>
      <c r="I810" s="195">
        <v>1965.8912499999999</v>
      </c>
      <c r="J810" s="184">
        <v>9.75</v>
      </c>
      <c r="L810" s="11">
        <v>4</v>
      </c>
      <c r="M810" s="195">
        <v>5476.11</v>
      </c>
      <c r="N810" s="195">
        <v>1369.0274999999999</v>
      </c>
      <c r="O810" s="11"/>
      <c r="P810" s="195"/>
      <c r="Q810" s="195"/>
      <c r="R810" s="11">
        <v>8</v>
      </c>
      <c r="S810" s="195">
        <v>15727.13</v>
      </c>
      <c r="T810" s="195">
        <v>1965.8912499999999</v>
      </c>
      <c r="V810" s="11"/>
      <c r="W810" s="11"/>
      <c r="X810" s="11"/>
      <c r="Y810" s="11"/>
      <c r="Z810" s="11"/>
      <c r="AA810" s="11"/>
      <c r="AB810" s="11"/>
      <c r="AC810" s="11"/>
      <c r="AD810" s="11"/>
    </row>
    <row r="811" spans="1:30">
      <c r="A811" s="56"/>
      <c r="B811" s="11"/>
      <c r="C811" s="11" t="s">
        <v>281</v>
      </c>
      <c r="D811" s="11"/>
      <c r="E811" s="11" t="s">
        <v>175</v>
      </c>
      <c r="F811" s="11">
        <v>1</v>
      </c>
      <c r="G811" s="195">
        <v>3631.13</v>
      </c>
      <c r="H811" s="195">
        <v>3631.13</v>
      </c>
      <c r="I811" s="195">
        <v>3631.13</v>
      </c>
      <c r="J811" s="184">
        <v>25</v>
      </c>
      <c r="L811" s="11">
        <v>1</v>
      </c>
      <c r="M811" s="195"/>
      <c r="N811" s="195"/>
      <c r="O811" s="11"/>
      <c r="P811" s="195"/>
      <c r="Q811" s="195"/>
      <c r="R811" s="11">
        <v>1</v>
      </c>
      <c r="S811" s="195">
        <v>3631.13</v>
      </c>
      <c r="T811" s="195">
        <v>3631.13</v>
      </c>
      <c r="V811" s="11"/>
      <c r="W811" s="11"/>
      <c r="X811" s="11"/>
      <c r="Y811" s="11"/>
      <c r="Z811" s="11"/>
      <c r="AA811" s="11"/>
      <c r="AB811" s="11"/>
      <c r="AC811" s="11"/>
      <c r="AD811" s="11"/>
    </row>
    <row r="812" spans="1:30">
      <c r="A812" s="56"/>
      <c r="B812" s="11"/>
      <c r="C812" s="11" t="s">
        <v>335</v>
      </c>
      <c r="D812" s="11"/>
      <c r="E812" s="11" t="s">
        <v>336</v>
      </c>
      <c r="F812" s="11">
        <v>7</v>
      </c>
      <c r="G812" s="195">
        <v>3480.3560000000002</v>
      </c>
      <c r="H812" s="195">
        <v>17401.78</v>
      </c>
      <c r="I812" s="195">
        <v>2485.9685714285702</v>
      </c>
      <c r="J812" s="184">
        <v>12.714285714285699</v>
      </c>
      <c r="L812" s="11">
        <v>5</v>
      </c>
      <c r="M812" s="195">
        <v>6269.55</v>
      </c>
      <c r="N812" s="195">
        <v>3134.7750000000001</v>
      </c>
      <c r="O812" s="11"/>
      <c r="P812" s="195"/>
      <c r="Q812" s="195"/>
      <c r="R812" s="11">
        <v>7</v>
      </c>
      <c r="S812" s="195">
        <v>17401.78</v>
      </c>
      <c r="T812" s="195">
        <v>2485.9685714285702</v>
      </c>
      <c r="V812" s="11"/>
      <c r="W812" s="11"/>
      <c r="X812" s="11"/>
      <c r="Y812" s="11"/>
      <c r="Z812" s="11"/>
      <c r="AA812" s="11"/>
      <c r="AB812" s="11"/>
      <c r="AC812" s="11"/>
      <c r="AD812" s="11"/>
    </row>
    <row r="813" spans="1:30">
      <c r="A813" s="56"/>
      <c r="B813" s="11"/>
      <c r="C813" s="11" t="s">
        <v>364</v>
      </c>
      <c r="D813" s="11"/>
      <c r="E813" s="11" t="s">
        <v>365</v>
      </c>
      <c r="F813" s="11">
        <v>1</v>
      </c>
      <c r="G813" s="195">
        <v>3303.25</v>
      </c>
      <c r="H813" s="195">
        <v>3303.25</v>
      </c>
      <c r="I813" s="195">
        <v>3303.25</v>
      </c>
      <c r="J813" s="184">
        <v>37</v>
      </c>
      <c r="L813" s="11">
        <v>1</v>
      </c>
      <c r="M813" s="195"/>
      <c r="N813" s="195"/>
      <c r="O813" s="11"/>
      <c r="P813" s="195"/>
      <c r="Q813" s="195"/>
      <c r="R813" s="11">
        <v>1</v>
      </c>
      <c r="S813" s="195">
        <v>3303.25</v>
      </c>
      <c r="T813" s="195">
        <v>3303.25</v>
      </c>
      <c r="V813" s="11"/>
      <c r="W813" s="11"/>
      <c r="X813" s="11"/>
      <c r="Y813" s="11"/>
      <c r="Z813" s="11"/>
      <c r="AA813" s="11"/>
      <c r="AB813" s="11"/>
      <c r="AC813" s="11"/>
      <c r="AD813" s="11"/>
    </row>
    <row r="814" spans="1:30">
      <c r="A814" s="56"/>
      <c r="B814" s="11"/>
      <c r="C814" s="11" t="s">
        <v>298</v>
      </c>
      <c r="D814" s="11"/>
      <c r="E814" s="11" t="s">
        <v>299</v>
      </c>
      <c r="F814" s="11">
        <v>2</v>
      </c>
      <c r="G814" s="195">
        <v>3192.63</v>
      </c>
      <c r="H814" s="195">
        <v>6385.26</v>
      </c>
      <c r="I814" s="195">
        <v>3192.63</v>
      </c>
      <c r="J814" s="184">
        <v>12.5</v>
      </c>
      <c r="L814" s="11">
        <v>2</v>
      </c>
      <c r="M814" s="195"/>
      <c r="N814" s="195"/>
      <c r="O814" s="11"/>
      <c r="P814" s="195"/>
      <c r="Q814" s="195"/>
      <c r="R814" s="11">
        <v>2</v>
      </c>
      <c r="S814" s="195">
        <v>6385.26</v>
      </c>
      <c r="T814" s="195">
        <v>3192.63</v>
      </c>
      <c r="V814" s="11"/>
      <c r="W814" s="11"/>
      <c r="X814" s="11"/>
      <c r="Y814" s="11"/>
      <c r="Z814" s="11"/>
      <c r="AA814" s="11"/>
      <c r="AB814" s="11"/>
      <c r="AC814" s="11"/>
      <c r="AD814" s="11"/>
    </row>
    <row r="815" spans="1:30">
      <c r="A815" s="56"/>
      <c r="B815" s="11"/>
      <c r="C815" s="11" t="s">
        <v>273</v>
      </c>
      <c r="D815" s="11"/>
      <c r="E815" s="11" t="s">
        <v>153</v>
      </c>
      <c r="F815" s="11">
        <v>2</v>
      </c>
      <c r="G815" s="195">
        <v>3164.47</v>
      </c>
      <c r="H815" s="195">
        <v>6328.94</v>
      </c>
      <c r="I815" s="195">
        <v>3164.47</v>
      </c>
      <c r="J815" s="184">
        <v>9.5</v>
      </c>
      <c r="L815" s="11">
        <v>2</v>
      </c>
      <c r="M815" s="195"/>
      <c r="N815" s="195"/>
      <c r="O815" s="11"/>
      <c r="P815" s="195"/>
      <c r="Q815" s="195"/>
      <c r="R815" s="11">
        <v>2</v>
      </c>
      <c r="S815" s="195">
        <v>6328.94</v>
      </c>
      <c r="T815" s="195">
        <v>3164.47</v>
      </c>
      <c r="V815" s="11"/>
      <c r="W815" s="11"/>
      <c r="X815" s="11"/>
      <c r="Y815" s="11"/>
      <c r="Z815" s="11"/>
      <c r="AA815" s="11"/>
      <c r="AB815" s="11"/>
      <c r="AC815" s="11"/>
      <c r="AD815" s="11"/>
    </row>
    <row r="816" spans="1:30">
      <c r="A816" s="56"/>
      <c r="B816" s="11"/>
      <c r="C816" s="11" t="s">
        <v>386</v>
      </c>
      <c r="D816" s="11"/>
      <c r="E816" s="11" t="s">
        <v>113</v>
      </c>
      <c r="F816" s="11">
        <v>4</v>
      </c>
      <c r="G816" s="195">
        <v>2978.89</v>
      </c>
      <c r="H816" s="195">
        <v>8936.67</v>
      </c>
      <c r="I816" s="195">
        <v>2234.1675</v>
      </c>
      <c r="J816" s="184">
        <v>14.25</v>
      </c>
      <c r="L816" s="11">
        <v>3</v>
      </c>
      <c r="M816" s="195">
        <v>716.68</v>
      </c>
      <c r="N816" s="195">
        <v>716.68</v>
      </c>
      <c r="O816" s="11">
        <v>1</v>
      </c>
      <c r="P816" s="195">
        <v>706.39</v>
      </c>
      <c r="Q816" s="195">
        <v>706.39</v>
      </c>
      <c r="R816" s="11">
        <v>3</v>
      </c>
      <c r="S816" s="195">
        <v>8230.2800000000007</v>
      </c>
      <c r="T816" s="195">
        <v>2743.4266666666699</v>
      </c>
      <c r="V816" s="11"/>
      <c r="W816" s="11"/>
      <c r="X816" s="11"/>
      <c r="Y816" s="11"/>
      <c r="Z816" s="11"/>
      <c r="AA816" s="11"/>
      <c r="AB816" s="11"/>
      <c r="AC816" s="11"/>
      <c r="AD816" s="11"/>
    </row>
    <row r="817" spans="1:30">
      <c r="A817" s="56"/>
      <c r="B817" s="11"/>
      <c r="C817" s="11" t="s">
        <v>87</v>
      </c>
      <c r="D817" s="11"/>
      <c r="E817" s="11" t="s">
        <v>88</v>
      </c>
      <c r="F817" s="11">
        <v>6</v>
      </c>
      <c r="G817" s="195">
        <v>2912.0340000000001</v>
      </c>
      <c r="H817" s="195">
        <v>14560.17</v>
      </c>
      <c r="I817" s="195">
        <v>2426.6950000000002</v>
      </c>
      <c r="J817" s="184">
        <v>13.8333333333333</v>
      </c>
      <c r="L817" s="11">
        <v>5</v>
      </c>
      <c r="M817" s="195">
        <v>597.57000000000005</v>
      </c>
      <c r="N817" s="195">
        <v>597.57000000000005</v>
      </c>
      <c r="O817" s="11"/>
      <c r="P817" s="195"/>
      <c r="Q817" s="195"/>
      <c r="R817" s="11">
        <v>6</v>
      </c>
      <c r="S817" s="195">
        <v>14560.17</v>
      </c>
      <c r="T817" s="195">
        <v>2426.6950000000002</v>
      </c>
      <c r="V817" s="11"/>
      <c r="W817" s="11"/>
      <c r="X817" s="11"/>
      <c r="Y817" s="11"/>
      <c r="Z817" s="11"/>
      <c r="AA817" s="11"/>
      <c r="AB817" s="11"/>
      <c r="AC817" s="11"/>
      <c r="AD817" s="11"/>
    </row>
    <row r="818" spans="1:30">
      <c r="A818" s="56"/>
      <c r="B818" s="11"/>
      <c r="C818" s="11" t="s">
        <v>200</v>
      </c>
      <c r="D818" s="11"/>
      <c r="E818" s="11" t="s">
        <v>193</v>
      </c>
      <c r="F818" s="11">
        <v>5</v>
      </c>
      <c r="G818" s="195">
        <v>2836.95</v>
      </c>
      <c r="H818" s="195">
        <v>11347.8</v>
      </c>
      <c r="I818" s="195">
        <v>2269.56</v>
      </c>
      <c r="J818" s="184">
        <v>11</v>
      </c>
      <c r="L818" s="11">
        <v>4</v>
      </c>
      <c r="M818" s="195">
        <v>1594.61</v>
      </c>
      <c r="N818" s="195">
        <v>1594.61</v>
      </c>
      <c r="O818" s="11"/>
      <c r="P818" s="195"/>
      <c r="Q818" s="195"/>
      <c r="R818" s="11">
        <v>5</v>
      </c>
      <c r="S818" s="195">
        <v>11347.8</v>
      </c>
      <c r="T818" s="195">
        <v>2269.56</v>
      </c>
      <c r="V818" s="11"/>
      <c r="W818" s="11"/>
      <c r="X818" s="11"/>
      <c r="Y818" s="11"/>
      <c r="Z818" s="11"/>
      <c r="AA818" s="11"/>
      <c r="AB818" s="11"/>
      <c r="AC818" s="11"/>
      <c r="AD818" s="11"/>
    </row>
    <row r="819" spans="1:30">
      <c r="A819" s="56"/>
      <c r="B819" s="11"/>
      <c r="C819" s="11" t="s">
        <v>450</v>
      </c>
      <c r="D819" s="11"/>
      <c r="E819" s="11" t="s">
        <v>157</v>
      </c>
      <c r="F819" s="11">
        <v>7</v>
      </c>
      <c r="G819" s="195">
        <v>2609.9899999999998</v>
      </c>
      <c r="H819" s="195">
        <v>7829.97</v>
      </c>
      <c r="I819" s="195">
        <v>1118.56714285714</v>
      </c>
      <c r="J819" s="184">
        <v>8</v>
      </c>
      <c r="L819" s="11">
        <v>3</v>
      </c>
      <c r="M819" s="195">
        <v>5858.94</v>
      </c>
      <c r="N819" s="195">
        <v>1464.7349999999999</v>
      </c>
      <c r="O819" s="11"/>
      <c r="P819" s="195"/>
      <c r="Q819" s="195"/>
      <c r="R819" s="11">
        <v>7</v>
      </c>
      <c r="S819" s="195">
        <v>7829.97</v>
      </c>
      <c r="T819" s="195">
        <v>1118.56714285714</v>
      </c>
      <c r="V819" s="11"/>
      <c r="W819" s="11"/>
      <c r="X819" s="11"/>
      <c r="Y819" s="11"/>
      <c r="Z819" s="11"/>
      <c r="AA819" s="11"/>
      <c r="AB819" s="11"/>
      <c r="AC819" s="11"/>
      <c r="AD819" s="11"/>
    </row>
    <row r="820" spans="1:30">
      <c r="A820" s="56"/>
      <c r="B820" s="11"/>
      <c r="C820" s="11" t="s">
        <v>436</v>
      </c>
      <c r="D820" s="11"/>
      <c r="E820" s="11" t="s">
        <v>169</v>
      </c>
      <c r="F820" s="11">
        <v>3</v>
      </c>
      <c r="G820" s="195">
        <v>2565.23</v>
      </c>
      <c r="H820" s="195">
        <v>2565.23</v>
      </c>
      <c r="I820" s="195">
        <v>855.07666666666705</v>
      </c>
      <c r="J820" s="184">
        <v>8.6666666666666696</v>
      </c>
      <c r="L820" s="11">
        <v>1</v>
      </c>
      <c r="M820" s="195">
        <v>1977.92</v>
      </c>
      <c r="N820" s="195">
        <v>988.96</v>
      </c>
      <c r="O820" s="11"/>
      <c r="P820" s="195"/>
      <c r="Q820" s="195"/>
      <c r="R820" s="11">
        <v>3</v>
      </c>
      <c r="S820" s="195">
        <v>2565.23</v>
      </c>
      <c r="T820" s="195">
        <v>855.07666666666705</v>
      </c>
      <c r="V820" s="11"/>
      <c r="W820" s="11"/>
      <c r="X820" s="11"/>
      <c r="Y820" s="11"/>
      <c r="Z820" s="11"/>
      <c r="AA820" s="11"/>
      <c r="AB820" s="11"/>
      <c r="AC820" s="11"/>
      <c r="AD820" s="11"/>
    </row>
    <row r="821" spans="1:30">
      <c r="A821" s="56"/>
      <c r="B821" s="11"/>
      <c r="C821" s="11" t="s">
        <v>236</v>
      </c>
      <c r="D821" s="11"/>
      <c r="E821" s="11" t="s">
        <v>237</v>
      </c>
      <c r="F821" s="11">
        <v>1</v>
      </c>
      <c r="G821" s="195">
        <v>2203</v>
      </c>
      <c r="H821" s="195">
        <v>2203</v>
      </c>
      <c r="I821" s="195">
        <v>2203</v>
      </c>
      <c r="J821" s="184">
        <v>12</v>
      </c>
      <c r="L821" s="11">
        <v>1</v>
      </c>
      <c r="M821" s="195"/>
      <c r="N821" s="195"/>
      <c r="O821" s="11"/>
      <c r="P821" s="195"/>
      <c r="Q821" s="195"/>
      <c r="R821" s="11">
        <v>1</v>
      </c>
      <c r="S821" s="195">
        <v>2203</v>
      </c>
      <c r="T821" s="195">
        <v>2203</v>
      </c>
      <c r="V821" s="11"/>
      <c r="W821" s="11"/>
      <c r="X821" s="11"/>
      <c r="Y821" s="11"/>
      <c r="Z821" s="11"/>
      <c r="AA821" s="11"/>
      <c r="AB821" s="11"/>
      <c r="AC821" s="11"/>
      <c r="AD821" s="11"/>
    </row>
    <row r="822" spans="1:30">
      <c r="A822" s="56"/>
      <c r="B822" s="11"/>
      <c r="C822" s="11" t="s">
        <v>97</v>
      </c>
      <c r="D822" s="11"/>
      <c r="E822" s="11" t="s">
        <v>98</v>
      </c>
      <c r="F822" s="11">
        <v>4</v>
      </c>
      <c r="G822" s="195">
        <v>2155.3233333333301</v>
      </c>
      <c r="H822" s="195">
        <v>6465.97</v>
      </c>
      <c r="I822" s="195">
        <v>1616.4925000000001</v>
      </c>
      <c r="J822" s="184">
        <v>12.75</v>
      </c>
      <c r="L822" s="11">
        <v>3</v>
      </c>
      <c r="M822" s="195">
        <v>4201.87</v>
      </c>
      <c r="N822" s="195">
        <v>4201.87</v>
      </c>
      <c r="O822" s="11"/>
      <c r="P822" s="195"/>
      <c r="Q822" s="195"/>
      <c r="R822" s="11">
        <v>4</v>
      </c>
      <c r="S822" s="195">
        <v>6465.97</v>
      </c>
      <c r="T822" s="195">
        <v>1616.4925000000001</v>
      </c>
      <c r="V822" s="11"/>
      <c r="W822" s="11"/>
      <c r="X822" s="11"/>
      <c r="Y822" s="11"/>
      <c r="Z822" s="11"/>
      <c r="AA822" s="11"/>
      <c r="AB822" s="11"/>
      <c r="AC822" s="11"/>
      <c r="AD822" s="11"/>
    </row>
    <row r="823" spans="1:30">
      <c r="A823" s="56"/>
      <c r="B823" s="11"/>
      <c r="C823" s="11" t="s">
        <v>348</v>
      </c>
      <c r="D823" s="11"/>
      <c r="E823" s="11" t="s">
        <v>349</v>
      </c>
      <c r="F823" s="11">
        <v>3</v>
      </c>
      <c r="G823" s="195">
        <v>2025.43</v>
      </c>
      <c r="H823" s="195">
        <v>6076.29</v>
      </c>
      <c r="I823" s="195">
        <v>2025.43</v>
      </c>
      <c r="J823" s="184">
        <v>12.6666666666667</v>
      </c>
      <c r="L823" s="11">
        <v>3</v>
      </c>
      <c r="M823" s="195"/>
      <c r="N823" s="195"/>
      <c r="O823" s="11"/>
      <c r="P823" s="195"/>
      <c r="Q823" s="195"/>
      <c r="R823" s="11">
        <v>3</v>
      </c>
      <c r="S823" s="195">
        <v>6076.29</v>
      </c>
      <c r="T823" s="195">
        <v>2025.43</v>
      </c>
      <c r="V823" s="11"/>
      <c r="W823" s="11"/>
      <c r="X823" s="11"/>
      <c r="Y823" s="11"/>
      <c r="Z823" s="11"/>
      <c r="AA823" s="11"/>
      <c r="AB823" s="11"/>
      <c r="AC823" s="11"/>
      <c r="AD823" s="11"/>
    </row>
    <row r="824" spans="1:30">
      <c r="A824" s="56"/>
      <c r="B824" s="11"/>
      <c r="C824" s="11" t="s">
        <v>408</v>
      </c>
      <c r="D824" s="11"/>
      <c r="E824" s="11" t="s">
        <v>409</v>
      </c>
      <c r="F824" s="11">
        <v>2</v>
      </c>
      <c r="G824" s="195">
        <v>2003.84</v>
      </c>
      <c r="H824" s="195">
        <v>4007.68</v>
      </c>
      <c r="I824" s="195">
        <v>2003.84</v>
      </c>
      <c r="J824" s="184">
        <v>15.5</v>
      </c>
      <c r="L824" s="11">
        <v>2</v>
      </c>
      <c r="M824" s="195"/>
      <c r="N824" s="195"/>
      <c r="O824" s="11"/>
      <c r="P824" s="195"/>
      <c r="Q824" s="195"/>
      <c r="R824" s="11">
        <v>2</v>
      </c>
      <c r="S824" s="195">
        <v>4007.68</v>
      </c>
      <c r="T824" s="195">
        <v>2003.84</v>
      </c>
      <c r="V824" s="11"/>
      <c r="W824" s="11"/>
      <c r="X824" s="11"/>
      <c r="Y824" s="11"/>
      <c r="Z824" s="11"/>
      <c r="AA824" s="11"/>
      <c r="AB824" s="11"/>
      <c r="AC824" s="11"/>
      <c r="AD824" s="11"/>
    </row>
    <row r="825" spans="1:30">
      <c r="A825" s="56"/>
      <c r="B825" s="11"/>
      <c r="C825" s="11" t="s">
        <v>211</v>
      </c>
      <c r="D825" s="11"/>
      <c r="E825" s="11" t="s">
        <v>148</v>
      </c>
      <c r="F825" s="11">
        <v>1</v>
      </c>
      <c r="G825" s="195">
        <v>1984.96</v>
      </c>
      <c r="H825" s="195">
        <v>1984.96</v>
      </c>
      <c r="I825" s="195">
        <v>1984.96</v>
      </c>
      <c r="J825" s="184">
        <v>11</v>
      </c>
      <c r="L825" s="11">
        <v>1</v>
      </c>
      <c r="M825" s="195"/>
      <c r="N825" s="195"/>
      <c r="O825" s="11"/>
      <c r="P825" s="195"/>
      <c r="Q825" s="195"/>
      <c r="R825" s="11">
        <v>1</v>
      </c>
      <c r="S825" s="195">
        <v>1984.96</v>
      </c>
      <c r="T825" s="195">
        <v>1984.96</v>
      </c>
      <c r="V825" s="11"/>
      <c r="W825" s="11"/>
      <c r="X825" s="11"/>
      <c r="Y825" s="11"/>
      <c r="Z825" s="11"/>
      <c r="AA825" s="11"/>
      <c r="AB825" s="11"/>
      <c r="AC825" s="11"/>
      <c r="AD825" s="11"/>
    </row>
    <row r="826" spans="1:30">
      <c r="A826" s="56"/>
      <c r="B826" s="11"/>
      <c r="C826" s="11" t="s">
        <v>343</v>
      </c>
      <c r="D826" s="11"/>
      <c r="E826" s="11" t="s">
        <v>344</v>
      </c>
      <c r="F826" s="11">
        <v>4</v>
      </c>
      <c r="G826" s="195">
        <v>1855.7266666666701</v>
      </c>
      <c r="H826" s="195">
        <v>5567.18</v>
      </c>
      <c r="I826" s="195">
        <v>1391.7950000000001</v>
      </c>
      <c r="J826" s="184">
        <v>9</v>
      </c>
      <c r="L826" s="11">
        <v>3</v>
      </c>
      <c r="M826" s="195">
        <v>1288.69</v>
      </c>
      <c r="N826" s="195">
        <v>1288.69</v>
      </c>
      <c r="O826" s="11"/>
      <c r="P826" s="195"/>
      <c r="Q826" s="195"/>
      <c r="R826" s="11">
        <v>4</v>
      </c>
      <c r="S826" s="195">
        <v>5567.18</v>
      </c>
      <c r="T826" s="195">
        <v>1391.7950000000001</v>
      </c>
      <c r="V826" s="11"/>
      <c r="W826" s="11"/>
      <c r="X826" s="11"/>
      <c r="Y826" s="11"/>
      <c r="Z826" s="11"/>
      <c r="AA826" s="11"/>
      <c r="AB826" s="11"/>
      <c r="AC826" s="11"/>
      <c r="AD826" s="11"/>
    </row>
    <row r="827" spans="1:30">
      <c r="A827" s="56"/>
      <c r="B827" s="11"/>
      <c r="C827" s="11" t="s">
        <v>426</v>
      </c>
      <c r="D827" s="11"/>
      <c r="E827" s="11" t="s">
        <v>425</v>
      </c>
      <c r="F827" s="11">
        <v>5</v>
      </c>
      <c r="G827" s="195">
        <v>1849.0525</v>
      </c>
      <c r="H827" s="195">
        <v>7396.21</v>
      </c>
      <c r="I827" s="195">
        <v>1479.242</v>
      </c>
      <c r="J827" s="184">
        <v>14</v>
      </c>
      <c r="L827" s="11">
        <v>4</v>
      </c>
      <c r="M827" s="195">
        <v>305.24</v>
      </c>
      <c r="N827" s="195">
        <v>305.24</v>
      </c>
      <c r="O827" s="11"/>
      <c r="P827" s="195"/>
      <c r="Q827" s="195"/>
      <c r="R827" s="11">
        <v>5</v>
      </c>
      <c r="S827" s="195">
        <v>7396.21</v>
      </c>
      <c r="T827" s="195">
        <v>1479.242</v>
      </c>
      <c r="V827" s="11"/>
      <c r="W827" s="11"/>
      <c r="X827" s="11"/>
      <c r="Y827" s="11"/>
      <c r="Z827" s="11"/>
      <c r="AA827" s="11"/>
      <c r="AB827" s="11"/>
      <c r="AC827" s="11"/>
      <c r="AD827" s="11"/>
    </row>
    <row r="828" spans="1:30">
      <c r="A828" s="56"/>
      <c r="B828" s="11"/>
      <c r="C828" s="11" t="s">
        <v>227</v>
      </c>
      <c r="D828" s="11"/>
      <c r="E828" s="11" t="s">
        <v>228</v>
      </c>
      <c r="F828" s="11">
        <v>5</v>
      </c>
      <c r="G828" s="195">
        <v>1823.53</v>
      </c>
      <c r="H828" s="195">
        <v>7294.12</v>
      </c>
      <c r="I828" s="195">
        <v>1458.8240000000001</v>
      </c>
      <c r="J828" s="184">
        <v>8</v>
      </c>
      <c r="L828" s="11">
        <v>4</v>
      </c>
      <c r="M828" s="195">
        <v>1441.55</v>
      </c>
      <c r="N828" s="195">
        <v>1441.55</v>
      </c>
      <c r="O828" s="11"/>
      <c r="P828" s="195"/>
      <c r="Q828" s="195"/>
      <c r="R828" s="11">
        <v>5</v>
      </c>
      <c r="S828" s="195">
        <v>7294.12</v>
      </c>
      <c r="T828" s="195">
        <v>1458.8240000000001</v>
      </c>
      <c r="V828" s="11"/>
      <c r="W828" s="11"/>
      <c r="X828" s="11"/>
      <c r="Y828" s="11"/>
      <c r="Z828" s="11"/>
      <c r="AA828" s="11"/>
      <c r="AB828" s="11"/>
      <c r="AC828" s="11"/>
      <c r="AD828" s="11"/>
    </row>
    <row r="829" spans="1:30">
      <c r="A829" s="56"/>
      <c r="B829" s="11"/>
      <c r="C829" s="11" t="s">
        <v>358</v>
      </c>
      <c r="D829" s="11"/>
      <c r="E829" s="11" t="s">
        <v>100</v>
      </c>
      <c r="F829" s="11">
        <v>13</v>
      </c>
      <c r="G829" s="195">
        <v>1810.81</v>
      </c>
      <c r="H829" s="195">
        <v>10864.86</v>
      </c>
      <c r="I829" s="195">
        <v>835.75846153846101</v>
      </c>
      <c r="J829" s="184">
        <v>10.384615384615399</v>
      </c>
      <c r="L829" s="11">
        <v>6</v>
      </c>
      <c r="M829" s="195">
        <v>8885.4500000000007</v>
      </c>
      <c r="N829" s="195">
        <v>1269.3499999999999</v>
      </c>
      <c r="O829" s="11"/>
      <c r="P829" s="195"/>
      <c r="Q829" s="195"/>
      <c r="R829" s="11">
        <v>13</v>
      </c>
      <c r="S829" s="195">
        <v>10864.86</v>
      </c>
      <c r="T829" s="195">
        <v>835.75846153846101</v>
      </c>
      <c r="V829" s="11"/>
      <c r="W829" s="11"/>
      <c r="X829" s="11"/>
      <c r="Y829" s="11"/>
      <c r="Z829" s="11"/>
      <c r="AA829" s="11"/>
      <c r="AB829" s="11"/>
      <c r="AC829" s="11"/>
      <c r="AD829" s="11"/>
    </row>
    <row r="830" spans="1:30">
      <c r="A830" s="56"/>
      <c r="B830" s="11"/>
      <c r="C830" s="11" t="s">
        <v>251</v>
      </c>
      <c r="D830" s="11"/>
      <c r="E830" s="11" t="s">
        <v>96</v>
      </c>
      <c r="F830" s="11">
        <v>12</v>
      </c>
      <c r="G830" s="195">
        <v>1744.6985714285699</v>
      </c>
      <c r="H830" s="195">
        <v>12212.89</v>
      </c>
      <c r="I830" s="195">
        <v>1017.74083333333</v>
      </c>
      <c r="J830" s="184">
        <v>9.75</v>
      </c>
      <c r="L830" s="11">
        <v>7</v>
      </c>
      <c r="M830" s="195">
        <v>6463.04</v>
      </c>
      <c r="N830" s="195">
        <v>1292.6079999999999</v>
      </c>
      <c r="O830" s="11">
        <v>1</v>
      </c>
      <c r="P830" s="195">
        <v>650.72</v>
      </c>
      <c r="Q830" s="195">
        <v>650.72</v>
      </c>
      <c r="R830" s="11">
        <v>11</v>
      </c>
      <c r="S830" s="195">
        <v>11562.17</v>
      </c>
      <c r="T830" s="195">
        <v>1051.1063636363599</v>
      </c>
      <c r="V830" s="11"/>
      <c r="W830" s="11"/>
      <c r="X830" s="11"/>
      <c r="Y830" s="11"/>
      <c r="Z830" s="11"/>
      <c r="AA830" s="11"/>
      <c r="AB830" s="11"/>
      <c r="AC830" s="11"/>
      <c r="AD830" s="11"/>
    </row>
    <row r="831" spans="1:30">
      <c r="A831" s="56"/>
      <c r="B831" s="11"/>
      <c r="C831" s="11" t="s">
        <v>427</v>
      </c>
      <c r="D831" s="11"/>
      <c r="E831" s="11" t="s">
        <v>187</v>
      </c>
      <c r="F831" s="11">
        <v>5</v>
      </c>
      <c r="G831" s="195">
        <v>1729.8033333333301</v>
      </c>
      <c r="H831" s="195">
        <v>5189.41</v>
      </c>
      <c r="I831" s="195">
        <v>1037.8820000000001</v>
      </c>
      <c r="J831" s="184">
        <v>8.8000000000000007</v>
      </c>
      <c r="L831" s="11">
        <v>3</v>
      </c>
      <c r="M831" s="195">
        <v>3171.42</v>
      </c>
      <c r="N831" s="195">
        <v>1585.71</v>
      </c>
      <c r="O831" s="11"/>
      <c r="P831" s="195"/>
      <c r="Q831" s="195"/>
      <c r="R831" s="11">
        <v>5</v>
      </c>
      <c r="S831" s="195">
        <v>5189.41</v>
      </c>
      <c r="T831" s="195">
        <v>1037.8820000000001</v>
      </c>
      <c r="V831" s="11"/>
      <c r="W831" s="11"/>
      <c r="X831" s="11"/>
      <c r="Y831" s="11"/>
      <c r="Z831" s="11"/>
      <c r="AA831" s="11"/>
      <c r="AB831" s="11"/>
      <c r="AC831" s="11"/>
      <c r="AD831" s="11"/>
    </row>
    <row r="832" spans="1:30">
      <c r="A832" s="56"/>
      <c r="B832" s="11"/>
      <c r="C832" s="11" t="s">
        <v>149</v>
      </c>
      <c r="D832" s="11"/>
      <c r="E832" s="11" t="s">
        <v>146</v>
      </c>
      <c r="F832" s="11">
        <v>2</v>
      </c>
      <c r="G832" s="195">
        <v>1723.645</v>
      </c>
      <c r="H832" s="195">
        <v>3447.29</v>
      </c>
      <c r="I832" s="195">
        <v>1723.645</v>
      </c>
      <c r="J832" s="184">
        <v>12.5</v>
      </c>
      <c r="L832" s="11">
        <v>2</v>
      </c>
      <c r="M832" s="195"/>
      <c r="N832" s="195"/>
      <c r="O832" s="11"/>
      <c r="P832" s="195"/>
      <c r="Q832" s="195"/>
      <c r="R832" s="11">
        <v>2</v>
      </c>
      <c r="S832" s="195">
        <v>3447.29</v>
      </c>
      <c r="T832" s="195">
        <v>1723.645</v>
      </c>
      <c r="V832" s="11"/>
      <c r="W832" s="11"/>
      <c r="X832" s="11"/>
      <c r="Y832" s="11"/>
      <c r="Z832" s="11"/>
      <c r="AA832" s="11"/>
      <c r="AB832" s="11"/>
      <c r="AC832" s="11"/>
      <c r="AD832" s="11"/>
    </row>
    <row r="833" spans="1:30">
      <c r="A833" s="56"/>
      <c r="B833" s="11"/>
      <c r="C833" s="11" t="s">
        <v>245</v>
      </c>
      <c r="D833" s="11"/>
      <c r="E833" s="11" t="s">
        <v>246</v>
      </c>
      <c r="F833" s="11">
        <v>1</v>
      </c>
      <c r="G833" s="195">
        <v>1549.72</v>
      </c>
      <c r="H833" s="195">
        <v>1549.72</v>
      </c>
      <c r="I833" s="195">
        <v>1549.72</v>
      </c>
      <c r="J833" s="184">
        <v>12</v>
      </c>
      <c r="L833" s="11">
        <v>1</v>
      </c>
      <c r="M833" s="195"/>
      <c r="N833" s="195"/>
      <c r="O833" s="11"/>
      <c r="P833" s="195"/>
      <c r="Q833" s="195"/>
      <c r="R833" s="11">
        <v>1</v>
      </c>
      <c r="S833" s="195">
        <v>1549.72</v>
      </c>
      <c r="T833" s="195">
        <v>1549.72</v>
      </c>
      <c r="V833" s="11"/>
      <c r="W833" s="11"/>
      <c r="X833" s="11"/>
      <c r="Y833" s="11"/>
      <c r="Z833" s="11"/>
      <c r="AA833" s="11"/>
      <c r="AB833" s="11"/>
      <c r="AC833" s="11"/>
      <c r="AD833" s="11"/>
    </row>
    <row r="834" spans="1:30">
      <c r="A834" s="56"/>
      <c r="B834" s="11"/>
      <c r="C834" s="11" t="s">
        <v>385</v>
      </c>
      <c r="D834" s="11"/>
      <c r="E834" s="11" t="s">
        <v>338</v>
      </c>
      <c r="F834" s="11">
        <v>1</v>
      </c>
      <c r="G834" s="195">
        <v>1449.04</v>
      </c>
      <c r="H834" s="195">
        <v>1449.04</v>
      </c>
      <c r="I834" s="195">
        <v>1449.04</v>
      </c>
      <c r="J834" s="184">
        <v>7</v>
      </c>
      <c r="L834" s="11">
        <v>1</v>
      </c>
      <c r="M834" s="195"/>
      <c r="N834" s="195"/>
      <c r="O834" s="11"/>
      <c r="P834" s="195"/>
      <c r="Q834" s="195"/>
      <c r="R834" s="11">
        <v>1</v>
      </c>
      <c r="S834" s="195">
        <v>1449.04</v>
      </c>
      <c r="T834" s="195">
        <v>1449.04</v>
      </c>
      <c r="V834" s="11"/>
      <c r="W834" s="11"/>
      <c r="X834" s="11"/>
      <c r="Y834" s="11"/>
      <c r="Z834" s="11"/>
      <c r="AA834" s="11"/>
      <c r="AB834" s="11"/>
      <c r="AC834" s="11"/>
      <c r="AD834" s="11"/>
    </row>
    <row r="835" spans="1:30">
      <c r="A835" s="56"/>
      <c r="B835" s="11"/>
      <c r="C835" s="11" t="s">
        <v>282</v>
      </c>
      <c r="D835" s="11"/>
      <c r="E835" s="11" t="s">
        <v>283</v>
      </c>
      <c r="F835" s="11">
        <v>2</v>
      </c>
      <c r="G835" s="195">
        <v>1412.81</v>
      </c>
      <c r="H835" s="195">
        <v>1412.81</v>
      </c>
      <c r="I835" s="195">
        <v>706.40499999999997</v>
      </c>
      <c r="J835" s="184">
        <v>7</v>
      </c>
      <c r="L835" s="11">
        <v>1</v>
      </c>
      <c r="M835" s="195">
        <v>377.95</v>
      </c>
      <c r="N835" s="195">
        <v>377.95</v>
      </c>
      <c r="O835" s="11"/>
      <c r="P835" s="195"/>
      <c r="Q835" s="195"/>
      <c r="R835" s="11">
        <v>2</v>
      </c>
      <c r="S835" s="195">
        <v>1412.81</v>
      </c>
      <c r="T835" s="195">
        <v>706.40499999999997</v>
      </c>
      <c r="V835" s="11"/>
      <c r="W835" s="11"/>
      <c r="X835" s="11"/>
      <c r="Y835" s="11"/>
      <c r="Z835" s="11"/>
      <c r="AA835" s="11"/>
      <c r="AB835" s="11"/>
      <c r="AC835" s="11"/>
      <c r="AD835" s="11"/>
    </row>
    <row r="836" spans="1:30">
      <c r="A836" s="56"/>
      <c r="B836" s="11"/>
      <c r="C836" s="11" t="s">
        <v>233</v>
      </c>
      <c r="D836" s="11"/>
      <c r="E836" s="11" t="s">
        <v>193</v>
      </c>
      <c r="F836" s="11">
        <v>1</v>
      </c>
      <c r="G836" s="195">
        <v>1398.79</v>
      </c>
      <c r="H836" s="195">
        <v>1398.79</v>
      </c>
      <c r="I836" s="195">
        <v>1398.79</v>
      </c>
      <c r="J836" s="184">
        <v>7</v>
      </c>
      <c r="L836" s="11">
        <v>1</v>
      </c>
      <c r="M836" s="195"/>
      <c r="N836" s="195"/>
      <c r="O836" s="11"/>
      <c r="P836" s="195"/>
      <c r="Q836" s="195"/>
      <c r="R836" s="11">
        <v>1</v>
      </c>
      <c r="S836" s="195">
        <v>1398.79</v>
      </c>
      <c r="T836" s="195">
        <v>1398.79</v>
      </c>
      <c r="V836" s="11"/>
      <c r="W836" s="11"/>
      <c r="X836" s="11"/>
      <c r="Y836" s="11"/>
      <c r="Z836" s="11"/>
      <c r="AA836" s="11"/>
      <c r="AB836" s="11"/>
      <c r="AC836" s="11"/>
      <c r="AD836" s="11"/>
    </row>
    <row r="837" spans="1:30">
      <c r="A837" s="56"/>
      <c r="B837" s="11"/>
      <c r="C837" s="11" t="s">
        <v>135</v>
      </c>
      <c r="D837" s="11"/>
      <c r="E837" s="11" t="s">
        <v>136</v>
      </c>
      <c r="F837" s="11">
        <v>12</v>
      </c>
      <c r="G837" s="195">
        <v>1367.3836363636401</v>
      </c>
      <c r="H837" s="195">
        <v>15041.22</v>
      </c>
      <c r="I837" s="195">
        <v>1253.4349999999999</v>
      </c>
      <c r="J837" s="184">
        <v>12.75</v>
      </c>
      <c r="L837" s="11">
        <v>11</v>
      </c>
      <c r="M837" s="195">
        <v>608.02</v>
      </c>
      <c r="N837" s="195">
        <v>608.02</v>
      </c>
      <c r="O837" s="11"/>
      <c r="P837" s="195"/>
      <c r="Q837" s="195"/>
      <c r="R837" s="11">
        <v>12</v>
      </c>
      <c r="S837" s="195">
        <v>15041.22</v>
      </c>
      <c r="T837" s="195">
        <v>1253.4349999999999</v>
      </c>
      <c r="V837" s="11"/>
      <c r="W837" s="11"/>
      <c r="X837" s="11"/>
      <c r="Y837" s="11"/>
      <c r="Z837" s="11"/>
      <c r="AA837" s="11"/>
      <c r="AB837" s="11"/>
      <c r="AC837" s="11"/>
      <c r="AD837" s="11"/>
    </row>
    <row r="838" spans="1:30">
      <c r="A838" s="56"/>
      <c r="B838" s="11"/>
      <c r="C838" s="11" t="s">
        <v>428</v>
      </c>
      <c r="D838" s="11"/>
      <c r="E838" s="11" t="s">
        <v>264</v>
      </c>
      <c r="F838" s="11">
        <v>2</v>
      </c>
      <c r="G838" s="195">
        <v>1330.16</v>
      </c>
      <c r="H838" s="195">
        <v>1330.16</v>
      </c>
      <c r="I838" s="195">
        <v>665.08</v>
      </c>
      <c r="J838" s="184">
        <v>10</v>
      </c>
      <c r="L838" s="11">
        <v>1</v>
      </c>
      <c r="M838" s="195">
        <v>996.38</v>
      </c>
      <c r="N838" s="195">
        <v>996.38</v>
      </c>
      <c r="O838" s="11"/>
      <c r="P838" s="195"/>
      <c r="Q838" s="195"/>
      <c r="R838" s="11">
        <v>2</v>
      </c>
      <c r="S838" s="195">
        <v>1330.16</v>
      </c>
      <c r="T838" s="195">
        <v>665.08</v>
      </c>
      <c r="V838" s="11"/>
      <c r="W838" s="11"/>
      <c r="X838" s="11"/>
      <c r="Y838" s="11"/>
      <c r="Z838" s="11"/>
      <c r="AA838" s="11"/>
      <c r="AB838" s="11"/>
      <c r="AC838" s="11"/>
      <c r="AD838" s="11"/>
    </row>
    <row r="839" spans="1:30">
      <c r="A839" s="56"/>
      <c r="B839" s="11"/>
      <c r="C839" s="11" t="s">
        <v>293</v>
      </c>
      <c r="D839" s="11"/>
      <c r="E839" s="11" t="s">
        <v>116</v>
      </c>
      <c r="F839" s="11">
        <v>4</v>
      </c>
      <c r="G839" s="195">
        <v>1329.2325000000001</v>
      </c>
      <c r="H839" s="195">
        <v>5316.93</v>
      </c>
      <c r="I839" s="195">
        <v>1329.2325000000001</v>
      </c>
      <c r="J839" s="184">
        <v>13.75</v>
      </c>
      <c r="L839" s="11">
        <v>4</v>
      </c>
      <c r="M839" s="195"/>
      <c r="N839" s="195"/>
      <c r="O839" s="11"/>
      <c r="P839" s="195"/>
      <c r="Q839" s="195"/>
      <c r="R839" s="11">
        <v>4</v>
      </c>
      <c r="S839" s="195">
        <v>5316.93</v>
      </c>
      <c r="T839" s="195">
        <v>1329.2325000000001</v>
      </c>
      <c r="V839" s="11"/>
      <c r="W839" s="11"/>
      <c r="X839" s="11"/>
      <c r="Y839" s="11"/>
      <c r="Z839" s="11"/>
      <c r="AA839" s="11"/>
      <c r="AB839" s="11"/>
      <c r="AC839" s="11"/>
      <c r="AD839" s="11"/>
    </row>
    <row r="840" spans="1:30">
      <c r="A840" s="56"/>
      <c r="B840" s="11"/>
      <c r="C840" s="11" t="s">
        <v>170</v>
      </c>
      <c r="D840" s="11"/>
      <c r="E840" s="11" t="s">
        <v>171</v>
      </c>
      <c r="F840" s="11">
        <v>2</v>
      </c>
      <c r="G840" s="195">
        <v>1196.29</v>
      </c>
      <c r="H840" s="195">
        <v>1196.29</v>
      </c>
      <c r="I840" s="195">
        <v>598.14499999999998</v>
      </c>
      <c r="J840" s="184">
        <v>9.5</v>
      </c>
      <c r="L840" s="11">
        <v>1</v>
      </c>
      <c r="M840" s="195">
        <v>503.72</v>
      </c>
      <c r="N840" s="195">
        <v>503.72</v>
      </c>
      <c r="O840" s="11"/>
      <c r="P840" s="195"/>
      <c r="Q840" s="195"/>
      <c r="R840" s="11">
        <v>2</v>
      </c>
      <c r="S840" s="195">
        <v>1196.29</v>
      </c>
      <c r="T840" s="195">
        <v>598.14499999999998</v>
      </c>
      <c r="V840" s="11"/>
      <c r="W840" s="11"/>
      <c r="X840" s="11"/>
      <c r="Y840" s="11"/>
      <c r="Z840" s="11"/>
      <c r="AA840" s="11"/>
      <c r="AB840" s="11"/>
      <c r="AC840" s="11"/>
      <c r="AD840" s="11"/>
    </row>
    <row r="841" spans="1:30">
      <c r="A841" s="56"/>
      <c r="B841" s="11"/>
      <c r="C841" s="11" t="s">
        <v>317</v>
      </c>
      <c r="D841" s="11"/>
      <c r="E841" s="11" t="s">
        <v>318</v>
      </c>
      <c r="F841" s="11">
        <v>2</v>
      </c>
      <c r="G841" s="195">
        <v>1194.1600000000001</v>
      </c>
      <c r="H841" s="195">
        <v>1194.1600000000001</v>
      </c>
      <c r="I841" s="195">
        <v>597.08000000000004</v>
      </c>
      <c r="J841" s="184">
        <v>10</v>
      </c>
      <c r="L841" s="11">
        <v>1</v>
      </c>
      <c r="M841" s="195">
        <v>844.72</v>
      </c>
      <c r="N841" s="195">
        <v>844.72</v>
      </c>
      <c r="O841" s="11"/>
      <c r="P841" s="195"/>
      <c r="Q841" s="195"/>
      <c r="R841" s="11">
        <v>2</v>
      </c>
      <c r="S841" s="195">
        <v>1194.1600000000001</v>
      </c>
      <c r="T841" s="195">
        <v>597.08000000000004</v>
      </c>
      <c r="V841" s="11"/>
      <c r="W841" s="11"/>
      <c r="X841" s="11"/>
      <c r="Y841" s="11"/>
      <c r="Z841" s="11"/>
      <c r="AA841" s="11"/>
      <c r="AB841" s="11"/>
      <c r="AC841" s="11"/>
      <c r="AD841" s="11"/>
    </row>
    <row r="842" spans="1:30">
      <c r="A842" s="56"/>
      <c r="B842" s="11"/>
      <c r="C842" s="11" t="s">
        <v>454</v>
      </c>
      <c r="D842" s="11"/>
      <c r="E842" s="11" t="s">
        <v>123</v>
      </c>
      <c r="F842" s="11">
        <v>3</v>
      </c>
      <c r="G842" s="195">
        <v>1181.45</v>
      </c>
      <c r="H842" s="195">
        <v>1181.45</v>
      </c>
      <c r="I842" s="195">
        <v>393.816666666667</v>
      </c>
      <c r="J842" s="184">
        <v>9</v>
      </c>
      <c r="L842" s="11">
        <v>1</v>
      </c>
      <c r="M842" s="195">
        <v>1167.9000000000001</v>
      </c>
      <c r="N842" s="195">
        <v>583.95000000000005</v>
      </c>
      <c r="O842" s="11"/>
      <c r="P842" s="195"/>
      <c r="Q842" s="195"/>
      <c r="R842" s="11">
        <v>3</v>
      </c>
      <c r="S842" s="195">
        <v>1181.45</v>
      </c>
      <c r="T842" s="195">
        <v>393.816666666667</v>
      </c>
      <c r="V842" s="11"/>
      <c r="W842" s="11"/>
      <c r="X842" s="11"/>
      <c r="Y842" s="11"/>
      <c r="Z842" s="11"/>
      <c r="AA842" s="11"/>
      <c r="AB842" s="11"/>
      <c r="AC842" s="11"/>
      <c r="AD842" s="11"/>
    </row>
    <row r="843" spans="1:30">
      <c r="A843" s="56"/>
      <c r="B843" s="11"/>
      <c r="C843" s="11" t="s">
        <v>333</v>
      </c>
      <c r="D843" s="11"/>
      <c r="E843" s="11" t="s">
        <v>334</v>
      </c>
      <c r="F843" s="11">
        <v>3</v>
      </c>
      <c r="G843" s="195">
        <v>997.01333333333298</v>
      </c>
      <c r="H843" s="195">
        <v>2991.04</v>
      </c>
      <c r="I843" s="195">
        <v>997.01333333333298</v>
      </c>
      <c r="J843" s="184">
        <v>12.3333333333333</v>
      </c>
      <c r="L843" s="11">
        <v>3</v>
      </c>
      <c r="M843" s="195"/>
      <c r="N843" s="195"/>
      <c r="O843" s="11"/>
      <c r="P843" s="195"/>
      <c r="Q843" s="195"/>
      <c r="R843" s="11">
        <v>3</v>
      </c>
      <c r="S843" s="195">
        <v>2991.04</v>
      </c>
      <c r="T843" s="195">
        <v>997.01333333333298</v>
      </c>
      <c r="V843" s="11"/>
      <c r="W843" s="11"/>
      <c r="X843" s="11"/>
      <c r="Y843" s="11"/>
      <c r="Z843" s="11"/>
      <c r="AA843" s="11"/>
      <c r="AB843" s="11"/>
      <c r="AC843" s="11"/>
      <c r="AD843" s="11"/>
    </row>
    <row r="844" spans="1:30">
      <c r="A844" s="56"/>
      <c r="B844" s="11"/>
      <c r="C844" s="11" t="s">
        <v>446</v>
      </c>
      <c r="D844" s="11"/>
      <c r="E844" s="11" t="s">
        <v>447</v>
      </c>
      <c r="F844" s="11">
        <v>1</v>
      </c>
      <c r="G844" s="195">
        <v>883.97</v>
      </c>
      <c r="H844" s="195">
        <v>883.97</v>
      </c>
      <c r="I844" s="195">
        <v>883.97</v>
      </c>
      <c r="J844" s="184">
        <v>6</v>
      </c>
      <c r="L844" s="11">
        <v>1</v>
      </c>
      <c r="M844" s="195"/>
      <c r="N844" s="195"/>
      <c r="O844" s="11"/>
      <c r="P844" s="195"/>
      <c r="Q844" s="195"/>
      <c r="R844" s="11">
        <v>1</v>
      </c>
      <c r="S844" s="195">
        <v>883.97</v>
      </c>
      <c r="T844" s="195">
        <v>883.97</v>
      </c>
      <c r="V844" s="11"/>
      <c r="W844" s="11"/>
      <c r="X844" s="11"/>
      <c r="Y844" s="11"/>
      <c r="Z844" s="11"/>
      <c r="AA844" s="11"/>
      <c r="AB844" s="11"/>
      <c r="AC844" s="11"/>
      <c r="AD844" s="11"/>
    </row>
    <row r="845" spans="1:30">
      <c r="A845" s="56"/>
      <c r="B845" s="11"/>
      <c r="C845" s="11" t="s">
        <v>326</v>
      </c>
      <c r="D845" s="11"/>
      <c r="E845" s="11" t="s">
        <v>278</v>
      </c>
      <c r="F845" s="11">
        <v>1</v>
      </c>
      <c r="G845" s="195">
        <v>854.96</v>
      </c>
      <c r="H845" s="195">
        <v>854.96</v>
      </c>
      <c r="I845" s="195">
        <v>854.96</v>
      </c>
      <c r="J845" s="184">
        <v>7</v>
      </c>
      <c r="L845" s="11">
        <v>1</v>
      </c>
      <c r="M845" s="195"/>
      <c r="N845" s="195"/>
      <c r="O845" s="11"/>
      <c r="P845" s="195"/>
      <c r="Q845" s="195"/>
      <c r="R845" s="11">
        <v>1</v>
      </c>
      <c r="S845" s="195">
        <v>854.96</v>
      </c>
      <c r="T845" s="195">
        <v>854.96</v>
      </c>
      <c r="V845" s="11"/>
      <c r="W845" s="11"/>
      <c r="X845" s="11"/>
      <c r="Y845" s="11"/>
      <c r="Z845" s="11"/>
      <c r="AA845" s="11"/>
      <c r="AB845" s="11"/>
      <c r="AC845" s="11"/>
      <c r="AD845" s="11"/>
    </row>
    <row r="846" spans="1:30">
      <c r="A846" s="56"/>
      <c r="B846" s="11"/>
      <c r="C846" s="11" t="s">
        <v>225</v>
      </c>
      <c r="D846" s="11"/>
      <c r="E846" s="11" t="s">
        <v>226</v>
      </c>
      <c r="F846" s="11">
        <v>1</v>
      </c>
      <c r="G846" s="195">
        <v>834.07</v>
      </c>
      <c r="H846" s="195">
        <v>834.07</v>
      </c>
      <c r="I846" s="195">
        <v>834.07</v>
      </c>
      <c r="J846" s="184">
        <v>12</v>
      </c>
      <c r="L846" s="11">
        <v>1</v>
      </c>
      <c r="M846" s="195"/>
      <c r="N846" s="195"/>
      <c r="O846" s="11"/>
      <c r="P846" s="195"/>
      <c r="Q846" s="195"/>
      <c r="R846" s="11">
        <v>1</v>
      </c>
      <c r="S846" s="195">
        <v>834.07</v>
      </c>
      <c r="T846" s="195">
        <v>834.07</v>
      </c>
      <c r="V846" s="11"/>
      <c r="W846" s="11"/>
      <c r="X846" s="11"/>
      <c r="Y846" s="11"/>
      <c r="Z846" s="11"/>
      <c r="AA846" s="11"/>
      <c r="AB846" s="11"/>
      <c r="AC846" s="11"/>
      <c r="AD846" s="11"/>
    </row>
    <row r="847" spans="1:30">
      <c r="A847" s="56"/>
      <c r="B847" s="11"/>
      <c r="C847" s="11" t="s">
        <v>93</v>
      </c>
      <c r="D847" s="11"/>
      <c r="E847" s="11" t="s">
        <v>94</v>
      </c>
      <c r="F847" s="11">
        <v>2</v>
      </c>
      <c r="G847" s="195">
        <v>796.6</v>
      </c>
      <c r="H847" s="195">
        <v>796.6</v>
      </c>
      <c r="I847" s="195">
        <v>398.3</v>
      </c>
      <c r="J847" s="184">
        <v>9.5</v>
      </c>
      <c r="L847" s="11">
        <v>1</v>
      </c>
      <c r="M847" s="195">
        <v>415.35</v>
      </c>
      <c r="N847" s="195">
        <v>415.35</v>
      </c>
      <c r="O847" s="11"/>
      <c r="P847" s="195"/>
      <c r="Q847" s="195"/>
      <c r="R847" s="11">
        <v>2</v>
      </c>
      <c r="S847" s="195">
        <v>796.6</v>
      </c>
      <c r="T847" s="195">
        <v>398.3</v>
      </c>
      <c r="V847" s="11"/>
      <c r="W847" s="11"/>
      <c r="X847" s="11"/>
      <c r="Y847" s="11"/>
      <c r="Z847" s="11"/>
      <c r="AA847" s="11"/>
      <c r="AB847" s="11"/>
      <c r="AC847" s="11"/>
      <c r="AD847" s="11"/>
    </row>
    <row r="848" spans="1:30">
      <c r="A848" s="56"/>
      <c r="B848" s="11"/>
      <c r="C848" s="11" t="s">
        <v>126</v>
      </c>
      <c r="D848" s="11"/>
      <c r="E848" s="11" t="s">
        <v>127</v>
      </c>
      <c r="F848" s="11">
        <v>1</v>
      </c>
      <c r="G848" s="195">
        <v>761.4</v>
      </c>
      <c r="H848" s="195">
        <v>761.4</v>
      </c>
      <c r="I848" s="195">
        <v>761.4</v>
      </c>
      <c r="J848" s="184">
        <v>13</v>
      </c>
      <c r="L848" s="11">
        <v>1</v>
      </c>
      <c r="M848" s="195"/>
      <c r="N848" s="195"/>
      <c r="O848" s="11"/>
      <c r="P848" s="195"/>
      <c r="Q848" s="195"/>
      <c r="R848" s="11">
        <v>1</v>
      </c>
      <c r="S848" s="195">
        <v>761.4</v>
      </c>
      <c r="T848" s="195">
        <v>761.4</v>
      </c>
      <c r="V848" s="11"/>
      <c r="W848" s="11"/>
      <c r="X848" s="11"/>
      <c r="Y848" s="11"/>
      <c r="Z848" s="11"/>
      <c r="AA848" s="11"/>
      <c r="AB848" s="11"/>
      <c r="AC848" s="11"/>
      <c r="AD848" s="11"/>
    </row>
    <row r="849" spans="1:30">
      <c r="A849" s="56"/>
      <c r="B849" s="11"/>
      <c r="C849" s="11" t="s">
        <v>404</v>
      </c>
      <c r="D849" s="11"/>
      <c r="E849" s="11" t="s">
        <v>84</v>
      </c>
      <c r="F849" s="11">
        <v>1</v>
      </c>
      <c r="G849" s="195">
        <v>751.89</v>
      </c>
      <c r="H849" s="195">
        <v>751.89</v>
      </c>
      <c r="I849" s="195">
        <v>751.89</v>
      </c>
      <c r="J849" s="184">
        <v>13</v>
      </c>
      <c r="L849" s="11">
        <v>1</v>
      </c>
      <c r="M849" s="195"/>
      <c r="N849" s="195"/>
      <c r="O849" s="11"/>
      <c r="P849" s="195"/>
      <c r="Q849" s="195"/>
      <c r="R849" s="11">
        <v>1</v>
      </c>
      <c r="S849" s="195">
        <v>751.89</v>
      </c>
      <c r="T849" s="195">
        <v>751.89</v>
      </c>
      <c r="V849" s="11"/>
      <c r="W849" s="11"/>
      <c r="X849" s="11"/>
      <c r="Y849" s="11"/>
      <c r="Z849" s="11"/>
      <c r="AA849" s="11"/>
      <c r="AB849" s="11"/>
      <c r="AC849" s="11"/>
      <c r="AD849" s="11"/>
    </row>
    <row r="850" spans="1:30">
      <c r="A850" s="56"/>
      <c r="B850" s="11"/>
      <c r="C850" s="11" t="s">
        <v>371</v>
      </c>
      <c r="D850" s="11"/>
      <c r="E850" s="11" t="s">
        <v>372</v>
      </c>
      <c r="F850" s="11">
        <v>1</v>
      </c>
      <c r="G850" s="195">
        <v>739.47</v>
      </c>
      <c r="H850" s="195">
        <v>739.47</v>
      </c>
      <c r="I850" s="195">
        <v>739.47</v>
      </c>
      <c r="J850" s="184">
        <v>12</v>
      </c>
      <c r="L850" s="11">
        <v>1</v>
      </c>
      <c r="M850" s="195"/>
      <c r="N850" s="195"/>
      <c r="O850" s="11"/>
      <c r="P850" s="195"/>
      <c r="Q850" s="195"/>
      <c r="R850" s="11">
        <v>1</v>
      </c>
      <c r="S850" s="195">
        <v>739.47</v>
      </c>
      <c r="T850" s="195">
        <v>739.47</v>
      </c>
      <c r="V850" s="11"/>
      <c r="W850" s="11"/>
      <c r="X850" s="11"/>
      <c r="Y850" s="11"/>
      <c r="Z850" s="11"/>
      <c r="AA850" s="11"/>
      <c r="AB850" s="11"/>
      <c r="AC850" s="11"/>
      <c r="AD850" s="11"/>
    </row>
    <row r="851" spans="1:30">
      <c r="A851" s="56"/>
      <c r="B851" s="11"/>
      <c r="C851" s="11" t="s">
        <v>124</v>
      </c>
      <c r="D851" s="11"/>
      <c r="E851" s="11" t="s">
        <v>123</v>
      </c>
      <c r="F851" s="11">
        <v>1</v>
      </c>
      <c r="G851" s="195">
        <v>516.05999999999995</v>
      </c>
      <c r="H851" s="195">
        <v>516.05999999999995</v>
      </c>
      <c r="I851" s="195">
        <v>516.05999999999995</v>
      </c>
      <c r="J851" s="184">
        <v>12</v>
      </c>
      <c r="L851" s="11">
        <v>1</v>
      </c>
      <c r="M851" s="195"/>
      <c r="N851" s="195"/>
      <c r="O851" s="11"/>
      <c r="P851" s="195"/>
      <c r="Q851" s="195"/>
      <c r="R851" s="11">
        <v>1</v>
      </c>
      <c r="S851" s="195">
        <v>516.05999999999995</v>
      </c>
      <c r="T851" s="195">
        <v>516.05999999999995</v>
      </c>
      <c r="V851" s="11"/>
      <c r="W851" s="11"/>
      <c r="X851" s="11"/>
      <c r="Y851" s="11"/>
      <c r="Z851" s="11"/>
      <c r="AA851" s="11"/>
      <c r="AB851" s="11"/>
      <c r="AC851" s="11"/>
      <c r="AD851" s="11"/>
    </row>
    <row r="852" spans="1:30">
      <c r="A852" s="56"/>
      <c r="B852" s="11"/>
      <c r="C852" s="11" t="s">
        <v>355</v>
      </c>
      <c r="D852" s="11"/>
      <c r="E852" s="11" t="s">
        <v>356</v>
      </c>
      <c r="F852" s="11">
        <v>1</v>
      </c>
      <c r="G852" s="195">
        <v>473.98</v>
      </c>
      <c r="H852" s="195">
        <v>473.98</v>
      </c>
      <c r="I852" s="195">
        <v>473.98</v>
      </c>
      <c r="J852" s="184">
        <v>12</v>
      </c>
      <c r="L852" s="11">
        <v>1</v>
      </c>
      <c r="M852" s="195"/>
      <c r="N852" s="195"/>
      <c r="O852" s="11"/>
      <c r="P852" s="195"/>
      <c r="Q852" s="195"/>
      <c r="R852" s="11">
        <v>1</v>
      </c>
      <c r="S852" s="195">
        <v>473.98</v>
      </c>
      <c r="T852" s="195">
        <v>473.98</v>
      </c>
      <c r="V852" s="11"/>
      <c r="W852" s="11"/>
      <c r="X852" s="11"/>
      <c r="Y852" s="11"/>
      <c r="Z852" s="11"/>
      <c r="AA852" s="11"/>
      <c r="AB852" s="11"/>
      <c r="AC852" s="11"/>
      <c r="AD852" s="11"/>
    </row>
    <row r="853" spans="1:30">
      <c r="A853" s="56"/>
      <c r="B853" s="11"/>
      <c r="C853" s="11" t="s">
        <v>214</v>
      </c>
      <c r="D853" s="11"/>
      <c r="E853" s="11" t="s">
        <v>215</v>
      </c>
      <c r="F853" s="11">
        <v>1</v>
      </c>
      <c r="G853" s="195">
        <v>356.27</v>
      </c>
      <c r="H853" s="195">
        <v>356.27</v>
      </c>
      <c r="I853" s="195">
        <v>356.27</v>
      </c>
      <c r="J853" s="184">
        <v>13</v>
      </c>
      <c r="L853" s="11">
        <v>1</v>
      </c>
      <c r="M853" s="195"/>
      <c r="N853" s="195"/>
      <c r="O853" s="11"/>
      <c r="P853" s="195"/>
      <c r="Q853" s="195"/>
      <c r="R853" s="11">
        <v>1</v>
      </c>
      <c r="S853" s="195">
        <v>356.27</v>
      </c>
      <c r="T853" s="195">
        <v>356.27</v>
      </c>
      <c r="V853" s="11"/>
      <c r="W853" s="11"/>
      <c r="X853" s="11"/>
      <c r="Y853" s="11"/>
      <c r="Z853" s="11"/>
      <c r="AA853" s="11"/>
      <c r="AB853" s="11"/>
      <c r="AC853" s="11"/>
      <c r="AD853" s="11"/>
    </row>
    <row r="854" spans="1:30">
      <c r="A854" s="56"/>
      <c r="B854" s="11"/>
      <c r="C854" s="11" t="s">
        <v>307</v>
      </c>
      <c r="D854" s="11"/>
      <c r="E854" s="11" t="s">
        <v>84</v>
      </c>
      <c r="F854" s="11">
        <v>1</v>
      </c>
      <c r="G854" s="195">
        <v>342.6</v>
      </c>
      <c r="H854" s="195">
        <v>342.6</v>
      </c>
      <c r="I854" s="195">
        <v>342.6</v>
      </c>
      <c r="J854" s="184">
        <v>12</v>
      </c>
      <c r="L854" s="11">
        <v>1</v>
      </c>
      <c r="M854" s="195"/>
      <c r="N854" s="195"/>
      <c r="O854" s="11"/>
      <c r="P854" s="195"/>
      <c r="Q854" s="195"/>
      <c r="R854" s="11">
        <v>1</v>
      </c>
      <c r="S854" s="195">
        <v>342.6</v>
      </c>
      <c r="T854" s="195">
        <v>342.6</v>
      </c>
      <c r="V854" s="11"/>
      <c r="W854" s="11"/>
      <c r="X854" s="11"/>
      <c r="Y854" s="11"/>
      <c r="Z854" s="11"/>
      <c r="AA854" s="11"/>
      <c r="AB854" s="11"/>
      <c r="AC854" s="11"/>
      <c r="AD854" s="11"/>
    </row>
    <row r="855" spans="1:30">
      <c r="A855" s="56"/>
      <c r="B855" s="11"/>
      <c r="C855" s="11" t="s">
        <v>149</v>
      </c>
      <c r="D855" s="11"/>
      <c r="E855" s="11" t="s">
        <v>148</v>
      </c>
      <c r="F855" s="11">
        <v>1</v>
      </c>
      <c r="G855" s="195">
        <v>324.83999999999997</v>
      </c>
      <c r="H855" s="195">
        <v>324.83999999999997</v>
      </c>
      <c r="I855" s="195">
        <v>324.83999999999997</v>
      </c>
      <c r="J855" s="184">
        <v>13</v>
      </c>
      <c r="L855" s="11">
        <v>1</v>
      </c>
      <c r="M855" s="195"/>
      <c r="N855" s="195"/>
      <c r="O855" s="11"/>
      <c r="P855" s="195"/>
      <c r="Q855" s="195"/>
      <c r="R855" s="11">
        <v>1</v>
      </c>
      <c r="S855" s="195">
        <v>324.83999999999997</v>
      </c>
      <c r="T855" s="195">
        <v>324.83999999999997</v>
      </c>
      <c r="V855" s="11"/>
      <c r="W855" s="11"/>
      <c r="X855" s="11"/>
      <c r="Y855" s="11"/>
      <c r="Z855" s="11"/>
      <c r="AA855" s="11"/>
      <c r="AB855" s="11"/>
      <c r="AC855" s="11"/>
      <c r="AD855" s="11"/>
    </row>
    <row r="856" spans="1:30">
      <c r="A856" s="56"/>
      <c r="B856" s="11"/>
      <c r="C856" s="11" t="s">
        <v>162</v>
      </c>
      <c r="D856" s="11"/>
      <c r="E856" s="11" t="s">
        <v>163</v>
      </c>
      <c r="F856" s="11">
        <v>3</v>
      </c>
      <c r="G856" s="195">
        <v>305.94333333333299</v>
      </c>
      <c r="H856" s="195">
        <v>917.83</v>
      </c>
      <c r="I856" s="195">
        <v>305.94333333333299</v>
      </c>
      <c r="J856" s="184">
        <v>10.3333333333333</v>
      </c>
      <c r="L856" s="11">
        <v>3</v>
      </c>
      <c r="M856" s="195"/>
      <c r="N856" s="195"/>
      <c r="O856" s="11"/>
      <c r="P856" s="195"/>
      <c r="Q856" s="195"/>
      <c r="R856" s="11">
        <v>3</v>
      </c>
      <c r="S856" s="195">
        <v>917.83</v>
      </c>
      <c r="T856" s="195">
        <v>305.94333333333299</v>
      </c>
      <c r="V856" s="11"/>
      <c r="W856" s="11"/>
      <c r="X856" s="11"/>
      <c r="Y856" s="11"/>
      <c r="Z856" s="11"/>
      <c r="AA856" s="11"/>
      <c r="AB856" s="11"/>
      <c r="AC856" s="11"/>
      <c r="AD856" s="11"/>
    </row>
    <row r="857" spans="1:30">
      <c r="A857" s="56"/>
      <c r="B857" s="11"/>
      <c r="C857" s="11" t="s">
        <v>451</v>
      </c>
      <c r="D857" s="11"/>
      <c r="E857" s="11" t="s">
        <v>229</v>
      </c>
      <c r="F857" s="11">
        <v>1</v>
      </c>
      <c r="G857" s="195">
        <v>243.96</v>
      </c>
      <c r="H857" s="195">
        <v>243.96</v>
      </c>
      <c r="I857" s="195">
        <v>243.96</v>
      </c>
      <c r="J857" s="184">
        <v>12</v>
      </c>
      <c r="L857" s="11">
        <v>1</v>
      </c>
      <c r="M857" s="195"/>
      <c r="N857" s="195"/>
      <c r="O857" s="11"/>
      <c r="P857" s="195"/>
      <c r="Q857" s="195"/>
      <c r="R857" s="11">
        <v>1</v>
      </c>
      <c r="S857" s="195">
        <v>243.96</v>
      </c>
      <c r="T857" s="195">
        <v>243.96</v>
      </c>
      <c r="V857" s="11"/>
      <c r="W857" s="11"/>
      <c r="X857" s="11"/>
      <c r="Y857" s="11"/>
      <c r="Z857" s="11"/>
      <c r="AA857" s="11"/>
      <c r="AB857" s="11"/>
      <c r="AC857" s="11"/>
      <c r="AD857" s="11"/>
    </row>
    <row r="858" spans="1:30">
      <c r="A858" s="56"/>
      <c r="B858" s="11"/>
      <c r="C858" s="11" t="s">
        <v>443</v>
      </c>
      <c r="D858" s="11"/>
      <c r="E858" s="11" t="s">
        <v>161</v>
      </c>
      <c r="F858" s="11">
        <v>1</v>
      </c>
      <c r="G858" s="195">
        <v>231.18</v>
      </c>
      <c r="H858" s="195">
        <v>231.18</v>
      </c>
      <c r="I858" s="195">
        <v>231.18</v>
      </c>
      <c r="J858" s="184">
        <v>7</v>
      </c>
      <c r="L858" s="11">
        <v>1</v>
      </c>
      <c r="M858" s="195"/>
      <c r="N858" s="195"/>
      <c r="O858" s="11"/>
      <c r="P858" s="195"/>
      <c r="Q858" s="195"/>
      <c r="R858" s="11">
        <v>1</v>
      </c>
      <c r="S858" s="195">
        <v>231.18</v>
      </c>
      <c r="T858" s="195">
        <v>231.18</v>
      </c>
      <c r="V858" s="11"/>
      <c r="W858" s="11"/>
      <c r="X858" s="11"/>
      <c r="Y858" s="11"/>
      <c r="Z858" s="11"/>
      <c r="AA858" s="11"/>
      <c r="AB858" s="11"/>
      <c r="AC858" s="11"/>
      <c r="AD858" s="11"/>
    </row>
    <row r="859" spans="1:30">
      <c r="A859" s="56"/>
      <c r="B859" s="11"/>
      <c r="C859" s="11" t="s">
        <v>230</v>
      </c>
      <c r="D859" s="11"/>
      <c r="E859" s="11" t="s">
        <v>89</v>
      </c>
      <c r="F859" s="11">
        <v>1</v>
      </c>
      <c r="G859" s="195">
        <v>196.22</v>
      </c>
      <c r="H859" s="195">
        <v>196.22</v>
      </c>
      <c r="I859" s="195">
        <v>196.22</v>
      </c>
      <c r="J859" s="184">
        <v>13</v>
      </c>
      <c r="L859" s="11">
        <v>1</v>
      </c>
      <c r="M859" s="195"/>
      <c r="N859" s="195"/>
      <c r="O859" s="11"/>
      <c r="P859" s="195"/>
      <c r="Q859" s="195"/>
      <c r="R859" s="11">
        <v>1</v>
      </c>
      <c r="S859" s="195">
        <v>196.22</v>
      </c>
      <c r="T859" s="195">
        <v>196.22</v>
      </c>
      <c r="V859" s="11"/>
      <c r="W859" s="11"/>
      <c r="X859" s="11"/>
      <c r="Y859" s="11"/>
      <c r="Z859" s="11"/>
      <c r="AA859" s="11"/>
      <c r="AB859" s="11"/>
      <c r="AC859" s="11"/>
      <c r="AD859" s="11"/>
    </row>
    <row r="860" spans="1:30">
      <c r="A860" s="56"/>
      <c r="B860" s="11"/>
      <c r="C860" s="11" t="s">
        <v>377</v>
      </c>
      <c r="D860" s="11"/>
      <c r="E860" s="11" t="s">
        <v>96</v>
      </c>
      <c r="F860" s="11">
        <v>1</v>
      </c>
      <c r="G860" s="195">
        <v>180.17</v>
      </c>
      <c r="H860" s="195">
        <v>180.17</v>
      </c>
      <c r="I860" s="195">
        <v>180.17</v>
      </c>
      <c r="J860" s="184">
        <v>12</v>
      </c>
      <c r="L860" s="11">
        <v>1</v>
      </c>
      <c r="M860" s="195"/>
      <c r="N860" s="195"/>
      <c r="O860" s="11"/>
      <c r="P860" s="195"/>
      <c r="Q860" s="195"/>
      <c r="R860" s="11">
        <v>1</v>
      </c>
      <c r="S860" s="195">
        <v>180.17</v>
      </c>
      <c r="T860" s="195">
        <v>180.17</v>
      </c>
      <c r="V860" s="11"/>
      <c r="W860" s="11"/>
      <c r="X860" s="11"/>
      <c r="Y860" s="11"/>
      <c r="Z860" s="11"/>
      <c r="AA860" s="11"/>
      <c r="AB860" s="11"/>
      <c r="AC860" s="11"/>
      <c r="AD860" s="11"/>
    </row>
    <row r="861" spans="1:30">
      <c r="A861" s="56"/>
      <c r="B861" s="11"/>
      <c r="C861" s="11" t="s">
        <v>290</v>
      </c>
      <c r="D861" s="11"/>
      <c r="E861" s="11" t="s">
        <v>193</v>
      </c>
      <c r="F861" s="11">
        <v>1</v>
      </c>
      <c r="G861" s="195">
        <v>145.41</v>
      </c>
      <c r="H861" s="195">
        <v>145.41</v>
      </c>
      <c r="I861" s="195">
        <v>145.41</v>
      </c>
      <c r="J861" s="184">
        <v>13</v>
      </c>
      <c r="L861" s="11">
        <v>1</v>
      </c>
      <c r="M861" s="195"/>
      <c r="N861" s="195"/>
      <c r="O861" s="11"/>
      <c r="P861" s="195"/>
      <c r="Q861" s="195"/>
      <c r="R861" s="11">
        <v>1</v>
      </c>
      <c r="S861" s="195">
        <v>145.41</v>
      </c>
      <c r="T861" s="195">
        <v>145.41</v>
      </c>
      <c r="V861" s="11"/>
      <c r="W861" s="11"/>
      <c r="X861" s="11"/>
      <c r="Y861" s="11"/>
      <c r="Z861" s="11"/>
      <c r="AA861" s="11"/>
      <c r="AB861" s="11"/>
      <c r="AC861" s="11"/>
      <c r="AD861" s="11"/>
    </row>
    <row r="862" spans="1:30">
      <c r="A862" s="56"/>
      <c r="B862" s="11"/>
      <c r="C862" s="11" t="s">
        <v>445</v>
      </c>
      <c r="D862" s="11"/>
      <c r="E862" s="11" t="s">
        <v>121</v>
      </c>
      <c r="F862" s="11">
        <v>1</v>
      </c>
      <c r="G862" s="195">
        <v>45.57</v>
      </c>
      <c r="H862" s="195">
        <v>45.57</v>
      </c>
      <c r="I862" s="195">
        <v>45.57</v>
      </c>
      <c r="J862" s="184">
        <v>12</v>
      </c>
      <c r="L862" s="11">
        <v>1</v>
      </c>
      <c r="M862" s="195"/>
      <c r="N862" s="195"/>
      <c r="O862" s="11"/>
      <c r="P862" s="195"/>
      <c r="Q862" s="195"/>
      <c r="R862" s="11">
        <v>1</v>
      </c>
      <c r="S862" s="195">
        <v>45.57</v>
      </c>
      <c r="T862" s="195">
        <v>45.57</v>
      </c>
      <c r="V862" s="11"/>
      <c r="W862" s="11"/>
      <c r="X862" s="11"/>
      <c r="Y862" s="11"/>
      <c r="Z862" s="11"/>
      <c r="AA862" s="11"/>
      <c r="AB862" s="11"/>
      <c r="AC862" s="11"/>
      <c r="AD862" s="11"/>
    </row>
    <row r="863" spans="1:30">
      <c r="A863" s="56"/>
      <c r="B863" s="11"/>
      <c r="C863" s="11" t="s">
        <v>383</v>
      </c>
      <c r="D863" s="11"/>
      <c r="E863" s="11" t="s">
        <v>139</v>
      </c>
      <c r="F863" s="11">
        <v>1</v>
      </c>
      <c r="G863" s="195">
        <v>44.83</v>
      </c>
      <c r="H863" s="195">
        <v>44.83</v>
      </c>
      <c r="I863" s="195">
        <v>44.83</v>
      </c>
      <c r="J863" s="184">
        <v>12</v>
      </c>
      <c r="L863" s="11">
        <v>1</v>
      </c>
      <c r="M863" s="195"/>
      <c r="N863" s="195"/>
      <c r="O863" s="11"/>
      <c r="P863" s="195"/>
      <c r="Q863" s="195"/>
      <c r="R863" s="11">
        <v>1</v>
      </c>
      <c r="S863" s="195">
        <v>44.83</v>
      </c>
      <c r="T863" s="195">
        <v>44.83</v>
      </c>
      <c r="V863" s="11"/>
      <c r="W863" s="11"/>
      <c r="X863" s="11"/>
      <c r="Y863" s="11"/>
      <c r="Z863" s="11"/>
      <c r="AA863" s="11"/>
      <c r="AB863" s="11"/>
      <c r="AC863" s="11"/>
      <c r="AD863" s="11"/>
    </row>
    <row r="864" spans="1:30">
      <c r="A864" s="56"/>
      <c r="B864" s="11"/>
      <c r="C864" s="11" t="s">
        <v>99</v>
      </c>
      <c r="D864" s="11"/>
      <c r="E864" s="11" t="s">
        <v>100</v>
      </c>
      <c r="F864" s="11">
        <v>1</v>
      </c>
      <c r="G864" s="195"/>
      <c r="H864" s="195">
        <v>1246.45</v>
      </c>
      <c r="I864" s="195">
        <v>1246.45</v>
      </c>
      <c r="J864" s="184">
        <v>13</v>
      </c>
      <c r="L864" s="11"/>
      <c r="M864" s="195">
        <v>1246.45</v>
      </c>
      <c r="N864" s="195">
        <v>1246.45</v>
      </c>
      <c r="O864" s="11"/>
      <c r="P864" s="195"/>
      <c r="Q864" s="195"/>
      <c r="R864" s="11">
        <v>1</v>
      </c>
      <c r="S864" s="195">
        <v>1246.45</v>
      </c>
      <c r="T864" s="195">
        <v>1246.45</v>
      </c>
      <c r="V864" s="11"/>
      <c r="W864" s="11"/>
      <c r="X864" s="11"/>
      <c r="Y864" s="11"/>
      <c r="Z864" s="11"/>
      <c r="AA864" s="11"/>
      <c r="AB864" s="11"/>
      <c r="AC864" s="11"/>
      <c r="AD864" s="11"/>
    </row>
    <row r="865" spans="1:30">
      <c r="A865" s="56"/>
      <c r="B865" s="11"/>
      <c r="C865" s="11" t="s">
        <v>106</v>
      </c>
      <c r="D865" s="11"/>
      <c r="E865" s="11" t="s">
        <v>107</v>
      </c>
      <c r="F865" s="11">
        <v>1</v>
      </c>
      <c r="G865" s="195"/>
      <c r="H865" s="195">
        <v>939.49</v>
      </c>
      <c r="I865" s="195">
        <v>939.49</v>
      </c>
      <c r="J865" s="184">
        <v>7</v>
      </c>
      <c r="L865" s="11"/>
      <c r="M865" s="195">
        <v>939.49</v>
      </c>
      <c r="N865" s="195">
        <v>939.49</v>
      </c>
      <c r="O865" s="11"/>
      <c r="P865" s="195"/>
      <c r="Q865" s="195"/>
      <c r="R865" s="11">
        <v>1</v>
      </c>
      <c r="S865" s="195">
        <v>939.49</v>
      </c>
      <c r="T865" s="195">
        <v>939.49</v>
      </c>
      <c r="V865" s="11"/>
      <c r="W865" s="11"/>
      <c r="X865" s="11"/>
      <c r="Y865" s="11"/>
      <c r="Z865" s="11"/>
      <c r="AA865" s="11"/>
      <c r="AB865" s="11"/>
      <c r="AC865" s="11"/>
      <c r="AD865" s="11"/>
    </row>
    <row r="866" spans="1:30">
      <c r="A866" s="56"/>
      <c r="B866" s="11"/>
      <c r="C866" s="11" t="s">
        <v>120</v>
      </c>
      <c r="D866" s="11"/>
      <c r="E866" s="11" t="s">
        <v>121</v>
      </c>
      <c r="F866" s="11">
        <v>1</v>
      </c>
      <c r="G866" s="195"/>
      <c r="H866" s="195">
        <v>3637.02</v>
      </c>
      <c r="I866" s="195">
        <v>3637.02</v>
      </c>
      <c r="J866" s="184">
        <v>12</v>
      </c>
      <c r="L866" s="11"/>
      <c r="M866" s="195">
        <v>3637.02</v>
      </c>
      <c r="N866" s="195">
        <v>3637.02</v>
      </c>
      <c r="O866" s="11"/>
      <c r="P866" s="195"/>
      <c r="Q866" s="195"/>
      <c r="R866" s="11">
        <v>1</v>
      </c>
      <c r="S866" s="195">
        <v>3637.02</v>
      </c>
      <c r="T866" s="195">
        <v>3637.02</v>
      </c>
      <c r="V866" s="11"/>
      <c r="W866" s="11"/>
      <c r="X866" s="11"/>
      <c r="Y866" s="11"/>
      <c r="Z866" s="11"/>
      <c r="AA866" s="11"/>
      <c r="AB866" s="11"/>
      <c r="AC866" s="11"/>
      <c r="AD866" s="11"/>
    </row>
    <row r="867" spans="1:30">
      <c r="A867" s="56"/>
      <c r="B867" s="11"/>
      <c r="C867" s="11" t="s">
        <v>133</v>
      </c>
      <c r="D867" s="11"/>
      <c r="E867" s="11" t="s">
        <v>134</v>
      </c>
      <c r="F867" s="11">
        <v>1</v>
      </c>
      <c r="G867" s="195"/>
      <c r="H867" s="195">
        <v>1056.0899999999999</v>
      </c>
      <c r="I867" s="195">
        <v>1056.0899999999999</v>
      </c>
      <c r="J867" s="184">
        <v>6</v>
      </c>
      <c r="L867" s="11"/>
      <c r="M867" s="195">
        <v>1056.0899999999999</v>
      </c>
      <c r="N867" s="195">
        <v>1056.0899999999999</v>
      </c>
      <c r="O867" s="11"/>
      <c r="P867" s="195"/>
      <c r="Q867" s="195"/>
      <c r="R867" s="11">
        <v>1</v>
      </c>
      <c r="S867" s="195">
        <v>1056.0899999999999</v>
      </c>
      <c r="T867" s="195">
        <v>1056.0899999999999</v>
      </c>
      <c r="V867" s="11"/>
      <c r="W867" s="11"/>
      <c r="X867" s="11"/>
      <c r="Y867" s="11"/>
      <c r="Z867" s="11"/>
      <c r="AA867" s="11"/>
      <c r="AB867" s="11"/>
      <c r="AC867" s="11"/>
      <c r="AD867" s="11"/>
    </row>
    <row r="868" spans="1:30">
      <c r="A868" s="56"/>
      <c r="B868" s="11"/>
      <c r="C868" s="11" t="s">
        <v>152</v>
      </c>
      <c r="D868" s="11"/>
      <c r="E868" s="11" t="s">
        <v>153</v>
      </c>
      <c r="F868" s="11">
        <v>1</v>
      </c>
      <c r="G868" s="195"/>
      <c r="H868" s="195">
        <v>1550</v>
      </c>
      <c r="I868" s="195">
        <v>1550</v>
      </c>
      <c r="J868" s="184">
        <v>12</v>
      </c>
      <c r="L868" s="11"/>
      <c r="M868" s="195">
        <v>1550</v>
      </c>
      <c r="N868" s="195">
        <v>1550</v>
      </c>
      <c r="O868" s="11"/>
      <c r="P868" s="195"/>
      <c r="Q868" s="195"/>
      <c r="R868" s="11">
        <v>1</v>
      </c>
      <c r="S868" s="195">
        <v>1550</v>
      </c>
      <c r="T868" s="195">
        <v>1550</v>
      </c>
      <c r="V868" s="11"/>
      <c r="W868" s="11"/>
      <c r="X868" s="11"/>
      <c r="Y868" s="11"/>
      <c r="Z868" s="11"/>
      <c r="AA868" s="11"/>
      <c r="AB868" s="11"/>
      <c r="AC868" s="11"/>
      <c r="AD868" s="11"/>
    </row>
    <row r="869" spans="1:30">
      <c r="A869" s="56"/>
      <c r="B869" s="11"/>
      <c r="C869" s="11" t="s">
        <v>154</v>
      </c>
      <c r="D869" s="11"/>
      <c r="E869" s="11" t="s">
        <v>155</v>
      </c>
      <c r="F869" s="11">
        <v>1</v>
      </c>
      <c r="G869" s="195"/>
      <c r="H869" s="195">
        <v>775.19</v>
      </c>
      <c r="I869" s="195">
        <v>775.19</v>
      </c>
      <c r="J869" s="184">
        <v>7</v>
      </c>
      <c r="L869" s="11"/>
      <c r="M869" s="195">
        <v>775.19</v>
      </c>
      <c r="N869" s="195">
        <v>775.19</v>
      </c>
      <c r="O869" s="11"/>
      <c r="P869" s="195"/>
      <c r="Q869" s="195"/>
      <c r="R869" s="11">
        <v>1</v>
      </c>
      <c r="S869" s="195">
        <v>775.19</v>
      </c>
      <c r="T869" s="195">
        <v>775.19</v>
      </c>
      <c r="V869" s="11"/>
      <c r="W869" s="11"/>
      <c r="X869" s="11"/>
      <c r="Y869" s="11"/>
      <c r="Z869" s="11"/>
      <c r="AA869" s="11"/>
      <c r="AB869" s="11"/>
      <c r="AC869" s="11"/>
      <c r="AD869" s="11"/>
    </row>
    <row r="870" spans="1:30">
      <c r="A870" s="56"/>
      <c r="B870" s="11"/>
      <c r="C870" s="11" t="s">
        <v>156</v>
      </c>
      <c r="D870" s="11"/>
      <c r="E870" s="11" t="s">
        <v>157</v>
      </c>
      <c r="F870" s="11">
        <v>1</v>
      </c>
      <c r="G870" s="195"/>
      <c r="H870" s="195">
        <v>6045.12</v>
      </c>
      <c r="I870" s="195">
        <v>6045.12</v>
      </c>
      <c r="J870" s="184">
        <v>13</v>
      </c>
      <c r="L870" s="11"/>
      <c r="M870" s="195">
        <v>6045.12</v>
      </c>
      <c r="N870" s="195">
        <v>6045.12</v>
      </c>
      <c r="O870" s="11">
        <v>1</v>
      </c>
      <c r="P870" s="195">
        <v>6045.12</v>
      </c>
      <c r="Q870" s="195">
        <v>6045.12</v>
      </c>
      <c r="R870" s="11"/>
      <c r="S870" s="195"/>
      <c r="T870" s="195"/>
      <c r="V870" s="11"/>
      <c r="W870" s="11"/>
      <c r="X870" s="11"/>
      <c r="Y870" s="11"/>
      <c r="Z870" s="11"/>
      <c r="AA870" s="11"/>
      <c r="AB870" s="11"/>
      <c r="AC870" s="11"/>
      <c r="AD870" s="11"/>
    </row>
    <row r="871" spans="1:30">
      <c r="A871" s="56"/>
      <c r="B871" s="11"/>
      <c r="C871" s="11" t="s">
        <v>166</v>
      </c>
      <c r="D871" s="11"/>
      <c r="E871" s="11" t="s">
        <v>167</v>
      </c>
      <c r="F871" s="11">
        <v>1</v>
      </c>
      <c r="G871" s="195"/>
      <c r="H871" s="195">
        <v>245.98</v>
      </c>
      <c r="I871" s="195">
        <v>245.98</v>
      </c>
      <c r="J871" s="184">
        <v>6</v>
      </c>
      <c r="L871" s="11"/>
      <c r="M871" s="195">
        <v>245.98</v>
      </c>
      <c r="N871" s="195">
        <v>245.98</v>
      </c>
      <c r="O871" s="11"/>
      <c r="P871" s="195"/>
      <c r="Q871" s="195"/>
      <c r="R871" s="11">
        <v>1</v>
      </c>
      <c r="S871" s="195">
        <v>245.98</v>
      </c>
      <c r="T871" s="195">
        <v>245.98</v>
      </c>
      <c r="V871" s="11"/>
      <c r="W871" s="11"/>
      <c r="X871" s="11"/>
      <c r="Y871" s="11"/>
      <c r="Z871" s="11"/>
      <c r="AA871" s="11"/>
      <c r="AB871" s="11"/>
      <c r="AC871" s="11"/>
      <c r="AD871" s="11"/>
    </row>
    <row r="872" spans="1:30">
      <c r="A872" s="56"/>
      <c r="B872" s="11"/>
      <c r="C872" s="11" t="s">
        <v>192</v>
      </c>
      <c r="D872" s="11"/>
      <c r="E872" s="11" t="s">
        <v>193</v>
      </c>
      <c r="F872" s="11">
        <v>2</v>
      </c>
      <c r="G872" s="195"/>
      <c r="H872" s="195">
        <v>1507.28</v>
      </c>
      <c r="I872" s="195">
        <v>753.64</v>
      </c>
      <c r="J872" s="184">
        <v>4.5</v>
      </c>
      <c r="L872" s="11"/>
      <c r="M872" s="195">
        <v>1507.28</v>
      </c>
      <c r="N872" s="195">
        <v>753.64</v>
      </c>
      <c r="O872" s="11"/>
      <c r="P872" s="195"/>
      <c r="Q872" s="195"/>
      <c r="R872" s="11">
        <v>2</v>
      </c>
      <c r="S872" s="195">
        <v>1507.28</v>
      </c>
      <c r="T872" s="195">
        <v>753.64</v>
      </c>
      <c r="V872" s="11"/>
      <c r="W872" s="11"/>
      <c r="X872" s="11"/>
      <c r="Y872" s="11"/>
      <c r="Z872" s="11"/>
      <c r="AA872" s="11"/>
      <c r="AB872" s="11"/>
      <c r="AC872" s="11"/>
      <c r="AD872" s="11"/>
    </row>
    <row r="873" spans="1:30">
      <c r="A873" s="56"/>
      <c r="B873" s="11"/>
      <c r="C873" s="11" t="s">
        <v>204</v>
      </c>
      <c r="D873" s="11"/>
      <c r="E873" s="11" t="s">
        <v>96</v>
      </c>
      <c r="F873" s="11">
        <v>1</v>
      </c>
      <c r="G873" s="195"/>
      <c r="H873" s="195">
        <v>1345.06</v>
      </c>
      <c r="I873" s="195">
        <v>1345.06</v>
      </c>
      <c r="J873" s="184">
        <v>7</v>
      </c>
      <c r="L873" s="11"/>
      <c r="M873" s="195">
        <v>1345.06</v>
      </c>
      <c r="N873" s="195">
        <v>1345.06</v>
      </c>
      <c r="O873" s="11"/>
      <c r="P873" s="195"/>
      <c r="Q873" s="195"/>
      <c r="R873" s="11">
        <v>1</v>
      </c>
      <c r="S873" s="195">
        <v>1345.06</v>
      </c>
      <c r="T873" s="195">
        <v>1345.06</v>
      </c>
      <c r="V873" s="11"/>
      <c r="W873" s="11"/>
      <c r="X873" s="11"/>
      <c r="Y873" s="11"/>
      <c r="Z873" s="11"/>
      <c r="AA873" s="11"/>
      <c r="AB873" s="11"/>
      <c r="AC873" s="11"/>
      <c r="AD873" s="11"/>
    </row>
    <row r="874" spans="1:30">
      <c r="A874" s="56"/>
      <c r="B874" s="11"/>
      <c r="C874" s="11" t="s">
        <v>206</v>
      </c>
      <c r="D874" s="11"/>
      <c r="E874" s="11" t="s">
        <v>207</v>
      </c>
      <c r="F874" s="11">
        <v>1</v>
      </c>
      <c r="G874" s="195"/>
      <c r="H874" s="195">
        <v>20519.3</v>
      </c>
      <c r="I874" s="195">
        <v>20519.3</v>
      </c>
      <c r="J874" s="184">
        <v>37</v>
      </c>
      <c r="L874" s="11"/>
      <c r="M874" s="195">
        <v>20519.3</v>
      </c>
      <c r="N874" s="195">
        <v>20519.3</v>
      </c>
      <c r="O874" s="11"/>
      <c r="P874" s="195"/>
      <c r="Q874" s="195"/>
      <c r="R874" s="11">
        <v>1</v>
      </c>
      <c r="S874" s="195">
        <v>20519.3</v>
      </c>
      <c r="T874" s="195">
        <v>20519.3</v>
      </c>
      <c r="V874" s="11"/>
      <c r="W874" s="11"/>
      <c r="X874" s="11"/>
      <c r="Y874" s="11"/>
      <c r="Z874" s="11"/>
      <c r="AA874" s="11"/>
      <c r="AB874" s="11"/>
      <c r="AC874" s="11"/>
      <c r="AD874" s="11"/>
    </row>
    <row r="875" spans="1:30">
      <c r="A875" s="56"/>
      <c r="B875" s="11"/>
      <c r="C875" s="11" t="s">
        <v>224</v>
      </c>
      <c r="D875" s="11"/>
      <c r="E875" s="11" t="s">
        <v>96</v>
      </c>
      <c r="F875" s="11">
        <v>3</v>
      </c>
      <c r="G875" s="195"/>
      <c r="H875" s="195">
        <v>1976.06</v>
      </c>
      <c r="I875" s="195">
        <v>658.68666666666695</v>
      </c>
      <c r="J875" s="184">
        <v>2</v>
      </c>
      <c r="L875" s="11"/>
      <c r="M875" s="195">
        <v>1976.06</v>
      </c>
      <c r="N875" s="195">
        <v>658.68666666666695</v>
      </c>
      <c r="O875" s="11"/>
      <c r="P875" s="195"/>
      <c r="Q875" s="195"/>
      <c r="R875" s="11">
        <v>3</v>
      </c>
      <c r="S875" s="195">
        <v>1976.06</v>
      </c>
      <c r="T875" s="195">
        <v>658.68666666666695</v>
      </c>
      <c r="V875" s="11"/>
      <c r="W875" s="11"/>
      <c r="X875" s="11"/>
      <c r="Y875" s="11"/>
      <c r="Z875" s="11"/>
      <c r="AA875" s="11"/>
      <c r="AB875" s="11"/>
      <c r="AC875" s="11"/>
      <c r="AD875" s="11"/>
    </row>
    <row r="876" spans="1:30">
      <c r="A876" s="56"/>
      <c r="B876" s="11"/>
      <c r="C876" s="11" t="s">
        <v>255</v>
      </c>
      <c r="D876" s="11"/>
      <c r="E876" s="11" t="s">
        <v>256</v>
      </c>
      <c r="F876" s="11">
        <v>1</v>
      </c>
      <c r="G876" s="195"/>
      <c r="H876" s="195">
        <v>10347.16</v>
      </c>
      <c r="I876" s="195">
        <v>10347.16</v>
      </c>
      <c r="J876" s="184">
        <v>13</v>
      </c>
      <c r="L876" s="11"/>
      <c r="M876" s="195">
        <v>10347.16</v>
      </c>
      <c r="N876" s="195">
        <v>10347.16</v>
      </c>
      <c r="O876" s="11"/>
      <c r="P876" s="195"/>
      <c r="Q876" s="195"/>
      <c r="R876" s="11">
        <v>1</v>
      </c>
      <c r="S876" s="195">
        <v>10347.16</v>
      </c>
      <c r="T876" s="195">
        <v>10347.16</v>
      </c>
      <c r="V876" s="11"/>
      <c r="W876" s="11"/>
      <c r="X876" s="11"/>
      <c r="Y876" s="11"/>
      <c r="Z876" s="11"/>
      <c r="AA876" s="11"/>
      <c r="AB876" s="11"/>
      <c r="AC876" s="11"/>
      <c r="AD876" s="11"/>
    </row>
    <row r="877" spans="1:30">
      <c r="A877" s="56"/>
      <c r="B877" s="11"/>
      <c r="C877" s="11" t="s">
        <v>268</v>
      </c>
      <c r="D877" s="11"/>
      <c r="E877" s="11" t="s">
        <v>269</v>
      </c>
      <c r="F877" s="11">
        <v>1</v>
      </c>
      <c r="G877" s="195"/>
      <c r="H877" s="195">
        <v>896.07</v>
      </c>
      <c r="I877" s="195">
        <v>896.07</v>
      </c>
      <c r="J877" s="184">
        <v>13</v>
      </c>
      <c r="L877" s="11"/>
      <c r="M877" s="195">
        <v>896.07</v>
      </c>
      <c r="N877" s="195">
        <v>896.07</v>
      </c>
      <c r="O877" s="11"/>
      <c r="P877" s="195"/>
      <c r="Q877" s="195"/>
      <c r="R877" s="11">
        <v>1</v>
      </c>
      <c r="S877" s="195">
        <v>896.07</v>
      </c>
      <c r="T877" s="195">
        <v>896.07</v>
      </c>
      <c r="V877" s="11"/>
      <c r="W877" s="11"/>
      <c r="X877" s="11"/>
      <c r="Y877" s="11"/>
      <c r="Z877" s="11"/>
      <c r="AA877" s="11"/>
      <c r="AB877" s="11"/>
      <c r="AC877" s="11"/>
      <c r="AD877" s="11"/>
    </row>
    <row r="878" spans="1:30">
      <c r="A878" s="56"/>
      <c r="B878" s="11"/>
      <c r="C878" s="11" t="s">
        <v>291</v>
      </c>
      <c r="D878" s="11"/>
      <c r="E878" s="11" t="s">
        <v>292</v>
      </c>
      <c r="F878" s="11">
        <v>2</v>
      </c>
      <c r="G878" s="195"/>
      <c r="H878" s="195">
        <v>606.74</v>
      </c>
      <c r="I878" s="195">
        <v>303.37</v>
      </c>
      <c r="J878" s="184">
        <v>16</v>
      </c>
      <c r="L878" s="11"/>
      <c r="M878" s="195">
        <v>4525.3999999999996</v>
      </c>
      <c r="N878" s="195">
        <v>2262.6999999999998</v>
      </c>
      <c r="O878" s="11"/>
      <c r="P878" s="195"/>
      <c r="Q878" s="195"/>
      <c r="R878" s="11">
        <v>2</v>
      </c>
      <c r="S878" s="195">
        <v>606.74</v>
      </c>
      <c r="T878" s="195">
        <v>303.37</v>
      </c>
      <c r="V878" s="11"/>
      <c r="W878" s="11"/>
      <c r="X878" s="11"/>
      <c r="Y878" s="11"/>
      <c r="Z878" s="11"/>
      <c r="AA878" s="11"/>
      <c r="AB878" s="11"/>
      <c r="AC878" s="11"/>
      <c r="AD878" s="11"/>
    </row>
    <row r="879" spans="1:30">
      <c r="A879" s="56"/>
      <c r="B879" s="11"/>
      <c r="C879" s="11" t="s">
        <v>337</v>
      </c>
      <c r="D879" s="11"/>
      <c r="E879" s="11" t="s">
        <v>338</v>
      </c>
      <c r="F879" s="11">
        <v>1</v>
      </c>
      <c r="G879" s="195"/>
      <c r="H879" s="195">
        <v>617.65</v>
      </c>
      <c r="I879" s="195">
        <v>617.65</v>
      </c>
      <c r="J879" s="184">
        <v>7</v>
      </c>
      <c r="L879" s="11"/>
      <c r="M879" s="195">
        <v>617.65</v>
      </c>
      <c r="N879" s="195">
        <v>617.65</v>
      </c>
      <c r="O879" s="11"/>
      <c r="P879" s="195"/>
      <c r="Q879" s="195"/>
      <c r="R879" s="11">
        <v>1</v>
      </c>
      <c r="S879" s="195">
        <v>617.65</v>
      </c>
      <c r="T879" s="195">
        <v>617.65</v>
      </c>
      <c r="V879" s="11"/>
      <c r="W879" s="11"/>
      <c r="X879" s="11"/>
      <c r="Y879" s="11"/>
      <c r="Z879" s="11"/>
      <c r="AA879" s="11"/>
      <c r="AB879" s="11"/>
      <c r="AC879" s="11"/>
      <c r="AD879" s="11"/>
    </row>
    <row r="880" spans="1:30">
      <c r="A880" s="56"/>
      <c r="B880" s="11"/>
      <c r="C880" s="11" t="s">
        <v>353</v>
      </c>
      <c r="D880" s="11"/>
      <c r="E880" s="11" t="s">
        <v>175</v>
      </c>
      <c r="F880" s="11">
        <v>1</v>
      </c>
      <c r="G880" s="195"/>
      <c r="H880" s="195">
        <v>3374.81</v>
      </c>
      <c r="I880" s="195">
        <v>3374.81</v>
      </c>
      <c r="J880" s="184">
        <v>7</v>
      </c>
      <c r="L880" s="11"/>
      <c r="M880" s="195">
        <v>3374.81</v>
      </c>
      <c r="N880" s="195">
        <v>3374.81</v>
      </c>
      <c r="O880" s="11"/>
      <c r="P880" s="195"/>
      <c r="Q880" s="195"/>
      <c r="R880" s="11">
        <v>1</v>
      </c>
      <c r="S880" s="195">
        <v>3374.81</v>
      </c>
      <c r="T880" s="195">
        <v>3374.81</v>
      </c>
      <c r="V880" s="11"/>
      <c r="W880" s="11"/>
      <c r="X880" s="11"/>
      <c r="Y880" s="11"/>
      <c r="Z880" s="11"/>
      <c r="AA880" s="11"/>
      <c r="AB880" s="11"/>
      <c r="AC880" s="11"/>
      <c r="AD880" s="11"/>
    </row>
    <row r="881" spans="1:256">
      <c r="A881" s="56"/>
      <c r="B881" s="11"/>
      <c r="C881" s="11" t="s">
        <v>359</v>
      </c>
      <c r="D881" s="11"/>
      <c r="E881" s="11" t="s">
        <v>360</v>
      </c>
      <c r="F881" s="11">
        <v>1</v>
      </c>
      <c r="G881" s="195"/>
      <c r="H881" s="195">
        <v>1759.15</v>
      </c>
      <c r="I881" s="195">
        <v>1759.15</v>
      </c>
      <c r="J881" s="184">
        <v>13</v>
      </c>
      <c r="L881" s="11"/>
      <c r="M881" s="195">
        <v>1759.15</v>
      </c>
      <c r="N881" s="195">
        <v>1759.15</v>
      </c>
      <c r="O881" s="11"/>
      <c r="P881" s="195"/>
      <c r="Q881" s="195"/>
      <c r="R881" s="11">
        <v>1</v>
      </c>
      <c r="S881" s="195">
        <v>1759.15</v>
      </c>
      <c r="T881" s="195">
        <v>1759.15</v>
      </c>
      <c r="V881" s="11"/>
      <c r="W881" s="11"/>
      <c r="X881" s="11"/>
      <c r="Y881" s="11"/>
      <c r="Z881" s="11"/>
      <c r="AA881" s="11"/>
      <c r="AB881" s="11"/>
      <c r="AC881" s="11"/>
      <c r="AD881" s="11"/>
    </row>
    <row r="882" spans="1:256">
      <c r="A882" s="56"/>
      <c r="B882" s="11"/>
      <c r="C882" s="11" t="s">
        <v>375</v>
      </c>
      <c r="D882" s="11"/>
      <c r="E882" s="11" t="s">
        <v>376</v>
      </c>
      <c r="F882" s="11">
        <v>4</v>
      </c>
      <c r="G882" s="195"/>
      <c r="H882" s="195">
        <v>13743.75</v>
      </c>
      <c r="I882" s="195">
        <v>3435.9375</v>
      </c>
      <c r="J882" s="184">
        <v>11</v>
      </c>
      <c r="L882" s="11"/>
      <c r="M882" s="195">
        <v>13743.75</v>
      </c>
      <c r="N882" s="195">
        <v>3435.9375</v>
      </c>
      <c r="O882" s="11"/>
      <c r="P882" s="195"/>
      <c r="Q882" s="195"/>
      <c r="R882" s="11">
        <v>4</v>
      </c>
      <c r="S882" s="195">
        <v>13743.75</v>
      </c>
      <c r="T882" s="195">
        <v>3435.9375</v>
      </c>
      <c r="V882" s="11"/>
      <c r="W882" s="11"/>
      <c r="X882" s="11"/>
      <c r="Y882" s="11"/>
      <c r="Z882" s="11"/>
      <c r="AA882" s="11"/>
      <c r="AB882" s="11"/>
      <c r="AC882" s="11"/>
      <c r="AD882" s="11"/>
    </row>
    <row r="883" spans="1:256">
      <c r="A883" s="56"/>
      <c r="B883" s="11"/>
      <c r="C883" s="11" t="s">
        <v>378</v>
      </c>
      <c r="D883" s="11"/>
      <c r="E883" s="11" t="s">
        <v>379</v>
      </c>
      <c r="F883" s="11">
        <v>1</v>
      </c>
      <c r="G883" s="195"/>
      <c r="H883" s="195">
        <v>609.25</v>
      </c>
      <c r="I883" s="195">
        <v>609.25</v>
      </c>
      <c r="J883" s="184">
        <v>5</v>
      </c>
      <c r="L883" s="11"/>
      <c r="M883" s="195">
        <v>609.25</v>
      </c>
      <c r="N883" s="195">
        <v>609.25</v>
      </c>
      <c r="O883" s="11"/>
      <c r="P883" s="195"/>
      <c r="Q883" s="195"/>
      <c r="R883" s="11">
        <v>1</v>
      </c>
      <c r="S883" s="195">
        <v>609.25</v>
      </c>
      <c r="T883" s="195">
        <v>609.25</v>
      </c>
      <c r="V883" s="11"/>
      <c r="W883" s="11"/>
      <c r="X883" s="11"/>
      <c r="Y883" s="11"/>
      <c r="Z883" s="11"/>
      <c r="AA883" s="11"/>
      <c r="AB883" s="11"/>
      <c r="AC883" s="11"/>
      <c r="AD883" s="11"/>
    </row>
    <row r="884" spans="1:256">
      <c r="A884" s="56"/>
      <c r="B884" s="11"/>
      <c r="C884" s="11" t="s">
        <v>394</v>
      </c>
      <c r="D884" s="11"/>
      <c r="E884" s="11" t="s">
        <v>261</v>
      </c>
      <c r="F884" s="11">
        <v>1</v>
      </c>
      <c r="G884" s="195"/>
      <c r="H884" s="195">
        <v>1594.25</v>
      </c>
      <c r="I884" s="195">
        <v>1594.25</v>
      </c>
      <c r="J884" s="184">
        <v>2</v>
      </c>
      <c r="L884" s="11"/>
      <c r="M884" s="195">
        <v>1594.25</v>
      </c>
      <c r="N884" s="195">
        <v>1594.25</v>
      </c>
      <c r="O884" s="11"/>
      <c r="P884" s="195"/>
      <c r="Q884" s="195"/>
      <c r="R884" s="11">
        <v>1</v>
      </c>
      <c r="S884" s="195">
        <v>1594.25</v>
      </c>
      <c r="T884" s="195">
        <v>1594.25</v>
      </c>
      <c r="V884" s="11"/>
      <c r="W884" s="11"/>
      <c r="X884" s="11"/>
      <c r="Y884" s="11"/>
      <c r="Z884" s="11"/>
      <c r="AA884" s="11"/>
      <c r="AB884" s="11"/>
      <c r="AC884" s="11"/>
      <c r="AD884" s="11"/>
    </row>
    <row r="885" spans="1:256">
      <c r="A885" s="56"/>
      <c r="B885" s="11"/>
      <c r="C885" s="11" t="s">
        <v>476</v>
      </c>
      <c r="D885" s="11"/>
      <c r="E885" s="11" t="s">
        <v>161</v>
      </c>
      <c r="F885" s="11">
        <v>1</v>
      </c>
      <c r="G885" s="195"/>
      <c r="H885" s="195">
        <v>3953.57</v>
      </c>
      <c r="I885" s="195">
        <v>3953.57</v>
      </c>
      <c r="J885" s="184">
        <v>7</v>
      </c>
      <c r="L885" s="11"/>
      <c r="M885" s="195">
        <v>3953.57</v>
      </c>
      <c r="N885" s="195">
        <v>3953.57</v>
      </c>
      <c r="O885" s="11"/>
      <c r="P885" s="195"/>
      <c r="Q885" s="195"/>
      <c r="R885" s="11">
        <v>1</v>
      </c>
      <c r="S885" s="195">
        <v>3953.57</v>
      </c>
      <c r="T885" s="195">
        <v>3953.57</v>
      </c>
      <c r="V885" s="11"/>
      <c r="W885" s="11"/>
      <c r="X885" s="11"/>
      <c r="Y885" s="11"/>
      <c r="Z885" s="11"/>
      <c r="AA885" s="11"/>
      <c r="AB885" s="11"/>
      <c r="AC885" s="11"/>
      <c r="AD885" s="11"/>
    </row>
    <row r="886" spans="1:256">
      <c r="A886" s="56"/>
      <c r="B886" s="11"/>
      <c r="C886" s="11" t="s">
        <v>414</v>
      </c>
      <c r="D886" s="11"/>
      <c r="E886" s="11" t="s">
        <v>103</v>
      </c>
      <c r="F886" s="11">
        <v>2</v>
      </c>
      <c r="G886" s="195"/>
      <c r="H886" s="195">
        <v>1324.87</v>
      </c>
      <c r="I886" s="195">
        <v>662.43499999999995</v>
      </c>
      <c r="J886" s="184">
        <v>7</v>
      </c>
      <c r="L886" s="11"/>
      <c r="M886" s="195">
        <v>1324.87</v>
      </c>
      <c r="N886" s="195">
        <v>662.43499999999995</v>
      </c>
      <c r="O886" s="11"/>
      <c r="P886" s="195"/>
      <c r="Q886" s="195"/>
      <c r="R886" s="11">
        <v>2</v>
      </c>
      <c r="S886" s="195">
        <v>1324.87</v>
      </c>
      <c r="T886" s="195">
        <v>662.43499999999995</v>
      </c>
      <c r="V886" s="11"/>
      <c r="W886" s="11"/>
      <c r="X886" s="11"/>
      <c r="Y886" s="11"/>
      <c r="Z886" s="11"/>
      <c r="AA886" s="11"/>
      <c r="AB886" s="11"/>
      <c r="AC886" s="11"/>
      <c r="AD886" s="11"/>
    </row>
    <row r="887" spans="1:256">
      <c r="A887" s="56"/>
      <c r="B887" s="11"/>
      <c r="C887" s="11" t="s">
        <v>421</v>
      </c>
      <c r="D887" s="11"/>
      <c r="E887" s="11" t="s">
        <v>285</v>
      </c>
      <c r="F887" s="11">
        <v>2</v>
      </c>
      <c r="G887" s="195"/>
      <c r="H887" s="195">
        <v>1371.11</v>
      </c>
      <c r="I887" s="195">
        <v>685.55499999999995</v>
      </c>
      <c r="J887" s="184">
        <v>5.5</v>
      </c>
      <c r="L887" s="11"/>
      <c r="M887" s="195">
        <v>1371.11</v>
      </c>
      <c r="N887" s="195">
        <v>685.55499999999995</v>
      </c>
      <c r="O887" s="11"/>
      <c r="P887" s="195"/>
      <c r="Q887" s="195"/>
      <c r="R887" s="11">
        <v>2</v>
      </c>
      <c r="S887" s="195">
        <v>1371.11</v>
      </c>
      <c r="T887" s="195">
        <v>685.55499999999995</v>
      </c>
      <c r="V887" s="11"/>
      <c r="W887" s="11"/>
      <c r="X887" s="11"/>
      <c r="Y887" s="11"/>
      <c r="Z887" s="11"/>
      <c r="AA887" s="11"/>
      <c r="AB887" s="11"/>
      <c r="AC887" s="11"/>
      <c r="AD887" s="11"/>
    </row>
    <row r="888" spans="1:256">
      <c r="A888" s="56"/>
      <c r="B888" s="11"/>
      <c r="C888" s="11" t="s">
        <v>429</v>
      </c>
      <c r="D888" s="11"/>
      <c r="E888" s="11" t="s">
        <v>430</v>
      </c>
      <c r="F888" s="11">
        <v>1</v>
      </c>
      <c r="G888" s="195"/>
      <c r="H888" s="195">
        <v>643.12</v>
      </c>
      <c r="I888" s="195">
        <v>643.12</v>
      </c>
      <c r="J888" s="184">
        <v>3</v>
      </c>
      <c r="L888" s="11"/>
      <c r="M888" s="195">
        <v>643.12</v>
      </c>
      <c r="N888" s="195">
        <v>643.12</v>
      </c>
      <c r="O888" s="11"/>
      <c r="P888" s="195"/>
      <c r="Q888" s="195"/>
      <c r="R888" s="11">
        <v>1</v>
      </c>
      <c r="S888" s="195">
        <v>643.12</v>
      </c>
      <c r="T888" s="195">
        <v>643.12</v>
      </c>
      <c r="V888" s="11"/>
      <c r="W888" s="11"/>
      <c r="X888" s="11"/>
      <c r="Y888" s="11"/>
      <c r="Z888" s="11"/>
      <c r="AA888" s="11"/>
      <c r="AB888" s="11"/>
      <c r="AC888" s="11"/>
      <c r="AD888" s="11"/>
    </row>
    <row r="889" spans="1:256">
      <c r="A889" s="56"/>
      <c r="B889" s="11"/>
      <c r="C889" s="11" t="s">
        <v>455</v>
      </c>
      <c r="D889" s="11"/>
      <c r="E889" s="11" t="s">
        <v>352</v>
      </c>
      <c r="F889" s="11">
        <v>4</v>
      </c>
      <c r="G889" s="195"/>
      <c r="H889" s="195">
        <v>4694.12</v>
      </c>
      <c r="I889" s="195">
        <v>1173.53</v>
      </c>
      <c r="J889" s="184">
        <v>9</v>
      </c>
      <c r="L889" s="11"/>
      <c r="M889" s="195">
        <v>5245.53</v>
      </c>
      <c r="N889" s="195">
        <v>1311.3824999999999</v>
      </c>
      <c r="O889" s="11"/>
      <c r="P889" s="195"/>
      <c r="Q889" s="195"/>
      <c r="R889" s="11">
        <v>4</v>
      </c>
      <c r="S889" s="195">
        <v>4694.12</v>
      </c>
      <c r="T889" s="195">
        <v>1173.53</v>
      </c>
      <c r="V889" s="11"/>
      <c r="W889" s="11"/>
      <c r="X889" s="11"/>
      <c r="Y889" s="11"/>
      <c r="Z889" s="11"/>
      <c r="AA889" s="11"/>
      <c r="AB889" s="11"/>
      <c r="AC889" s="11"/>
      <c r="AD889" s="11"/>
    </row>
    <row r="890" spans="1:256">
      <c r="A890" s="56"/>
      <c r="B890" s="11"/>
      <c r="C890" s="11" t="s">
        <v>513</v>
      </c>
      <c r="D890" s="11"/>
      <c r="E890" s="11" t="s">
        <v>103</v>
      </c>
      <c r="F890" s="11">
        <v>1</v>
      </c>
      <c r="G890" s="195"/>
      <c r="H890" s="195">
        <v>1603.88</v>
      </c>
      <c r="I890" s="195">
        <v>1603.88</v>
      </c>
      <c r="J890" s="184">
        <v>13</v>
      </c>
      <c r="L890" s="11"/>
      <c r="M890" s="195">
        <v>1603.88</v>
      </c>
      <c r="N890" s="195">
        <v>1603.88</v>
      </c>
      <c r="O890" s="11"/>
      <c r="P890" s="195"/>
      <c r="Q890" s="195"/>
      <c r="R890" s="11">
        <v>1</v>
      </c>
      <c r="S890" s="195">
        <v>1603.88</v>
      </c>
      <c r="T890" s="195">
        <v>1603.88</v>
      </c>
      <c r="V890" s="11"/>
      <c r="W890" s="11"/>
      <c r="X890" s="11"/>
      <c r="Y890" s="11"/>
      <c r="Z890" s="11"/>
      <c r="AA890" s="11"/>
      <c r="AB890" s="11"/>
      <c r="AC890" s="11"/>
      <c r="AD890" s="11"/>
    </row>
    <row r="891" spans="1:256">
      <c r="A891" s="56"/>
      <c r="B891" s="11"/>
      <c r="C891" s="11"/>
      <c r="D891" s="11"/>
      <c r="E891" s="11"/>
      <c r="F891" s="11"/>
      <c r="G891" s="195"/>
      <c r="H891" s="195"/>
      <c r="I891" s="195"/>
      <c r="J891" s="184"/>
      <c r="L891" s="11"/>
      <c r="M891" s="195"/>
      <c r="N891" s="195"/>
      <c r="O891" s="11"/>
      <c r="P891" s="195"/>
      <c r="Q891" s="195"/>
      <c r="R891" s="11"/>
      <c r="S891" s="195"/>
      <c r="T891" s="195"/>
      <c r="V891" s="11"/>
      <c r="W891" s="11"/>
      <c r="X891" s="11"/>
      <c r="Y891" s="11"/>
      <c r="Z891" s="11"/>
      <c r="AA891" s="11"/>
      <c r="AB891" s="11"/>
      <c r="AC891" s="11"/>
      <c r="AD891" s="11"/>
    </row>
    <row r="892" spans="1:256">
      <c r="A892" s="56"/>
      <c r="B892" s="94" t="s">
        <v>50</v>
      </c>
      <c r="C892" s="101"/>
      <c r="D892" s="101"/>
      <c r="E892" s="101"/>
      <c r="F892" s="196">
        <f>SUM(F788:F891)</f>
        <v>324</v>
      </c>
      <c r="G892" s="197">
        <f>AVERAGE(G788:G891)</f>
        <v>3669.5726036113001</v>
      </c>
      <c r="H892" s="197">
        <f>SUM(H788:H891)</f>
        <v>827073.36000000022</v>
      </c>
      <c r="I892" s="197">
        <f>AVERAGE(I788:I891)</f>
        <v>2413.1155172893446</v>
      </c>
      <c r="J892" s="230">
        <f>AVERAGE(J788:J891)</f>
        <v>11.679264923318318</v>
      </c>
      <c r="L892" s="197">
        <f>SUM(L788:L891)</f>
        <v>190</v>
      </c>
      <c r="M892" s="197">
        <f>SUM(M788:M891)</f>
        <v>366180.19999999995</v>
      </c>
      <c r="N892" s="197">
        <f>AVERAGE(N788:N891)</f>
        <v>3101.2698039215693</v>
      </c>
      <c r="O892" s="197">
        <f>SUM(O788:O891)</f>
        <v>5</v>
      </c>
      <c r="P892" s="197">
        <f>SUM(P788:P891)</f>
        <v>17912.27</v>
      </c>
      <c r="Q892" s="197">
        <f>AVERAGE(Q788:Q891)</f>
        <v>3582.4540000000002</v>
      </c>
      <c r="R892" s="197">
        <f>SUM(R788:R891)</f>
        <v>319</v>
      </c>
      <c r="S892" s="197">
        <f>SUM(S788:S891)</f>
        <v>809161.0900000002</v>
      </c>
      <c r="T892" s="197">
        <f>AVERAGE(T788:T891)</f>
        <v>2376.393730407664</v>
      </c>
      <c r="V892" s="275">
        <v>246</v>
      </c>
      <c r="W892" s="276">
        <v>2903.31</v>
      </c>
      <c r="X892" s="277">
        <f>+W892/V892</f>
        <v>11.802073170731708</v>
      </c>
      <c r="Y892" s="96"/>
      <c r="Z892" s="96"/>
      <c r="AA892" s="100" t="s">
        <v>51</v>
      </c>
      <c r="AB892" s="96"/>
      <c r="AC892" s="96"/>
      <c r="AD892" s="102" t="s">
        <v>51</v>
      </c>
    </row>
    <row r="893" spans="1:256" s="4" customFormat="1" ht="13.2">
      <c r="G893" s="214"/>
      <c r="H893" s="214"/>
      <c r="I893" s="214"/>
      <c r="J893" s="224"/>
      <c r="L893" s="51"/>
      <c r="M893" s="214"/>
      <c r="N893" s="214"/>
      <c r="P893" s="214"/>
      <c r="Q893" s="214"/>
      <c r="S893" s="214"/>
      <c r="T893" s="214"/>
      <c r="V893" s="51"/>
    </row>
    <row r="894" spans="1:256" ht="66">
      <c r="A894" s="56" t="s">
        <v>651</v>
      </c>
      <c r="B894" s="57" t="s">
        <v>52</v>
      </c>
      <c r="C894" s="57" t="s">
        <v>33</v>
      </c>
      <c r="D894" s="57" t="s">
        <v>34</v>
      </c>
      <c r="E894" s="57" t="s">
        <v>35</v>
      </c>
      <c r="F894" s="70" t="s">
        <v>647</v>
      </c>
      <c r="G894" s="223" t="s">
        <v>625</v>
      </c>
      <c r="H894" s="223" t="s">
        <v>648</v>
      </c>
      <c r="I894" s="223" t="s">
        <v>627</v>
      </c>
      <c r="J894" s="231" t="s">
        <v>628</v>
      </c>
      <c r="K894" s="72"/>
      <c r="L894" s="70" t="s">
        <v>629</v>
      </c>
      <c r="M894" s="223" t="s">
        <v>649</v>
      </c>
      <c r="N894" s="223" t="s">
        <v>631</v>
      </c>
      <c r="O894" s="70" t="s">
        <v>632</v>
      </c>
      <c r="P894" s="223" t="s">
        <v>633</v>
      </c>
      <c r="Q894" s="223" t="s">
        <v>634</v>
      </c>
      <c r="R894" s="58" t="s">
        <v>635</v>
      </c>
      <c r="S894" s="234" t="s">
        <v>636</v>
      </c>
      <c r="T894" s="234" t="s">
        <v>637</v>
      </c>
      <c r="U894" s="74"/>
      <c r="V894" s="58" t="s">
        <v>638</v>
      </c>
      <c r="W894" s="58" t="s">
        <v>639</v>
      </c>
      <c r="X894" s="58" t="s">
        <v>640</v>
      </c>
      <c r="Y894" s="58" t="s">
        <v>641</v>
      </c>
      <c r="Z894" s="58" t="s">
        <v>642</v>
      </c>
      <c r="AA894" s="58" t="s">
        <v>643</v>
      </c>
      <c r="AB894" s="58" t="s">
        <v>644</v>
      </c>
      <c r="AC894" s="58" t="s">
        <v>645</v>
      </c>
      <c r="AD894" s="58" t="s">
        <v>646</v>
      </c>
    </row>
    <row r="895" spans="1:256">
      <c r="A895" s="198"/>
      <c r="B895" s="199"/>
      <c r="C895" s="199" t="s">
        <v>87</v>
      </c>
      <c r="D895" s="199"/>
      <c r="E895" s="199" t="s">
        <v>88</v>
      </c>
      <c r="F895" s="196">
        <v>3</v>
      </c>
      <c r="G895" s="197">
        <v>2525.3966666666702</v>
      </c>
      <c r="H895" s="197">
        <v>7576.19</v>
      </c>
      <c r="I895" s="197">
        <v>2525.3966666666702</v>
      </c>
      <c r="J895" s="230">
        <v>25</v>
      </c>
      <c r="K895" s="200"/>
      <c r="L895" s="199">
        <v>3</v>
      </c>
      <c r="M895" s="197"/>
      <c r="N895" s="197"/>
      <c r="O895" s="199"/>
      <c r="P895" s="197"/>
      <c r="Q895" s="197"/>
      <c r="R895" s="196">
        <v>3</v>
      </c>
      <c r="S895" s="197">
        <v>7576.19</v>
      </c>
      <c r="T895" s="197">
        <v>2525.3966666666702</v>
      </c>
      <c r="U895" s="200"/>
      <c r="V895" s="199"/>
      <c r="W895" s="199"/>
      <c r="X895" s="199"/>
      <c r="Y895" s="199"/>
      <c r="Z895" s="199"/>
      <c r="AA895" s="199"/>
      <c r="AB895" s="199"/>
      <c r="AC895" s="199"/>
      <c r="AD895" s="199"/>
      <c r="AE895" s="200"/>
      <c r="AH895" s="201"/>
      <c r="AI895" s="201"/>
      <c r="AJ895" s="201"/>
      <c r="AK895" s="201"/>
      <c r="AL895" s="201"/>
      <c r="AM895" s="201"/>
      <c r="AN895" s="201"/>
      <c r="AO895" s="201"/>
      <c r="AP895" s="201"/>
      <c r="AQ895" s="201"/>
      <c r="AR895" s="201"/>
      <c r="AS895" s="201"/>
      <c r="AT895" s="201"/>
      <c r="AU895" s="201"/>
      <c r="AV895" s="201"/>
      <c r="AW895" s="201"/>
      <c r="AX895" s="201"/>
      <c r="AY895" s="201"/>
      <c r="AZ895" s="201"/>
      <c r="BA895" s="201"/>
      <c r="BB895" s="201"/>
      <c r="BC895" s="201"/>
      <c r="BD895" s="201"/>
      <c r="BE895" s="201"/>
      <c r="BF895" s="201"/>
      <c r="BG895" s="201"/>
      <c r="BH895" s="201"/>
      <c r="BI895" s="201"/>
      <c r="BJ895" s="201"/>
      <c r="BK895" s="201"/>
      <c r="BL895" s="201"/>
      <c r="BM895" s="201"/>
      <c r="BN895" s="201"/>
      <c r="BO895" s="201"/>
      <c r="BP895" s="201"/>
      <c r="BQ895" s="201"/>
      <c r="BR895" s="201"/>
      <c r="BS895" s="201"/>
      <c r="BT895" s="201"/>
      <c r="BU895" s="201"/>
      <c r="BV895" s="201"/>
      <c r="BW895" s="201"/>
      <c r="BX895" s="201"/>
      <c r="BY895" s="201"/>
      <c r="BZ895" s="201"/>
      <c r="CA895" s="201"/>
      <c r="CB895" s="201"/>
      <c r="CC895" s="201"/>
      <c r="CD895" s="201"/>
      <c r="CE895" s="201"/>
      <c r="CF895" s="201"/>
      <c r="CG895" s="201"/>
      <c r="CH895" s="201"/>
      <c r="CI895" s="201"/>
      <c r="CJ895" s="201"/>
      <c r="CK895" s="201"/>
      <c r="CL895" s="201"/>
      <c r="CM895" s="201"/>
      <c r="CN895" s="201"/>
      <c r="CO895" s="201"/>
      <c r="CP895" s="201"/>
      <c r="CQ895" s="201"/>
      <c r="CR895" s="201"/>
      <c r="CS895" s="201"/>
      <c r="CT895" s="201"/>
      <c r="CU895" s="201"/>
      <c r="CV895" s="201"/>
      <c r="CW895" s="201"/>
      <c r="CX895" s="201"/>
      <c r="CY895" s="201"/>
      <c r="CZ895" s="201"/>
      <c r="DA895" s="201"/>
      <c r="DB895" s="201"/>
      <c r="DC895" s="201"/>
      <c r="DD895" s="201"/>
      <c r="DE895" s="201"/>
      <c r="DF895" s="201"/>
      <c r="DG895" s="201"/>
      <c r="DH895" s="201"/>
      <c r="DI895" s="201"/>
      <c r="DJ895" s="201"/>
      <c r="DK895" s="201"/>
      <c r="DL895" s="201"/>
      <c r="DM895" s="201"/>
      <c r="DN895" s="201"/>
      <c r="DO895" s="201"/>
      <c r="DP895" s="201"/>
      <c r="DQ895" s="201"/>
      <c r="DR895" s="201"/>
      <c r="DS895" s="201"/>
      <c r="DT895" s="201"/>
      <c r="DU895" s="201"/>
      <c r="DV895" s="201"/>
      <c r="DW895" s="201"/>
      <c r="DX895" s="201"/>
      <c r="DY895" s="201"/>
      <c r="DZ895" s="201"/>
      <c r="EA895" s="201"/>
      <c r="EB895" s="201"/>
      <c r="EC895" s="201"/>
      <c r="ED895" s="201"/>
      <c r="EE895" s="201"/>
      <c r="EF895" s="201"/>
      <c r="EG895" s="201"/>
      <c r="EH895" s="201"/>
      <c r="EI895" s="201"/>
      <c r="EJ895" s="201"/>
      <c r="EK895" s="201"/>
      <c r="EL895" s="201"/>
      <c r="EM895" s="201"/>
      <c r="EN895" s="201"/>
      <c r="EO895" s="201"/>
      <c r="EP895" s="201"/>
      <c r="EQ895" s="201"/>
      <c r="ER895" s="201"/>
      <c r="ES895" s="201"/>
      <c r="ET895" s="201"/>
      <c r="EU895" s="201"/>
      <c r="EV895" s="201"/>
      <c r="EW895" s="201"/>
      <c r="EX895" s="201"/>
      <c r="EY895" s="201"/>
      <c r="EZ895" s="201"/>
      <c r="FA895" s="201"/>
      <c r="FB895" s="201"/>
      <c r="FC895" s="201"/>
      <c r="FD895" s="201"/>
      <c r="FE895" s="201"/>
      <c r="FF895" s="201"/>
      <c r="FG895" s="201"/>
      <c r="FH895" s="201"/>
      <c r="FI895" s="201"/>
      <c r="FJ895" s="201"/>
      <c r="FK895" s="201"/>
      <c r="FL895" s="201"/>
      <c r="FM895" s="201"/>
      <c r="FN895" s="201"/>
      <c r="FO895" s="201"/>
      <c r="FP895" s="201"/>
      <c r="FQ895" s="201"/>
      <c r="FR895" s="201"/>
      <c r="FS895" s="201"/>
      <c r="FT895" s="201"/>
      <c r="FU895" s="201"/>
      <c r="FV895" s="201"/>
      <c r="FW895" s="201"/>
      <c r="FX895" s="201"/>
      <c r="FY895" s="201"/>
      <c r="FZ895" s="201"/>
      <c r="GA895" s="201"/>
      <c r="GB895" s="201"/>
      <c r="GC895" s="201"/>
      <c r="GD895" s="201"/>
      <c r="GE895" s="201"/>
      <c r="GF895" s="201"/>
      <c r="GG895" s="201"/>
      <c r="GH895" s="201"/>
      <c r="GI895" s="201"/>
      <c r="GJ895" s="201"/>
      <c r="GK895" s="201"/>
      <c r="GL895" s="201"/>
      <c r="GM895" s="201"/>
      <c r="GN895" s="201"/>
      <c r="GO895" s="201"/>
      <c r="GP895" s="201"/>
      <c r="GQ895" s="201"/>
      <c r="GR895" s="201"/>
      <c r="GS895" s="201"/>
      <c r="GT895" s="201"/>
      <c r="GU895" s="201"/>
      <c r="GV895" s="201"/>
      <c r="GW895" s="201"/>
      <c r="GX895" s="201"/>
      <c r="GY895" s="201"/>
      <c r="GZ895" s="201"/>
      <c r="HA895" s="201"/>
      <c r="HB895" s="201"/>
      <c r="HC895" s="201"/>
      <c r="HD895" s="201"/>
      <c r="HE895" s="201"/>
      <c r="HF895" s="201"/>
      <c r="HG895" s="201"/>
      <c r="HH895" s="201"/>
      <c r="HI895" s="201"/>
      <c r="HJ895" s="201"/>
      <c r="HK895" s="201"/>
      <c r="HL895" s="201"/>
      <c r="HM895" s="201"/>
      <c r="HN895" s="201"/>
      <c r="HO895" s="201"/>
      <c r="HP895" s="201"/>
      <c r="HQ895" s="201"/>
      <c r="HR895" s="201"/>
      <c r="HS895" s="201"/>
      <c r="HT895" s="201"/>
      <c r="HU895" s="201"/>
      <c r="HV895" s="201"/>
      <c r="HW895" s="201"/>
      <c r="HX895" s="201"/>
      <c r="HY895" s="201"/>
      <c r="HZ895" s="201"/>
      <c r="IA895" s="201"/>
      <c r="IB895" s="201"/>
      <c r="IC895" s="201"/>
      <c r="ID895" s="201"/>
      <c r="IE895" s="201"/>
      <c r="IF895" s="201"/>
      <c r="IG895" s="201"/>
      <c r="IH895" s="201"/>
      <c r="II895" s="201"/>
      <c r="IJ895" s="201"/>
      <c r="IK895" s="201"/>
      <c r="IL895" s="201"/>
      <c r="IM895" s="201"/>
      <c r="IN895" s="201"/>
      <c r="IO895" s="201"/>
      <c r="IP895" s="201"/>
      <c r="IQ895" s="201"/>
      <c r="IR895" s="201"/>
      <c r="IS895" s="201"/>
      <c r="IT895" s="201"/>
      <c r="IU895" s="201"/>
      <c r="IV895" s="201"/>
    </row>
    <row r="896" spans="1:256">
      <c r="A896" s="198"/>
      <c r="B896" s="199"/>
      <c r="C896" s="199" t="s">
        <v>91</v>
      </c>
      <c r="D896" s="199"/>
      <c r="E896" s="199" t="s">
        <v>92</v>
      </c>
      <c r="F896" s="196">
        <v>1</v>
      </c>
      <c r="G896" s="197"/>
      <c r="H896" s="197">
        <v>1056.69</v>
      </c>
      <c r="I896" s="197">
        <v>1056.69</v>
      </c>
      <c r="J896" s="230">
        <v>6</v>
      </c>
      <c r="K896" s="200"/>
      <c r="L896" s="199"/>
      <c r="M896" s="197">
        <v>1056.69</v>
      </c>
      <c r="N896" s="197">
        <v>1056.69</v>
      </c>
      <c r="O896" s="199"/>
      <c r="P896" s="197"/>
      <c r="Q896" s="197"/>
      <c r="R896" s="196">
        <v>1</v>
      </c>
      <c r="S896" s="197">
        <v>1056.69</v>
      </c>
      <c r="T896" s="197">
        <v>1056.69</v>
      </c>
      <c r="U896" s="200"/>
      <c r="V896" s="199"/>
      <c r="W896" s="199"/>
      <c r="X896" s="199"/>
      <c r="Y896" s="199"/>
      <c r="Z896" s="199"/>
      <c r="AA896" s="199"/>
      <c r="AB896" s="199"/>
      <c r="AC896" s="199"/>
      <c r="AD896" s="199"/>
      <c r="AE896" s="200"/>
      <c r="AH896" s="201"/>
      <c r="AI896" s="201"/>
      <c r="AJ896" s="201"/>
      <c r="AK896" s="201"/>
      <c r="AL896" s="201"/>
      <c r="AM896" s="201"/>
      <c r="AN896" s="201"/>
      <c r="AO896" s="201"/>
      <c r="AP896" s="201"/>
      <c r="AQ896" s="201"/>
      <c r="AR896" s="201"/>
      <c r="AS896" s="201"/>
      <c r="AT896" s="201"/>
      <c r="AU896" s="201"/>
      <c r="AV896" s="201"/>
      <c r="AW896" s="201"/>
      <c r="AX896" s="201"/>
      <c r="AY896" s="201"/>
      <c r="AZ896" s="201"/>
      <c r="BA896" s="201"/>
      <c r="BB896" s="201"/>
      <c r="BC896" s="201"/>
      <c r="BD896" s="201"/>
      <c r="BE896" s="201"/>
      <c r="BF896" s="201"/>
      <c r="BG896" s="201"/>
      <c r="BH896" s="201"/>
      <c r="BI896" s="201"/>
      <c r="BJ896" s="201"/>
      <c r="BK896" s="201"/>
      <c r="BL896" s="201"/>
      <c r="BM896" s="201"/>
      <c r="BN896" s="201"/>
      <c r="BO896" s="201"/>
      <c r="BP896" s="201"/>
      <c r="BQ896" s="201"/>
      <c r="BR896" s="201"/>
      <c r="BS896" s="201"/>
      <c r="BT896" s="201"/>
      <c r="BU896" s="201"/>
      <c r="BV896" s="201"/>
      <c r="BW896" s="201"/>
      <c r="BX896" s="201"/>
      <c r="BY896" s="201"/>
      <c r="BZ896" s="201"/>
      <c r="CA896" s="201"/>
      <c r="CB896" s="201"/>
      <c r="CC896" s="201"/>
      <c r="CD896" s="201"/>
      <c r="CE896" s="201"/>
      <c r="CF896" s="201"/>
      <c r="CG896" s="201"/>
      <c r="CH896" s="201"/>
      <c r="CI896" s="201"/>
      <c r="CJ896" s="201"/>
      <c r="CK896" s="201"/>
      <c r="CL896" s="201"/>
      <c r="CM896" s="201"/>
      <c r="CN896" s="201"/>
      <c r="CO896" s="201"/>
      <c r="CP896" s="201"/>
      <c r="CQ896" s="201"/>
      <c r="CR896" s="201"/>
      <c r="CS896" s="201"/>
      <c r="CT896" s="201"/>
      <c r="CU896" s="201"/>
      <c r="CV896" s="201"/>
      <c r="CW896" s="201"/>
      <c r="CX896" s="201"/>
      <c r="CY896" s="201"/>
      <c r="CZ896" s="201"/>
      <c r="DA896" s="201"/>
      <c r="DB896" s="201"/>
      <c r="DC896" s="201"/>
      <c r="DD896" s="201"/>
      <c r="DE896" s="201"/>
      <c r="DF896" s="201"/>
      <c r="DG896" s="201"/>
      <c r="DH896" s="201"/>
      <c r="DI896" s="201"/>
      <c r="DJ896" s="201"/>
      <c r="DK896" s="201"/>
      <c r="DL896" s="201"/>
      <c r="DM896" s="201"/>
      <c r="DN896" s="201"/>
      <c r="DO896" s="201"/>
      <c r="DP896" s="201"/>
      <c r="DQ896" s="201"/>
      <c r="DR896" s="201"/>
      <c r="DS896" s="201"/>
      <c r="DT896" s="201"/>
      <c r="DU896" s="201"/>
      <c r="DV896" s="201"/>
      <c r="DW896" s="201"/>
      <c r="DX896" s="201"/>
      <c r="DY896" s="201"/>
      <c r="DZ896" s="201"/>
      <c r="EA896" s="201"/>
      <c r="EB896" s="201"/>
      <c r="EC896" s="201"/>
      <c r="ED896" s="201"/>
      <c r="EE896" s="201"/>
      <c r="EF896" s="201"/>
      <c r="EG896" s="201"/>
      <c r="EH896" s="201"/>
      <c r="EI896" s="201"/>
      <c r="EJ896" s="201"/>
      <c r="EK896" s="201"/>
      <c r="EL896" s="201"/>
      <c r="EM896" s="201"/>
      <c r="EN896" s="201"/>
      <c r="EO896" s="201"/>
      <c r="EP896" s="201"/>
      <c r="EQ896" s="201"/>
      <c r="ER896" s="201"/>
      <c r="ES896" s="201"/>
      <c r="ET896" s="201"/>
      <c r="EU896" s="201"/>
      <c r="EV896" s="201"/>
      <c r="EW896" s="201"/>
      <c r="EX896" s="201"/>
      <c r="EY896" s="201"/>
      <c r="EZ896" s="201"/>
      <c r="FA896" s="201"/>
      <c r="FB896" s="201"/>
      <c r="FC896" s="201"/>
      <c r="FD896" s="201"/>
      <c r="FE896" s="201"/>
      <c r="FF896" s="201"/>
      <c r="FG896" s="201"/>
      <c r="FH896" s="201"/>
      <c r="FI896" s="201"/>
      <c r="FJ896" s="201"/>
      <c r="FK896" s="201"/>
      <c r="FL896" s="201"/>
      <c r="FM896" s="201"/>
      <c r="FN896" s="201"/>
      <c r="FO896" s="201"/>
      <c r="FP896" s="201"/>
      <c r="FQ896" s="201"/>
      <c r="FR896" s="201"/>
      <c r="FS896" s="201"/>
      <c r="FT896" s="201"/>
      <c r="FU896" s="201"/>
      <c r="FV896" s="201"/>
      <c r="FW896" s="201"/>
      <c r="FX896" s="201"/>
      <c r="FY896" s="201"/>
      <c r="FZ896" s="201"/>
      <c r="GA896" s="201"/>
      <c r="GB896" s="201"/>
      <c r="GC896" s="201"/>
      <c r="GD896" s="201"/>
      <c r="GE896" s="201"/>
      <c r="GF896" s="201"/>
      <c r="GG896" s="201"/>
      <c r="GH896" s="201"/>
      <c r="GI896" s="201"/>
      <c r="GJ896" s="201"/>
      <c r="GK896" s="201"/>
      <c r="GL896" s="201"/>
      <c r="GM896" s="201"/>
      <c r="GN896" s="201"/>
      <c r="GO896" s="201"/>
      <c r="GP896" s="201"/>
      <c r="GQ896" s="201"/>
      <c r="GR896" s="201"/>
      <c r="GS896" s="201"/>
      <c r="GT896" s="201"/>
      <c r="GU896" s="201"/>
      <c r="GV896" s="201"/>
      <c r="GW896" s="201"/>
      <c r="GX896" s="201"/>
      <c r="GY896" s="201"/>
      <c r="GZ896" s="201"/>
      <c r="HA896" s="201"/>
      <c r="HB896" s="201"/>
      <c r="HC896" s="201"/>
      <c r="HD896" s="201"/>
      <c r="HE896" s="201"/>
      <c r="HF896" s="201"/>
      <c r="HG896" s="201"/>
      <c r="HH896" s="201"/>
      <c r="HI896" s="201"/>
      <c r="HJ896" s="201"/>
      <c r="HK896" s="201"/>
      <c r="HL896" s="201"/>
      <c r="HM896" s="201"/>
      <c r="HN896" s="201"/>
      <c r="HO896" s="201"/>
      <c r="HP896" s="201"/>
      <c r="HQ896" s="201"/>
      <c r="HR896" s="201"/>
      <c r="HS896" s="201"/>
      <c r="HT896" s="201"/>
      <c r="HU896" s="201"/>
      <c r="HV896" s="201"/>
      <c r="HW896" s="201"/>
      <c r="HX896" s="201"/>
      <c r="HY896" s="201"/>
      <c r="HZ896" s="201"/>
      <c r="IA896" s="201"/>
      <c r="IB896" s="201"/>
      <c r="IC896" s="201"/>
      <c r="ID896" s="201"/>
      <c r="IE896" s="201"/>
      <c r="IF896" s="201"/>
      <c r="IG896" s="201"/>
      <c r="IH896" s="201"/>
      <c r="II896" s="201"/>
      <c r="IJ896" s="201"/>
      <c r="IK896" s="201"/>
      <c r="IL896" s="201"/>
      <c r="IM896" s="201"/>
      <c r="IN896" s="201"/>
      <c r="IO896" s="201"/>
      <c r="IP896" s="201"/>
      <c r="IQ896" s="201"/>
      <c r="IR896" s="201"/>
      <c r="IS896" s="201"/>
      <c r="IT896" s="201"/>
      <c r="IU896" s="201"/>
      <c r="IV896" s="201"/>
    </row>
    <row r="897" spans="1:256">
      <c r="A897" s="198"/>
      <c r="B897" s="199"/>
      <c r="C897" s="199" t="s">
        <v>97</v>
      </c>
      <c r="D897" s="199"/>
      <c r="E897" s="199" t="s">
        <v>98</v>
      </c>
      <c r="F897" s="196">
        <v>1</v>
      </c>
      <c r="G897" s="197"/>
      <c r="H897" s="197">
        <v>1235.55</v>
      </c>
      <c r="I897" s="197">
        <v>1235.55</v>
      </c>
      <c r="J897" s="230">
        <v>13</v>
      </c>
      <c r="K897" s="200"/>
      <c r="L897" s="199"/>
      <c r="M897" s="197">
        <v>1235.55</v>
      </c>
      <c r="N897" s="197">
        <v>1235.55</v>
      </c>
      <c r="O897" s="199"/>
      <c r="P897" s="197"/>
      <c r="Q897" s="197"/>
      <c r="R897" s="196">
        <v>1</v>
      </c>
      <c r="S897" s="197">
        <v>1235.55</v>
      </c>
      <c r="T897" s="197">
        <v>1235.55</v>
      </c>
      <c r="U897" s="200"/>
      <c r="V897" s="199"/>
      <c r="W897" s="199"/>
      <c r="X897" s="199"/>
      <c r="Y897" s="199"/>
      <c r="Z897" s="199"/>
      <c r="AA897" s="199"/>
      <c r="AB897" s="199"/>
      <c r="AC897" s="199"/>
      <c r="AD897" s="199"/>
      <c r="AE897" s="200"/>
      <c r="AH897" s="201"/>
      <c r="AI897" s="201"/>
      <c r="AJ897" s="201"/>
      <c r="AK897" s="201"/>
      <c r="AL897" s="201"/>
      <c r="AM897" s="201"/>
      <c r="AN897" s="201"/>
      <c r="AO897" s="201"/>
      <c r="AP897" s="201"/>
      <c r="AQ897" s="201"/>
      <c r="AR897" s="201"/>
      <c r="AS897" s="201"/>
      <c r="AT897" s="201"/>
      <c r="AU897" s="201"/>
      <c r="AV897" s="201"/>
      <c r="AW897" s="201"/>
      <c r="AX897" s="201"/>
      <c r="AY897" s="201"/>
      <c r="AZ897" s="201"/>
      <c r="BA897" s="201"/>
      <c r="BB897" s="201"/>
      <c r="BC897" s="201"/>
      <c r="BD897" s="201"/>
      <c r="BE897" s="201"/>
      <c r="BF897" s="201"/>
      <c r="BG897" s="201"/>
      <c r="BH897" s="201"/>
      <c r="BI897" s="201"/>
      <c r="BJ897" s="201"/>
      <c r="BK897" s="201"/>
      <c r="BL897" s="201"/>
      <c r="BM897" s="201"/>
      <c r="BN897" s="201"/>
      <c r="BO897" s="201"/>
      <c r="BP897" s="201"/>
      <c r="BQ897" s="201"/>
      <c r="BR897" s="201"/>
      <c r="BS897" s="201"/>
      <c r="BT897" s="201"/>
      <c r="BU897" s="201"/>
      <c r="BV897" s="201"/>
      <c r="BW897" s="201"/>
      <c r="BX897" s="201"/>
      <c r="BY897" s="201"/>
      <c r="BZ897" s="201"/>
      <c r="CA897" s="201"/>
      <c r="CB897" s="201"/>
      <c r="CC897" s="201"/>
      <c r="CD897" s="201"/>
      <c r="CE897" s="201"/>
      <c r="CF897" s="201"/>
      <c r="CG897" s="201"/>
      <c r="CH897" s="201"/>
      <c r="CI897" s="201"/>
      <c r="CJ897" s="201"/>
      <c r="CK897" s="201"/>
      <c r="CL897" s="201"/>
      <c r="CM897" s="201"/>
      <c r="CN897" s="201"/>
      <c r="CO897" s="201"/>
      <c r="CP897" s="201"/>
      <c r="CQ897" s="201"/>
      <c r="CR897" s="201"/>
      <c r="CS897" s="201"/>
      <c r="CT897" s="201"/>
      <c r="CU897" s="201"/>
      <c r="CV897" s="201"/>
      <c r="CW897" s="201"/>
      <c r="CX897" s="201"/>
      <c r="CY897" s="201"/>
      <c r="CZ897" s="201"/>
      <c r="DA897" s="201"/>
      <c r="DB897" s="201"/>
      <c r="DC897" s="201"/>
      <c r="DD897" s="201"/>
      <c r="DE897" s="201"/>
      <c r="DF897" s="201"/>
      <c r="DG897" s="201"/>
      <c r="DH897" s="201"/>
      <c r="DI897" s="201"/>
      <c r="DJ897" s="201"/>
      <c r="DK897" s="201"/>
      <c r="DL897" s="201"/>
      <c r="DM897" s="201"/>
      <c r="DN897" s="201"/>
      <c r="DO897" s="201"/>
      <c r="DP897" s="201"/>
      <c r="DQ897" s="201"/>
      <c r="DR897" s="201"/>
      <c r="DS897" s="201"/>
      <c r="DT897" s="201"/>
      <c r="DU897" s="201"/>
      <c r="DV897" s="201"/>
      <c r="DW897" s="201"/>
      <c r="DX897" s="201"/>
      <c r="DY897" s="201"/>
      <c r="DZ897" s="201"/>
      <c r="EA897" s="201"/>
      <c r="EB897" s="201"/>
      <c r="EC897" s="201"/>
      <c r="ED897" s="201"/>
      <c r="EE897" s="201"/>
      <c r="EF897" s="201"/>
      <c r="EG897" s="201"/>
      <c r="EH897" s="201"/>
      <c r="EI897" s="201"/>
      <c r="EJ897" s="201"/>
      <c r="EK897" s="201"/>
      <c r="EL897" s="201"/>
      <c r="EM897" s="201"/>
      <c r="EN897" s="201"/>
      <c r="EO897" s="201"/>
      <c r="EP897" s="201"/>
      <c r="EQ897" s="201"/>
      <c r="ER897" s="201"/>
      <c r="ES897" s="201"/>
      <c r="ET897" s="201"/>
      <c r="EU897" s="201"/>
      <c r="EV897" s="201"/>
      <c r="EW897" s="201"/>
      <c r="EX897" s="201"/>
      <c r="EY897" s="201"/>
      <c r="EZ897" s="201"/>
      <c r="FA897" s="201"/>
      <c r="FB897" s="201"/>
      <c r="FC897" s="201"/>
      <c r="FD897" s="201"/>
      <c r="FE897" s="201"/>
      <c r="FF897" s="201"/>
      <c r="FG897" s="201"/>
      <c r="FH897" s="201"/>
      <c r="FI897" s="201"/>
      <c r="FJ897" s="201"/>
      <c r="FK897" s="201"/>
      <c r="FL897" s="201"/>
      <c r="FM897" s="201"/>
      <c r="FN897" s="201"/>
      <c r="FO897" s="201"/>
      <c r="FP897" s="201"/>
      <c r="FQ897" s="201"/>
      <c r="FR897" s="201"/>
      <c r="FS897" s="201"/>
      <c r="FT897" s="201"/>
      <c r="FU897" s="201"/>
      <c r="FV897" s="201"/>
      <c r="FW897" s="201"/>
      <c r="FX897" s="201"/>
      <c r="FY897" s="201"/>
      <c r="FZ897" s="201"/>
      <c r="GA897" s="201"/>
      <c r="GB897" s="201"/>
      <c r="GC897" s="201"/>
      <c r="GD897" s="201"/>
      <c r="GE897" s="201"/>
      <c r="GF897" s="201"/>
      <c r="GG897" s="201"/>
      <c r="GH897" s="201"/>
      <c r="GI897" s="201"/>
      <c r="GJ897" s="201"/>
      <c r="GK897" s="201"/>
      <c r="GL897" s="201"/>
      <c r="GM897" s="201"/>
      <c r="GN897" s="201"/>
      <c r="GO897" s="201"/>
      <c r="GP897" s="201"/>
      <c r="GQ897" s="201"/>
      <c r="GR897" s="201"/>
      <c r="GS897" s="201"/>
      <c r="GT897" s="201"/>
      <c r="GU897" s="201"/>
      <c r="GV897" s="201"/>
      <c r="GW897" s="201"/>
      <c r="GX897" s="201"/>
      <c r="GY897" s="201"/>
      <c r="GZ897" s="201"/>
      <c r="HA897" s="201"/>
      <c r="HB897" s="201"/>
      <c r="HC897" s="201"/>
      <c r="HD897" s="201"/>
      <c r="HE897" s="201"/>
      <c r="HF897" s="201"/>
      <c r="HG897" s="201"/>
      <c r="HH897" s="201"/>
      <c r="HI897" s="201"/>
      <c r="HJ897" s="201"/>
      <c r="HK897" s="201"/>
      <c r="HL897" s="201"/>
      <c r="HM897" s="201"/>
      <c r="HN897" s="201"/>
      <c r="HO897" s="201"/>
      <c r="HP897" s="201"/>
      <c r="HQ897" s="201"/>
      <c r="HR897" s="201"/>
      <c r="HS897" s="201"/>
      <c r="HT897" s="201"/>
      <c r="HU897" s="201"/>
      <c r="HV897" s="201"/>
      <c r="HW897" s="201"/>
      <c r="HX897" s="201"/>
      <c r="HY897" s="201"/>
      <c r="HZ897" s="201"/>
      <c r="IA897" s="201"/>
      <c r="IB897" s="201"/>
      <c r="IC897" s="201"/>
      <c r="ID897" s="201"/>
      <c r="IE897" s="201"/>
      <c r="IF897" s="201"/>
      <c r="IG897" s="201"/>
      <c r="IH897" s="201"/>
      <c r="II897" s="201"/>
      <c r="IJ897" s="201"/>
      <c r="IK897" s="201"/>
      <c r="IL897" s="201"/>
      <c r="IM897" s="201"/>
      <c r="IN897" s="201"/>
      <c r="IO897" s="201"/>
      <c r="IP897" s="201"/>
      <c r="IQ897" s="201"/>
      <c r="IR897" s="201"/>
      <c r="IS897" s="201"/>
      <c r="IT897" s="201"/>
      <c r="IU897" s="201"/>
      <c r="IV897" s="201"/>
    </row>
    <row r="898" spans="1:256">
      <c r="A898" s="198"/>
      <c r="B898" s="199"/>
      <c r="C898" s="199" t="s">
        <v>99</v>
      </c>
      <c r="D898" s="199"/>
      <c r="E898" s="199" t="s">
        <v>101</v>
      </c>
      <c r="F898" s="196">
        <v>32</v>
      </c>
      <c r="G898" s="197">
        <v>7101.19</v>
      </c>
      <c r="H898" s="197">
        <v>106517.85</v>
      </c>
      <c r="I898" s="197">
        <v>3328.6828125000002</v>
      </c>
      <c r="J898" s="230">
        <v>12.8125</v>
      </c>
      <c r="K898" s="200"/>
      <c r="L898" s="199">
        <v>15</v>
      </c>
      <c r="M898" s="197">
        <v>56583.03</v>
      </c>
      <c r="N898" s="197">
        <v>3328.41352941177</v>
      </c>
      <c r="O898" s="199">
        <v>1</v>
      </c>
      <c r="P898" s="197">
        <v>3607.94</v>
      </c>
      <c r="Q898" s="197">
        <v>3607.94</v>
      </c>
      <c r="R898" s="196">
        <v>31</v>
      </c>
      <c r="S898" s="197">
        <v>102909.91</v>
      </c>
      <c r="T898" s="197">
        <v>3319.6745161290301</v>
      </c>
      <c r="U898" s="200"/>
      <c r="V898" s="199"/>
      <c r="W898" s="199"/>
      <c r="X898" s="199"/>
      <c r="Y898" s="199"/>
      <c r="Z898" s="199"/>
      <c r="AA898" s="199"/>
      <c r="AB898" s="199"/>
      <c r="AC898" s="199"/>
      <c r="AD898" s="199"/>
      <c r="AE898" s="200"/>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c r="BR898" s="201"/>
      <c r="BS898" s="201"/>
      <c r="BT898" s="201"/>
      <c r="BU898" s="201"/>
      <c r="BV898" s="201"/>
      <c r="BW898" s="201"/>
      <c r="BX898" s="201"/>
      <c r="BY898" s="201"/>
      <c r="BZ898" s="201"/>
      <c r="CA898" s="201"/>
      <c r="CB898" s="201"/>
      <c r="CC898" s="201"/>
      <c r="CD898" s="201"/>
      <c r="CE898" s="201"/>
      <c r="CF898" s="201"/>
      <c r="CG898" s="201"/>
      <c r="CH898" s="201"/>
      <c r="CI898" s="201"/>
      <c r="CJ898" s="201"/>
      <c r="CK898" s="201"/>
      <c r="CL898" s="201"/>
      <c r="CM898" s="201"/>
      <c r="CN898" s="201"/>
      <c r="CO898" s="201"/>
      <c r="CP898" s="201"/>
      <c r="CQ898" s="201"/>
      <c r="CR898" s="201"/>
      <c r="CS898" s="201"/>
      <c r="CT898" s="201"/>
      <c r="CU898" s="201"/>
      <c r="CV898" s="201"/>
      <c r="CW898" s="201"/>
      <c r="CX898" s="201"/>
      <c r="CY898" s="201"/>
      <c r="CZ898" s="201"/>
      <c r="DA898" s="201"/>
      <c r="DB898" s="201"/>
      <c r="DC898" s="201"/>
      <c r="DD898" s="201"/>
      <c r="DE898" s="201"/>
      <c r="DF898" s="201"/>
      <c r="DG898" s="201"/>
      <c r="DH898" s="201"/>
      <c r="DI898" s="201"/>
      <c r="DJ898" s="201"/>
      <c r="DK898" s="201"/>
      <c r="DL898" s="201"/>
      <c r="DM898" s="201"/>
      <c r="DN898" s="201"/>
      <c r="DO898" s="201"/>
      <c r="DP898" s="201"/>
      <c r="DQ898" s="201"/>
      <c r="DR898" s="201"/>
      <c r="DS898" s="201"/>
      <c r="DT898" s="201"/>
      <c r="DU898" s="201"/>
      <c r="DV898" s="201"/>
      <c r="DW898" s="201"/>
      <c r="DX898" s="201"/>
      <c r="DY898" s="201"/>
      <c r="DZ898" s="201"/>
      <c r="EA898" s="201"/>
      <c r="EB898" s="201"/>
      <c r="EC898" s="201"/>
      <c r="ED898" s="201"/>
      <c r="EE898" s="201"/>
      <c r="EF898" s="201"/>
      <c r="EG898" s="201"/>
      <c r="EH898" s="201"/>
      <c r="EI898" s="201"/>
      <c r="EJ898" s="201"/>
      <c r="EK898" s="201"/>
      <c r="EL898" s="201"/>
      <c r="EM898" s="201"/>
      <c r="EN898" s="201"/>
      <c r="EO898" s="201"/>
      <c r="EP898" s="201"/>
      <c r="EQ898" s="201"/>
      <c r="ER898" s="201"/>
      <c r="ES898" s="201"/>
      <c r="ET898" s="201"/>
      <c r="EU898" s="201"/>
      <c r="EV898" s="201"/>
      <c r="EW898" s="201"/>
      <c r="EX898" s="201"/>
      <c r="EY898" s="201"/>
      <c r="EZ898" s="201"/>
      <c r="FA898" s="201"/>
      <c r="FB898" s="201"/>
      <c r="FC898" s="201"/>
      <c r="FD898" s="201"/>
      <c r="FE898" s="201"/>
      <c r="FF898" s="201"/>
      <c r="FG898" s="201"/>
      <c r="FH898" s="201"/>
      <c r="FI898" s="201"/>
      <c r="FJ898" s="201"/>
      <c r="FK898" s="201"/>
      <c r="FL898" s="201"/>
      <c r="FM898" s="201"/>
      <c r="FN898" s="201"/>
      <c r="FO898" s="201"/>
      <c r="FP898" s="201"/>
      <c r="FQ898" s="201"/>
      <c r="FR898" s="201"/>
      <c r="FS898" s="201"/>
      <c r="FT898" s="201"/>
      <c r="FU898" s="201"/>
      <c r="FV898" s="201"/>
      <c r="FW898" s="201"/>
      <c r="FX898" s="201"/>
      <c r="FY898" s="201"/>
      <c r="FZ898" s="201"/>
      <c r="GA898" s="201"/>
      <c r="GB898" s="201"/>
      <c r="GC898" s="201"/>
      <c r="GD898" s="201"/>
      <c r="GE898" s="201"/>
      <c r="GF898" s="201"/>
      <c r="GG898" s="201"/>
      <c r="GH898" s="201"/>
      <c r="GI898" s="201"/>
      <c r="GJ898" s="201"/>
      <c r="GK898" s="201"/>
      <c r="GL898" s="201"/>
      <c r="GM898" s="201"/>
      <c r="GN898" s="201"/>
      <c r="GO898" s="201"/>
      <c r="GP898" s="201"/>
      <c r="GQ898" s="201"/>
      <c r="GR898" s="201"/>
      <c r="GS898" s="201"/>
      <c r="GT898" s="201"/>
      <c r="GU898" s="201"/>
      <c r="GV898" s="201"/>
      <c r="GW898" s="201"/>
      <c r="GX898" s="201"/>
      <c r="GY898" s="201"/>
      <c r="GZ898" s="201"/>
      <c r="HA898" s="201"/>
      <c r="HB898" s="201"/>
      <c r="HC898" s="201"/>
      <c r="HD898" s="201"/>
      <c r="HE898" s="201"/>
      <c r="HF898" s="201"/>
      <c r="HG898" s="201"/>
      <c r="HH898" s="201"/>
      <c r="HI898" s="201"/>
      <c r="HJ898" s="201"/>
      <c r="HK898" s="201"/>
      <c r="HL898" s="201"/>
      <c r="HM898" s="201"/>
      <c r="HN898" s="201"/>
      <c r="HO898" s="201"/>
      <c r="HP898" s="201"/>
      <c r="HQ898" s="201"/>
      <c r="HR898" s="201"/>
      <c r="HS898" s="201"/>
      <c r="HT898" s="201"/>
      <c r="HU898" s="201"/>
      <c r="HV898" s="201"/>
      <c r="HW898" s="201"/>
      <c r="HX898" s="201"/>
      <c r="HY898" s="201"/>
      <c r="HZ898" s="201"/>
      <c r="IA898" s="201"/>
      <c r="IB898" s="201"/>
      <c r="IC898" s="201"/>
      <c r="ID898" s="201"/>
      <c r="IE898" s="201"/>
      <c r="IF898" s="201"/>
      <c r="IG898" s="201"/>
      <c r="IH898" s="201"/>
      <c r="II898" s="201"/>
      <c r="IJ898" s="201"/>
      <c r="IK898" s="201"/>
      <c r="IL898" s="201"/>
      <c r="IM898" s="201"/>
      <c r="IN898" s="201"/>
      <c r="IO898" s="201"/>
      <c r="IP898" s="201"/>
      <c r="IQ898" s="201"/>
      <c r="IR898" s="201"/>
      <c r="IS898" s="201"/>
      <c r="IT898" s="201"/>
      <c r="IU898" s="201"/>
      <c r="IV898" s="201"/>
    </row>
    <row r="899" spans="1:256">
      <c r="A899" s="198"/>
      <c r="B899" s="199"/>
      <c r="C899" s="199" t="s">
        <v>106</v>
      </c>
      <c r="D899" s="199"/>
      <c r="E899" s="199" t="s">
        <v>107</v>
      </c>
      <c r="F899" s="196">
        <v>1</v>
      </c>
      <c r="G899" s="197"/>
      <c r="H899" s="197">
        <v>657.18</v>
      </c>
      <c r="I899" s="197">
        <v>657.18</v>
      </c>
      <c r="J899" s="230">
        <v>7</v>
      </c>
      <c r="K899" s="200"/>
      <c r="L899" s="199"/>
      <c r="M899" s="197">
        <v>657.18</v>
      </c>
      <c r="N899" s="197">
        <v>657.18</v>
      </c>
      <c r="O899" s="199"/>
      <c r="P899" s="197"/>
      <c r="Q899" s="197"/>
      <c r="R899" s="196">
        <v>1</v>
      </c>
      <c r="S899" s="197">
        <v>657.18</v>
      </c>
      <c r="T899" s="197">
        <v>657.18</v>
      </c>
      <c r="U899" s="200"/>
      <c r="V899" s="199"/>
      <c r="W899" s="199"/>
      <c r="X899" s="199"/>
      <c r="Y899" s="199"/>
      <c r="Z899" s="199"/>
      <c r="AA899" s="199"/>
      <c r="AB899" s="199"/>
      <c r="AC899" s="199"/>
      <c r="AD899" s="199"/>
      <c r="AE899" s="200"/>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c r="BR899" s="201"/>
      <c r="BS899" s="201"/>
      <c r="BT899" s="201"/>
      <c r="BU899" s="201"/>
      <c r="BV899" s="201"/>
      <c r="BW899" s="201"/>
      <c r="BX899" s="201"/>
      <c r="BY899" s="201"/>
      <c r="BZ899" s="201"/>
      <c r="CA899" s="201"/>
      <c r="CB899" s="201"/>
      <c r="CC899" s="201"/>
      <c r="CD899" s="201"/>
      <c r="CE899" s="201"/>
      <c r="CF899" s="201"/>
      <c r="CG899" s="201"/>
      <c r="CH899" s="201"/>
      <c r="CI899" s="201"/>
      <c r="CJ899" s="201"/>
      <c r="CK899" s="201"/>
      <c r="CL899" s="201"/>
      <c r="CM899" s="201"/>
      <c r="CN899" s="201"/>
      <c r="CO899" s="201"/>
      <c r="CP899" s="201"/>
      <c r="CQ899" s="201"/>
      <c r="CR899" s="201"/>
      <c r="CS899" s="201"/>
      <c r="CT899" s="201"/>
      <c r="CU899" s="201"/>
      <c r="CV899" s="201"/>
      <c r="CW899" s="201"/>
      <c r="CX899" s="201"/>
      <c r="CY899" s="201"/>
      <c r="CZ899" s="201"/>
      <c r="DA899" s="201"/>
      <c r="DB899" s="201"/>
      <c r="DC899" s="201"/>
      <c r="DD899" s="201"/>
      <c r="DE899" s="201"/>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1"/>
      <c r="EG899" s="201"/>
      <c r="EH899" s="201"/>
      <c r="EI899" s="201"/>
      <c r="EJ899" s="201"/>
      <c r="EK899" s="201"/>
      <c r="EL899" s="201"/>
      <c r="EM899" s="201"/>
      <c r="EN899" s="201"/>
      <c r="EO899" s="201"/>
      <c r="EP899" s="201"/>
      <c r="EQ899" s="201"/>
      <c r="ER899" s="201"/>
      <c r="ES899" s="201"/>
      <c r="ET899" s="201"/>
      <c r="EU899" s="201"/>
      <c r="EV899" s="201"/>
      <c r="EW899" s="201"/>
      <c r="EX899" s="201"/>
      <c r="EY899" s="201"/>
      <c r="EZ899" s="201"/>
      <c r="FA899" s="201"/>
      <c r="FB899" s="201"/>
      <c r="FC899" s="201"/>
      <c r="FD899" s="201"/>
      <c r="FE899" s="201"/>
      <c r="FF899" s="201"/>
      <c r="FG899" s="201"/>
      <c r="FH899" s="201"/>
      <c r="FI899" s="201"/>
      <c r="FJ899" s="201"/>
      <c r="FK899" s="201"/>
      <c r="FL899" s="201"/>
      <c r="FM899" s="201"/>
      <c r="FN899" s="201"/>
      <c r="FO899" s="201"/>
      <c r="FP899" s="201"/>
      <c r="FQ899" s="201"/>
      <c r="FR899" s="201"/>
      <c r="FS899" s="201"/>
      <c r="FT899" s="201"/>
      <c r="FU899" s="201"/>
      <c r="FV899" s="201"/>
      <c r="FW899" s="201"/>
      <c r="FX899" s="201"/>
      <c r="FY899" s="201"/>
      <c r="FZ899" s="201"/>
      <c r="GA899" s="201"/>
      <c r="GB899" s="201"/>
      <c r="GC899" s="201"/>
      <c r="GD899" s="201"/>
      <c r="GE899" s="201"/>
      <c r="GF899" s="201"/>
      <c r="GG899" s="201"/>
      <c r="GH899" s="201"/>
      <c r="GI899" s="201"/>
      <c r="GJ899" s="201"/>
      <c r="GK899" s="201"/>
      <c r="GL899" s="201"/>
      <c r="GM899" s="201"/>
      <c r="GN899" s="201"/>
      <c r="GO899" s="201"/>
      <c r="GP899" s="201"/>
      <c r="GQ899" s="201"/>
      <c r="GR899" s="201"/>
      <c r="GS899" s="201"/>
      <c r="GT899" s="201"/>
      <c r="GU899" s="201"/>
      <c r="GV899" s="201"/>
      <c r="GW899" s="201"/>
      <c r="GX899" s="201"/>
      <c r="GY899" s="201"/>
      <c r="GZ899" s="201"/>
      <c r="HA899" s="201"/>
      <c r="HB899" s="201"/>
      <c r="HC899" s="201"/>
      <c r="HD899" s="201"/>
      <c r="HE899" s="201"/>
      <c r="HF899" s="201"/>
      <c r="HG899" s="201"/>
      <c r="HH899" s="201"/>
      <c r="HI899" s="201"/>
      <c r="HJ899" s="201"/>
      <c r="HK899" s="201"/>
      <c r="HL899" s="201"/>
      <c r="HM899" s="201"/>
      <c r="HN899" s="201"/>
      <c r="HO899" s="201"/>
      <c r="HP899" s="201"/>
      <c r="HQ899" s="201"/>
      <c r="HR899" s="201"/>
      <c r="HS899" s="201"/>
      <c r="HT899" s="201"/>
      <c r="HU899" s="201"/>
      <c r="HV899" s="201"/>
      <c r="HW899" s="201"/>
      <c r="HX899" s="201"/>
      <c r="HY899" s="201"/>
      <c r="HZ899" s="201"/>
      <c r="IA899" s="201"/>
      <c r="IB899" s="201"/>
      <c r="IC899" s="201"/>
      <c r="ID899" s="201"/>
      <c r="IE899" s="201"/>
      <c r="IF899" s="201"/>
      <c r="IG899" s="201"/>
      <c r="IH899" s="201"/>
      <c r="II899" s="201"/>
      <c r="IJ899" s="201"/>
      <c r="IK899" s="201"/>
      <c r="IL899" s="201"/>
      <c r="IM899" s="201"/>
      <c r="IN899" s="201"/>
      <c r="IO899" s="201"/>
      <c r="IP899" s="201"/>
      <c r="IQ899" s="201"/>
      <c r="IR899" s="201"/>
      <c r="IS899" s="201"/>
      <c r="IT899" s="201"/>
      <c r="IU899" s="201"/>
      <c r="IV899" s="201"/>
    </row>
    <row r="900" spans="1:256">
      <c r="A900" s="198"/>
      <c r="B900" s="199"/>
      <c r="C900" s="199" t="s">
        <v>108</v>
      </c>
      <c r="D900" s="199"/>
      <c r="E900" s="199" t="s">
        <v>84</v>
      </c>
      <c r="F900" s="196">
        <v>3</v>
      </c>
      <c r="G900" s="197">
        <v>2237.66</v>
      </c>
      <c r="H900" s="197">
        <v>4475.32</v>
      </c>
      <c r="I900" s="197">
        <v>1491.7733333333299</v>
      </c>
      <c r="J900" s="230">
        <v>12.6666666666667</v>
      </c>
      <c r="K900" s="200"/>
      <c r="L900" s="199">
        <v>2</v>
      </c>
      <c r="M900" s="197">
        <v>1068.81</v>
      </c>
      <c r="N900" s="197">
        <v>1068.81</v>
      </c>
      <c r="O900" s="199"/>
      <c r="P900" s="197"/>
      <c r="Q900" s="197"/>
      <c r="R900" s="196">
        <v>3</v>
      </c>
      <c r="S900" s="197">
        <v>4475.32</v>
      </c>
      <c r="T900" s="197">
        <v>1491.7733333333299</v>
      </c>
      <c r="U900" s="200"/>
      <c r="V900" s="199"/>
      <c r="W900" s="199"/>
      <c r="X900" s="199"/>
      <c r="Y900" s="199"/>
      <c r="Z900" s="199"/>
      <c r="AA900" s="199"/>
      <c r="AB900" s="199"/>
      <c r="AC900" s="199"/>
      <c r="AD900" s="199"/>
      <c r="AE900" s="200"/>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c r="BR900" s="201"/>
      <c r="BS900" s="201"/>
      <c r="BT900" s="201"/>
      <c r="BU900" s="201"/>
      <c r="BV900" s="201"/>
      <c r="BW900" s="201"/>
      <c r="BX900" s="201"/>
      <c r="BY900" s="201"/>
      <c r="BZ900" s="201"/>
      <c r="CA900" s="201"/>
      <c r="CB900" s="201"/>
      <c r="CC900" s="201"/>
      <c r="CD900" s="201"/>
      <c r="CE900" s="201"/>
      <c r="CF900" s="201"/>
      <c r="CG900" s="201"/>
      <c r="CH900" s="201"/>
      <c r="CI900" s="201"/>
      <c r="CJ900" s="201"/>
      <c r="CK900" s="201"/>
      <c r="CL900" s="201"/>
      <c r="CM900" s="201"/>
      <c r="CN900" s="201"/>
      <c r="CO900" s="201"/>
      <c r="CP900" s="201"/>
      <c r="CQ900" s="201"/>
      <c r="CR900" s="201"/>
      <c r="CS900" s="201"/>
      <c r="CT900" s="201"/>
      <c r="CU900" s="201"/>
      <c r="CV900" s="201"/>
      <c r="CW900" s="201"/>
      <c r="CX900" s="201"/>
      <c r="CY900" s="201"/>
      <c r="CZ900" s="201"/>
      <c r="DA900" s="201"/>
      <c r="DB900" s="201"/>
      <c r="DC900" s="201"/>
      <c r="DD900" s="201"/>
      <c r="DE900" s="201"/>
      <c r="DF900" s="201"/>
      <c r="DG900" s="201"/>
      <c r="DH900" s="201"/>
      <c r="DI900" s="201"/>
      <c r="DJ900" s="201"/>
      <c r="DK900" s="201"/>
      <c r="DL900" s="201"/>
      <c r="DM900" s="201"/>
      <c r="DN900" s="201"/>
      <c r="DO900" s="201"/>
      <c r="DP900" s="201"/>
      <c r="DQ900" s="201"/>
      <c r="DR900" s="201"/>
      <c r="DS900" s="201"/>
      <c r="DT900" s="201"/>
      <c r="DU900" s="201"/>
      <c r="DV900" s="201"/>
      <c r="DW900" s="201"/>
      <c r="DX900" s="201"/>
      <c r="DY900" s="201"/>
      <c r="DZ900" s="201"/>
      <c r="EA900" s="201"/>
      <c r="EB900" s="201"/>
      <c r="EC900" s="201"/>
      <c r="ED900" s="201"/>
      <c r="EE900" s="201"/>
      <c r="EF900" s="201"/>
      <c r="EG900" s="201"/>
      <c r="EH900" s="201"/>
      <c r="EI900" s="201"/>
      <c r="EJ900" s="201"/>
      <c r="EK900" s="201"/>
      <c r="EL900" s="201"/>
      <c r="EM900" s="201"/>
      <c r="EN900" s="201"/>
      <c r="EO900" s="201"/>
      <c r="EP900" s="201"/>
      <c r="EQ900" s="201"/>
      <c r="ER900" s="201"/>
      <c r="ES900" s="201"/>
      <c r="ET900" s="201"/>
      <c r="EU900" s="201"/>
      <c r="EV900" s="201"/>
      <c r="EW900" s="201"/>
      <c r="EX900" s="201"/>
      <c r="EY900" s="201"/>
      <c r="EZ900" s="201"/>
      <c r="FA900" s="201"/>
      <c r="FB900" s="201"/>
      <c r="FC900" s="201"/>
      <c r="FD900" s="201"/>
      <c r="FE900" s="201"/>
      <c r="FF900" s="201"/>
      <c r="FG900" s="201"/>
      <c r="FH900" s="201"/>
      <c r="FI900" s="201"/>
      <c r="FJ900" s="201"/>
      <c r="FK900" s="201"/>
      <c r="FL900" s="201"/>
      <c r="FM900" s="201"/>
      <c r="FN900" s="201"/>
      <c r="FO900" s="201"/>
      <c r="FP900" s="201"/>
      <c r="FQ900" s="201"/>
      <c r="FR900" s="201"/>
      <c r="FS900" s="201"/>
      <c r="FT900" s="201"/>
      <c r="FU900" s="201"/>
      <c r="FV900" s="201"/>
      <c r="FW900" s="201"/>
      <c r="FX900" s="201"/>
      <c r="FY900" s="201"/>
      <c r="FZ900" s="201"/>
      <c r="GA900" s="201"/>
      <c r="GB900" s="201"/>
      <c r="GC900" s="201"/>
      <c r="GD900" s="201"/>
      <c r="GE900" s="201"/>
      <c r="GF900" s="201"/>
      <c r="GG900" s="201"/>
      <c r="GH900" s="201"/>
      <c r="GI900" s="201"/>
      <c r="GJ900" s="201"/>
      <c r="GK900" s="201"/>
      <c r="GL900" s="201"/>
      <c r="GM900" s="201"/>
      <c r="GN900" s="201"/>
      <c r="GO900" s="201"/>
      <c r="GP900" s="201"/>
      <c r="GQ900" s="201"/>
      <c r="GR900" s="201"/>
      <c r="GS900" s="201"/>
      <c r="GT900" s="201"/>
      <c r="GU900" s="201"/>
      <c r="GV900" s="201"/>
      <c r="GW900" s="201"/>
      <c r="GX900" s="201"/>
      <c r="GY900" s="201"/>
      <c r="GZ900" s="201"/>
      <c r="HA900" s="201"/>
      <c r="HB900" s="201"/>
      <c r="HC900" s="201"/>
      <c r="HD900" s="201"/>
      <c r="HE900" s="201"/>
      <c r="HF900" s="201"/>
      <c r="HG900" s="201"/>
      <c r="HH900" s="201"/>
      <c r="HI900" s="201"/>
      <c r="HJ900" s="201"/>
      <c r="HK900" s="201"/>
      <c r="HL900" s="201"/>
      <c r="HM900" s="201"/>
      <c r="HN900" s="201"/>
      <c r="HO900" s="201"/>
      <c r="HP900" s="201"/>
      <c r="HQ900" s="201"/>
      <c r="HR900" s="201"/>
      <c r="HS900" s="201"/>
      <c r="HT900" s="201"/>
      <c r="HU900" s="201"/>
      <c r="HV900" s="201"/>
      <c r="HW900" s="201"/>
      <c r="HX900" s="201"/>
      <c r="HY900" s="201"/>
      <c r="HZ900" s="201"/>
      <c r="IA900" s="201"/>
      <c r="IB900" s="201"/>
      <c r="IC900" s="201"/>
      <c r="ID900" s="201"/>
      <c r="IE900" s="201"/>
      <c r="IF900" s="201"/>
      <c r="IG900" s="201"/>
      <c r="IH900" s="201"/>
      <c r="II900" s="201"/>
      <c r="IJ900" s="201"/>
      <c r="IK900" s="201"/>
      <c r="IL900" s="201"/>
      <c r="IM900" s="201"/>
      <c r="IN900" s="201"/>
      <c r="IO900" s="201"/>
      <c r="IP900" s="201"/>
      <c r="IQ900" s="201"/>
      <c r="IR900" s="201"/>
      <c r="IS900" s="201"/>
      <c r="IT900" s="201"/>
      <c r="IU900" s="201"/>
      <c r="IV900" s="201"/>
    </row>
    <row r="901" spans="1:256">
      <c r="A901" s="198"/>
      <c r="B901" s="199"/>
      <c r="C901" s="199" t="s">
        <v>109</v>
      </c>
      <c r="D901" s="199"/>
      <c r="E901" s="199" t="s">
        <v>111</v>
      </c>
      <c r="F901" s="196">
        <v>1</v>
      </c>
      <c r="G901" s="197">
        <v>11132.4</v>
      </c>
      <c r="H901" s="197">
        <v>11132.4</v>
      </c>
      <c r="I901" s="197">
        <v>11132.4</v>
      </c>
      <c r="J901" s="230">
        <v>24</v>
      </c>
      <c r="K901" s="200"/>
      <c r="L901" s="199">
        <v>1</v>
      </c>
      <c r="M901" s="197"/>
      <c r="N901" s="197"/>
      <c r="O901" s="199"/>
      <c r="P901" s="197"/>
      <c r="Q901" s="197"/>
      <c r="R901" s="196">
        <v>1</v>
      </c>
      <c r="S901" s="197">
        <v>11132.4</v>
      </c>
      <c r="T901" s="197">
        <v>11132.4</v>
      </c>
      <c r="U901" s="200"/>
      <c r="V901" s="199"/>
      <c r="W901" s="199"/>
      <c r="X901" s="199"/>
      <c r="Y901" s="199"/>
      <c r="Z901" s="199"/>
      <c r="AA901" s="199"/>
      <c r="AB901" s="199"/>
      <c r="AC901" s="199"/>
      <c r="AD901" s="199"/>
      <c r="AE901" s="200"/>
      <c r="AH901" s="201"/>
      <c r="AI901" s="201"/>
      <c r="AJ901" s="201"/>
      <c r="AK901" s="201"/>
      <c r="AL901" s="201"/>
      <c r="AM901" s="201"/>
      <c r="AN901" s="201"/>
      <c r="AO901" s="201"/>
      <c r="AP901" s="201"/>
      <c r="AQ901" s="201"/>
      <c r="AR901" s="201"/>
      <c r="AS901" s="201"/>
      <c r="AT901" s="201"/>
      <c r="AU901" s="201"/>
      <c r="AV901" s="201"/>
      <c r="AW901" s="201"/>
      <c r="AX901" s="201"/>
      <c r="AY901" s="201"/>
      <c r="AZ901" s="201"/>
      <c r="BA901" s="201"/>
      <c r="BB901" s="201"/>
      <c r="BC901" s="201"/>
      <c r="BD901" s="201"/>
      <c r="BE901" s="201"/>
      <c r="BF901" s="201"/>
      <c r="BG901" s="201"/>
      <c r="BH901" s="201"/>
      <c r="BI901" s="201"/>
      <c r="BJ901" s="201"/>
      <c r="BK901" s="201"/>
      <c r="BL901" s="201"/>
      <c r="BM901" s="201"/>
      <c r="BN901" s="201"/>
      <c r="BO901" s="201"/>
      <c r="BP901" s="201"/>
      <c r="BQ901" s="201"/>
      <c r="BR901" s="201"/>
      <c r="BS901" s="201"/>
      <c r="BT901" s="201"/>
      <c r="BU901" s="201"/>
      <c r="BV901" s="201"/>
      <c r="BW901" s="201"/>
      <c r="BX901" s="201"/>
      <c r="BY901" s="201"/>
      <c r="BZ901" s="201"/>
      <c r="CA901" s="201"/>
      <c r="CB901" s="201"/>
      <c r="CC901" s="201"/>
      <c r="CD901" s="201"/>
      <c r="CE901" s="201"/>
      <c r="CF901" s="201"/>
      <c r="CG901" s="201"/>
      <c r="CH901" s="201"/>
      <c r="CI901" s="201"/>
      <c r="CJ901" s="201"/>
      <c r="CK901" s="201"/>
      <c r="CL901" s="201"/>
      <c r="CM901" s="201"/>
      <c r="CN901" s="201"/>
      <c r="CO901" s="201"/>
      <c r="CP901" s="201"/>
      <c r="CQ901" s="201"/>
      <c r="CR901" s="201"/>
      <c r="CS901" s="201"/>
      <c r="CT901" s="201"/>
      <c r="CU901" s="201"/>
      <c r="CV901" s="201"/>
      <c r="CW901" s="201"/>
      <c r="CX901" s="201"/>
      <c r="CY901" s="201"/>
      <c r="CZ901" s="201"/>
      <c r="DA901" s="201"/>
      <c r="DB901" s="201"/>
      <c r="DC901" s="201"/>
      <c r="DD901" s="201"/>
      <c r="DE901" s="201"/>
      <c r="DF901" s="201"/>
      <c r="DG901" s="201"/>
      <c r="DH901" s="201"/>
      <c r="DI901" s="201"/>
      <c r="DJ901" s="201"/>
      <c r="DK901" s="201"/>
      <c r="DL901" s="201"/>
      <c r="DM901" s="201"/>
      <c r="DN901" s="201"/>
      <c r="DO901" s="201"/>
      <c r="DP901" s="201"/>
      <c r="DQ901" s="201"/>
      <c r="DR901" s="201"/>
      <c r="DS901" s="201"/>
      <c r="DT901" s="201"/>
      <c r="DU901" s="201"/>
      <c r="DV901" s="201"/>
      <c r="DW901" s="201"/>
      <c r="DX901" s="201"/>
      <c r="DY901" s="201"/>
      <c r="DZ901" s="201"/>
      <c r="EA901" s="201"/>
      <c r="EB901" s="201"/>
      <c r="EC901" s="201"/>
      <c r="ED901" s="201"/>
      <c r="EE901" s="201"/>
      <c r="EF901" s="201"/>
      <c r="EG901" s="201"/>
      <c r="EH901" s="201"/>
      <c r="EI901" s="201"/>
      <c r="EJ901" s="201"/>
      <c r="EK901" s="201"/>
      <c r="EL901" s="201"/>
      <c r="EM901" s="201"/>
      <c r="EN901" s="201"/>
      <c r="EO901" s="201"/>
      <c r="EP901" s="201"/>
      <c r="EQ901" s="201"/>
      <c r="ER901" s="201"/>
      <c r="ES901" s="201"/>
      <c r="ET901" s="201"/>
      <c r="EU901" s="201"/>
      <c r="EV901" s="201"/>
      <c r="EW901" s="201"/>
      <c r="EX901" s="201"/>
      <c r="EY901" s="201"/>
      <c r="EZ901" s="201"/>
      <c r="FA901" s="201"/>
      <c r="FB901" s="201"/>
      <c r="FC901" s="201"/>
      <c r="FD901" s="201"/>
      <c r="FE901" s="201"/>
      <c r="FF901" s="201"/>
      <c r="FG901" s="201"/>
      <c r="FH901" s="201"/>
      <c r="FI901" s="201"/>
      <c r="FJ901" s="201"/>
      <c r="FK901" s="201"/>
      <c r="FL901" s="201"/>
      <c r="FM901" s="201"/>
      <c r="FN901" s="201"/>
      <c r="FO901" s="201"/>
      <c r="FP901" s="201"/>
      <c r="FQ901" s="201"/>
      <c r="FR901" s="201"/>
      <c r="FS901" s="201"/>
      <c r="FT901" s="201"/>
      <c r="FU901" s="201"/>
      <c r="FV901" s="201"/>
      <c r="FW901" s="201"/>
      <c r="FX901" s="201"/>
      <c r="FY901" s="201"/>
      <c r="FZ901" s="201"/>
      <c r="GA901" s="201"/>
      <c r="GB901" s="201"/>
      <c r="GC901" s="201"/>
      <c r="GD901" s="201"/>
      <c r="GE901" s="201"/>
      <c r="GF901" s="201"/>
      <c r="GG901" s="201"/>
      <c r="GH901" s="201"/>
      <c r="GI901" s="201"/>
      <c r="GJ901" s="201"/>
      <c r="GK901" s="201"/>
      <c r="GL901" s="201"/>
      <c r="GM901" s="201"/>
      <c r="GN901" s="201"/>
      <c r="GO901" s="201"/>
      <c r="GP901" s="201"/>
      <c r="GQ901" s="201"/>
      <c r="GR901" s="201"/>
      <c r="GS901" s="201"/>
      <c r="GT901" s="201"/>
      <c r="GU901" s="201"/>
      <c r="GV901" s="201"/>
      <c r="GW901" s="201"/>
      <c r="GX901" s="201"/>
      <c r="GY901" s="201"/>
      <c r="GZ901" s="201"/>
      <c r="HA901" s="201"/>
      <c r="HB901" s="201"/>
      <c r="HC901" s="201"/>
      <c r="HD901" s="201"/>
      <c r="HE901" s="201"/>
      <c r="HF901" s="201"/>
      <c r="HG901" s="201"/>
      <c r="HH901" s="201"/>
      <c r="HI901" s="201"/>
      <c r="HJ901" s="201"/>
      <c r="HK901" s="201"/>
      <c r="HL901" s="201"/>
      <c r="HM901" s="201"/>
      <c r="HN901" s="201"/>
      <c r="HO901" s="201"/>
      <c r="HP901" s="201"/>
      <c r="HQ901" s="201"/>
      <c r="HR901" s="201"/>
      <c r="HS901" s="201"/>
      <c r="HT901" s="201"/>
      <c r="HU901" s="201"/>
      <c r="HV901" s="201"/>
      <c r="HW901" s="201"/>
      <c r="HX901" s="201"/>
      <c r="HY901" s="201"/>
      <c r="HZ901" s="201"/>
      <c r="IA901" s="201"/>
      <c r="IB901" s="201"/>
      <c r="IC901" s="201"/>
      <c r="ID901" s="201"/>
      <c r="IE901" s="201"/>
      <c r="IF901" s="201"/>
      <c r="IG901" s="201"/>
      <c r="IH901" s="201"/>
      <c r="II901" s="201"/>
      <c r="IJ901" s="201"/>
      <c r="IK901" s="201"/>
      <c r="IL901" s="201"/>
      <c r="IM901" s="201"/>
      <c r="IN901" s="201"/>
      <c r="IO901" s="201"/>
      <c r="IP901" s="201"/>
      <c r="IQ901" s="201"/>
      <c r="IR901" s="201"/>
      <c r="IS901" s="201"/>
      <c r="IT901" s="201"/>
      <c r="IU901" s="201"/>
      <c r="IV901" s="201"/>
    </row>
    <row r="902" spans="1:256">
      <c r="A902" s="198"/>
      <c r="B902" s="199"/>
      <c r="C902" s="199" t="s">
        <v>114</v>
      </c>
      <c r="D902" s="199"/>
      <c r="E902" s="199" t="s">
        <v>115</v>
      </c>
      <c r="F902" s="196">
        <v>1</v>
      </c>
      <c r="G902" s="197">
        <v>707.1</v>
      </c>
      <c r="H902" s="197">
        <v>707.1</v>
      </c>
      <c r="I902" s="197">
        <v>707.1</v>
      </c>
      <c r="J902" s="230">
        <v>12</v>
      </c>
      <c r="K902" s="200"/>
      <c r="L902" s="199">
        <v>1</v>
      </c>
      <c r="M902" s="197"/>
      <c r="N902" s="197"/>
      <c r="O902" s="199"/>
      <c r="P902" s="197"/>
      <c r="Q902" s="197"/>
      <c r="R902" s="196">
        <v>1</v>
      </c>
      <c r="S902" s="197">
        <v>707.1</v>
      </c>
      <c r="T902" s="197">
        <v>707.1</v>
      </c>
      <c r="U902" s="200"/>
      <c r="V902" s="199"/>
      <c r="W902" s="199"/>
      <c r="X902" s="199"/>
      <c r="Y902" s="199"/>
      <c r="Z902" s="199"/>
      <c r="AA902" s="199"/>
      <c r="AB902" s="199"/>
      <c r="AC902" s="199"/>
      <c r="AD902" s="199"/>
      <c r="AE902" s="200"/>
      <c r="AH902" s="201"/>
      <c r="AI902" s="201"/>
      <c r="AJ902" s="201"/>
      <c r="AK902" s="201"/>
      <c r="AL902" s="201"/>
      <c r="AM902" s="201"/>
      <c r="AN902" s="201"/>
      <c r="AO902" s="201"/>
      <c r="AP902" s="201"/>
      <c r="AQ902" s="201"/>
      <c r="AR902" s="201"/>
      <c r="AS902" s="201"/>
      <c r="AT902" s="201"/>
      <c r="AU902" s="201"/>
      <c r="AV902" s="201"/>
      <c r="AW902" s="201"/>
      <c r="AX902" s="201"/>
      <c r="AY902" s="201"/>
      <c r="AZ902" s="201"/>
      <c r="BA902" s="201"/>
      <c r="BB902" s="201"/>
      <c r="BC902" s="201"/>
      <c r="BD902" s="201"/>
      <c r="BE902" s="201"/>
      <c r="BF902" s="201"/>
      <c r="BG902" s="201"/>
      <c r="BH902" s="201"/>
      <c r="BI902" s="201"/>
      <c r="BJ902" s="201"/>
      <c r="BK902" s="201"/>
      <c r="BL902" s="201"/>
      <c r="BM902" s="201"/>
      <c r="BN902" s="201"/>
      <c r="BO902" s="201"/>
      <c r="BP902" s="201"/>
      <c r="BQ902" s="201"/>
      <c r="BR902" s="201"/>
      <c r="BS902" s="201"/>
      <c r="BT902" s="201"/>
      <c r="BU902" s="201"/>
      <c r="BV902" s="201"/>
      <c r="BW902" s="201"/>
      <c r="BX902" s="201"/>
      <c r="BY902" s="201"/>
      <c r="BZ902" s="201"/>
      <c r="CA902" s="201"/>
      <c r="CB902" s="201"/>
      <c r="CC902" s="201"/>
      <c r="CD902" s="201"/>
      <c r="CE902" s="201"/>
      <c r="CF902" s="201"/>
      <c r="CG902" s="201"/>
      <c r="CH902" s="201"/>
      <c r="CI902" s="201"/>
      <c r="CJ902" s="201"/>
      <c r="CK902" s="201"/>
      <c r="CL902" s="201"/>
      <c r="CM902" s="201"/>
      <c r="CN902" s="201"/>
      <c r="CO902" s="201"/>
      <c r="CP902" s="201"/>
      <c r="CQ902" s="201"/>
      <c r="CR902" s="201"/>
      <c r="CS902" s="201"/>
      <c r="CT902" s="201"/>
      <c r="CU902" s="201"/>
      <c r="CV902" s="201"/>
      <c r="CW902" s="201"/>
      <c r="CX902" s="201"/>
      <c r="CY902" s="201"/>
      <c r="CZ902" s="201"/>
      <c r="DA902" s="201"/>
      <c r="DB902" s="201"/>
      <c r="DC902" s="201"/>
      <c r="DD902" s="201"/>
      <c r="DE902" s="201"/>
      <c r="DF902" s="201"/>
      <c r="DG902" s="201"/>
      <c r="DH902" s="201"/>
      <c r="DI902" s="201"/>
      <c r="DJ902" s="201"/>
      <c r="DK902" s="201"/>
      <c r="DL902" s="201"/>
      <c r="DM902" s="201"/>
      <c r="DN902" s="201"/>
      <c r="DO902" s="201"/>
      <c r="DP902" s="201"/>
      <c r="DQ902" s="201"/>
      <c r="DR902" s="201"/>
      <c r="DS902" s="201"/>
      <c r="DT902" s="201"/>
      <c r="DU902" s="201"/>
      <c r="DV902" s="201"/>
      <c r="DW902" s="201"/>
      <c r="DX902" s="201"/>
      <c r="DY902" s="201"/>
      <c r="DZ902" s="201"/>
      <c r="EA902" s="201"/>
      <c r="EB902" s="201"/>
      <c r="EC902" s="201"/>
      <c r="ED902" s="201"/>
      <c r="EE902" s="201"/>
      <c r="EF902" s="201"/>
      <c r="EG902" s="201"/>
      <c r="EH902" s="201"/>
      <c r="EI902" s="201"/>
      <c r="EJ902" s="201"/>
      <c r="EK902" s="201"/>
      <c r="EL902" s="201"/>
      <c r="EM902" s="201"/>
      <c r="EN902" s="201"/>
      <c r="EO902" s="201"/>
      <c r="EP902" s="201"/>
      <c r="EQ902" s="201"/>
      <c r="ER902" s="201"/>
      <c r="ES902" s="201"/>
      <c r="ET902" s="201"/>
      <c r="EU902" s="201"/>
      <c r="EV902" s="201"/>
      <c r="EW902" s="201"/>
      <c r="EX902" s="201"/>
      <c r="EY902" s="201"/>
      <c r="EZ902" s="201"/>
      <c r="FA902" s="201"/>
      <c r="FB902" s="201"/>
      <c r="FC902" s="201"/>
      <c r="FD902" s="201"/>
      <c r="FE902" s="201"/>
      <c r="FF902" s="201"/>
      <c r="FG902" s="201"/>
      <c r="FH902" s="201"/>
      <c r="FI902" s="201"/>
      <c r="FJ902" s="201"/>
      <c r="FK902" s="201"/>
      <c r="FL902" s="201"/>
      <c r="FM902" s="201"/>
      <c r="FN902" s="201"/>
      <c r="FO902" s="201"/>
      <c r="FP902" s="201"/>
      <c r="FQ902" s="201"/>
      <c r="FR902" s="201"/>
      <c r="FS902" s="201"/>
      <c r="FT902" s="201"/>
      <c r="FU902" s="201"/>
      <c r="FV902" s="201"/>
      <c r="FW902" s="201"/>
      <c r="FX902" s="201"/>
      <c r="FY902" s="201"/>
      <c r="FZ902" s="201"/>
      <c r="GA902" s="201"/>
      <c r="GB902" s="201"/>
      <c r="GC902" s="201"/>
      <c r="GD902" s="201"/>
      <c r="GE902" s="201"/>
      <c r="GF902" s="201"/>
      <c r="GG902" s="201"/>
      <c r="GH902" s="201"/>
      <c r="GI902" s="201"/>
      <c r="GJ902" s="201"/>
      <c r="GK902" s="201"/>
      <c r="GL902" s="201"/>
      <c r="GM902" s="201"/>
      <c r="GN902" s="201"/>
      <c r="GO902" s="201"/>
      <c r="GP902" s="201"/>
      <c r="GQ902" s="201"/>
      <c r="GR902" s="201"/>
      <c r="GS902" s="201"/>
      <c r="GT902" s="201"/>
      <c r="GU902" s="201"/>
      <c r="GV902" s="201"/>
      <c r="GW902" s="201"/>
      <c r="GX902" s="201"/>
      <c r="GY902" s="201"/>
      <c r="GZ902" s="201"/>
      <c r="HA902" s="201"/>
      <c r="HB902" s="201"/>
      <c r="HC902" s="201"/>
      <c r="HD902" s="201"/>
      <c r="HE902" s="201"/>
      <c r="HF902" s="201"/>
      <c r="HG902" s="201"/>
      <c r="HH902" s="201"/>
      <c r="HI902" s="201"/>
      <c r="HJ902" s="201"/>
      <c r="HK902" s="201"/>
      <c r="HL902" s="201"/>
      <c r="HM902" s="201"/>
      <c r="HN902" s="201"/>
      <c r="HO902" s="201"/>
      <c r="HP902" s="201"/>
      <c r="HQ902" s="201"/>
      <c r="HR902" s="201"/>
      <c r="HS902" s="201"/>
      <c r="HT902" s="201"/>
      <c r="HU902" s="201"/>
      <c r="HV902" s="201"/>
      <c r="HW902" s="201"/>
      <c r="HX902" s="201"/>
      <c r="HY902" s="201"/>
      <c r="HZ902" s="201"/>
      <c r="IA902" s="201"/>
      <c r="IB902" s="201"/>
      <c r="IC902" s="201"/>
      <c r="ID902" s="201"/>
      <c r="IE902" s="201"/>
      <c r="IF902" s="201"/>
      <c r="IG902" s="201"/>
      <c r="IH902" s="201"/>
      <c r="II902" s="201"/>
      <c r="IJ902" s="201"/>
      <c r="IK902" s="201"/>
      <c r="IL902" s="201"/>
      <c r="IM902" s="201"/>
      <c r="IN902" s="201"/>
      <c r="IO902" s="201"/>
      <c r="IP902" s="201"/>
      <c r="IQ902" s="201"/>
      <c r="IR902" s="201"/>
      <c r="IS902" s="201"/>
      <c r="IT902" s="201"/>
      <c r="IU902" s="201"/>
      <c r="IV902" s="201"/>
    </row>
    <row r="903" spans="1:256">
      <c r="A903" s="198"/>
      <c r="B903" s="199"/>
      <c r="C903" s="199" t="s">
        <v>120</v>
      </c>
      <c r="D903" s="199"/>
      <c r="E903" s="199" t="s">
        <v>121</v>
      </c>
      <c r="F903" s="196">
        <v>1</v>
      </c>
      <c r="G903" s="197">
        <v>2696.47</v>
      </c>
      <c r="H903" s="197">
        <v>2696.47</v>
      </c>
      <c r="I903" s="197">
        <v>2696.47</v>
      </c>
      <c r="J903" s="230">
        <v>13</v>
      </c>
      <c r="K903" s="200"/>
      <c r="L903" s="199">
        <v>1</v>
      </c>
      <c r="M903" s="197"/>
      <c r="N903" s="197"/>
      <c r="O903" s="199"/>
      <c r="P903" s="197"/>
      <c r="Q903" s="197"/>
      <c r="R903" s="196">
        <v>1</v>
      </c>
      <c r="S903" s="197">
        <v>2696.47</v>
      </c>
      <c r="T903" s="197">
        <v>2696.47</v>
      </c>
      <c r="U903" s="200"/>
      <c r="V903" s="199"/>
      <c r="W903" s="199"/>
      <c r="X903" s="199"/>
      <c r="Y903" s="199"/>
      <c r="Z903" s="199"/>
      <c r="AA903" s="199"/>
      <c r="AB903" s="199"/>
      <c r="AC903" s="199"/>
      <c r="AD903" s="199"/>
      <c r="AE903" s="200"/>
      <c r="AH903" s="201"/>
      <c r="AI903" s="201"/>
      <c r="AJ903" s="201"/>
      <c r="AK903" s="201"/>
      <c r="AL903" s="201"/>
      <c r="AM903" s="201"/>
      <c r="AN903" s="201"/>
      <c r="AO903" s="201"/>
      <c r="AP903" s="201"/>
      <c r="AQ903" s="201"/>
      <c r="AR903" s="201"/>
      <c r="AS903" s="201"/>
      <c r="AT903" s="201"/>
      <c r="AU903" s="201"/>
      <c r="AV903" s="201"/>
      <c r="AW903" s="201"/>
      <c r="AX903" s="201"/>
      <c r="AY903" s="201"/>
      <c r="AZ903" s="201"/>
      <c r="BA903" s="201"/>
      <c r="BB903" s="201"/>
      <c r="BC903" s="201"/>
      <c r="BD903" s="201"/>
      <c r="BE903" s="201"/>
      <c r="BF903" s="201"/>
      <c r="BG903" s="201"/>
      <c r="BH903" s="201"/>
      <c r="BI903" s="201"/>
      <c r="BJ903" s="201"/>
      <c r="BK903" s="201"/>
      <c r="BL903" s="201"/>
      <c r="BM903" s="201"/>
      <c r="BN903" s="201"/>
      <c r="BO903" s="201"/>
      <c r="BP903" s="201"/>
      <c r="BQ903" s="201"/>
      <c r="BR903" s="201"/>
      <c r="BS903" s="201"/>
      <c r="BT903" s="201"/>
      <c r="BU903" s="201"/>
      <c r="BV903" s="201"/>
      <c r="BW903" s="201"/>
      <c r="BX903" s="201"/>
      <c r="BY903" s="201"/>
      <c r="BZ903" s="201"/>
      <c r="CA903" s="201"/>
      <c r="CB903" s="201"/>
      <c r="CC903" s="201"/>
      <c r="CD903" s="201"/>
      <c r="CE903" s="201"/>
      <c r="CF903" s="201"/>
      <c r="CG903" s="201"/>
      <c r="CH903" s="201"/>
      <c r="CI903" s="201"/>
      <c r="CJ903" s="201"/>
      <c r="CK903" s="201"/>
      <c r="CL903" s="201"/>
      <c r="CM903" s="201"/>
      <c r="CN903" s="201"/>
      <c r="CO903" s="201"/>
      <c r="CP903" s="201"/>
      <c r="CQ903" s="201"/>
      <c r="CR903" s="201"/>
      <c r="CS903" s="201"/>
      <c r="CT903" s="201"/>
      <c r="CU903" s="201"/>
      <c r="CV903" s="201"/>
      <c r="CW903" s="201"/>
      <c r="CX903" s="201"/>
      <c r="CY903" s="201"/>
      <c r="CZ903" s="201"/>
      <c r="DA903" s="201"/>
      <c r="DB903" s="201"/>
      <c r="DC903" s="201"/>
      <c r="DD903" s="201"/>
      <c r="DE903" s="201"/>
      <c r="DF903" s="201"/>
      <c r="DG903" s="201"/>
      <c r="DH903" s="201"/>
      <c r="DI903" s="201"/>
      <c r="DJ903" s="201"/>
      <c r="DK903" s="201"/>
      <c r="DL903" s="201"/>
      <c r="DM903" s="201"/>
      <c r="DN903" s="201"/>
      <c r="DO903" s="201"/>
      <c r="DP903" s="201"/>
      <c r="DQ903" s="201"/>
      <c r="DR903" s="201"/>
      <c r="DS903" s="201"/>
      <c r="DT903" s="201"/>
      <c r="DU903" s="201"/>
      <c r="DV903" s="201"/>
      <c r="DW903" s="201"/>
      <c r="DX903" s="201"/>
      <c r="DY903" s="201"/>
      <c r="DZ903" s="201"/>
      <c r="EA903" s="201"/>
      <c r="EB903" s="201"/>
      <c r="EC903" s="201"/>
      <c r="ED903" s="201"/>
      <c r="EE903" s="201"/>
      <c r="EF903" s="201"/>
      <c r="EG903" s="201"/>
      <c r="EH903" s="201"/>
      <c r="EI903" s="201"/>
      <c r="EJ903" s="201"/>
      <c r="EK903" s="201"/>
      <c r="EL903" s="201"/>
      <c r="EM903" s="201"/>
      <c r="EN903" s="201"/>
      <c r="EO903" s="201"/>
      <c r="EP903" s="201"/>
      <c r="EQ903" s="201"/>
      <c r="ER903" s="201"/>
      <c r="ES903" s="201"/>
      <c r="ET903" s="201"/>
      <c r="EU903" s="201"/>
      <c r="EV903" s="201"/>
      <c r="EW903" s="201"/>
      <c r="EX903" s="201"/>
      <c r="EY903" s="201"/>
      <c r="EZ903" s="201"/>
      <c r="FA903" s="201"/>
      <c r="FB903" s="201"/>
      <c r="FC903" s="201"/>
      <c r="FD903" s="201"/>
      <c r="FE903" s="201"/>
      <c r="FF903" s="201"/>
      <c r="FG903" s="201"/>
      <c r="FH903" s="201"/>
      <c r="FI903" s="201"/>
      <c r="FJ903" s="201"/>
      <c r="FK903" s="201"/>
      <c r="FL903" s="201"/>
      <c r="FM903" s="201"/>
      <c r="FN903" s="201"/>
      <c r="FO903" s="201"/>
      <c r="FP903" s="201"/>
      <c r="FQ903" s="201"/>
      <c r="FR903" s="201"/>
      <c r="FS903" s="201"/>
      <c r="FT903" s="201"/>
      <c r="FU903" s="201"/>
      <c r="FV903" s="201"/>
      <c r="FW903" s="201"/>
      <c r="FX903" s="201"/>
      <c r="FY903" s="201"/>
      <c r="FZ903" s="201"/>
      <c r="GA903" s="201"/>
      <c r="GB903" s="201"/>
      <c r="GC903" s="201"/>
      <c r="GD903" s="201"/>
      <c r="GE903" s="201"/>
      <c r="GF903" s="201"/>
      <c r="GG903" s="201"/>
      <c r="GH903" s="201"/>
      <c r="GI903" s="201"/>
      <c r="GJ903" s="201"/>
      <c r="GK903" s="201"/>
      <c r="GL903" s="201"/>
      <c r="GM903" s="201"/>
      <c r="GN903" s="201"/>
      <c r="GO903" s="201"/>
      <c r="GP903" s="201"/>
      <c r="GQ903" s="201"/>
      <c r="GR903" s="201"/>
      <c r="GS903" s="201"/>
      <c r="GT903" s="201"/>
      <c r="GU903" s="201"/>
      <c r="GV903" s="201"/>
      <c r="GW903" s="201"/>
      <c r="GX903" s="201"/>
      <c r="GY903" s="201"/>
      <c r="GZ903" s="201"/>
      <c r="HA903" s="201"/>
      <c r="HB903" s="201"/>
      <c r="HC903" s="201"/>
      <c r="HD903" s="201"/>
      <c r="HE903" s="201"/>
      <c r="HF903" s="201"/>
      <c r="HG903" s="201"/>
      <c r="HH903" s="201"/>
      <c r="HI903" s="201"/>
      <c r="HJ903" s="201"/>
      <c r="HK903" s="201"/>
      <c r="HL903" s="201"/>
      <c r="HM903" s="201"/>
      <c r="HN903" s="201"/>
      <c r="HO903" s="201"/>
      <c r="HP903" s="201"/>
      <c r="HQ903" s="201"/>
      <c r="HR903" s="201"/>
      <c r="HS903" s="201"/>
      <c r="HT903" s="201"/>
      <c r="HU903" s="201"/>
      <c r="HV903" s="201"/>
      <c r="HW903" s="201"/>
      <c r="HX903" s="201"/>
      <c r="HY903" s="201"/>
      <c r="HZ903" s="201"/>
      <c r="IA903" s="201"/>
      <c r="IB903" s="201"/>
      <c r="IC903" s="201"/>
      <c r="ID903" s="201"/>
      <c r="IE903" s="201"/>
      <c r="IF903" s="201"/>
      <c r="IG903" s="201"/>
      <c r="IH903" s="201"/>
      <c r="II903" s="201"/>
      <c r="IJ903" s="201"/>
      <c r="IK903" s="201"/>
      <c r="IL903" s="201"/>
      <c r="IM903" s="201"/>
      <c r="IN903" s="201"/>
      <c r="IO903" s="201"/>
      <c r="IP903" s="201"/>
      <c r="IQ903" s="201"/>
      <c r="IR903" s="201"/>
      <c r="IS903" s="201"/>
      <c r="IT903" s="201"/>
      <c r="IU903" s="201"/>
      <c r="IV903" s="201"/>
    </row>
    <row r="904" spans="1:256">
      <c r="A904" s="198"/>
      <c r="B904" s="199"/>
      <c r="C904" s="199" t="s">
        <v>125</v>
      </c>
      <c r="D904" s="199"/>
      <c r="E904" s="199" t="s">
        <v>92</v>
      </c>
      <c r="F904" s="196">
        <v>6</v>
      </c>
      <c r="G904" s="197">
        <v>10237.469999999999</v>
      </c>
      <c r="H904" s="197">
        <v>10237.469999999999</v>
      </c>
      <c r="I904" s="197">
        <v>1706.2449999999999</v>
      </c>
      <c r="J904" s="230">
        <v>12</v>
      </c>
      <c r="K904" s="200"/>
      <c r="L904" s="199">
        <v>1</v>
      </c>
      <c r="M904" s="197">
        <v>9747.4</v>
      </c>
      <c r="N904" s="197">
        <v>1949.48</v>
      </c>
      <c r="O904" s="199"/>
      <c r="P904" s="197"/>
      <c r="Q904" s="197"/>
      <c r="R904" s="196">
        <v>6</v>
      </c>
      <c r="S904" s="197">
        <v>10237.469999999999</v>
      </c>
      <c r="T904" s="197">
        <v>1706.2449999999999</v>
      </c>
      <c r="U904" s="200"/>
      <c r="V904" s="199"/>
      <c r="W904" s="199"/>
      <c r="X904" s="199"/>
      <c r="Y904" s="199"/>
      <c r="Z904" s="199"/>
      <c r="AA904" s="199"/>
      <c r="AB904" s="199"/>
      <c r="AC904" s="199"/>
      <c r="AD904" s="199"/>
      <c r="AE904" s="200"/>
      <c r="AH904" s="201"/>
      <c r="AI904" s="201"/>
      <c r="AJ904" s="201"/>
      <c r="AK904" s="201"/>
      <c r="AL904" s="201"/>
      <c r="AM904" s="201"/>
      <c r="AN904" s="201"/>
      <c r="AO904" s="201"/>
      <c r="AP904" s="201"/>
      <c r="AQ904" s="201"/>
      <c r="AR904" s="201"/>
      <c r="AS904" s="201"/>
      <c r="AT904" s="201"/>
      <c r="AU904" s="201"/>
      <c r="AV904" s="201"/>
      <c r="AW904" s="201"/>
      <c r="AX904" s="201"/>
      <c r="AY904" s="201"/>
      <c r="AZ904" s="201"/>
      <c r="BA904" s="201"/>
      <c r="BB904" s="201"/>
      <c r="BC904" s="201"/>
      <c r="BD904" s="201"/>
      <c r="BE904" s="201"/>
      <c r="BF904" s="201"/>
      <c r="BG904" s="201"/>
      <c r="BH904" s="201"/>
      <c r="BI904" s="201"/>
      <c r="BJ904" s="201"/>
      <c r="BK904" s="201"/>
      <c r="BL904" s="201"/>
      <c r="BM904" s="201"/>
      <c r="BN904" s="201"/>
      <c r="BO904" s="201"/>
      <c r="BP904" s="201"/>
      <c r="BQ904" s="201"/>
      <c r="BR904" s="201"/>
      <c r="BS904" s="201"/>
      <c r="BT904" s="201"/>
      <c r="BU904" s="201"/>
      <c r="BV904" s="201"/>
      <c r="BW904" s="201"/>
      <c r="BX904" s="201"/>
      <c r="BY904" s="201"/>
      <c r="BZ904" s="201"/>
      <c r="CA904" s="201"/>
      <c r="CB904" s="201"/>
      <c r="CC904" s="201"/>
      <c r="CD904" s="201"/>
      <c r="CE904" s="201"/>
      <c r="CF904" s="201"/>
      <c r="CG904" s="201"/>
      <c r="CH904" s="201"/>
      <c r="CI904" s="201"/>
      <c r="CJ904" s="201"/>
      <c r="CK904" s="201"/>
      <c r="CL904" s="201"/>
      <c r="CM904" s="201"/>
      <c r="CN904" s="201"/>
      <c r="CO904" s="201"/>
      <c r="CP904" s="201"/>
      <c r="CQ904" s="201"/>
      <c r="CR904" s="201"/>
      <c r="CS904" s="201"/>
      <c r="CT904" s="201"/>
      <c r="CU904" s="201"/>
      <c r="CV904" s="201"/>
      <c r="CW904" s="201"/>
      <c r="CX904" s="201"/>
      <c r="CY904" s="201"/>
      <c r="CZ904" s="201"/>
      <c r="DA904" s="201"/>
      <c r="DB904" s="201"/>
      <c r="DC904" s="201"/>
      <c r="DD904" s="201"/>
      <c r="DE904" s="201"/>
      <c r="DF904" s="201"/>
      <c r="DG904" s="201"/>
      <c r="DH904" s="201"/>
      <c r="DI904" s="201"/>
      <c r="DJ904" s="201"/>
      <c r="DK904" s="201"/>
      <c r="DL904" s="201"/>
      <c r="DM904" s="201"/>
      <c r="DN904" s="201"/>
      <c r="DO904" s="201"/>
      <c r="DP904" s="201"/>
      <c r="DQ904" s="201"/>
      <c r="DR904" s="201"/>
      <c r="DS904" s="201"/>
      <c r="DT904" s="201"/>
      <c r="DU904" s="201"/>
      <c r="DV904" s="201"/>
      <c r="DW904" s="201"/>
      <c r="DX904" s="201"/>
      <c r="DY904" s="201"/>
      <c r="DZ904" s="201"/>
      <c r="EA904" s="201"/>
      <c r="EB904" s="201"/>
      <c r="EC904" s="201"/>
      <c r="ED904" s="201"/>
      <c r="EE904" s="201"/>
      <c r="EF904" s="201"/>
      <c r="EG904" s="201"/>
      <c r="EH904" s="201"/>
      <c r="EI904" s="201"/>
      <c r="EJ904" s="201"/>
      <c r="EK904" s="201"/>
      <c r="EL904" s="201"/>
      <c r="EM904" s="201"/>
      <c r="EN904" s="201"/>
      <c r="EO904" s="201"/>
      <c r="EP904" s="201"/>
      <c r="EQ904" s="201"/>
      <c r="ER904" s="201"/>
      <c r="ES904" s="201"/>
      <c r="ET904" s="201"/>
      <c r="EU904" s="201"/>
      <c r="EV904" s="201"/>
      <c r="EW904" s="201"/>
      <c r="EX904" s="201"/>
      <c r="EY904" s="201"/>
      <c r="EZ904" s="201"/>
      <c r="FA904" s="201"/>
      <c r="FB904" s="201"/>
      <c r="FC904" s="201"/>
      <c r="FD904" s="201"/>
      <c r="FE904" s="201"/>
      <c r="FF904" s="201"/>
      <c r="FG904" s="201"/>
      <c r="FH904" s="201"/>
      <c r="FI904" s="201"/>
      <c r="FJ904" s="201"/>
      <c r="FK904" s="201"/>
      <c r="FL904" s="201"/>
      <c r="FM904" s="201"/>
      <c r="FN904" s="201"/>
      <c r="FO904" s="201"/>
      <c r="FP904" s="201"/>
      <c r="FQ904" s="201"/>
      <c r="FR904" s="201"/>
      <c r="FS904" s="201"/>
      <c r="FT904" s="201"/>
      <c r="FU904" s="201"/>
      <c r="FV904" s="201"/>
      <c r="FW904" s="201"/>
      <c r="FX904" s="201"/>
      <c r="FY904" s="201"/>
      <c r="FZ904" s="201"/>
      <c r="GA904" s="201"/>
      <c r="GB904" s="201"/>
      <c r="GC904" s="201"/>
      <c r="GD904" s="201"/>
      <c r="GE904" s="201"/>
      <c r="GF904" s="201"/>
      <c r="GG904" s="201"/>
      <c r="GH904" s="201"/>
      <c r="GI904" s="201"/>
      <c r="GJ904" s="201"/>
      <c r="GK904" s="201"/>
      <c r="GL904" s="201"/>
      <c r="GM904" s="201"/>
      <c r="GN904" s="201"/>
      <c r="GO904" s="201"/>
      <c r="GP904" s="201"/>
      <c r="GQ904" s="201"/>
      <c r="GR904" s="201"/>
      <c r="GS904" s="201"/>
      <c r="GT904" s="201"/>
      <c r="GU904" s="201"/>
      <c r="GV904" s="201"/>
      <c r="GW904" s="201"/>
      <c r="GX904" s="201"/>
      <c r="GY904" s="201"/>
      <c r="GZ904" s="201"/>
      <c r="HA904" s="201"/>
      <c r="HB904" s="201"/>
      <c r="HC904" s="201"/>
      <c r="HD904" s="201"/>
      <c r="HE904" s="201"/>
      <c r="HF904" s="201"/>
      <c r="HG904" s="201"/>
      <c r="HH904" s="201"/>
      <c r="HI904" s="201"/>
      <c r="HJ904" s="201"/>
      <c r="HK904" s="201"/>
      <c r="HL904" s="201"/>
      <c r="HM904" s="201"/>
      <c r="HN904" s="201"/>
      <c r="HO904" s="201"/>
      <c r="HP904" s="201"/>
      <c r="HQ904" s="201"/>
      <c r="HR904" s="201"/>
      <c r="HS904" s="201"/>
      <c r="HT904" s="201"/>
      <c r="HU904" s="201"/>
      <c r="HV904" s="201"/>
      <c r="HW904" s="201"/>
      <c r="HX904" s="201"/>
      <c r="HY904" s="201"/>
      <c r="HZ904" s="201"/>
      <c r="IA904" s="201"/>
      <c r="IB904" s="201"/>
      <c r="IC904" s="201"/>
      <c r="ID904" s="201"/>
      <c r="IE904" s="201"/>
      <c r="IF904" s="201"/>
      <c r="IG904" s="201"/>
      <c r="IH904" s="201"/>
      <c r="II904" s="201"/>
      <c r="IJ904" s="201"/>
      <c r="IK904" s="201"/>
      <c r="IL904" s="201"/>
      <c r="IM904" s="201"/>
      <c r="IN904" s="201"/>
      <c r="IO904" s="201"/>
      <c r="IP904" s="201"/>
      <c r="IQ904" s="201"/>
      <c r="IR904" s="201"/>
      <c r="IS904" s="201"/>
      <c r="IT904" s="201"/>
      <c r="IU904" s="201"/>
      <c r="IV904" s="201"/>
    </row>
    <row r="905" spans="1:256">
      <c r="A905" s="198"/>
      <c r="B905" s="199"/>
      <c r="C905" s="199" t="s">
        <v>126</v>
      </c>
      <c r="D905" s="199"/>
      <c r="E905" s="199" t="s">
        <v>127</v>
      </c>
      <c r="F905" s="196">
        <v>2</v>
      </c>
      <c r="G905" s="197">
        <v>1452.57</v>
      </c>
      <c r="H905" s="197">
        <v>1452.57</v>
      </c>
      <c r="I905" s="197">
        <v>726.28499999999997</v>
      </c>
      <c r="J905" s="230">
        <v>9</v>
      </c>
      <c r="K905" s="200"/>
      <c r="L905" s="199">
        <v>1</v>
      </c>
      <c r="M905" s="197">
        <v>924.9</v>
      </c>
      <c r="N905" s="197">
        <v>924.9</v>
      </c>
      <c r="O905" s="199"/>
      <c r="P905" s="197"/>
      <c r="Q905" s="197"/>
      <c r="R905" s="196">
        <v>2</v>
      </c>
      <c r="S905" s="197">
        <v>1452.57</v>
      </c>
      <c r="T905" s="197">
        <v>726.28499999999997</v>
      </c>
      <c r="U905" s="200"/>
      <c r="V905" s="199"/>
      <c r="W905" s="199"/>
      <c r="X905" s="199"/>
      <c r="Y905" s="199"/>
      <c r="Z905" s="199"/>
      <c r="AA905" s="199"/>
      <c r="AB905" s="199"/>
      <c r="AC905" s="199"/>
      <c r="AD905" s="199"/>
      <c r="AE905" s="200"/>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1"/>
      <c r="BC905" s="201"/>
      <c r="BD905" s="201"/>
      <c r="BE905" s="201"/>
      <c r="BF905" s="201"/>
      <c r="BG905" s="201"/>
      <c r="BH905" s="201"/>
      <c r="BI905" s="201"/>
      <c r="BJ905" s="201"/>
      <c r="BK905" s="201"/>
      <c r="BL905" s="201"/>
      <c r="BM905" s="201"/>
      <c r="BN905" s="201"/>
      <c r="BO905" s="201"/>
      <c r="BP905" s="201"/>
      <c r="BQ905" s="201"/>
      <c r="BR905" s="201"/>
      <c r="BS905" s="201"/>
      <c r="BT905" s="201"/>
      <c r="BU905" s="201"/>
      <c r="BV905" s="201"/>
      <c r="BW905" s="201"/>
      <c r="BX905" s="201"/>
      <c r="BY905" s="201"/>
      <c r="BZ905" s="201"/>
      <c r="CA905" s="201"/>
      <c r="CB905" s="201"/>
      <c r="CC905" s="201"/>
      <c r="CD905" s="201"/>
      <c r="CE905" s="201"/>
      <c r="CF905" s="201"/>
      <c r="CG905" s="201"/>
      <c r="CH905" s="201"/>
      <c r="CI905" s="201"/>
      <c r="CJ905" s="201"/>
      <c r="CK905" s="201"/>
      <c r="CL905" s="201"/>
      <c r="CM905" s="201"/>
      <c r="CN905" s="201"/>
      <c r="CO905" s="201"/>
      <c r="CP905" s="201"/>
      <c r="CQ905" s="201"/>
      <c r="CR905" s="201"/>
      <c r="CS905" s="201"/>
      <c r="CT905" s="201"/>
      <c r="CU905" s="201"/>
      <c r="CV905" s="201"/>
      <c r="CW905" s="201"/>
      <c r="CX905" s="201"/>
      <c r="CY905" s="201"/>
      <c r="CZ905" s="201"/>
      <c r="DA905" s="201"/>
      <c r="DB905" s="201"/>
      <c r="DC905" s="201"/>
      <c r="DD905" s="201"/>
      <c r="DE905" s="201"/>
      <c r="DF905" s="201"/>
      <c r="DG905" s="201"/>
      <c r="DH905" s="201"/>
      <c r="DI905" s="201"/>
      <c r="DJ905" s="201"/>
      <c r="DK905" s="201"/>
      <c r="DL905" s="201"/>
      <c r="DM905" s="201"/>
      <c r="DN905" s="201"/>
      <c r="DO905" s="201"/>
      <c r="DP905" s="201"/>
      <c r="DQ905" s="201"/>
      <c r="DR905" s="201"/>
      <c r="DS905" s="201"/>
      <c r="DT905" s="201"/>
      <c r="DU905" s="201"/>
      <c r="DV905" s="201"/>
      <c r="DW905" s="201"/>
      <c r="DX905" s="201"/>
      <c r="DY905" s="201"/>
      <c r="DZ905" s="201"/>
      <c r="EA905" s="201"/>
      <c r="EB905" s="201"/>
      <c r="EC905" s="201"/>
      <c r="ED905" s="201"/>
      <c r="EE905" s="201"/>
      <c r="EF905" s="201"/>
      <c r="EG905" s="201"/>
      <c r="EH905" s="201"/>
      <c r="EI905" s="201"/>
      <c r="EJ905" s="201"/>
      <c r="EK905" s="201"/>
      <c r="EL905" s="201"/>
      <c r="EM905" s="201"/>
      <c r="EN905" s="201"/>
      <c r="EO905" s="201"/>
      <c r="EP905" s="201"/>
      <c r="EQ905" s="201"/>
      <c r="ER905" s="201"/>
      <c r="ES905" s="201"/>
      <c r="ET905" s="201"/>
      <c r="EU905" s="201"/>
      <c r="EV905" s="201"/>
      <c r="EW905" s="201"/>
      <c r="EX905" s="201"/>
      <c r="EY905" s="201"/>
      <c r="EZ905" s="201"/>
      <c r="FA905" s="201"/>
      <c r="FB905" s="201"/>
      <c r="FC905" s="201"/>
      <c r="FD905" s="201"/>
      <c r="FE905" s="201"/>
      <c r="FF905" s="201"/>
      <c r="FG905" s="201"/>
      <c r="FH905" s="201"/>
      <c r="FI905" s="201"/>
      <c r="FJ905" s="201"/>
      <c r="FK905" s="201"/>
      <c r="FL905" s="201"/>
      <c r="FM905" s="201"/>
      <c r="FN905" s="201"/>
      <c r="FO905" s="201"/>
      <c r="FP905" s="201"/>
      <c r="FQ905" s="201"/>
      <c r="FR905" s="201"/>
      <c r="FS905" s="201"/>
      <c r="FT905" s="201"/>
      <c r="FU905" s="201"/>
      <c r="FV905" s="201"/>
      <c r="FW905" s="201"/>
      <c r="FX905" s="201"/>
      <c r="FY905" s="201"/>
      <c r="FZ905" s="201"/>
      <c r="GA905" s="201"/>
      <c r="GB905" s="201"/>
      <c r="GC905" s="201"/>
      <c r="GD905" s="201"/>
      <c r="GE905" s="201"/>
      <c r="GF905" s="201"/>
      <c r="GG905" s="201"/>
      <c r="GH905" s="201"/>
      <c r="GI905" s="201"/>
      <c r="GJ905" s="201"/>
      <c r="GK905" s="201"/>
      <c r="GL905" s="201"/>
      <c r="GM905" s="201"/>
      <c r="GN905" s="201"/>
      <c r="GO905" s="201"/>
      <c r="GP905" s="201"/>
      <c r="GQ905" s="201"/>
      <c r="GR905" s="201"/>
      <c r="GS905" s="201"/>
      <c r="GT905" s="201"/>
      <c r="GU905" s="201"/>
      <c r="GV905" s="201"/>
      <c r="GW905" s="201"/>
      <c r="GX905" s="201"/>
      <c r="GY905" s="201"/>
      <c r="GZ905" s="201"/>
      <c r="HA905" s="201"/>
      <c r="HB905" s="201"/>
      <c r="HC905" s="201"/>
      <c r="HD905" s="201"/>
      <c r="HE905" s="201"/>
      <c r="HF905" s="201"/>
      <c r="HG905" s="201"/>
      <c r="HH905" s="201"/>
      <c r="HI905" s="201"/>
      <c r="HJ905" s="201"/>
      <c r="HK905" s="201"/>
      <c r="HL905" s="201"/>
      <c r="HM905" s="201"/>
      <c r="HN905" s="201"/>
      <c r="HO905" s="201"/>
      <c r="HP905" s="201"/>
      <c r="HQ905" s="201"/>
      <c r="HR905" s="201"/>
      <c r="HS905" s="201"/>
      <c r="HT905" s="201"/>
      <c r="HU905" s="201"/>
      <c r="HV905" s="201"/>
      <c r="HW905" s="201"/>
      <c r="HX905" s="201"/>
      <c r="HY905" s="201"/>
      <c r="HZ905" s="201"/>
      <c r="IA905" s="201"/>
      <c r="IB905" s="201"/>
      <c r="IC905" s="201"/>
      <c r="ID905" s="201"/>
      <c r="IE905" s="201"/>
      <c r="IF905" s="201"/>
      <c r="IG905" s="201"/>
      <c r="IH905" s="201"/>
      <c r="II905" s="201"/>
      <c r="IJ905" s="201"/>
      <c r="IK905" s="201"/>
      <c r="IL905" s="201"/>
      <c r="IM905" s="201"/>
      <c r="IN905" s="201"/>
      <c r="IO905" s="201"/>
      <c r="IP905" s="201"/>
      <c r="IQ905" s="201"/>
      <c r="IR905" s="201"/>
      <c r="IS905" s="201"/>
      <c r="IT905" s="201"/>
      <c r="IU905" s="201"/>
      <c r="IV905" s="201"/>
    </row>
    <row r="906" spans="1:256">
      <c r="A906" s="198"/>
      <c r="B906" s="199"/>
      <c r="C906" s="199" t="s">
        <v>128</v>
      </c>
      <c r="D906" s="199"/>
      <c r="E906" s="199" t="s">
        <v>96</v>
      </c>
      <c r="F906" s="196">
        <v>1</v>
      </c>
      <c r="G906" s="197"/>
      <c r="H906" s="197">
        <v>382.11</v>
      </c>
      <c r="I906" s="197">
        <v>382.11</v>
      </c>
      <c r="J906" s="230">
        <v>2</v>
      </c>
      <c r="K906" s="200"/>
      <c r="L906" s="199"/>
      <c r="M906" s="197">
        <v>382.11</v>
      </c>
      <c r="N906" s="197">
        <v>382.11</v>
      </c>
      <c r="O906" s="199"/>
      <c r="P906" s="197"/>
      <c r="Q906" s="197"/>
      <c r="R906" s="196">
        <v>1</v>
      </c>
      <c r="S906" s="197">
        <v>382.11</v>
      </c>
      <c r="T906" s="197">
        <v>382.11</v>
      </c>
      <c r="U906" s="200"/>
      <c r="V906" s="199"/>
      <c r="W906" s="199"/>
      <c r="X906" s="199"/>
      <c r="Y906" s="199"/>
      <c r="Z906" s="199"/>
      <c r="AA906" s="199"/>
      <c r="AB906" s="199"/>
      <c r="AC906" s="199"/>
      <c r="AD906" s="199"/>
      <c r="AE906" s="200"/>
      <c r="AH906" s="201"/>
      <c r="AI906" s="201"/>
      <c r="AJ906" s="201"/>
      <c r="AK906" s="201"/>
      <c r="AL906" s="201"/>
      <c r="AM906" s="201"/>
      <c r="AN906" s="201"/>
      <c r="AO906" s="201"/>
      <c r="AP906" s="201"/>
      <c r="AQ906" s="201"/>
      <c r="AR906" s="201"/>
      <c r="AS906" s="201"/>
      <c r="AT906" s="201"/>
      <c r="AU906" s="201"/>
      <c r="AV906" s="201"/>
      <c r="AW906" s="201"/>
      <c r="AX906" s="201"/>
      <c r="AY906" s="201"/>
      <c r="AZ906" s="201"/>
      <c r="BA906" s="201"/>
      <c r="BB906" s="201"/>
      <c r="BC906" s="201"/>
      <c r="BD906" s="201"/>
      <c r="BE906" s="201"/>
      <c r="BF906" s="201"/>
      <c r="BG906" s="201"/>
      <c r="BH906" s="201"/>
      <c r="BI906" s="201"/>
      <c r="BJ906" s="201"/>
      <c r="BK906" s="201"/>
      <c r="BL906" s="201"/>
      <c r="BM906" s="201"/>
      <c r="BN906" s="201"/>
      <c r="BO906" s="201"/>
      <c r="BP906" s="201"/>
      <c r="BQ906" s="201"/>
      <c r="BR906" s="201"/>
      <c r="BS906" s="201"/>
      <c r="BT906" s="201"/>
      <c r="BU906" s="201"/>
      <c r="BV906" s="201"/>
      <c r="BW906" s="201"/>
      <c r="BX906" s="201"/>
      <c r="BY906" s="201"/>
      <c r="BZ906" s="201"/>
      <c r="CA906" s="201"/>
      <c r="CB906" s="201"/>
      <c r="CC906" s="201"/>
      <c r="CD906" s="201"/>
      <c r="CE906" s="201"/>
      <c r="CF906" s="201"/>
      <c r="CG906" s="201"/>
      <c r="CH906" s="201"/>
      <c r="CI906" s="201"/>
      <c r="CJ906" s="201"/>
      <c r="CK906" s="201"/>
      <c r="CL906" s="201"/>
      <c r="CM906" s="201"/>
      <c r="CN906" s="201"/>
      <c r="CO906" s="201"/>
      <c r="CP906" s="201"/>
      <c r="CQ906" s="201"/>
      <c r="CR906" s="201"/>
      <c r="CS906" s="201"/>
      <c r="CT906" s="201"/>
      <c r="CU906" s="201"/>
      <c r="CV906" s="201"/>
      <c r="CW906" s="201"/>
      <c r="CX906" s="201"/>
      <c r="CY906" s="201"/>
      <c r="CZ906" s="201"/>
      <c r="DA906" s="201"/>
      <c r="DB906" s="201"/>
      <c r="DC906" s="201"/>
      <c r="DD906" s="201"/>
      <c r="DE906" s="201"/>
      <c r="DF906" s="201"/>
      <c r="DG906" s="201"/>
      <c r="DH906" s="201"/>
      <c r="DI906" s="201"/>
      <c r="DJ906" s="201"/>
      <c r="DK906" s="201"/>
      <c r="DL906" s="201"/>
      <c r="DM906" s="201"/>
      <c r="DN906" s="201"/>
      <c r="DO906" s="201"/>
      <c r="DP906" s="201"/>
      <c r="DQ906" s="201"/>
      <c r="DR906" s="201"/>
      <c r="DS906" s="201"/>
      <c r="DT906" s="201"/>
      <c r="DU906" s="201"/>
      <c r="DV906" s="201"/>
      <c r="DW906" s="201"/>
      <c r="DX906" s="201"/>
      <c r="DY906" s="201"/>
      <c r="DZ906" s="201"/>
      <c r="EA906" s="201"/>
      <c r="EB906" s="201"/>
      <c r="EC906" s="201"/>
      <c r="ED906" s="201"/>
      <c r="EE906" s="201"/>
      <c r="EF906" s="201"/>
      <c r="EG906" s="201"/>
      <c r="EH906" s="201"/>
      <c r="EI906" s="201"/>
      <c r="EJ906" s="201"/>
      <c r="EK906" s="201"/>
      <c r="EL906" s="201"/>
      <c r="EM906" s="201"/>
      <c r="EN906" s="201"/>
      <c r="EO906" s="201"/>
      <c r="EP906" s="201"/>
      <c r="EQ906" s="201"/>
      <c r="ER906" s="201"/>
      <c r="ES906" s="201"/>
      <c r="ET906" s="201"/>
      <c r="EU906" s="201"/>
      <c r="EV906" s="201"/>
      <c r="EW906" s="201"/>
      <c r="EX906" s="201"/>
      <c r="EY906" s="201"/>
      <c r="EZ906" s="201"/>
      <c r="FA906" s="201"/>
      <c r="FB906" s="201"/>
      <c r="FC906" s="201"/>
      <c r="FD906" s="201"/>
      <c r="FE906" s="201"/>
      <c r="FF906" s="201"/>
      <c r="FG906" s="201"/>
      <c r="FH906" s="201"/>
      <c r="FI906" s="201"/>
      <c r="FJ906" s="201"/>
      <c r="FK906" s="201"/>
      <c r="FL906" s="201"/>
      <c r="FM906" s="201"/>
      <c r="FN906" s="201"/>
      <c r="FO906" s="201"/>
      <c r="FP906" s="201"/>
      <c r="FQ906" s="201"/>
      <c r="FR906" s="201"/>
      <c r="FS906" s="201"/>
      <c r="FT906" s="201"/>
      <c r="FU906" s="201"/>
      <c r="FV906" s="201"/>
      <c r="FW906" s="201"/>
      <c r="FX906" s="201"/>
      <c r="FY906" s="201"/>
      <c r="FZ906" s="201"/>
      <c r="GA906" s="201"/>
      <c r="GB906" s="201"/>
      <c r="GC906" s="201"/>
      <c r="GD906" s="201"/>
      <c r="GE906" s="201"/>
      <c r="GF906" s="201"/>
      <c r="GG906" s="201"/>
      <c r="GH906" s="201"/>
      <c r="GI906" s="201"/>
      <c r="GJ906" s="201"/>
      <c r="GK906" s="201"/>
      <c r="GL906" s="201"/>
      <c r="GM906" s="201"/>
      <c r="GN906" s="201"/>
      <c r="GO906" s="201"/>
      <c r="GP906" s="201"/>
      <c r="GQ906" s="201"/>
      <c r="GR906" s="201"/>
      <c r="GS906" s="201"/>
      <c r="GT906" s="201"/>
      <c r="GU906" s="201"/>
      <c r="GV906" s="201"/>
      <c r="GW906" s="201"/>
      <c r="GX906" s="201"/>
      <c r="GY906" s="201"/>
      <c r="GZ906" s="201"/>
      <c r="HA906" s="201"/>
      <c r="HB906" s="201"/>
      <c r="HC906" s="201"/>
      <c r="HD906" s="201"/>
      <c r="HE906" s="201"/>
      <c r="HF906" s="201"/>
      <c r="HG906" s="201"/>
      <c r="HH906" s="201"/>
      <c r="HI906" s="201"/>
      <c r="HJ906" s="201"/>
      <c r="HK906" s="201"/>
      <c r="HL906" s="201"/>
      <c r="HM906" s="201"/>
      <c r="HN906" s="201"/>
      <c r="HO906" s="201"/>
      <c r="HP906" s="201"/>
      <c r="HQ906" s="201"/>
      <c r="HR906" s="201"/>
      <c r="HS906" s="201"/>
      <c r="HT906" s="201"/>
      <c r="HU906" s="201"/>
      <c r="HV906" s="201"/>
      <c r="HW906" s="201"/>
      <c r="HX906" s="201"/>
      <c r="HY906" s="201"/>
      <c r="HZ906" s="201"/>
      <c r="IA906" s="201"/>
      <c r="IB906" s="201"/>
      <c r="IC906" s="201"/>
      <c r="ID906" s="201"/>
      <c r="IE906" s="201"/>
      <c r="IF906" s="201"/>
      <c r="IG906" s="201"/>
      <c r="IH906" s="201"/>
      <c r="II906" s="201"/>
      <c r="IJ906" s="201"/>
      <c r="IK906" s="201"/>
      <c r="IL906" s="201"/>
      <c r="IM906" s="201"/>
      <c r="IN906" s="201"/>
      <c r="IO906" s="201"/>
      <c r="IP906" s="201"/>
      <c r="IQ906" s="201"/>
      <c r="IR906" s="201"/>
      <c r="IS906" s="201"/>
      <c r="IT906" s="201"/>
      <c r="IU906" s="201"/>
      <c r="IV906" s="201"/>
    </row>
    <row r="907" spans="1:256">
      <c r="A907" s="198"/>
      <c r="B907" s="199"/>
      <c r="C907" s="199" t="s">
        <v>132</v>
      </c>
      <c r="D907" s="199"/>
      <c r="E907" s="199" t="s">
        <v>115</v>
      </c>
      <c r="F907" s="196">
        <v>1</v>
      </c>
      <c r="G907" s="197"/>
      <c r="H907" s="197">
        <v>11586.35</v>
      </c>
      <c r="I907" s="197">
        <v>11586.35</v>
      </c>
      <c r="J907" s="230">
        <v>13</v>
      </c>
      <c r="K907" s="200"/>
      <c r="L907" s="199"/>
      <c r="M907" s="197">
        <v>11586.35</v>
      </c>
      <c r="N907" s="197">
        <v>11586.35</v>
      </c>
      <c r="O907" s="199"/>
      <c r="P907" s="197"/>
      <c r="Q907" s="197"/>
      <c r="R907" s="196">
        <v>1</v>
      </c>
      <c r="S907" s="197">
        <v>11586.35</v>
      </c>
      <c r="T907" s="197">
        <v>11586.35</v>
      </c>
      <c r="U907" s="200"/>
      <c r="V907" s="199"/>
      <c r="W907" s="199"/>
      <c r="X907" s="199"/>
      <c r="Y907" s="199"/>
      <c r="Z907" s="199"/>
      <c r="AA907" s="199"/>
      <c r="AB907" s="199"/>
      <c r="AC907" s="199"/>
      <c r="AD907" s="199"/>
      <c r="AE907" s="200"/>
      <c r="AH907" s="201"/>
      <c r="AI907" s="201"/>
      <c r="AJ907" s="201"/>
      <c r="AK907" s="201"/>
      <c r="AL907" s="201"/>
      <c r="AM907" s="201"/>
      <c r="AN907" s="201"/>
      <c r="AO907" s="201"/>
      <c r="AP907" s="201"/>
      <c r="AQ907" s="201"/>
      <c r="AR907" s="201"/>
      <c r="AS907" s="201"/>
      <c r="AT907" s="201"/>
      <c r="AU907" s="201"/>
      <c r="AV907" s="201"/>
      <c r="AW907" s="201"/>
      <c r="AX907" s="201"/>
      <c r="AY907" s="201"/>
      <c r="AZ907" s="201"/>
      <c r="BA907" s="201"/>
      <c r="BB907" s="201"/>
      <c r="BC907" s="201"/>
      <c r="BD907" s="201"/>
      <c r="BE907" s="201"/>
      <c r="BF907" s="201"/>
      <c r="BG907" s="201"/>
      <c r="BH907" s="201"/>
      <c r="BI907" s="201"/>
      <c r="BJ907" s="201"/>
      <c r="BK907" s="201"/>
      <c r="BL907" s="201"/>
      <c r="BM907" s="201"/>
      <c r="BN907" s="201"/>
      <c r="BO907" s="201"/>
      <c r="BP907" s="201"/>
      <c r="BQ907" s="201"/>
      <c r="BR907" s="201"/>
      <c r="BS907" s="201"/>
      <c r="BT907" s="201"/>
      <c r="BU907" s="201"/>
      <c r="BV907" s="201"/>
      <c r="BW907" s="201"/>
      <c r="BX907" s="201"/>
      <c r="BY907" s="201"/>
      <c r="BZ907" s="201"/>
      <c r="CA907" s="201"/>
      <c r="CB907" s="201"/>
      <c r="CC907" s="201"/>
      <c r="CD907" s="201"/>
      <c r="CE907" s="201"/>
      <c r="CF907" s="201"/>
      <c r="CG907" s="201"/>
      <c r="CH907" s="201"/>
      <c r="CI907" s="201"/>
      <c r="CJ907" s="201"/>
      <c r="CK907" s="201"/>
      <c r="CL907" s="201"/>
      <c r="CM907" s="201"/>
      <c r="CN907" s="201"/>
      <c r="CO907" s="201"/>
      <c r="CP907" s="201"/>
      <c r="CQ907" s="201"/>
      <c r="CR907" s="201"/>
      <c r="CS907" s="201"/>
      <c r="CT907" s="201"/>
      <c r="CU907" s="201"/>
      <c r="CV907" s="201"/>
      <c r="CW907" s="201"/>
      <c r="CX907" s="201"/>
      <c r="CY907" s="201"/>
      <c r="CZ907" s="201"/>
      <c r="DA907" s="201"/>
      <c r="DB907" s="201"/>
      <c r="DC907" s="201"/>
      <c r="DD907" s="201"/>
      <c r="DE907" s="201"/>
      <c r="DF907" s="201"/>
      <c r="DG907" s="201"/>
      <c r="DH907" s="201"/>
      <c r="DI907" s="201"/>
      <c r="DJ907" s="201"/>
      <c r="DK907" s="201"/>
      <c r="DL907" s="201"/>
      <c r="DM907" s="201"/>
      <c r="DN907" s="201"/>
      <c r="DO907" s="201"/>
      <c r="DP907" s="201"/>
      <c r="DQ907" s="201"/>
      <c r="DR907" s="201"/>
      <c r="DS907" s="201"/>
      <c r="DT907" s="201"/>
      <c r="DU907" s="201"/>
      <c r="DV907" s="201"/>
      <c r="DW907" s="201"/>
      <c r="DX907" s="201"/>
      <c r="DY907" s="201"/>
      <c r="DZ907" s="201"/>
      <c r="EA907" s="201"/>
      <c r="EB907" s="201"/>
      <c r="EC907" s="201"/>
      <c r="ED907" s="201"/>
      <c r="EE907" s="201"/>
      <c r="EF907" s="201"/>
      <c r="EG907" s="201"/>
      <c r="EH907" s="201"/>
      <c r="EI907" s="201"/>
      <c r="EJ907" s="201"/>
      <c r="EK907" s="201"/>
      <c r="EL907" s="201"/>
      <c r="EM907" s="201"/>
      <c r="EN907" s="201"/>
      <c r="EO907" s="201"/>
      <c r="EP907" s="201"/>
      <c r="EQ907" s="201"/>
      <c r="ER907" s="201"/>
      <c r="ES907" s="201"/>
      <c r="ET907" s="201"/>
      <c r="EU907" s="201"/>
      <c r="EV907" s="201"/>
      <c r="EW907" s="201"/>
      <c r="EX907" s="201"/>
      <c r="EY907" s="201"/>
      <c r="EZ907" s="201"/>
      <c r="FA907" s="201"/>
      <c r="FB907" s="201"/>
      <c r="FC907" s="201"/>
      <c r="FD907" s="201"/>
      <c r="FE907" s="201"/>
      <c r="FF907" s="201"/>
      <c r="FG907" s="201"/>
      <c r="FH907" s="201"/>
      <c r="FI907" s="201"/>
      <c r="FJ907" s="201"/>
      <c r="FK907" s="201"/>
      <c r="FL907" s="201"/>
      <c r="FM907" s="201"/>
      <c r="FN907" s="201"/>
      <c r="FO907" s="201"/>
      <c r="FP907" s="201"/>
      <c r="FQ907" s="201"/>
      <c r="FR907" s="201"/>
      <c r="FS907" s="201"/>
      <c r="FT907" s="201"/>
      <c r="FU907" s="201"/>
      <c r="FV907" s="201"/>
      <c r="FW907" s="201"/>
      <c r="FX907" s="201"/>
      <c r="FY907" s="201"/>
      <c r="FZ907" s="201"/>
      <c r="GA907" s="201"/>
      <c r="GB907" s="201"/>
      <c r="GC907" s="201"/>
      <c r="GD907" s="201"/>
      <c r="GE907" s="201"/>
      <c r="GF907" s="201"/>
      <c r="GG907" s="201"/>
      <c r="GH907" s="201"/>
      <c r="GI907" s="201"/>
      <c r="GJ907" s="201"/>
      <c r="GK907" s="201"/>
      <c r="GL907" s="201"/>
      <c r="GM907" s="201"/>
      <c r="GN907" s="201"/>
      <c r="GO907" s="201"/>
      <c r="GP907" s="201"/>
      <c r="GQ907" s="201"/>
      <c r="GR907" s="201"/>
      <c r="GS907" s="201"/>
      <c r="GT907" s="201"/>
      <c r="GU907" s="201"/>
      <c r="GV907" s="201"/>
      <c r="GW907" s="201"/>
      <c r="GX907" s="201"/>
      <c r="GY907" s="201"/>
      <c r="GZ907" s="201"/>
      <c r="HA907" s="201"/>
      <c r="HB907" s="201"/>
      <c r="HC907" s="201"/>
      <c r="HD907" s="201"/>
      <c r="HE907" s="201"/>
      <c r="HF907" s="201"/>
      <c r="HG907" s="201"/>
      <c r="HH907" s="201"/>
      <c r="HI907" s="201"/>
      <c r="HJ907" s="201"/>
      <c r="HK907" s="201"/>
      <c r="HL907" s="201"/>
      <c r="HM907" s="201"/>
      <c r="HN907" s="201"/>
      <c r="HO907" s="201"/>
      <c r="HP907" s="201"/>
      <c r="HQ907" s="201"/>
      <c r="HR907" s="201"/>
      <c r="HS907" s="201"/>
      <c r="HT907" s="201"/>
      <c r="HU907" s="201"/>
      <c r="HV907" s="201"/>
      <c r="HW907" s="201"/>
      <c r="HX907" s="201"/>
      <c r="HY907" s="201"/>
      <c r="HZ907" s="201"/>
      <c r="IA907" s="201"/>
      <c r="IB907" s="201"/>
      <c r="IC907" s="201"/>
      <c r="ID907" s="201"/>
      <c r="IE907" s="201"/>
      <c r="IF907" s="201"/>
      <c r="IG907" s="201"/>
      <c r="IH907" s="201"/>
      <c r="II907" s="201"/>
      <c r="IJ907" s="201"/>
      <c r="IK907" s="201"/>
      <c r="IL907" s="201"/>
      <c r="IM907" s="201"/>
      <c r="IN907" s="201"/>
      <c r="IO907" s="201"/>
      <c r="IP907" s="201"/>
      <c r="IQ907" s="201"/>
      <c r="IR907" s="201"/>
      <c r="IS907" s="201"/>
      <c r="IT907" s="201"/>
      <c r="IU907" s="201"/>
      <c r="IV907" s="201"/>
    </row>
    <row r="908" spans="1:256">
      <c r="A908" s="198"/>
      <c r="B908" s="199"/>
      <c r="C908" s="199" t="s">
        <v>133</v>
      </c>
      <c r="D908" s="199"/>
      <c r="E908" s="199" t="s">
        <v>134</v>
      </c>
      <c r="F908" s="196">
        <v>1</v>
      </c>
      <c r="G908" s="197">
        <v>1344.95</v>
      </c>
      <c r="H908" s="197">
        <v>1344.95</v>
      </c>
      <c r="I908" s="197">
        <v>1344.95</v>
      </c>
      <c r="J908" s="230">
        <v>19</v>
      </c>
      <c r="K908" s="200"/>
      <c r="L908" s="199">
        <v>1</v>
      </c>
      <c r="M908" s="197"/>
      <c r="N908" s="197"/>
      <c r="O908" s="199"/>
      <c r="P908" s="197"/>
      <c r="Q908" s="197"/>
      <c r="R908" s="196">
        <v>1</v>
      </c>
      <c r="S908" s="197">
        <v>1344.95</v>
      </c>
      <c r="T908" s="197">
        <v>1344.95</v>
      </c>
      <c r="U908" s="200"/>
      <c r="V908" s="199"/>
      <c r="W908" s="199"/>
      <c r="X908" s="199"/>
      <c r="Y908" s="199"/>
      <c r="Z908" s="199"/>
      <c r="AA908" s="199"/>
      <c r="AB908" s="199"/>
      <c r="AC908" s="199"/>
      <c r="AD908" s="199"/>
      <c r="AE908" s="200"/>
      <c r="AH908" s="201"/>
      <c r="AI908" s="201"/>
      <c r="AJ908" s="201"/>
      <c r="AK908" s="201"/>
      <c r="AL908" s="201"/>
      <c r="AM908" s="201"/>
      <c r="AN908" s="201"/>
      <c r="AO908" s="201"/>
      <c r="AP908" s="201"/>
      <c r="AQ908" s="201"/>
      <c r="AR908" s="201"/>
      <c r="AS908" s="201"/>
      <c r="AT908" s="201"/>
      <c r="AU908" s="201"/>
      <c r="AV908" s="201"/>
      <c r="AW908" s="201"/>
      <c r="AX908" s="201"/>
      <c r="AY908" s="201"/>
      <c r="AZ908" s="201"/>
      <c r="BA908" s="201"/>
      <c r="BB908" s="201"/>
      <c r="BC908" s="201"/>
      <c r="BD908" s="201"/>
      <c r="BE908" s="201"/>
      <c r="BF908" s="201"/>
      <c r="BG908" s="201"/>
      <c r="BH908" s="201"/>
      <c r="BI908" s="201"/>
      <c r="BJ908" s="201"/>
      <c r="BK908" s="201"/>
      <c r="BL908" s="201"/>
      <c r="BM908" s="201"/>
      <c r="BN908" s="201"/>
      <c r="BO908" s="201"/>
      <c r="BP908" s="201"/>
      <c r="BQ908" s="201"/>
      <c r="BR908" s="201"/>
      <c r="BS908" s="201"/>
      <c r="BT908" s="201"/>
      <c r="BU908" s="201"/>
      <c r="BV908" s="201"/>
      <c r="BW908" s="201"/>
      <c r="BX908" s="201"/>
      <c r="BY908" s="201"/>
      <c r="BZ908" s="201"/>
      <c r="CA908" s="201"/>
      <c r="CB908" s="201"/>
      <c r="CC908" s="201"/>
      <c r="CD908" s="201"/>
      <c r="CE908" s="201"/>
      <c r="CF908" s="201"/>
      <c r="CG908" s="201"/>
      <c r="CH908" s="201"/>
      <c r="CI908" s="201"/>
      <c r="CJ908" s="201"/>
      <c r="CK908" s="201"/>
      <c r="CL908" s="201"/>
      <c r="CM908" s="201"/>
      <c r="CN908" s="201"/>
      <c r="CO908" s="201"/>
      <c r="CP908" s="201"/>
      <c r="CQ908" s="201"/>
      <c r="CR908" s="201"/>
      <c r="CS908" s="201"/>
      <c r="CT908" s="201"/>
      <c r="CU908" s="201"/>
      <c r="CV908" s="201"/>
      <c r="CW908" s="201"/>
      <c r="CX908" s="201"/>
      <c r="CY908" s="201"/>
      <c r="CZ908" s="201"/>
      <c r="DA908" s="201"/>
      <c r="DB908" s="201"/>
      <c r="DC908" s="201"/>
      <c r="DD908" s="201"/>
      <c r="DE908" s="201"/>
      <c r="DF908" s="201"/>
      <c r="DG908" s="201"/>
      <c r="DH908" s="201"/>
      <c r="DI908" s="201"/>
      <c r="DJ908" s="201"/>
      <c r="DK908" s="201"/>
      <c r="DL908" s="201"/>
      <c r="DM908" s="201"/>
      <c r="DN908" s="201"/>
      <c r="DO908" s="201"/>
      <c r="DP908" s="201"/>
      <c r="DQ908" s="201"/>
      <c r="DR908" s="201"/>
      <c r="DS908" s="201"/>
      <c r="DT908" s="201"/>
      <c r="DU908" s="201"/>
      <c r="DV908" s="201"/>
      <c r="DW908" s="201"/>
      <c r="DX908" s="201"/>
      <c r="DY908" s="201"/>
      <c r="DZ908" s="201"/>
      <c r="EA908" s="201"/>
      <c r="EB908" s="201"/>
      <c r="EC908" s="201"/>
      <c r="ED908" s="201"/>
      <c r="EE908" s="201"/>
      <c r="EF908" s="201"/>
      <c r="EG908" s="201"/>
      <c r="EH908" s="201"/>
      <c r="EI908" s="201"/>
      <c r="EJ908" s="201"/>
      <c r="EK908" s="201"/>
      <c r="EL908" s="201"/>
      <c r="EM908" s="201"/>
      <c r="EN908" s="201"/>
      <c r="EO908" s="201"/>
      <c r="EP908" s="201"/>
      <c r="EQ908" s="201"/>
      <c r="ER908" s="201"/>
      <c r="ES908" s="201"/>
      <c r="ET908" s="201"/>
      <c r="EU908" s="201"/>
      <c r="EV908" s="201"/>
      <c r="EW908" s="201"/>
      <c r="EX908" s="201"/>
      <c r="EY908" s="201"/>
      <c r="EZ908" s="201"/>
      <c r="FA908" s="201"/>
      <c r="FB908" s="201"/>
      <c r="FC908" s="201"/>
      <c r="FD908" s="201"/>
      <c r="FE908" s="201"/>
      <c r="FF908" s="201"/>
      <c r="FG908" s="201"/>
      <c r="FH908" s="201"/>
      <c r="FI908" s="201"/>
      <c r="FJ908" s="201"/>
      <c r="FK908" s="201"/>
      <c r="FL908" s="201"/>
      <c r="FM908" s="201"/>
      <c r="FN908" s="201"/>
      <c r="FO908" s="201"/>
      <c r="FP908" s="201"/>
      <c r="FQ908" s="201"/>
      <c r="FR908" s="201"/>
      <c r="FS908" s="201"/>
      <c r="FT908" s="201"/>
      <c r="FU908" s="201"/>
      <c r="FV908" s="201"/>
      <c r="FW908" s="201"/>
      <c r="FX908" s="201"/>
      <c r="FY908" s="201"/>
      <c r="FZ908" s="201"/>
      <c r="GA908" s="201"/>
      <c r="GB908" s="201"/>
      <c r="GC908" s="201"/>
      <c r="GD908" s="201"/>
      <c r="GE908" s="201"/>
      <c r="GF908" s="201"/>
      <c r="GG908" s="201"/>
      <c r="GH908" s="201"/>
      <c r="GI908" s="201"/>
      <c r="GJ908" s="201"/>
      <c r="GK908" s="201"/>
      <c r="GL908" s="201"/>
      <c r="GM908" s="201"/>
      <c r="GN908" s="201"/>
      <c r="GO908" s="201"/>
      <c r="GP908" s="201"/>
      <c r="GQ908" s="201"/>
      <c r="GR908" s="201"/>
      <c r="GS908" s="201"/>
      <c r="GT908" s="201"/>
      <c r="GU908" s="201"/>
      <c r="GV908" s="201"/>
      <c r="GW908" s="201"/>
      <c r="GX908" s="201"/>
      <c r="GY908" s="201"/>
      <c r="GZ908" s="201"/>
      <c r="HA908" s="201"/>
      <c r="HB908" s="201"/>
      <c r="HC908" s="201"/>
      <c r="HD908" s="201"/>
      <c r="HE908" s="201"/>
      <c r="HF908" s="201"/>
      <c r="HG908" s="201"/>
      <c r="HH908" s="201"/>
      <c r="HI908" s="201"/>
      <c r="HJ908" s="201"/>
      <c r="HK908" s="201"/>
      <c r="HL908" s="201"/>
      <c r="HM908" s="201"/>
      <c r="HN908" s="201"/>
      <c r="HO908" s="201"/>
      <c r="HP908" s="201"/>
      <c r="HQ908" s="201"/>
      <c r="HR908" s="201"/>
      <c r="HS908" s="201"/>
      <c r="HT908" s="201"/>
      <c r="HU908" s="201"/>
      <c r="HV908" s="201"/>
      <c r="HW908" s="201"/>
      <c r="HX908" s="201"/>
      <c r="HY908" s="201"/>
      <c r="HZ908" s="201"/>
      <c r="IA908" s="201"/>
      <c r="IB908" s="201"/>
      <c r="IC908" s="201"/>
      <c r="ID908" s="201"/>
      <c r="IE908" s="201"/>
      <c r="IF908" s="201"/>
      <c r="IG908" s="201"/>
      <c r="IH908" s="201"/>
      <c r="II908" s="201"/>
      <c r="IJ908" s="201"/>
      <c r="IK908" s="201"/>
      <c r="IL908" s="201"/>
      <c r="IM908" s="201"/>
      <c r="IN908" s="201"/>
      <c r="IO908" s="201"/>
      <c r="IP908" s="201"/>
      <c r="IQ908" s="201"/>
      <c r="IR908" s="201"/>
      <c r="IS908" s="201"/>
      <c r="IT908" s="201"/>
      <c r="IU908" s="201"/>
      <c r="IV908" s="201"/>
    </row>
    <row r="909" spans="1:256">
      <c r="A909" s="198"/>
      <c r="B909" s="199"/>
      <c r="C909" s="199" t="s">
        <v>135</v>
      </c>
      <c r="D909" s="199"/>
      <c r="E909" s="199" t="s">
        <v>136</v>
      </c>
      <c r="F909" s="196">
        <v>20</v>
      </c>
      <c r="G909" s="197">
        <v>3954.2950000000001</v>
      </c>
      <c r="H909" s="197">
        <v>23725.77</v>
      </c>
      <c r="I909" s="197">
        <v>1186.2885000000001</v>
      </c>
      <c r="J909" s="230">
        <v>12.15</v>
      </c>
      <c r="K909" s="200"/>
      <c r="L909" s="199">
        <v>6</v>
      </c>
      <c r="M909" s="197">
        <v>46540.95</v>
      </c>
      <c r="N909" s="197">
        <v>3324.3535714285699</v>
      </c>
      <c r="O909" s="199"/>
      <c r="P909" s="197"/>
      <c r="Q909" s="197"/>
      <c r="R909" s="196">
        <v>20</v>
      </c>
      <c r="S909" s="197">
        <v>23725.77</v>
      </c>
      <c r="T909" s="197">
        <v>1186.2885000000001</v>
      </c>
      <c r="U909" s="200"/>
      <c r="V909" s="199"/>
      <c r="W909" s="199"/>
      <c r="X909" s="199"/>
      <c r="Y909" s="199"/>
      <c r="Z909" s="199"/>
      <c r="AA909" s="199"/>
      <c r="AB909" s="199"/>
      <c r="AC909" s="199"/>
      <c r="AD909" s="199"/>
      <c r="AE909" s="200"/>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c r="CB909" s="201"/>
      <c r="CC909" s="201"/>
      <c r="CD909" s="201"/>
      <c r="CE909" s="201"/>
      <c r="CF909" s="201"/>
      <c r="CG909" s="201"/>
      <c r="CH909" s="201"/>
      <c r="CI909" s="201"/>
      <c r="CJ909" s="201"/>
      <c r="CK909" s="201"/>
      <c r="CL909" s="201"/>
      <c r="CM909" s="201"/>
      <c r="CN909" s="201"/>
      <c r="CO909" s="201"/>
      <c r="CP909" s="201"/>
      <c r="CQ909" s="201"/>
      <c r="CR909" s="201"/>
      <c r="CS909" s="201"/>
      <c r="CT909" s="201"/>
      <c r="CU909" s="201"/>
      <c r="CV909" s="201"/>
      <c r="CW909" s="201"/>
      <c r="CX909" s="201"/>
      <c r="CY909" s="201"/>
      <c r="CZ909" s="201"/>
      <c r="DA909" s="201"/>
      <c r="DB909" s="201"/>
      <c r="DC909" s="201"/>
      <c r="DD909" s="201"/>
      <c r="DE909" s="201"/>
      <c r="DF909" s="201"/>
      <c r="DG909" s="201"/>
      <c r="DH909" s="201"/>
      <c r="DI909" s="201"/>
      <c r="DJ909" s="201"/>
      <c r="DK909" s="201"/>
      <c r="DL909" s="201"/>
      <c r="DM909" s="201"/>
      <c r="DN909" s="201"/>
      <c r="DO909" s="201"/>
      <c r="DP909" s="201"/>
      <c r="DQ909" s="201"/>
      <c r="DR909" s="201"/>
      <c r="DS909" s="201"/>
      <c r="DT909" s="201"/>
      <c r="DU909" s="201"/>
      <c r="DV909" s="201"/>
      <c r="DW909" s="201"/>
      <c r="DX909" s="201"/>
      <c r="DY909" s="201"/>
      <c r="DZ909" s="201"/>
      <c r="EA909" s="201"/>
      <c r="EB909" s="201"/>
      <c r="EC909" s="201"/>
      <c r="ED909" s="201"/>
      <c r="EE909" s="201"/>
      <c r="EF909" s="201"/>
      <c r="EG909" s="201"/>
      <c r="EH909" s="201"/>
      <c r="EI909" s="201"/>
      <c r="EJ909" s="201"/>
      <c r="EK909" s="201"/>
      <c r="EL909" s="201"/>
      <c r="EM909" s="201"/>
      <c r="EN909" s="201"/>
      <c r="EO909" s="201"/>
      <c r="EP909" s="201"/>
      <c r="EQ909" s="201"/>
      <c r="ER909" s="201"/>
      <c r="ES909" s="201"/>
      <c r="ET909" s="201"/>
      <c r="EU909" s="201"/>
      <c r="EV909" s="201"/>
      <c r="EW909" s="201"/>
      <c r="EX909" s="201"/>
      <c r="EY909" s="201"/>
      <c r="EZ909" s="201"/>
      <c r="FA909" s="201"/>
      <c r="FB909" s="201"/>
      <c r="FC909" s="201"/>
      <c r="FD909" s="201"/>
      <c r="FE909" s="201"/>
      <c r="FF909" s="201"/>
      <c r="FG909" s="201"/>
      <c r="FH909" s="201"/>
      <c r="FI909" s="201"/>
      <c r="FJ909" s="201"/>
      <c r="FK909" s="201"/>
      <c r="FL909" s="201"/>
      <c r="FM909" s="201"/>
      <c r="FN909" s="201"/>
      <c r="FO909" s="201"/>
      <c r="FP909" s="201"/>
      <c r="FQ909" s="201"/>
      <c r="FR909" s="201"/>
      <c r="FS909" s="201"/>
      <c r="FT909" s="201"/>
      <c r="FU909" s="201"/>
      <c r="FV909" s="201"/>
      <c r="FW909" s="201"/>
      <c r="FX909" s="201"/>
      <c r="FY909" s="201"/>
      <c r="FZ909" s="201"/>
      <c r="GA909" s="201"/>
      <c r="GB909" s="201"/>
      <c r="GC909" s="201"/>
      <c r="GD909" s="201"/>
      <c r="GE909" s="201"/>
      <c r="GF909" s="201"/>
      <c r="GG909" s="201"/>
      <c r="GH909" s="201"/>
      <c r="GI909" s="201"/>
      <c r="GJ909" s="201"/>
      <c r="GK909" s="201"/>
      <c r="GL909" s="201"/>
      <c r="GM909" s="201"/>
      <c r="GN909" s="201"/>
      <c r="GO909" s="201"/>
      <c r="GP909" s="201"/>
      <c r="GQ909" s="201"/>
      <c r="GR909" s="201"/>
      <c r="GS909" s="201"/>
      <c r="GT909" s="201"/>
      <c r="GU909" s="201"/>
      <c r="GV909" s="201"/>
      <c r="GW909" s="201"/>
      <c r="GX909" s="201"/>
      <c r="GY909" s="201"/>
      <c r="GZ909" s="201"/>
      <c r="HA909" s="201"/>
      <c r="HB909" s="201"/>
      <c r="HC909" s="201"/>
      <c r="HD909" s="201"/>
      <c r="HE909" s="201"/>
      <c r="HF909" s="201"/>
      <c r="HG909" s="201"/>
      <c r="HH909" s="201"/>
      <c r="HI909" s="201"/>
      <c r="HJ909" s="201"/>
      <c r="HK909" s="201"/>
      <c r="HL909" s="201"/>
      <c r="HM909" s="201"/>
      <c r="HN909" s="201"/>
      <c r="HO909" s="201"/>
      <c r="HP909" s="201"/>
      <c r="HQ909" s="201"/>
      <c r="HR909" s="201"/>
      <c r="HS909" s="201"/>
      <c r="HT909" s="201"/>
      <c r="HU909" s="201"/>
      <c r="HV909" s="201"/>
      <c r="HW909" s="201"/>
      <c r="HX909" s="201"/>
      <c r="HY909" s="201"/>
      <c r="HZ909" s="201"/>
      <c r="IA909" s="201"/>
      <c r="IB909" s="201"/>
      <c r="IC909" s="201"/>
      <c r="ID909" s="201"/>
      <c r="IE909" s="201"/>
      <c r="IF909" s="201"/>
      <c r="IG909" s="201"/>
      <c r="IH909" s="201"/>
      <c r="II909" s="201"/>
      <c r="IJ909" s="201"/>
      <c r="IK909" s="201"/>
      <c r="IL909" s="201"/>
      <c r="IM909" s="201"/>
      <c r="IN909" s="201"/>
      <c r="IO909" s="201"/>
      <c r="IP909" s="201"/>
      <c r="IQ909" s="201"/>
      <c r="IR909" s="201"/>
      <c r="IS909" s="201"/>
      <c r="IT909" s="201"/>
      <c r="IU909" s="201"/>
      <c r="IV909" s="201"/>
    </row>
    <row r="910" spans="1:256">
      <c r="A910" s="198"/>
      <c r="B910" s="199"/>
      <c r="C910" s="199" t="s">
        <v>138</v>
      </c>
      <c r="D910" s="199"/>
      <c r="E910" s="199" t="s">
        <v>139</v>
      </c>
      <c r="F910" s="196">
        <v>1</v>
      </c>
      <c r="G910" s="197">
        <v>163.6</v>
      </c>
      <c r="H910" s="197">
        <v>163.6</v>
      </c>
      <c r="I910" s="197">
        <v>163.6</v>
      </c>
      <c r="J910" s="230">
        <v>6</v>
      </c>
      <c r="K910" s="200"/>
      <c r="L910" s="199">
        <v>1</v>
      </c>
      <c r="M910" s="197"/>
      <c r="N910" s="197"/>
      <c r="O910" s="199"/>
      <c r="P910" s="197"/>
      <c r="Q910" s="197"/>
      <c r="R910" s="196">
        <v>1</v>
      </c>
      <c r="S910" s="197">
        <v>163.6</v>
      </c>
      <c r="T910" s="197">
        <v>163.6</v>
      </c>
      <c r="U910" s="200"/>
      <c r="V910" s="199"/>
      <c r="W910" s="199"/>
      <c r="X910" s="199"/>
      <c r="Y910" s="199"/>
      <c r="Z910" s="199"/>
      <c r="AA910" s="199"/>
      <c r="AB910" s="199"/>
      <c r="AC910" s="199"/>
      <c r="AD910" s="199"/>
      <c r="AE910" s="200"/>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c r="DT910" s="201"/>
      <c r="DU910" s="201"/>
      <c r="DV910" s="201"/>
      <c r="DW910" s="201"/>
      <c r="DX910" s="201"/>
      <c r="DY910" s="201"/>
      <c r="DZ910" s="201"/>
      <c r="EA910" s="201"/>
      <c r="EB910" s="201"/>
      <c r="EC910" s="201"/>
      <c r="ED910" s="201"/>
      <c r="EE910" s="201"/>
      <c r="EF910" s="201"/>
      <c r="EG910" s="201"/>
      <c r="EH910" s="201"/>
      <c r="EI910" s="201"/>
      <c r="EJ910" s="201"/>
      <c r="EK910" s="201"/>
      <c r="EL910" s="201"/>
      <c r="EM910" s="201"/>
      <c r="EN910" s="201"/>
      <c r="EO910" s="201"/>
      <c r="EP910" s="201"/>
      <c r="EQ910" s="201"/>
      <c r="ER910" s="201"/>
      <c r="ES910" s="201"/>
      <c r="ET910" s="201"/>
      <c r="EU910" s="201"/>
      <c r="EV910" s="201"/>
      <c r="EW910" s="201"/>
      <c r="EX910" s="201"/>
      <c r="EY910" s="201"/>
      <c r="EZ910" s="201"/>
      <c r="FA910" s="201"/>
      <c r="FB910" s="201"/>
      <c r="FC910" s="201"/>
      <c r="FD910" s="201"/>
      <c r="FE910" s="201"/>
      <c r="FF910" s="201"/>
      <c r="FG910" s="201"/>
      <c r="FH910" s="201"/>
      <c r="FI910" s="201"/>
      <c r="FJ910" s="201"/>
      <c r="FK910" s="201"/>
      <c r="FL910" s="201"/>
      <c r="FM910" s="201"/>
      <c r="FN910" s="201"/>
      <c r="FO910" s="201"/>
      <c r="FP910" s="201"/>
      <c r="FQ910" s="201"/>
      <c r="FR910" s="201"/>
      <c r="FS910" s="201"/>
      <c r="FT910" s="201"/>
      <c r="FU910" s="201"/>
      <c r="FV910" s="201"/>
      <c r="FW910" s="201"/>
      <c r="FX910" s="201"/>
      <c r="FY910" s="201"/>
      <c r="FZ910" s="201"/>
      <c r="GA910" s="201"/>
      <c r="GB910" s="201"/>
      <c r="GC910" s="201"/>
      <c r="GD910" s="201"/>
      <c r="GE910" s="201"/>
      <c r="GF910" s="201"/>
      <c r="GG910" s="201"/>
      <c r="GH910" s="201"/>
      <c r="GI910" s="201"/>
      <c r="GJ910" s="201"/>
      <c r="GK910" s="201"/>
      <c r="GL910" s="201"/>
      <c r="GM910" s="201"/>
      <c r="GN910" s="201"/>
      <c r="GO910" s="201"/>
      <c r="GP910" s="201"/>
      <c r="GQ910" s="201"/>
      <c r="GR910" s="201"/>
      <c r="GS910" s="201"/>
      <c r="GT910" s="201"/>
      <c r="GU910" s="201"/>
      <c r="GV910" s="201"/>
      <c r="GW910" s="201"/>
      <c r="GX910" s="201"/>
      <c r="GY910" s="201"/>
      <c r="GZ910" s="201"/>
      <c r="HA910" s="201"/>
      <c r="HB910" s="201"/>
      <c r="HC910" s="201"/>
      <c r="HD910" s="201"/>
      <c r="HE910" s="201"/>
      <c r="HF910" s="201"/>
      <c r="HG910" s="201"/>
      <c r="HH910" s="201"/>
      <c r="HI910" s="201"/>
      <c r="HJ910" s="201"/>
      <c r="HK910" s="201"/>
      <c r="HL910" s="201"/>
      <c r="HM910" s="201"/>
      <c r="HN910" s="201"/>
      <c r="HO910" s="201"/>
      <c r="HP910" s="201"/>
      <c r="HQ910" s="201"/>
      <c r="HR910" s="201"/>
      <c r="HS910" s="201"/>
      <c r="HT910" s="201"/>
      <c r="HU910" s="201"/>
      <c r="HV910" s="201"/>
      <c r="HW910" s="201"/>
      <c r="HX910" s="201"/>
      <c r="HY910" s="201"/>
      <c r="HZ910" s="201"/>
      <c r="IA910" s="201"/>
      <c r="IB910" s="201"/>
      <c r="IC910" s="201"/>
      <c r="ID910" s="201"/>
      <c r="IE910" s="201"/>
      <c r="IF910" s="201"/>
      <c r="IG910" s="201"/>
      <c r="IH910" s="201"/>
      <c r="II910" s="201"/>
      <c r="IJ910" s="201"/>
      <c r="IK910" s="201"/>
      <c r="IL910" s="201"/>
      <c r="IM910" s="201"/>
      <c r="IN910" s="201"/>
      <c r="IO910" s="201"/>
      <c r="IP910" s="201"/>
      <c r="IQ910" s="201"/>
      <c r="IR910" s="201"/>
      <c r="IS910" s="201"/>
      <c r="IT910" s="201"/>
      <c r="IU910" s="201"/>
      <c r="IV910" s="201"/>
    </row>
    <row r="911" spans="1:256">
      <c r="A911" s="198"/>
      <c r="B911" s="199"/>
      <c r="C911" s="199" t="s">
        <v>141</v>
      </c>
      <c r="D911" s="199"/>
      <c r="E911" s="199" t="s">
        <v>142</v>
      </c>
      <c r="F911" s="196">
        <v>3</v>
      </c>
      <c r="G911" s="197"/>
      <c r="H911" s="197">
        <v>12073.67</v>
      </c>
      <c r="I911" s="197">
        <v>4024.55666666667</v>
      </c>
      <c r="J911" s="230">
        <v>11.6666666666667</v>
      </c>
      <c r="K911" s="200"/>
      <c r="L911" s="199"/>
      <c r="M911" s="197">
        <v>12073.67</v>
      </c>
      <c r="N911" s="197">
        <v>4024.55666666667</v>
      </c>
      <c r="O911" s="199"/>
      <c r="P911" s="197"/>
      <c r="Q911" s="197"/>
      <c r="R911" s="196">
        <v>3</v>
      </c>
      <c r="S911" s="197">
        <v>12073.67</v>
      </c>
      <c r="T911" s="197">
        <v>4024.55666666667</v>
      </c>
      <c r="U911" s="200"/>
      <c r="V911" s="199"/>
      <c r="W911" s="199"/>
      <c r="X911" s="199"/>
      <c r="Y911" s="199"/>
      <c r="Z911" s="199"/>
      <c r="AA911" s="199"/>
      <c r="AB911" s="199"/>
      <c r="AC911" s="199"/>
      <c r="AD911" s="199"/>
      <c r="AE911" s="200"/>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1"/>
      <c r="BC911" s="201"/>
      <c r="BD911" s="201"/>
      <c r="BE911" s="201"/>
      <c r="BF911" s="201"/>
      <c r="BG911" s="201"/>
      <c r="BH911" s="201"/>
      <c r="BI911" s="201"/>
      <c r="BJ911" s="201"/>
      <c r="BK911" s="201"/>
      <c r="BL911" s="201"/>
      <c r="BM911" s="201"/>
      <c r="BN911" s="201"/>
      <c r="BO911" s="201"/>
      <c r="BP911" s="201"/>
      <c r="BQ911" s="201"/>
      <c r="BR911" s="201"/>
      <c r="BS911" s="201"/>
      <c r="BT911" s="201"/>
      <c r="BU911" s="201"/>
      <c r="BV911" s="201"/>
      <c r="BW911" s="201"/>
      <c r="BX911" s="201"/>
      <c r="BY911" s="201"/>
      <c r="BZ911" s="201"/>
      <c r="CA911" s="201"/>
      <c r="CB911" s="201"/>
      <c r="CC911" s="201"/>
      <c r="CD911" s="201"/>
      <c r="CE911" s="201"/>
      <c r="CF911" s="201"/>
      <c r="CG911" s="201"/>
      <c r="CH911" s="201"/>
      <c r="CI911" s="201"/>
      <c r="CJ911" s="201"/>
      <c r="CK911" s="201"/>
      <c r="CL911" s="201"/>
      <c r="CM911" s="201"/>
      <c r="CN911" s="201"/>
      <c r="CO911" s="201"/>
      <c r="CP911" s="201"/>
      <c r="CQ911" s="201"/>
      <c r="CR911" s="201"/>
      <c r="CS911" s="201"/>
      <c r="CT911" s="201"/>
      <c r="CU911" s="201"/>
      <c r="CV911" s="201"/>
      <c r="CW911" s="201"/>
      <c r="CX911" s="201"/>
      <c r="CY911" s="201"/>
      <c r="CZ911" s="201"/>
      <c r="DA911" s="201"/>
      <c r="DB911" s="201"/>
      <c r="DC911" s="201"/>
      <c r="DD911" s="201"/>
      <c r="DE911" s="201"/>
      <c r="DF911" s="201"/>
      <c r="DG911" s="201"/>
      <c r="DH911" s="201"/>
      <c r="DI911" s="201"/>
      <c r="DJ911" s="201"/>
      <c r="DK911" s="201"/>
      <c r="DL911" s="201"/>
      <c r="DM911" s="201"/>
      <c r="DN911" s="201"/>
      <c r="DO911" s="201"/>
      <c r="DP911" s="201"/>
      <c r="DQ911" s="201"/>
      <c r="DR911" s="201"/>
      <c r="DS911" s="201"/>
      <c r="DT911" s="201"/>
      <c r="DU911" s="201"/>
      <c r="DV911" s="201"/>
      <c r="DW911" s="201"/>
      <c r="DX911" s="201"/>
      <c r="DY911" s="201"/>
      <c r="DZ911" s="201"/>
      <c r="EA911" s="201"/>
      <c r="EB911" s="201"/>
      <c r="EC911" s="201"/>
      <c r="ED911" s="201"/>
      <c r="EE911" s="201"/>
      <c r="EF911" s="201"/>
      <c r="EG911" s="201"/>
      <c r="EH911" s="201"/>
      <c r="EI911" s="201"/>
      <c r="EJ911" s="201"/>
      <c r="EK911" s="201"/>
      <c r="EL911" s="201"/>
      <c r="EM911" s="201"/>
      <c r="EN911" s="201"/>
      <c r="EO911" s="201"/>
      <c r="EP911" s="201"/>
      <c r="EQ911" s="201"/>
      <c r="ER911" s="201"/>
      <c r="ES911" s="201"/>
      <c r="ET911" s="201"/>
      <c r="EU911" s="201"/>
      <c r="EV911" s="201"/>
      <c r="EW911" s="201"/>
      <c r="EX911" s="201"/>
      <c r="EY911" s="201"/>
      <c r="EZ911" s="201"/>
      <c r="FA911" s="201"/>
      <c r="FB911" s="201"/>
      <c r="FC911" s="201"/>
      <c r="FD911" s="201"/>
      <c r="FE911" s="201"/>
      <c r="FF911" s="201"/>
      <c r="FG911" s="201"/>
      <c r="FH911" s="201"/>
      <c r="FI911" s="201"/>
      <c r="FJ911" s="201"/>
      <c r="FK911" s="201"/>
      <c r="FL911" s="201"/>
      <c r="FM911" s="201"/>
      <c r="FN911" s="201"/>
      <c r="FO911" s="201"/>
      <c r="FP911" s="201"/>
      <c r="FQ911" s="201"/>
      <c r="FR911" s="201"/>
      <c r="FS911" s="201"/>
      <c r="FT911" s="201"/>
      <c r="FU911" s="201"/>
      <c r="FV911" s="201"/>
      <c r="FW911" s="201"/>
      <c r="FX911" s="201"/>
      <c r="FY911" s="201"/>
      <c r="FZ911" s="201"/>
      <c r="GA911" s="201"/>
      <c r="GB911" s="201"/>
      <c r="GC911" s="201"/>
      <c r="GD911" s="201"/>
      <c r="GE911" s="201"/>
      <c r="GF911" s="201"/>
      <c r="GG911" s="201"/>
      <c r="GH911" s="201"/>
      <c r="GI911" s="201"/>
      <c r="GJ911" s="201"/>
      <c r="GK911" s="201"/>
      <c r="GL911" s="201"/>
      <c r="GM911" s="201"/>
      <c r="GN911" s="201"/>
      <c r="GO911" s="201"/>
      <c r="GP911" s="201"/>
      <c r="GQ911" s="201"/>
      <c r="GR911" s="201"/>
      <c r="GS911" s="201"/>
      <c r="GT911" s="201"/>
      <c r="GU911" s="201"/>
      <c r="GV911" s="201"/>
      <c r="GW911" s="201"/>
      <c r="GX911" s="201"/>
      <c r="GY911" s="201"/>
      <c r="GZ911" s="201"/>
      <c r="HA911" s="201"/>
      <c r="HB911" s="201"/>
      <c r="HC911" s="201"/>
      <c r="HD911" s="201"/>
      <c r="HE911" s="201"/>
      <c r="HF911" s="201"/>
      <c r="HG911" s="201"/>
      <c r="HH911" s="201"/>
      <c r="HI911" s="201"/>
      <c r="HJ911" s="201"/>
      <c r="HK911" s="201"/>
      <c r="HL911" s="201"/>
      <c r="HM911" s="201"/>
      <c r="HN911" s="201"/>
      <c r="HO911" s="201"/>
      <c r="HP911" s="201"/>
      <c r="HQ911" s="201"/>
      <c r="HR911" s="201"/>
      <c r="HS911" s="201"/>
      <c r="HT911" s="201"/>
      <c r="HU911" s="201"/>
      <c r="HV911" s="201"/>
      <c r="HW911" s="201"/>
      <c r="HX911" s="201"/>
      <c r="HY911" s="201"/>
      <c r="HZ911" s="201"/>
      <c r="IA911" s="201"/>
      <c r="IB911" s="201"/>
      <c r="IC911" s="201"/>
      <c r="ID911" s="201"/>
      <c r="IE911" s="201"/>
      <c r="IF911" s="201"/>
      <c r="IG911" s="201"/>
      <c r="IH911" s="201"/>
      <c r="II911" s="201"/>
      <c r="IJ911" s="201"/>
      <c r="IK911" s="201"/>
      <c r="IL911" s="201"/>
      <c r="IM911" s="201"/>
      <c r="IN911" s="201"/>
      <c r="IO911" s="201"/>
      <c r="IP911" s="201"/>
      <c r="IQ911" s="201"/>
      <c r="IR911" s="201"/>
      <c r="IS911" s="201"/>
      <c r="IT911" s="201"/>
      <c r="IU911" s="201"/>
      <c r="IV911" s="201"/>
    </row>
    <row r="912" spans="1:256">
      <c r="A912" s="198"/>
      <c r="B912" s="199"/>
      <c r="C912" s="199" t="s">
        <v>147</v>
      </c>
      <c r="D912" s="199"/>
      <c r="E912" s="199" t="s">
        <v>148</v>
      </c>
      <c r="F912" s="196">
        <v>3</v>
      </c>
      <c r="G912" s="197">
        <v>3788.85</v>
      </c>
      <c r="H912" s="197">
        <v>7577.7</v>
      </c>
      <c r="I912" s="197">
        <v>2525.9</v>
      </c>
      <c r="J912" s="230">
        <v>9.6666666666666696</v>
      </c>
      <c r="K912" s="200"/>
      <c r="L912" s="199">
        <v>2</v>
      </c>
      <c r="M912" s="197">
        <v>666.61</v>
      </c>
      <c r="N912" s="197">
        <v>666.61</v>
      </c>
      <c r="O912" s="199"/>
      <c r="P912" s="197"/>
      <c r="Q912" s="197"/>
      <c r="R912" s="196">
        <v>3</v>
      </c>
      <c r="S912" s="197">
        <v>7577.7</v>
      </c>
      <c r="T912" s="197">
        <v>2525.9</v>
      </c>
      <c r="U912" s="200"/>
      <c r="V912" s="199"/>
      <c r="W912" s="199"/>
      <c r="X912" s="199"/>
      <c r="Y912" s="199"/>
      <c r="Z912" s="199"/>
      <c r="AA912" s="199"/>
      <c r="AB912" s="199"/>
      <c r="AC912" s="199"/>
      <c r="AD912" s="199"/>
      <c r="AE912" s="200"/>
      <c r="AH912" s="201"/>
      <c r="AI912" s="201"/>
      <c r="AJ912" s="201"/>
      <c r="AK912" s="201"/>
      <c r="AL912" s="201"/>
      <c r="AM912" s="201"/>
      <c r="AN912" s="201"/>
      <c r="AO912" s="201"/>
      <c r="AP912" s="201"/>
      <c r="AQ912" s="201"/>
      <c r="AR912" s="201"/>
      <c r="AS912" s="201"/>
      <c r="AT912" s="201"/>
      <c r="AU912" s="201"/>
      <c r="AV912" s="201"/>
      <c r="AW912" s="201"/>
      <c r="AX912" s="201"/>
      <c r="AY912" s="201"/>
      <c r="AZ912" s="201"/>
      <c r="BA912" s="201"/>
      <c r="BB912" s="201"/>
      <c r="BC912" s="201"/>
      <c r="BD912" s="201"/>
      <c r="BE912" s="201"/>
      <c r="BF912" s="201"/>
      <c r="BG912" s="201"/>
      <c r="BH912" s="201"/>
      <c r="BI912" s="201"/>
      <c r="BJ912" s="201"/>
      <c r="BK912" s="201"/>
      <c r="BL912" s="201"/>
      <c r="BM912" s="201"/>
      <c r="BN912" s="201"/>
      <c r="BO912" s="201"/>
      <c r="BP912" s="201"/>
      <c r="BQ912" s="201"/>
      <c r="BR912" s="201"/>
      <c r="BS912" s="201"/>
      <c r="BT912" s="201"/>
      <c r="BU912" s="201"/>
      <c r="BV912" s="201"/>
      <c r="BW912" s="201"/>
      <c r="BX912" s="201"/>
      <c r="BY912" s="201"/>
      <c r="BZ912" s="201"/>
      <c r="CA912" s="201"/>
      <c r="CB912" s="201"/>
      <c r="CC912" s="201"/>
      <c r="CD912" s="201"/>
      <c r="CE912" s="201"/>
      <c r="CF912" s="201"/>
      <c r="CG912" s="201"/>
      <c r="CH912" s="201"/>
      <c r="CI912" s="201"/>
      <c r="CJ912" s="201"/>
      <c r="CK912" s="201"/>
      <c r="CL912" s="201"/>
      <c r="CM912" s="201"/>
      <c r="CN912" s="201"/>
      <c r="CO912" s="201"/>
      <c r="CP912" s="201"/>
      <c r="CQ912" s="201"/>
      <c r="CR912" s="201"/>
      <c r="CS912" s="201"/>
      <c r="CT912" s="201"/>
      <c r="CU912" s="201"/>
      <c r="CV912" s="201"/>
      <c r="CW912" s="201"/>
      <c r="CX912" s="201"/>
      <c r="CY912" s="201"/>
      <c r="CZ912" s="201"/>
      <c r="DA912" s="201"/>
      <c r="DB912" s="201"/>
      <c r="DC912" s="201"/>
      <c r="DD912" s="201"/>
      <c r="DE912" s="201"/>
      <c r="DF912" s="201"/>
      <c r="DG912" s="201"/>
      <c r="DH912" s="201"/>
      <c r="DI912" s="201"/>
      <c r="DJ912" s="201"/>
      <c r="DK912" s="201"/>
      <c r="DL912" s="201"/>
      <c r="DM912" s="201"/>
      <c r="DN912" s="201"/>
      <c r="DO912" s="201"/>
      <c r="DP912" s="201"/>
      <c r="DQ912" s="201"/>
      <c r="DR912" s="201"/>
      <c r="DS912" s="201"/>
      <c r="DT912" s="201"/>
      <c r="DU912" s="201"/>
      <c r="DV912" s="201"/>
      <c r="DW912" s="201"/>
      <c r="DX912" s="201"/>
      <c r="DY912" s="201"/>
      <c r="DZ912" s="201"/>
      <c r="EA912" s="201"/>
      <c r="EB912" s="201"/>
      <c r="EC912" s="201"/>
      <c r="ED912" s="201"/>
      <c r="EE912" s="201"/>
      <c r="EF912" s="201"/>
      <c r="EG912" s="201"/>
      <c r="EH912" s="201"/>
      <c r="EI912" s="201"/>
      <c r="EJ912" s="201"/>
      <c r="EK912" s="201"/>
      <c r="EL912" s="201"/>
      <c r="EM912" s="201"/>
      <c r="EN912" s="201"/>
      <c r="EO912" s="201"/>
      <c r="EP912" s="201"/>
      <c r="EQ912" s="201"/>
      <c r="ER912" s="201"/>
      <c r="ES912" s="201"/>
      <c r="ET912" s="201"/>
      <c r="EU912" s="201"/>
      <c r="EV912" s="201"/>
      <c r="EW912" s="201"/>
      <c r="EX912" s="201"/>
      <c r="EY912" s="201"/>
      <c r="EZ912" s="201"/>
      <c r="FA912" s="201"/>
      <c r="FB912" s="201"/>
      <c r="FC912" s="201"/>
      <c r="FD912" s="201"/>
      <c r="FE912" s="201"/>
      <c r="FF912" s="201"/>
      <c r="FG912" s="201"/>
      <c r="FH912" s="201"/>
      <c r="FI912" s="201"/>
      <c r="FJ912" s="201"/>
      <c r="FK912" s="201"/>
      <c r="FL912" s="201"/>
      <c r="FM912" s="201"/>
      <c r="FN912" s="201"/>
      <c r="FO912" s="201"/>
      <c r="FP912" s="201"/>
      <c r="FQ912" s="201"/>
      <c r="FR912" s="201"/>
      <c r="FS912" s="201"/>
      <c r="FT912" s="201"/>
      <c r="FU912" s="201"/>
      <c r="FV912" s="201"/>
      <c r="FW912" s="201"/>
      <c r="FX912" s="201"/>
      <c r="FY912" s="201"/>
      <c r="FZ912" s="201"/>
      <c r="GA912" s="201"/>
      <c r="GB912" s="201"/>
      <c r="GC912" s="201"/>
      <c r="GD912" s="201"/>
      <c r="GE912" s="201"/>
      <c r="GF912" s="201"/>
      <c r="GG912" s="201"/>
      <c r="GH912" s="201"/>
      <c r="GI912" s="201"/>
      <c r="GJ912" s="201"/>
      <c r="GK912" s="201"/>
      <c r="GL912" s="201"/>
      <c r="GM912" s="201"/>
      <c r="GN912" s="201"/>
      <c r="GO912" s="201"/>
      <c r="GP912" s="201"/>
      <c r="GQ912" s="201"/>
      <c r="GR912" s="201"/>
      <c r="GS912" s="201"/>
      <c r="GT912" s="201"/>
      <c r="GU912" s="201"/>
      <c r="GV912" s="201"/>
      <c r="GW912" s="201"/>
      <c r="GX912" s="201"/>
      <c r="GY912" s="201"/>
      <c r="GZ912" s="201"/>
      <c r="HA912" s="201"/>
      <c r="HB912" s="201"/>
      <c r="HC912" s="201"/>
      <c r="HD912" s="201"/>
      <c r="HE912" s="201"/>
      <c r="HF912" s="201"/>
      <c r="HG912" s="201"/>
      <c r="HH912" s="201"/>
      <c r="HI912" s="201"/>
      <c r="HJ912" s="201"/>
      <c r="HK912" s="201"/>
      <c r="HL912" s="201"/>
      <c r="HM912" s="201"/>
      <c r="HN912" s="201"/>
      <c r="HO912" s="201"/>
      <c r="HP912" s="201"/>
      <c r="HQ912" s="201"/>
      <c r="HR912" s="201"/>
      <c r="HS912" s="201"/>
      <c r="HT912" s="201"/>
      <c r="HU912" s="201"/>
      <c r="HV912" s="201"/>
      <c r="HW912" s="201"/>
      <c r="HX912" s="201"/>
      <c r="HY912" s="201"/>
      <c r="HZ912" s="201"/>
      <c r="IA912" s="201"/>
      <c r="IB912" s="201"/>
      <c r="IC912" s="201"/>
      <c r="ID912" s="201"/>
      <c r="IE912" s="201"/>
      <c r="IF912" s="201"/>
      <c r="IG912" s="201"/>
      <c r="IH912" s="201"/>
      <c r="II912" s="201"/>
      <c r="IJ912" s="201"/>
      <c r="IK912" s="201"/>
      <c r="IL912" s="201"/>
      <c r="IM912" s="201"/>
      <c r="IN912" s="201"/>
      <c r="IO912" s="201"/>
      <c r="IP912" s="201"/>
      <c r="IQ912" s="201"/>
      <c r="IR912" s="201"/>
      <c r="IS912" s="201"/>
      <c r="IT912" s="201"/>
      <c r="IU912" s="201"/>
      <c r="IV912" s="201"/>
    </row>
    <row r="913" spans="1:256">
      <c r="A913" s="198"/>
      <c r="B913" s="199"/>
      <c r="C913" s="199" t="s">
        <v>149</v>
      </c>
      <c r="D913" s="199"/>
      <c r="E913" s="199" t="s">
        <v>146</v>
      </c>
      <c r="F913" s="196">
        <v>5</v>
      </c>
      <c r="G913" s="197">
        <v>16107.53</v>
      </c>
      <c r="H913" s="197">
        <v>16107.53</v>
      </c>
      <c r="I913" s="197">
        <v>3221.5059999999999</v>
      </c>
      <c r="J913" s="230">
        <v>20</v>
      </c>
      <c r="K913" s="200"/>
      <c r="L913" s="199">
        <v>1</v>
      </c>
      <c r="M913" s="197">
        <v>15956.07</v>
      </c>
      <c r="N913" s="197">
        <v>3989.0174999999999</v>
      </c>
      <c r="O913" s="199"/>
      <c r="P913" s="197"/>
      <c r="Q913" s="197"/>
      <c r="R913" s="196">
        <v>5</v>
      </c>
      <c r="S913" s="197">
        <v>16107.53</v>
      </c>
      <c r="T913" s="197">
        <v>3221.5059999999999</v>
      </c>
      <c r="U913" s="200"/>
      <c r="V913" s="199"/>
      <c r="W913" s="199"/>
      <c r="X913" s="199"/>
      <c r="Y913" s="199"/>
      <c r="Z913" s="199"/>
      <c r="AA913" s="199"/>
      <c r="AB913" s="199"/>
      <c r="AC913" s="199"/>
      <c r="AD913" s="199"/>
      <c r="AE913" s="200"/>
      <c r="AH913" s="201"/>
      <c r="AI913" s="201"/>
      <c r="AJ913" s="201"/>
      <c r="AK913" s="201"/>
      <c r="AL913" s="201"/>
      <c r="AM913" s="201"/>
      <c r="AN913" s="201"/>
      <c r="AO913" s="201"/>
      <c r="AP913" s="201"/>
      <c r="AQ913" s="201"/>
      <c r="AR913" s="201"/>
      <c r="AS913" s="201"/>
      <c r="AT913" s="201"/>
      <c r="AU913" s="201"/>
      <c r="AV913" s="201"/>
      <c r="AW913" s="201"/>
      <c r="AX913" s="201"/>
      <c r="AY913" s="201"/>
      <c r="AZ913" s="201"/>
      <c r="BA913" s="201"/>
      <c r="BB913" s="201"/>
      <c r="BC913" s="201"/>
      <c r="BD913" s="201"/>
      <c r="BE913" s="201"/>
      <c r="BF913" s="201"/>
      <c r="BG913" s="201"/>
      <c r="BH913" s="201"/>
      <c r="BI913" s="201"/>
      <c r="BJ913" s="201"/>
      <c r="BK913" s="201"/>
      <c r="BL913" s="201"/>
      <c r="BM913" s="201"/>
      <c r="BN913" s="201"/>
      <c r="BO913" s="201"/>
      <c r="BP913" s="201"/>
      <c r="BQ913" s="201"/>
      <c r="BR913" s="201"/>
      <c r="BS913" s="201"/>
      <c r="BT913" s="201"/>
      <c r="BU913" s="201"/>
      <c r="BV913" s="201"/>
      <c r="BW913" s="201"/>
      <c r="BX913" s="201"/>
      <c r="BY913" s="201"/>
      <c r="BZ913" s="201"/>
      <c r="CA913" s="201"/>
      <c r="CB913" s="201"/>
      <c r="CC913" s="201"/>
      <c r="CD913" s="201"/>
      <c r="CE913" s="201"/>
      <c r="CF913" s="201"/>
      <c r="CG913" s="201"/>
      <c r="CH913" s="201"/>
      <c r="CI913" s="201"/>
      <c r="CJ913" s="201"/>
      <c r="CK913" s="201"/>
      <c r="CL913" s="201"/>
      <c r="CM913" s="201"/>
      <c r="CN913" s="201"/>
      <c r="CO913" s="201"/>
      <c r="CP913" s="201"/>
      <c r="CQ913" s="201"/>
      <c r="CR913" s="201"/>
      <c r="CS913" s="201"/>
      <c r="CT913" s="201"/>
      <c r="CU913" s="201"/>
      <c r="CV913" s="201"/>
      <c r="CW913" s="201"/>
      <c r="CX913" s="201"/>
      <c r="CY913" s="201"/>
      <c r="CZ913" s="201"/>
      <c r="DA913" s="201"/>
      <c r="DB913" s="201"/>
      <c r="DC913" s="201"/>
      <c r="DD913" s="201"/>
      <c r="DE913" s="201"/>
      <c r="DF913" s="201"/>
      <c r="DG913" s="201"/>
      <c r="DH913" s="201"/>
      <c r="DI913" s="201"/>
      <c r="DJ913" s="201"/>
      <c r="DK913" s="201"/>
      <c r="DL913" s="201"/>
      <c r="DM913" s="201"/>
      <c r="DN913" s="201"/>
      <c r="DO913" s="201"/>
      <c r="DP913" s="201"/>
      <c r="DQ913" s="201"/>
      <c r="DR913" s="201"/>
      <c r="DS913" s="201"/>
      <c r="DT913" s="201"/>
      <c r="DU913" s="201"/>
      <c r="DV913" s="201"/>
      <c r="DW913" s="201"/>
      <c r="DX913" s="201"/>
      <c r="DY913" s="201"/>
      <c r="DZ913" s="201"/>
      <c r="EA913" s="201"/>
      <c r="EB913" s="201"/>
      <c r="EC913" s="201"/>
      <c r="ED913" s="201"/>
      <c r="EE913" s="201"/>
      <c r="EF913" s="201"/>
      <c r="EG913" s="201"/>
      <c r="EH913" s="201"/>
      <c r="EI913" s="201"/>
      <c r="EJ913" s="201"/>
      <c r="EK913" s="201"/>
      <c r="EL913" s="201"/>
      <c r="EM913" s="201"/>
      <c r="EN913" s="201"/>
      <c r="EO913" s="201"/>
      <c r="EP913" s="201"/>
      <c r="EQ913" s="201"/>
      <c r="ER913" s="201"/>
      <c r="ES913" s="201"/>
      <c r="ET913" s="201"/>
      <c r="EU913" s="201"/>
      <c r="EV913" s="201"/>
      <c r="EW913" s="201"/>
      <c r="EX913" s="201"/>
      <c r="EY913" s="201"/>
      <c r="EZ913" s="201"/>
      <c r="FA913" s="201"/>
      <c r="FB913" s="201"/>
      <c r="FC913" s="201"/>
      <c r="FD913" s="201"/>
      <c r="FE913" s="201"/>
      <c r="FF913" s="201"/>
      <c r="FG913" s="201"/>
      <c r="FH913" s="201"/>
      <c r="FI913" s="201"/>
      <c r="FJ913" s="201"/>
      <c r="FK913" s="201"/>
      <c r="FL913" s="201"/>
      <c r="FM913" s="201"/>
      <c r="FN913" s="201"/>
      <c r="FO913" s="201"/>
      <c r="FP913" s="201"/>
      <c r="FQ913" s="201"/>
      <c r="FR913" s="201"/>
      <c r="FS913" s="201"/>
      <c r="FT913" s="201"/>
      <c r="FU913" s="201"/>
      <c r="FV913" s="201"/>
      <c r="FW913" s="201"/>
      <c r="FX913" s="201"/>
      <c r="FY913" s="201"/>
      <c r="FZ913" s="201"/>
      <c r="GA913" s="201"/>
      <c r="GB913" s="201"/>
      <c r="GC913" s="201"/>
      <c r="GD913" s="201"/>
      <c r="GE913" s="201"/>
      <c r="GF913" s="201"/>
      <c r="GG913" s="201"/>
      <c r="GH913" s="201"/>
      <c r="GI913" s="201"/>
      <c r="GJ913" s="201"/>
      <c r="GK913" s="201"/>
      <c r="GL913" s="201"/>
      <c r="GM913" s="201"/>
      <c r="GN913" s="201"/>
      <c r="GO913" s="201"/>
      <c r="GP913" s="201"/>
      <c r="GQ913" s="201"/>
      <c r="GR913" s="201"/>
      <c r="GS913" s="201"/>
      <c r="GT913" s="201"/>
      <c r="GU913" s="201"/>
      <c r="GV913" s="201"/>
      <c r="GW913" s="201"/>
      <c r="GX913" s="201"/>
      <c r="GY913" s="201"/>
      <c r="GZ913" s="201"/>
      <c r="HA913" s="201"/>
      <c r="HB913" s="201"/>
      <c r="HC913" s="201"/>
      <c r="HD913" s="201"/>
      <c r="HE913" s="201"/>
      <c r="HF913" s="201"/>
      <c r="HG913" s="201"/>
      <c r="HH913" s="201"/>
      <c r="HI913" s="201"/>
      <c r="HJ913" s="201"/>
      <c r="HK913" s="201"/>
      <c r="HL913" s="201"/>
      <c r="HM913" s="201"/>
      <c r="HN913" s="201"/>
      <c r="HO913" s="201"/>
      <c r="HP913" s="201"/>
      <c r="HQ913" s="201"/>
      <c r="HR913" s="201"/>
      <c r="HS913" s="201"/>
      <c r="HT913" s="201"/>
      <c r="HU913" s="201"/>
      <c r="HV913" s="201"/>
      <c r="HW913" s="201"/>
      <c r="HX913" s="201"/>
      <c r="HY913" s="201"/>
      <c r="HZ913" s="201"/>
      <c r="IA913" s="201"/>
      <c r="IB913" s="201"/>
      <c r="IC913" s="201"/>
      <c r="ID913" s="201"/>
      <c r="IE913" s="201"/>
      <c r="IF913" s="201"/>
      <c r="IG913" s="201"/>
      <c r="IH913" s="201"/>
      <c r="II913" s="201"/>
      <c r="IJ913" s="201"/>
      <c r="IK913" s="201"/>
      <c r="IL913" s="201"/>
      <c r="IM913" s="201"/>
      <c r="IN913" s="201"/>
      <c r="IO913" s="201"/>
      <c r="IP913" s="201"/>
      <c r="IQ913" s="201"/>
      <c r="IR913" s="201"/>
      <c r="IS913" s="201"/>
      <c r="IT913" s="201"/>
      <c r="IU913" s="201"/>
      <c r="IV913" s="201"/>
    </row>
    <row r="914" spans="1:256">
      <c r="A914" s="198"/>
      <c r="B914" s="199"/>
      <c r="C914" s="199" t="s">
        <v>151</v>
      </c>
      <c r="D914" s="199"/>
      <c r="E914" s="199" t="s">
        <v>100</v>
      </c>
      <c r="F914" s="196">
        <v>1</v>
      </c>
      <c r="G914" s="197">
        <v>642.07000000000005</v>
      </c>
      <c r="H914" s="197">
        <v>642.07000000000005</v>
      </c>
      <c r="I914" s="197">
        <v>642.07000000000005</v>
      </c>
      <c r="J914" s="230">
        <v>13</v>
      </c>
      <c r="K914" s="200"/>
      <c r="L914" s="199">
        <v>1</v>
      </c>
      <c r="M914" s="197"/>
      <c r="N914" s="197"/>
      <c r="O914" s="199"/>
      <c r="P914" s="197"/>
      <c r="Q914" s="197"/>
      <c r="R914" s="196">
        <v>1</v>
      </c>
      <c r="S914" s="197">
        <v>642.07000000000005</v>
      </c>
      <c r="T914" s="197">
        <v>642.07000000000005</v>
      </c>
      <c r="U914" s="200"/>
      <c r="V914" s="199"/>
      <c r="W914" s="199"/>
      <c r="X914" s="199"/>
      <c r="Y914" s="199"/>
      <c r="Z914" s="199"/>
      <c r="AA914" s="199"/>
      <c r="AB914" s="199"/>
      <c r="AC914" s="199"/>
      <c r="AD914" s="199"/>
      <c r="AE914" s="200"/>
      <c r="AH914" s="201"/>
      <c r="AI914" s="201"/>
      <c r="AJ914" s="201"/>
      <c r="AK914" s="201"/>
      <c r="AL914" s="201"/>
      <c r="AM914" s="201"/>
      <c r="AN914" s="201"/>
      <c r="AO914" s="201"/>
      <c r="AP914" s="201"/>
      <c r="AQ914" s="201"/>
      <c r="AR914" s="201"/>
      <c r="AS914" s="201"/>
      <c r="AT914" s="201"/>
      <c r="AU914" s="201"/>
      <c r="AV914" s="201"/>
      <c r="AW914" s="201"/>
      <c r="AX914" s="201"/>
      <c r="AY914" s="201"/>
      <c r="AZ914" s="201"/>
      <c r="BA914" s="201"/>
      <c r="BB914" s="201"/>
      <c r="BC914" s="201"/>
      <c r="BD914" s="201"/>
      <c r="BE914" s="201"/>
      <c r="BF914" s="201"/>
      <c r="BG914" s="201"/>
      <c r="BH914" s="201"/>
      <c r="BI914" s="201"/>
      <c r="BJ914" s="201"/>
      <c r="BK914" s="201"/>
      <c r="BL914" s="201"/>
      <c r="BM914" s="201"/>
      <c r="BN914" s="201"/>
      <c r="BO914" s="201"/>
      <c r="BP914" s="201"/>
      <c r="BQ914" s="201"/>
      <c r="BR914" s="201"/>
      <c r="BS914" s="201"/>
      <c r="BT914" s="201"/>
      <c r="BU914" s="201"/>
      <c r="BV914" s="201"/>
      <c r="BW914" s="201"/>
      <c r="BX914" s="201"/>
      <c r="BY914" s="201"/>
      <c r="BZ914" s="201"/>
      <c r="CA914" s="201"/>
      <c r="CB914" s="201"/>
      <c r="CC914" s="201"/>
      <c r="CD914" s="201"/>
      <c r="CE914" s="201"/>
      <c r="CF914" s="201"/>
      <c r="CG914" s="201"/>
      <c r="CH914" s="201"/>
      <c r="CI914" s="201"/>
      <c r="CJ914" s="201"/>
      <c r="CK914" s="201"/>
      <c r="CL914" s="201"/>
      <c r="CM914" s="201"/>
      <c r="CN914" s="201"/>
      <c r="CO914" s="201"/>
      <c r="CP914" s="201"/>
      <c r="CQ914" s="201"/>
      <c r="CR914" s="201"/>
      <c r="CS914" s="201"/>
      <c r="CT914" s="201"/>
      <c r="CU914" s="201"/>
      <c r="CV914" s="201"/>
      <c r="CW914" s="201"/>
      <c r="CX914" s="201"/>
      <c r="CY914" s="201"/>
      <c r="CZ914" s="201"/>
      <c r="DA914" s="201"/>
      <c r="DB914" s="201"/>
      <c r="DC914" s="201"/>
      <c r="DD914" s="201"/>
      <c r="DE914" s="201"/>
      <c r="DF914" s="201"/>
      <c r="DG914" s="201"/>
      <c r="DH914" s="201"/>
      <c r="DI914" s="201"/>
      <c r="DJ914" s="201"/>
      <c r="DK914" s="201"/>
      <c r="DL914" s="201"/>
      <c r="DM914" s="201"/>
      <c r="DN914" s="201"/>
      <c r="DO914" s="201"/>
      <c r="DP914" s="201"/>
      <c r="DQ914" s="201"/>
      <c r="DR914" s="201"/>
      <c r="DS914" s="201"/>
      <c r="DT914" s="201"/>
      <c r="DU914" s="201"/>
      <c r="DV914" s="201"/>
      <c r="DW914" s="201"/>
      <c r="DX914" s="201"/>
      <c r="DY914" s="201"/>
      <c r="DZ914" s="201"/>
      <c r="EA914" s="201"/>
      <c r="EB914" s="201"/>
      <c r="EC914" s="201"/>
      <c r="ED914" s="201"/>
      <c r="EE914" s="201"/>
      <c r="EF914" s="201"/>
      <c r="EG914" s="201"/>
      <c r="EH914" s="201"/>
      <c r="EI914" s="201"/>
      <c r="EJ914" s="201"/>
      <c r="EK914" s="201"/>
      <c r="EL914" s="201"/>
      <c r="EM914" s="201"/>
      <c r="EN914" s="201"/>
      <c r="EO914" s="201"/>
      <c r="EP914" s="201"/>
      <c r="EQ914" s="201"/>
      <c r="ER914" s="201"/>
      <c r="ES914" s="201"/>
      <c r="ET914" s="201"/>
      <c r="EU914" s="201"/>
      <c r="EV914" s="201"/>
      <c r="EW914" s="201"/>
      <c r="EX914" s="201"/>
      <c r="EY914" s="201"/>
      <c r="EZ914" s="201"/>
      <c r="FA914" s="201"/>
      <c r="FB914" s="201"/>
      <c r="FC914" s="201"/>
      <c r="FD914" s="201"/>
      <c r="FE914" s="201"/>
      <c r="FF914" s="201"/>
      <c r="FG914" s="201"/>
      <c r="FH914" s="201"/>
      <c r="FI914" s="201"/>
      <c r="FJ914" s="201"/>
      <c r="FK914" s="201"/>
      <c r="FL914" s="201"/>
      <c r="FM914" s="201"/>
      <c r="FN914" s="201"/>
      <c r="FO914" s="201"/>
      <c r="FP914" s="201"/>
      <c r="FQ914" s="201"/>
      <c r="FR914" s="201"/>
      <c r="FS914" s="201"/>
      <c r="FT914" s="201"/>
      <c r="FU914" s="201"/>
      <c r="FV914" s="201"/>
      <c r="FW914" s="201"/>
      <c r="FX914" s="201"/>
      <c r="FY914" s="201"/>
      <c r="FZ914" s="201"/>
      <c r="GA914" s="201"/>
      <c r="GB914" s="201"/>
      <c r="GC914" s="201"/>
      <c r="GD914" s="201"/>
      <c r="GE914" s="201"/>
      <c r="GF914" s="201"/>
      <c r="GG914" s="201"/>
      <c r="GH914" s="201"/>
      <c r="GI914" s="201"/>
      <c r="GJ914" s="201"/>
      <c r="GK914" s="201"/>
      <c r="GL914" s="201"/>
      <c r="GM914" s="201"/>
      <c r="GN914" s="201"/>
      <c r="GO914" s="201"/>
      <c r="GP914" s="201"/>
      <c r="GQ914" s="201"/>
      <c r="GR914" s="201"/>
      <c r="GS914" s="201"/>
      <c r="GT914" s="201"/>
      <c r="GU914" s="201"/>
      <c r="GV914" s="201"/>
      <c r="GW914" s="201"/>
      <c r="GX914" s="201"/>
      <c r="GY914" s="201"/>
      <c r="GZ914" s="201"/>
      <c r="HA914" s="201"/>
      <c r="HB914" s="201"/>
      <c r="HC914" s="201"/>
      <c r="HD914" s="201"/>
      <c r="HE914" s="201"/>
      <c r="HF914" s="201"/>
      <c r="HG914" s="201"/>
      <c r="HH914" s="201"/>
      <c r="HI914" s="201"/>
      <c r="HJ914" s="201"/>
      <c r="HK914" s="201"/>
      <c r="HL914" s="201"/>
      <c r="HM914" s="201"/>
      <c r="HN914" s="201"/>
      <c r="HO914" s="201"/>
      <c r="HP914" s="201"/>
      <c r="HQ914" s="201"/>
      <c r="HR914" s="201"/>
      <c r="HS914" s="201"/>
      <c r="HT914" s="201"/>
      <c r="HU914" s="201"/>
      <c r="HV914" s="201"/>
      <c r="HW914" s="201"/>
      <c r="HX914" s="201"/>
      <c r="HY914" s="201"/>
      <c r="HZ914" s="201"/>
      <c r="IA914" s="201"/>
      <c r="IB914" s="201"/>
      <c r="IC914" s="201"/>
      <c r="ID914" s="201"/>
      <c r="IE914" s="201"/>
      <c r="IF914" s="201"/>
      <c r="IG914" s="201"/>
      <c r="IH914" s="201"/>
      <c r="II914" s="201"/>
      <c r="IJ914" s="201"/>
      <c r="IK914" s="201"/>
      <c r="IL914" s="201"/>
      <c r="IM914" s="201"/>
      <c r="IN914" s="201"/>
      <c r="IO914" s="201"/>
      <c r="IP914" s="201"/>
      <c r="IQ914" s="201"/>
      <c r="IR914" s="201"/>
      <c r="IS914" s="201"/>
      <c r="IT914" s="201"/>
      <c r="IU914" s="201"/>
      <c r="IV914" s="201"/>
    </row>
    <row r="915" spans="1:256">
      <c r="A915" s="198"/>
      <c r="B915" s="199"/>
      <c r="C915" s="199" t="s">
        <v>152</v>
      </c>
      <c r="D915" s="199"/>
      <c r="E915" s="199" t="s">
        <v>153</v>
      </c>
      <c r="F915" s="196">
        <v>1</v>
      </c>
      <c r="G915" s="197">
        <v>1477.11</v>
      </c>
      <c r="H915" s="197">
        <v>1477.11</v>
      </c>
      <c r="I915" s="197">
        <v>1477.11</v>
      </c>
      <c r="J915" s="230">
        <v>13</v>
      </c>
      <c r="K915" s="200"/>
      <c r="L915" s="199">
        <v>1</v>
      </c>
      <c r="M915" s="197"/>
      <c r="N915" s="197"/>
      <c r="O915" s="199"/>
      <c r="P915" s="197"/>
      <c r="Q915" s="197"/>
      <c r="R915" s="196">
        <v>1</v>
      </c>
      <c r="S915" s="197">
        <v>1477.11</v>
      </c>
      <c r="T915" s="197">
        <v>1477.11</v>
      </c>
      <c r="U915" s="200"/>
      <c r="V915" s="199"/>
      <c r="W915" s="199"/>
      <c r="X915" s="199"/>
      <c r="Y915" s="199"/>
      <c r="Z915" s="199"/>
      <c r="AA915" s="199"/>
      <c r="AB915" s="199"/>
      <c r="AC915" s="199"/>
      <c r="AD915" s="199"/>
      <c r="AE915" s="200"/>
      <c r="AH915" s="201"/>
      <c r="AI915" s="201"/>
      <c r="AJ915" s="201"/>
      <c r="AK915" s="201"/>
      <c r="AL915" s="201"/>
      <c r="AM915" s="201"/>
      <c r="AN915" s="201"/>
      <c r="AO915" s="201"/>
      <c r="AP915" s="201"/>
      <c r="AQ915" s="201"/>
      <c r="AR915" s="201"/>
      <c r="AS915" s="201"/>
      <c r="AT915" s="201"/>
      <c r="AU915" s="201"/>
      <c r="AV915" s="201"/>
      <c r="AW915" s="201"/>
      <c r="AX915" s="201"/>
      <c r="AY915" s="201"/>
      <c r="AZ915" s="201"/>
      <c r="BA915" s="201"/>
      <c r="BB915" s="201"/>
      <c r="BC915" s="201"/>
      <c r="BD915" s="201"/>
      <c r="BE915" s="201"/>
      <c r="BF915" s="201"/>
      <c r="BG915" s="201"/>
      <c r="BH915" s="201"/>
      <c r="BI915" s="201"/>
      <c r="BJ915" s="201"/>
      <c r="BK915" s="201"/>
      <c r="BL915" s="201"/>
      <c r="BM915" s="201"/>
      <c r="BN915" s="201"/>
      <c r="BO915" s="201"/>
      <c r="BP915" s="201"/>
      <c r="BQ915" s="201"/>
      <c r="BR915" s="201"/>
      <c r="BS915" s="201"/>
      <c r="BT915" s="201"/>
      <c r="BU915" s="201"/>
      <c r="BV915" s="201"/>
      <c r="BW915" s="201"/>
      <c r="BX915" s="201"/>
      <c r="BY915" s="201"/>
      <c r="BZ915" s="201"/>
      <c r="CA915" s="201"/>
      <c r="CB915" s="201"/>
      <c r="CC915" s="201"/>
      <c r="CD915" s="201"/>
      <c r="CE915" s="201"/>
      <c r="CF915" s="201"/>
      <c r="CG915" s="201"/>
      <c r="CH915" s="201"/>
      <c r="CI915" s="201"/>
      <c r="CJ915" s="201"/>
      <c r="CK915" s="201"/>
      <c r="CL915" s="201"/>
      <c r="CM915" s="201"/>
      <c r="CN915" s="201"/>
      <c r="CO915" s="201"/>
      <c r="CP915" s="201"/>
      <c r="CQ915" s="201"/>
      <c r="CR915" s="201"/>
      <c r="CS915" s="201"/>
      <c r="CT915" s="201"/>
      <c r="CU915" s="201"/>
      <c r="CV915" s="201"/>
      <c r="CW915" s="201"/>
      <c r="CX915" s="201"/>
      <c r="CY915" s="201"/>
      <c r="CZ915" s="201"/>
      <c r="DA915" s="201"/>
      <c r="DB915" s="201"/>
      <c r="DC915" s="201"/>
      <c r="DD915" s="201"/>
      <c r="DE915" s="201"/>
      <c r="DF915" s="201"/>
      <c r="DG915" s="201"/>
      <c r="DH915" s="201"/>
      <c r="DI915" s="201"/>
      <c r="DJ915" s="201"/>
      <c r="DK915" s="201"/>
      <c r="DL915" s="201"/>
      <c r="DM915" s="201"/>
      <c r="DN915" s="201"/>
      <c r="DO915" s="201"/>
      <c r="DP915" s="201"/>
      <c r="DQ915" s="201"/>
      <c r="DR915" s="201"/>
      <c r="DS915" s="201"/>
      <c r="DT915" s="201"/>
      <c r="DU915" s="201"/>
      <c r="DV915" s="201"/>
      <c r="DW915" s="201"/>
      <c r="DX915" s="201"/>
      <c r="DY915" s="201"/>
      <c r="DZ915" s="201"/>
      <c r="EA915" s="201"/>
      <c r="EB915" s="201"/>
      <c r="EC915" s="201"/>
      <c r="ED915" s="201"/>
      <c r="EE915" s="201"/>
      <c r="EF915" s="201"/>
      <c r="EG915" s="201"/>
      <c r="EH915" s="201"/>
      <c r="EI915" s="201"/>
      <c r="EJ915" s="201"/>
      <c r="EK915" s="201"/>
      <c r="EL915" s="201"/>
      <c r="EM915" s="201"/>
      <c r="EN915" s="201"/>
      <c r="EO915" s="201"/>
      <c r="EP915" s="201"/>
      <c r="EQ915" s="201"/>
      <c r="ER915" s="201"/>
      <c r="ES915" s="201"/>
      <c r="ET915" s="201"/>
      <c r="EU915" s="201"/>
      <c r="EV915" s="201"/>
      <c r="EW915" s="201"/>
      <c r="EX915" s="201"/>
      <c r="EY915" s="201"/>
      <c r="EZ915" s="201"/>
      <c r="FA915" s="201"/>
      <c r="FB915" s="201"/>
      <c r="FC915" s="201"/>
      <c r="FD915" s="201"/>
      <c r="FE915" s="201"/>
      <c r="FF915" s="201"/>
      <c r="FG915" s="201"/>
      <c r="FH915" s="201"/>
      <c r="FI915" s="201"/>
      <c r="FJ915" s="201"/>
      <c r="FK915" s="201"/>
      <c r="FL915" s="201"/>
      <c r="FM915" s="201"/>
      <c r="FN915" s="201"/>
      <c r="FO915" s="201"/>
      <c r="FP915" s="201"/>
      <c r="FQ915" s="201"/>
      <c r="FR915" s="201"/>
      <c r="FS915" s="201"/>
      <c r="FT915" s="201"/>
      <c r="FU915" s="201"/>
      <c r="FV915" s="201"/>
      <c r="FW915" s="201"/>
      <c r="FX915" s="201"/>
      <c r="FY915" s="201"/>
      <c r="FZ915" s="201"/>
      <c r="GA915" s="201"/>
      <c r="GB915" s="201"/>
      <c r="GC915" s="201"/>
      <c r="GD915" s="201"/>
      <c r="GE915" s="201"/>
      <c r="GF915" s="201"/>
      <c r="GG915" s="201"/>
      <c r="GH915" s="201"/>
      <c r="GI915" s="201"/>
      <c r="GJ915" s="201"/>
      <c r="GK915" s="201"/>
      <c r="GL915" s="201"/>
      <c r="GM915" s="201"/>
      <c r="GN915" s="201"/>
      <c r="GO915" s="201"/>
      <c r="GP915" s="201"/>
      <c r="GQ915" s="201"/>
      <c r="GR915" s="201"/>
      <c r="GS915" s="201"/>
      <c r="GT915" s="201"/>
      <c r="GU915" s="201"/>
      <c r="GV915" s="201"/>
      <c r="GW915" s="201"/>
      <c r="GX915" s="201"/>
      <c r="GY915" s="201"/>
      <c r="GZ915" s="201"/>
      <c r="HA915" s="201"/>
      <c r="HB915" s="201"/>
      <c r="HC915" s="201"/>
      <c r="HD915" s="201"/>
      <c r="HE915" s="201"/>
      <c r="HF915" s="201"/>
      <c r="HG915" s="201"/>
      <c r="HH915" s="201"/>
      <c r="HI915" s="201"/>
      <c r="HJ915" s="201"/>
      <c r="HK915" s="201"/>
      <c r="HL915" s="201"/>
      <c r="HM915" s="201"/>
      <c r="HN915" s="201"/>
      <c r="HO915" s="201"/>
      <c r="HP915" s="201"/>
      <c r="HQ915" s="201"/>
      <c r="HR915" s="201"/>
      <c r="HS915" s="201"/>
      <c r="HT915" s="201"/>
      <c r="HU915" s="201"/>
      <c r="HV915" s="201"/>
      <c r="HW915" s="201"/>
      <c r="HX915" s="201"/>
      <c r="HY915" s="201"/>
      <c r="HZ915" s="201"/>
      <c r="IA915" s="201"/>
      <c r="IB915" s="201"/>
      <c r="IC915" s="201"/>
      <c r="ID915" s="201"/>
      <c r="IE915" s="201"/>
      <c r="IF915" s="201"/>
      <c r="IG915" s="201"/>
      <c r="IH915" s="201"/>
      <c r="II915" s="201"/>
      <c r="IJ915" s="201"/>
      <c r="IK915" s="201"/>
      <c r="IL915" s="201"/>
      <c r="IM915" s="201"/>
      <c r="IN915" s="201"/>
      <c r="IO915" s="201"/>
      <c r="IP915" s="201"/>
      <c r="IQ915" s="201"/>
      <c r="IR915" s="201"/>
      <c r="IS915" s="201"/>
      <c r="IT915" s="201"/>
      <c r="IU915" s="201"/>
      <c r="IV915" s="201"/>
    </row>
    <row r="916" spans="1:256">
      <c r="A916" s="198"/>
      <c r="B916" s="199"/>
      <c r="C916" s="199" t="s">
        <v>154</v>
      </c>
      <c r="D916" s="199"/>
      <c r="E916" s="199" t="s">
        <v>155</v>
      </c>
      <c r="F916" s="196">
        <v>1</v>
      </c>
      <c r="G916" s="197">
        <v>1317.56</v>
      </c>
      <c r="H916" s="197">
        <v>1317.56</v>
      </c>
      <c r="I916" s="197">
        <v>1317.56</v>
      </c>
      <c r="J916" s="230">
        <v>13</v>
      </c>
      <c r="K916" s="200"/>
      <c r="L916" s="199">
        <v>1</v>
      </c>
      <c r="M916" s="197"/>
      <c r="N916" s="197"/>
      <c r="O916" s="199"/>
      <c r="P916" s="197"/>
      <c r="Q916" s="197"/>
      <c r="R916" s="196">
        <v>1</v>
      </c>
      <c r="S916" s="197">
        <v>1317.56</v>
      </c>
      <c r="T916" s="197">
        <v>1317.56</v>
      </c>
      <c r="U916" s="200"/>
      <c r="V916" s="199"/>
      <c r="W916" s="199"/>
      <c r="X916" s="199"/>
      <c r="Y916" s="199"/>
      <c r="Z916" s="199"/>
      <c r="AA916" s="199"/>
      <c r="AB916" s="199"/>
      <c r="AC916" s="199"/>
      <c r="AD916" s="199"/>
      <c r="AE916" s="200"/>
      <c r="AH916" s="201"/>
      <c r="AI916" s="201"/>
      <c r="AJ916" s="201"/>
      <c r="AK916" s="201"/>
      <c r="AL916" s="201"/>
      <c r="AM916" s="201"/>
      <c r="AN916" s="201"/>
      <c r="AO916" s="201"/>
      <c r="AP916" s="201"/>
      <c r="AQ916" s="201"/>
      <c r="AR916" s="201"/>
      <c r="AS916" s="201"/>
      <c r="AT916" s="201"/>
      <c r="AU916" s="201"/>
      <c r="AV916" s="201"/>
      <c r="AW916" s="201"/>
      <c r="AX916" s="201"/>
      <c r="AY916" s="201"/>
      <c r="AZ916" s="201"/>
      <c r="BA916" s="201"/>
      <c r="BB916" s="201"/>
      <c r="BC916" s="201"/>
      <c r="BD916" s="201"/>
      <c r="BE916" s="201"/>
      <c r="BF916" s="201"/>
      <c r="BG916" s="201"/>
      <c r="BH916" s="201"/>
      <c r="BI916" s="201"/>
      <c r="BJ916" s="201"/>
      <c r="BK916" s="201"/>
      <c r="BL916" s="201"/>
      <c r="BM916" s="201"/>
      <c r="BN916" s="201"/>
      <c r="BO916" s="201"/>
      <c r="BP916" s="201"/>
      <c r="BQ916" s="201"/>
      <c r="BR916" s="201"/>
      <c r="BS916" s="201"/>
      <c r="BT916" s="201"/>
      <c r="BU916" s="201"/>
      <c r="BV916" s="201"/>
      <c r="BW916" s="201"/>
      <c r="BX916" s="201"/>
      <c r="BY916" s="201"/>
      <c r="BZ916" s="201"/>
      <c r="CA916" s="201"/>
      <c r="CB916" s="201"/>
      <c r="CC916" s="201"/>
      <c r="CD916" s="201"/>
      <c r="CE916" s="201"/>
      <c r="CF916" s="201"/>
      <c r="CG916" s="201"/>
      <c r="CH916" s="201"/>
      <c r="CI916" s="201"/>
      <c r="CJ916" s="201"/>
      <c r="CK916" s="201"/>
      <c r="CL916" s="201"/>
      <c r="CM916" s="201"/>
      <c r="CN916" s="201"/>
      <c r="CO916" s="201"/>
      <c r="CP916" s="201"/>
      <c r="CQ916" s="201"/>
      <c r="CR916" s="201"/>
      <c r="CS916" s="201"/>
      <c r="CT916" s="201"/>
      <c r="CU916" s="201"/>
      <c r="CV916" s="201"/>
      <c r="CW916" s="201"/>
      <c r="CX916" s="201"/>
      <c r="CY916" s="201"/>
      <c r="CZ916" s="201"/>
      <c r="DA916" s="201"/>
      <c r="DB916" s="201"/>
      <c r="DC916" s="201"/>
      <c r="DD916" s="201"/>
      <c r="DE916" s="201"/>
      <c r="DF916" s="201"/>
      <c r="DG916" s="201"/>
      <c r="DH916" s="201"/>
      <c r="DI916" s="201"/>
      <c r="DJ916" s="201"/>
      <c r="DK916" s="201"/>
      <c r="DL916" s="201"/>
      <c r="DM916" s="201"/>
      <c r="DN916" s="201"/>
      <c r="DO916" s="201"/>
      <c r="DP916" s="201"/>
      <c r="DQ916" s="201"/>
      <c r="DR916" s="201"/>
      <c r="DS916" s="201"/>
      <c r="DT916" s="201"/>
      <c r="DU916" s="201"/>
      <c r="DV916" s="201"/>
      <c r="DW916" s="201"/>
      <c r="DX916" s="201"/>
      <c r="DY916" s="201"/>
      <c r="DZ916" s="201"/>
      <c r="EA916" s="201"/>
      <c r="EB916" s="201"/>
      <c r="EC916" s="201"/>
      <c r="ED916" s="201"/>
      <c r="EE916" s="201"/>
      <c r="EF916" s="201"/>
      <c r="EG916" s="201"/>
      <c r="EH916" s="201"/>
      <c r="EI916" s="201"/>
      <c r="EJ916" s="201"/>
      <c r="EK916" s="201"/>
      <c r="EL916" s="201"/>
      <c r="EM916" s="201"/>
      <c r="EN916" s="201"/>
      <c r="EO916" s="201"/>
      <c r="EP916" s="201"/>
      <c r="EQ916" s="201"/>
      <c r="ER916" s="201"/>
      <c r="ES916" s="201"/>
      <c r="ET916" s="201"/>
      <c r="EU916" s="201"/>
      <c r="EV916" s="201"/>
      <c r="EW916" s="201"/>
      <c r="EX916" s="201"/>
      <c r="EY916" s="201"/>
      <c r="EZ916" s="201"/>
      <c r="FA916" s="201"/>
      <c r="FB916" s="201"/>
      <c r="FC916" s="201"/>
      <c r="FD916" s="201"/>
      <c r="FE916" s="201"/>
      <c r="FF916" s="201"/>
      <c r="FG916" s="201"/>
      <c r="FH916" s="201"/>
      <c r="FI916" s="201"/>
      <c r="FJ916" s="201"/>
      <c r="FK916" s="201"/>
      <c r="FL916" s="201"/>
      <c r="FM916" s="201"/>
      <c r="FN916" s="201"/>
      <c r="FO916" s="201"/>
      <c r="FP916" s="201"/>
      <c r="FQ916" s="201"/>
      <c r="FR916" s="201"/>
      <c r="FS916" s="201"/>
      <c r="FT916" s="201"/>
      <c r="FU916" s="201"/>
      <c r="FV916" s="201"/>
      <c r="FW916" s="201"/>
      <c r="FX916" s="201"/>
      <c r="FY916" s="201"/>
      <c r="FZ916" s="201"/>
      <c r="GA916" s="201"/>
      <c r="GB916" s="201"/>
      <c r="GC916" s="201"/>
      <c r="GD916" s="201"/>
      <c r="GE916" s="201"/>
      <c r="GF916" s="201"/>
      <c r="GG916" s="201"/>
      <c r="GH916" s="201"/>
      <c r="GI916" s="201"/>
      <c r="GJ916" s="201"/>
      <c r="GK916" s="201"/>
      <c r="GL916" s="201"/>
      <c r="GM916" s="201"/>
      <c r="GN916" s="201"/>
      <c r="GO916" s="201"/>
      <c r="GP916" s="201"/>
      <c r="GQ916" s="201"/>
      <c r="GR916" s="201"/>
      <c r="GS916" s="201"/>
      <c r="GT916" s="201"/>
      <c r="GU916" s="201"/>
      <c r="GV916" s="201"/>
      <c r="GW916" s="201"/>
      <c r="GX916" s="201"/>
      <c r="GY916" s="201"/>
      <c r="GZ916" s="201"/>
      <c r="HA916" s="201"/>
      <c r="HB916" s="201"/>
      <c r="HC916" s="201"/>
      <c r="HD916" s="201"/>
      <c r="HE916" s="201"/>
      <c r="HF916" s="201"/>
      <c r="HG916" s="201"/>
      <c r="HH916" s="201"/>
      <c r="HI916" s="201"/>
      <c r="HJ916" s="201"/>
      <c r="HK916" s="201"/>
      <c r="HL916" s="201"/>
      <c r="HM916" s="201"/>
      <c r="HN916" s="201"/>
      <c r="HO916" s="201"/>
      <c r="HP916" s="201"/>
      <c r="HQ916" s="201"/>
      <c r="HR916" s="201"/>
      <c r="HS916" s="201"/>
      <c r="HT916" s="201"/>
      <c r="HU916" s="201"/>
      <c r="HV916" s="201"/>
      <c r="HW916" s="201"/>
      <c r="HX916" s="201"/>
      <c r="HY916" s="201"/>
      <c r="HZ916" s="201"/>
      <c r="IA916" s="201"/>
      <c r="IB916" s="201"/>
      <c r="IC916" s="201"/>
      <c r="ID916" s="201"/>
      <c r="IE916" s="201"/>
      <c r="IF916" s="201"/>
      <c r="IG916" s="201"/>
      <c r="IH916" s="201"/>
      <c r="II916" s="201"/>
      <c r="IJ916" s="201"/>
      <c r="IK916" s="201"/>
      <c r="IL916" s="201"/>
      <c r="IM916" s="201"/>
      <c r="IN916" s="201"/>
      <c r="IO916" s="201"/>
      <c r="IP916" s="201"/>
      <c r="IQ916" s="201"/>
      <c r="IR916" s="201"/>
      <c r="IS916" s="201"/>
      <c r="IT916" s="201"/>
      <c r="IU916" s="201"/>
      <c r="IV916" s="201"/>
    </row>
    <row r="917" spans="1:256">
      <c r="A917" s="198"/>
      <c r="B917" s="199"/>
      <c r="C917" s="199" t="s">
        <v>156</v>
      </c>
      <c r="D917" s="199"/>
      <c r="E917" s="199" t="s">
        <v>157</v>
      </c>
      <c r="F917" s="196">
        <v>1</v>
      </c>
      <c r="G917" s="197">
        <v>1325.44</v>
      </c>
      <c r="H917" s="197">
        <v>1325.44</v>
      </c>
      <c r="I917" s="197">
        <v>1325.44</v>
      </c>
      <c r="J917" s="230">
        <v>12</v>
      </c>
      <c r="K917" s="200"/>
      <c r="L917" s="199">
        <v>1</v>
      </c>
      <c r="M917" s="197"/>
      <c r="N917" s="197"/>
      <c r="O917" s="199"/>
      <c r="P917" s="197"/>
      <c r="Q917" s="197"/>
      <c r="R917" s="196">
        <v>1</v>
      </c>
      <c r="S917" s="197">
        <v>1325.44</v>
      </c>
      <c r="T917" s="197">
        <v>1325.44</v>
      </c>
      <c r="U917" s="200"/>
      <c r="V917" s="199"/>
      <c r="W917" s="199"/>
      <c r="X917" s="199"/>
      <c r="Y917" s="199"/>
      <c r="Z917" s="199"/>
      <c r="AA917" s="199"/>
      <c r="AB917" s="199"/>
      <c r="AC917" s="199"/>
      <c r="AD917" s="199"/>
      <c r="AE917" s="200"/>
      <c r="AH917" s="201"/>
      <c r="AI917" s="201"/>
      <c r="AJ917" s="201"/>
      <c r="AK917" s="201"/>
      <c r="AL917" s="201"/>
      <c r="AM917" s="201"/>
      <c r="AN917" s="201"/>
      <c r="AO917" s="201"/>
      <c r="AP917" s="201"/>
      <c r="AQ917" s="201"/>
      <c r="AR917" s="201"/>
      <c r="AS917" s="201"/>
      <c r="AT917" s="201"/>
      <c r="AU917" s="201"/>
      <c r="AV917" s="201"/>
      <c r="AW917" s="201"/>
      <c r="AX917" s="201"/>
      <c r="AY917" s="201"/>
      <c r="AZ917" s="201"/>
      <c r="BA917" s="201"/>
      <c r="BB917" s="201"/>
      <c r="BC917" s="201"/>
      <c r="BD917" s="201"/>
      <c r="BE917" s="201"/>
      <c r="BF917" s="201"/>
      <c r="BG917" s="201"/>
      <c r="BH917" s="201"/>
      <c r="BI917" s="201"/>
      <c r="BJ917" s="201"/>
      <c r="BK917" s="201"/>
      <c r="BL917" s="201"/>
      <c r="BM917" s="201"/>
      <c r="BN917" s="201"/>
      <c r="BO917" s="201"/>
      <c r="BP917" s="201"/>
      <c r="BQ917" s="201"/>
      <c r="BR917" s="201"/>
      <c r="BS917" s="201"/>
      <c r="BT917" s="201"/>
      <c r="BU917" s="201"/>
      <c r="BV917" s="201"/>
      <c r="BW917" s="201"/>
      <c r="BX917" s="201"/>
      <c r="BY917" s="201"/>
      <c r="BZ917" s="201"/>
      <c r="CA917" s="201"/>
      <c r="CB917" s="201"/>
      <c r="CC917" s="201"/>
      <c r="CD917" s="201"/>
      <c r="CE917" s="201"/>
      <c r="CF917" s="201"/>
      <c r="CG917" s="201"/>
      <c r="CH917" s="201"/>
      <c r="CI917" s="201"/>
      <c r="CJ917" s="201"/>
      <c r="CK917" s="201"/>
      <c r="CL917" s="201"/>
      <c r="CM917" s="201"/>
      <c r="CN917" s="201"/>
      <c r="CO917" s="201"/>
      <c r="CP917" s="201"/>
      <c r="CQ917" s="201"/>
      <c r="CR917" s="201"/>
      <c r="CS917" s="201"/>
      <c r="CT917" s="201"/>
      <c r="CU917" s="201"/>
      <c r="CV917" s="201"/>
      <c r="CW917" s="201"/>
      <c r="CX917" s="201"/>
      <c r="CY917" s="201"/>
      <c r="CZ917" s="201"/>
      <c r="DA917" s="201"/>
      <c r="DB917" s="201"/>
      <c r="DC917" s="201"/>
      <c r="DD917" s="201"/>
      <c r="DE917" s="201"/>
      <c r="DF917" s="201"/>
      <c r="DG917" s="201"/>
      <c r="DH917" s="201"/>
      <c r="DI917" s="201"/>
      <c r="DJ917" s="201"/>
      <c r="DK917" s="201"/>
      <c r="DL917" s="201"/>
      <c r="DM917" s="201"/>
      <c r="DN917" s="201"/>
      <c r="DO917" s="201"/>
      <c r="DP917" s="201"/>
      <c r="DQ917" s="201"/>
      <c r="DR917" s="201"/>
      <c r="DS917" s="201"/>
      <c r="DT917" s="201"/>
      <c r="DU917" s="201"/>
      <c r="DV917" s="201"/>
      <c r="DW917" s="201"/>
      <c r="DX917" s="201"/>
      <c r="DY917" s="201"/>
      <c r="DZ917" s="201"/>
      <c r="EA917" s="201"/>
      <c r="EB917" s="201"/>
      <c r="EC917" s="201"/>
      <c r="ED917" s="201"/>
      <c r="EE917" s="201"/>
      <c r="EF917" s="201"/>
      <c r="EG917" s="201"/>
      <c r="EH917" s="201"/>
      <c r="EI917" s="201"/>
      <c r="EJ917" s="201"/>
      <c r="EK917" s="201"/>
      <c r="EL917" s="201"/>
      <c r="EM917" s="201"/>
      <c r="EN917" s="201"/>
      <c r="EO917" s="201"/>
      <c r="EP917" s="201"/>
      <c r="EQ917" s="201"/>
      <c r="ER917" s="201"/>
      <c r="ES917" s="201"/>
      <c r="ET917" s="201"/>
      <c r="EU917" s="201"/>
      <c r="EV917" s="201"/>
      <c r="EW917" s="201"/>
      <c r="EX917" s="201"/>
      <c r="EY917" s="201"/>
      <c r="EZ917" s="201"/>
      <c r="FA917" s="201"/>
      <c r="FB917" s="201"/>
      <c r="FC917" s="201"/>
      <c r="FD917" s="201"/>
      <c r="FE917" s="201"/>
      <c r="FF917" s="201"/>
      <c r="FG917" s="201"/>
      <c r="FH917" s="201"/>
      <c r="FI917" s="201"/>
      <c r="FJ917" s="201"/>
      <c r="FK917" s="201"/>
      <c r="FL917" s="201"/>
      <c r="FM917" s="201"/>
      <c r="FN917" s="201"/>
      <c r="FO917" s="201"/>
      <c r="FP917" s="201"/>
      <c r="FQ917" s="201"/>
      <c r="FR917" s="201"/>
      <c r="FS917" s="201"/>
      <c r="FT917" s="201"/>
      <c r="FU917" s="201"/>
      <c r="FV917" s="201"/>
      <c r="FW917" s="201"/>
      <c r="FX917" s="201"/>
      <c r="FY917" s="201"/>
      <c r="FZ917" s="201"/>
      <c r="GA917" s="201"/>
      <c r="GB917" s="201"/>
      <c r="GC917" s="201"/>
      <c r="GD917" s="201"/>
      <c r="GE917" s="201"/>
      <c r="GF917" s="201"/>
      <c r="GG917" s="201"/>
      <c r="GH917" s="201"/>
      <c r="GI917" s="201"/>
      <c r="GJ917" s="201"/>
      <c r="GK917" s="201"/>
      <c r="GL917" s="201"/>
      <c r="GM917" s="201"/>
      <c r="GN917" s="201"/>
      <c r="GO917" s="201"/>
      <c r="GP917" s="201"/>
      <c r="GQ917" s="201"/>
      <c r="GR917" s="201"/>
      <c r="GS917" s="201"/>
      <c r="GT917" s="201"/>
      <c r="GU917" s="201"/>
      <c r="GV917" s="201"/>
      <c r="GW917" s="201"/>
      <c r="GX917" s="201"/>
      <c r="GY917" s="201"/>
      <c r="GZ917" s="201"/>
      <c r="HA917" s="201"/>
      <c r="HB917" s="201"/>
      <c r="HC917" s="201"/>
      <c r="HD917" s="201"/>
      <c r="HE917" s="201"/>
      <c r="HF917" s="201"/>
      <c r="HG917" s="201"/>
      <c r="HH917" s="201"/>
      <c r="HI917" s="201"/>
      <c r="HJ917" s="201"/>
      <c r="HK917" s="201"/>
      <c r="HL917" s="201"/>
      <c r="HM917" s="201"/>
      <c r="HN917" s="201"/>
      <c r="HO917" s="201"/>
      <c r="HP917" s="201"/>
      <c r="HQ917" s="201"/>
      <c r="HR917" s="201"/>
      <c r="HS917" s="201"/>
      <c r="HT917" s="201"/>
      <c r="HU917" s="201"/>
      <c r="HV917" s="201"/>
      <c r="HW917" s="201"/>
      <c r="HX917" s="201"/>
      <c r="HY917" s="201"/>
      <c r="HZ917" s="201"/>
      <c r="IA917" s="201"/>
      <c r="IB917" s="201"/>
      <c r="IC917" s="201"/>
      <c r="ID917" s="201"/>
      <c r="IE917" s="201"/>
      <c r="IF917" s="201"/>
      <c r="IG917" s="201"/>
      <c r="IH917" s="201"/>
      <c r="II917" s="201"/>
      <c r="IJ917" s="201"/>
      <c r="IK917" s="201"/>
      <c r="IL917" s="201"/>
      <c r="IM917" s="201"/>
      <c r="IN917" s="201"/>
      <c r="IO917" s="201"/>
      <c r="IP917" s="201"/>
      <c r="IQ917" s="201"/>
      <c r="IR917" s="201"/>
      <c r="IS917" s="201"/>
      <c r="IT917" s="201"/>
      <c r="IU917" s="201"/>
      <c r="IV917" s="201"/>
    </row>
    <row r="918" spans="1:256">
      <c r="A918" s="198"/>
      <c r="B918" s="199"/>
      <c r="C918" s="199" t="s">
        <v>168</v>
      </c>
      <c r="D918" s="199"/>
      <c r="E918" s="199" t="s">
        <v>169</v>
      </c>
      <c r="F918" s="196">
        <v>1</v>
      </c>
      <c r="G918" s="197"/>
      <c r="H918" s="197">
        <v>368.13</v>
      </c>
      <c r="I918" s="197">
        <v>368.13</v>
      </c>
      <c r="J918" s="230">
        <v>12</v>
      </c>
      <c r="K918" s="200"/>
      <c r="L918" s="199"/>
      <c r="M918" s="197">
        <v>368.13</v>
      </c>
      <c r="N918" s="197">
        <v>368.13</v>
      </c>
      <c r="O918" s="199"/>
      <c r="P918" s="197"/>
      <c r="Q918" s="197"/>
      <c r="R918" s="196">
        <v>1</v>
      </c>
      <c r="S918" s="197">
        <v>368.13</v>
      </c>
      <c r="T918" s="197">
        <v>368.13</v>
      </c>
      <c r="U918" s="200"/>
      <c r="V918" s="199"/>
      <c r="W918" s="199"/>
      <c r="X918" s="199"/>
      <c r="Y918" s="199"/>
      <c r="Z918" s="199"/>
      <c r="AA918" s="199"/>
      <c r="AB918" s="199"/>
      <c r="AC918" s="199"/>
      <c r="AD918" s="199"/>
      <c r="AE918" s="200"/>
      <c r="AH918" s="201"/>
      <c r="AI918" s="201"/>
      <c r="AJ918" s="201"/>
      <c r="AK918" s="201"/>
      <c r="AL918" s="201"/>
      <c r="AM918" s="201"/>
      <c r="AN918" s="201"/>
      <c r="AO918" s="201"/>
      <c r="AP918" s="201"/>
      <c r="AQ918" s="201"/>
      <c r="AR918" s="201"/>
      <c r="AS918" s="201"/>
      <c r="AT918" s="201"/>
      <c r="AU918" s="201"/>
      <c r="AV918" s="201"/>
      <c r="AW918" s="201"/>
      <c r="AX918" s="201"/>
      <c r="AY918" s="201"/>
      <c r="AZ918" s="201"/>
      <c r="BA918" s="201"/>
      <c r="BB918" s="201"/>
      <c r="BC918" s="201"/>
      <c r="BD918" s="201"/>
      <c r="BE918" s="201"/>
      <c r="BF918" s="201"/>
      <c r="BG918" s="201"/>
      <c r="BH918" s="201"/>
      <c r="BI918" s="201"/>
      <c r="BJ918" s="201"/>
      <c r="BK918" s="201"/>
      <c r="BL918" s="201"/>
      <c r="BM918" s="201"/>
      <c r="BN918" s="201"/>
      <c r="BO918" s="201"/>
      <c r="BP918" s="201"/>
      <c r="BQ918" s="201"/>
      <c r="BR918" s="201"/>
      <c r="BS918" s="201"/>
      <c r="BT918" s="201"/>
      <c r="BU918" s="201"/>
      <c r="BV918" s="201"/>
      <c r="BW918" s="201"/>
      <c r="BX918" s="201"/>
      <c r="BY918" s="201"/>
      <c r="BZ918" s="201"/>
      <c r="CA918" s="201"/>
      <c r="CB918" s="201"/>
      <c r="CC918" s="201"/>
      <c r="CD918" s="201"/>
      <c r="CE918" s="201"/>
      <c r="CF918" s="201"/>
      <c r="CG918" s="201"/>
      <c r="CH918" s="201"/>
      <c r="CI918" s="201"/>
      <c r="CJ918" s="201"/>
      <c r="CK918" s="201"/>
      <c r="CL918" s="201"/>
      <c r="CM918" s="201"/>
      <c r="CN918" s="201"/>
      <c r="CO918" s="201"/>
      <c r="CP918" s="201"/>
      <c r="CQ918" s="201"/>
      <c r="CR918" s="201"/>
      <c r="CS918" s="201"/>
      <c r="CT918" s="201"/>
      <c r="CU918" s="201"/>
      <c r="CV918" s="201"/>
      <c r="CW918" s="201"/>
      <c r="CX918" s="201"/>
      <c r="CY918" s="201"/>
      <c r="CZ918" s="201"/>
      <c r="DA918" s="201"/>
      <c r="DB918" s="201"/>
      <c r="DC918" s="201"/>
      <c r="DD918" s="201"/>
      <c r="DE918" s="201"/>
      <c r="DF918" s="201"/>
      <c r="DG918" s="201"/>
      <c r="DH918" s="201"/>
      <c r="DI918" s="201"/>
      <c r="DJ918" s="201"/>
      <c r="DK918" s="201"/>
      <c r="DL918" s="201"/>
      <c r="DM918" s="201"/>
      <c r="DN918" s="201"/>
      <c r="DO918" s="201"/>
      <c r="DP918" s="201"/>
      <c r="DQ918" s="201"/>
      <c r="DR918" s="201"/>
      <c r="DS918" s="201"/>
      <c r="DT918" s="201"/>
      <c r="DU918" s="201"/>
      <c r="DV918" s="201"/>
      <c r="DW918" s="201"/>
      <c r="DX918" s="201"/>
      <c r="DY918" s="201"/>
      <c r="DZ918" s="201"/>
      <c r="EA918" s="201"/>
      <c r="EB918" s="201"/>
      <c r="EC918" s="201"/>
      <c r="ED918" s="201"/>
      <c r="EE918" s="201"/>
      <c r="EF918" s="201"/>
      <c r="EG918" s="201"/>
      <c r="EH918" s="201"/>
      <c r="EI918" s="201"/>
      <c r="EJ918" s="201"/>
      <c r="EK918" s="201"/>
      <c r="EL918" s="201"/>
      <c r="EM918" s="201"/>
      <c r="EN918" s="201"/>
      <c r="EO918" s="201"/>
      <c r="EP918" s="201"/>
      <c r="EQ918" s="201"/>
      <c r="ER918" s="201"/>
      <c r="ES918" s="201"/>
      <c r="ET918" s="201"/>
      <c r="EU918" s="201"/>
      <c r="EV918" s="201"/>
      <c r="EW918" s="201"/>
      <c r="EX918" s="201"/>
      <c r="EY918" s="201"/>
      <c r="EZ918" s="201"/>
      <c r="FA918" s="201"/>
      <c r="FB918" s="201"/>
      <c r="FC918" s="201"/>
      <c r="FD918" s="201"/>
      <c r="FE918" s="201"/>
      <c r="FF918" s="201"/>
      <c r="FG918" s="201"/>
      <c r="FH918" s="201"/>
      <c r="FI918" s="201"/>
      <c r="FJ918" s="201"/>
      <c r="FK918" s="201"/>
      <c r="FL918" s="201"/>
      <c r="FM918" s="201"/>
      <c r="FN918" s="201"/>
      <c r="FO918" s="201"/>
      <c r="FP918" s="201"/>
      <c r="FQ918" s="201"/>
      <c r="FR918" s="201"/>
      <c r="FS918" s="201"/>
      <c r="FT918" s="201"/>
      <c r="FU918" s="201"/>
      <c r="FV918" s="201"/>
      <c r="FW918" s="201"/>
      <c r="FX918" s="201"/>
      <c r="FY918" s="201"/>
      <c r="FZ918" s="201"/>
      <c r="GA918" s="201"/>
      <c r="GB918" s="201"/>
      <c r="GC918" s="201"/>
      <c r="GD918" s="201"/>
      <c r="GE918" s="201"/>
      <c r="GF918" s="201"/>
      <c r="GG918" s="201"/>
      <c r="GH918" s="201"/>
      <c r="GI918" s="201"/>
      <c r="GJ918" s="201"/>
      <c r="GK918" s="201"/>
      <c r="GL918" s="201"/>
      <c r="GM918" s="201"/>
      <c r="GN918" s="201"/>
      <c r="GO918" s="201"/>
      <c r="GP918" s="201"/>
      <c r="GQ918" s="201"/>
      <c r="GR918" s="201"/>
      <c r="GS918" s="201"/>
      <c r="GT918" s="201"/>
      <c r="GU918" s="201"/>
      <c r="GV918" s="201"/>
      <c r="GW918" s="201"/>
      <c r="GX918" s="201"/>
      <c r="GY918" s="201"/>
      <c r="GZ918" s="201"/>
      <c r="HA918" s="201"/>
      <c r="HB918" s="201"/>
      <c r="HC918" s="201"/>
      <c r="HD918" s="201"/>
      <c r="HE918" s="201"/>
      <c r="HF918" s="201"/>
      <c r="HG918" s="201"/>
      <c r="HH918" s="201"/>
      <c r="HI918" s="201"/>
      <c r="HJ918" s="201"/>
      <c r="HK918" s="201"/>
      <c r="HL918" s="201"/>
      <c r="HM918" s="201"/>
      <c r="HN918" s="201"/>
      <c r="HO918" s="201"/>
      <c r="HP918" s="201"/>
      <c r="HQ918" s="201"/>
      <c r="HR918" s="201"/>
      <c r="HS918" s="201"/>
      <c r="HT918" s="201"/>
      <c r="HU918" s="201"/>
      <c r="HV918" s="201"/>
      <c r="HW918" s="201"/>
      <c r="HX918" s="201"/>
      <c r="HY918" s="201"/>
      <c r="HZ918" s="201"/>
      <c r="IA918" s="201"/>
      <c r="IB918" s="201"/>
      <c r="IC918" s="201"/>
      <c r="ID918" s="201"/>
      <c r="IE918" s="201"/>
      <c r="IF918" s="201"/>
      <c r="IG918" s="201"/>
      <c r="IH918" s="201"/>
      <c r="II918" s="201"/>
      <c r="IJ918" s="201"/>
      <c r="IK918" s="201"/>
      <c r="IL918" s="201"/>
      <c r="IM918" s="201"/>
      <c r="IN918" s="201"/>
      <c r="IO918" s="201"/>
      <c r="IP918" s="201"/>
      <c r="IQ918" s="201"/>
      <c r="IR918" s="201"/>
      <c r="IS918" s="201"/>
      <c r="IT918" s="201"/>
      <c r="IU918" s="201"/>
      <c r="IV918" s="201"/>
    </row>
    <row r="919" spans="1:256">
      <c r="A919" s="198"/>
      <c r="B919" s="199"/>
      <c r="C919" s="199" t="s">
        <v>172</v>
      </c>
      <c r="D919" s="199"/>
      <c r="E919" s="199" t="s">
        <v>173</v>
      </c>
      <c r="F919" s="196">
        <v>3</v>
      </c>
      <c r="G919" s="197">
        <v>2195.3249999999998</v>
      </c>
      <c r="H919" s="197">
        <v>4390.6499999999996</v>
      </c>
      <c r="I919" s="197">
        <v>1463.55</v>
      </c>
      <c r="J919" s="230">
        <v>14.3333333333333</v>
      </c>
      <c r="K919" s="200"/>
      <c r="L919" s="199">
        <v>2</v>
      </c>
      <c r="M919" s="197">
        <v>1449.27</v>
      </c>
      <c r="N919" s="197">
        <v>1449.27</v>
      </c>
      <c r="O919" s="199"/>
      <c r="P919" s="197"/>
      <c r="Q919" s="197"/>
      <c r="R919" s="196">
        <v>3</v>
      </c>
      <c r="S919" s="197">
        <v>4390.6499999999996</v>
      </c>
      <c r="T919" s="197">
        <v>1463.55</v>
      </c>
      <c r="U919" s="200"/>
      <c r="V919" s="199"/>
      <c r="W919" s="199"/>
      <c r="X919" s="199"/>
      <c r="Y919" s="199"/>
      <c r="Z919" s="199"/>
      <c r="AA919" s="199"/>
      <c r="AB919" s="199"/>
      <c r="AC919" s="199"/>
      <c r="AD919" s="199"/>
      <c r="AE919" s="200"/>
      <c r="AH919" s="201"/>
      <c r="AI919" s="201"/>
      <c r="AJ919" s="201"/>
      <c r="AK919" s="201"/>
      <c r="AL919" s="201"/>
      <c r="AM919" s="201"/>
      <c r="AN919" s="201"/>
      <c r="AO919" s="201"/>
      <c r="AP919" s="201"/>
      <c r="AQ919" s="201"/>
      <c r="AR919" s="201"/>
      <c r="AS919" s="201"/>
      <c r="AT919" s="201"/>
      <c r="AU919" s="201"/>
      <c r="AV919" s="201"/>
      <c r="AW919" s="201"/>
      <c r="AX919" s="201"/>
      <c r="AY919" s="201"/>
      <c r="AZ919" s="201"/>
      <c r="BA919" s="201"/>
      <c r="BB919" s="201"/>
      <c r="BC919" s="201"/>
      <c r="BD919" s="201"/>
      <c r="BE919" s="201"/>
      <c r="BF919" s="201"/>
      <c r="BG919" s="201"/>
      <c r="BH919" s="201"/>
      <c r="BI919" s="201"/>
      <c r="BJ919" s="201"/>
      <c r="BK919" s="201"/>
      <c r="BL919" s="201"/>
      <c r="BM919" s="201"/>
      <c r="BN919" s="201"/>
      <c r="BO919" s="201"/>
      <c r="BP919" s="201"/>
      <c r="BQ919" s="201"/>
      <c r="BR919" s="201"/>
      <c r="BS919" s="201"/>
      <c r="BT919" s="201"/>
      <c r="BU919" s="201"/>
      <c r="BV919" s="201"/>
      <c r="BW919" s="201"/>
      <c r="BX919" s="201"/>
      <c r="BY919" s="201"/>
      <c r="BZ919" s="201"/>
      <c r="CA919" s="201"/>
      <c r="CB919" s="201"/>
      <c r="CC919" s="201"/>
      <c r="CD919" s="201"/>
      <c r="CE919" s="201"/>
      <c r="CF919" s="201"/>
      <c r="CG919" s="201"/>
      <c r="CH919" s="201"/>
      <c r="CI919" s="201"/>
      <c r="CJ919" s="201"/>
      <c r="CK919" s="201"/>
      <c r="CL919" s="201"/>
      <c r="CM919" s="201"/>
      <c r="CN919" s="201"/>
      <c r="CO919" s="201"/>
      <c r="CP919" s="201"/>
      <c r="CQ919" s="201"/>
      <c r="CR919" s="201"/>
      <c r="CS919" s="201"/>
      <c r="CT919" s="201"/>
      <c r="CU919" s="201"/>
      <c r="CV919" s="201"/>
      <c r="CW919" s="201"/>
      <c r="CX919" s="201"/>
      <c r="CY919" s="201"/>
      <c r="CZ919" s="201"/>
      <c r="DA919" s="201"/>
      <c r="DB919" s="201"/>
      <c r="DC919" s="201"/>
      <c r="DD919" s="201"/>
      <c r="DE919" s="201"/>
      <c r="DF919" s="201"/>
      <c r="DG919" s="201"/>
      <c r="DH919" s="201"/>
      <c r="DI919" s="201"/>
      <c r="DJ919" s="201"/>
      <c r="DK919" s="201"/>
      <c r="DL919" s="201"/>
      <c r="DM919" s="201"/>
      <c r="DN919" s="201"/>
      <c r="DO919" s="201"/>
      <c r="DP919" s="201"/>
      <c r="DQ919" s="201"/>
      <c r="DR919" s="201"/>
      <c r="DS919" s="201"/>
      <c r="DT919" s="201"/>
      <c r="DU919" s="201"/>
      <c r="DV919" s="201"/>
      <c r="DW919" s="201"/>
      <c r="DX919" s="201"/>
      <c r="DY919" s="201"/>
      <c r="DZ919" s="201"/>
      <c r="EA919" s="201"/>
      <c r="EB919" s="201"/>
      <c r="EC919" s="201"/>
      <c r="ED919" s="201"/>
      <c r="EE919" s="201"/>
      <c r="EF919" s="201"/>
      <c r="EG919" s="201"/>
      <c r="EH919" s="201"/>
      <c r="EI919" s="201"/>
      <c r="EJ919" s="201"/>
      <c r="EK919" s="201"/>
      <c r="EL919" s="201"/>
      <c r="EM919" s="201"/>
      <c r="EN919" s="201"/>
      <c r="EO919" s="201"/>
      <c r="EP919" s="201"/>
      <c r="EQ919" s="201"/>
      <c r="ER919" s="201"/>
      <c r="ES919" s="201"/>
      <c r="ET919" s="201"/>
      <c r="EU919" s="201"/>
      <c r="EV919" s="201"/>
      <c r="EW919" s="201"/>
      <c r="EX919" s="201"/>
      <c r="EY919" s="201"/>
      <c r="EZ919" s="201"/>
      <c r="FA919" s="201"/>
      <c r="FB919" s="201"/>
      <c r="FC919" s="201"/>
      <c r="FD919" s="201"/>
      <c r="FE919" s="201"/>
      <c r="FF919" s="201"/>
      <c r="FG919" s="201"/>
      <c r="FH919" s="201"/>
      <c r="FI919" s="201"/>
      <c r="FJ919" s="201"/>
      <c r="FK919" s="201"/>
      <c r="FL919" s="201"/>
      <c r="FM919" s="201"/>
      <c r="FN919" s="201"/>
      <c r="FO919" s="201"/>
      <c r="FP919" s="201"/>
      <c r="FQ919" s="201"/>
      <c r="FR919" s="201"/>
      <c r="FS919" s="201"/>
      <c r="FT919" s="201"/>
      <c r="FU919" s="201"/>
      <c r="FV919" s="201"/>
      <c r="FW919" s="201"/>
      <c r="FX919" s="201"/>
      <c r="FY919" s="201"/>
      <c r="FZ919" s="201"/>
      <c r="GA919" s="201"/>
      <c r="GB919" s="201"/>
      <c r="GC919" s="201"/>
      <c r="GD919" s="201"/>
      <c r="GE919" s="201"/>
      <c r="GF919" s="201"/>
      <c r="GG919" s="201"/>
      <c r="GH919" s="201"/>
      <c r="GI919" s="201"/>
      <c r="GJ919" s="201"/>
      <c r="GK919" s="201"/>
      <c r="GL919" s="201"/>
      <c r="GM919" s="201"/>
      <c r="GN919" s="201"/>
      <c r="GO919" s="201"/>
      <c r="GP919" s="201"/>
      <c r="GQ919" s="201"/>
      <c r="GR919" s="201"/>
      <c r="GS919" s="201"/>
      <c r="GT919" s="201"/>
      <c r="GU919" s="201"/>
      <c r="GV919" s="201"/>
      <c r="GW919" s="201"/>
      <c r="GX919" s="201"/>
      <c r="GY919" s="201"/>
      <c r="GZ919" s="201"/>
      <c r="HA919" s="201"/>
      <c r="HB919" s="201"/>
      <c r="HC919" s="201"/>
      <c r="HD919" s="201"/>
      <c r="HE919" s="201"/>
      <c r="HF919" s="201"/>
      <c r="HG919" s="201"/>
      <c r="HH919" s="201"/>
      <c r="HI919" s="201"/>
      <c r="HJ919" s="201"/>
      <c r="HK919" s="201"/>
      <c r="HL919" s="201"/>
      <c r="HM919" s="201"/>
      <c r="HN919" s="201"/>
      <c r="HO919" s="201"/>
      <c r="HP919" s="201"/>
      <c r="HQ919" s="201"/>
      <c r="HR919" s="201"/>
      <c r="HS919" s="201"/>
      <c r="HT919" s="201"/>
      <c r="HU919" s="201"/>
      <c r="HV919" s="201"/>
      <c r="HW919" s="201"/>
      <c r="HX919" s="201"/>
      <c r="HY919" s="201"/>
      <c r="HZ919" s="201"/>
      <c r="IA919" s="201"/>
      <c r="IB919" s="201"/>
      <c r="IC919" s="201"/>
      <c r="ID919" s="201"/>
      <c r="IE919" s="201"/>
      <c r="IF919" s="201"/>
      <c r="IG919" s="201"/>
      <c r="IH919" s="201"/>
      <c r="II919" s="201"/>
      <c r="IJ919" s="201"/>
      <c r="IK919" s="201"/>
      <c r="IL919" s="201"/>
      <c r="IM919" s="201"/>
      <c r="IN919" s="201"/>
      <c r="IO919" s="201"/>
      <c r="IP919" s="201"/>
      <c r="IQ919" s="201"/>
      <c r="IR919" s="201"/>
      <c r="IS919" s="201"/>
      <c r="IT919" s="201"/>
      <c r="IU919" s="201"/>
      <c r="IV919" s="201"/>
    </row>
    <row r="920" spans="1:256">
      <c r="A920" s="198"/>
      <c r="B920" s="199"/>
      <c r="C920" s="199" t="s">
        <v>174</v>
      </c>
      <c r="D920" s="199"/>
      <c r="E920" s="199" t="s">
        <v>175</v>
      </c>
      <c r="F920" s="196">
        <v>2</v>
      </c>
      <c r="G920" s="197">
        <v>6308.4</v>
      </c>
      <c r="H920" s="197">
        <v>6308.4</v>
      </c>
      <c r="I920" s="197">
        <v>3154.2</v>
      </c>
      <c r="J920" s="230">
        <v>10</v>
      </c>
      <c r="K920" s="200"/>
      <c r="L920" s="199">
        <v>1</v>
      </c>
      <c r="M920" s="197">
        <v>1416.05</v>
      </c>
      <c r="N920" s="197">
        <v>1416.05</v>
      </c>
      <c r="O920" s="199"/>
      <c r="P920" s="197"/>
      <c r="Q920" s="197"/>
      <c r="R920" s="196">
        <v>2</v>
      </c>
      <c r="S920" s="197">
        <v>6308.4</v>
      </c>
      <c r="T920" s="197">
        <v>3154.2</v>
      </c>
      <c r="U920" s="200"/>
      <c r="V920" s="199"/>
      <c r="W920" s="199"/>
      <c r="X920" s="199"/>
      <c r="Y920" s="199"/>
      <c r="Z920" s="199"/>
      <c r="AA920" s="199"/>
      <c r="AB920" s="199"/>
      <c r="AC920" s="199"/>
      <c r="AD920" s="199"/>
      <c r="AE920" s="200"/>
      <c r="AH920" s="201"/>
      <c r="AI920" s="201"/>
      <c r="AJ920" s="201"/>
      <c r="AK920" s="201"/>
      <c r="AL920" s="201"/>
      <c r="AM920" s="201"/>
      <c r="AN920" s="201"/>
      <c r="AO920" s="201"/>
      <c r="AP920" s="201"/>
      <c r="AQ920" s="201"/>
      <c r="AR920" s="201"/>
      <c r="AS920" s="201"/>
      <c r="AT920" s="201"/>
      <c r="AU920" s="201"/>
      <c r="AV920" s="201"/>
      <c r="AW920" s="201"/>
      <c r="AX920" s="201"/>
      <c r="AY920" s="201"/>
      <c r="AZ920" s="201"/>
      <c r="BA920" s="201"/>
      <c r="BB920" s="201"/>
      <c r="BC920" s="201"/>
      <c r="BD920" s="201"/>
      <c r="BE920" s="201"/>
      <c r="BF920" s="201"/>
      <c r="BG920" s="201"/>
      <c r="BH920" s="201"/>
      <c r="BI920" s="201"/>
      <c r="BJ920" s="201"/>
      <c r="BK920" s="201"/>
      <c r="BL920" s="201"/>
      <c r="BM920" s="201"/>
      <c r="BN920" s="201"/>
      <c r="BO920" s="201"/>
      <c r="BP920" s="201"/>
      <c r="BQ920" s="201"/>
      <c r="BR920" s="201"/>
      <c r="BS920" s="201"/>
      <c r="BT920" s="201"/>
      <c r="BU920" s="201"/>
      <c r="BV920" s="201"/>
      <c r="BW920" s="201"/>
      <c r="BX920" s="201"/>
      <c r="BY920" s="201"/>
      <c r="BZ920" s="201"/>
      <c r="CA920" s="201"/>
      <c r="CB920" s="201"/>
      <c r="CC920" s="201"/>
      <c r="CD920" s="201"/>
      <c r="CE920" s="201"/>
      <c r="CF920" s="201"/>
      <c r="CG920" s="201"/>
      <c r="CH920" s="201"/>
      <c r="CI920" s="201"/>
      <c r="CJ920" s="201"/>
      <c r="CK920" s="201"/>
      <c r="CL920" s="201"/>
      <c r="CM920" s="201"/>
      <c r="CN920" s="201"/>
      <c r="CO920" s="201"/>
      <c r="CP920" s="201"/>
      <c r="CQ920" s="201"/>
      <c r="CR920" s="201"/>
      <c r="CS920" s="201"/>
      <c r="CT920" s="201"/>
      <c r="CU920" s="201"/>
      <c r="CV920" s="201"/>
      <c r="CW920" s="201"/>
      <c r="CX920" s="201"/>
      <c r="CY920" s="201"/>
      <c r="CZ920" s="201"/>
      <c r="DA920" s="201"/>
      <c r="DB920" s="201"/>
      <c r="DC920" s="201"/>
      <c r="DD920" s="201"/>
      <c r="DE920" s="201"/>
      <c r="DF920" s="201"/>
      <c r="DG920" s="201"/>
      <c r="DH920" s="201"/>
      <c r="DI920" s="201"/>
      <c r="DJ920" s="201"/>
      <c r="DK920" s="201"/>
      <c r="DL920" s="201"/>
      <c r="DM920" s="201"/>
      <c r="DN920" s="201"/>
      <c r="DO920" s="201"/>
      <c r="DP920" s="201"/>
      <c r="DQ920" s="201"/>
      <c r="DR920" s="201"/>
      <c r="DS920" s="201"/>
      <c r="DT920" s="201"/>
      <c r="DU920" s="201"/>
      <c r="DV920" s="201"/>
      <c r="DW920" s="201"/>
      <c r="DX920" s="201"/>
      <c r="DY920" s="201"/>
      <c r="DZ920" s="201"/>
      <c r="EA920" s="201"/>
      <c r="EB920" s="201"/>
      <c r="EC920" s="201"/>
      <c r="ED920" s="201"/>
      <c r="EE920" s="201"/>
      <c r="EF920" s="201"/>
      <c r="EG920" s="201"/>
      <c r="EH920" s="201"/>
      <c r="EI920" s="201"/>
      <c r="EJ920" s="201"/>
      <c r="EK920" s="201"/>
      <c r="EL920" s="201"/>
      <c r="EM920" s="201"/>
      <c r="EN920" s="201"/>
      <c r="EO920" s="201"/>
      <c r="EP920" s="201"/>
      <c r="EQ920" s="201"/>
      <c r="ER920" s="201"/>
      <c r="ES920" s="201"/>
      <c r="ET920" s="201"/>
      <c r="EU920" s="201"/>
      <c r="EV920" s="201"/>
      <c r="EW920" s="201"/>
      <c r="EX920" s="201"/>
      <c r="EY920" s="201"/>
      <c r="EZ920" s="201"/>
      <c r="FA920" s="201"/>
      <c r="FB920" s="201"/>
      <c r="FC920" s="201"/>
      <c r="FD920" s="201"/>
      <c r="FE920" s="201"/>
      <c r="FF920" s="201"/>
      <c r="FG920" s="201"/>
      <c r="FH920" s="201"/>
      <c r="FI920" s="201"/>
      <c r="FJ920" s="201"/>
      <c r="FK920" s="201"/>
      <c r="FL920" s="201"/>
      <c r="FM920" s="201"/>
      <c r="FN920" s="201"/>
      <c r="FO920" s="201"/>
      <c r="FP920" s="201"/>
      <c r="FQ920" s="201"/>
      <c r="FR920" s="201"/>
      <c r="FS920" s="201"/>
      <c r="FT920" s="201"/>
      <c r="FU920" s="201"/>
      <c r="FV920" s="201"/>
      <c r="FW920" s="201"/>
      <c r="FX920" s="201"/>
      <c r="FY920" s="201"/>
      <c r="FZ920" s="201"/>
      <c r="GA920" s="201"/>
      <c r="GB920" s="201"/>
      <c r="GC920" s="201"/>
      <c r="GD920" s="201"/>
      <c r="GE920" s="201"/>
      <c r="GF920" s="201"/>
      <c r="GG920" s="201"/>
      <c r="GH920" s="201"/>
      <c r="GI920" s="201"/>
      <c r="GJ920" s="201"/>
      <c r="GK920" s="201"/>
      <c r="GL920" s="201"/>
      <c r="GM920" s="201"/>
      <c r="GN920" s="201"/>
      <c r="GO920" s="201"/>
      <c r="GP920" s="201"/>
      <c r="GQ920" s="201"/>
      <c r="GR920" s="201"/>
      <c r="GS920" s="201"/>
      <c r="GT920" s="201"/>
      <c r="GU920" s="201"/>
      <c r="GV920" s="201"/>
      <c r="GW920" s="201"/>
      <c r="GX920" s="201"/>
      <c r="GY920" s="201"/>
      <c r="GZ920" s="201"/>
      <c r="HA920" s="201"/>
      <c r="HB920" s="201"/>
      <c r="HC920" s="201"/>
      <c r="HD920" s="201"/>
      <c r="HE920" s="201"/>
      <c r="HF920" s="201"/>
      <c r="HG920" s="201"/>
      <c r="HH920" s="201"/>
      <c r="HI920" s="201"/>
      <c r="HJ920" s="201"/>
      <c r="HK920" s="201"/>
      <c r="HL920" s="201"/>
      <c r="HM920" s="201"/>
      <c r="HN920" s="201"/>
      <c r="HO920" s="201"/>
      <c r="HP920" s="201"/>
      <c r="HQ920" s="201"/>
      <c r="HR920" s="201"/>
      <c r="HS920" s="201"/>
      <c r="HT920" s="201"/>
      <c r="HU920" s="201"/>
      <c r="HV920" s="201"/>
      <c r="HW920" s="201"/>
      <c r="HX920" s="201"/>
      <c r="HY920" s="201"/>
      <c r="HZ920" s="201"/>
      <c r="IA920" s="201"/>
      <c r="IB920" s="201"/>
      <c r="IC920" s="201"/>
      <c r="ID920" s="201"/>
      <c r="IE920" s="201"/>
      <c r="IF920" s="201"/>
      <c r="IG920" s="201"/>
      <c r="IH920" s="201"/>
      <c r="II920" s="201"/>
      <c r="IJ920" s="201"/>
      <c r="IK920" s="201"/>
      <c r="IL920" s="201"/>
      <c r="IM920" s="201"/>
      <c r="IN920" s="201"/>
      <c r="IO920" s="201"/>
      <c r="IP920" s="201"/>
      <c r="IQ920" s="201"/>
      <c r="IR920" s="201"/>
      <c r="IS920" s="201"/>
      <c r="IT920" s="201"/>
      <c r="IU920" s="201"/>
      <c r="IV920" s="201"/>
    </row>
    <row r="921" spans="1:256">
      <c r="A921" s="198"/>
      <c r="B921" s="199"/>
      <c r="C921" s="199" t="s">
        <v>192</v>
      </c>
      <c r="D921" s="199"/>
      <c r="E921" s="199" t="s">
        <v>193</v>
      </c>
      <c r="F921" s="196">
        <v>2</v>
      </c>
      <c r="G921" s="197">
        <v>204.09</v>
      </c>
      <c r="H921" s="197">
        <v>204.09</v>
      </c>
      <c r="I921" s="197">
        <v>102.045</v>
      </c>
      <c r="J921" s="230">
        <v>8</v>
      </c>
      <c r="K921" s="200"/>
      <c r="L921" s="199">
        <v>1</v>
      </c>
      <c r="M921" s="197">
        <v>32.28</v>
      </c>
      <c r="N921" s="197">
        <v>32.28</v>
      </c>
      <c r="O921" s="199"/>
      <c r="P921" s="197"/>
      <c r="Q921" s="197"/>
      <c r="R921" s="196">
        <v>2</v>
      </c>
      <c r="S921" s="197">
        <v>204.09</v>
      </c>
      <c r="T921" s="197">
        <v>102.045</v>
      </c>
      <c r="U921" s="200"/>
      <c r="V921" s="199"/>
      <c r="W921" s="199"/>
      <c r="X921" s="199"/>
      <c r="Y921" s="199"/>
      <c r="Z921" s="199"/>
      <c r="AA921" s="199"/>
      <c r="AB921" s="199"/>
      <c r="AC921" s="199"/>
      <c r="AD921" s="199"/>
      <c r="AE921" s="200"/>
      <c r="AH921" s="201"/>
      <c r="AI921" s="201"/>
      <c r="AJ921" s="201"/>
      <c r="AK921" s="201"/>
      <c r="AL921" s="201"/>
      <c r="AM921" s="201"/>
      <c r="AN921" s="201"/>
      <c r="AO921" s="201"/>
      <c r="AP921" s="201"/>
      <c r="AQ921" s="201"/>
      <c r="AR921" s="201"/>
      <c r="AS921" s="201"/>
      <c r="AT921" s="201"/>
      <c r="AU921" s="201"/>
      <c r="AV921" s="201"/>
      <c r="AW921" s="201"/>
      <c r="AX921" s="201"/>
      <c r="AY921" s="201"/>
      <c r="AZ921" s="201"/>
      <c r="BA921" s="201"/>
      <c r="BB921" s="201"/>
      <c r="BC921" s="201"/>
      <c r="BD921" s="201"/>
      <c r="BE921" s="201"/>
      <c r="BF921" s="201"/>
      <c r="BG921" s="201"/>
      <c r="BH921" s="201"/>
      <c r="BI921" s="201"/>
      <c r="BJ921" s="201"/>
      <c r="BK921" s="201"/>
      <c r="BL921" s="201"/>
      <c r="BM921" s="201"/>
      <c r="BN921" s="201"/>
      <c r="BO921" s="201"/>
      <c r="BP921" s="201"/>
      <c r="BQ921" s="201"/>
      <c r="BR921" s="201"/>
      <c r="BS921" s="201"/>
      <c r="BT921" s="201"/>
      <c r="BU921" s="201"/>
      <c r="BV921" s="201"/>
      <c r="BW921" s="201"/>
      <c r="BX921" s="201"/>
      <c r="BY921" s="201"/>
      <c r="BZ921" s="201"/>
      <c r="CA921" s="201"/>
      <c r="CB921" s="201"/>
      <c r="CC921" s="201"/>
      <c r="CD921" s="201"/>
      <c r="CE921" s="201"/>
      <c r="CF921" s="201"/>
      <c r="CG921" s="201"/>
      <c r="CH921" s="201"/>
      <c r="CI921" s="201"/>
      <c r="CJ921" s="201"/>
      <c r="CK921" s="201"/>
      <c r="CL921" s="201"/>
      <c r="CM921" s="201"/>
      <c r="CN921" s="201"/>
      <c r="CO921" s="201"/>
      <c r="CP921" s="201"/>
      <c r="CQ921" s="201"/>
      <c r="CR921" s="201"/>
      <c r="CS921" s="201"/>
      <c r="CT921" s="201"/>
      <c r="CU921" s="201"/>
      <c r="CV921" s="201"/>
      <c r="CW921" s="201"/>
      <c r="CX921" s="201"/>
      <c r="CY921" s="201"/>
      <c r="CZ921" s="201"/>
      <c r="DA921" s="201"/>
      <c r="DB921" s="201"/>
      <c r="DC921" s="201"/>
      <c r="DD921" s="201"/>
      <c r="DE921" s="201"/>
      <c r="DF921" s="201"/>
      <c r="DG921" s="201"/>
      <c r="DH921" s="201"/>
      <c r="DI921" s="201"/>
      <c r="DJ921" s="201"/>
      <c r="DK921" s="201"/>
      <c r="DL921" s="201"/>
      <c r="DM921" s="201"/>
      <c r="DN921" s="201"/>
      <c r="DO921" s="201"/>
      <c r="DP921" s="201"/>
      <c r="DQ921" s="201"/>
      <c r="DR921" s="201"/>
      <c r="DS921" s="201"/>
      <c r="DT921" s="201"/>
      <c r="DU921" s="201"/>
      <c r="DV921" s="201"/>
      <c r="DW921" s="201"/>
      <c r="DX921" s="201"/>
      <c r="DY921" s="201"/>
      <c r="DZ921" s="201"/>
      <c r="EA921" s="201"/>
      <c r="EB921" s="201"/>
      <c r="EC921" s="201"/>
      <c r="ED921" s="201"/>
      <c r="EE921" s="201"/>
      <c r="EF921" s="201"/>
      <c r="EG921" s="201"/>
      <c r="EH921" s="201"/>
      <c r="EI921" s="201"/>
      <c r="EJ921" s="201"/>
      <c r="EK921" s="201"/>
      <c r="EL921" s="201"/>
      <c r="EM921" s="201"/>
      <c r="EN921" s="201"/>
      <c r="EO921" s="201"/>
      <c r="EP921" s="201"/>
      <c r="EQ921" s="201"/>
      <c r="ER921" s="201"/>
      <c r="ES921" s="201"/>
      <c r="ET921" s="201"/>
      <c r="EU921" s="201"/>
      <c r="EV921" s="201"/>
      <c r="EW921" s="201"/>
      <c r="EX921" s="201"/>
      <c r="EY921" s="201"/>
      <c r="EZ921" s="201"/>
      <c r="FA921" s="201"/>
      <c r="FB921" s="201"/>
      <c r="FC921" s="201"/>
      <c r="FD921" s="201"/>
      <c r="FE921" s="201"/>
      <c r="FF921" s="201"/>
      <c r="FG921" s="201"/>
      <c r="FH921" s="201"/>
      <c r="FI921" s="201"/>
      <c r="FJ921" s="201"/>
      <c r="FK921" s="201"/>
      <c r="FL921" s="201"/>
      <c r="FM921" s="201"/>
      <c r="FN921" s="201"/>
      <c r="FO921" s="201"/>
      <c r="FP921" s="201"/>
      <c r="FQ921" s="201"/>
      <c r="FR921" s="201"/>
      <c r="FS921" s="201"/>
      <c r="FT921" s="201"/>
      <c r="FU921" s="201"/>
      <c r="FV921" s="201"/>
      <c r="FW921" s="201"/>
      <c r="FX921" s="201"/>
      <c r="FY921" s="201"/>
      <c r="FZ921" s="201"/>
      <c r="GA921" s="201"/>
      <c r="GB921" s="201"/>
      <c r="GC921" s="201"/>
      <c r="GD921" s="201"/>
      <c r="GE921" s="201"/>
      <c r="GF921" s="201"/>
      <c r="GG921" s="201"/>
      <c r="GH921" s="201"/>
      <c r="GI921" s="201"/>
      <c r="GJ921" s="201"/>
      <c r="GK921" s="201"/>
      <c r="GL921" s="201"/>
      <c r="GM921" s="201"/>
      <c r="GN921" s="201"/>
      <c r="GO921" s="201"/>
      <c r="GP921" s="201"/>
      <c r="GQ921" s="201"/>
      <c r="GR921" s="201"/>
      <c r="GS921" s="201"/>
      <c r="GT921" s="201"/>
      <c r="GU921" s="201"/>
      <c r="GV921" s="201"/>
      <c r="GW921" s="201"/>
      <c r="GX921" s="201"/>
      <c r="GY921" s="201"/>
      <c r="GZ921" s="201"/>
      <c r="HA921" s="201"/>
      <c r="HB921" s="201"/>
      <c r="HC921" s="201"/>
      <c r="HD921" s="201"/>
      <c r="HE921" s="201"/>
      <c r="HF921" s="201"/>
      <c r="HG921" s="201"/>
      <c r="HH921" s="201"/>
      <c r="HI921" s="201"/>
      <c r="HJ921" s="201"/>
      <c r="HK921" s="201"/>
      <c r="HL921" s="201"/>
      <c r="HM921" s="201"/>
      <c r="HN921" s="201"/>
      <c r="HO921" s="201"/>
      <c r="HP921" s="201"/>
      <c r="HQ921" s="201"/>
      <c r="HR921" s="201"/>
      <c r="HS921" s="201"/>
      <c r="HT921" s="201"/>
      <c r="HU921" s="201"/>
      <c r="HV921" s="201"/>
      <c r="HW921" s="201"/>
      <c r="HX921" s="201"/>
      <c r="HY921" s="201"/>
      <c r="HZ921" s="201"/>
      <c r="IA921" s="201"/>
      <c r="IB921" s="201"/>
      <c r="IC921" s="201"/>
      <c r="ID921" s="201"/>
      <c r="IE921" s="201"/>
      <c r="IF921" s="201"/>
      <c r="IG921" s="201"/>
      <c r="IH921" s="201"/>
      <c r="II921" s="201"/>
      <c r="IJ921" s="201"/>
      <c r="IK921" s="201"/>
      <c r="IL921" s="201"/>
      <c r="IM921" s="201"/>
      <c r="IN921" s="201"/>
      <c r="IO921" s="201"/>
      <c r="IP921" s="201"/>
      <c r="IQ921" s="201"/>
      <c r="IR921" s="201"/>
      <c r="IS921" s="201"/>
      <c r="IT921" s="201"/>
      <c r="IU921" s="201"/>
      <c r="IV921" s="201"/>
    </row>
    <row r="922" spans="1:256">
      <c r="A922" s="198"/>
      <c r="B922" s="199"/>
      <c r="C922" s="199" t="s">
        <v>460</v>
      </c>
      <c r="D922" s="199"/>
      <c r="E922" s="199" t="s">
        <v>193</v>
      </c>
      <c r="F922" s="196">
        <v>1</v>
      </c>
      <c r="G922" s="197"/>
      <c r="H922" s="197">
        <v>1987.66</v>
      </c>
      <c r="I922" s="197">
        <v>1987.66</v>
      </c>
      <c r="J922" s="230">
        <v>12</v>
      </c>
      <c r="K922" s="200"/>
      <c r="L922" s="199"/>
      <c r="M922" s="197">
        <v>1987.66</v>
      </c>
      <c r="N922" s="197">
        <v>1987.66</v>
      </c>
      <c r="O922" s="199"/>
      <c r="P922" s="197"/>
      <c r="Q922" s="197"/>
      <c r="R922" s="196">
        <v>1</v>
      </c>
      <c r="S922" s="197">
        <v>1987.66</v>
      </c>
      <c r="T922" s="197">
        <v>1987.66</v>
      </c>
      <c r="U922" s="200"/>
      <c r="V922" s="199"/>
      <c r="W922" s="199"/>
      <c r="X922" s="199"/>
      <c r="Y922" s="199"/>
      <c r="Z922" s="199"/>
      <c r="AA922" s="199"/>
      <c r="AB922" s="199"/>
      <c r="AC922" s="199"/>
      <c r="AD922" s="199"/>
      <c r="AE922" s="200"/>
      <c r="AH922" s="201"/>
      <c r="AI922" s="201"/>
      <c r="AJ922" s="201"/>
      <c r="AK922" s="201"/>
      <c r="AL922" s="201"/>
      <c r="AM922" s="201"/>
      <c r="AN922" s="201"/>
      <c r="AO922" s="201"/>
      <c r="AP922" s="201"/>
      <c r="AQ922" s="201"/>
      <c r="AR922" s="201"/>
      <c r="AS922" s="201"/>
      <c r="AT922" s="201"/>
      <c r="AU922" s="201"/>
      <c r="AV922" s="201"/>
      <c r="AW922" s="201"/>
      <c r="AX922" s="201"/>
      <c r="AY922" s="201"/>
      <c r="AZ922" s="201"/>
      <c r="BA922" s="201"/>
      <c r="BB922" s="201"/>
      <c r="BC922" s="201"/>
      <c r="BD922" s="201"/>
      <c r="BE922" s="201"/>
      <c r="BF922" s="201"/>
      <c r="BG922" s="201"/>
      <c r="BH922" s="201"/>
      <c r="BI922" s="201"/>
      <c r="BJ922" s="201"/>
      <c r="BK922" s="201"/>
      <c r="BL922" s="201"/>
      <c r="BM922" s="201"/>
      <c r="BN922" s="201"/>
      <c r="BO922" s="201"/>
      <c r="BP922" s="201"/>
      <c r="BQ922" s="201"/>
      <c r="BR922" s="201"/>
      <c r="BS922" s="201"/>
      <c r="BT922" s="201"/>
      <c r="BU922" s="201"/>
      <c r="BV922" s="201"/>
      <c r="BW922" s="201"/>
      <c r="BX922" s="201"/>
      <c r="BY922" s="201"/>
      <c r="BZ922" s="201"/>
      <c r="CA922" s="201"/>
      <c r="CB922" s="201"/>
      <c r="CC922" s="201"/>
      <c r="CD922" s="201"/>
      <c r="CE922" s="201"/>
      <c r="CF922" s="201"/>
      <c r="CG922" s="201"/>
      <c r="CH922" s="201"/>
      <c r="CI922" s="201"/>
      <c r="CJ922" s="201"/>
      <c r="CK922" s="201"/>
      <c r="CL922" s="201"/>
      <c r="CM922" s="201"/>
      <c r="CN922" s="201"/>
      <c r="CO922" s="201"/>
      <c r="CP922" s="201"/>
      <c r="CQ922" s="201"/>
      <c r="CR922" s="201"/>
      <c r="CS922" s="201"/>
      <c r="CT922" s="201"/>
      <c r="CU922" s="201"/>
      <c r="CV922" s="201"/>
      <c r="CW922" s="201"/>
      <c r="CX922" s="201"/>
      <c r="CY922" s="201"/>
      <c r="CZ922" s="201"/>
      <c r="DA922" s="201"/>
      <c r="DB922" s="201"/>
      <c r="DC922" s="201"/>
      <c r="DD922" s="201"/>
      <c r="DE922" s="201"/>
      <c r="DF922" s="201"/>
      <c r="DG922" s="201"/>
      <c r="DH922" s="201"/>
      <c r="DI922" s="201"/>
      <c r="DJ922" s="201"/>
      <c r="DK922" s="201"/>
      <c r="DL922" s="201"/>
      <c r="DM922" s="201"/>
      <c r="DN922" s="201"/>
      <c r="DO922" s="201"/>
      <c r="DP922" s="201"/>
      <c r="DQ922" s="201"/>
      <c r="DR922" s="201"/>
      <c r="DS922" s="201"/>
      <c r="DT922" s="201"/>
      <c r="DU922" s="201"/>
      <c r="DV922" s="201"/>
      <c r="DW922" s="201"/>
      <c r="DX922" s="201"/>
      <c r="DY922" s="201"/>
      <c r="DZ922" s="201"/>
      <c r="EA922" s="201"/>
      <c r="EB922" s="201"/>
      <c r="EC922" s="201"/>
      <c r="ED922" s="201"/>
      <c r="EE922" s="201"/>
      <c r="EF922" s="201"/>
      <c r="EG922" s="201"/>
      <c r="EH922" s="201"/>
      <c r="EI922" s="201"/>
      <c r="EJ922" s="201"/>
      <c r="EK922" s="201"/>
      <c r="EL922" s="201"/>
      <c r="EM922" s="201"/>
      <c r="EN922" s="201"/>
      <c r="EO922" s="201"/>
      <c r="EP922" s="201"/>
      <c r="EQ922" s="201"/>
      <c r="ER922" s="201"/>
      <c r="ES922" s="201"/>
      <c r="ET922" s="201"/>
      <c r="EU922" s="201"/>
      <c r="EV922" s="201"/>
      <c r="EW922" s="201"/>
      <c r="EX922" s="201"/>
      <c r="EY922" s="201"/>
      <c r="EZ922" s="201"/>
      <c r="FA922" s="201"/>
      <c r="FB922" s="201"/>
      <c r="FC922" s="201"/>
      <c r="FD922" s="201"/>
      <c r="FE922" s="201"/>
      <c r="FF922" s="201"/>
      <c r="FG922" s="201"/>
      <c r="FH922" s="201"/>
      <c r="FI922" s="201"/>
      <c r="FJ922" s="201"/>
      <c r="FK922" s="201"/>
      <c r="FL922" s="201"/>
      <c r="FM922" s="201"/>
      <c r="FN922" s="201"/>
      <c r="FO922" s="201"/>
      <c r="FP922" s="201"/>
      <c r="FQ922" s="201"/>
      <c r="FR922" s="201"/>
      <c r="FS922" s="201"/>
      <c r="FT922" s="201"/>
      <c r="FU922" s="201"/>
      <c r="FV922" s="201"/>
      <c r="FW922" s="201"/>
      <c r="FX922" s="201"/>
      <c r="FY922" s="201"/>
      <c r="FZ922" s="201"/>
      <c r="GA922" s="201"/>
      <c r="GB922" s="201"/>
      <c r="GC922" s="201"/>
      <c r="GD922" s="201"/>
      <c r="GE922" s="201"/>
      <c r="GF922" s="201"/>
      <c r="GG922" s="201"/>
      <c r="GH922" s="201"/>
      <c r="GI922" s="201"/>
      <c r="GJ922" s="201"/>
      <c r="GK922" s="201"/>
      <c r="GL922" s="201"/>
      <c r="GM922" s="201"/>
      <c r="GN922" s="201"/>
      <c r="GO922" s="201"/>
      <c r="GP922" s="201"/>
      <c r="GQ922" s="201"/>
      <c r="GR922" s="201"/>
      <c r="GS922" s="201"/>
      <c r="GT922" s="201"/>
      <c r="GU922" s="201"/>
      <c r="GV922" s="201"/>
      <c r="GW922" s="201"/>
      <c r="GX922" s="201"/>
      <c r="GY922" s="201"/>
      <c r="GZ922" s="201"/>
      <c r="HA922" s="201"/>
      <c r="HB922" s="201"/>
      <c r="HC922" s="201"/>
      <c r="HD922" s="201"/>
      <c r="HE922" s="201"/>
      <c r="HF922" s="201"/>
      <c r="HG922" s="201"/>
      <c r="HH922" s="201"/>
      <c r="HI922" s="201"/>
      <c r="HJ922" s="201"/>
      <c r="HK922" s="201"/>
      <c r="HL922" s="201"/>
      <c r="HM922" s="201"/>
      <c r="HN922" s="201"/>
      <c r="HO922" s="201"/>
      <c r="HP922" s="201"/>
      <c r="HQ922" s="201"/>
      <c r="HR922" s="201"/>
      <c r="HS922" s="201"/>
      <c r="HT922" s="201"/>
      <c r="HU922" s="201"/>
      <c r="HV922" s="201"/>
      <c r="HW922" s="201"/>
      <c r="HX922" s="201"/>
      <c r="HY922" s="201"/>
      <c r="HZ922" s="201"/>
      <c r="IA922" s="201"/>
      <c r="IB922" s="201"/>
      <c r="IC922" s="201"/>
      <c r="ID922" s="201"/>
      <c r="IE922" s="201"/>
      <c r="IF922" s="201"/>
      <c r="IG922" s="201"/>
      <c r="IH922" s="201"/>
      <c r="II922" s="201"/>
      <c r="IJ922" s="201"/>
      <c r="IK922" s="201"/>
      <c r="IL922" s="201"/>
      <c r="IM922" s="201"/>
      <c r="IN922" s="201"/>
      <c r="IO922" s="201"/>
      <c r="IP922" s="201"/>
      <c r="IQ922" s="201"/>
      <c r="IR922" s="201"/>
      <c r="IS922" s="201"/>
      <c r="IT922" s="201"/>
      <c r="IU922" s="201"/>
      <c r="IV922" s="201"/>
    </row>
    <row r="923" spans="1:256">
      <c r="A923" s="198"/>
      <c r="B923" s="199"/>
      <c r="C923" s="199" t="s">
        <v>460</v>
      </c>
      <c r="D923" s="199"/>
      <c r="E923" s="199" t="s">
        <v>84</v>
      </c>
      <c r="F923" s="196">
        <v>5</v>
      </c>
      <c r="G923" s="197">
        <v>81330.225000000006</v>
      </c>
      <c r="H923" s="197">
        <v>162660.45000000001</v>
      </c>
      <c r="I923" s="197">
        <v>32532.09</v>
      </c>
      <c r="J923" s="230">
        <v>12.6</v>
      </c>
      <c r="K923" s="200"/>
      <c r="L923" s="199">
        <v>2</v>
      </c>
      <c r="M923" s="197">
        <v>6430.63</v>
      </c>
      <c r="N923" s="197">
        <v>2143.5433333333299</v>
      </c>
      <c r="O923" s="199"/>
      <c r="P923" s="197"/>
      <c r="Q923" s="197"/>
      <c r="R923" s="196">
        <v>5</v>
      </c>
      <c r="S923" s="197">
        <v>162660.45000000001</v>
      </c>
      <c r="T923" s="197">
        <v>32532.09</v>
      </c>
      <c r="U923" s="200"/>
      <c r="V923" s="199"/>
      <c r="W923" s="199"/>
      <c r="X923" s="199"/>
      <c r="Y923" s="199"/>
      <c r="Z923" s="199"/>
      <c r="AA923" s="199"/>
      <c r="AB923" s="199"/>
      <c r="AC923" s="199"/>
      <c r="AD923" s="199"/>
      <c r="AE923" s="200"/>
      <c r="AH923" s="201"/>
      <c r="AI923" s="201"/>
      <c r="AJ923" s="201"/>
      <c r="AK923" s="201"/>
      <c r="AL923" s="201"/>
      <c r="AM923" s="201"/>
      <c r="AN923" s="201"/>
      <c r="AO923" s="201"/>
      <c r="AP923" s="201"/>
      <c r="AQ923" s="201"/>
      <c r="AR923" s="201"/>
      <c r="AS923" s="201"/>
      <c r="AT923" s="201"/>
      <c r="AU923" s="201"/>
      <c r="AV923" s="201"/>
      <c r="AW923" s="201"/>
      <c r="AX923" s="201"/>
      <c r="AY923" s="201"/>
      <c r="AZ923" s="201"/>
      <c r="BA923" s="201"/>
      <c r="BB923" s="201"/>
      <c r="BC923" s="201"/>
      <c r="BD923" s="201"/>
      <c r="BE923" s="201"/>
      <c r="BF923" s="201"/>
      <c r="BG923" s="201"/>
      <c r="BH923" s="201"/>
      <c r="BI923" s="201"/>
      <c r="BJ923" s="201"/>
      <c r="BK923" s="201"/>
      <c r="BL923" s="201"/>
      <c r="BM923" s="201"/>
      <c r="BN923" s="201"/>
      <c r="BO923" s="201"/>
      <c r="BP923" s="201"/>
      <c r="BQ923" s="201"/>
      <c r="BR923" s="201"/>
      <c r="BS923" s="201"/>
      <c r="BT923" s="201"/>
      <c r="BU923" s="201"/>
      <c r="BV923" s="201"/>
      <c r="BW923" s="201"/>
      <c r="BX923" s="201"/>
      <c r="BY923" s="201"/>
      <c r="BZ923" s="201"/>
      <c r="CA923" s="201"/>
      <c r="CB923" s="201"/>
      <c r="CC923" s="201"/>
      <c r="CD923" s="201"/>
      <c r="CE923" s="201"/>
      <c r="CF923" s="201"/>
      <c r="CG923" s="201"/>
      <c r="CH923" s="201"/>
      <c r="CI923" s="201"/>
      <c r="CJ923" s="201"/>
      <c r="CK923" s="201"/>
      <c r="CL923" s="201"/>
      <c r="CM923" s="201"/>
      <c r="CN923" s="201"/>
      <c r="CO923" s="201"/>
      <c r="CP923" s="201"/>
      <c r="CQ923" s="201"/>
      <c r="CR923" s="201"/>
      <c r="CS923" s="201"/>
      <c r="CT923" s="201"/>
      <c r="CU923" s="201"/>
      <c r="CV923" s="201"/>
      <c r="CW923" s="201"/>
      <c r="CX923" s="201"/>
      <c r="CY923" s="201"/>
      <c r="CZ923" s="201"/>
      <c r="DA923" s="201"/>
      <c r="DB923" s="201"/>
      <c r="DC923" s="201"/>
      <c r="DD923" s="201"/>
      <c r="DE923" s="201"/>
      <c r="DF923" s="201"/>
      <c r="DG923" s="201"/>
      <c r="DH923" s="201"/>
      <c r="DI923" s="201"/>
      <c r="DJ923" s="201"/>
      <c r="DK923" s="201"/>
      <c r="DL923" s="201"/>
      <c r="DM923" s="201"/>
      <c r="DN923" s="201"/>
      <c r="DO923" s="201"/>
      <c r="DP923" s="201"/>
      <c r="DQ923" s="201"/>
      <c r="DR923" s="201"/>
      <c r="DS923" s="201"/>
      <c r="DT923" s="201"/>
      <c r="DU923" s="201"/>
      <c r="DV923" s="201"/>
      <c r="DW923" s="201"/>
      <c r="DX923" s="201"/>
      <c r="DY923" s="201"/>
      <c r="DZ923" s="201"/>
      <c r="EA923" s="201"/>
      <c r="EB923" s="201"/>
      <c r="EC923" s="201"/>
      <c r="ED923" s="201"/>
      <c r="EE923" s="201"/>
      <c r="EF923" s="201"/>
      <c r="EG923" s="201"/>
      <c r="EH923" s="201"/>
      <c r="EI923" s="201"/>
      <c r="EJ923" s="201"/>
      <c r="EK923" s="201"/>
      <c r="EL923" s="201"/>
      <c r="EM923" s="201"/>
      <c r="EN923" s="201"/>
      <c r="EO923" s="201"/>
      <c r="EP923" s="201"/>
      <c r="EQ923" s="201"/>
      <c r="ER923" s="201"/>
      <c r="ES923" s="201"/>
      <c r="ET923" s="201"/>
      <c r="EU923" s="201"/>
      <c r="EV923" s="201"/>
      <c r="EW923" s="201"/>
      <c r="EX923" s="201"/>
      <c r="EY923" s="201"/>
      <c r="EZ923" s="201"/>
      <c r="FA923" s="201"/>
      <c r="FB923" s="201"/>
      <c r="FC923" s="201"/>
      <c r="FD923" s="201"/>
      <c r="FE923" s="201"/>
      <c r="FF923" s="201"/>
      <c r="FG923" s="201"/>
      <c r="FH923" s="201"/>
      <c r="FI923" s="201"/>
      <c r="FJ923" s="201"/>
      <c r="FK923" s="201"/>
      <c r="FL923" s="201"/>
      <c r="FM923" s="201"/>
      <c r="FN923" s="201"/>
      <c r="FO923" s="201"/>
      <c r="FP923" s="201"/>
      <c r="FQ923" s="201"/>
      <c r="FR923" s="201"/>
      <c r="FS923" s="201"/>
      <c r="FT923" s="201"/>
      <c r="FU923" s="201"/>
      <c r="FV923" s="201"/>
      <c r="FW923" s="201"/>
      <c r="FX923" s="201"/>
      <c r="FY923" s="201"/>
      <c r="FZ923" s="201"/>
      <c r="GA923" s="201"/>
      <c r="GB923" s="201"/>
      <c r="GC923" s="201"/>
      <c r="GD923" s="201"/>
      <c r="GE923" s="201"/>
      <c r="GF923" s="201"/>
      <c r="GG923" s="201"/>
      <c r="GH923" s="201"/>
      <c r="GI923" s="201"/>
      <c r="GJ923" s="201"/>
      <c r="GK923" s="201"/>
      <c r="GL923" s="201"/>
      <c r="GM923" s="201"/>
      <c r="GN923" s="201"/>
      <c r="GO923" s="201"/>
      <c r="GP923" s="201"/>
      <c r="GQ923" s="201"/>
      <c r="GR923" s="201"/>
      <c r="GS923" s="201"/>
      <c r="GT923" s="201"/>
      <c r="GU923" s="201"/>
      <c r="GV923" s="201"/>
      <c r="GW923" s="201"/>
      <c r="GX923" s="201"/>
      <c r="GY923" s="201"/>
      <c r="GZ923" s="201"/>
      <c r="HA923" s="201"/>
      <c r="HB923" s="201"/>
      <c r="HC923" s="201"/>
      <c r="HD923" s="201"/>
      <c r="HE923" s="201"/>
      <c r="HF923" s="201"/>
      <c r="HG923" s="201"/>
      <c r="HH923" s="201"/>
      <c r="HI923" s="201"/>
      <c r="HJ923" s="201"/>
      <c r="HK923" s="201"/>
      <c r="HL923" s="201"/>
      <c r="HM923" s="201"/>
      <c r="HN923" s="201"/>
      <c r="HO923" s="201"/>
      <c r="HP923" s="201"/>
      <c r="HQ923" s="201"/>
      <c r="HR923" s="201"/>
      <c r="HS923" s="201"/>
      <c r="HT923" s="201"/>
      <c r="HU923" s="201"/>
      <c r="HV923" s="201"/>
      <c r="HW923" s="201"/>
      <c r="HX923" s="201"/>
      <c r="HY923" s="201"/>
      <c r="HZ923" s="201"/>
      <c r="IA923" s="201"/>
      <c r="IB923" s="201"/>
      <c r="IC923" s="201"/>
      <c r="ID923" s="201"/>
      <c r="IE923" s="201"/>
      <c r="IF923" s="201"/>
      <c r="IG923" s="201"/>
      <c r="IH923" s="201"/>
      <c r="II923" s="201"/>
      <c r="IJ923" s="201"/>
      <c r="IK923" s="201"/>
      <c r="IL923" s="201"/>
      <c r="IM923" s="201"/>
      <c r="IN923" s="201"/>
      <c r="IO923" s="201"/>
      <c r="IP923" s="201"/>
      <c r="IQ923" s="201"/>
      <c r="IR923" s="201"/>
      <c r="IS923" s="201"/>
      <c r="IT923" s="201"/>
      <c r="IU923" s="201"/>
      <c r="IV923" s="201"/>
    </row>
    <row r="924" spans="1:256">
      <c r="A924" s="198"/>
      <c r="B924" s="199"/>
      <c r="C924" s="199" t="s">
        <v>461</v>
      </c>
      <c r="D924" s="199"/>
      <c r="E924" s="199" t="s">
        <v>193</v>
      </c>
      <c r="F924" s="196">
        <v>5</v>
      </c>
      <c r="G924" s="197">
        <v>2479.9499999999998</v>
      </c>
      <c r="H924" s="197">
        <v>7439.85</v>
      </c>
      <c r="I924" s="197">
        <v>1487.97</v>
      </c>
      <c r="J924" s="230">
        <v>10.199999999999999</v>
      </c>
      <c r="K924" s="200"/>
      <c r="L924" s="199">
        <v>3</v>
      </c>
      <c r="M924" s="197">
        <v>3427.89</v>
      </c>
      <c r="N924" s="197">
        <v>1713.9449999999999</v>
      </c>
      <c r="O924" s="199"/>
      <c r="P924" s="197"/>
      <c r="Q924" s="197"/>
      <c r="R924" s="196">
        <v>5</v>
      </c>
      <c r="S924" s="197">
        <v>7439.85</v>
      </c>
      <c r="T924" s="197">
        <v>1487.97</v>
      </c>
      <c r="U924" s="200"/>
      <c r="V924" s="199"/>
      <c r="W924" s="199"/>
      <c r="X924" s="199"/>
      <c r="Y924" s="199"/>
      <c r="Z924" s="199"/>
      <c r="AA924" s="199"/>
      <c r="AB924" s="199"/>
      <c r="AC924" s="199"/>
      <c r="AD924" s="199"/>
      <c r="AE924" s="200"/>
      <c r="AH924" s="201"/>
      <c r="AI924" s="201"/>
      <c r="AJ924" s="201"/>
      <c r="AK924" s="201"/>
      <c r="AL924" s="201"/>
      <c r="AM924" s="201"/>
      <c r="AN924" s="201"/>
      <c r="AO924" s="201"/>
      <c r="AP924" s="201"/>
      <c r="AQ924" s="201"/>
      <c r="AR924" s="201"/>
      <c r="AS924" s="201"/>
      <c r="AT924" s="201"/>
      <c r="AU924" s="201"/>
      <c r="AV924" s="201"/>
      <c r="AW924" s="201"/>
      <c r="AX924" s="201"/>
      <c r="AY924" s="201"/>
      <c r="AZ924" s="201"/>
      <c r="BA924" s="201"/>
      <c r="BB924" s="201"/>
      <c r="BC924" s="201"/>
      <c r="BD924" s="201"/>
      <c r="BE924" s="201"/>
      <c r="BF924" s="201"/>
      <c r="BG924" s="201"/>
      <c r="BH924" s="201"/>
      <c r="BI924" s="201"/>
      <c r="BJ924" s="201"/>
      <c r="BK924" s="201"/>
      <c r="BL924" s="201"/>
      <c r="BM924" s="201"/>
      <c r="BN924" s="201"/>
      <c r="BO924" s="201"/>
      <c r="BP924" s="201"/>
      <c r="BQ924" s="201"/>
      <c r="BR924" s="201"/>
      <c r="BS924" s="201"/>
      <c r="BT924" s="201"/>
      <c r="BU924" s="201"/>
      <c r="BV924" s="201"/>
      <c r="BW924" s="201"/>
      <c r="BX924" s="201"/>
      <c r="BY924" s="201"/>
      <c r="BZ924" s="201"/>
      <c r="CA924" s="201"/>
      <c r="CB924" s="201"/>
      <c r="CC924" s="201"/>
      <c r="CD924" s="201"/>
      <c r="CE924" s="201"/>
      <c r="CF924" s="201"/>
      <c r="CG924" s="201"/>
      <c r="CH924" s="201"/>
      <c r="CI924" s="201"/>
      <c r="CJ924" s="201"/>
      <c r="CK924" s="201"/>
      <c r="CL924" s="201"/>
      <c r="CM924" s="201"/>
      <c r="CN924" s="201"/>
      <c r="CO924" s="201"/>
      <c r="CP924" s="201"/>
      <c r="CQ924" s="201"/>
      <c r="CR924" s="201"/>
      <c r="CS924" s="201"/>
      <c r="CT924" s="201"/>
      <c r="CU924" s="201"/>
      <c r="CV924" s="201"/>
      <c r="CW924" s="201"/>
      <c r="CX924" s="201"/>
      <c r="CY924" s="201"/>
      <c r="CZ924" s="201"/>
      <c r="DA924" s="201"/>
      <c r="DB924" s="201"/>
      <c r="DC924" s="201"/>
      <c r="DD924" s="201"/>
      <c r="DE924" s="201"/>
      <c r="DF924" s="201"/>
      <c r="DG924" s="201"/>
      <c r="DH924" s="201"/>
      <c r="DI924" s="201"/>
      <c r="DJ924" s="201"/>
      <c r="DK924" s="201"/>
      <c r="DL924" s="201"/>
      <c r="DM924" s="201"/>
      <c r="DN924" s="201"/>
      <c r="DO924" s="201"/>
      <c r="DP924" s="201"/>
      <c r="DQ924" s="201"/>
      <c r="DR924" s="201"/>
      <c r="DS924" s="201"/>
      <c r="DT924" s="201"/>
      <c r="DU924" s="201"/>
      <c r="DV924" s="201"/>
      <c r="DW924" s="201"/>
      <c r="DX924" s="201"/>
      <c r="DY924" s="201"/>
      <c r="DZ924" s="201"/>
      <c r="EA924" s="201"/>
      <c r="EB924" s="201"/>
      <c r="EC924" s="201"/>
      <c r="ED924" s="201"/>
      <c r="EE924" s="201"/>
      <c r="EF924" s="201"/>
      <c r="EG924" s="201"/>
      <c r="EH924" s="201"/>
      <c r="EI924" s="201"/>
      <c r="EJ924" s="201"/>
      <c r="EK924" s="201"/>
      <c r="EL924" s="201"/>
      <c r="EM924" s="201"/>
      <c r="EN924" s="201"/>
      <c r="EO924" s="201"/>
      <c r="EP924" s="201"/>
      <c r="EQ924" s="201"/>
      <c r="ER924" s="201"/>
      <c r="ES924" s="201"/>
      <c r="ET924" s="201"/>
      <c r="EU924" s="201"/>
      <c r="EV924" s="201"/>
      <c r="EW924" s="201"/>
      <c r="EX924" s="201"/>
      <c r="EY924" s="201"/>
      <c r="EZ924" s="201"/>
      <c r="FA924" s="201"/>
      <c r="FB924" s="201"/>
      <c r="FC924" s="201"/>
      <c r="FD924" s="201"/>
      <c r="FE924" s="201"/>
      <c r="FF924" s="201"/>
      <c r="FG924" s="201"/>
      <c r="FH924" s="201"/>
      <c r="FI924" s="201"/>
      <c r="FJ924" s="201"/>
      <c r="FK924" s="201"/>
      <c r="FL924" s="201"/>
      <c r="FM924" s="201"/>
      <c r="FN924" s="201"/>
      <c r="FO924" s="201"/>
      <c r="FP924" s="201"/>
      <c r="FQ924" s="201"/>
      <c r="FR924" s="201"/>
      <c r="FS924" s="201"/>
      <c r="FT924" s="201"/>
      <c r="FU924" s="201"/>
      <c r="FV924" s="201"/>
      <c r="FW924" s="201"/>
      <c r="FX924" s="201"/>
      <c r="FY924" s="201"/>
      <c r="FZ924" s="201"/>
      <c r="GA924" s="201"/>
      <c r="GB924" s="201"/>
      <c r="GC924" s="201"/>
      <c r="GD924" s="201"/>
      <c r="GE924" s="201"/>
      <c r="GF924" s="201"/>
      <c r="GG924" s="201"/>
      <c r="GH924" s="201"/>
      <c r="GI924" s="201"/>
      <c r="GJ924" s="201"/>
      <c r="GK924" s="201"/>
      <c r="GL924" s="201"/>
      <c r="GM924" s="201"/>
      <c r="GN924" s="201"/>
      <c r="GO924" s="201"/>
      <c r="GP924" s="201"/>
      <c r="GQ924" s="201"/>
      <c r="GR924" s="201"/>
      <c r="GS924" s="201"/>
      <c r="GT924" s="201"/>
      <c r="GU924" s="201"/>
      <c r="GV924" s="201"/>
      <c r="GW924" s="201"/>
      <c r="GX924" s="201"/>
      <c r="GY924" s="201"/>
      <c r="GZ924" s="201"/>
      <c r="HA924" s="201"/>
      <c r="HB924" s="201"/>
      <c r="HC924" s="201"/>
      <c r="HD924" s="201"/>
      <c r="HE924" s="201"/>
      <c r="HF924" s="201"/>
      <c r="HG924" s="201"/>
      <c r="HH924" s="201"/>
      <c r="HI924" s="201"/>
      <c r="HJ924" s="201"/>
      <c r="HK924" s="201"/>
      <c r="HL924" s="201"/>
      <c r="HM924" s="201"/>
      <c r="HN924" s="201"/>
      <c r="HO924" s="201"/>
      <c r="HP924" s="201"/>
      <c r="HQ924" s="201"/>
      <c r="HR924" s="201"/>
      <c r="HS924" s="201"/>
      <c r="HT924" s="201"/>
      <c r="HU924" s="201"/>
      <c r="HV924" s="201"/>
      <c r="HW924" s="201"/>
      <c r="HX924" s="201"/>
      <c r="HY924" s="201"/>
      <c r="HZ924" s="201"/>
      <c r="IA924" s="201"/>
      <c r="IB924" s="201"/>
      <c r="IC924" s="201"/>
      <c r="ID924" s="201"/>
      <c r="IE924" s="201"/>
      <c r="IF924" s="201"/>
      <c r="IG924" s="201"/>
      <c r="IH924" s="201"/>
      <c r="II924" s="201"/>
      <c r="IJ924" s="201"/>
      <c r="IK924" s="201"/>
      <c r="IL924" s="201"/>
      <c r="IM924" s="201"/>
      <c r="IN924" s="201"/>
      <c r="IO924" s="201"/>
      <c r="IP924" s="201"/>
      <c r="IQ924" s="201"/>
      <c r="IR924" s="201"/>
      <c r="IS924" s="201"/>
      <c r="IT924" s="201"/>
      <c r="IU924" s="201"/>
      <c r="IV924" s="201"/>
    </row>
    <row r="925" spans="1:256">
      <c r="A925" s="198"/>
      <c r="B925" s="199"/>
      <c r="C925" s="199" t="s">
        <v>462</v>
      </c>
      <c r="D925" s="199"/>
      <c r="E925" s="199" t="s">
        <v>84</v>
      </c>
      <c r="F925" s="196">
        <v>4</v>
      </c>
      <c r="G925" s="197">
        <v>4570.6949999999997</v>
      </c>
      <c r="H925" s="197">
        <v>18282.78</v>
      </c>
      <c r="I925" s="197">
        <v>4570.6949999999997</v>
      </c>
      <c r="J925" s="230">
        <v>29</v>
      </c>
      <c r="K925" s="200"/>
      <c r="L925" s="199">
        <v>4</v>
      </c>
      <c r="M925" s="197"/>
      <c r="N925" s="197"/>
      <c r="O925" s="199"/>
      <c r="P925" s="197"/>
      <c r="Q925" s="197"/>
      <c r="R925" s="196">
        <v>4</v>
      </c>
      <c r="S925" s="197">
        <v>18282.78</v>
      </c>
      <c r="T925" s="197">
        <v>4570.6949999999997</v>
      </c>
      <c r="U925" s="200"/>
      <c r="V925" s="199"/>
      <c r="W925" s="199"/>
      <c r="X925" s="199"/>
      <c r="Y925" s="199"/>
      <c r="Z925" s="199"/>
      <c r="AA925" s="199"/>
      <c r="AB925" s="199"/>
      <c r="AC925" s="199"/>
      <c r="AD925" s="199"/>
      <c r="AE925" s="200"/>
      <c r="AH925" s="201"/>
      <c r="AI925" s="201"/>
      <c r="AJ925" s="201"/>
      <c r="AK925" s="201"/>
      <c r="AL925" s="201"/>
      <c r="AM925" s="201"/>
      <c r="AN925" s="201"/>
      <c r="AO925" s="201"/>
      <c r="AP925" s="201"/>
      <c r="AQ925" s="201"/>
      <c r="AR925" s="201"/>
      <c r="AS925" s="201"/>
      <c r="AT925" s="201"/>
      <c r="AU925" s="201"/>
      <c r="AV925" s="201"/>
      <c r="AW925" s="201"/>
      <c r="AX925" s="201"/>
      <c r="AY925" s="201"/>
      <c r="AZ925" s="201"/>
      <c r="BA925" s="201"/>
      <c r="BB925" s="201"/>
      <c r="BC925" s="201"/>
      <c r="BD925" s="201"/>
      <c r="BE925" s="201"/>
      <c r="BF925" s="201"/>
      <c r="BG925" s="201"/>
      <c r="BH925" s="201"/>
      <c r="BI925" s="201"/>
      <c r="BJ925" s="201"/>
      <c r="BK925" s="201"/>
      <c r="BL925" s="201"/>
      <c r="BM925" s="201"/>
      <c r="BN925" s="201"/>
      <c r="BO925" s="201"/>
      <c r="BP925" s="201"/>
      <c r="BQ925" s="201"/>
      <c r="BR925" s="201"/>
      <c r="BS925" s="201"/>
      <c r="BT925" s="201"/>
      <c r="BU925" s="201"/>
      <c r="BV925" s="201"/>
      <c r="BW925" s="201"/>
      <c r="BX925" s="201"/>
      <c r="BY925" s="201"/>
      <c r="BZ925" s="201"/>
      <c r="CA925" s="201"/>
      <c r="CB925" s="201"/>
      <c r="CC925" s="201"/>
      <c r="CD925" s="201"/>
      <c r="CE925" s="201"/>
      <c r="CF925" s="201"/>
      <c r="CG925" s="201"/>
      <c r="CH925" s="201"/>
      <c r="CI925" s="201"/>
      <c r="CJ925" s="201"/>
      <c r="CK925" s="201"/>
      <c r="CL925" s="201"/>
      <c r="CM925" s="201"/>
      <c r="CN925" s="201"/>
      <c r="CO925" s="201"/>
      <c r="CP925" s="201"/>
      <c r="CQ925" s="201"/>
      <c r="CR925" s="201"/>
      <c r="CS925" s="201"/>
      <c r="CT925" s="201"/>
      <c r="CU925" s="201"/>
      <c r="CV925" s="201"/>
      <c r="CW925" s="201"/>
      <c r="CX925" s="201"/>
      <c r="CY925" s="201"/>
      <c r="CZ925" s="201"/>
      <c r="DA925" s="201"/>
      <c r="DB925" s="201"/>
      <c r="DC925" s="201"/>
      <c r="DD925" s="201"/>
      <c r="DE925" s="201"/>
      <c r="DF925" s="201"/>
      <c r="DG925" s="201"/>
      <c r="DH925" s="201"/>
      <c r="DI925" s="201"/>
      <c r="DJ925" s="201"/>
      <c r="DK925" s="201"/>
      <c r="DL925" s="201"/>
      <c r="DM925" s="201"/>
      <c r="DN925" s="201"/>
      <c r="DO925" s="201"/>
      <c r="DP925" s="201"/>
      <c r="DQ925" s="201"/>
      <c r="DR925" s="201"/>
      <c r="DS925" s="201"/>
      <c r="DT925" s="201"/>
      <c r="DU925" s="201"/>
      <c r="DV925" s="201"/>
      <c r="DW925" s="201"/>
      <c r="DX925" s="201"/>
      <c r="DY925" s="201"/>
      <c r="DZ925" s="201"/>
      <c r="EA925" s="201"/>
      <c r="EB925" s="201"/>
      <c r="EC925" s="201"/>
      <c r="ED925" s="201"/>
      <c r="EE925" s="201"/>
      <c r="EF925" s="201"/>
      <c r="EG925" s="201"/>
      <c r="EH925" s="201"/>
      <c r="EI925" s="201"/>
      <c r="EJ925" s="201"/>
      <c r="EK925" s="201"/>
      <c r="EL925" s="201"/>
      <c r="EM925" s="201"/>
      <c r="EN925" s="201"/>
      <c r="EO925" s="201"/>
      <c r="EP925" s="201"/>
      <c r="EQ925" s="201"/>
      <c r="ER925" s="201"/>
      <c r="ES925" s="201"/>
      <c r="ET925" s="201"/>
      <c r="EU925" s="201"/>
      <c r="EV925" s="201"/>
      <c r="EW925" s="201"/>
      <c r="EX925" s="201"/>
      <c r="EY925" s="201"/>
      <c r="EZ925" s="201"/>
      <c r="FA925" s="201"/>
      <c r="FB925" s="201"/>
      <c r="FC925" s="201"/>
      <c r="FD925" s="201"/>
      <c r="FE925" s="201"/>
      <c r="FF925" s="201"/>
      <c r="FG925" s="201"/>
      <c r="FH925" s="201"/>
      <c r="FI925" s="201"/>
      <c r="FJ925" s="201"/>
      <c r="FK925" s="201"/>
      <c r="FL925" s="201"/>
      <c r="FM925" s="201"/>
      <c r="FN925" s="201"/>
      <c r="FO925" s="201"/>
      <c r="FP925" s="201"/>
      <c r="FQ925" s="201"/>
      <c r="FR925" s="201"/>
      <c r="FS925" s="201"/>
      <c r="FT925" s="201"/>
      <c r="FU925" s="201"/>
      <c r="FV925" s="201"/>
      <c r="FW925" s="201"/>
      <c r="FX925" s="201"/>
      <c r="FY925" s="201"/>
      <c r="FZ925" s="201"/>
      <c r="GA925" s="201"/>
      <c r="GB925" s="201"/>
      <c r="GC925" s="201"/>
      <c r="GD925" s="201"/>
      <c r="GE925" s="201"/>
      <c r="GF925" s="201"/>
      <c r="GG925" s="201"/>
      <c r="GH925" s="201"/>
      <c r="GI925" s="201"/>
      <c r="GJ925" s="201"/>
      <c r="GK925" s="201"/>
      <c r="GL925" s="201"/>
      <c r="GM925" s="201"/>
      <c r="GN925" s="201"/>
      <c r="GO925" s="201"/>
      <c r="GP925" s="201"/>
      <c r="GQ925" s="201"/>
      <c r="GR925" s="201"/>
      <c r="GS925" s="201"/>
      <c r="GT925" s="201"/>
      <c r="GU925" s="201"/>
      <c r="GV925" s="201"/>
      <c r="GW925" s="201"/>
      <c r="GX925" s="201"/>
      <c r="GY925" s="201"/>
      <c r="GZ925" s="201"/>
      <c r="HA925" s="201"/>
      <c r="HB925" s="201"/>
      <c r="HC925" s="201"/>
      <c r="HD925" s="201"/>
      <c r="HE925" s="201"/>
      <c r="HF925" s="201"/>
      <c r="HG925" s="201"/>
      <c r="HH925" s="201"/>
      <c r="HI925" s="201"/>
      <c r="HJ925" s="201"/>
      <c r="HK925" s="201"/>
      <c r="HL925" s="201"/>
      <c r="HM925" s="201"/>
      <c r="HN925" s="201"/>
      <c r="HO925" s="201"/>
      <c r="HP925" s="201"/>
      <c r="HQ925" s="201"/>
      <c r="HR925" s="201"/>
      <c r="HS925" s="201"/>
      <c r="HT925" s="201"/>
      <c r="HU925" s="201"/>
      <c r="HV925" s="201"/>
      <c r="HW925" s="201"/>
      <c r="HX925" s="201"/>
      <c r="HY925" s="201"/>
      <c r="HZ925" s="201"/>
      <c r="IA925" s="201"/>
      <c r="IB925" s="201"/>
      <c r="IC925" s="201"/>
      <c r="ID925" s="201"/>
      <c r="IE925" s="201"/>
      <c r="IF925" s="201"/>
      <c r="IG925" s="201"/>
      <c r="IH925" s="201"/>
      <c r="II925" s="201"/>
      <c r="IJ925" s="201"/>
      <c r="IK925" s="201"/>
      <c r="IL925" s="201"/>
      <c r="IM925" s="201"/>
      <c r="IN925" s="201"/>
      <c r="IO925" s="201"/>
      <c r="IP925" s="201"/>
      <c r="IQ925" s="201"/>
      <c r="IR925" s="201"/>
      <c r="IS925" s="201"/>
      <c r="IT925" s="201"/>
      <c r="IU925" s="201"/>
      <c r="IV925" s="201"/>
    </row>
    <row r="926" spans="1:256">
      <c r="A926" s="198"/>
      <c r="B926" s="199"/>
      <c r="C926" s="199" t="s">
        <v>204</v>
      </c>
      <c r="D926" s="199"/>
      <c r="E926" s="199" t="s">
        <v>96</v>
      </c>
      <c r="F926" s="196">
        <v>1</v>
      </c>
      <c r="G926" s="197">
        <v>3324.14</v>
      </c>
      <c r="H926" s="197">
        <v>3324.14</v>
      </c>
      <c r="I926" s="197">
        <v>3324.14</v>
      </c>
      <c r="J926" s="230">
        <v>12</v>
      </c>
      <c r="K926" s="200"/>
      <c r="L926" s="199">
        <v>1</v>
      </c>
      <c r="M926" s="197"/>
      <c r="N926" s="197"/>
      <c r="O926" s="199"/>
      <c r="P926" s="197"/>
      <c r="Q926" s="197"/>
      <c r="R926" s="196">
        <v>1</v>
      </c>
      <c r="S926" s="197">
        <v>3324.14</v>
      </c>
      <c r="T926" s="197">
        <v>3324.14</v>
      </c>
      <c r="U926" s="200"/>
      <c r="V926" s="199"/>
      <c r="W926" s="199"/>
      <c r="X926" s="199"/>
      <c r="Y926" s="199"/>
      <c r="Z926" s="199"/>
      <c r="AA926" s="199"/>
      <c r="AB926" s="199"/>
      <c r="AC926" s="199"/>
      <c r="AD926" s="199"/>
      <c r="AE926" s="200"/>
      <c r="AH926" s="201"/>
      <c r="AI926" s="201"/>
      <c r="AJ926" s="201"/>
      <c r="AK926" s="201"/>
      <c r="AL926" s="201"/>
      <c r="AM926" s="201"/>
      <c r="AN926" s="201"/>
      <c r="AO926" s="201"/>
      <c r="AP926" s="201"/>
      <c r="AQ926" s="201"/>
      <c r="AR926" s="201"/>
      <c r="AS926" s="201"/>
      <c r="AT926" s="201"/>
      <c r="AU926" s="201"/>
      <c r="AV926" s="201"/>
      <c r="AW926" s="201"/>
      <c r="AX926" s="201"/>
      <c r="AY926" s="201"/>
      <c r="AZ926" s="201"/>
      <c r="BA926" s="201"/>
      <c r="BB926" s="201"/>
      <c r="BC926" s="201"/>
      <c r="BD926" s="201"/>
      <c r="BE926" s="201"/>
      <c r="BF926" s="201"/>
      <c r="BG926" s="201"/>
      <c r="BH926" s="201"/>
      <c r="BI926" s="201"/>
      <c r="BJ926" s="201"/>
      <c r="BK926" s="201"/>
      <c r="BL926" s="201"/>
      <c r="BM926" s="201"/>
      <c r="BN926" s="201"/>
      <c r="BO926" s="201"/>
      <c r="BP926" s="201"/>
      <c r="BQ926" s="201"/>
      <c r="BR926" s="201"/>
      <c r="BS926" s="201"/>
      <c r="BT926" s="201"/>
      <c r="BU926" s="201"/>
      <c r="BV926" s="201"/>
      <c r="BW926" s="201"/>
      <c r="BX926" s="201"/>
      <c r="BY926" s="201"/>
      <c r="BZ926" s="201"/>
      <c r="CA926" s="201"/>
      <c r="CB926" s="201"/>
      <c r="CC926" s="201"/>
      <c r="CD926" s="201"/>
      <c r="CE926" s="201"/>
      <c r="CF926" s="201"/>
      <c r="CG926" s="201"/>
      <c r="CH926" s="201"/>
      <c r="CI926" s="201"/>
      <c r="CJ926" s="201"/>
      <c r="CK926" s="201"/>
      <c r="CL926" s="201"/>
      <c r="CM926" s="201"/>
      <c r="CN926" s="201"/>
      <c r="CO926" s="201"/>
      <c r="CP926" s="201"/>
      <c r="CQ926" s="201"/>
      <c r="CR926" s="201"/>
      <c r="CS926" s="201"/>
      <c r="CT926" s="201"/>
      <c r="CU926" s="201"/>
      <c r="CV926" s="201"/>
      <c r="CW926" s="201"/>
      <c r="CX926" s="201"/>
      <c r="CY926" s="201"/>
      <c r="CZ926" s="201"/>
      <c r="DA926" s="201"/>
      <c r="DB926" s="201"/>
      <c r="DC926" s="201"/>
      <c r="DD926" s="201"/>
      <c r="DE926" s="201"/>
      <c r="DF926" s="201"/>
      <c r="DG926" s="201"/>
      <c r="DH926" s="201"/>
      <c r="DI926" s="201"/>
      <c r="DJ926" s="201"/>
      <c r="DK926" s="201"/>
      <c r="DL926" s="201"/>
      <c r="DM926" s="201"/>
      <c r="DN926" s="201"/>
      <c r="DO926" s="201"/>
      <c r="DP926" s="201"/>
      <c r="DQ926" s="201"/>
      <c r="DR926" s="201"/>
      <c r="DS926" s="201"/>
      <c r="DT926" s="201"/>
      <c r="DU926" s="201"/>
      <c r="DV926" s="201"/>
      <c r="DW926" s="201"/>
      <c r="DX926" s="201"/>
      <c r="DY926" s="201"/>
      <c r="DZ926" s="201"/>
      <c r="EA926" s="201"/>
      <c r="EB926" s="201"/>
      <c r="EC926" s="201"/>
      <c r="ED926" s="201"/>
      <c r="EE926" s="201"/>
      <c r="EF926" s="201"/>
      <c r="EG926" s="201"/>
      <c r="EH926" s="201"/>
      <c r="EI926" s="201"/>
      <c r="EJ926" s="201"/>
      <c r="EK926" s="201"/>
      <c r="EL926" s="201"/>
      <c r="EM926" s="201"/>
      <c r="EN926" s="201"/>
      <c r="EO926" s="201"/>
      <c r="EP926" s="201"/>
      <c r="EQ926" s="201"/>
      <c r="ER926" s="201"/>
      <c r="ES926" s="201"/>
      <c r="ET926" s="201"/>
      <c r="EU926" s="201"/>
      <c r="EV926" s="201"/>
      <c r="EW926" s="201"/>
      <c r="EX926" s="201"/>
      <c r="EY926" s="201"/>
      <c r="EZ926" s="201"/>
      <c r="FA926" s="201"/>
      <c r="FB926" s="201"/>
      <c r="FC926" s="201"/>
      <c r="FD926" s="201"/>
      <c r="FE926" s="201"/>
      <c r="FF926" s="201"/>
      <c r="FG926" s="201"/>
      <c r="FH926" s="201"/>
      <c r="FI926" s="201"/>
      <c r="FJ926" s="201"/>
      <c r="FK926" s="201"/>
      <c r="FL926" s="201"/>
      <c r="FM926" s="201"/>
      <c r="FN926" s="201"/>
      <c r="FO926" s="201"/>
      <c r="FP926" s="201"/>
      <c r="FQ926" s="201"/>
      <c r="FR926" s="201"/>
      <c r="FS926" s="201"/>
      <c r="FT926" s="201"/>
      <c r="FU926" s="201"/>
      <c r="FV926" s="201"/>
      <c r="FW926" s="201"/>
      <c r="FX926" s="201"/>
      <c r="FY926" s="201"/>
      <c r="FZ926" s="201"/>
      <c r="GA926" s="201"/>
      <c r="GB926" s="201"/>
      <c r="GC926" s="201"/>
      <c r="GD926" s="201"/>
      <c r="GE926" s="201"/>
      <c r="GF926" s="201"/>
      <c r="GG926" s="201"/>
      <c r="GH926" s="201"/>
      <c r="GI926" s="201"/>
      <c r="GJ926" s="201"/>
      <c r="GK926" s="201"/>
      <c r="GL926" s="201"/>
      <c r="GM926" s="201"/>
      <c r="GN926" s="201"/>
      <c r="GO926" s="201"/>
      <c r="GP926" s="201"/>
      <c r="GQ926" s="201"/>
      <c r="GR926" s="201"/>
      <c r="GS926" s="201"/>
      <c r="GT926" s="201"/>
      <c r="GU926" s="201"/>
      <c r="GV926" s="201"/>
      <c r="GW926" s="201"/>
      <c r="GX926" s="201"/>
      <c r="GY926" s="201"/>
      <c r="GZ926" s="201"/>
      <c r="HA926" s="201"/>
      <c r="HB926" s="201"/>
      <c r="HC926" s="201"/>
      <c r="HD926" s="201"/>
      <c r="HE926" s="201"/>
      <c r="HF926" s="201"/>
      <c r="HG926" s="201"/>
      <c r="HH926" s="201"/>
      <c r="HI926" s="201"/>
      <c r="HJ926" s="201"/>
      <c r="HK926" s="201"/>
      <c r="HL926" s="201"/>
      <c r="HM926" s="201"/>
      <c r="HN926" s="201"/>
      <c r="HO926" s="201"/>
      <c r="HP926" s="201"/>
      <c r="HQ926" s="201"/>
      <c r="HR926" s="201"/>
      <c r="HS926" s="201"/>
      <c r="HT926" s="201"/>
      <c r="HU926" s="201"/>
      <c r="HV926" s="201"/>
      <c r="HW926" s="201"/>
      <c r="HX926" s="201"/>
      <c r="HY926" s="201"/>
      <c r="HZ926" s="201"/>
      <c r="IA926" s="201"/>
      <c r="IB926" s="201"/>
      <c r="IC926" s="201"/>
      <c r="ID926" s="201"/>
      <c r="IE926" s="201"/>
      <c r="IF926" s="201"/>
      <c r="IG926" s="201"/>
      <c r="IH926" s="201"/>
      <c r="II926" s="201"/>
      <c r="IJ926" s="201"/>
      <c r="IK926" s="201"/>
      <c r="IL926" s="201"/>
      <c r="IM926" s="201"/>
      <c r="IN926" s="201"/>
      <c r="IO926" s="201"/>
      <c r="IP926" s="201"/>
      <c r="IQ926" s="201"/>
      <c r="IR926" s="201"/>
      <c r="IS926" s="201"/>
      <c r="IT926" s="201"/>
      <c r="IU926" s="201"/>
      <c r="IV926" s="201"/>
    </row>
    <row r="927" spans="1:256">
      <c r="A927" s="198"/>
      <c r="B927" s="199"/>
      <c r="C927" s="199" t="s">
        <v>205</v>
      </c>
      <c r="D927" s="199"/>
      <c r="E927" s="199" t="s">
        <v>165</v>
      </c>
      <c r="F927" s="196">
        <v>3</v>
      </c>
      <c r="G927" s="197">
        <v>8981.8700000000008</v>
      </c>
      <c r="H927" s="197">
        <v>8981.8700000000008</v>
      </c>
      <c r="I927" s="197">
        <v>2993.9566666666701</v>
      </c>
      <c r="J927" s="230">
        <v>12.3333333333333</v>
      </c>
      <c r="K927" s="200"/>
      <c r="L927" s="199">
        <v>1</v>
      </c>
      <c r="M927" s="197">
        <v>7900.56</v>
      </c>
      <c r="N927" s="197">
        <v>3950.28</v>
      </c>
      <c r="O927" s="199"/>
      <c r="P927" s="197"/>
      <c r="Q927" s="197"/>
      <c r="R927" s="196">
        <v>3</v>
      </c>
      <c r="S927" s="197">
        <v>8981.8700000000008</v>
      </c>
      <c r="T927" s="197">
        <v>2993.9566666666701</v>
      </c>
      <c r="U927" s="200"/>
      <c r="V927" s="199"/>
      <c r="W927" s="199"/>
      <c r="X927" s="199"/>
      <c r="Y927" s="199"/>
      <c r="Z927" s="199"/>
      <c r="AA927" s="199"/>
      <c r="AB927" s="199"/>
      <c r="AC927" s="199"/>
      <c r="AD927" s="199"/>
      <c r="AE927" s="200"/>
      <c r="AH927" s="201"/>
      <c r="AI927" s="201"/>
      <c r="AJ927" s="201"/>
      <c r="AK927" s="201"/>
      <c r="AL927" s="201"/>
      <c r="AM927" s="201"/>
      <c r="AN927" s="201"/>
      <c r="AO927" s="201"/>
      <c r="AP927" s="201"/>
      <c r="AQ927" s="201"/>
      <c r="AR927" s="201"/>
      <c r="AS927" s="201"/>
      <c r="AT927" s="201"/>
      <c r="AU927" s="201"/>
      <c r="AV927" s="201"/>
      <c r="AW927" s="201"/>
      <c r="AX927" s="201"/>
      <c r="AY927" s="201"/>
      <c r="AZ927" s="201"/>
      <c r="BA927" s="201"/>
      <c r="BB927" s="201"/>
      <c r="BC927" s="201"/>
      <c r="BD927" s="201"/>
      <c r="BE927" s="201"/>
      <c r="BF927" s="201"/>
      <c r="BG927" s="201"/>
      <c r="BH927" s="201"/>
      <c r="BI927" s="201"/>
      <c r="BJ927" s="201"/>
      <c r="BK927" s="201"/>
      <c r="BL927" s="201"/>
      <c r="BM927" s="201"/>
      <c r="BN927" s="201"/>
      <c r="BO927" s="201"/>
      <c r="BP927" s="201"/>
      <c r="BQ927" s="201"/>
      <c r="BR927" s="201"/>
      <c r="BS927" s="201"/>
      <c r="BT927" s="201"/>
      <c r="BU927" s="201"/>
      <c r="BV927" s="201"/>
      <c r="BW927" s="201"/>
      <c r="BX927" s="201"/>
      <c r="BY927" s="201"/>
      <c r="BZ927" s="201"/>
      <c r="CA927" s="201"/>
      <c r="CB927" s="201"/>
      <c r="CC927" s="201"/>
      <c r="CD927" s="201"/>
      <c r="CE927" s="201"/>
      <c r="CF927" s="201"/>
      <c r="CG927" s="201"/>
      <c r="CH927" s="201"/>
      <c r="CI927" s="201"/>
      <c r="CJ927" s="201"/>
      <c r="CK927" s="201"/>
      <c r="CL927" s="201"/>
      <c r="CM927" s="201"/>
      <c r="CN927" s="201"/>
      <c r="CO927" s="201"/>
      <c r="CP927" s="201"/>
      <c r="CQ927" s="201"/>
      <c r="CR927" s="201"/>
      <c r="CS927" s="201"/>
      <c r="CT927" s="201"/>
      <c r="CU927" s="201"/>
      <c r="CV927" s="201"/>
      <c r="CW927" s="201"/>
      <c r="CX927" s="201"/>
      <c r="CY927" s="201"/>
      <c r="CZ927" s="201"/>
      <c r="DA927" s="201"/>
      <c r="DB927" s="201"/>
      <c r="DC927" s="201"/>
      <c r="DD927" s="201"/>
      <c r="DE927" s="201"/>
      <c r="DF927" s="201"/>
      <c r="DG927" s="201"/>
      <c r="DH927" s="201"/>
      <c r="DI927" s="201"/>
      <c r="DJ927" s="201"/>
      <c r="DK927" s="201"/>
      <c r="DL927" s="201"/>
      <c r="DM927" s="201"/>
      <c r="DN927" s="201"/>
      <c r="DO927" s="201"/>
      <c r="DP927" s="201"/>
      <c r="DQ927" s="201"/>
      <c r="DR927" s="201"/>
      <c r="DS927" s="201"/>
      <c r="DT927" s="201"/>
      <c r="DU927" s="201"/>
      <c r="DV927" s="201"/>
      <c r="DW927" s="201"/>
      <c r="DX927" s="201"/>
      <c r="DY927" s="201"/>
      <c r="DZ927" s="201"/>
      <c r="EA927" s="201"/>
      <c r="EB927" s="201"/>
      <c r="EC927" s="201"/>
      <c r="ED927" s="201"/>
      <c r="EE927" s="201"/>
      <c r="EF927" s="201"/>
      <c r="EG927" s="201"/>
      <c r="EH927" s="201"/>
      <c r="EI927" s="201"/>
      <c r="EJ927" s="201"/>
      <c r="EK927" s="201"/>
      <c r="EL927" s="201"/>
      <c r="EM927" s="201"/>
      <c r="EN927" s="201"/>
      <c r="EO927" s="201"/>
      <c r="EP927" s="201"/>
      <c r="EQ927" s="201"/>
      <c r="ER927" s="201"/>
      <c r="ES927" s="201"/>
      <c r="ET927" s="201"/>
      <c r="EU927" s="201"/>
      <c r="EV927" s="201"/>
      <c r="EW927" s="201"/>
      <c r="EX927" s="201"/>
      <c r="EY927" s="201"/>
      <c r="EZ927" s="201"/>
      <c r="FA927" s="201"/>
      <c r="FB927" s="201"/>
      <c r="FC927" s="201"/>
      <c r="FD927" s="201"/>
      <c r="FE927" s="201"/>
      <c r="FF927" s="201"/>
      <c r="FG927" s="201"/>
      <c r="FH927" s="201"/>
      <c r="FI927" s="201"/>
      <c r="FJ927" s="201"/>
      <c r="FK927" s="201"/>
      <c r="FL927" s="201"/>
      <c r="FM927" s="201"/>
      <c r="FN927" s="201"/>
      <c r="FO927" s="201"/>
      <c r="FP927" s="201"/>
      <c r="FQ927" s="201"/>
      <c r="FR927" s="201"/>
      <c r="FS927" s="201"/>
      <c r="FT927" s="201"/>
      <c r="FU927" s="201"/>
      <c r="FV927" s="201"/>
      <c r="FW927" s="201"/>
      <c r="FX927" s="201"/>
      <c r="FY927" s="201"/>
      <c r="FZ927" s="201"/>
      <c r="GA927" s="201"/>
      <c r="GB927" s="201"/>
      <c r="GC927" s="201"/>
      <c r="GD927" s="201"/>
      <c r="GE927" s="201"/>
      <c r="GF927" s="201"/>
      <c r="GG927" s="201"/>
      <c r="GH927" s="201"/>
      <c r="GI927" s="201"/>
      <c r="GJ927" s="201"/>
      <c r="GK927" s="201"/>
      <c r="GL927" s="201"/>
      <c r="GM927" s="201"/>
      <c r="GN927" s="201"/>
      <c r="GO927" s="201"/>
      <c r="GP927" s="201"/>
      <c r="GQ927" s="201"/>
      <c r="GR927" s="201"/>
      <c r="GS927" s="201"/>
      <c r="GT927" s="201"/>
      <c r="GU927" s="201"/>
      <c r="GV927" s="201"/>
      <c r="GW927" s="201"/>
      <c r="GX927" s="201"/>
      <c r="GY927" s="201"/>
      <c r="GZ927" s="201"/>
      <c r="HA927" s="201"/>
      <c r="HB927" s="201"/>
      <c r="HC927" s="201"/>
      <c r="HD927" s="201"/>
      <c r="HE927" s="201"/>
      <c r="HF927" s="201"/>
      <c r="HG927" s="201"/>
      <c r="HH927" s="201"/>
      <c r="HI927" s="201"/>
      <c r="HJ927" s="201"/>
      <c r="HK927" s="201"/>
      <c r="HL927" s="201"/>
      <c r="HM927" s="201"/>
      <c r="HN927" s="201"/>
      <c r="HO927" s="201"/>
      <c r="HP927" s="201"/>
      <c r="HQ927" s="201"/>
      <c r="HR927" s="201"/>
      <c r="HS927" s="201"/>
      <c r="HT927" s="201"/>
      <c r="HU927" s="201"/>
      <c r="HV927" s="201"/>
      <c r="HW927" s="201"/>
      <c r="HX927" s="201"/>
      <c r="HY927" s="201"/>
      <c r="HZ927" s="201"/>
      <c r="IA927" s="201"/>
      <c r="IB927" s="201"/>
      <c r="IC927" s="201"/>
      <c r="ID927" s="201"/>
      <c r="IE927" s="201"/>
      <c r="IF927" s="201"/>
      <c r="IG927" s="201"/>
      <c r="IH927" s="201"/>
      <c r="II927" s="201"/>
      <c r="IJ927" s="201"/>
      <c r="IK927" s="201"/>
      <c r="IL927" s="201"/>
      <c r="IM927" s="201"/>
      <c r="IN927" s="201"/>
      <c r="IO927" s="201"/>
      <c r="IP927" s="201"/>
      <c r="IQ927" s="201"/>
      <c r="IR927" s="201"/>
      <c r="IS927" s="201"/>
      <c r="IT927" s="201"/>
      <c r="IU927" s="201"/>
      <c r="IV927" s="201"/>
    </row>
    <row r="928" spans="1:256">
      <c r="A928" s="198"/>
      <c r="B928" s="199"/>
      <c r="C928" s="199" t="s">
        <v>211</v>
      </c>
      <c r="D928" s="199"/>
      <c r="E928" s="199" t="s">
        <v>148</v>
      </c>
      <c r="F928" s="196">
        <v>1</v>
      </c>
      <c r="G928" s="197"/>
      <c r="H928" s="197">
        <v>9119.19</v>
      </c>
      <c r="I928" s="197">
        <v>9119.19</v>
      </c>
      <c r="J928" s="230">
        <v>6</v>
      </c>
      <c r="K928" s="200"/>
      <c r="L928" s="199"/>
      <c r="M928" s="197">
        <v>9119.19</v>
      </c>
      <c r="N928" s="197">
        <v>9119.19</v>
      </c>
      <c r="O928" s="199"/>
      <c r="P928" s="197"/>
      <c r="Q928" s="197"/>
      <c r="R928" s="196">
        <v>1</v>
      </c>
      <c r="S928" s="197">
        <v>9119.19</v>
      </c>
      <c r="T928" s="197">
        <v>9119.19</v>
      </c>
      <c r="U928" s="200"/>
      <c r="V928" s="199"/>
      <c r="W928" s="199"/>
      <c r="X928" s="199"/>
      <c r="Y928" s="199"/>
      <c r="Z928" s="199"/>
      <c r="AA928" s="199"/>
      <c r="AB928" s="199"/>
      <c r="AC928" s="199"/>
      <c r="AD928" s="199"/>
      <c r="AE928" s="200"/>
      <c r="AH928" s="201"/>
      <c r="AI928" s="201"/>
      <c r="AJ928" s="201"/>
      <c r="AK928" s="201"/>
      <c r="AL928" s="201"/>
      <c r="AM928" s="201"/>
      <c r="AN928" s="201"/>
      <c r="AO928" s="201"/>
      <c r="AP928" s="201"/>
      <c r="AQ928" s="201"/>
      <c r="AR928" s="201"/>
      <c r="AS928" s="201"/>
      <c r="AT928" s="201"/>
      <c r="AU928" s="201"/>
      <c r="AV928" s="201"/>
      <c r="AW928" s="201"/>
      <c r="AX928" s="201"/>
      <c r="AY928" s="201"/>
      <c r="AZ928" s="201"/>
      <c r="BA928" s="201"/>
      <c r="BB928" s="201"/>
      <c r="BC928" s="201"/>
      <c r="BD928" s="201"/>
      <c r="BE928" s="201"/>
      <c r="BF928" s="201"/>
      <c r="BG928" s="201"/>
      <c r="BH928" s="201"/>
      <c r="BI928" s="201"/>
      <c r="BJ928" s="201"/>
      <c r="BK928" s="201"/>
      <c r="BL928" s="201"/>
      <c r="BM928" s="201"/>
      <c r="BN928" s="201"/>
      <c r="BO928" s="201"/>
      <c r="BP928" s="201"/>
      <c r="BQ928" s="201"/>
      <c r="BR928" s="201"/>
      <c r="BS928" s="201"/>
      <c r="BT928" s="201"/>
      <c r="BU928" s="201"/>
      <c r="BV928" s="201"/>
      <c r="BW928" s="201"/>
      <c r="BX928" s="201"/>
      <c r="BY928" s="201"/>
      <c r="BZ928" s="201"/>
      <c r="CA928" s="201"/>
      <c r="CB928" s="201"/>
      <c r="CC928" s="201"/>
      <c r="CD928" s="201"/>
      <c r="CE928" s="201"/>
      <c r="CF928" s="201"/>
      <c r="CG928" s="201"/>
      <c r="CH928" s="201"/>
      <c r="CI928" s="201"/>
      <c r="CJ928" s="201"/>
      <c r="CK928" s="201"/>
      <c r="CL928" s="201"/>
      <c r="CM928" s="201"/>
      <c r="CN928" s="201"/>
      <c r="CO928" s="201"/>
      <c r="CP928" s="201"/>
      <c r="CQ928" s="201"/>
      <c r="CR928" s="201"/>
      <c r="CS928" s="201"/>
      <c r="CT928" s="201"/>
      <c r="CU928" s="201"/>
      <c r="CV928" s="201"/>
      <c r="CW928" s="201"/>
      <c r="CX928" s="201"/>
      <c r="CY928" s="201"/>
      <c r="CZ928" s="201"/>
      <c r="DA928" s="201"/>
      <c r="DB928" s="201"/>
      <c r="DC928" s="201"/>
      <c r="DD928" s="201"/>
      <c r="DE928" s="201"/>
      <c r="DF928" s="201"/>
      <c r="DG928" s="201"/>
      <c r="DH928" s="201"/>
      <c r="DI928" s="201"/>
      <c r="DJ928" s="201"/>
      <c r="DK928" s="201"/>
      <c r="DL928" s="201"/>
      <c r="DM928" s="201"/>
      <c r="DN928" s="201"/>
      <c r="DO928" s="201"/>
      <c r="DP928" s="201"/>
      <c r="DQ928" s="201"/>
      <c r="DR928" s="201"/>
      <c r="DS928" s="201"/>
      <c r="DT928" s="201"/>
      <c r="DU928" s="201"/>
      <c r="DV928" s="201"/>
      <c r="DW928" s="201"/>
      <c r="DX928" s="201"/>
      <c r="DY928" s="201"/>
      <c r="DZ928" s="201"/>
      <c r="EA928" s="201"/>
      <c r="EB928" s="201"/>
      <c r="EC928" s="201"/>
      <c r="ED928" s="201"/>
      <c r="EE928" s="201"/>
      <c r="EF928" s="201"/>
      <c r="EG928" s="201"/>
      <c r="EH928" s="201"/>
      <c r="EI928" s="201"/>
      <c r="EJ928" s="201"/>
      <c r="EK928" s="201"/>
      <c r="EL928" s="201"/>
      <c r="EM928" s="201"/>
      <c r="EN928" s="201"/>
      <c r="EO928" s="201"/>
      <c r="EP928" s="201"/>
      <c r="EQ928" s="201"/>
      <c r="ER928" s="201"/>
      <c r="ES928" s="201"/>
      <c r="ET928" s="201"/>
      <c r="EU928" s="201"/>
      <c r="EV928" s="201"/>
      <c r="EW928" s="201"/>
      <c r="EX928" s="201"/>
      <c r="EY928" s="201"/>
      <c r="EZ928" s="201"/>
      <c r="FA928" s="201"/>
      <c r="FB928" s="201"/>
      <c r="FC928" s="201"/>
      <c r="FD928" s="201"/>
      <c r="FE928" s="201"/>
      <c r="FF928" s="201"/>
      <c r="FG928" s="201"/>
      <c r="FH928" s="201"/>
      <c r="FI928" s="201"/>
      <c r="FJ928" s="201"/>
      <c r="FK928" s="201"/>
      <c r="FL928" s="201"/>
      <c r="FM928" s="201"/>
      <c r="FN928" s="201"/>
      <c r="FO928" s="201"/>
      <c r="FP928" s="201"/>
      <c r="FQ928" s="201"/>
      <c r="FR928" s="201"/>
      <c r="FS928" s="201"/>
      <c r="FT928" s="201"/>
      <c r="FU928" s="201"/>
      <c r="FV928" s="201"/>
      <c r="FW928" s="201"/>
      <c r="FX928" s="201"/>
      <c r="FY928" s="201"/>
      <c r="FZ928" s="201"/>
      <c r="GA928" s="201"/>
      <c r="GB928" s="201"/>
      <c r="GC928" s="201"/>
      <c r="GD928" s="201"/>
      <c r="GE928" s="201"/>
      <c r="GF928" s="201"/>
      <c r="GG928" s="201"/>
      <c r="GH928" s="201"/>
      <c r="GI928" s="201"/>
      <c r="GJ928" s="201"/>
      <c r="GK928" s="201"/>
      <c r="GL928" s="201"/>
      <c r="GM928" s="201"/>
      <c r="GN928" s="201"/>
      <c r="GO928" s="201"/>
      <c r="GP928" s="201"/>
      <c r="GQ928" s="201"/>
      <c r="GR928" s="201"/>
      <c r="GS928" s="201"/>
      <c r="GT928" s="201"/>
      <c r="GU928" s="201"/>
      <c r="GV928" s="201"/>
      <c r="GW928" s="201"/>
      <c r="GX928" s="201"/>
      <c r="GY928" s="201"/>
      <c r="GZ928" s="201"/>
      <c r="HA928" s="201"/>
      <c r="HB928" s="201"/>
      <c r="HC928" s="201"/>
      <c r="HD928" s="201"/>
      <c r="HE928" s="201"/>
      <c r="HF928" s="201"/>
      <c r="HG928" s="201"/>
      <c r="HH928" s="201"/>
      <c r="HI928" s="201"/>
      <c r="HJ928" s="201"/>
      <c r="HK928" s="201"/>
      <c r="HL928" s="201"/>
      <c r="HM928" s="201"/>
      <c r="HN928" s="201"/>
      <c r="HO928" s="201"/>
      <c r="HP928" s="201"/>
      <c r="HQ928" s="201"/>
      <c r="HR928" s="201"/>
      <c r="HS928" s="201"/>
      <c r="HT928" s="201"/>
      <c r="HU928" s="201"/>
      <c r="HV928" s="201"/>
      <c r="HW928" s="201"/>
      <c r="HX928" s="201"/>
      <c r="HY928" s="201"/>
      <c r="HZ928" s="201"/>
      <c r="IA928" s="201"/>
      <c r="IB928" s="201"/>
      <c r="IC928" s="201"/>
      <c r="ID928" s="201"/>
      <c r="IE928" s="201"/>
      <c r="IF928" s="201"/>
      <c r="IG928" s="201"/>
      <c r="IH928" s="201"/>
      <c r="II928" s="201"/>
      <c r="IJ928" s="201"/>
      <c r="IK928" s="201"/>
      <c r="IL928" s="201"/>
      <c r="IM928" s="201"/>
      <c r="IN928" s="201"/>
      <c r="IO928" s="201"/>
      <c r="IP928" s="201"/>
      <c r="IQ928" s="201"/>
      <c r="IR928" s="201"/>
      <c r="IS928" s="201"/>
      <c r="IT928" s="201"/>
      <c r="IU928" s="201"/>
      <c r="IV928" s="201"/>
    </row>
    <row r="929" spans="1:256">
      <c r="A929" s="198"/>
      <c r="B929" s="199"/>
      <c r="C929" s="199" t="s">
        <v>223</v>
      </c>
      <c r="D929" s="199"/>
      <c r="E929" s="199" t="s">
        <v>187</v>
      </c>
      <c r="F929" s="196">
        <v>1</v>
      </c>
      <c r="G929" s="197"/>
      <c r="H929" s="197">
        <v>3873.33</v>
      </c>
      <c r="I929" s="197">
        <v>3873.33</v>
      </c>
      <c r="J929" s="230">
        <v>6</v>
      </c>
      <c r="K929" s="200"/>
      <c r="L929" s="199"/>
      <c r="M929" s="197">
        <v>3873.33</v>
      </c>
      <c r="N929" s="197">
        <v>3873.33</v>
      </c>
      <c r="O929" s="199"/>
      <c r="P929" s="197"/>
      <c r="Q929" s="197"/>
      <c r="R929" s="196">
        <v>1</v>
      </c>
      <c r="S929" s="197">
        <v>3873.33</v>
      </c>
      <c r="T929" s="197">
        <v>3873.33</v>
      </c>
      <c r="U929" s="200"/>
      <c r="V929" s="199"/>
      <c r="W929" s="199"/>
      <c r="X929" s="199"/>
      <c r="Y929" s="199"/>
      <c r="Z929" s="199"/>
      <c r="AA929" s="199"/>
      <c r="AB929" s="199"/>
      <c r="AC929" s="199"/>
      <c r="AD929" s="199"/>
      <c r="AE929" s="200"/>
      <c r="AH929" s="201"/>
      <c r="AI929" s="201"/>
      <c r="AJ929" s="201"/>
      <c r="AK929" s="201"/>
      <c r="AL929" s="201"/>
      <c r="AM929" s="201"/>
      <c r="AN929" s="201"/>
      <c r="AO929" s="201"/>
      <c r="AP929" s="201"/>
      <c r="AQ929" s="201"/>
      <c r="AR929" s="201"/>
      <c r="AS929" s="201"/>
      <c r="AT929" s="201"/>
      <c r="AU929" s="201"/>
      <c r="AV929" s="201"/>
      <c r="AW929" s="201"/>
      <c r="AX929" s="201"/>
      <c r="AY929" s="201"/>
      <c r="AZ929" s="201"/>
      <c r="BA929" s="201"/>
      <c r="BB929" s="201"/>
      <c r="BC929" s="201"/>
      <c r="BD929" s="201"/>
      <c r="BE929" s="201"/>
      <c r="BF929" s="201"/>
      <c r="BG929" s="201"/>
      <c r="BH929" s="201"/>
      <c r="BI929" s="201"/>
      <c r="BJ929" s="201"/>
      <c r="BK929" s="201"/>
      <c r="BL929" s="201"/>
      <c r="BM929" s="201"/>
      <c r="BN929" s="201"/>
      <c r="BO929" s="201"/>
      <c r="BP929" s="201"/>
      <c r="BQ929" s="201"/>
      <c r="BR929" s="201"/>
      <c r="BS929" s="201"/>
      <c r="BT929" s="201"/>
      <c r="BU929" s="201"/>
      <c r="BV929" s="201"/>
      <c r="BW929" s="201"/>
      <c r="BX929" s="201"/>
      <c r="BY929" s="201"/>
      <c r="BZ929" s="201"/>
      <c r="CA929" s="201"/>
      <c r="CB929" s="201"/>
      <c r="CC929" s="201"/>
      <c r="CD929" s="201"/>
      <c r="CE929" s="201"/>
      <c r="CF929" s="201"/>
      <c r="CG929" s="201"/>
      <c r="CH929" s="201"/>
      <c r="CI929" s="201"/>
      <c r="CJ929" s="201"/>
      <c r="CK929" s="201"/>
      <c r="CL929" s="201"/>
      <c r="CM929" s="201"/>
      <c r="CN929" s="201"/>
      <c r="CO929" s="201"/>
      <c r="CP929" s="201"/>
      <c r="CQ929" s="201"/>
      <c r="CR929" s="201"/>
      <c r="CS929" s="201"/>
      <c r="CT929" s="201"/>
      <c r="CU929" s="201"/>
      <c r="CV929" s="201"/>
      <c r="CW929" s="201"/>
      <c r="CX929" s="201"/>
      <c r="CY929" s="201"/>
      <c r="CZ929" s="201"/>
      <c r="DA929" s="201"/>
      <c r="DB929" s="201"/>
      <c r="DC929" s="201"/>
      <c r="DD929" s="201"/>
      <c r="DE929" s="201"/>
      <c r="DF929" s="201"/>
      <c r="DG929" s="201"/>
      <c r="DH929" s="201"/>
      <c r="DI929" s="201"/>
      <c r="DJ929" s="201"/>
      <c r="DK929" s="201"/>
      <c r="DL929" s="201"/>
      <c r="DM929" s="201"/>
      <c r="DN929" s="201"/>
      <c r="DO929" s="201"/>
      <c r="DP929" s="201"/>
      <c r="DQ929" s="201"/>
      <c r="DR929" s="201"/>
      <c r="DS929" s="201"/>
      <c r="DT929" s="201"/>
      <c r="DU929" s="201"/>
      <c r="DV929" s="201"/>
      <c r="DW929" s="201"/>
      <c r="DX929" s="201"/>
      <c r="DY929" s="201"/>
      <c r="DZ929" s="201"/>
      <c r="EA929" s="201"/>
      <c r="EB929" s="201"/>
      <c r="EC929" s="201"/>
      <c r="ED929" s="201"/>
      <c r="EE929" s="201"/>
      <c r="EF929" s="201"/>
      <c r="EG929" s="201"/>
      <c r="EH929" s="201"/>
      <c r="EI929" s="201"/>
      <c r="EJ929" s="201"/>
      <c r="EK929" s="201"/>
      <c r="EL929" s="201"/>
      <c r="EM929" s="201"/>
      <c r="EN929" s="201"/>
      <c r="EO929" s="201"/>
      <c r="EP929" s="201"/>
      <c r="EQ929" s="201"/>
      <c r="ER929" s="201"/>
      <c r="ES929" s="201"/>
      <c r="ET929" s="201"/>
      <c r="EU929" s="201"/>
      <c r="EV929" s="201"/>
      <c r="EW929" s="201"/>
      <c r="EX929" s="201"/>
      <c r="EY929" s="201"/>
      <c r="EZ929" s="201"/>
      <c r="FA929" s="201"/>
      <c r="FB929" s="201"/>
      <c r="FC929" s="201"/>
      <c r="FD929" s="201"/>
      <c r="FE929" s="201"/>
      <c r="FF929" s="201"/>
      <c r="FG929" s="201"/>
      <c r="FH929" s="201"/>
      <c r="FI929" s="201"/>
      <c r="FJ929" s="201"/>
      <c r="FK929" s="201"/>
      <c r="FL929" s="201"/>
      <c r="FM929" s="201"/>
      <c r="FN929" s="201"/>
      <c r="FO929" s="201"/>
      <c r="FP929" s="201"/>
      <c r="FQ929" s="201"/>
      <c r="FR929" s="201"/>
      <c r="FS929" s="201"/>
      <c r="FT929" s="201"/>
      <c r="FU929" s="201"/>
      <c r="FV929" s="201"/>
      <c r="FW929" s="201"/>
      <c r="FX929" s="201"/>
      <c r="FY929" s="201"/>
      <c r="FZ929" s="201"/>
      <c r="GA929" s="201"/>
      <c r="GB929" s="201"/>
      <c r="GC929" s="201"/>
      <c r="GD929" s="201"/>
      <c r="GE929" s="201"/>
      <c r="GF929" s="201"/>
      <c r="GG929" s="201"/>
      <c r="GH929" s="201"/>
      <c r="GI929" s="201"/>
      <c r="GJ929" s="201"/>
      <c r="GK929" s="201"/>
      <c r="GL929" s="201"/>
      <c r="GM929" s="201"/>
      <c r="GN929" s="201"/>
      <c r="GO929" s="201"/>
      <c r="GP929" s="201"/>
      <c r="GQ929" s="201"/>
      <c r="GR929" s="201"/>
      <c r="GS929" s="201"/>
      <c r="GT929" s="201"/>
      <c r="GU929" s="201"/>
      <c r="GV929" s="201"/>
      <c r="GW929" s="201"/>
      <c r="GX929" s="201"/>
      <c r="GY929" s="201"/>
      <c r="GZ929" s="201"/>
      <c r="HA929" s="201"/>
      <c r="HB929" s="201"/>
      <c r="HC929" s="201"/>
      <c r="HD929" s="201"/>
      <c r="HE929" s="201"/>
      <c r="HF929" s="201"/>
      <c r="HG929" s="201"/>
      <c r="HH929" s="201"/>
      <c r="HI929" s="201"/>
      <c r="HJ929" s="201"/>
      <c r="HK929" s="201"/>
      <c r="HL929" s="201"/>
      <c r="HM929" s="201"/>
      <c r="HN929" s="201"/>
      <c r="HO929" s="201"/>
      <c r="HP929" s="201"/>
      <c r="HQ929" s="201"/>
      <c r="HR929" s="201"/>
      <c r="HS929" s="201"/>
      <c r="HT929" s="201"/>
      <c r="HU929" s="201"/>
      <c r="HV929" s="201"/>
      <c r="HW929" s="201"/>
      <c r="HX929" s="201"/>
      <c r="HY929" s="201"/>
      <c r="HZ929" s="201"/>
      <c r="IA929" s="201"/>
      <c r="IB929" s="201"/>
      <c r="IC929" s="201"/>
      <c r="ID929" s="201"/>
      <c r="IE929" s="201"/>
      <c r="IF929" s="201"/>
      <c r="IG929" s="201"/>
      <c r="IH929" s="201"/>
      <c r="II929" s="201"/>
      <c r="IJ929" s="201"/>
      <c r="IK929" s="201"/>
      <c r="IL929" s="201"/>
      <c r="IM929" s="201"/>
      <c r="IN929" s="201"/>
      <c r="IO929" s="201"/>
      <c r="IP929" s="201"/>
      <c r="IQ929" s="201"/>
      <c r="IR929" s="201"/>
      <c r="IS929" s="201"/>
      <c r="IT929" s="201"/>
      <c r="IU929" s="201"/>
      <c r="IV929" s="201"/>
    </row>
    <row r="930" spans="1:256">
      <c r="A930" s="198"/>
      <c r="B930" s="199"/>
      <c r="C930" s="199" t="s">
        <v>225</v>
      </c>
      <c r="D930" s="199"/>
      <c r="E930" s="199" t="s">
        <v>226</v>
      </c>
      <c r="F930" s="196">
        <v>1</v>
      </c>
      <c r="G930" s="197"/>
      <c r="H930" s="197">
        <v>3754.75</v>
      </c>
      <c r="I930" s="197">
        <v>3754.75</v>
      </c>
      <c r="J930" s="230">
        <v>12</v>
      </c>
      <c r="K930" s="200"/>
      <c r="L930" s="199"/>
      <c r="M930" s="197">
        <v>3754.75</v>
      </c>
      <c r="N930" s="197">
        <v>3754.75</v>
      </c>
      <c r="O930" s="199"/>
      <c r="P930" s="197"/>
      <c r="Q930" s="197"/>
      <c r="R930" s="196">
        <v>1</v>
      </c>
      <c r="S930" s="197">
        <v>3754.75</v>
      </c>
      <c r="T930" s="197">
        <v>3754.75</v>
      </c>
      <c r="U930" s="200"/>
      <c r="V930" s="199"/>
      <c r="W930" s="199"/>
      <c r="X930" s="199"/>
      <c r="Y930" s="199"/>
      <c r="Z930" s="199"/>
      <c r="AA930" s="199"/>
      <c r="AB930" s="199"/>
      <c r="AC930" s="199"/>
      <c r="AD930" s="199"/>
      <c r="AE930" s="200"/>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c r="BG930" s="201"/>
      <c r="BH930" s="201"/>
      <c r="BI930" s="201"/>
      <c r="BJ930" s="201"/>
      <c r="BK930" s="201"/>
      <c r="BL930" s="201"/>
      <c r="BM930" s="201"/>
      <c r="BN930" s="201"/>
      <c r="BO930" s="201"/>
      <c r="BP930" s="201"/>
      <c r="BQ930" s="201"/>
      <c r="BR930" s="201"/>
      <c r="BS930" s="201"/>
      <c r="BT930" s="201"/>
      <c r="BU930" s="201"/>
      <c r="BV930" s="201"/>
      <c r="BW930" s="201"/>
      <c r="BX930" s="201"/>
      <c r="BY930" s="201"/>
      <c r="BZ930" s="201"/>
      <c r="CA930" s="201"/>
      <c r="CB930" s="201"/>
      <c r="CC930" s="201"/>
      <c r="CD930" s="201"/>
      <c r="CE930" s="201"/>
      <c r="CF930" s="201"/>
      <c r="CG930" s="201"/>
      <c r="CH930" s="201"/>
      <c r="CI930" s="201"/>
      <c r="CJ930" s="201"/>
      <c r="CK930" s="201"/>
      <c r="CL930" s="201"/>
      <c r="CM930" s="201"/>
      <c r="CN930" s="201"/>
      <c r="CO930" s="201"/>
      <c r="CP930" s="201"/>
      <c r="CQ930" s="201"/>
      <c r="CR930" s="201"/>
      <c r="CS930" s="201"/>
      <c r="CT930" s="201"/>
      <c r="CU930" s="201"/>
      <c r="CV930" s="201"/>
      <c r="CW930" s="201"/>
      <c r="CX930" s="201"/>
      <c r="CY930" s="201"/>
      <c r="CZ930" s="201"/>
      <c r="DA930" s="201"/>
      <c r="DB930" s="201"/>
      <c r="DC930" s="201"/>
      <c r="DD930" s="201"/>
      <c r="DE930" s="201"/>
      <c r="DF930" s="201"/>
      <c r="DG930" s="201"/>
      <c r="DH930" s="201"/>
      <c r="DI930" s="201"/>
      <c r="DJ930" s="201"/>
      <c r="DK930" s="201"/>
      <c r="DL930" s="201"/>
      <c r="DM930" s="201"/>
      <c r="DN930" s="201"/>
      <c r="DO930" s="201"/>
      <c r="DP930" s="201"/>
      <c r="DQ930" s="201"/>
      <c r="DR930" s="201"/>
      <c r="DS930" s="201"/>
      <c r="DT930" s="201"/>
      <c r="DU930" s="201"/>
      <c r="DV930" s="201"/>
      <c r="DW930" s="201"/>
      <c r="DX930" s="201"/>
      <c r="DY930" s="201"/>
      <c r="DZ930" s="201"/>
      <c r="EA930" s="201"/>
      <c r="EB930" s="201"/>
      <c r="EC930" s="201"/>
      <c r="ED930" s="201"/>
      <c r="EE930" s="201"/>
      <c r="EF930" s="201"/>
      <c r="EG930" s="201"/>
      <c r="EH930" s="201"/>
      <c r="EI930" s="201"/>
      <c r="EJ930" s="201"/>
      <c r="EK930" s="201"/>
      <c r="EL930" s="201"/>
      <c r="EM930" s="201"/>
      <c r="EN930" s="201"/>
      <c r="EO930" s="201"/>
      <c r="EP930" s="201"/>
      <c r="EQ930" s="201"/>
      <c r="ER930" s="201"/>
      <c r="ES930" s="201"/>
      <c r="ET930" s="201"/>
      <c r="EU930" s="201"/>
      <c r="EV930" s="201"/>
      <c r="EW930" s="201"/>
      <c r="EX930" s="201"/>
      <c r="EY930" s="201"/>
      <c r="EZ930" s="201"/>
      <c r="FA930" s="201"/>
      <c r="FB930" s="201"/>
      <c r="FC930" s="201"/>
      <c r="FD930" s="201"/>
      <c r="FE930" s="201"/>
      <c r="FF930" s="201"/>
      <c r="FG930" s="201"/>
      <c r="FH930" s="201"/>
      <c r="FI930" s="201"/>
      <c r="FJ930" s="201"/>
      <c r="FK930" s="201"/>
      <c r="FL930" s="201"/>
      <c r="FM930" s="201"/>
      <c r="FN930" s="201"/>
      <c r="FO930" s="201"/>
      <c r="FP930" s="201"/>
      <c r="FQ930" s="201"/>
      <c r="FR930" s="201"/>
      <c r="FS930" s="201"/>
      <c r="FT930" s="201"/>
      <c r="FU930" s="201"/>
      <c r="FV930" s="201"/>
      <c r="FW930" s="201"/>
      <c r="FX930" s="201"/>
      <c r="FY930" s="201"/>
      <c r="FZ930" s="201"/>
      <c r="GA930" s="201"/>
      <c r="GB930" s="201"/>
      <c r="GC930" s="201"/>
      <c r="GD930" s="201"/>
      <c r="GE930" s="201"/>
      <c r="GF930" s="201"/>
      <c r="GG930" s="201"/>
      <c r="GH930" s="201"/>
      <c r="GI930" s="201"/>
      <c r="GJ930" s="201"/>
      <c r="GK930" s="201"/>
      <c r="GL930" s="201"/>
      <c r="GM930" s="201"/>
      <c r="GN930" s="201"/>
      <c r="GO930" s="201"/>
      <c r="GP930" s="201"/>
      <c r="GQ930" s="201"/>
      <c r="GR930" s="201"/>
      <c r="GS930" s="201"/>
      <c r="GT930" s="201"/>
      <c r="GU930" s="201"/>
      <c r="GV930" s="201"/>
      <c r="GW930" s="201"/>
      <c r="GX930" s="201"/>
      <c r="GY930" s="201"/>
      <c r="GZ930" s="201"/>
      <c r="HA930" s="201"/>
      <c r="HB930" s="201"/>
      <c r="HC930" s="201"/>
      <c r="HD930" s="201"/>
      <c r="HE930" s="201"/>
      <c r="HF930" s="201"/>
      <c r="HG930" s="201"/>
      <c r="HH930" s="201"/>
      <c r="HI930" s="201"/>
      <c r="HJ930" s="201"/>
      <c r="HK930" s="201"/>
      <c r="HL930" s="201"/>
      <c r="HM930" s="201"/>
      <c r="HN930" s="201"/>
      <c r="HO930" s="201"/>
      <c r="HP930" s="201"/>
      <c r="HQ930" s="201"/>
      <c r="HR930" s="201"/>
      <c r="HS930" s="201"/>
      <c r="HT930" s="201"/>
      <c r="HU930" s="201"/>
      <c r="HV930" s="201"/>
      <c r="HW930" s="201"/>
      <c r="HX930" s="201"/>
      <c r="HY930" s="201"/>
      <c r="HZ930" s="201"/>
      <c r="IA930" s="201"/>
      <c r="IB930" s="201"/>
      <c r="IC930" s="201"/>
      <c r="ID930" s="201"/>
      <c r="IE930" s="201"/>
      <c r="IF930" s="201"/>
      <c r="IG930" s="201"/>
      <c r="IH930" s="201"/>
      <c r="II930" s="201"/>
      <c r="IJ930" s="201"/>
      <c r="IK930" s="201"/>
      <c r="IL930" s="201"/>
      <c r="IM930" s="201"/>
      <c r="IN930" s="201"/>
      <c r="IO930" s="201"/>
      <c r="IP930" s="201"/>
      <c r="IQ930" s="201"/>
      <c r="IR930" s="201"/>
      <c r="IS930" s="201"/>
      <c r="IT930" s="201"/>
      <c r="IU930" s="201"/>
      <c r="IV930" s="201"/>
    </row>
    <row r="931" spans="1:256">
      <c r="A931" s="198"/>
      <c r="B931" s="199"/>
      <c r="C931" s="199" t="s">
        <v>230</v>
      </c>
      <c r="D931" s="199"/>
      <c r="E931" s="199" t="s">
        <v>89</v>
      </c>
      <c r="F931" s="196">
        <v>1</v>
      </c>
      <c r="G931" s="197"/>
      <c r="H931" s="197">
        <v>597.67999999999995</v>
      </c>
      <c r="I931" s="197">
        <v>597.67999999999995</v>
      </c>
      <c r="J931" s="230">
        <v>8</v>
      </c>
      <c r="K931" s="200"/>
      <c r="L931" s="199"/>
      <c r="M931" s="197">
        <v>597.67999999999995</v>
      </c>
      <c r="N931" s="197">
        <v>597.67999999999995</v>
      </c>
      <c r="O931" s="199"/>
      <c r="P931" s="197"/>
      <c r="Q931" s="197"/>
      <c r="R931" s="196">
        <v>1</v>
      </c>
      <c r="S931" s="197">
        <v>597.67999999999995</v>
      </c>
      <c r="T931" s="197">
        <v>597.67999999999995</v>
      </c>
      <c r="U931" s="200"/>
      <c r="V931" s="199"/>
      <c r="W931" s="199"/>
      <c r="X931" s="199"/>
      <c r="Y931" s="199"/>
      <c r="Z931" s="199"/>
      <c r="AA931" s="199"/>
      <c r="AB931" s="199"/>
      <c r="AC931" s="199"/>
      <c r="AD931" s="199"/>
      <c r="AE931" s="200"/>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c r="BG931" s="201"/>
      <c r="BH931" s="201"/>
      <c r="BI931" s="201"/>
      <c r="BJ931" s="201"/>
      <c r="BK931" s="201"/>
      <c r="BL931" s="201"/>
      <c r="BM931" s="201"/>
      <c r="BN931" s="201"/>
      <c r="BO931" s="201"/>
      <c r="BP931" s="201"/>
      <c r="BQ931" s="201"/>
      <c r="BR931" s="201"/>
      <c r="BS931" s="201"/>
      <c r="BT931" s="201"/>
      <c r="BU931" s="201"/>
      <c r="BV931" s="201"/>
      <c r="BW931" s="201"/>
      <c r="BX931" s="201"/>
      <c r="BY931" s="201"/>
      <c r="BZ931" s="201"/>
      <c r="CA931" s="201"/>
      <c r="CB931" s="201"/>
      <c r="CC931" s="201"/>
      <c r="CD931" s="201"/>
      <c r="CE931" s="201"/>
      <c r="CF931" s="201"/>
      <c r="CG931" s="201"/>
      <c r="CH931" s="201"/>
      <c r="CI931" s="201"/>
      <c r="CJ931" s="201"/>
      <c r="CK931" s="201"/>
      <c r="CL931" s="201"/>
      <c r="CM931" s="201"/>
      <c r="CN931" s="201"/>
      <c r="CO931" s="201"/>
      <c r="CP931" s="201"/>
      <c r="CQ931" s="201"/>
      <c r="CR931" s="201"/>
      <c r="CS931" s="201"/>
      <c r="CT931" s="201"/>
      <c r="CU931" s="201"/>
      <c r="CV931" s="201"/>
      <c r="CW931" s="201"/>
      <c r="CX931" s="201"/>
      <c r="CY931" s="201"/>
      <c r="CZ931" s="201"/>
      <c r="DA931" s="201"/>
      <c r="DB931" s="201"/>
      <c r="DC931" s="201"/>
      <c r="DD931" s="201"/>
      <c r="DE931" s="201"/>
      <c r="DF931" s="201"/>
      <c r="DG931" s="201"/>
      <c r="DH931" s="201"/>
      <c r="DI931" s="201"/>
      <c r="DJ931" s="201"/>
      <c r="DK931" s="201"/>
      <c r="DL931" s="201"/>
      <c r="DM931" s="201"/>
      <c r="DN931" s="201"/>
      <c r="DO931" s="201"/>
      <c r="DP931" s="201"/>
      <c r="DQ931" s="201"/>
      <c r="DR931" s="201"/>
      <c r="DS931" s="201"/>
      <c r="DT931" s="201"/>
      <c r="DU931" s="201"/>
      <c r="DV931" s="201"/>
      <c r="DW931" s="201"/>
      <c r="DX931" s="201"/>
      <c r="DY931" s="201"/>
      <c r="DZ931" s="201"/>
      <c r="EA931" s="201"/>
      <c r="EB931" s="201"/>
      <c r="EC931" s="201"/>
      <c r="ED931" s="201"/>
      <c r="EE931" s="201"/>
      <c r="EF931" s="201"/>
      <c r="EG931" s="201"/>
      <c r="EH931" s="201"/>
      <c r="EI931" s="201"/>
      <c r="EJ931" s="201"/>
      <c r="EK931" s="201"/>
      <c r="EL931" s="201"/>
      <c r="EM931" s="201"/>
      <c r="EN931" s="201"/>
      <c r="EO931" s="201"/>
      <c r="EP931" s="201"/>
      <c r="EQ931" s="201"/>
      <c r="ER931" s="201"/>
      <c r="ES931" s="201"/>
      <c r="ET931" s="201"/>
      <c r="EU931" s="201"/>
      <c r="EV931" s="201"/>
      <c r="EW931" s="201"/>
      <c r="EX931" s="201"/>
      <c r="EY931" s="201"/>
      <c r="EZ931" s="201"/>
      <c r="FA931" s="201"/>
      <c r="FB931" s="201"/>
      <c r="FC931" s="201"/>
      <c r="FD931" s="201"/>
      <c r="FE931" s="201"/>
      <c r="FF931" s="201"/>
      <c r="FG931" s="201"/>
      <c r="FH931" s="201"/>
      <c r="FI931" s="201"/>
      <c r="FJ931" s="201"/>
      <c r="FK931" s="201"/>
      <c r="FL931" s="201"/>
      <c r="FM931" s="201"/>
      <c r="FN931" s="201"/>
      <c r="FO931" s="201"/>
      <c r="FP931" s="201"/>
      <c r="FQ931" s="201"/>
      <c r="FR931" s="201"/>
      <c r="FS931" s="201"/>
      <c r="FT931" s="201"/>
      <c r="FU931" s="201"/>
      <c r="FV931" s="201"/>
      <c r="FW931" s="201"/>
      <c r="FX931" s="201"/>
      <c r="FY931" s="201"/>
      <c r="FZ931" s="201"/>
      <c r="GA931" s="201"/>
      <c r="GB931" s="201"/>
      <c r="GC931" s="201"/>
      <c r="GD931" s="201"/>
      <c r="GE931" s="201"/>
      <c r="GF931" s="201"/>
      <c r="GG931" s="201"/>
      <c r="GH931" s="201"/>
      <c r="GI931" s="201"/>
      <c r="GJ931" s="201"/>
      <c r="GK931" s="201"/>
      <c r="GL931" s="201"/>
      <c r="GM931" s="201"/>
      <c r="GN931" s="201"/>
      <c r="GO931" s="201"/>
      <c r="GP931" s="201"/>
      <c r="GQ931" s="201"/>
      <c r="GR931" s="201"/>
      <c r="GS931" s="201"/>
      <c r="GT931" s="201"/>
      <c r="GU931" s="201"/>
      <c r="GV931" s="201"/>
      <c r="GW931" s="201"/>
      <c r="GX931" s="201"/>
      <c r="GY931" s="201"/>
      <c r="GZ931" s="201"/>
      <c r="HA931" s="201"/>
      <c r="HB931" s="201"/>
      <c r="HC931" s="201"/>
      <c r="HD931" s="201"/>
      <c r="HE931" s="201"/>
      <c r="HF931" s="201"/>
      <c r="HG931" s="201"/>
      <c r="HH931" s="201"/>
      <c r="HI931" s="201"/>
      <c r="HJ931" s="201"/>
      <c r="HK931" s="201"/>
      <c r="HL931" s="201"/>
      <c r="HM931" s="201"/>
      <c r="HN931" s="201"/>
      <c r="HO931" s="201"/>
      <c r="HP931" s="201"/>
      <c r="HQ931" s="201"/>
      <c r="HR931" s="201"/>
      <c r="HS931" s="201"/>
      <c r="HT931" s="201"/>
      <c r="HU931" s="201"/>
      <c r="HV931" s="201"/>
      <c r="HW931" s="201"/>
      <c r="HX931" s="201"/>
      <c r="HY931" s="201"/>
      <c r="HZ931" s="201"/>
      <c r="IA931" s="201"/>
      <c r="IB931" s="201"/>
      <c r="IC931" s="201"/>
      <c r="ID931" s="201"/>
      <c r="IE931" s="201"/>
      <c r="IF931" s="201"/>
      <c r="IG931" s="201"/>
      <c r="IH931" s="201"/>
      <c r="II931" s="201"/>
      <c r="IJ931" s="201"/>
      <c r="IK931" s="201"/>
      <c r="IL931" s="201"/>
      <c r="IM931" s="201"/>
      <c r="IN931" s="201"/>
      <c r="IO931" s="201"/>
      <c r="IP931" s="201"/>
      <c r="IQ931" s="201"/>
      <c r="IR931" s="201"/>
      <c r="IS931" s="201"/>
      <c r="IT931" s="201"/>
      <c r="IU931" s="201"/>
      <c r="IV931" s="201"/>
    </row>
    <row r="932" spans="1:256">
      <c r="A932" s="198"/>
      <c r="B932" s="199"/>
      <c r="C932" s="199" t="s">
        <v>233</v>
      </c>
      <c r="D932" s="199"/>
      <c r="E932" s="199" t="s">
        <v>193</v>
      </c>
      <c r="F932" s="196">
        <v>2</v>
      </c>
      <c r="G932" s="197"/>
      <c r="H932" s="197">
        <v>2681.26</v>
      </c>
      <c r="I932" s="197">
        <v>1340.63</v>
      </c>
      <c r="J932" s="230">
        <v>10.5</v>
      </c>
      <c r="K932" s="200"/>
      <c r="L932" s="199"/>
      <c r="M932" s="197">
        <v>2681.26</v>
      </c>
      <c r="N932" s="197">
        <v>1340.63</v>
      </c>
      <c r="O932" s="199"/>
      <c r="P932" s="197"/>
      <c r="Q932" s="197"/>
      <c r="R932" s="196">
        <v>2</v>
      </c>
      <c r="S932" s="197">
        <v>2681.26</v>
      </c>
      <c r="T932" s="197">
        <v>1340.63</v>
      </c>
      <c r="U932" s="200"/>
      <c r="V932" s="199"/>
      <c r="W932" s="199"/>
      <c r="X932" s="199"/>
      <c r="Y932" s="199"/>
      <c r="Z932" s="199"/>
      <c r="AA932" s="199"/>
      <c r="AB932" s="199"/>
      <c r="AC932" s="199"/>
      <c r="AD932" s="199"/>
      <c r="AE932" s="200"/>
      <c r="AH932" s="201"/>
      <c r="AI932" s="201"/>
      <c r="AJ932" s="201"/>
      <c r="AK932" s="201"/>
      <c r="AL932" s="201"/>
      <c r="AM932" s="201"/>
      <c r="AN932" s="201"/>
      <c r="AO932" s="201"/>
      <c r="AP932" s="201"/>
      <c r="AQ932" s="201"/>
      <c r="AR932" s="201"/>
      <c r="AS932" s="201"/>
      <c r="AT932" s="201"/>
      <c r="AU932" s="201"/>
      <c r="AV932" s="201"/>
      <c r="AW932" s="201"/>
      <c r="AX932" s="201"/>
      <c r="AY932" s="201"/>
      <c r="AZ932" s="201"/>
      <c r="BA932" s="201"/>
      <c r="BB932" s="201"/>
      <c r="BC932" s="201"/>
      <c r="BD932" s="201"/>
      <c r="BE932" s="201"/>
      <c r="BF932" s="201"/>
      <c r="BG932" s="201"/>
      <c r="BH932" s="201"/>
      <c r="BI932" s="201"/>
      <c r="BJ932" s="201"/>
      <c r="BK932" s="201"/>
      <c r="BL932" s="201"/>
      <c r="BM932" s="201"/>
      <c r="BN932" s="201"/>
      <c r="BO932" s="201"/>
      <c r="BP932" s="201"/>
      <c r="BQ932" s="201"/>
      <c r="BR932" s="201"/>
      <c r="BS932" s="201"/>
      <c r="BT932" s="201"/>
      <c r="BU932" s="201"/>
      <c r="BV932" s="201"/>
      <c r="BW932" s="201"/>
      <c r="BX932" s="201"/>
      <c r="BY932" s="201"/>
      <c r="BZ932" s="201"/>
      <c r="CA932" s="201"/>
      <c r="CB932" s="201"/>
      <c r="CC932" s="201"/>
      <c r="CD932" s="201"/>
      <c r="CE932" s="201"/>
      <c r="CF932" s="201"/>
      <c r="CG932" s="201"/>
      <c r="CH932" s="201"/>
      <c r="CI932" s="201"/>
      <c r="CJ932" s="201"/>
      <c r="CK932" s="201"/>
      <c r="CL932" s="201"/>
      <c r="CM932" s="201"/>
      <c r="CN932" s="201"/>
      <c r="CO932" s="201"/>
      <c r="CP932" s="201"/>
      <c r="CQ932" s="201"/>
      <c r="CR932" s="201"/>
      <c r="CS932" s="201"/>
      <c r="CT932" s="201"/>
      <c r="CU932" s="201"/>
      <c r="CV932" s="201"/>
      <c r="CW932" s="201"/>
      <c r="CX932" s="201"/>
      <c r="CY932" s="201"/>
      <c r="CZ932" s="201"/>
      <c r="DA932" s="201"/>
      <c r="DB932" s="201"/>
      <c r="DC932" s="201"/>
      <c r="DD932" s="201"/>
      <c r="DE932" s="201"/>
      <c r="DF932" s="201"/>
      <c r="DG932" s="201"/>
      <c r="DH932" s="201"/>
      <c r="DI932" s="201"/>
      <c r="DJ932" s="201"/>
      <c r="DK932" s="201"/>
      <c r="DL932" s="201"/>
      <c r="DM932" s="201"/>
      <c r="DN932" s="201"/>
      <c r="DO932" s="201"/>
      <c r="DP932" s="201"/>
      <c r="DQ932" s="201"/>
      <c r="DR932" s="201"/>
      <c r="DS932" s="201"/>
      <c r="DT932" s="201"/>
      <c r="DU932" s="201"/>
      <c r="DV932" s="201"/>
      <c r="DW932" s="201"/>
      <c r="DX932" s="201"/>
      <c r="DY932" s="201"/>
      <c r="DZ932" s="201"/>
      <c r="EA932" s="201"/>
      <c r="EB932" s="201"/>
      <c r="EC932" s="201"/>
      <c r="ED932" s="201"/>
      <c r="EE932" s="201"/>
      <c r="EF932" s="201"/>
      <c r="EG932" s="201"/>
      <c r="EH932" s="201"/>
      <c r="EI932" s="201"/>
      <c r="EJ932" s="201"/>
      <c r="EK932" s="201"/>
      <c r="EL932" s="201"/>
      <c r="EM932" s="201"/>
      <c r="EN932" s="201"/>
      <c r="EO932" s="201"/>
      <c r="EP932" s="201"/>
      <c r="EQ932" s="201"/>
      <c r="ER932" s="201"/>
      <c r="ES932" s="201"/>
      <c r="ET932" s="201"/>
      <c r="EU932" s="201"/>
      <c r="EV932" s="201"/>
      <c r="EW932" s="201"/>
      <c r="EX932" s="201"/>
      <c r="EY932" s="201"/>
      <c r="EZ932" s="201"/>
      <c r="FA932" s="201"/>
      <c r="FB932" s="201"/>
      <c r="FC932" s="201"/>
      <c r="FD932" s="201"/>
      <c r="FE932" s="201"/>
      <c r="FF932" s="201"/>
      <c r="FG932" s="201"/>
      <c r="FH932" s="201"/>
      <c r="FI932" s="201"/>
      <c r="FJ932" s="201"/>
      <c r="FK932" s="201"/>
      <c r="FL932" s="201"/>
      <c r="FM932" s="201"/>
      <c r="FN932" s="201"/>
      <c r="FO932" s="201"/>
      <c r="FP932" s="201"/>
      <c r="FQ932" s="201"/>
      <c r="FR932" s="201"/>
      <c r="FS932" s="201"/>
      <c r="FT932" s="201"/>
      <c r="FU932" s="201"/>
      <c r="FV932" s="201"/>
      <c r="FW932" s="201"/>
      <c r="FX932" s="201"/>
      <c r="FY932" s="201"/>
      <c r="FZ932" s="201"/>
      <c r="GA932" s="201"/>
      <c r="GB932" s="201"/>
      <c r="GC932" s="201"/>
      <c r="GD932" s="201"/>
      <c r="GE932" s="201"/>
      <c r="GF932" s="201"/>
      <c r="GG932" s="201"/>
      <c r="GH932" s="201"/>
      <c r="GI932" s="201"/>
      <c r="GJ932" s="201"/>
      <c r="GK932" s="201"/>
      <c r="GL932" s="201"/>
      <c r="GM932" s="201"/>
      <c r="GN932" s="201"/>
      <c r="GO932" s="201"/>
      <c r="GP932" s="201"/>
      <c r="GQ932" s="201"/>
      <c r="GR932" s="201"/>
      <c r="GS932" s="201"/>
      <c r="GT932" s="201"/>
      <c r="GU932" s="201"/>
      <c r="GV932" s="201"/>
      <c r="GW932" s="201"/>
      <c r="GX932" s="201"/>
      <c r="GY932" s="201"/>
      <c r="GZ932" s="201"/>
      <c r="HA932" s="201"/>
      <c r="HB932" s="201"/>
      <c r="HC932" s="201"/>
      <c r="HD932" s="201"/>
      <c r="HE932" s="201"/>
      <c r="HF932" s="201"/>
      <c r="HG932" s="201"/>
      <c r="HH932" s="201"/>
      <c r="HI932" s="201"/>
      <c r="HJ932" s="201"/>
      <c r="HK932" s="201"/>
      <c r="HL932" s="201"/>
      <c r="HM932" s="201"/>
      <c r="HN932" s="201"/>
      <c r="HO932" s="201"/>
      <c r="HP932" s="201"/>
      <c r="HQ932" s="201"/>
      <c r="HR932" s="201"/>
      <c r="HS932" s="201"/>
      <c r="HT932" s="201"/>
      <c r="HU932" s="201"/>
      <c r="HV932" s="201"/>
      <c r="HW932" s="201"/>
      <c r="HX932" s="201"/>
      <c r="HY932" s="201"/>
      <c r="HZ932" s="201"/>
      <c r="IA932" s="201"/>
      <c r="IB932" s="201"/>
      <c r="IC932" s="201"/>
      <c r="ID932" s="201"/>
      <c r="IE932" s="201"/>
      <c r="IF932" s="201"/>
      <c r="IG932" s="201"/>
      <c r="IH932" s="201"/>
      <c r="II932" s="201"/>
      <c r="IJ932" s="201"/>
      <c r="IK932" s="201"/>
      <c r="IL932" s="201"/>
      <c r="IM932" s="201"/>
      <c r="IN932" s="201"/>
      <c r="IO932" s="201"/>
      <c r="IP932" s="201"/>
      <c r="IQ932" s="201"/>
      <c r="IR932" s="201"/>
      <c r="IS932" s="201"/>
      <c r="IT932" s="201"/>
      <c r="IU932" s="201"/>
      <c r="IV932" s="201"/>
    </row>
    <row r="933" spans="1:256">
      <c r="A933" s="198"/>
      <c r="B933" s="199"/>
      <c r="C933" s="199" t="s">
        <v>234</v>
      </c>
      <c r="D933" s="199"/>
      <c r="E933" s="199" t="s">
        <v>235</v>
      </c>
      <c r="F933" s="196">
        <v>2</v>
      </c>
      <c r="G933" s="197">
        <v>1173.1500000000001</v>
      </c>
      <c r="H933" s="197">
        <v>1173.1500000000001</v>
      </c>
      <c r="I933" s="197">
        <v>586.57500000000005</v>
      </c>
      <c r="J933" s="230">
        <v>9</v>
      </c>
      <c r="K933" s="200"/>
      <c r="L933" s="199">
        <v>1</v>
      </c>
      <c r="M933" s="197">
        <v>640.55999999999995</v>
      </c>
      <c r="N933" s="197">
        <v>640.55999999999995</v>
      </c>
      <c r="O933" s="199"/>
      <c r="P933" s="197"/>
      <c r="Q933" s="197"/>
      <c r="R933" s="196">
        <v>2</v>
      </c>
      <c r="S933" s="197">
        <v>1173.1500000000001</v>
      </c>
      <c r="T933" s="197">
        <v>586.57500000000005</v>
      </c>
      <c r="U933" s="200"/>
      <c r="V933" s="199"/>
      <c r="W933" s="199"/>
      <c r="X933" s="199"/>
      <c r="Y933" s="199"/>
      <c r="Z933" s="199"/>
      <c r="AA933" s="199"/>
      <c r="AB933" s="199"/>
      <c r="AC933" s="199"/>
      <c r="AD933" s="199"/>
      <c r="AE933" s="200"/>
      <c r="AH933" s="201"/>
      <c r="AI933" s="201"/>
      <c r="AJ933" s="201"/>
      <c r="AK933" s="201"/>
      <c r="AL933" s="201"/>
      <c r="AM933" s="201"/>
      <c r="AN933" s="201"/>
      <c r="AO933" s="201"/>
      <c r="AP933" s="201"/>
      <c r="AQ933" s="201"/>
      <c r="AR933" s="201"/>
      <c r="AS933" s="201"/>
      <c r="AT933" s="201"/>
      <c r="AU933" s="201"/>
      <c r="AV933" s="201"/>
      <c r="AW933" s="201"/>
      <c r="AX933" s="201"/>
      <c r="AY933" s="201"/>
      <c r="AZ933" s="201"/>
      <c r="BA933" s="201"/>
      <c r="BB933" s="201"/>
      <c r="BC933" s="201"/>
      <c r="BD933" s="201"/>
      <c r="BE933" s="201"/>
      <c r="BF933" s="201"/>
      <c r="BG933" s="201"/>
      <c r="BH933" s="201"/>
      <c r="BI933" s="201"/>
      <c r="BJ933" s="201"/>
      <c r="BK933" s="201"/>
      <c r="BL933" s="201"/>
      <c r="BM933" s="201"/>
      <c r="BN933" s="201"/>
      <c r="BO933" s="201"/>
      <c r="BP933" s="201"/>
      <c r="BQ933" s="201"/>
      <c r="BR933" s="201"/>
      <c r="BS933" s="201"/>
      <c r="BT933" s="201"/>
      <c r="BU933" s="201"/>
      <c r="BV933" s="201"/>
      <c r="BW933" s="201"/>
      <c r="BX933" s="201"/>
      <c r="BY933" s="201"/>
      <c r="BZ933" s="201"/>
      <c r="CA933" s="201"/>
      <c r="CB933" s="201"/>
      <c r="CC933" s="201"/>
      <c r="CD933" s="201"/>
      <c r="CE933" s="201"/>
      <c r="CF933" s="201"/>
      <c r="CG933" s="201"/>
      <c r="CH933" s="201"/>
      <c r="CI933" s="201"/>
      <c r="CJ933" s="201"/>
      <c r="CK933" s="201"/>
      <c r="CL933" s="201"/>
      <c r="CM933" s="201"/>
      <c r="CN933" s="201"/>
      <c r="CO933" s="201"/>
      <c r="CP933" s="201"/>
      <c r="CQ933" s="201"/>
      <c r="CR933" s="201"/>
      <c r="CS933" s="201"/>
      <c r="CT933" s="201"/>
      <c r="CU933" s="201"/>
      <c r="CV933" s="201"/>
      <c r="CW933" s="201"/>
      <c r="CX933" s="201"/>
      <c r="CY933" s="201"/>
      <c r="CZ933" s="201"/>
      <c r="DA933" s="201"/>
      <c r="DB933" s="201"/>
      <c r="DC933" s="201"/>
      <c r="DD933" s="201"/>
      <c r="DE933" s="201"/>
      <c r="DF933" s="201"/>
      <c r="DG933" s="201"/>
      <c r="DH933" s="201"/>
      <c r="DI933" s="201"/>
      <c r="DJ933" s="201"/>
      <c r="DK933" s="201"/>
      <c r="DL933" s="201"/>
      <c r="DM933" s="201"/>
      <c r="DN933" s="201"/>
      <c r="DO933" s="201"/>
      <c r="DP933" s="201"/>
      <c r="DQ933" s="201"/>
      <c r="DR933" s="201"/>
      <c r="DS933" s="201"/>
      <c r="DT933" s="201"/>
      <c r="DU933" s="201"/>
      <c r="DV933" s="201"/>
      <c r="DW933" s="201"/>
      <c r="DX933" s="201"/>
      <c r="DY933" s="201"/>
      <c r="DZ933" s="201"/>
      <c r="EA933" s="201"/>
      <c r="EB933" s="201"/>
      <c r="EC933" s="201"/>
      <c r="ED933" s="201"/>
      <c r="EE933" s="201"/>
      <c r="EF933" s="201"/>
      <c r="EG933" s="201"/>
      <c r="EH933" s="201"/>
      <c r="EI933" s="201"/>
      <c r="EJ933" s="201"/>
      <c r="EK933" s="201"/>
      <c r="EL933" s="201"/>
      <c r="EM933" s="201"/>
      <c r="EN933" s="201"/>
      <c r="EO933" s="201"/>
      <c r="EP933" s="201"/>
      <c r="EQ933" s="201"/>
      <c r="ER933" s="201"/>
      <c r="ES933" s="201"/>
      <c r="ET933" s="201"/>
      <c r="EU933" s="201"/>
      <c r="EV933" s="201"/>
      <c r="EW933" s="201"/>
      <c r="EX933" s="201"/>
      <c r="EY933" s="201"/>
      <c r="EZ933" s="201"/>
      <c r="FA933" s="201"/>
      <c r="FB933" s="201"/>
      <c r="FC933" s="201"/>
      <c r="FD933" s="201"/>
      <c r="FE933" s="201"/>
      <c r="FF933" s="201"/>
      <c r="FG933" s="201"/>
      <c r="FH933" s="201"/>
      <c r="FI933" s="201"/>
      <c r="FJ933" s="201"/>
      <c r="FK933" s="201"/>
      <c r="FL933" s="201"/>
      <c r="FM933" s="201"/>
      <c r="FN933" s="201"/>
      <c r="FO933" s="201"/>
      <c r="FP933" s="201"/>
      <c r="FQ933" s="201"/>
      <c r="FR933" s="201"/>
      <c r="FS933" s="201"/>
      <c r="FT933" s="201"/>
      <c r="FU933" s="201"/>
      <c r="FV933" s="201"/>
      <c r="FW933" s="201"/>
      <c r="FX933" s="201"/>
      <c r="FY933" s="201"/>
      <c r="FZ933" s="201"/>
      <c r="GA933" s="201"/>
      <c r="GB933" s="201"/>
      <c r="GC933" s="201"/>
      <c r="GD933" s="201"/>
      <c r="GE933" s="201"/>
      <c r="GF933" s="201"/>
      <c r="GG933" s="201"/>
      <c r="GH933" s="201"/>
      <c r="GI933" s="201"/>
      <c r="GJ933" s="201"/>
      <c r="GK933" s="201"/>
      <c r="GL933" s="201"/>
      <c r="GM933" s="201"/>
      <c r="GN933" s="201"/>
      <c r="GO933" s="201"/>
      <c r="GP933" s="201"/>
      <c r="GQ933" s="201"/>
      <c r="GR933" s="201"/>
      <c r="GS933" s="201"/>
      <c r="GT933" s="201"/>
      <c r="GU933" s="201"/>
      <c r="GV933" s="201"/>
      <c r="GW933" s="201"/>
      <c r="GX933" s="201"/>
      <c r="GY933" s="201"/>
      <c r="GZ933" s="201"/>
      <c r="HA933" s="201"/>
      <c r="HB933" s="201"/>
      <c r="HC933" s="201"/>
      <c r="HD933" s="201"/>
      <c r="HE933" s="201"/>
      <c r="HF933" s="201"/>
      <c r="HG933" s="201"/>
      <c r="HH933" s="201"/>
      <c r="HI933" s="201"/>
      <c r="HJ933" s="201"/>
      <c r="HK933" s="201"/>
      <c r="HL933" s="201"/>
      <c r="HM933" s="201"/>
      <c r="HN933" s="201"/>
      <c r="HO933" s="201"/>
      <c r="HP933" s="201"/>
      <c r="HQ933" s="201"/>
      <c r="HR933" s="201"/>
      <c r="HS933" s="201"/>
      <c r="HT933" s="201"/>
      <c r="HU933" s="201"/>
      <c r="HV933" s="201"/>
      <c r="HW933" s="201"/>
      <c r="HX933" s="201"/>
      <c r="HY933" s="201"/>
      <c r="HZ933" s="201"/>
      <c r="IA933" s="201"/>
      <c r="IB933" s="201"/>
      <c r="IC933" s="201"/>
      <c r="ID933" s="201"/>
      <c r="IE933" s="201"/>
      <c r="IF933" s="201"/>
      <c r="IG933" s="201"/>
      <c r="IH933" s="201"/>
      <c r="II933" s="201"/>
      <c r="IJ933" s="201"/>
      <c r="IK933" s="201"/>
      <c r="IL933" s="201"/>
      <c r="IM933" s="201"/>
      <c r="IN933" s="201"/>
      <c r="IO933" s="201"/>
      <c r="IP933" s="201"/>
      <c r="IQ933" s="201"/>
      <c r="IR933" s="201"/>
      <c r="IS933" s="201"/>
      <c r="IT933" s="201"/>
      <c r="IU933" s="201"/>
      <c r="IV933" s="201"/>
    </row>
    <row r="934" spans="1:256">
      <c r="A934" s="198"/>
      <c r="B934" s="199"/>
      <c r="C934" s="199" t="s">
        <v>236</v>
      </c>
      <c r="D934" s="199"/>
      <c r="E934" s="199" t="s">
        <v>237</v>
      </c>
      <c r="F934" s="196">
        <v>1</v>
      </c>
      <c r="G934" s="197">
        <v>226.01</v>
      </c>
      <c r="H934" s="197">
        <v>226.01</v>
      </c>
      <c r="I934" s="197">
        <v>226.01</v>
      </c>
      <c r="J934" s="230">
        <v>13</v>
      </c>
      <c r="K934" s="200"/>
      <c r="L934" s="199">
        <v>1</v>
      </c>
      <c r="M934" s="197"/>
      <c r="N934" s="197"/>
      <c r="O934" s="199"/>
      <c r="P934" s="197"/>
      <c r="Q934" s="197"/>
      <c r="R934" s="196">
        <v>1</v>
      </c>
      <c r="S934" s="197">
        <v>226.01</v>
      </c>
      <c r="T934" s="197">
        <v>226.01</v>
      </c>
      <c r="U934" s="200"/>
      <c r="V934" s="199"/>
      <c r="W934" s="199"/>
      <c r="X934" s="199"/>
      <c r="Y934" s="199"/>
      <c r="Z934" s="199"/>
      <c r="AA934" s="199"/>
      <c r="AB934" s="199"/>
      <c r="AC934" s="199"/>
      <c r="AD934" s="199"/>
      <c r="AE934" s="200"/>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c r="BR934" s="201"/>
      <c r="BS934" s="201"/>
      <c r="BT934" s="201"/>
      <c r="BU934" s="201"/>
      <c r="BV934" s="201"/>
      <c r="BW934" s="201"/>
      <c r="BX934" s="201"/>
      <c r="BY934" s="201"/>
      <c r="BZ934" s="201"/>
      <c r="CA934" s="201"/>
      <c r="CB934" s="201"/>
      <c r="CC934" s="201"/>
      <c r="CD934" s="201"/>
      <c r="CE934" s="201"/>
      <c r="CF934" s="201"/>
      <c r="CG934" s="201"/>
      <c r="CH934" s="201"/>
      <c r="CI934" s="201"/>
      <c r="CJ934" s="201"/>
      <c r="CK934" s="201"/>
      <c r="CL934" s="201"/>
      <c r="CM934" s="201"/>
      <c r="CN934" s="201"/>
      <c r="CO934" s="201"/>
      <c r="CP934" s="201"/>
      <c r="CQ934" s="201"/>
      <c r="CR934" s="201"/>
      <c r="CS934" s="201"/>
      <c r="CT934" s="201"/>
      <c r="CU934" s="201"/>
      <c r="CV934" s="201"/>
      <c r="CW934" s="201"/>
      <c r="CX934" s="201"/>
      <c r="CY934" s="201"/>
      <c r="CZ934" s="201"/>
      <c r="DA934" s="201"/>
      <c r="DB934" s="201"/>
      <c r="DC934" s="201"/>
      <c r="DD934" s="201"/>
      <c r="DE934" s="201"/>
      <c r="DF934" s="201"/>
      <c r="DG934" s="201"/>
      <c r="DH934" s="201"/>
      <c r="DI934" s="201"/>
      <c r="DJ934" s="201"/>
      <c r="DK934" s="201"/>
      <c r="DL934" s="201"/>
      <c r="DM934" s="201"/>
      <c r="DN934" s="201"/>
      <c r="DO934" s="201"/>
      <c r="DP934" s="201"/>
      <c r="DQ934" s="201"/>
      <c r="DR934" s="201"/>
      <c r="DS934" s="201"/>
      <c r="DT934" s="201"/>
      <c r="DU934" s="201"/>
      <c r="DV934" s="201"/>
      <c r="DW934" s="201"/>
      <c r="DX934" s="201"/>
      <c r="DY934" s="201"/>
      <c r="DZ934" s="201"/>
      <c r="EA934" s="201"/>
      <c r="EB934" s="201"/>
      <c r="EC934" s="201"/>
      <c r="ED934" s="201"/>
      <c r="EE934" s="201"/>
      <c r="EF934" s="201"/>
      <c r="EG934" s="201"/>
      <c r="EH934" s="201"/>
      <c r="EI934" s="201"/>
      <c r="EJ934" s="201"/>
      <c r="EK934" s="201"/>
      <c r="EL934" s="201"/>
      <c r="EM934" s="201"/>
      <c r="EN934" s="201"/>
      <c r="EO934" s="201"/>
      <c r="EP934" s="201"/>
      <c r="EQ934" s="201"/>
      <c r="ER934" s="201"/>
      <c r="ES934" s="201"/>
      <c r="ET934" s="201"/>
      <c r="EU934" s="201"/>
      <c r="EV934" s="201"/>
      <c r="EW934" s="201"/>
      <c r="EX934" s="201"/>
      <c r="EY934" s="201"/>
      <c r="EZ934" s="201"/>
      <c r="FA934" s="201"/>
      <c r="FB934" s="201"/>
      <c r="FC934" s="201"/>
      <c r="FD934" s="201"/>
      <c r="FE934" s="201"/>
      <c r="FF934" s="201"/>
      <c r="FG934" s="201"/>
      <c r="FH934" s="201"/>
      <c r="FI934" s="201"/>
      <c r="FJ934" s="201"/>
      <c r="FK934" s="201"/>
      <c r="FL934" s="201"/>
      <c r="FM934" s="201"/>
      <c r="FN934" s="201"/>
      <c r="FO934" s="201"/>
      <c r="FP934" s="201"/>
      <c r="FQ934" s="201"/>
      <c r="FR934" s="201"/>
      <c r="FS934" s="201"/>
      <c r="FT934" s="201"/>
      <c r="FU934" s="201"/>
      <c r="FV934" s="201"/>
      <c r="FW934" s="201"/>
      <c r="FX934" s="201"/>
      <c r="FY934" s="201"/>
      <c r="FZ934" s="201"/>
      <c r="GA934" s="201"/>
      <c r="GB934" s="201"/>
      <c r="GC934" s="201"/>
      <c r="GD934" s="201"/>
      <c r="GE934" s="201"/>
      <c r="GF934" s="201"/>
      <c r="GG934" s="201"/>
      <c r="GH934" s="201"/>
      <c r="GI934" s="201"/>
      <c r="GJ934" s="201"/>
      <c r="GK934" s="201"/>
      <c r="GL934" s="201"/>
      <c r="GM934" s="201"/>
      <c r="GN934" s="201"/>
      <c r="GO934" s="201"/>
      <c r="GP934" s="201"/>
      <c r="GQ934" s="201"/>
      <c r="GR934" s="201"/>
      <c r="GS934" s="201"/>
      <c r="GT934" s="201"/>
      <c r="GU934" s="201"/>
      <c r="GV934" s="201"/>
      <c r="GW934" s="201"/>
      <c r="GX934" s="201"/>
      <c r="GY934" s="201"/>
      <c r="GZ934" s="201"/>
      <c r="HA934" s="201"/>
      <c r="HB934" s="201"/>
      <c r="HC934" s="201"/>
      <c r="HD934" s="201"/>
      <c r="HE934" s="201"/>
      <c r="HF934" s="201"/>
      <c r="HG934" s="201"/>
      <c r="HH934" s="201"/>
      <c r="HI934" s="201"/>
      <c r="HJ934" s="201"/>
      <c r="HK934" s="201"/>
      <c r="HL934" s="201"/>
      <c r="HM934" s="201"/>
      <c r="HN934" s="201"/>
      <c r="HO934" s="201"/>
      <c r="HP934" s="201"/>
      <c r="HQ934" s="201"/>
      <c r="HR934" s="201"/>
      <c r="HS934" s="201"/>
      <c r="HT934" s="201"/>
      <c r="HU934" s="201"/>
      <c r="HV934" s="201"/>
      <c r="HW934" s="201"/>
      <c r="HX934" s="201"/>
      <c r="HY934" s="201"/>
      <c r="HZ934" s="201"/>
      <c r="IA934" s="201"/>
      <c r="IB934" s="201"/>
      <c r="IC934" s="201"/>
      <c r="ID934" s="201"/>
      <c r="IE934" s="201"/>
      <c r="IF934" s="201"/>
      <c r="IG934" s="201"/>
      <c r="IH934" s="201"/>
      <c r="II934" s="201"/>
      <c r="IJ934" s="201"/>
      <c r="IK934" s="201"/>
      <c r="IL934" s="201"/>
      <c r="IM934" s="201"/>
      <c r="IN934" s="201"/>
      <c r="IO934" s="201"/>
      <c r="IP934" s="201"/>
      <c r="IQ934" s="201"/>
      <c r="IR934" s="201"/>
      <c r="IS934" s="201"/>
      <c r="IT934" s="201"/>
      <c r="IU934" s="201"/>
      <c r="IV934" s="201"/>
    </row>
    <row r="935" spans="1:256">
      <c r="A935" s="198"/>
      <c r="B935" s="199"/>
      <c r="C935" s="199" t="s">
        <v>238</v>
      </c>
      <c r="D935" s="199"/>
      <c r="E935" s="199" t="s">
        <v>105</v>
      </c>
      <c r="F935" s="196">
        <v>6</v>
      </c>
      <c r="G935" s="197">
        <v>6264.0933333333296</v>
      </c>
      <c r="H935" s="197">
        <v>18792.28</v>
      </c>
      <c r="I935" s="197">
        <v>3132.0466666666698</v>
      </c>
      <c r="J935" s="230">
        <v>12.6666666666667</v>
      </c>
      <c r="K935" s="200"/>
      <c r="L935" s="199">
        <v>3</v>
      </c>
      <c r="M935" s="197">
        <v>5135.25</v>
      </c>
      <c r="N935" s="197">
        <v>1711.75</v>
      </c>
      <c r="O935" s="199"/>
      <c r="P935" s="197"/>
      <c r="Q935" s="197"/>
      <c r="R935" s="196">
        <v>6</v>
      </c>
      <c r="S935" s="197">
        <v>18792.28</v>
      </c>
      <c r="T935" s="197">
        <v>3132.0466666666698</v>
      </c>
      <c r="U935" s="200"/>
      <c r="V935" s="199"/>
      <c r="W935" s="199"/>
      <c r="X935" s="199"/>
      <c r="Y935" s="199"/>
      <c r="Z935" s="199"/>
      <c r="AA935" s="199"/>
      <c r="AB935" s="199"/>
      <c r="AC935" s="199"/>
      <c r="AD935" s="199"/>
      <c r="AE935" s="200"/>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c r="BG935" s="201"/>
      <c r="BH935" s="201"/>
      <c r="BI935" s="201"/>
      <c r="BJ935" s="201"/>
      <c r="BK935" s="201"/>
      <c r="BL935" s="201"/>
      <c r="BM935" s="201"/>
      <c r="BN935" s="201"/>
      <c r="BO935" s="201"/>
      <c r="BP935" s="201"/>
      <c r="BQ935" s="201"/>
      <c r="BR935" s="201"/>
      <c r="BS935" s="201"/>
      <c r="BT935" s="201"/>
      <c r="BU935" s="201"/>
      <c r="BV935" s="201"/>
      <c r="BW935" s="201"/>
      <c r="BX935" s="201"/>
      <c r="BY935" s="201"/>
      <c r="BZ935" s="201"/>
      <c r="CA935" s="201"/>
      <c r="CB935" s="201"/>
      <c r="CC935" s="201"/>
      <c r="CD935" s="201"/>
      <c r="CE935" s="201"/>
      <c r="CF935" s="201"/>
      <c r="CG935" s="201"/>
      <c r="CH935" s="201"/>
      <c r="CI935" s="201"/>
      <c r="CJ935" s="201"/>
      <c r="CK935" s="201"/>
      <c r="CL935" s="201"/>
      <c r="CM935" s="201"/>
      <c r="CN935" s="201"/>
      <c r="CO935" s="201"/>
      <c r="CP935" s="201"/>
      <c r="CQ935" s="201"/>
      <c r="CR935" s="201"/>
      <c r="CS935" s="201"/>
      <c r="CT935" s="201"/>
      <c r="CU935" s="201"/>
      <c r="CV935" s="201"/>
      <c r="CW935" s="201"/>
      <c r="CX935" s="201"/>
      <c r="CY935" s="201"/>
      <c r="CZ935" s="201"/>
      <c r="DA935" s="201"/>
      <c r="DB935" s="201"/>
      <c r="DC935" s="201"/>
      <c r="DD935" s="201"/>
      <c r="DE935" s="201"/>
      <c r="DF935" s="201"/>
      <c r="DG935" s="201"/>
      <c r="DH935" s="201"/>
      <c r="DI935" s="201"/>
      <c r="DJ935" s="201"/>
      <c r="DK935" s="201"/>
      <c r="DL935" s="201"/>
      <c r="DM935" s="201"/>
      <c r="DN935" s="201"/>
      <c r="DO935" s="201"/>
      <c r="DP935" s="201"/>
      <c r="DQ935" s="201"/>
      <c r="DR935" s="201"/>
      <c r="DS935" s="201"/>
      <c r="DT935" s="201"/>
      <c r="DU935" s="201"/>
      <c r="DV935" s="201"/>
      <c r="DW935" s="201"/>
      <c r="DX935" s="201"/>
      <c r="DY935" s="201"/>
      <c r="DZ935" s="201"/>
      <c r="EA935" s="201"/>
      <c r="EB935" s="201"/>
      <c r="EC935" s="201"/>
      <c r="ED935" s="201"/>
      <c r="EE935" s="201"/>
      <c r="EF935" s="201"/>
      <c r="EG935" s="201"/>
      <c r="EH935" s="201"/>
      <c r="EI935" s="201"/>
      <c r="EJ935" s="201"/>
      <c r="EK935" s="201"/>
      <c r="EL935" s="201"/>
      <c r="EM935" s="201"/>
      <c r="EN935" s="201"/>
      <c r="EO935" s="201"/>
      <c r="EP935" s="201"/>
      <c r="EQ935" s="201"/>
      <c r="ER935" s="201"/>
      <c r="ES935" s="201"/>
      <c r="ET935" s="201"/>
      <c r="EU935" s="201"/>
      <c r="EV935" s="201"/>
      <c r="EW935" s="201"/>
      <c r="EX935" s="201"/>
      <c r="EY935" s="201"/>
      <c r="EZ935" s="201"/>
      <c r="FA935" s="201"/>
      <c r="FB935" s="201"/>
      <c r="FC935" s="201"/>
      <c r="FD935" s="201"/>
      <c r="FE935" s="201"/>
      <c r="FF935" s="201"/>
      <c r="FG935" s="201"/>
      <c r="FH935" s="201"/>
      <c r="FI935" s="201"/>
      <c r="FJ935" s="201"/>
      <c r="FK935" s="201"/>
      <c r="FL935" s="201"/>
      <c r="FM935" s="201"/>
      <c r="FN935" s="201"/>
      <c r="FO935" s="201"/>
      <c r="FP935" s="201"/>
      <c r="FQ935" s="201"/>
      <c r="FR935" s="201"/>
      <c r="FS935" s="201"/>
      <c r="FT935" s="201"/>
      <c r="FU935" s="201"/>
      <c r="FV935" s="201"/>
      <c r="FW935" s="201"/>
      <c r="FX935" s="201"/>
      <c r="FY935" s="201"/>
      <c r="FZ935" s="201"/>
      <c r="GA935" s="201"/>
      <c r="GB935" s="201"/>
      <c r="GC935" s="201"/>
      <c r="GD935" s="201"/>
      <c r="GE935" s="201"/>
      <c r="GF935" s="201"/>
      <c r="GG935" s="201"/>
      <c r="GH935" s="201"/>
      <c r="GI935" s="201"/>
      <c r="GJ935" s="201"/>
      <c r="GK935" s="201"/>
      <c r="GL935" s="201"/>
      <c r="GM935" s="201"/>
      <c r="GN935" s="201"/>
      <c r="GO935" s="201"/>
      <c r="GP935" s="201"/>
      <c r="GQ935" s="201"/>
      <c r="GR935" s="201"/>
      <c r="GS935" s="201"/>
      <c r="GT935" s="201"/>
      <c r="GU935" s="201"/>
      <c r="GV935" s="201"/>
      <c r="GW935" s="201"/>
      <c r="GX935" s="201"/>
      <c r="GY935" s="201"/>
      <c r="GZ935" s="201"/>
      <c r="HA935" s="201"/>
      <c r="HB935" s="201"/>
      <c r="HC935" s="201"/>
      <c r="HD935" s="201"/>
      <c r="HE935" s="201"/>
      <c r="HF935" s="201"/>
      <c r="HG935" s="201"/>
      <c r="HH935" s="201"/>
      <c r="HI935" s="201"/>
      <c r="HJ935" s="201"/>
      <c r="HK935" s="201"/>
      <c r="HL935" s="201"/>
      <c r="HM935" s="201"/>
      <c r="HN935" s="201"/>
      <c r="HO935" s="201"/>
      <c r="HP935" s="201"/>
      <c r="HQ935" s="201"/>
      <c r="HR935" s="201"/>
      <c r="HS935" s="201"/>
      <c r="HT935" s="201"/>
      <c r="HU935" s="201"/>
      <c r="HV935" s="201"/>
      <c r="HW935" s="201"/>
      <c r="HX935" s="201"/>
      <c r="HY935" s="201"/>
      <c r="HZ935" s="201"/>
      <c r="IA935" s="201"/>
      <c r="IB935" s="201"/>
      <c r="IC935" s="201"/>
      <c r="ID935" s="201"/>
      <c r="IE935" s="201"/>
      <c r="IF935" s="201"/>
      <c r="IG935" s="201"/>
      <c r="IH935" s="201"/>
      <c r="II935" s="201"/>
      <c r="IJ935" s="201"/>
      <c r="IK935" s="201"/>
      <c r="IL935" s="201"/>
      <c r="IM935" s="201"/>
      <c r="IN935" s="201"/>
      <c r="IO935" s="201"/>
      <c r="IP935" s="201"/>
      <c r="IQ935" s="201"/>
      <c r="IR935" s="201"/>
      <c r="IS935" s="201"/>
      <c r="IT935" s="201"/>
      <c r="IU935" s="201"/>
      <c r="IV935" s="201"/>
    </row>
    <row r="936" spans="1:256">
      <c r="A936" s="198"/>
      <c r="B936" s="199"/>
      <c r="C936" s="199" t="s">
        <v>251</v>
      </c>
      <c r="D936" s="199"/>
      <c r="E936" s="199" t="s">
        <v>96</v>
      </c>
      <c r="F936" s="196">
        <v>14</v>
      </c>
      <c r="G936" s="197">
        <v>16459.366666666701</v>
      </c>
      <c r="H936" s="197">
        <v>98756.2</v>
      </c>
      <c r="I936" s="197">
        <v>7054.0142857142901</v>
      </c>
      <c r="J936" s="230">
        <v>12.4285714285714</v>
      </c>
      <c r="K936" s="200"/>
      <c r="L936" s="199">
        <v>6</v>
      </c>
      <c r="M936" s="197">
        <v>14875.55</v>
      </c>
      <c r="N936" s="197">
        <v>1859.4437499999999</v>
      </c>
      <c r="O936" s="199"/>
      <c r="P936" s="197"/>
      <c r="Q936" s="197"/>
      <c r="R936" s="196">
        <v>14</v>
      </c>
      <c r="S936" s="197">
        <v>98756.2</v>
      </c>
      <c r="T936" s="197">
        <v>7054.0142857142901</v>
      </c>
      <c r="U936" s="200"/>
      <c r="V936" s="199"/>
      <c r="W936" s="199"/>
      <c r="X936" s="199"/>
      <c r="Y936" s="199"/>
      <c r="Z936" s="199"/>
      <c r="AA936" s="199"/>
      <c r="AB936" s="199"/>
      <c r="AC936" s="199"/>
      <c r="AD936" s="199"/>
      <c r="AE936" s="200"/>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c r="BG936" s="201"/>
      <c r="BH936" s="201"/>
      <c r="BI936" s="201"/>
      <c r="BJ936" s="201"/>
      <c r="BK936" s="201"/>
      <c r="BL936" s="201"/>
      <c r="BM936" s="201"/>
      <c r="BN936" s="201"/>
      <c r="BO936" s="201"/>
      <c r="BP936" s="201"/>
      <c r="BQ936" s="201"/>
      <c r="BR936" s="201"/>
      <c r="BS936" s="201"/>
      <c r="BT936" s="201"/>
      <c r="BU936" s="201"/>
      <c r="BV936" s="201"/>
      <c r="BW936" s="201"/>
      <c r="BX936" s="201"/>
      <c r="BY936" s="201"/>
      <c r="BZ936" s="201"/>
      <c r="CA936" s="201"/>
      <c r="CB936" s="201"/>
      <c r="CC936" s="201"/>
      <c r="CD936" s="201"/>
      <c r="CE936" s="201"/>
      <c r="CF936" s="201"/>
      <c r="CG936" s="201"/>
      <c r="CH936" s="201"/>
      <c r="CI936" s="201"/>
      <c r="CJ936" s="201"/>
      <c r="CK936" s="201"/>
      <c r="CL936" s="201"/>
      <c r="CM936" s="201"/>
      <c r="CN936" s="201"/>
      <c r="CO936" s="201"/>
      <c r="CP936" s="201"/>
      <c r="CQ936" s="201"/>
      <c r="CR936" s="201"/>
      <c r="CS936" s="201"/>
      <c r="CT936" s="201"/>
      <c r="CU936" s="201"/>
      <c r="CV936" s="201"/>
      <c r="CW936" s="201"/>
      <c r="CX936" s="201"/>
      <c r="CY936" s="201"/>
      <c r="CZ936" s="201"/>
      <c r="DA936" s="201"/>
      <c r="DB936" s="201"/>
      <c r="DC936" s="201"/>
      <c r="DD936" s="201"/>
      <c r="DE936" s="201"/>
      <c r="DF936" s="201"/>
      <c r="DG936" s="201"/>
      <c r="DH936" s="201"/>
      <c r="DI936" s="201"/>
      <c r="DJ936" s="201"/>
      <c r="DK936" s="201"/>
      <c r="DL936" s="201"/>
      <c r="DM936" s="201"/>
      <c r="DN936" s="201"/>
      <c r="DO936" s="201"/>
      <c r="DP936" s="201"/>
      <c r="DQ936" s="201"/>
      <c r="DR936" s="201"/>
      <c r="DS936" s="201"/>
      <c r="DT936" s="201"/>
      <c r="DU936" s="201"/>
      <c r="DV936" s="201"/>
      <c r="DW936" s="201"/>
      <c r="DX936" s="201"/>
      <c r="DY936" s="201"/>
      <c r="DZ936" s="201"/>
      <c r="EA936" s="201"/>
      <c r="EB936" s="201"/>
      <c r="EC936" s="201"/>
      <c r="ED936" s="201"/>
      <c r="EE936" s="201"/>
      <c r="EF936" s="201"/>
      <c r="EG936" s="201"/>
      <c r="EH936" s="201"/>
      <c r="EI936" s="201"/>
      <c r="EJ936" s="201"/>
      <c r="EK936" s="201"/>
      <c r="EL936" s="201"/>
      <c r="EM936" s="201"/>
      <c r="EN936" s="201"/>
      <c r="EO936" s="201"/>
      <c r="EP936" s="201"/>
      <c r="EQ936" s="201"/>
      <c r="ER936" s="201"/>
      <c r="ES936" s="201"/>
      <c r="ET936" s="201"/>
      <c r="EU936" s="201"/>
      <c r="EV936" s="201"/>
      <c r="EW936" s="201"/>
      <c r="EX936" s="201"/>
      <c r="EY936" s="201"/>
      <c r="EZ936" s="201"/>
      <c r="FA936" s="201"/>
      <c r="FB936" s="201"/>
      <c r="FC936" s="201"/>
      <c r="FD936" s="201"/>
      <c r="FE936" s="201"/>
      <c r="FF936" s="201"/>
      <c r="FG936" s="201"/>
      <c r="FH936" s="201"/>
      <c r="FI936" s="201"/>
      <c r="FJ936" s="201"/>
      <c r="FK936" s="201"/>
      <c r="FL936" s="201"/>
      <c r="FM936" s="201"/>
      <c r="FN936" s="201"/>
      <c r="FO936" s="201"/>
      <c r="FP936" s="201"/>
      <c r="FQ936" s="201"/>
      <c r="FR936" s="201"/>
      <c r="FS936" s="201"/>
      <c r="FT936" s="201"/>
      <c r="FU936" s="201"/>
      <c r="FV936" s="201"/>
      <c r="FW936" s="201"/>
      <c r="FX936" s="201"/>
      <c r="FY936" s="201"/>
      <c r="FZ936" s="201"/>
      <c r="GA936" s="201"/>
      <c r="GB936" s="201"/>
      <c r="GC936" s="201"/>
      <c r="GD936" s="201"/>
      <c r="GE936" s="201"/>
      <c r="GF936" s="201"/>
      <c r="GG936" s="201"/>
      <c r="GH936" s="201"/>
      <c r="GI936" s="201"/>
      <c r="GJ936" s="201"/>
      <c r="GK936" s="201"/>
      <c r="GL936" s="201"/>
      <c r="GM936" s="201"/>
      <c r="GN936" s="201"/>
      <c r="GO936" s="201"/>
      <c r="GP936" s="201"/>
      <c r="GQ936" s="201"/>
      <c r="GR936" s="201"/>
      <c r="GS936" s="201"/>
      <c r="GT936" s="201"/>
      <c r="GU936" s="201"/>
      <c r="GV936" s="201"/>
      <c r="GW936" s="201"/>
      <c r="GX936" s="201"/>
      <c r="GY936" s="201"/>
      <c r="GZ936" s="201"/>
      <c r="HA936" s="201"/>
      <c r="HB936" s="201"/>
      <c r="HC936" s="201"/>
      <c r="HD936" s="201"/>
      <c r="HE936" s="201"/>
      <c r="HF936" s="201"/>
      <c r="HG936" s="201"/>
      <c r="HH936" s="201"/>
      <c r="HI936" s="201"/>
      <c r="HJ936" s="201"/>
      <c r="HK936" s="201"/>
      <c r="HL936" s="201"/>
      <c r="HM936" s="201"/>
      <c r="HN936" s="201"/>
      <c r="HO936" s="201"/>
      <c r="HP936" s="201"/>
      <c r="HQ936" s="201"/>
      <c r="HR936" s="201"/>
      <c r="HS936" s="201"/>
      <c r="HT936" s="201"/>
      <c r="HU936" s="201"/>
      <c r="HV936" s="201"/>
      <c r="HW936" s="201"/>
      <c r="HX936" s="201"/>
      <c r="HY936" s="201"/>
      <c r="HZ936" s="201"/>
      <c r="IA936" s="201"/>
      <c r="IB936" s="201"/>
      <c r="IC936" s="201"/>
      <c r="ID936" s="201"/>
      <c r="IE936" s="201"/>
      <c r="IF936" s="201"/>
      <c r="IG936" s="201"/>
      <c r="IH936" s="201"/>
      <c r="II936" s="201"/>
      <c r="IJ936" s="201"/>
      <c r="IK936" s="201"/>
      <c r="IL936" s="201"/>
      <c r="IM936" s="201"/>
      <c r="IN936" s="201"/>
      <c r="IO936" s="201"/>
      <c r="IP936" s="201"/>
      <c r="IQ936" s="201"/>
      <c r="IR936" s="201"/>
      <c r="IS936" s="201"/>
      <c r="IT936" s="201"/>
      <c r="IU936" s="201"/>
      <c r="IV936" s="201"/>
    </row>
    <row r="937" spans="1:256">
      <c r="A937" s="198"/>
      <c r="B937" s="199"/>
      <c r="C937" s="199" t="s">
        <v>263</v>
      </c>
      <c r="D937" s="199"/>
      <c r="E937" s="199" t="s">
        <v>264</v>
      </c>
      <c r="F937" s="196">
        <v>1</v>
      </c>
      <c r="G937" s="197"/>
      <c r="H937" s="197">
        <v>795.98</v>
      </c>
      <c r="I937" s="197">
        <v>795.98</v>
      </c>
      <c r="J937" s="230">
        <v>13</v>
      </c>
      <c r="K937" s="200"/>
      <c r="L937" s="199"/>
      <c r="M937" s="197">
        <v>795.98</v>
      </c>
      <c r="N937" s="197">
        <v>795.98</v>
      </c>
      <c r="O937" s="199"/>
      <c r="P937" s="197"/>
      <c r="Q937" s="197"/>
      <c r="R937" s="196">
        <v>1</v>
      </c>
      <c r="S937" s="197">
        <v>795.98</v>
      </c>
      <c r="T937" s="197">
        <v>795.98</v>
      </c>
      <c r="U937" s="200"/>
      <c r="V937" s="199"/>
      <c r="W937" s="199"/>
      <c r="X937" s="199"/>
      <c r="Y937" s="199"/>
      <c r="Z937" s="199"/>
      <c r="AA937" s="199"/>
      <c r="AB937" s="199"/>
      <c r="AC937" s="199"/>
      <c r="AD937" s="199"/>
      <c r="AE937" s="200"/>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c r="BG937" s="201"/>
      <c r="BH937" s="201"/>
      <c r="BI937" s="201"/>
      <c r="BJ937" s="201"/>
      <c r="BK937" s="201"/>
      <c r="BL937" s="201"/>
      <c r="BM937" s="201"/>
      <c r="BN937" s="201"/>
      <c r="BO937" s="201"/>
      <c r="BP937" s="201"/>
      <c r="BQ937" s="201"/>
      <c r="BR937" s="201"/>
      <c r="BS937" s="201"/>
      <c r="BT937" s="201"/>
      <c r="BU937" s="201"/>
      <c r="BV937" s="201"/>
      <c r="BW937" s="201"/>
      <c r="BX937" s="201"/>
      <c r="BY937" s="201"/>
      <c r="BZ937" s="201"/>
      <c r="CA937" s="201"/>
      <c r="CB937" s="201"/>
      <c r="CC937" s="201"/>
      <c r="CD937" s="201"/>
      <c r="CE937" s="201"/>
      <c r="CF937" s="201"/>
      <c r="CG937" s="201"/>
      <c r="CH937" s="201"/>
      <c r="CI937" s="201"/>
      <c r="CJ937" s="201"/>
      <c r="CK937" s="201"/>
      <c r="CL937" s="201"/>
      <c r="CM937" s="201"/>
      <c r="CN937" s="201"/>
      <c r="CO937" s="201"/>
      <c r="CP937" s="201"/>
      <c r="CQ937" s="201"/>
      <c r="CR937" s="201"/>
      <c r="CS937" s="201"/>
      <c r="CT937" s="201"/>
      <c r="CU937" s="201"/>
      <c r="CV937" s="201"/>
      <c r="CW937" s="201"/>
      <c r="CX937" s="201"/>
      <c r="CY937" s="201"/>
      <c r="CZ937" s="201"/>
      <c r="DA937" s="201"/>
      <c r="DB937" s="201"/>
      <c r="DC937" s="201"/>
      <c r="DD937" s="201"/>
      <c r="DE937" s="201"/>
      <c r="DF937" s="201"/>
      <c r="DG937" s="201"/>
      <c r="DH937" s="201"/>
      <c r="DI937" s="201"/>
      <c r="DJ937" s="201"/>
      <c r="DK937" s="201"/>
      <c r="DL937" s="201"/>
      <c r="DM937" s="201"/>
      <c r="DN937" s="201"/>
      <c r="DO937" s="201"/>
      <c r="DP937" s="201"/>
      <c r="DQ937" s="201"/>
      <c r="DR937" s="201"/>
      <c r="DS937" s="201"/>
      <c r="DT937" s="201"/>
      <c r="DU937" s="201"/>
      <c r="DV937" s="201"/>
      <c r="DW937" s="201"/>
      <c r="DX937" s="201"/>
      <c r="DY937" s="201"/>
      <c r="DZ937" s="201"/>
      <c r="EA937" s="201"/>
      <c r="EB937" s="201"/>
      <c r="EC937" s="201"/>
      <c r="ED937" s="201"/>
      <c r="EE937" s="201"/>
      <c r="EF937" s="201"/>
      <c r="EG937" s="201"/>
      <c r="EH937" s="201"/>
      <c r="EI937" s="201"/>
      <c r="EJ937" s="201"/>
      <c r="EK937" s="201"/>
      <c r="EL937" s="201"/>
      <c r="EM937" s="201"/>
      <c r="EN937" s="201"/>
      <c r="EO937" s="201"/>
      <c r="EP937" s="201"/>
      <c r="EQ937" s="201"/>
      <c r="ER937" s="201"/>
      <c r="ES937" s="201"/>
      <c r="ET937" s="201"/>
      <c r="EU937" s="201"/>
      <c r="EV937" s="201"/>
      <c r="EW937" s="201"/>
      <c r="EX937" s="201"/>
      <c r="EY937" s="201"/>
      <c r="EZ937" s="201"/>
      <c r="FA937" s="201"/>
      <c r="FB937" s="201"/>
      <c r="FC937" s="201"/>
      <c r="FD937" s="201"/>
      <c r="FE937" s="201"/>
      <c r="FF937" s="201"/>
      <c r="FG937" s="201"/>
      <c r="FH937" s="201"/>
      <c r="FI937" s="201"/>
      <c r="FJ937" s="201"/>
      <c r="FK937" s="201"/>
      <c r="FL937" s="201"/>
      <c r="FM937" s="201"/>
      <c r="FN937" s="201"/>
      <c r="FO937" s="201"/>
      <c r="FP937" s="201"/>
      <c r="FQ937" s="201"/>
      <c r="FR937" s="201"/>
      <c r="FS937" s="201"/>
      <c r="FT937" s="201"/>
      <c r="FU937" s="201"/>
      <c r="FV937" s="201"/>
      <c r="FW937" s="201"/>
      <c r="FX937" s="201"/>
      <c r="FY937" s="201"/>
      <c r="FZ937" s="201"/>
      <c r="GA937" s="201"/>
      <c r="GB937" s="201"/>
      <c r="GC937" s="201"/>
      <c r="GD937" s="201"/>
      <c r="GE937" s="201"/>
      <c r="GF937" s="201"/>
      <c r="GG937" s="201"/>
      <c r="GH937" s="201"/>
      <c r="GI937" s="201"/>
      <c r="GJ937" s="201"/>
      <c r="GK937" s="201"/>
      <c r="GL937" s="201"/>
      <c r="GM937" s="201"/>
      <c r="GN937" s="201"/>
      <c r="GO937" s="201"/>
      <c r="GP937" s="201"/>
      <c r="GQ937" s="201"/>
      <c r="GR937" s="201"/>
      <c r="GS937" s="201"/>
      <c r="GT937" s="201"/>
      <c r="GU937" s="201"/>
      <c r="GV937" s="201"/>
      <c r="GW937" s="201"/>
      <c r="GX937" s="201"/>
      <c r="GY937" s="201"/>
      <c r="GZ937" s="201"/>
      <c r="HA937" s="201"/>
      <c r="HB937" s="201"/>
      <c r="HC937" s="201"/>
      <c r="HD937" s="201"/>
      <c r="HE937" s="201"/>
      <c r="HF937" s="201"/>
      <c r="HG937" s="201"/>
      <c r="HH937" s="201"/>
      <c r="HI937" s="201"/>
      <c r="HJ937" s="201"/>
      <c r="HK937" s="201"/>
      <c r="HL937" s="201"/>
      <c r="HM937" s="201"/>
      <c r="HN937" s="201"/>
      <c r="HO937" s="201"/>
      <c r="HP937" s="201"/>
      <c r="HQ937" s="201"/>
      <c r="HR937" s="201"/>
      <c r="HS937" s="201"/>
      <c r="HT937" s="201"/>
      <c r="HU937" s="201"/>
      <c r="HV937" s="201"/>
      <c r="HW937" s="201"/>
      <c r="HX937" s="201"/>
      <c r="HY937" s="201"/>
      <c r="HZ937" s="201"/>
      <c r="IA937" s="201"/>
      <c r="IB937" s="201"/>
      <c r="IC937" s="201"/>
      <c r="ID937" s="201"/>
      <c r="IE937" s="201"/>
      <c r="IF937" s="201"/>
      <c r="IG937" s="201"/>
      <c r="IH937" s="201"/>
      <c r="II937" s="201"/>
      <c r="IJ937" s="201"/>
      <c r="IK937" s="201"/>
      <c r="IL937" s="201"/>
      <c r="IM937" s="201"/>
      <c r="IN937" s="201"/>
      <c r="IO937" s="201"/>
      <c r="IP937" s="201"/>
      <c r="IQ937" s="201"/>
      <c r="IR937" s="201"/>
      <c r="IS937" s="201"/>
      <c r="IT937" s="201"/>
      <c r="IU937" s="201"/>
      <c r="IV937" s="201"/>
    </row>
    <row r="938" spans="1:256">
      <c r="A938" s="198"/>
      <c r="B938" s="199"/>
      <c r="C938" s="199" t="s">
        <v>270</v>
      </c>
      <c r="D938" s="199"/>
      <c r="E938" s="199" t="s">
        <v>271</v>
      </c>
      <c r="F938" s="196">
        <v>1</v>
      </c>
      <c r="G938" s="197">
        <v>1094.54</v>
      </c>
      <c r="H938" s="197">
        <v>1094.54</v>
      </c>
      <c r="I938" s="197">
        <v>1094.54</v>
      </c>
      <c r="J938" s="230">
        <v>13</v>
      </c>
      <c r="K938" s="200"/>
      <c r="L938" s="199">
        <v>1</v>
      </c>
      <c r="M938" s="197"/>
      <c r="N938" s="197"/>
      <c r="O938" s="199"/>
      <c r="P938" s="197"/>
      <c r="Q938" s="197"/>
      <c r="R938" s="196">
        <v>1</v>
      </c>
      <c r="S938" s="197">
        <v>1094.54</v>
      </c>
      <c r="T938" s="197">
        <v>1094.54</v>
      </c>
      <c r="U938" s="200"/>
      <c r="V938" s="199"/>
      <c r="W938" s="199"/>
      <c r="X938" s="199"/>
      <c r="Y938" s="199"/>
      <c r="Z938" s="199"/>
      <c r="AA938" s="199"/>
      <c r="AB938" s="199"/>
      <c r="AC938" s="199"/>
      <c r="AD938" s="199"/>
      <c r="AE938" s="200"/>
      <c r="AH938" s="201"/>
      <c r="AI938" s="201"/>
      <c r="AJ938" s="201"/>
      <c r="AK938" s="201"/>
      <c r="AL938" s="201"/>
      <c r="AM938" s="201"/>
      <c r="AN938" s="201"/>
      <c r="AO938" s="201"/>
      <c r="AP938" s="201"/>
      <c r="AQ938" s="201"/>
      <c r="AR938" s="201"/>
      <c r="AS938" s="201"/>
      <c r="AT938" s="201"/>
      <c r="AU938" s="201"/>
      <c r="AV938" s="201"/>
      <c r="AW938" s="201"/>
      <c r="AX938" s="201"/>
      <c r="AY938" s="201"/>
      <c r="AZ938" s="201"/>
      <c r="BA938" s="201"/>
      <c r="BB938" s="201"/>
      <c r="BC938" s="201"/>
      <c r="BD938" s="201"/>
      <c r="BE938" s="201"/>
      <c r="BF938" s="201"/>
      <c r="BG938" s="201"/>
      <c r="BH938" s="201"/>
      <c r="BI938" s="201"/>
      <c r="BJ938" s="201"/>
      <c r="BK938" s="201"/>
      <c r="BL938" s="201"/>
      <c r="BM938" s="201"/>
      <c r="BN938" s="201"/>
      <c r="BO938" s="201"/>
      <c r="BP938" s="201"/>
      <c r="BQ938" s="201"/>
      <c r="BR938" s="201"/>
      <c r="BS938" s="201"/>
      <c r="BT938" s="201"/>
      <c r="BU938" s="201"/>
      <c r="BV938" s="201"/>
      <c r="BW938" s="201"/>
      <c r="BX938" s="201"/>
      <c r="BY938" s="201"/>
      <c r="BZ938" s="201"/>
      <c r="CA938" s="201"/>
      <c r="CB938" s="201"/>
      <c r="CC938" s="201"/>
      <c r="CD938" s="201"/>
      <c r="CE938" s="201"/>
      <c r="CF938" s="201"/>
      <c r="CG938" s="201"/>
      <c r="CH938" s="201"/>
      <c r="CI938" s="201"/>
      <c r="CJ938" s="201"/>
      <c r="CK938" s="201"/>
      <c r="CL938" s="201"/>
      <c r="CM938" s="201"/>
      <c r="CN938" s="201"/>
      <c r="CO938" s="201"/>
      <c r="CP938" s="201"/>
      <c r="CQ938" s="201"/>
      <c r="CR938" s="201"/>
      <c r="CS938" s="201"/>
      <c r="CT938" s="201"/>
      <c r="CU938" s="201"/>
      <c r="CV938" s="201"/>
      <c r="CW938" s="201"/>
      <c r="CX938" s="201"/>
      <c r="CY938" s="201"/>
      <c r="CZ938" s="201"/>
      <c r="DA938" s="201"/>
      <c r="DB938" s="201"/>
      <c r="DC938" s="201"/>
      <c r="DD938" s="201"/>
      <c r="DE938" s="201"/>
      <c r="DF938" s="201"/>
      <c r="DG938" s="201"/>
      <c r="DH938" s="201"/>
      <c r="DI938" s="201"/>
      <c r="DJ938" s="201"/>
      <c r="DK938" s="201"/>
      <c r="DL938" s="201"/>
      <c r="DM938" s="201"/>
      <c r="DN938" s="201"/>
      <c r="DO938" s="201"/>
      <c r="DP938" s="201"/>
      <c r="DQ938" s="201"/>
      <c r="DR938" s="201"/>
      <c r="DS938" s="201"/>
      <c r="DT938" s="201"/>
      <c r="DU938" s="201"/>
      <c r="DV938" s="201"/>
      <c r="DW938" s="201"/>
      <c r="DX938" s="201"/>
      <c r="DY938" s="201"/>
      <c r="DZ938" s="201"/>
      <c r="EA938" s="201"/>
      <c r="EB938" s="201"/>
      <c r="EC938" s="201"/>
      <c r="ED938" s="201"/>
      <c r="EE938" s="201"/>
      <c r="EF938" s="201"/>
      <c r="EG938" s="201"/>
      <c r="EH938" s="201"/>
      <c r="EI938" s="201"/>
      <c r="EJ938" s="201"/>
      <c r="EK938" s="201"/>
      <c r="EL938" s="201"/>
      <c r="EM938" s="201"/>
      <c r="EN938" s="201"/>
      <c r="EO938" s="201"/>
      <c r="EP938" s="201"/>
      <c r="EQ938" s="201"/>
      <c r="ER938" s="201"/>
      <c r="ES938" s="201"/>
      <c r="ET938" s="201"/>
      <c r="EU938" s="201"/>
      <c r="EV938" s="201"/>
      <c r="EW938" s="201"/>
      <c r="EX938" s="201"/>
      <c r="EY938" s="201"/>
      <c r="EZ938" s="201"/>
      <c r="FA938" s="201"/>
      <c r="FB938" s="201"/>
      <c r="FC938" s="201"/>
      <c r="FD938" s="201"/>
      <c r="FE938" s="201"/>
      <c r="FF938" s="201"/>
      <c r="FG938" s="201"/>
      <c r="FH938" s="201"/>
      <c r="FI938" s="201"/>
      <c r="FJ938" s="201"/>
      <c r="FK938" s="201"/>
      <c r="FL938" s="201"/>
      <c r="FM938" s="201"/>
      <c r="FN938" s="201"/>
      <c r="FO938" s="201"/>
      <c r="FP938" s="201"/>
      <c r="FQ938" s="201"/>
      <c r="FR938" s="201"/>
      <c r="FS938" s="201"/>
      <c r="FT938" s="201"/>
      <c r="FU938" s="201"/>
      <c r="FV938" s="201"/>
      <c r="FW938" s="201"/>
      <c r="FX938" s="201"/>
      <c r="FY938" s="201"/>
      <c r="FZ938" s="201"/>
      <c r="GA938" s="201"/>
      <c r="GB938" s="201"/>
      <c r="GC938" s="201"/>
      <c r="GD938" s="201"/>
      <c r="GE938" s="201"/>
      <c r="GF938" s="201"/>
      <c r="GG938" s="201"/>
      <c r="GH938" s="201"/>
      <c r="GI938" s="201"/>
      <c r="GJ938" s="201"/>
      <c r="GK938" s="201"/>
      <c r="GL938" s="201"/>
      <c r="GM938" s="201"/>
      <c r="GN938" s="201"/>
      <c r="GO938" s="201"/>
      <c r="GP938" s="201"/>
      <c r="GQ938" s="201"/>
      <c r="GR938" s="201"/>
      <c r="GS938" s="201"/>
      <c r="GT938" s="201"/>
      <c r="GU938" s="201"/>
      <c r="GV938" s="201"/>
      <c r="GW938" s="201"/>
      <c r="GX938" s="201"/>
      <c r="GY938" s="201"/>
      <c r="GZ938" s="201"/>
      <c r="HA938" s="201"/>
      <c r="HB938" s="201"/>
      <c r="HC938" s="201"/>
      <c r="HD938" s="201"/>
      <c r="HE938" s="201"/>
      <c r="HF938" s="201"/>
      <c r="HG938" s="201"/>
      <c r="HH938" s="201"/>
      <c r="HI938" s="201"/>
      <c r="HJ938" s="201"/>
      <c r="HK938" s="201"/>
      <c r="HL938" s="201"/>
      <c r="HM938" s="201"/>
      <c r="HN938" s="201"/>
      <c r="HO938" s="201"/>
      <c r="HP938" s="201"/>
      <c r="HQ938" s="201"/>
      <c r="HR938" s="201"/>
      <c r="HS938" s="201"/>
      <c r="HT938" s="201"/>
      <c r="HU938" s="201"/>
      <c r="HV938" s="201"/>
      <c r="HW938" s="201"/>
      <c r="HX938" s="201"/>
      <c r="HY938" s="201"/>
      <c r="HZ938" s="201"/>
      <c r="IA938" s="201"/>
      <c r="IB938" s="201"/>
      <c r="IC938" s="201"/>
      <c r="ID938" s="201"/>
      <c r="IE938" s="201"/>
      <c r="IF938" s="201"/>
      <c r="IG938" s="201"/>
      <c r="IH938" s="201"/>
      <c r="II938" s="201"/>
      <c r="IJ938" s="201"/>
      <c r="IK938" s="201"/>
      <c r="IL938" s="201"/>
      <c r="IM938" s="201"/>
      <c r="IN938" s="201"/>
      <c r="IO938" s="201"/>
      <c r="IP938" s="201"/>
      <c r="IQ938" s="201"/>
      <c r="IR938" s="201"/>
      <c r="IS938" s="201"/>
      <c r="IT938" s="201"/>
      <c r="IU938" s="201"/>
      <c r="IV938" s="201"/>
    </row>
    <row r="939" spans="1:256">
      <c r="A939" s="198"/>
      <c r="B939" s="199"/>
      <c r="C939" s="199" t="s">
        <v>273</v>
      </c>
      <c r="D939" s="199"/>
      <c r="E939" s="199" t="s">
        <v>153</v>
      </c>
      <c r="F939" s="196">
        <v>2</v>
      </c>
      <c r="G939" s="197">
        <v>10908.47</v>
      </c>
      <c r="H939" s="197">
        <v>10908.47</v>
      </c>
      <c r="I939" s="197">
        <v>5454.2349999999997</v>
      </c>
      <c r="J939" s="230">
        <v>13</v>
      </c>
      <c r="K939" s="200"/>
      <c r="L939" s="199">
        <v>1</v>
      </c>
      <c r="M939" s="197">
        <v>5129.62</v>
      </c>
      <c r="N939" s="197">
        <v>5129.62</v>
      </c>
      <c r="O939" s="199"/>
      <c r="P939" s="197"/>
      <c r="Q939" s="197"/>
      <c r="R939" s="196">
        <v>2</v>
      </c>
      <c r="S939" s="197">
        <v>10908.47</v>
      </c>
      <c r="T939" s="197">
        <v>5454.2349999999997</v>
      </c>
      <c r="U939" s="200"/>
      <c r="V939" s="199"/>
      <c r="W939" s="199"/>
      <c r="X939" s="199"/>
      <c r="Y939" s="199"/>
      <c r="Z939" s="199"/>
      <c r="AA939" s="199"/>
      <c r="AB939" s="199"/>
      <c r="AC939" s="199"/>
      <c r="AD939" s="199"/>
      <c r="AE939" s="200"/>
      <c r="AH939" s="201"/>
      <c r="AI939" s="201"/>
      <c r="AJ939" s="201"/>
      <c r="AK939" s="201"/>
      <c r="AL939" s="201"/>
      <c r="AM939" s="201"/>
      <c r="AN939" s="201"/>
      <c r="AO939" s="201"/>
      <c r="AP939" s="201"/>
      <c r="AQ939" s="201"/>
      <c r="AR939" s="201"/>
      <c r="AS939" s="201"/>
      <c r="AT939" s="201"/>
      <c r="AU939" s="201"/>
      <c r="AV939" s="201"/>
      <c r="AW939" s="201"/>
      <c r="AX939" s="201"/>
      <c r="AY939" s="201"/>
      <c r="AZ939" s="201"/>
      <c r="BA939" s="201"/>
      <c r="BB939" s="201"/>
      <c r="BC939" s="201"/>
      <c r="BD939" s="201"/>
      <c r="BE939" s="201"/>
      <c r="BF939" s="201"/>
      <c r="BG939" s="201"/>
      <c r="BH939" s="201"/>
      <c r="BI939" s="201"/>
      <c r="BJ939" s="201"/>
      <c r="BK939" s="201"/>
      <c r="BL939" s="201"/>
      <c r="BM939" s="201"/>
      <c r="BN939" s="201"/>
      <c r="BO939" s="201"/>
      <c r="BP939" s="201"/>
      <c r="BQ939" s="201"/>
      <c r="BR939" s="201"/>
      <c r="BS939" s="201"/>
      <c r="BT939" s="201"/>
      <c r="BU939" s="201"/>
      <c r="BV939" s="201"/>
      <c r="BW939" s="201"/>
      <c r="BX939" s="201"/>
      <c r="BY939" s="201"/>
      <c r="BZ939" s="201"/>
      <c r="CA939" s="201"/>
      <c r="CB939" s="201"/>
      <c r="CC939" s="201"/>
      <c r="CD939" s="201"/>
      <c r="CE939" s="201"/>
      <c r="CF939" s="201"/>
      <c r="CG939" s="201"/>
      <c r="CH939" s="201"/>
      <c r="CI939" s="201"/>
      <c r="CJ939" s="201"/>
      <c r="CK939" s="201"/>
      <c r="CL939" s="201"/>
      <c r="CM939" s="201"/>
      <c r="CN939" s="201"/>
      <c r="CO939" s="201"/>
      <c r="CP939" s="201"/>
      <c r="CQ939" s="201"/>
      <c r="CR939" s="201"/>
      <c r="CS939" s="201"/>
      <c r="CT939" s="201"/>
      <c r="CU939" s="201"/>
      <c r="CV939" s="201"/>
      <c r="CW939" s="201"/>
      <c r="CX939" s="201"/>
      <c r="CY939" s="201"/>
      <c r="CZ939" s="201"/>
      <c r="DA939" s="201"/>
      <c r="DB939" s="201"/>
      <c r="DC939" s="201"/>
      <c r="DD939" s="201"/>
      <c r="DE939" s="201"/>
      <c r="DF939" s="201"/>
      <c r="DG939" s="201"/>
      <c r="DH939" s="201"/>
      <c r="DI939" s="201"/>
      <c r="DJ939" s="201"/>
      <c r="DK939" s="201"/>
      <c r="DL939" s="201"/>
      <c r="DM939" s="201"/>
      <c r="DN939" s="201"/>
      <c r="DO939" s="201"/>
      <c r="DP939" s="201"/>
      <c r="DQ939" s="201"/>
      <c r="DR939" s="201"/>
      <c r="DS939" s="201"/>
      <c r="DT939" s="201"/>
      <c r="DU939" s="201"/>
      <c r="DV939" s="201"/>
      <c r="DW939" s="201"/>
      <c r="DX939" s="201"/>
      <c r="DY939" s="201"/>
      <c r="DZ939" s="201"/>
      <c r="EA939" s="201"/>
      <c r="EB939" s="201"/>
      <c r="EC939" s="201"/>
      <c r="ED939" s="201"/>
      <c r="EE939" s="201"/>
      <c r="EF939" s="201"/>
      <c r="EG939" s="201"/>
      <c r="EH939" s="201"/>
      <c r="EI939" s="201"/>
      <c r="EJ939" s="201"/>
      <c r="EK939" s="201"/>
      <c r="EL939" s="201"/>
      <c r="EM939" s="201"/>
      <c r="EN939" s="201"/>
      <c r="EO939" s="201"/>
      <c r="EP939" s="201"/>
      <c r="EQ939" s="201"/>
      <c r="ER939" s="201"/>
      <c r="ES939" s="201"/>
      <c r="ET939" s="201"/>
      <c r="EU939" s="201"/>
      <c r="EV939" s="201"/>
      <c r="EW939" s="201"/>
      <c r="EX939" s="201"/>
      <c r="EY939" s="201"/>
      <c r="EZ939" s="201"/>
      <c r="FA939" s="201"/>
      <c r="FB939" s="201"/>
      <c r="FC939" s="201"/>
      <c r="FD939" s="201"/>
      <c r="FE939" s="201"/>
      <c r="FF939" s="201"/>
      <c r="FG939" s="201"/>
      <c r="FH939" s="201"/>
      <c r="FI939" s="201"/>
      <c r="FJ939" s="201"/>
      <c r="FK939" s="201"/>
      <c r="FL939" s="201"/>
      <c r="FM939" s="201"/>
      <c r="FN939" s="201"/>
      <c r="FO939" s="201"/>
      <c r="FP939" s="201"/>
      <c r="FQ939" s="201"/>
      <c r="FR939" s="201"/>
      <c r="FS939" s="201"/>
      <c r="FT939" s="201"/>
      <c r="FU939" s="201"/>
      <c r="FV939" s="201"/>
      <c r="FW939" s="201"/>
      <c r="FX939" s="201"/>
      <c r="FY939" s="201"/>
      <c r="FZ939" s="201"/>
      <c r="GA939" s="201"/>
      <c r="GB939" s="201"/>
      <c r="GC939" s="201"/>
      <c r="GD939" s="201"/>
      <c r="GE939" s="201"/>
      <c r="GF939" s="201"/>
      <c r="GG939" s="201"/>
      <c r="GH939" s="201"/>
      <c r="GI939" s="201"/>
      <c r="GJ939" s="201"/>
      <c r="GK939" s="201"/>
      <c r="GL939" s="201"/>
      <c r="GM939" s="201"/>
      <c r="GN939" s="201"/>
      <c r="GO939" s="201"/>
      <c r="GP939" s="201"/>
      <c r="GQ939" s="201"/>
      <c r="GR939" s="201"/>
      <c r="GS939" s="201"/>
      <c r="GT939" s="201"/>
      <c r="GU939" s="201"/>
      <c r="GV939" s="201"/>
      <c r="GW939" s="201"/>
      <c r="GX939" s="201"/>
      <c r="GY939" s="201"/>
      <c r="GZ939" s="201"/>
      <c r="HA939" s="201"/>
      <c r="HB939" s="201"/>
      <c r="HC939" s="201"/>
      <c r="HD939" s="201"/>
      <c r="HE939" s="201"/>
      <c r="HF939" s="201"/>
      <c r="HG939" s="201"/>
      <c r="HH939" s="201"/>
      <c r="HI939" s="201"/>
      <c r="HJ939" s="201"/>
      <c r="HK939" s="201"/>
      <c r="HL939" s="201"/>
      <c r="HM939" s="201"/>
      <c r="HN939" s="201"/>
      <c r="HO939" s="201"/>
      <c r="HP939" s="201"/>
      <c r="HQ939" s="201"/>
      <c r="HR939" s="201"/>
      <c r="HS939" s="201"/>
      <c r="HT939" s="201"/>
      <c r="HU939" s="201"/>
      <c r="HV939" s="201"/>
      <c r="HW939" s="201"/>
      <c r="HX939" s="201"/>
      <c r="HY939" s="201"/>
      <c r="HZ939" s="201"/>
      <c r="IA939" s="201"/>
      <c r="IB939" s="201"/>
      <c r="IC939" s="201"/>
      <c r="ID939" s="201"/>
      <c r="IE939" s="201"/>
      <c r="IF939" s="201"/>
      <c r="IG939" s="201"/>
      <c r="IH939" s="201"/>
      <c r="II939" s="201"/>
      <c r="IJ939" s="201"/>
      <c r="IK939" s="201"/>
      <c r="IL939" s="201"/>
      <c r="IM939" s="201"/>
      <c r="IN939" s="201"/>
      <c r="IO939" s="201"/>
      <c r="IP939" s="201"/>
      <c r="IQ939" s="201"/>
      <c r="IR939" s="201"/>
      <c r="IS939" s="201"/>
      <c r="IT939" s="201"/>
      <c r="IU939" s="201"/>
      <c r="IV939" s="201"/>
    </row>
    <row r="940" spans="1:256">
      <c r="A940" s="198"/>
      <c r="B940" s="199"/>
      <c r="C940" s="199" t="s">
        <v>274</v>
      </c>
      <c r="D940" s="199"/>
      <c r="E940" s="199" t="s">
        <v>175</v>
      </c>
      <c r="F940" s="196">
        <v>1</v>
      </c>
      <c r="G940" s="197">
        <v>2910.8</v>
      </c>
      <c r="H940" s="197">
        <v>2910.8</v>
      </c>
      <c r="I940" s="197">
        <v>2910.8</v>
      </c>
      <c r="J940" s="230">
        <v>13</v>
      </c>
      <c r="K940" s="200"/>
      <c r="L940" s="199">
        <v>1</v>
      </c>
      <c r="M940" s="197"/>
      <c r="N940" s="197"/>
      <c r="O940" s="199"/>
      <c r="P940" s="197"/>
      <c r="Q940" s="197"/>
      <c r="R940" s="196">
        <v>1</v>
      </c>
      <c r="S940" s="197">
        <v>2910.8</v>
      </c>
      <c r="T940" s="197">
        <v>2910.8</v>
      </c>
      <c r="U940" s="200"/>
      <c r="V940" s="199"/>
      <c r="W940" s="199"/>
      <c r="X940" s="199"/>
      <c r="Y940" s="199"/>
      <c r="Z940" s="199"/>
      <c r="AA940" s="199"/>
      <c r="AB940" s="199"/>
      <c r="AC940" s="199"/>
      <c r="AD940" s="199"/>
      <c r="AE940" s="200"/>
      <c r="AH940" s="201"/>
      <c r="AI940" s="201"/>
      <c r="AJ940" s="201"/>
      <c r="AK940" s="201"/>
      <c r="AL940" s="201"/>
      <c r="AM940" s="201"/>
      <c r="AN940" s="201"/>
      <c r="AO940" s="201"/>
      <c r="AP940" s="201"/>
      <c r="AQ940" s="201"/>
      <c r="AR940" s="201"/>
      <c r="AS940" s="201"/>
      <c r="AT940" s="201"/>
      <c r="AU940" s="201"/>
      <c r="AV940" s="201"/>
      <c r="AW940" s="201"/>
      <c r="AX940" s="201"/>
      <c r="AY940" s="201"/>
      <c r="AZ940" s="201"/>
      <c r="BA940" s="201"/>
      <c r="BB940" s="201"/>
      <c r="BC940" s="201"/>
      <c r="BD940" s="201"/>
      <c r="BE940" s="201"/>
      <c r="BF940" s="201"/>
      <c r="BG940" s="201"/>
      <c r="BH940" s="201"/>
      <c r="BI940" s="201"/>
      <c r="BJ940" s="201"/>
      <c r="BK940" s="201"/>
      <c r="BL940" s="201"/>
      <c r="BM940" s="201"/>
      <c r="BN940" s="201"/>
      <c r="BO940" s="201"/>
      <c r="BP940" s="201"/>
      <c r="BQ940" s="201"/>
      <c r="BR940" s="201"/>
      <c r="BS940" s="201"/>
      <c r="BT940" s="201"/>
      <c r="BU940" s="201"/>
      <c r="BV940" s="201"/>
      <c r="BW940" s="201"/>
      <c r="BX940" s="201"/>
      <c r="BY940" s="201"/>
      <c r="BZ940" s="201"/>
      <c r="CA940" s="201"/>
      <c r="CB940" s="201"/>
      <c r="CC940" s="201"/>
      <c r="CD940" s="201"/>
      <c r="CE940" s="201"/>
      <c r="CF940" s="201"/>
      <c r="CG940" s="201"/>
      <c r="CH940" s="201"/>
      <c r="CI940" s="201"/>
      <c r="CJ940" s="201"/>
      <c r="CK940" s="201"/>
      <c r="CL940" s="201"/>
      <c r="CM940" s="201"/>
      <c r="CN940" s="201"/>
      <c r="CO940" s="201"/>
      <c r="CP940" s="201"/>
      <c r="CQ940" s="201"/>
      <c r="CR940" s="201"/>
      <c r="CS940" s="201"/>
      <c r="CT940" s="201"/>
      <c r="CU940" s="201"/>
      <c r="CV940" s="201"/>
      <c r="CW940" s="201"/>
      <c r="CX940" s="201"/>
      <c r="CY940" s="201"/>
      <c r="CZ940" s="201"/>
      <c r="DA940" s="201"/>
      <c r="DB940" s="201"/>
      <c r="DC940" s="201"/>
      <c r="DD940" s="201"/>
      <c r="DE940" s="201"/>
      <c r="DF940" s="201"/>
      <c r="DG940" s="201"/>
      <c r="DH940" s="201"/>
      <c r="DI940" s="201"/>
      <c r="DJ940" s="201"/>
      <c r="DK940" s="201"/>
      <c r="DL940" s="201"/>
      <c r="DM940" s="201"/>
      <c r="DN940" s="201"/>
      <c r="DO940" s="201"/>
      <c r="DP940" s="201"/>
      <c r="DQ940" s="201"/>
      <c r="DR940" s="201"/>
      <c r="DS940" s="201"/>
      <c r="DT940" s="201"/>
      <c r="DU940" s="201"/>
      <c r="DV940" s="201"/>
      <c r="DW940" s="201"/>
      <c r="DX940" s="201"/>
      <c r="DY940" s="201"/>
      <c r="DZ940" s="201"/>
      <c r="EA940" s="201"/>
      <c r="EB940" s="201"/>
      <c r="EC940" s="201"/>
      <c r="ED940" s="201"/>
      <c r="EE940" s="201"/>
      <c r="EF940" s="201"/>
      <c r="EG940" s="201"/>
      <c r="EH940" s="201"/>
      <c r="EI940" s="201"/>
      <c r="EJ940" s="201"/>
      <c r="EK940" s="201"/>
      <c r="EL940" s="201"/>
      <c r="EM940" s="201"/>
      <c r="EN940" s="201"/>
      <c r="EO940" s="201"/>
      <c r="EP940" s="201"/>
      <c r="EQ940" s="201"/>
      <c r="ER940" s="201"/>
      <c r="ES940" s="201"/>
      <c r="ET940" s="201"/>
      <c r="EU940" s="201"/>
      <c r="EV940" s="201"/>
      <c r="EW940" s="201"/>
      <c r="EX940" s="201"/>
      <c r="EY940" s="201"/>
      <c r="EZ940" s="201"/>
      <c r="FA940" s="201"/>
      <c r="FB940" s="201"/>
      <c r="FC940" s="201"/>
      <c r="FD940" s="201"/>
      <c r="FE940" s="201"/>
      <c r="FF940" s="201"/>
      <c r="FG940" s="201"/>
      <c r="FH940" s="201"/>
      <c r="FI940" s="201"/>
      <c r="FJ940" s="201"/>
      <c r="FK940" s="201"/>
      <c r="FL940" s="201"/>
      <c r="FM940" s="201"/>
      <c r="FN940" s="201"/>
      <c r="FO940" s="201"/>
      <c r="FP940" s="201"/>
      <c r="FQ940" s="201"/>
      <c r="FR940" s="201"/>
      <c r="FS940" s="201"/>
      <c r="FT940" s="201"/>
      <c r="FU940" s="201"/>
      <c r="FV940" s="201"/>
      <c r="FW940" s="201"/>
      <c r="FX940" s="201"/>
      <c r="FY940" s="201"/>
      <c r="FZ940" s="201"/>
      <c r="GA940" s="201"/>
      <c r="GB940" s="201"/>
      <c r="GC940" s="201"/>
      <c r="GD940" s="201"/>
      <c r="GE940" s="201"/>
      <c r="GF940" s="201"/>
      <c r="GG940" s="201"/>
      <c r="GH940" s="201"/>
      <c r="GI940" s="201"/>
      <c r="GJ940" s="201"/>
      <c r="GK940" s="201"/>
      <c r="GL940" s="201"/>
      <c r="GM940" s="201"/>
      <c r="GN940" s="201"/>
      <c r="GO940" s="201"/>
      <c r="GP940" s="201"/>
      <c r="GQ940" s="201"/>
      <c r="GR940" s="201"/>
      <c r="GS940" s="201"/>
      <c r="GT940" s="201"/>
      <c r="GU940" s="201"/>
      <c r="GV940" s="201"/>
      <c r="GW940" s="201"/>
      <c r="GX940" s="201"/>
      <c r="GY940" s="201"/>
      <c r="GZ940" s="201"/>
      <c r="HA940" s="201"/>
      <c r="HB940" s="201"/>
      <c r="HC940" s="201"/>
      <c r="HD940" s="201"/>
      <c r="HE940" s="201"/>
      <c r="HF940" s="201"/>
      <c r="HG940" s="201"/>
      <c r="HH940" s="201"/>
      <c r="HI940" s="201"/>
      <c r="HJ940" s="201"/>
      <c r="HK940" s="201"/>
      <c r="HL940" s="201"/>
      <c r="HM940" s="201"/>
      <c r="HN940" s="201"/>
      <c r="HO940" s="201"/>
      <c r="HP940" s="201"/>
      <c r="HQ940" s="201"/>
      <c r="HR940" s="201"/>
      <c r="HS940" s="201"/>
      <c r="HT940" s="201"/>
      <c r="HU940" s="201"/>
      <c r="HV940" s="201"/>
      <c r="HW940" s="201"/>
      <c r="HX940" s="201"/>
      <c r="HY940" s="201"/>
      <c r="HZ940" s="201"/>
      <c r="IA940" s="201"/>
      <c r="IB940" s="201"/>
      <c r="IC940" s="201"/>
      <c r="ID940" s="201"/>
      <c r="IE940" s="201"/>
      <c r="IF940" s="201"/>
      <c r="IG940" s="201"/>
      <c r="IH940" s="201"/>
      <c r="II940" s="201"/>
      <c r="IJ940" s="201"/>
      <c r="IK940" s="201"/>
      <c r="IL940" s="201"/>
      <c r="IM940" s="201"/>
      <c r="IN940" s="201"/>
      <c r="IO940" s="201"/>
      <c r="IP940" s="201"/>
      <c r="IQ940" s="201"/>
      <c r="IR940" s="201"/>
      <c r="IS940" s="201"/>
      <c r="IT940" s="201"/>
      <c r="IU940" s="201"/>
      <c r="IV940" s="201"/>
    </row>
    <row r="941" spans="1:256">
      <c r="A941" s="198"/>
      <c r="B941" s="199"/>
      <c r="C941" s="199" t="s">
        <v>281</v>
      </c>
      <c r="D941" s="199"/>
      <c r="E941" s="199" t="s">
        <v>175</v>
      </c>
      <c r="F941" s="196">
        <v>4</v>
      </c>
      <c r="G941" s="197">
        <v>3127.22</v>
      </c>
      <c r="H941" s="197">
        <v>6254.44</v>
      </c>
      <c r="I941" s="197">
        <v>1563.61</v>
      </c>
      <c r="J941" s="230">
        <v>12.25</v>
      </c>
      <c r="K941" s="200"/>
      <c r="L941" s="199">
        <v>2</v>
      </c>
      <c r="M941" s="197">
        <v>2978.68</v>
      </c>
      <c r="N941" s="197">
        <v>1489.34</v>
      </c>
      <c r="O941" s="199"/>
      <c r="P941" s="197"/>
      <c r="Q941" s="197"/>
      <c r="R941" s="196">
        <v>4</v>
      </c>
      <c r="S941" s="197">
        <v>6254.44</v>
      </c>
      <c r="T941" s="197">
        <v>1563.61</v>
      </c>
      <c r="U941" s="200"/>
      <c r="V941" s="199"/>
      <c r="W941" s="199"/>
      <c r="X941" s="199"/>
      <c r="Y941" s="199"/>
      <c r="Z941" s="199"/>
      <c r="AA941" s="199"/>
      <c r="AB941" s="199"/>
      <c r="AC941" s="199"/>
      <c r="AD941" s="199"/>
      <c r="AE941" s="200"/>
      <c r="AH941" s="201"/>
      <c r="AI941" s="201"/>
      <c r="AJ941" s="201"/>
      <c r="AK941" s="201"/>
      <c r="AL941" s="201"/>
      <c r="AM941" s="201"/>
      <c r="AN941" s="201"/>
      <c r="AO941" s="201"/>
      <c r="AP941" s="201"/>
      <c r="AQ941" s="201"/>
      <c r="AR941" s="201"/>
      <c r="AS941" s="201"/>
      <c r="AT941" s="201"/>
      <c r="AU941" s="201"/>
      <c r="AV941" s="201"/>
      <c r="AW941" s="201"/>
      <c r="AX941" s="201"/>
      <c r="AY941" s="201"/>
      <c r="AZ941" s="201"/>
      <c r="BA941" s="201"/>
      <c r="BB941" s="201"/>
      <c r="BC941" s="201"/>
      <c r="BD941" s="201"/>
      <c r="BE941" s="201"/>
      <c r="BF941" s="201"/>
      <c r="BG941" s="201"/>
      <c r="BH941" s="201"/>
      <c r="BI941" s="201"/>
      <c r="BJ941" s="201"/>
      <c r="BK941" s="201"/>
      <c r="BL941" s="201"/>
      <c r="BM941" s="201"/>
      <c r="BN941" s="201"/>
      <c r="BO941" s="201"/>
      <c r="BP941" s="201"/>
      <c r="BQ941" s="201"/>
      <c r="BR941" s="201"/>
      <c r="BS941" s="201"/>
      <c r="BT941" s="201"/>
      <c r="BU941" s="201"/>
      <c r="BV941" s="201"/>
      <c r="BW941" s="201"/>
      <c r="BX941" s="201"/>
      <c r="BY941" s="201"/>
      <c r="BZ941" s="201"/>
      <c r="CA941" s="201"/>
      <c r="CB941" s="201"/>
      <c r="CC941" s="201"/>
      <c r="CD941" s="201"/>
      <c r="CE941" s="201"/>
      <c r="CF941" s="201"/>
      <c r="CG941" s="201"/>
      <c r="CH941" s="201"/>
      <c r="CI941" s="201"/>
      <c r="CJ941" s="201"/>
      <c r="CK941" s="201"/>
      <c r="CL941" s="201"/>
      <c r="CM941" s="201"/>
      <c r="CN941" s="201"/>
      <c r="CO941" s="201"/>
      <c r="CP941" s="201"/>
      <c r="CQ941" s="201"/>
      <c r="CR941" s="201"/>
      <c r="CS941" s="201"/>
      <c r="CT941" s="201"/>
      <c r="CU941" s="201"/>
      <c r="CV941" s="201"/>
      <c r="CW941" s="201"/>
      <c r="CX941" s="201"/>
      <c r="CY941" s="201"/>
      <c r="CZ941" s="201"/>
      <c r="DA941" s="201"/>
      <c r="DB941" s="201"/>
      <c r="DC941" s="201"/>
      <c r="DD941" s="201"/>
      <c r="DE941" s="201"/>
      <c r="DF941" s="201"/>
      <c r="DG941" s="201"/>
      <c r="DH941" s="201"/>
      <c r="DI941" s="201"/>
      <c r="DJ941" s="201"/>
      <c r="DK941" s="201"/>
      <c r="DL941" s="201"/>
      <c r="DM941" s="201"/>
      <c r="DN941" s="201"/>
      <c r="DO941" s="201"/>
      <c r="DP941" s="201"/>
      <c r="DQ941" s="201"/>
      <c r="DR941" s="201"/>
      <c r="DS941" s="201"/>
      <c r="DT941" s="201"/>
      <c r="DU941" s="201"/>
      <c r="DV941" s="201"/>
      <c r="DW941" s="201"/>
      <c r="DX941" s="201"/>
      <c r="DY941" s="201"/>
      <c r="DZ941" s="201"/>
      <c r="EA941" s="201"/>
      <c r="EB941" s="201"/>
      <c r="EC941" s="201"/>
      <c r="ED941" s="201"/>
      <c r="EE941" s="201"/>
      <c r="EF941" s="201"/>
      <c r="EG941" s="201"/>
      <c r="EH941" s="201"/>
      <c r="EI941" s="201"/>
      <c r="EJ941" s="201"/>
      <c r="EK941" s="201"/>
      <c r="EL941" s="201"/>
      <c r="EM941" s="201"/>
      <c r="EN941" s="201"/>
      <c r="EO941" s="201"/>
      <c r="EP941" s="201"/>
      <c r="EQ941" s="201"/>
      <c r="ER941" s="201"/>
      <c r="ES941" s="201"/>
      <c r="ET941" s="201"/>
      <c r="EU941" s="201"/>
      <c r="EV941" s="201"/>
      <c r="EW941" s="201"/>
      <c r="EX941" s="201"/>
      <c r="EY941" s="201"/>
      <c r="EZ941" s="201"/>
      <c r="FA941" s="201"/>
      <c r="FB941" s="201"/>
      <c r="FC941" s="201"/>
      <c r="FD941" s="201"/>
      <c r="FE941" s="201"/>
      <c r="FF941" s="201"/>
      <c r="FG941" s="201"/>
      <c r="FH941" s="201"/>
      <c r="FI941" s="201"/>
      <c r="FJ941" s="201"/>
      <c r="FK941" s="201"/>
      <c r="FL941" s="201"/>
      <c r="FM941" s="201"/>
      <c r="FN941" s="201"/>
      <c r="FO941" s="201"/>
      <c r="FP941" s="201"/>
      <c r="FQ941" s="201"/>
      <c r="FR941" s="201"/>
      <c r="FS941" s="201"/>
      <c r="FT941" s="201"/>
      <c r="FU941" s="201"/>
      <c r="FV941" s="201"/>
      <c r="FW941" s="201"/>
      <c r="FX941" s="201"/>
      <c r="FY941" s="201"/>
      <c r="FZ941" s="201"/>
      <c r="GA941" s="201"/>
      <c r="GB941" s="201"/>
      <c r="GC941" s="201"/>
      <c r="GD941" s="201"/>
      <c r="GE941" s="201"/>
      <c r="GF941" s="201"/>
      <c r="GG941" s="201"/>
      <c r="GH941" s="201"/>
      <c r="GI941" s="201"/>
      <c r="GJ941" s="201"/>
      <c r="GK941" s="201"/>
      <c r="GL941" s="201"/>
      <c r="GM941" s="201"/>
      <c r="GN941" s="201"/>
      <c r="GO941" s="201"/>
      <c r="GP941" s="201"/>
      <c r="GQ941" s="201"/>
      <c r="GR941" s="201"/>
      <c r="GS941" s="201"/>
      <c r="GT941" s="201"/>
      <c r="GU941" s="201"/>
      <c r="GV941" s="201"/>
      <c r="GW941" s="201"/>
      <c r="GX941" s="201"/>
      <c r="GY941" s="201"/>
      <c r="GZ941" s="201"/>
      <c r="HA941" s="201"/>
      <c r="HB941" s="201"/>
      <c r="HC941" s="201"/>
      <c r="HD941" s="201"/>
      <c r="HE941" s="201"/>
      <c r="HF941" s="201"/>
      <c r="HG941" s="201"/>
      <c r="HH941" s="201"/>
      <c r="HI941" s="201"/>
      <c r="HJ941" s="201"/>
      <c r="HK941" s="201"/>
      <c r="HL941" s="201"/>
      <c r="HM941" s="201"/>
      <c r="HN941" s="201"/>
      <c r="HO941" s="201"/>
      <c r="HP941" s="201"/>
      <c r="HQ941" s="201"/>
      <c r="HR941" s="201"/>
      <c r="HS941" s="201"/>
      <c r="HT941" s="201"/>
      <c r="HU941" s="201"/>
      <c r="HV941" s="201"/>
      <c r="HW941" s="201"/>
      <c r="HX941" s="201"/>
      <c r="HY941" s="201"/>
      <c r="HZ941" s="201"/>
      <c r="IA941" s="201"/>
      <c r="IB941" s="201"/>
      <c r="IC941" s="201"/>
      <c r="ID941" s="201"/>
      <c r="IE941" s="201"/>
      <c r="IF941" s="201"/>
      <c r="IG941" s="201"/>
      <c r="IH941" s="201"/>
      <c r="II941" s="201"/>
      <c r="IJ941" s="201"/>
      <c r="IK941" s="201"/>
      <c r="IL941" s="201"/>
      <c r="IM941" s="201"/>
      <c r="IN941" s="201"/>
      <c r="IO941" s="201"/>
      <c r="IP941" s="201"/>
      <c r="IQ941" s="201"/>
      <c r="IR941" s="201"/>
      <c r="IS941" s="201"/>
      <c r="IT941" s="201"/>
      <c r="IU941" s="201"/>
      <c r="IV941" s="201"/>
    </row>
    <row r="942" spans="1:256">
      <c r="A942" s="198"/>
      <c r="B942" s="199"/>
      <c r="C942" s="199" t="s">
        <v>286</v>
      </c>
      <c r="D942" s="199"/>
      <c r="E942" s="199" t="s">
        <v>115</v>
      </c>
      <c r="F942" s="196">
        <v>1</v>
      </c>
      <c r="G942" s="197"/>
      <c r="H942" s="197">
        <v>2113.2800000000002</v>
      </c>
      <c r="I942" s="197">
        <v>2113.2800000000002</v>
      </c>
      <c r="J942" s="230">
        <v>13</v>
      </c>
      <c r="K942" s="200"/>
      <c r="L942" s="199"/>
      <c r="M942" s="197">
        <v>2113.2800000000002</v>
      </c>
      <c r="N942" s="197">
        <v>2113.2800000000002</v>
      </c>
      <c r="O942" s="199"/>
      <c r="P942" s="197"/>
      <c r="Q942" s="197"/>
      <c r="R942" s="196">
        <v>1</v>
      </c>
      <c r="S942" s="197">
        <v>2113.2800000000002</v>
      </c>
      <c r="T942" s="197">
        <v>2113.2800000000002</v>
      </c>
      <c r="U942" s="200"/>
      <c r="V942" s="199"/>
      <c r="W942" s="199"/>
      <c r="X942" s="199"/>
      <c r="Y942" s="199"/>
      <c r="Z942" s="199"/>
      <c r="AA942" s="199"/>
      <c r="AB942" s="199"/>
      <c r="AC942" s="199"/>
      <c r="AD942" s="199"/>
      <c r="AE942" s="200"/>
      <c r="AH942" s="201"/>
      <c r="AI942" s="201"/>
      <c r="AJ942" s="201"/>
      <c r="AK942" s="201"/>
      <c r="AL942" s="201"/>
      <c r="AM942" s="201"/>
      <c r="AN942" s="201"/>
      <c r="AO942" s="201"/>
      <c r="AP942" s="201"/>
      <c r="AQ942" s="201"/>
      <c r="AR942" s="201"/>
      <c r="AS942" s="201"/>
      <c r="AT942" s="201"/>
      <c r="AU942" s="201"/>
      <c r="AV942" s="201"/>
      <c r="AW942" s="201"/>
      <c r="AX942" s="201"/>
      <c r="AY942" s="201"/>
      <c r="AZ942" s="201"/>
      <c r="BA942" s="201"/>
      <c r="BB942" s="201"/>
      <c r="BC942" s="201"/>
      <c r="BD942" s="201"/>
      <c r="BE942" s="201"/>
      <c r="BF942" s="201"/>
      <c r="BG942" s="201"/>
      <c r="BH942" s="201"/>
      <c r="BI942" s="201"/>
      <c r="BJ942" s="201"/>
      <c r="BK942" s="201"/>
      <c r="BL942" s="201"/>
      <c r="BM942" s="201"/>
      <c r="BN942" s="201"/>
      <c r="BO942" s="201"/>
      <c r="BP942" s="201"/>
      <c r="BQ942" s="201"/>
      <c r="BR942" s="201"/>
      <c r="BS942" s="201"/>
      <c r="BT942" s="201"/>
      <c r="BU942" s="201"/>
      <c r="BV942" s="201"/>
      <c r="BW942" s="201"/>
      <c r="BX942" s="201"/>
      <c r="BY942" s="201"/>
      <c r="BZ942" s="201"/>
      <c r="CA942" s="201"/>
      <c r="CB942" s="201"/>
      <c r="CC942" s="201"/>
      <c r="CD942" s="201"/>
      <c r="CE942" s="201"/>
      <c r="CF942" s="201"/>
      <c r="CG942" s="201"/>
      <c r="CH942" s="201"/>
      <c r="CI942" s="201"/>
      <c r="CJ942" s="201"/>
      <c r="CK942" s="201"/>
      <c r="CL942" s="201"/>
      <c r="CM942" s="201"/>
      <c r="CN942" s="201"/>
      <c r="CO942" s="201"/>
      <c r="CP942" s="201"/>
      <c r="CQ942" s="201"/>
      <c r="CR942" s="201"/>
      <c r="CS942" s="201"/>
      <c r="CT942" s="201"/>
      <c r="CU942" s="201"/>
      <c r="CV942" s="201"/>
      <c r="CW942" s="201"/>
      <c r="CX942" s="201"/>
      <c r="CY942" s="201"/>
      <c r="CZ942" s="201"/>
      <c r="DA942" s="201"/>
      <c r="DB942" s="201"/>
      <c r="DC942" s="201"/>
      <c r="DD942" s="201"/>
      <c r="DE942" s="201"/>
      <c r="DF942" s="201"/>
      <c r="DG942" s="201"/>
      <c r="DH942" s="201"/>
      <c r="DI942" s="201"/>
      <c r="DJ942" s="201"/>
      <c r="DK942" s="201"/>
      <c r="DL942" s="201"/>
      <c r="DM942" s="201"/>
      <c r="DN942" s="201"/>
      <c r="DO942" s="201"/>
      <c r="DP942" s="201"/>
      <c r="DQ942" s="201"/>
      <c r="DR942" s="201"/>
      <c r="DS942" s="201"/>
      <c r="DT942" s="201"/>
      <c r="DU942" s="201"/>
      <c r="DV942" s="201"/>
      <c r="DW942" s="201"/>
      <c r="DX942" s="201"/>
      <c r="DY942" s="201"/>
      <c r="DZ942" s="201"/>
      <c r="EA942" s="201"/>
      <c r="EB942" s="201"/>
      <c r="EC942" s="201"/>
      <c r="ED942" s="201"/>
      <c r="EE942" s="201"/>
      <c r="EF942" s="201"/>
      <c r="EG942" s="201"/>
      <c r="EH942" s="201"/>
      <c r="EI942" s="201"/>
      <c r="EJ942" s="201"/>
      <c r="EK942" s="201"/>
      <c r="EL942" s="201"/>
      <c r="EM942" s="201"/>
      <c r="EN942" s="201"/>
      <c r="EO942" s="201"/>
      <c r="EP942" s="201"/>
      <c r="EQ942" s="201"/>
      <c r="ER942" s="201"/>
      <c r="ES942" s="201"/>
      <c r="ET942" s="201"/>
      <c r="EU942" s="201"/>
      <c r="EV942" s="201"/>
      <c r="EW942" s="201"/>
      <c r="EX942" s="201"/>
      <c r="EY942" s="201"/>
      <c r="EZ942" s="201"/>
      <c r="FA942" s="201"/>
      <c r="FB942" s="201"/>
      <c r="FC942" s="201"/>
      <c r="FD942" s="201"/>
      <c r="FE942" s="201"/>
      <c r="FF942" s="201"/>
      <c r="FG942" s="201"/>
      <c r="FH942" s="201"/>
      <c r="FI942" s="201"/>
      <c r="FJ942" s="201"/>
      <c r="FK942" s="201"/>
      <c r="FL942" s="201"/>
      <c r="FM942" s="201"/>
      <c r="FN942" s="201"/>
      <c r="FO942" s="201"/>
      <c r="FP942" s="201"/>
      <c r="FQ942" s="201"/>
      <c r="FR942" s="201"/>
      <c r="FS942" s="201"/>
      <c r="FT942" s="201"/>
      <c r="FU942" s="201"/>
      <c r="FV942" s="201"/>
      <c r="FW942" s="201"/>
      <c r="FX942" s="201"/>
      <c r="FY942" s="201"/>
      <c r="FZ942" s="201"/>
      <c r="GA942" s="201"/>
      <c r="GB942" s="201"/>
      <c r="GC942" s="201"/>
      <c r="GD942" s="201"/>
      <c r="GE942" s="201"/>
      <c r="GF942" s="201"/>
      <c r="GG942" s="201"/>
      <c r="GH942" s="201"/>
      <c r="GI942" s="201"/>
      <c r="GJ942" s="201"/>
      <c r="GK942" s="201"/>
      <c r="GL942" s="201"/>
      <c r="GM942" s="201"/>
      <c r="GN942" s="201"/>
      <c r="GO942" s="201"/>
      <c r="GP942" s="201"/>
      <c r="GQ942" s="201"/>
      <c r="GR942" s="201"/>
      <c r="GS942" s="201"/>
      <c r="GT942" s="201"/>
      <c r="GU942" s="201"/>
      <c r="GV942" s="201"/>
      <c r="GW942" s="201"/>
      <c r="GX942" s="201"/>
      <c r="GY942" s="201"/>
      <c r="GZ942" s="201"/>
      <c r="HA942" s="201"/>
      <c r="HB942" s="201"/>
      <c r="HC942" s="201"/>
      <c r="HD942" s="201"/>
      <c r="HE942" s="201"/>
      <c r="HF942" s="201"/>
      <c r="HG942" s="201"/>
      <c r="HH942" s="201"/>
      <c r="HI942" s="201"/>
      <c r="HJ942" s="201"/>
      <c r="HK942" s="201"/>
      <c r="HL942" s="201"/>
      <c r="HM942" s="201"/>
      <c r="HN942" s="201"/>
      <c r="HO942" s="201"/>
      <c r="HP942" s="201"/>
      <c r="HQ942" s="201"/>
      <c r="HR942" s="201"/>
      <c r="HS942" s="201"/>
      <c r="HT942" s="201"/>
      <c r="HU942" s="201"/>
      <c r="HV942" s="201"/>
      <c r="HW942" s="201"/>
      <c r="HX942" s="201"/>
      <c r="HY942" s="201"/>
      <c r="HZ942" s="201"/>
      <c r="IA942" s="201"/>
      <c r="IB942" s="201"/>
      <c r="IC942" s="201"/>
      <c r="ID942" s="201"/>
      <c r="IE942" s="201"/>
      <c r="IF942" s="201"/>
      <c r="IG942" s="201"/>
      <c r="IH942" s="201"/>
      <c r="II942" s="201"/>
      <c r="IJ942" s="201"/>
      <c r="IK942" s="201"/>
      <c r="IL942" s="201"/>
      <c r="IM942" s="201"/>
      <c r="IN942" s="201"/>
      <c r="IO942" s="201"/>
      <c r="IP942" s="201"/>
      <c r="IQ942" s="201"/>
      <c r="IR942" s="201"/>
      <c r="IS942" s="201"/>
      <c r="IT942" s="201"/>
      <c r="IU942" s="201"/>
      <c r="IV942" s="201"/>
    </row>
    <row r="943" spans="1:256">
      <c r="A943" s="198"/>
      <c r="B943" s="199"/>
      <c r="C943" s="199" t="s">
        <v>291</v>
      </c>
      <c r="D943" s="199"/>
      <c r="E943" s="199" t="s">
        <v>292</v>
      </c>
      <c r="F943" s="196">
        <v>1</v>
      </c>
      <c r="G943" s="197"/>
      <c r="H943" s="197">
        <v>9172.25</v>
      </c>
      <c r="I943" s="197">
        <v>9172.25</v>
      </c>
      <c r="J943" s="230">
        <v>13</v>
      </c>
      <c r="K943" s="200"/>
      <c r="L943" s="199"/>
      <c r="M943" s="197">
        <v>9172.25</v>
      </c>
      <c r="N943" s="197">
        <v>9172.25</v>
      </c>
      <c r="O943" s="199"/>
      <c r="P943" s="197"/>
      <c r="Q943" s="197"/>
      <c r="R943" s="196">
        <v>1</v>
      </c>
      <c r="S943" s="197">
        <v>9172.25</v>
      </c>
      <c r="T943" s="197">
        <v>9172.25</v>
      </c>
      <c r="U943" s="200"/>
      <c r="V943" s="199"/>
      <c r="W943" s="199"/>
      <c r="X943" s="199"/>
      <c r="Y943" s="199"/>
      <c r="Z943" s="199"/>
      <c r="AA943" s="199"/>
      <c r="AB943" s="199"/>
      <c r="AC943" s="199"/>
      <c r="AD943" s="199"/>
      <c r="AE943" s="200"/>
      <c r="AH943" s="201"/>
      <c r="AI943" s="201"/>
      <c r="AJ943" s="201"/>
      <c r="AK943" s="201"/>
      <c r="AL943" s="201"/>
      <c r="AM943" s="201"/>
      <c r="AN943" s="201"/>
      <c r="AO943" s="201"/>
      <c r="AP943" s="201"/>
      <c r="AQ943" s="201"/>
      <c r="AR943" s="201"/>
      <c r="AS943" s="201"/>
      <c r="AT943" s="201"/>
      <c r="AU943" s="201"/>
      <c r="AV943" s="201"/>
      <c r="AW943" s="201"/>
      <c r="AX943" s="201"/>
      <c r="AY943" s="201"/>
      <c r="AZ943" s="201"/>
      <c r="BA943" s="201"/>
      <c r="BB943" s="201"/>
      <c r="BC943" s="201"/>
      <c r="BD943" s="201"/>
      <c r="BE943" s="201"/>
      <c r="BF943" s="201"/>
      <c r="BG943" s="201"/>
      <c r="BH943" s="201"/>
      <c r="BI943" s="201"/>
      <c r="BJ943" s="201"/>
      <c r="BK943" s="201"/>
      <c r="BL943" s="201"/>
      <c r="BM943" s="201"/>
      <c r="BN943" s="201"/>
      <c r="BO943" s="201"/>
      <c r="BP943" s="201"/>
      <c r="BQ943" s="201"/>
      <c r="BR943" s="201"/>
      <c r="BS943" s="201"/>
      <c r="BT943" s="201"/>
      <c r="BU943" s="201"/>
      <c r="BV943" s="201"/>
      <c r="BW943" s="201"/>
      <c r="BX943" s="201"/>
      <c r="BY943" s="201"/>
      <c r="BZ943" s="201"/>
      <c r="CA943" s="201"/>
      <c r="CB943" s="201"/>
      <c r="CC943" s="201"/>
      <c r="CD943" s="201"/>
      <c r="CE943" s="201"/>
      <c r="CF943" s="201"/>
      <c r="CG943" s="201"/>
      <c r="CH943" s="201"/>
      <c r="CI943" s="201"/>
      <c r="CJ943" s="201"/>
      <c r="CK943" s="201"/>
      <c r="CL943" s="201"/>
      <c r="CM943" s="201"/>
      <c r="CN943" s="201"/>
      <c r="CO943" s="201"/>
      <c r="CP943" s="201"/>
      <c r="CQ943" s="201"/>
      <c r="CR943" s="201"/>
      <c r="CS943" s="201"/>
      <c r="CT943" s="201"/>
      <c r="CU943" s="201"/>
      <c r="CV943" s="201"/>
      <c r="CW943" s="201"/>
      <c r="CX943" s="201"/>
      <c r="CY943" s="201"/>
      <c r="CZ943" s="201"/>
      <c r="DA943" s="201"/>
      <c r="DB943" s="201"/>
      <c r="DC943" s="201"/>
      <c r="DD943" s="201"/>
      <c r="DE943" s="201"/>
      <c r="DF943" s="201"/>
      <c r="DG943" s="201"/>
      <c r="DH943" s="201"/>
      <c r="DI943" s="201"/>
      <c r="DJ943" s="201"/>
      <c r="DK943" s="201"/>
      <c r="DL943" s="201"/>
      <c r="DM943" s="201"/>
      <c r="DN943" s="201"/>
      <c r="DO943" s="201"/>
      <c r="DP943" s="201"/>
      <c r="DQ943" s="201"/>
      <c r="DR943" s="201"/>
      <c r="DS943" s="201"/>
      <c r="DT943" s="201"/>
      <c r="DU943" s="201"/>
      <c r="DV943" s="201"/>
      <c r="DW943" s="201"/>
      <c r="DX943" s="201"/>
      <c r="DY943" s="201"/>
      <c r="DZ943" s="201"/>
      <c r="EA943" s="201"/>
      <c r="EB943" s="201"/>
      <c r="EC943" s="201"/>
      <c r="ED943" s="201"/>
      <c r="EE943" s="201"/>
      <c r="EF943" s="201"/>
      <c r="EG943" s="201"/>
      <c r="EH943" s="201"/>
      <c r="EI943" s="201"/>
      <c r="EJ943" s="201"/>
      <c r="EK943" s="201"/>
      <c r="EL943" s="201"/>
      <c r="EM943" s="201"/>
      <c r="EN943" s="201"/>
      <c r="EO943" s="201"/>
      <c r="EP943" s="201"/>
      <c r="EQ943" s="201"/>
      <c r="ER943" s="201"/>
      <c r="ES943" s="201"/>
      <c r="ET943" s="201"/>
      <c r="EU943" s="201"/>
      <c r="EV943" s="201"/>
      <c r="EW943" s="201"/>
      <c r="EX943" s="201"/>
      <c r="EY943" s="201"/>
      <c r="EZ943" s="201"/>
      <c r="FA943" s="201"/>
      <c r="FB943" s="201"/>
      <c r="FC943" s="201"/>
      <c r="FD943" s="201"/>
      <c r="FE943" s="201"/>
      <c r="FF943" s="201"/>
      <c r="FG943" s="201"/>
      <c r="FH943" s="201"/>
      <c r="FI943" s="201"/>
      <c r="FJ943" s="201"/>
      <c r="FK943" s="201"/>
      <c r="FL943" s="201"/>
      <c r="FM943" s="201"/>
      <c r="FN943" s="201"/>
      <c r="FO943" s="201"/>
      <c r="FP943" s="201"/>
      <c r="FQ943" s="201"/>
      <c r="FR943" s="201"/>
      <c r="FS943" s="201"/>
      <c r="FT943" s="201"/>
      <c r="FU943" s="201"/>
      <c r="FV943" s="201"/>
      <c r="FW943" s="201"/>
      <c r="FX943" s="201"/>
      <c r="FY943" s="201"/>
      <c r="FZ943" s="201"/>
      <c r="GA943" s="201"/>
      <c r="GB943" s="201"/>
      <c r="GC943" s="201"/>
      <c r="GD943" s="201"/>
      <c r="GE943" s="201"/>
      <c r="GF943" s="201"/>
      <c r="GG943" s="201"/>
      <c r="GH943" s="201"/>
      <c r="GI943" s="201"/>
      <c r="GJ943" s="201"/>
      <c r="GK943" s="201"/>
      <c r="GL943" s="201"/>
      <c r="GM943" s="201"/>
      <c r="GN943" s="201"/>
      <c r="GO943" s="201"/>
      <c r="GP943" s="201"/>
      <c r="GQ943" s="201"/>
      <c r="GR943" s="201"/>
      <c r="GS943" s="201"/>
      <c r="GT943" s="201"/>
      <c r="GU943" s="201"/>
      <c r="GV943" s="201"/>
      <c r="GW943" s="201"/>
      <c r="GX943" s="201"/>
      <c r="GY943" s="201"/>
      <c r="GZ943" s="201"/>
      <c r="HA943" s="201"/>
      <c r="HB943" s="201"/>
      <c r="HC943" s="201"/>
      <c r="HD943" s="201"/>
      <c r="HE943" s="201"/>
      <c r="HF943" s="201"/>
      <c r="HG943" s="201"/>
      <c r="HH943" s="201"/>
      <c r="HI943" s="201"/>
      <c r="HJ943" s="201"/>
      <c r="HK943" s="201"/>
      <c r="HL943" s="201"/>
      <c r="HM943" s="201"/>
      <c r="HN943" s="201"/>
      <c r="HO943" s="201"/>
      <c r="HP943" s="201"/>
      <c r="HQ943" s="201"/>
      <c r="HR943" s="201"/>
      <c r="HS943" s="201"/>
      <c r="HT943" s="201"/>
      <c r="HU943" s="201"/>
      <c r="HV943" s="201"/>
      <c r="HW943" s="201"/>
      <c r="HX943" s="201"/>
      <c r="HY943" s="201"/>
      <c r="HZ943" s="201"/>
      <c r="IA943" s="201"/>
      <c r="IB943" s="201"/>
      <c r="IC943" s="201"/>
      <c r="ID943" s="201"/>
      <c r="IE943" s="201"/>
      <c r="IF943" s="201"/>
      <c r="IG943" s="201"/>
      <c r="IH943" s="201"/>
      <c r="II943" s="201"/>
      <c r="IJ943" s="201"/>
      <c r="IK943" s="201"/>
      <c r="IL943" s="201"/>
      <c r="IM943" s="201"/>
      <c r="IN943" s="201"/>
      <c r="IO943" s="201"/>
      <c r="IP943" s="201"/>
      <c r="IQ943" s="201"/>
      <c r="IR943" s="201"/>
      <c r="IS943" s="201"/>
      <c r="IT943" s="201"/>
      <c r="IU943" s="201"/>
      <c r="IV943" s="201"/>
    </row>
    <row r="944" spans="1:256">
      <c r="A944" s="198"/>
      <c r="B944" s="199"/>
      <c r="C944" s="199" t="s">
        <v>293</v>
      </c>
      <c r="D944" s="199"/>
      <c r="E944" s="199" t="s">
        <v>116</v>
      </c>
      <c r="F944" s="196">
        <v>13</v>
      </c>
      <c r="G944" s="197">
        <v>5074.7037499999997</v>
      </c>
      <c r="H944" s="197">
        <v>40597.629999999997</v>
      </c>
      <c r="I944" s="197">
        <v>3122.89461538462</v>
      </c>
      <c r="J944" s="230">
        <v>9.7692307692307701</v>
      </c>
      <c r="K944" s="200"/>
      <c r="L944" s="199">
        <v>8</v>
      </c>
      <c r="M944" s="197">
        <v>10083.59</v>
      </c>
      <c r="N944" s="197">
        <v>2016.7180000000001</v>
      </c>
      <c r="O944" s="199"/>
      <c r="P944" s="197"/>
      <c r="Q944" s="197"/>
      <c r="R944" s="196">
        <v>13</v>
      </c>
      <c r="S944" s="197">
        <v>40597.629999999997</v>
      </c>
      <c r="T944" s="197">
        <v>3122.89461538462</v>
      </c>
      <c r="U944" s="200"/>
      <c r="V944" s="199"/>
      <c r="W944" s="199"/>
      <c r="X944" s="199"/>
      <c r="Y944" s="199"/>
      <c r="Z944" s="199"/>
      <c r="AA944" s="199"/>
      <c r="AB944" s="199"/>
      <c r="AC944" s="199"/>
      <c r="AD944" s="199"/>
      <c r="AE944" s="200"/>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c r="BR944" s="201"/>
      <c r="BS944" s="201"/>
      <c r="BT944" s="201"/>
      <c r="BU944" s="201"/>
      <c r="BV944" s="201"/>
      <c r="BW944" s="201"/>
      <c r="BX944" s="201"/>
      <c r="BY944" s="201"/>
      <c r="BZ944" s="201"/>
      <c r="CA944" s="201"/>
      <c r="CB944" s="201"/>
      <c r="CC944" s="201"/>
      <c r="CD944" s="201"/>
      <c r="CE944" s="201"/>
      <c r="CF944" s="201"/>
      <c r="CG944" s="201"/>
      <c r="CH944" s="201"/>
      <c r="CI944" s="201"/>
      <c r="CJ944" s="201"/>
      <c r="CK944" s="201"/>
      <c r="CL944" s="201"/>
      <c r="CM944" s="201"/>
      <c r="CN944" s="201"/>
      <c r="CO944" s="201"/>
      <c r="CP944" s="201"/>
      <c r="CQ944" s="201"/>
      <c r="CR944" s="201"/>
      <c r="CS944" s="201"/>
      <c r="CT944" s="201"/>
      <c r="CU944" s="201"/>
      <c r="CV944" s="201"/>
      <c r="CW944" s="201"/>
      <c r="CX944" s="201"/>
      <c r="CY944" s="201"/>
      <c r="CZ944" s="201"/>
      <c r="DA944" s="201"/>
      <c r="DB944" s="201"/>
      <c r="DC944" s="201"/>
      <c r="DD944" s="201"/>
      <c r="DE944" s="201"/>
      <c r="DF944" s="201"/>
      <c r="DG944" s="201"/>
      <c r="DH944" s="201"/>
      <c r="DI944" s="201"/>
      <c r="DJ944" s="201"/>
      <c r="DK944" s="201"/>
      <c r="DL944" s="201"/>
      <c r="DM944" s="201"/>
      <c r="DN944" s="201"/>
      <c r="DO944" s="201"/>
      <c r="DP944" s="201"/>
      <c r="DQ944" s="201"/>
      <c r="DR944" s="201"/>
      <c r="DS944" s="201"/>
      <c r="DT944" s="201"/>
      <c r="DU944" s="201"/>
      <c r="DV944" s="201"/>
      <c r="DW944" s="201"/>
      <c r="DX944" s="201"/>
      <c r="DY944" s="201"/>
      <c r="DZ944" s="201"/>
      <c r="EA944" s="201"/>
      <c r="EB944" s="201"/>
      <c r="EC944" s="201"/>
      <c r="ED944" s="201"/>
      <c r="EE944" s="201"/>
      <c r="EF944" s="201"/>
      <c r="EG944" s="201"/>
      <c r="EH944" s="201"/>
      <c r="EI944" s="201"/>
      <c r="EJ944" s="201"/>
      <c r="EK944" s="201"/>
      <c r="EL944" s="201"/>
      <c r="EM944" s="201"/>
      <c r="EN944" s="201"/>
      <c r="EO944" s="201"/>
      <c r="EP944" s="201"/>
      <c r="EQ944" s="201"/>
      <c r="ER944" s="201"/>
      <c r="ES944" s="201"/>
      <c r="ET944" s="201"/>
      <c r="EU944" s="201"/>
      <c r="EV944" s="201"/>
      <c r="EW944" s="201"/>
      <c r="EX944" s="201"/>
      <c r="EY944" s="201"/>
      <c r="EZ944" s="201"/>
      <c r="FA944" s="201"/>
      <c r="FB944" s="201"/>
      <c r="FC944" s="201"/>
      <c r="FD944" s="201"/>
      <c r="FE944" s="201"/>
      <c r="FF944" s="201"/>
      <c r="FG944" s="201"/>
      <c r="FH944" s="201"/>
      <c r="FI944" s="201"/>
      <c r="FJ944" s="201"/>
      <c r="FK944" s="201"/>
      <c r="FL944" s="201"/>
      <c r="FM944" s="201"/>
      <c r="FN944" s="201"/>
      <c r="FO944" s="201"/>
      <c r="FP944" s="201"/>
      <c r="FQ944" s="201"/>
      <c r="FR944" s="201"/>
      <c r="FS944" s="201"/>
      <c r="FT944" s="201"/>
      <c r="FU944" s="201"/>
      <c r="FV944" s="201"/>
      <c r="FW944" s="201"/>
      <c r="FX944" s="201"/>
      <c r="FY944" s="201"/>
      <c r="FZ944" s="201"/>
      <c r="GA944" s="201"/>
      <c r="GB944" s="201"/>
      <c r="GC944" s="201"/>
      <c r="GD944" s="201"/>
      <c r="GE944" s="201"/>
      <c r="GF944" s="201"/>
      <c r="GG944" s="201"/>
      <c r="GH944" s="201"/>
      <c r="GI944" s="201"/>
      <c r="GJ944" s="201"/>
      <c r="GK944" s="201"/>
      <c r="GL944" s="201"/>
      <c r="GM944" s="201"/>
      <c r="GN944" s="201"/>
      <c r="GO944" s="201"/>
      <c r="GP944" s="201"/>
      <c r="GQ944" s="201"/>
      <c r="GR944" s="201"/>
      <c r="GS944" s="201"/>
      <c r="GT944" s="201"/>
      <c r="GU944" s="201"/>
      <c r="GV944" s="201"/>
      <c r="GW944" s="201"/>
      <c r="GX944" s="201"/>
      <c r="GY944" s="201"/>
      <c r="GZ944" s="201"/>
      <c r="HA944" s="201"/>
      <c r="HB944" s="201"/>
      <c r="HC944" s="201"/>
      <c r="HD944" s="201"/>
      <c r="HE944" s="201"/>
      <c r="HF944" s="201"/>
      <c r="HG944" s="201"/>
      <c r="HH944" s="201"/>
      <c r="HI944" s="201"/>
      <c r="HJ944" s="201"/>
      <c r="HK944" s="201"/>
      <c r="HL944" s="201"/>
      <c r="HM944" s="201"/>
      <c r="HN944" s="201"/>
      <c r="HO944" s="201"/>
      <c r="HP944" s="201"/>
      <c r="HQ944" s="201"/>
      <c r="HR944" s="201"/>
      <c r="HS944" s="201"/>
      <c r="HT944" s="201"/>
      <c r="HU944" s="201"/>
      <c r="HV944" s="201"/>
      <c r="HW944" s="201"/>
      <c r="HX944" s="201"/>
      <c r="HY944" s="201"/>
      <c r="HZ944" s="201"/>
      <c r="IA944" s="201"/>
      <c r="IB944" s="201"/>
      <c r="IC944" s="201"/>
      <c r="ID944" s="201"/>
      <c r="IE944" s="201"/>
      <c r="IF944" s="201"/>
      <c r="IG944" s="201"/>
      <c r="IH944" s="201"/>
      <c r="II944" s="201"/>
      <c r="IJ944" s="201"/>
      <c r="IK944" s="201"/>
      <c r="IL944" s="201"/>
      <c r="IM944" s="201"/>
      <c r="IN944" s="201"/>
      <c r="IO944" s="201"/>
      <c r="IP944" s="201"/>
      <c r="IQ944" s="201"/>
      <c r="IR944" s="201"/>
      <c r="IS944" s="201"/>
      <c r="IT944" s="201"/>
      <c r="IU944" s="201"/>
      <c r="IV944" s="201"/>
    </row>
    <row r="945" spans="1:256">
      <c r="A945" s="198"/>
      <c r="B945" s="199"/>
      <c r="C945" s="199" t="s">
        <v>469</v>
      </c>
      <c r="D945" s="199"/>
      <c r="E945" s="199" t="s">
        <v>299</v>
      </c>
      <c r="F945" s="196">
        <v>2</v>
      </c>
      <c r="G945" s="197"/>
      <c r="H945" s="197">
        <v>15889.68</v>
      </c>
      <c r="I945" s="197">
        <v>7944.84</v>
      </c>
      <c r="J945" s="230">
        <v>9</v>
      </c>
      <c r="K945" s="200"/>
      <c r="L945" s="199"/>
      <c r="M945" s="197">
        <v>15889.68</v>
      </c>
      <c r="N945" s="197">
        <v>7944.84</v>
      </c>
      <c r="O945" s="199"/>
      <c r="P945" s="197"/>
      <c r="Q945" s="197"/>
      <c r="R945" s="196">
        <v>2</v>
      </c>
      <c r="S945" s="197">
        <v>15889.68</v>
      </c>
      <c r="T945" s="197">
        <v>7944.84</v>
      </c>
      <c r="U945" s="200"/>
      <c r="V945" s="199"/>
      <c r="W945" s="199"/>
      <c r="X945" s="199"/>
      <c r="Y945" s="199"/>
      <c r="Z945" s="199"/>
      <c r="AA945" s="199"/>
      <c r="AB945" s="199"/>
      <c r="AC945" s="199"/>
      <c r="AD945" s="199"/>
      <c r="AE945" s="200"/>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c r="BR945" s="201"/>
      <c r="BS945" s="201"/>
      <c r="BT945" s="201"/>
      <c r="BU945" s="201"/>
      <c r="BV945" s="201"/>
      <c r="BW945" s="201"/>
      <c r="BX945" s="201"/>
      <c r="BY945" s="201"/>
      <c r="BZ945" s="201"/>
      <c r="CA945" s="201"/>
      <c r="CB945" s="201"/>
      <c r="CC945" s="201"/>
      <c r="CD945" s="201"/>
      <c r="CE945" s="201"/>
      <c r="CF945" s="201"/>
      <c r="CG945" s="201"/>
      <c r="CH945" s="201"/>
      <c r="CI945" s="201"/>
      <c r="CJ945" s="201"/>
      <c r="CK945" s="201"/>
      <c r="CL945" s="201"/>
      <c r="CM945" s="201"/>
      <c r="CN945" s="201"/>
      <c r="CO945" s="201"/>
      <c r="CP945" s="201"/>
      <c r="CQ945" s="201"/>
      <c r="CR945" s="201"/>
      <c r="CS945" s="201"/>
      <c r="CT945" s="201"/>
      <c r="CU945" s="201"/>
      <c r="CV945" s="201"/>
      <c r="CW945" s="201"/>
      <c r="CX945" s="201"/>
      <c r="CY945" s="201"/>
      <c r="CZ945" s="201"/>
      <c r="DA945" s="201"/>
      <c r="DB945" s="201"/>
      <c r="DC945" s="201"/>
      <c r="DD945" s="201"/>
      <c r="DE945" s="201"/>
      <c r="DF945" s="201"/>
      <c r="DG945" s="201"/>
      <c r="DH945" s="201"/>
      <c r="DI945" s="201"/>
      <c r="DJ945" s="201"/>
      <c r="DK945" s="201"/>
      <c r="DL945" s="201"/>
      <c r="DM945" s="201"/>
      <c r="DN945" s="201"/>
      <c r="DO945" s="201"/>
      <c r="DP945" s="201"/>
      <c r="DQ945" s="201"/>
      <c r="DR945" s="201"/>
      <c r="DS945" s="201"/>
      <c r="DT945" s="201"/>
      <c r="DU945" s="201"/>
      <c r="DV945" s="201"/>
      <c r="DW945" s="201"/>
      <c r="DX945" s="201"/>
      <c r="DY945" s="201"/>
      <c r="DZ945" s="201"/>
      <c r="EA945" s="201"/>
      <c r="EB945" s="201"/>
      <c r="EC945" s="201"/>
      <c r="ED945" s="201"/>
      <c r="EE945" s="201"/>
      <c r="EF945" s="201"/>
      <c r="EG945" s="201"/>
      <c r="EH945" s="201"/>
      <c r="EI945" s="201"/>
      <c r="EJ945" s="201"/>
      <c r="EK945" s="201"/>
      <c r="EL945" s="201"/>
      <c r="EM945" s="201"/>
      <c r="EN945" s="201"/>
      <c r="EO945" s="201"/>
      <c r="EP945" s="201"/>
      <c r="EQ945" s="201"/>
      <c r="ER945" s="201"/>
      <c r="ES945" s="201"/>
      <c r="ET945" s="201"/>
      <c r="EU945" s="201"/>
      <c r="EV945" s="201"/>
      <c r="EW945" s="201"/>
      <c r="EX945" s="201"/>
      <c r="EY945" s="201"/>
      <c r="EZ945" s="201"/>
      <c r="FA945" s="201"/>
      <c r="FB945" s="201"/>
      <c r="FC945" s="201"/>
      <c r="FD945" s="201"/>
      <c r="FE945" s="201"/>
      <c r="FF945" s="201"/>
      <c r="FG945" s="201"/>
      <c r="FH945" s="201"/>
      <c r="FI945" s="201"/>
      <c r="FJ945" s="201"/>
      <c r="FK945" s="201"/>
      <c r="FL945" s="201"/>
      <c r="FM945" s="201"/>
      <c r="FN945" s="201"/>
      <c r="FO945" s="201"/>
      <c r="FP945" s="201"/>
      <c r="FQ945" s="201"/>
      <c r="FR945" s="201"/>
      <c r="FS945" s="201"/>
      <c r="FT945" s="201"/>
      <c r="FU945" s="201"/>
      <c r="FV945" s="201"/>
      <c r="FW945" s="201"/>
      <c r="FX945" s="201"/>
      <c r="FY945" s="201"/>
      <c r="FZ945" s="201"/>
      <c r="GA945" s="201"/>
      <c r="GB945" s="201"/>
      <c r="GC945" s="201"/>
      <c r="GD945" s="201"/>
      <c r="GE945" s="201"/>
      <c r="GF945" s="201"/>
      <c r="GG945" s="201"/>
      <c r="GH945" s="201"/>
      <c r="GI945" s="201"/>
      <c r="GJ945" s="201"/>
      <c r="GK945" s="201"/>
      <c r="GL945" s="201"/>
      <c r="GM945" s="201"/>
      <c r="GN945" s="201"/>
      <c r="GO945" s="201"/>
      <c r="GP945" s="201"/>
      <c r="GQ945" s="201"/>
      <c r="GR945" s="201"/>
      <c r="GS945" s="201"/>
      <c r="GT945" s="201"/>
      <c r="GU945" s="201"/>
      <c r="GV945" s="201"/>
      <c r="GW945" s="201"/>
      <c r="GX945" s="201"/>
      <c r="GY945" s="201"/>
      <c r="GZ945" s="201"/>
      <c r="HA945" s="201"/>
      <c r="HB945" s="201"/>
      <c r="HC945" s="201"/>
      <c r="HD945" s="201"/>
      <c r="HE945" s="201"/>
      <c r="HF945" s="201"/>
      <c r="HG945" s="201"/>
      <c r="HH945" s="201"/>
      <c r="HI945" s="201"/>
      <c r="HJ945" s="201"/>
      <c r="HK945" s="201"/>
      <c r="HL945" s="201"/>
      <c r="HM945" s="201"/>
      <c r="HN945" s="201"/>
      <c r="HO945" s="201"/>
      <c r="HP945" s="201"/>
      <c r="HQ945" s="201"/>
      <c r="HR945" s="201"/>
      <c r="HS945" s="201"/>
      <c r="HT945" s="201"/>
      <c r="HU945" s="201"/>
      <c r="HV945" s="201"/>
      <c r="HW945" s="201"/>
      <c r="HX945" s="201"/>
      <c r="HY945" s="201"/>
      <c r="HZ945" s="201"/>
      <c r="IA945" s="201"/>
      <c r="IB945" s="201"/>
      <c r="IC945" s="201"/>
      <c r="ID945" s="201"/>
      <c r="IE945" s="201"/>
      <c r="IF945" s="201"/>
      <c r="IG945" s="201"/>
      <c r="IH945" s="201"/>
      <c r="II945" s="201"/>
      <c r="IJ945" s="201"/>
      <c r="IK945" s="201"/>
      <c r="IL945" s="201"/>
      <c r="IM945" s="201"/>
      <c r="IN945" s="201"/>
      <c r="IO945" s="201"/>
      <c r="IP945" s="201"/>
      <c r="IQ945" s="201"/>
      <c r="IR945" s="201"/>
      <c r="IS945" s="201"/>
      <c r="IT945" s="201"/>
      <c r="IU945" s="201"/>
      <c r="IV945" s="201"/>
    </row>
    <row r="946" spans="1:256">
      <c r="A946" s="198"/>
      <c r="B946" s="199"/>
      <c r="C946" s="199" t="s">
        <v>301</v>
      </c>
      <c r="D946" s="199"/>
      <c r="E946" s="199" t="s">
        <v>119</v>
      </c>
      <c r="F946" s="196">
        <v>1</v>
      </c>
      <c r="G946" s="197">
        <v>1165.73</v>
      </c>
      <c r="H946" s="197">
        <v>1165.73</v>
      </c>
      <c r="I946" s="197">
        <v>1165.73</v>
      </c>
      <c r="J946" s="230">
        <v>7</v>
      </c>
      <c r="K946" s="200"/>
      <c r="L946" s="199">
        <v>1</v>
      </c>
      <c r="M946" s="197"/>
      <c r="N946" s="197"/>
      <c r="O946" s="199"/>
      <c r="P946" s="197"/>
      <c r="Q946" s="197"/>
      <c r="R946" s="196">
        <v>1</v>
      </c>
      <c r="S946" s="197">
        <v>1165.73</v>
      </c>
      <c r="T946" s="197">
        <v>1165.73</v>
      </c>
      <c r="U946" s="200"/>
      <c r="V946" s="199"/>
      <c r="W946" s="199"/>
      <c r="X946" s="199"/>
      <c r="Y946" s="199"/>
      <c r="Z946" s="199"/>
      <c r="AA946" s="199"/>
      <c r="AB946" s="199"/>
      <c r="AC946" s="199"/>
      <c r="AD946" s="199"/>
      <c r="AE946" s="200"/>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01"/>
      <c r="BI946" s="201"/>
      <c r="BJ946" s="201"/>
      <c r="BK946" s="201"/>
      <c r="BL946" s="201"/>
      <c r="BM946" s="201"/>
      <c r="BN946" s="201"/>
      <c r="BO946" s="201"/>
      <c r="BP946" s="201"/>
      <c r="BQ946" s="201"/>
      <c r="BR946" s="201"/>
      <c r="BS946" s="201"/>
      <c r="BT946" s="201"/>
      <c r="BU946" s="201"/>
      <c r="BV946" s="201"/>
      <c r="BW946" s="201"/>
      <c r="BX946" s="201"/>
      <c r="BY946" s="201"/>
      <c r="BZ946" s="201"/>
      <c r="CA946" s="201"/>
      <c r="CB946" s="201"/>
      <c r="CC946" s="201"/>
      <c r="CD946" s="201"/>
      <c r="CE946" s="201"/>
      <c r="CF946" s="201"/>
      <c r="CG946" s="201"/>
      <c r="CH946" s="201"/>
      <c r="CI946" s="201"/>
      <c r="CJ946" s="201"/>
      <c r="CK946" s="201"/>
      <c r="CL946" s="201"/>
      <c r="CM946" s="201"/>
      <c r="CN946" s="201"/>
      <c r="CO946" s="201"/>
      <c r="CP946" s="201"/>
      <c r="CQ946" s="201"/>
      <c r="CR946" s="201"/>
      <c r="CS946" s="201"/>
      <c r="CT946" s="201"/>
      <c r="CU946" s="201"/>
      <c r="CV946" s="201"/>
      <c r="CW946" s="201"/>
      <c r="CX946" s="201"/>
      <c r="CY946" s="201"/>
      <c r="CZ946" s="201"/>
      <c r="DA946" s="201"/>
      <c r="DB946" s="201"/>
      <c r="DC946" s="201"/>
      <c r="DD946" s="201"/>
      <c r="DE946" s="201"/>
      <c r="DF946" s="201"/>
      <c r="DG946" s="201"/>
      <c r="DH946" s="201"/>
      <c r="DI946" s="201"/>
      <c r="DJ946" s="201"/>
      <c r="DK946" s="201"/>
      <c r="DL946" s="201"/>
      <c r="DM946" s="201"/>
      <c r="DN946" s="201"/>
      <c r="DO946" s="201"/>
      <c r="DP946" s="201"/>
      <c r="DQ946" s="201"/>
      <c r="DR946" s="201"/>
      <c r="DS946" s="201"/>
      <c r="DT946" s="201"/>
      <c r="DU946" s="201"/>
      <c r="DV946" s="201"/>
      <c r="DW946" s="201"/>
      <c r="DX946" s="201"/>
      <c r="DY946" s="201"/>
      <c r="DZ946" s="201"/>
      <c r="EA946" s="201"/>
      <c r="EB946" s="201"/>
      <c r="EC946" s="201"/>
      <c r="ED946" s="201"/>
      <c r="EE946" s="201"/>
      <c r="EF946" s="201"/>
      <c r="EG946" s="201"/>
      <c r="EH946" s="201"/>
      <c r="EI946" s="201"/>
      <c r="EJ946" s="201"/>
      <c r="EK946" s="201"/>
      <c r="EL946" s="201"/>
      <c r="EM946" s="201"/>
      <c r="EN946" s="201"/>
      <c r="EO946" s="201"/>
      <c r="EP946" s="201"/>
      <c r="EQ946" s="201"/>
      <c r="ER946" s="201"/>
      <c r="ES946" s="201"/>
      <c r="ET946" s="201"/>
      <c r="EU946" s="201"/>
      <c r="EV946" s="201"/>
      <c r="EW946" s="201"/>
      <c r="EX946" s="201"/>
      <c r="EY946" s="201"/>
      <c r="EZ946" s="201"/>
      <c r="FA946" s="201"/>
      <c r="FB946" s="201"/>
      <c r="FC946" s="201"/>
      <c r="FD946" s="201"/>
      <c r="FE946" s="201"/>
      <c r="FF946" s="201"/>
      <c r="FG946" s="201"/>
      <c r="FH946" s="201"/>
      <c r="FI946" s="201"/>
      <c r="FJ946" s="201"/>
      <c r="FK946" s="201"/>
      <c r="FL946" s="201"/>
      <c r="FM946" s="201"/>
      <c r="FN946" s="201"/>
      <c r="FO946" s="201"/>
      <c r="FP946" s="201"/>
      <c r="FQ946" s="201"/>
      <c r="FR946" s="201"/>
      <c r="FS946" s="201"/>
      <c r="FT946" s="201"/>
      <c r="FU946" s="201"/>
      <c r="FV946" s="201"/>
      <c r="FW946" s="201"/>
      <c r="FX946" s="201"/>
      <c r="FY946" s="201"/>
      <c r="FZ946" s="201"/>
      <c r="GA946" s="201"/>
      <c r="GB946" s="201"/>
      <c r="GC946" s="201"/>
      <c r="GD946" s="201"/>
      <c r="GE946" s="201"/>
      <c r="GF946" s="201"/>
      <c r="GG946" s="201"/>
      <c r="GH946" s="201"/>
      <c r="GI946" s="201"/>
      <c r="GJ946" s="201"/>
      <c r="GK946" s="201"/>
      <c r="GL946" s="201"/>
      <c r="GM946" s="201"/>
      <c r="GN946" s="201"/>
      <c r="GO946" s="201"/>
      <c r="GP946" s="201"/>
      <c r="GQ946" s="201"/>
      <c r="GR946" s="201"/>
      <c r="GS946" s="201"/>
      <c r="GT946" s="201"/>
      <c r="GU946" s="201"/>
      <c r="GV946" s="201"/>
      <c r="GW946" s="201"/>
      <c r="GX946" s="201"/>
      <c r="GY946" s="201"/>
      <c r="GZ946" s="201"/>
      <c r="HA946" s="201"/>
      <c r="HB946" s="201"/>
      <c r="HC946" s="201"/>
      <c r="HD946" s="201"/>
      <c r="HE946" s="201"/>
      <c r="HF946" s="201"/>
      <c r="HG946" s="201"/>
      <c r="HH946" s="201"/>
      <c r="HI946" s="201"/>
      <c r="HJ946" s="201"/>
      <c r="HK946" s="201"/>
      <c r="HL946" s="201"/>
      <c r="HM946" s="201"/>
      <c r="HN946" s="201"/>
      <c r="HO946" s="201"/>
      <c r="HP946" s="201"/>
      <c r="HQ946" s="201"/>
      <c r="HR946" s="201"/>
      <c r="HS946" s="201"/>
      <c r="HT946" s="201"/>
      <c r="HU946" s="201"/>
      <c r="HV946" s="201"/>
      <c r="HW946" s="201"/>
      <c r="HX946" s="201"/>
      <c r="HY946" s="201"/>
      <c r="HZ946" s="201"/>
      <c r="IA946" s="201"/>
      <c r="IB946" s="201"/>
      <c r="IC946" s="201"/>
      <c r="ID946" s="201"/>
      <c r="IE946" s="201"/>
      <c r="IF946" s="201"/>
      <c r="IG946" s="201"/>
      <c r="IH946" s="201"/>
      <c r="II946" s="201"/>
      <c r="IJ946" s="201"/>
      <c r="IK946" s="201"/>
      <c r="IL946" s="201"/>
      <c r="IM946" s="201"/>
      <c r="IN946" s="201"/>
      <c r="IO946" s="201"/>
      <c r="IP946" s="201"/>
      <c r="IQ946" s="201"/>
      <c r="IR946" s="201"/>
      <c r="IS946" s="201"/>
      <c r="IT946" s="201"/>
      <c r="IU946" s="201"/>
      <c r="IV946" s="201"/>
    </row>
    <row r="947" spans="1:256">
      <c r="A947" s="198"/>
      <c r="B947" s="199"/>
      <c r="C947" s="199" t="s">
        <v>304</v>
      </c>
      <c r="D947" s="199"/>
      <c r="E947" s="199" t="s">
        <v>161</v>
      </c>
      <c r="F947" s="196">
        <v>1</v>
      </c>
      <c r="G947" s="197">
        <v>497.87</v>
      </c>
      <c r="H947" s="197">
        <v>497.87</v>
      </c>
      <c r="I947" s="197">
        <v>497.87</v>
      </c>
      <c r="J947" s="230">
        <v>13</v>
      </c>
      <c r="K947" s="200"/>
      <c r="L947" s="199">
        <v>1</v>
      </c>
      <c r="M947" s="197"/>
      <c r="N947" s="197"/>
      <c r="O947" s="199"/>
      <c r="P947" s="197"/>
      <c r="Q947" s="197"/>
      <c r="R947" s="196">
        <v>1</v>
      </c>
      <c r="S947" s="197">
        <v>497.87</v>
      </c>
      <c r="T947" s="197">
        <v>497.87</v>
      </c>
      <c r="U947" s="200"/>
      <c r="V947" s="199"/>
      <c r="W947" s="199"/>
      <c r="X947" s="199"/>
      <c r="Y947" s="199"/>
      <c r="Z947" s="199"/>
      <c r="AA947" s="199"/>
      <c r="AB947" s="199"/>
      <c r="AC947" s="199"/>
      <c r="AD947" s="199"/>
      <c r="AE947" s="200"/>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c r="BG947" s="201"/>
      <c r="BH947" s="201"/>
      <c r="BI947" s="201"/>
      <c r="BJ947" s="201"/>
      <c r="BK947" s="201"/>
      <c r="BL947" s="201"/>
      <c r="BM947" s="201"/>
      <c r="BN947" s="201"/>
      <c r="BO947" s="201"/>
      <c r="BP947" s="201"/>
      <c r="BQ947" s="201"/>
      <c r="BR947" s="201"/>
      <c r="BS947" s="201"/>
      <c r="BT947" s="201"/>
      <c r="BU947" s="201"/>
      <c r="BV947" s="201"/>
      <c r="BW947" s="201"/>
      <c r="BX947" s="201"/>
      <c r="BY947" s="201"/>
      <c r="BZ947" s="201"/>
      <c r="CA947" s="201"/>
      <c r="CB947" s="201"/>
      <c r="CC947" s="201"/>
      <c r="CD947" s="201"/>
      <c r="CE947" s="201"/>
      <c r="CF947" s="201"/>
      <c r="CG947" s="201"/>
      <c r="CH947" s="201"/>
      <c r="CI947" s="201"/>
      <c r="CJ947" s="201"/>
      <c r="CK947" s="201"/>
      <c r="CL947" s="201"/>
      <c r="CM947" s="201"/>
      <c r="CN947" s="201"/>
      <c r="CO947" s="201"/>
      <c r="CP947" s="201"/>
      <c r="CQ947" s="201"/>
      <c r="CR947" s="201"/>
      <c r="CS947" s="201"/>
      <c r="CT947" s="201"/>
      <c r="CU947" s="201"/>
      <c r="CV947" s="201"/>
      <c r="CW947" s="201"/>
      <c r="CX947" s="201"/>
      <c r="CY947" s="201"/>
      <c r="CZ947" s="201"/>
      <c r="DA947" s="201"/>
      <c r="DB947" s="201"/>
      <c r="DC947" s="201"/>
      <c r="DD947" s="201"/>
      <c r="DE947" s="201"/>
      <c r="DF947" s="201"/>
      <c r="DG947" s="201"/>
      <c r="DH947" s="201"/>
      <c r="DI947" s="201"/>
      <c r="DJ947" s="201"/>
      <c r="DK947" s="201"/>
      <c r="DL947" s="201"/>
      <c r="DM947" s="201"/>
      <c r="DN947" s="201"/>
      <c r="DO947" s="201"/>
      <c r="DP947" s="201"/>
      <c r="DQ947" s="201"/>
      <c r="DR947" s="201"/>
      <c r="DS947" s="201"/>
      <c r="DT947" s="201"/>
      <c r="DU947" s="201"/>
      <c r="DV947" s="201"/>
      <c r="DW947" s="201"/>
      <c r="DX947" s="201"/>
      <c r="DY947" s="201"/>
      <c r="DZ947" s="201"/>
      <c r="EA947" s="201"/>
      <c r="EB947" s="201"/>
      <c r="EC947" s="201"/>
      <c r="ED947" s="201"/>
      <c r="EE947" s="201"/>
      <c r="EF947" s="201"/>
      <c r="EG947" s="201"/>
      <c r="EH947" s="201"/>
      <c r="EI947" s="201"/>
      <c r="EJ947" s="201"/>
      <c r="EK947" s="201"/>
      <c r="EL947" s="201"/>
      <c r="EM947" s="201"/>
      <c r="EN947" s="201"/>
      <c r="EO947" s="201"/>
      <c r="EP947" s="201"/>
      <c r="EQ947" s="201"/>
      <c r="ER947" s="201"/>
      <c r="ES947" s="201"/>
      <c r="ET947" s="201"/>
      <c r="EU947" s="201"/>
      <c r="EV947" s="201"/>
      <c r="EW947" s="201"/>
      <c r="EX947" s="201"/>
      <c r="EY947" s="201"/>
      <c r="EZ947" s="201"/>
      <c r="FA947" s="201"/>
      <c r="FB947" s="201"/>
      <c r="FC947" s="201"/>
      <c r="FD947" s="201"/>
      <c r="FE947" s="201"/>
      <c r="FF947" s="201"/>
      <c r="FG947" s="201"/>
      <c r="FH947" s="201"/>
      <c r="FI947" s="201"/>
      <c r="FJ947" s="201"/>
      <c r="FK947" s="201"/>
      <c r="FL947" s="201"/>
      <c r="FM947" s="201"/>
      <c r="FN947" s="201"/>
      <c r="FO947" s="201"/>
      <c r="FP947" s="201"/>
      <c r="FQ947" s="201"/>
      <c r="FR947" s="201"/>
      <c r="FS947" s="201"/>
      <c r="FT947" s="201"/>
      <c r="FU947" s="201"/>
      <c r="FV947" s="201"/>
      <c r="FW947" s="201"/>
      <c r="FX947" s="201"/>
      <c r="FY947" s="201"/>
      <c r="FZ947" s="201"/>
      <c r="GA947" s="201"/>
      <c r="GB947" s="201"/>
      <c r="GC947" s="201"/>
      <c r="GD947" s="201"/>
      <c r="GE947" s="201"/>
      <c r="GF947" s="201"/>
      <c r="GG947" s="201"/>
      <c r="GH947" s="201"/>
      <c r="GI947" s="201"/>
      <c r="GJ947" s="201"/>
      <c r="GK947" s="201"/>
      <c r="GL947" s="201"/>
      <c r="GM947" s="201"/>
      <c r="GN947" s="201"/>
      <c r="GO947" s="201"/>
      <c r="GP947" s="201"/>
      <c r="GQ947" s="201"/>
      <c r="GR947" s="201"/>
      <c r="GS947" s="201"/>
      <c r="GT947" s="201"/>
      <c r="GU947" s="201"/>
      <c r="GV947" s="201"/>
      <c r="GW947" s="201"/>
      <c r="GX947" s="201"/>
      <c r="GY947" s="201"/>
      <c r="GZ947" s="201"/>
      <c r="HA947" s="201"/>
      <c r="HB947" s="201"/>
      <c r="HC947" s="201"/>
      <c r="HD947" s="201"/>
      <c r="HE947" s="201"/>
      <c r="HF947" s="201"/>
      <c r="HG947" s="201"/>
      <c r="HH947" s="201"/>
      <c r="HI947" s="201"/>
      <c r="HJ947" s="201"/>
      <c r="HK947" s="201"/>
      <c r="HL947" s="201"/>
      <c r="HM947" s="201"/>
      <c r="HN947" s="201"/>
      <c r="HO947" s="201"/>
      <c r="HP947" s="201"/>
      <c r="HQ947" s="201"/>
      <c r="HR947" s="201"/>
      <c r="HS947" s="201"/>
      <c r="HT947" s="201"/>
      <c r="HU947" s="201"/>
      <c r="HV947" s="201"/>
      <c r="HW947" s="201"/>
      <c r="HX947" s="201"/>
      <c r="HY947" s="201"/>
      <c r="HZ947" s="201"/>
      <c r="IA947" s="201"/>
      <c r="IB947" s="201"/>
      <c r="IC947" s="201"/>
      <c r="ID947" s="201"/>
      <c r="IE947" s="201"/>
      <c r="IF947" s="201"/>
      <c r="IG947" s="201"/>
      <c r="IH947" s="201"/>
      <c r="II947" s="201"/>
      <c r="IJ947" s="201"/>
      <c r="IK947" s="201"/>
      <c r="IL947" s="201"/>
      <c r="IM947" s="201"/>
      <c r="IN947" s="201"/>
      <c r="IO947" s="201"/>
      <c r="IP947" s="201"/>
      <c r="IQ947" s="201"/>
      <c r="IR947" s="201"/>
      <c r="IS947" s="201"/>
      <c r="IT947" s="201"/>
      <c r="IU947" s="201"/>
      <c r="IV947" s="201"/>
    </row>
    <row r="948" spans="1:256">
      <c r="A948" s="198"/>
      <c r="B948" s="199"/>
      <c r="C948" s="199" t="s">
        <v>305</v>
      </c>
      <c r="D948" s="199"/>
      <c r="E948" s="199" t="s">
        <v>121</v>
      </c>
      <c r="F948" s="196">
        <v>9</v>
      </c>
      <c r="G948" s="197">
        <v>6363.2524999999996</v>
      </c>
      <c r="H948" s="197">
        <v>25453.01</v>
      </c>
      <c r="I948" s="197">
        <v>2828.1122222222202</v>
      </c>
      <c r="J948" s="230">
        <v>12.3333333333333</v>
      </c>
      <c r="K948" s="200"/>
      <c r="L948" s="199">
        <v>4</v>
      </c>
      <c r="M948" s="197">
        <v>13457.59</v>
      </c>
      <c r="N948" s="197">
        <v>2691.518</v>
      </c>
      <c r="O948" s="199"/>
      <c r="P948" s="197"/>
      <c r="Q948" s="197"/>
      <c r="R948" s="196">
        <v>9</v>
      </c>
      <c r="S948" s="197">
        <v>25453.01</v>
      </c>
      <c r="T948" s="197">
        <v>2828.1122222222202</v>
      </c>
      <c r="U948" s="200"/>
      <c r="V948" s="199"/>
      <c r="W948" s="199"/>
      <c r="X948" s="199"/>
      <c r="Y948" s="199"/>
      <c r="Z948" s="199"/>
      <c r="AA948" s="199"/>
      <c r="AB948" s="199"/>
      <c r="AC948" s="199"/>
      <c r="AD948" s="199"/>
      <c r="AE948" s="200"/>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c r="BR948" s="201"/>
      <c r="BS948" s="201"/>
      <c r="BT948" s="201"/>
      <c r="BU948" s="201"/>
      <c r="BV948" s="201"/>
      <c r="BW948" s="201"/>
      <c r="BX948" s="201"/>
      <c r="BY948" s="201"/>
      <c r="BZ948" s="201"/>
      <c r="CA948" s="201"/>
      <c r="CB948" s="201"/>
      <c r="CC948" s="201"/>
      <c r="CD948" s="201"/>
      <c r="CE948" s="201"/>
      <c r="CF948" s="201"/>
      <c r="CG948" s="201"/>
      <c r="CH948" s="201"/>
      <c r="CI948" s="201"/>
      <c r="CJ948" s="201"/>
      <c r="CK948" s="201"/>
      <c r="CL948" s="201"/>
      <c r="CM948" s="201"/>
      <c r="CN948" s="201"/>
      <c r="CO948" s="201"/>
      <c r="CP948" s="201"/>
      <c r="CQ948" s="201"/>
      <c r="CR948" s="201"/>
      <c r="CS948" s="201"/>
      <c r="CT948" s="201"/>
      <c r="CU948" s="201"/>
      <c r="CV948" s="201"/>
      <c r="CW948" s="201"/>
      <c r="CX948" s="201"/>
      <c r="CY948" s="201"/>
      <c r="CZ948" s="201"/>
      <c r="DA948" s="201"/>
      <c r="DB948" s="201"/>
      <c r="DC948" s="201"/>
      <c r="DD948" s="201"/>
      <c r="DE948" s="201"/>
      <c r="DF948" s="201"/>
      <c r="DG948" s="201"/>
      <c r="DH948" s="201"/>
      <c r="DI948" s="201"/>
      <c r="DJ948" s="201"/>
      <c r="DK948" s="201"/>
      <c r="DL948" s="201"/>
      <c r="DM948" s="201"/>
      <c r="DN948" s="201"/>
      <c r="DO948" s="201"/>
      <c r="DP948" s="201"/>
      <c r="DQ948" s="201"/>
      <c r="DR948" s="201"/>
      <c r="DS948" s="201"/>
      <c r="DT948" s="201"/>
      <c r="DU948" s="201"/>
      <c r="DV948" s="201"/>
      <c r="DW948" s="201"/>
      <c r="DX948" s="201"/>
      <c r="DY948" s="201"/>
      <c r="DZ948" s="201"/>
      <c r="EA948" s="201"/>
      <c r="EB948" s="201"/>
      <c r="EC948" s="201"/>
      <c r="ED948" s="201"/>
      <c r="EE948" s="201"/>
      <c r="EF948" s="201"/>
      <c r="EG948" s="201"/>
      <c r="EH948" s="201"/>
      <c r="EI948" s="201"/>
      <c r="EJ948" s="201"/>
      <c r="EK948" s="201"/>
      <c r="EL948" s="201"/>
      <c r="EM948" s="201"/>
      <c r="EN948" s="201"/>
      <c r="EO948" s="201"/>
      <c r="EP948" s="201"/>
      <c r="EQ948" s="201"/>
      <c r="ER948" s="201"/>
      <c r="ES948" s="201"/>
      <c r="ET948" s="201"/>
      <c r="EU948" s="201"/>
      <c r="EV948" s="201"/>
      <c r="EW948" s="201"/>
      <c r="EX948" s="201"/>
      <c r="EY948" s="201"/>
      <c r="EZ948" s="201"/>
      <c r="FA948" s="201"/>
      <c r="FB948" s="201"/>
      <c r="FC948" s="201"/>
      <c r="FD948" s="201"/>
      <c r="FE948" s="201"/>
      <c r="FF948" s="201"/>
      <c r="FG948" s="201"/>
      <c r="FH948" s="201"/>
      <c r="FI948" s="201"/>
      <c r="FJ948" s="201"/>
      <c r="FK948" s="201"/>
      <c r="FL948" s="201"/>
      <c r="FM948" s="201"/>
      <c r="FN948" s="201"/>
      <c r="FO948" s="201"/>
      <c r="FP948" s="201"/>
      <c r="FQ948" s="201"/>
      <c r="FR948" s="201"/>
      <c r="FS948" s="201"/>
      <c r="FT948" s="201"/>
      <c r="FU948" s="201"/>
      <c r="FV948" s="201"/>
      <c r="FW948" s="201"/>
      <c r="FX948" s="201"/>
      <c r="FY948" s="201"/>
      <c r="FZ948" s="201"/>
      <c r="GA948" s="201"/>
      <c r="GB948" s="201"/>
      <c r="GC948" s="201"/>
      <c r="GD948" s="201"/>
      <c r="GE948" s="201"/>
      <c r="GF948" s="201"/>
      <c r="GG948" s="201"/>
      <c r="GH948" s="201"/>
      <c r="GI948" s="201"/>
      <c r="GJ948" s="201"/>
      <c r="GK948" s="201"/>
      <c r="GL948" s="201"/>
      <c r="GM948" s="201"/>
      <c r="GN948" s="201"/>
      <c r="GO948" s="201"/>
      <c r="GP948" s="201"/>
      <c r="GQ948" s="201"/>
      <c r="GR948" s="201"/>
      <c r="GS948" s="201"/>
      <c r="GT948" s="201"/>
      <c r="GU948" s="201"/>
      <c r="GV948" s="201"/>
      <c r="GW948" s="201"/>
      <c r="GX948" s="201"/>
      <c r="GY948" s="201"/>
      <c r="GZ948" s="201"/>
      <c r="HA948" s="201"/>
      <c r="HB948" s="201"/>
      <c r="HC948" s="201"/>
      <c r="HD948" s="201"/>
      <c r="HE948" s="201"/>
      <c r="HF948" s="201"/>
      <c r="HG948" s="201"/>
      <c r="HH948" s="201"/>
      <c r="HI948" s="201"/>
      <c r="HJ948" s="201"/>
      <c r="HK948" s="201"/>
      <c r="HL948" s="201"/>
      <c r="HM948" s="201"/>
      <c r="HN948" s="201"/>
      <c r="HO948" s="201"/>
      <c r="HP948" s="201"/>
      <c r="HQ948" s="201"/>
      <c r="HR948" s="201"/>
      <c r="HS948" s="201"/>
      <c r="HT948" s="201"/>
      <c r="HU948" s="201"/>
      <c r="HV948" s="201"/>
      <c r="HW948" s="201"/>
      <c r="HX948" s="201"/>
      <c r="HY948" s="201"/>
      <c r="HZ948" s="201"/>
      <c r="IA948" s="201"/>
      <c r="IB948" s="201"/>
      <c r="IC948" s="201"/>
      <c r="ID948" s="201"/>
      <c r="IE948" s="201"/>
      <c r="IF948" s="201"/>
      <c r="IG948" s="201"/>
      <c r="IH948" s="201"/>
      <c r="II948" s="201"/>
      <c r="IJ948" s="201"/>
      <c r="IK948" s="201"/>
      <c r="IL948" s="201"/>
      <c r="IM948" s="201"/>
      <c r="IN948" s="201"/>
      <c r="IO948" s="201"/>
      <c r="IP948" s="201"/>
      <c r="IQ948" s="201"/>
      <c r="IR948" s="201"/>
      <c r="IS948" s="201"/>
      <c r="IT948" s="201"/>
      <c r="IU948" s="201"/>
      <c r="IV948" s="201"/>
    </row>
    <row r="949" spans="1:256">
      <c r="A949" s="198"/>
      <c r="B949" s="199"/>
      <c r="C949" s="199" t="s">
        <v>307</v>
      </c>
      <c r="D949" s="199"/>
      <c r="E949" s="199" t="s">
        <v>84</v>
      </c>
      <c r="F949" s="196">
        <v>1</v>
      </c>
      <c r="G949" s="197">
        <v>2425.4899999999998</v>
      </c>
      <c r="H949" s="197">
        <v>2425.4899999999998</v>
      </c>
      <c r="I949" s="197">
        <v>2425.4899999999998</v>
      </c>
      <c r="J949" s="230">
        <v>12</v>
      </c>
      <c r="K949" s="200"/>
      <c r="L949" s="199">
        <v>1</v>
      </c>
      <c r="M949" s="197"/>
      <c r="N949" s="197"/>
      <c r="O949" s="199"/>
      <c r="P949" s="197"/>
      <c r="Q949" s="197"/>
      <c r="R949" s="196">
        <v>1</v>
      </c>
      <c r="S949" s="197">
        <v>2425.4899999999998</v>
      </c>
      <c r="T949" s="197">
        <v>2425.4899999999998</v>
      </c>
      <c r="U949" s="200"/>
      <c r="V949" s="199"/>
      <c r="W949" s="199"/>
      <c r="X949" s="199"/>
      <c r="Y949" s="199"/>
      <c r="Z949" s="199"/>
      <c r="AA949" s="199"/>
      <c r="AB949" s="199"/>
      <c r="AC949" s="199"/>
      <c r="AD949" s="199"/>
      <c r="AE949" s="200"/>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c r="BR949" s="201"/>
      <c r="BS949" s="201"/>
      <c r="BT949" s="201"/>
      <c r="BU949" s="201"/>
      <c r="BV949" s="201"/>
      <c r="BW949" s="201"/>
      <c r="BX949" s="201"/>
      <c r="BY949" s="201"/>
      <c r="BZ949" s="201"/>
      <c r="CA949" s="201"/>
      <c r="CB949" s="201"/>
      <c r="CC949" s="201"/>
      <c r="CD949" s="201"/>
      <c r="CE949" s="201"/>
      <c r="CF949" s="201"/>
      <c r="CG949" s="201"/>
      <c r="CH949" s="201"/>
      <c r="CI949" s="201"/>
      <c r="CJ949" s="201"/>
      <c r="CK949" s="201"/>
      <c r="CL949" s="201"/>
      <c r="CM949" s="201"/>
      <c r="CN949" s="201"/>
      <c r="CO949" s="201"/>
      <c r="CP949" s="201"/>
      <c r="CQ949" s="201"/>
      <c r="CR949" s="201"/>
      <c r="CS949" s="201"/>
      <c r="CT949" s="201"/>
      <c r="CU949" s="201"/>
      <c r="CV949" s="201"/>
      <c r="CW949" s="201"/>
      <c r="CX949" s="201"/>
      <c r="CY949" s="201"/>
      <c r="CZ949" s="201"/>
      <c r="DA949" s="201"/>
      <c r="DB949" s="201"/>
      <c r="DC949" s="201"/>
      <c r="DD949" s="201"/>
      <c r="DE949" s="201"/>
      <c r="DF949" s="201"/>
      <c r="DG949" s="201"/>
      <c r="DH949" s="201"/>
      <c r="DI949" s="201"/>
      <c r="DJ949" s="201"/>
      <c r="DK949" s="201"/>
      <c r="DL949" s="201"/>
      <c r="DM949" s="201"/>
      <c r="DN949" s="201"/>
      <c r="DO949" s="201"/>
      <c r="DP949" s="201"/>
      <c r="DQ949" s="201"/>
      <c r="DR949" s="201"/>
      <c r="DS949" s="201"/>
      <c r="DT949" s="201"/>
      <c r="DU949" s="201"/>
      <c r="DV949" s="201"/>
      <c r="DW949" s="201"/>
      <c r="DX949" s="201"/>
      <c r="DY949" s="201"/>
      <c r="DZ949" s="201"/>
      <c r="EA949" s="201"/>
      <c r="EB949" s="201"/>
      <c r="EC949" s="201"/>
      <c r="ED949" s="201"/>
      <c r="EE949" s="201"/>
      <c r="EF949" s="201"/>
      <c r="EG949" s="201"/>
      <c r="EH949" s="201"/>
      <c r="EI949" s="201"/>
      <c r="EJ949" s="201"/>
      <c r="EK949" s="201"/>
      <c r="EL949" s="201"/>
      <c r="EM949" s="201"/>
      <c r="EN949" s="201"/>
      <c r="EO949" s="201"/>
      <c r="EP949" s="201"/>
      <c r="EQ949" s="201"/>
      <c r="ER949" s="201"/>
      <c r="ES949" s="201"/>
      <c r="ET949" s="201"/>
      <c r="EU949" s="201"/>
      <c r="EV949" s="201"/>
      <c r="EW949" s="201"/>
      <c r="EX949" s="201"/>
      <c r="EY949" s="201"/>
      <c r="EZ949" s="201"/>
      <c r="FA949" s="201"/>
      <c r="FB949" s="201"/>
      <c r="FC949" s="201"/>
      <c r="FD949" s="201"/>
      <c r="FE949" s="201"/>
      <c r="FF949" s="201"/>
      <c r="FG949" s="201"/>
      <c r="FH949" s="201"/>
      <c r="FI949" s="201"/>
      <c r="FJ949" s="201"/>
      <c r="FK949" s="201"/>
      <c r="FL949" s="201"/>
      <c r="FM949" s="201"/>
      <c r="FN949" s="201"/>
      <c r="FO949" s="201"/>
      <c r="FP949" s="201"/>
      <c r="FQ949" s="201"/>
      <c r="FR949" s="201"/>
      <c r="FS949" s="201"/>
      <c r="FT949" s="201"/>
      <c r="FU949" s="201"/>
      <c r="FV949" s="201"/>
      <c r="FW949" s="201"/>
      <c r="FX949" s="201"/>
      <c r="FY949" s="201"/>
      <c r="FZ949" s="201"/>
      <c r="GA949" s="201"/>
      <c r="GB949" s="201"/>
      <c r="GC949" s="201"/>
      <c r="GD949" s="201"/>
      <c r="GE949" s="201"/>
      <c r="GF949" s="201"/>
      <c r="GG949" s="201"/>
      <c r="GH949" s="201"/>
      <c r="GI949" s="201"/>
      <c r="GJ949" s="201"/>
      <c r="GK949" s="201"/>
      <c r="GL949" s="201"/>
      <c r="GM949" s="201"/>
      <c r="GN949" s="201"/>
      <c r="GO949" s="201"/>
      <c r="GP949" s="201"/>
      <c r="GQ949" s="201"/>
      <c r="GR949" s="201"/>
      <c r="GS949" s="201"/>
      <c r="GT949" s="201"/>
      <c r="GU949" s="201"/>
      <c r="GV949" s="201"/>
      <c r="GW949" s="201"/>
      <c r="GX949" s="201"/>
      <c r="GY949" s="201"/>
      <c r="GZ949" s="201"/>
      <c r="HA949" s="201"/>
      <c r="HB949" s="201"/>
      <c r="HC949" s="201"/>
      <c r="HD949" s="201"/>
      <c r="HE949" s="201"/>
      <c r="HF949" s="201"/>
      <c r="HG949" s="201"/>
      <c r="HH949" s="201"/>
      <c r="HI949" s="201"/>
      <c r="HJ949" s="201"/>
      <c r="HK949" s="201"/>
      <c r="HL949" s="201"/>
      <c r="HM949" s="201"/>
      <c r="HN949" s="201"/>
      <c r="HO949" s="201"/>
      <c r="HP949" s="201"/>
      <c r="HQ949" s="201"/>
      <c r="HR949" s="201"/>
      <c r="HS949" s="201"/>
      <c r="HT949" s="201"/>
      <c r="HU949" s="201"/>
      <c r="HV949" s="201"/>
      <c r="HW949" s="201"/>
      <c r="HX949" s="201"/>
      <c r="HY949" s="201"/>
      <c r="HZ949" s="201"/>
      <c r="IA949" s="201"/>
      <c r="IB949" s="201"/>
      <c r="IC949" s="201"/>
      <c r="ID949" s="201"/>
      <c r="IE949" s="201"/>
      <c r="IF949" s="201"/>
      <c r="IG949" s="201"/>
      <c r="IH949" s="201"/>
      <c r="II949" s="201"/>
      <c r="IJ949" s="201"/>
      <c r="IK949" s="201"/>
      <c r="IL949" s="201"/>
      <c r="IM949" s="201"/>
      <c r="IN949" s="201"/>
      <c r="IO949" s="201"/>
      <c r="IP949" s="201"/>
      <c r="IQ949" s="201"/>
      <c r="IR949" s="201"/>
      <c r="IS949" s="201"/>
      <c r="IT949" s="201"/>
      <c r="IU949" s="201"/>
      <c r="IV949" s="201"/>
    </row>
    <row r="950" spans="1:256">
      <c r="A950" s="198"/>
      <c r="B950" s="199"/>
      <c r="C950" s="199" t="s">
        <v>510</v>
      </c>
      <c r="D950" s="199"/>
      <c r="E950" s="199" t="s">
        <v>264</v>
      </c>
      <c r="F950" s="196">
        <v>2</v>
      </c>
      <c r="G950" s="197">
        <v>1526.9849999999999</v>
      </c>
      <c r="H950" s="197">
        <v>3053.97</v>
      </c>
      <c r="I950" s="197">
        <v>1526.9849999999999</v>
      </c>
      <c r="J950" s="230">
        <v>19</v>
      </c>
      <c r="K950" s="200"/>
      <c r="L950" s="199">
        <v>2</v>
      </c>
      <c r="M950" s="197"/>
      <c r="N950" s="197"/>
      <c r="O950" s="199"/>
      <c r="P950" s="197"/>
      <c r="Q950" s="197"/>
      <c r="R950" s="196">
        <v>2</v>
      </c>
      <c r="S950" s="197">
        <v>3053.97</v>
      </c>
      <c r="T950" s="197">
        <v>1526.9849999999999</v>
      </c>
      <c r="U950" s="200"/>
      <c r="V950" s="199"/>
      <c r="W950" s="199"/>
      <c r="X950" s="199"/>
      <c r="Y950" s="199"/>
      <c r="Z950" s="199"/>
      <c r="AA950" s="199"/>
      <c r="AB950" s="199"/>
      <c r="AC950" s="199"/>
      <c r="AD950" s="199"/>
      <c r="AE950" s="200"/>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c r="BG950" s="201"/>
      <c r="BH950" s="201"/>
      <c r="BI950" s="201"/>
      <c r="BJ950" s="201"/>
      <c r="BK950" s="201"/>
      <c r="BL950" s="201"/>
      <c r="BM950" s="201"/>
      <c r="BN950" s="201"/>
      <c r="BO950" s="201"/>
      <c r="BP950" s="201"/>
      <c r="BQ950" s="201"/>
      <c r="BR950" s="201"/>
      <c r="BS950" s="201"/>
      <c r="BT950" s="201"/>
      <c r="BU950" s="201"/>
      <c r="BV950" s="201"/>
      <c r="BW950" s="201"/>
      <c r="BX950" s="201"/>
      <c r="BY950" s="201"/>
      <c r="BZ950" s="201"/>
      <c r="CA950" s="201"/>
      <c r="CB950" s="201"/>
      <c r="CC950" s="201"/>
      <c r="CD950" s="201"/>
      <c r="CE950" s="201"/>
      <c r="CF950" s="201"/>
      <c r="CG950" s="201"/>
      <c r="CH950" s="201"/>
      <c r="CI950" s="201"/>
      <c r="CJ950" s="201"/>
      <c r="CK950" s="201"/>
      <c r="CL950" s="201"/>
      <c r="CM950" s="201"/>
      <c r="CN950" s="201"/>
      <c r="CO950" s="201"/>
      <c r="CP950" s="201"/>
      <c r="CQ950" s="201"/>
      <c r="CR950" s="201"/>
      <c r="CS950" s="201"/>
      <c r="CT950" s="201"/>
      <c r="CU950" s="201"/>
      <c r="CV950" s="201"/>
      <c r="CW950" s="201"/>
      <c r="CX950" s="201"/>
      <c r="CY950" s="201"/>
      <c r="CZ950" s="201"/>
      <c r="DA950" s="201"/>
      <c r="DB950" s="201"/>
      <c r="DC950" s="201"/>
      <c r="DD950" s="201"/>
      <c r="DE950" s="201"/>
      <c r="DF950" s="201"/>
      <c r="DG950" s="201"/>
      <c r="DH950" s="201"/>
      <c r="DI950" s="201"/>
      <c r="DJ950" s="201"/>
      <c r="DK950" s="201"/>
      <c r="DL950" s="201"/>
      <c r="DM950" s="201"/>
      <c r="DN950" s="201"/>
      <c r="DO950" s="201"/>
      <c r="DP950" s="201"/>
      <c r="DQ950" s="201"/>
      <c r="DR950" s="201"/>
      <c r="DS950" s="201"/>
      <c r="DT950" s="201"/>
      <c r="DU950" s="201"/>
      <c r="DV950" s="201"/>
      <c r="DW950" s="201"/>
      <c r="DX950" s="201"/>
      <c r="DY950" s="201"/>
      <c r="DZ950" s="201"/>
      <c r="EA950" s="201"/>
      <c r="EB950" s="201"/>
      <c r="EC950" s="201"/>
      <c r="ED950" s="201"/>
      <c r="EE950" s="201"/>
      <c r="EF950" s="201"/>
      <c r="EG950" s="201"/>
      <c r="EH950" s="201"/>
      <c r="EI950" s="201"/>
      <c r="EJ950" s="201"/>
      <c r="EK950" s="201"/>
      <c r="EL950" s="201"/>
      <c r="EM950" s="201"/>
      <c r="EN950" s="201"/>
      <c r="EO950" s="201"/>
      <c r="EP950" s="201"/>
      <c r="EQ950" s="201"/>
      <c r="ER950" s="201"/>
      <c r="ES950" s="201"/>
      <c r="ET950" s="201"/>
      <c r="EU950" s="201"/>
      <c r="EV950" s="201"/>
      <c r="EW950" s="201"/>
      <c r="EX950" s="201"/>
      <c r="EY950" s="201"/>
      <c r="EZ950" s="201"/>
      <c r="FA950" s="201"/>
      <c r="FB950" s="201"/>
      <c r="FC950" s="201"/>
      <c r="FD950" s="201"/>
      <c r="FE950" s="201"/>
      <c r="FF950" s="201"/>
      <c r="FG950" s="201"/>
      <c r="FH950" s="201"/>
      <c r="FI950" s="201"/>
      <c r="FJ950" s="201"/>
      <c r="FK950" s="201"/>
      <c r="FL950" s="201"/>
      <c r="FM950" s="201"/>
      <c r="FN950" s="201"/>
      <c r="FO950" s="201"/>
      <c r="FP950" s="201"/>
      <c r="FQ950" s="201"/>
      <c r="FR950" s="201"/>
      <c r="FS950" s="201"/>
      <c r="FT950" s="201"/>
      <c r="FU950" s="201"/>
      <c r="FV950" s="201"/>
      <c r="FW950" s="201"/>
      <c r="FX950" s="201"/>
      <c r="FY950" s="201"/>
      <c r="FZ950" s="201"/>
      <c r="GA950" s="201"/>
      <c r="GB950" s="201"/>
      <c r="GC950" s="201"/>
      <c r="GD950" s="201"/>
      <c r="GE950" s="201"/>
      <c r="GF950" s="201"/>
      <c r="GG950" s="201"/>
      <c r="GH950" s="201"/>
      <c r="GI950" s="201"/>
      <c r="GJ950" s="201"/>
      <c r="GK950" s="201"/>
      <c r="GL950" s="201"/>
      <c r="GM950" s="201"/>
      <c r="GN950" s="201"/>
      <c r="GO950" s="201"/>
      <c r="GP950" s="201"/>
      <c r="GQ950" s="201"/>
      <c r="GR950" s="201"/>
      <c r="GS950" s="201"/>
      <c r="GT950" s="201"/>
      <c r="GU950" s="201"/>
      <c r="GV950" s="201"/>
      <c r="GW950" s="201"/>
      <c r="GX950" s="201"/>
      <c r="GY950" s="201"/>
      <c r="GZ950" s="201"/>
      <c r="HA950" s="201"/>
      <c r="HB950" s="201"/>
      <c r="HC950" s="201"/>
      <c r="HD950" s="201"/>
      <c r="HE950" s="201"/>
      <c r="HF950" s="201"/>
      <c r="HG950" s="201"/>
      <c r="HH950" s="201"/>
      <c r="HI950" s="201"/>
      <c r="HJ950" s="201"/>
      <c r="HK950" s="201"/>
      <c r="HL950" s="201"/>
      <c r="HM950" s="201"/>
      <c r="HN950" s="201"/>
      <c r="HO950" s="201"/>
      <c r="HP950" s="201"/>
      <c r="HQ950" s="201"/>
      <c r="HR950" s="201"/>
      <c r="HS950" s="201"/>
      <c r="HT950" s="201"/>
      <c r="HU950" s="201"/>
      <c r="HV950" s="201"/>
      <c r="HW950" s="201"/>
      <c r="HX950" s="201"/>
      <c r="HY950" s="201"/>
      <c r="HZ950" s="201"/>
      <c r="IA950" s="201"/>
      <c r="IB950" s="201"/>
      <c r="IC950" s="201"/>
      <c r="ID950" s="201"/>
      <c r="IE950" s="201"/>
      <c r="IF950" s="201"/>
      <c r="IG950" s="201"/>
      <c r="IH950" s="201"/>
      <c r="II950" s="201"/>
      <c r="IJ950" s="201"/>
      <c r="IK950" s="201"/>
      <c r="IL950" s="201"/>
      <c r="IM950" s="201"/>
      <c r="IN950" s="201"/>
      <c r="IO950" s="201"/>
      <c r="IP950" s="201"/>
      <c r="IQ950" s="201"/>
      <c r="IR950" s="201"/>
      <c r="IS950" s="201"/>
      <c r="IT950" s="201"/>
      <c r="IU950" s="201"/>
      <c r="IV950" s="201"/>
    </row>
    <row r="951" spans="1:256">
      <c r="A951" s="198"/>
      <c r="B951" s="199"/>
      <c r="C951" s="199" t="s">
        <v>312</v>
      </c>
      <c r="D951" s="199"/>
      <c r="E951" s="199" t="s">
        <v>153</v>
      </c>
      <c r="F951" s="196">
        <v>15</v>
      </c>
      <c r="G951" s="197">
        <v>7671.4414285714302</v>
      </c>
      <c r="H951" s="197">
        <v>53700.09</v>
      </c>
      <c r="I951" s="197">
        <v>3580.0059999999999</v>
      </c>
      <c r="J951" s="230">
        <v>14.3333333333333</v>
      </c>
      <c r="K951" s="200"/>
      <c r="L951" s="199">
        <v>7</v>
      </c>
      <c r="M951" s="197">
        <v>19248.29</v>
      </c>
      <c r="N951" s="197">
        <v>2406.0362500000001</v>
      </c>
      <c r="O951" s="199"/>
      <c r="P951" s="197"/>
      <c r="Q951" s="197"/>
      <c r="R951" s="196">
        <v>15</v>
      </c>
      <c r="S951" s="197">
        <v>53700.09</v>
      </c>
      <c r="T951" s="197">
        <v>3580.0059999999999</v>
      </c>
      <c r="U951" s="200"/>
      <c r="V951" s="199"/>
      <c r="W951" s="199"/>
      <c r="X951" s="199"/>
      <c r="Y951" s="199"/>
      <c r="Z951" s="199"/>
      <c r="AA951" s="199"/>
      <c r="AB951" s="199"/>
      <c r="AC951" s="199"/>
      <c r="AD951" s="199"/>
      <c r="AE951" s="200"/>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c r="BG951" s="201"/>
      <c r="BH951" s="201"/>
      <c r="BI951" s="201"/>
      <c r="BJ951" s="201"/>
      <c r="BK951" s="201"/>
      <c r="BL951" s="201"/>
      <c r="BM951" s="201"/>
      <c r="BN951" s="201"/>
      <c r="BO951" s="201"/>
      <c r="BP951" s="201"/>
      <c r="BQ951" s="201"/>
      <c r="BR951" s="201"/>
      <c r="BS951" s="201"/>
      <c r="BT951" s="201"/>
      <c r="BU951" s="201"/>
      <c r="BV951" s="201"/>
      <c r="BW951" s="201"/>
      <c r="BX951" s="201"/>
      <c r="BY951" s="201"/>
      <c r="BZ951" s="201"/>
      <c r="CA951" s="201"/>
      <c r="CB951" s="201"/>
      <c r="CC951" s="201"/>
      <c r="CD951" s="201"/>
      <c r="CE951" s="201"/>
      <c r="CF951" s="201"/>
      <c r="CG951" s="201"/>
      <c r="CH951" s="201"/>
      <c r="CI951" s="201"/>
      <c r="CJ951" s="201"/>
      <c r="CK951" s="201"/>
      <c r="CL951" s="201"/>
      <c r="CM951" s="201"/>
      <c r="CN951" s="201"/>
      <c r="CO951" s="201"/>
      <c r="CP951" s="201"/>
      <c r="CQ951" s="201"/>
      <c r="CR951" s="201"/>
      <c r="CS951" s="201"/>
      <c r="CT951" s="201"/>
      <c r="CU951" s="201"/>
      <c r="CV951" s="201"/>
      <c r="CW951" s="201"/>
      <c r="CX951" s="201"/>
      <c r="CY951" s="201"/>
      <c r="CZ951" s="201"/>
      <c r="DA951" s="201"/>
      <c r="DB951" s="201"/>
      <c r="DC951" s="201"/>
      <c r="DD951" s="201"/>
      <c r="DE951" s="201"/>
      <c r="DF951" s="201"/>
      <c r="DG951" s="201"/>
      <c r="DH951" s="201"/>
      <c r="DI951" s="201"/>
      <c r="DJ951" s="201"/>
      <c r="DK951" s="201"/>
      <c r="DL951" s="201"/>
      <c r="DM951" s="201"/>
      <c r="DN951" s="201"/>
      <c r="DO951" s="201"/>
      <c r="DP951" s="201"/>
      <c r="DQ951" s="201"/>
      <c r="DR951" s="201"/>
      <c r="DS951" s="201"/>
      <c r="DT951" s="201"/>
      <c r="DU951" s="201"/>
      <c r="DV951" s="201"/>
      <c r="DW951" s="201"/>
      <c r="DX951" s="201"/>
      <c r="DY951" s="201"/>
      <c r="DZ951" s="201"/>
      <c r="EA951" s="201"/>
      <c r="EB951" s="201"/>
      <c r="EC951" s="201"/>
      <c r="ED951" s="201"/>
      <c r="EE951" s="201"/>
      <c r="EF951" s="201"/>
      <c r="EG951" s="201"/>
      <c r="EH951" s="201"/>
      <c r="EI951" s="201"/>
      <c r="EJ951" s="201"/>
      <c r="EK951" s="201"/>
      <c r="EL951" s="201"/>
      <c r="EM951" s="201"/>
      <c r="EN951" s="201"/>
      <c r="EO951" s="201"/>
      <c r="EP951" s="201"/>
      <c r="EQ951" s="201"/>
      <c r="ER951" s="201"/>
      <c r="ES951" s="201"/>
      <c r="ET951" s="201"/>
      <c r="EU951" s="201"/>
      <c r="EV951" s="201"/>
      <c r="EW951" s="201"/>
      <c r="EX951" s="201"/>
      <c r="EY951" s="201"/>
      <c r="EZ951" s="201"/>
      <c r="FA951" s="201"/>
      <c r="FB951" s="201"/>
      <c r="FC951" s="201"/>
      <c r="FD951" s="201"/>
      <c r="FE951" s="201"/>
      <c r="FF951" s="201"/>
      <c r="FG951" s="201"/>
      <c r="FH951" s="201"/>
      <c r="FI951" s="201"/>
      <c r="FJ951" s="201"/>
      <c r="FK951" s="201"/>
      <c r="FL951" s="201"/>
      <c r="FM951" s="201"/>
      <c r="FN951" s="201"/>
      <c r="FO951" s="201"/>
      <c r="FP951" s="201"/>
      <c r="FQ951" s="201"/>
      <c r="FR951" s="201"/>
      <c r="FS951" s="201"/>
      <c r="FT951" s="201"/>
      <c r="FU951" s="201"/>
      <c r="FV951" s="201"/>
      <c r="FW951" s="201"/>
      <c r="FX951" s="201"/>
      <c r="FY951" s="201"/>
      <c r="FZ951" s="201"/>
      <c r="GA951" s="201"/>
      <c r="GB951" s="201"/>
      <c r="GC951" s="201"/>
      <c r="GD951" s="201"/>
      <c r="GE951" s="201"/>
      <c r="GF951" s="201"/>
      <c r="GG951" s="201"/>
      <c r="GH951" s="201"/>
      <c r="GI951" s="201"/>
      <c r="GJ951" s="201"/>
      <c r="GK951" s="201"/>
      <c r="GL951" s="201"/>
      <c r="GM951" s="201"/>
      <c r="GN951" s="201"/>
      <c r="GO951" s="201"/>
      <c r="GP951" s="201"/>
      <c r="GQ951" s="201"/>
      <c r="GR951" s="201"/>
      <c r="GS951" s="201"/>
      <c r="GT951" s="201"/>
      <c r="GU951" s="201"/>
      <c r="GV951" s="201"/>
      <c r="GW951" s="201"/>
      <c r="GX951" s="201"/>
      <c r="GY951" s="201"/>
      <c r="GZ951" s="201"/>
      <c r="HA951" s="201"/>
      <c r="HB951" s="201"/>
      <c r="HC951" s="201"/>
      <c r="HD951" s="201"/>
      <c r="HE951" s="201"/>
      <c r="HF951" s="201"/>
      <c r="HG951" s="201"/>
      <c r="HH951" s="201"/>
      <c r="HI951" s="201"/>
      <c r="HJ951" s="201"/>
      <c r="HK951" s="201"/>
      <c r="HL951" s="201"/>
      <c r="HM951" s="201"/>
      <c r="HN951" s="201"/>
      <c r="HO951" s="201"/>
      <c r="HP951" s="201"/>
      <c r="HQ951" s="201"/>
      <c r="HR951" s="201"/>
      <c r="HS951" s="201"/>
      <c r="HT951" s="201"/>
      <c r="HU951" s="201"/>
      <c r="HV951" s="201"/>
      <c r="HW951" s="201"/>
      <c r="HX951" s="201"/>
      <c r="HY951" s="201"/>
      <c r="HZ951" s="201"/>
      <c r="IA951" s="201"/>
      <c r="IB951" s="201"/>
      <c r="IC951" s="201"/>
      <c r="ID951" s="201"/>
      <c r="IE951" s="201"/>
      <c r="IF951" s="201"/>
      <c r="IG951" s="201"/>
      <c r="IH951" s="201"/>
      <c r="II951" s="201"/>
      <c r="IJ951" s="201"/>
      <c r="IK951" s="201"/>
      <c r="IL951" s="201"/>
      <c r="IM951" s="201"/>
      <c r="IN951" s="201"/>
      <c r="IO951" s="201"/>
      <c r="IP951" s="201"/>
      <c r="IQ951" s="201"/>
      <c r="IR951" s="201"/>
      <c r="IS951" s="201"/>
      <c r="IT951" s="201"/>
      <c r="IU951" s="201"/>
      <c r="IV951" s="201"/>
    </row>
    <row r="952" spans="1:256">
      <c r="A952" s="198"/>
      <c r="B952" s="199"/>
      <c r="C952" s="199" t="s">
        <v>315</v>
      </c>
      <c r="D952" s="199"/>
      <c r="E952" s="199" t="s">
        <v>316</v>
      </c>
      <c r="F952" s="196">
        <v>1</v>
      </c>
      <c r="G952" s="197"/>
      <c r="H952" s="197">
        <v>555.4</v>
      </c>
      <c r="I952" s="197">
        <v>555.4</v>
      </c>
      <c r="J952" s="230">
        <v>13</v>
      </c>
      <c r="K952" s="200"/>
      <c r="L952" s="199"/>
      <c r="M952" s="197">
        <v>555.4</v>
      </c>
      <c r="N952" s="197">
        <v>555.4</v>
      </c>
      <c r="O952" s="199"/>
      <c r="P952" s="197"/>
      <c r="Q952" s="197"/>
      <c r="R952" s="196">
        <v>1</v>
      </c>
      <c r="S952" s="197">
        <v>555.4</v>
      </c>
      <c r="T952" s="197">
        <v>555.4</v>
      </c>
      <c r="U952" s="200"/>
      <c r="V952" s="199"/>
      <c r="W952" s="199"/>
      <c r="X952" s="199"/>
      <c r="Y952" s="199"/>
      <c r="Z952" s="199"/>
      <c r="AA952" s="199"/>
      <c r="AB952" s="199"/>
      <c r="AC952" s="199"/>
      <c r="AD952" s="199"/>
      <c r="AE952" s="200"/>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c r="BR952" s="201"/>
      <c r="BS952" s="201"/>
      <c r="BT952" s="201"/>
      <c r="BU952" s="201"/>
      <c r="BV952" s="201"/>
      <c r="BW952" s="201"/>
      <c r="BX952" s="201"/>
      <c r="BY952" s="201"/>
      <c r="BZ952" s="201"/>
      <c r="CA952" s="201"/>
      <c r="CB952" s="201"/>
      <c r="CC952" s="201"/>
      <c r="CD952" s="201"/>
      <c r="CE952" s="201"/>
      <c r="CF952" s="201"/>
      <c r="CG952" s="201"/>
      <c r="CH952" s="201"/>
      <c r="CI952" s="201"/>
      <c r="CJ952" s="201"/>
      <c r="CK952" s="201"/>
      <c r="CL952" s="201"/>
      <c r="CM952" s="201"/>
      <c r="CN952" s="201"/>
      <c r="CO952" s="201"/>
      <c r="CP952" s="201"/>
      <c r="CQ952" s="201"/>
      <c r="CR952" s="201"/>
      <c r="CS952" s="201"/>
      <c r="CT952" s="201"/>
      <c r="CU952" s="201"/>
      <c r="CV952" s="201"/>
      <c r="CW952" s="201"/>
      <c r="CX952" s="201"/>
      <c r="CY952" s="201"/>
      <c r="CZ952" s="201"/>
      <c r="DA952" s="201"/>
      <c r="DB952" s="201"/>
      <c r="DC952" s="201"/>
      <c r="DD952" s="201"/>
      <c r="DE952" s="201"/>
      <c r="DF952" s="201"/>
      <c r="DG952" s="201"/>
      <c r="DH952" s="201"/>
      <c r="DI952" s="201"/>
      <c r="DJ952" s="201"/>
      <c r="DK952" s="201"/>
      <c r="DL952" s="201"/>
      <c r="DM952" s="201"/>
      <c r="DN952" s="201"/>
      <c r="DO952" s="201"/>
      <c r="DP952" s="201"/>
      <c r="DQ952" s="201"/>
      <c r="DR952" s="201"/>
      <c r="DS952" s="201"/>
      <c r="DT952" s="201"/>
      <c r="DU952" s="201"/>
      <c r="DV952" s="201"/>
      <c r="DW952" s="201"/>
      <c r="DX952" s="201"/>
      <c r="DY952" s="201"/>
      <c r="DZ952" s="201"/>
      <c r="EA952" s="201"/>
      <c r="EB952" s="201"/>
      <c r="EC952" s="201"/>
      <c r="ED952" s="201"/>
      <c r="EE952" s="201"/>
      <c r="EF952" s="201"/>
      <c r="EG952" s="201"/>
      <c r="EH952" s="201"/>
      <c r="EI952" s="201"/>
      <c r="EJ952" s="201"/>
      <c r="EK952" s="201"/>
      <c r="EL952" s="201"/>
      <c r="EM952" s="201"/>
      <c r="EN952" s="201"/>
      <c r="EO952" s="201"/>
      <c r="EP952" s="201"/>
      <c r="EQ952" s="201"/>
      <c r="ER952" s="201"/>
      <c r="ES952" s="201"/>
      <c r="ET952" s="201"/>
      <c r="EU952" s="201"/>
      <c r="EV952" s="201"/>
      <c r="EW952" s="201"/>
      <c r="EX952" s="201"/>
      <c r="EY952" s="201"/>
      <c r="EZ952" s="201"/>
      <c r="FA952" s="201"/>
      <c r="FB952" s="201"/>
      <c r="FC952" s="201"/>
      <c r="FD952" s="201"/>
      <c r="FE952" s="201"/>
      <c r="FF952" s="201"/>
      <c r="FG952" s="201"/>
      <c r="FH952" s="201"/>
      <c r="FI952" s="201"/>
      <c r="FJ952" s="201"/>
      <c r="FK952" s="201"/>
      <c r="FL952" s="201"/>
      <c r="FM952" s="201"/>
      <c r="FN952" s="201"/>
      <c r="FO952" s="201"/>
      <c r="FP952" s="201"/>
      <c r="FQ952" s="201"/>
      <c r="FR952" s="201"/>
      <c r="FS952" s="201"/>
      <c r="FT952" s="201"/>
      <c r="FU952" s="201"/>
      <c r="FV952" s="201"/>
      <c r="FW952" s="201"/>
      <c r="FX952" s="201"/>
      <c r="FY952" s="201"/>
      <c r="FZ952" s="201"/>
      <c r="GA952" s="201"/>
      <c r="GB952" s="201"/>
      <c r="GC952" s="201"/>
      <c r="GD952" s="201"/>
      <c r="GE952" s="201"/>
      <c r="GF952" s="201"/>
      <c r="GG952" s="201"/>
      <c r="GH952" s="201"/>
      <c r="GI952" s="201"/>
      <c r="GJ952" s="201"/>
      <c r="GK952" s="201"/>
      <c r="GL952" s="201"/>
      <c r="GM952" s="201"/>
      <c r="GN952" s="201"/>
      <c r="GO952" s="201"/>
      <c r="GP952" s="201"/>
      <c r="GQ952" s="201"/>
      <c r="GR952" s="201"/>
      <c r="GS952" s="201"/>
      <c r="GT952" s="201"/>
      <c r="GU952" s="201"/>
      <c r="GV952" s="201"/>
      <c r="GW952" s="201"/>
      <c r="GX952" s="201"/>
      <c r="GY952" s="201"/>
      <c r="GZ952" s="201"/>
      <c r="HA952" s="201"/>
      <c r="HB952" s="201"/>
      <c r="HC952" s="201"/>
      <c r="HD952" s="201"/>
      <c r="HE952" s="201"/>
      <c r="HF952" s="201"/>
      <c r="HG952" s="201"/>
      <c r="HH952" s="201"/>
      <c r="HI952" s="201"/>
      <c r="HJ952" s="201"/>
      <c r="HK952" s="201"/>
      <c r="HL952" s="201"/>
      <c r="HM952" s="201"/>
      <c r="HN952" s="201"/>
      <c r="HO952" s="201"/>
      <c r="HP952" s="201"/>
      <c r="HQ952" s="201"/>
      <c r="HR952" s="201"/>
      <c r="HS952" s="201"/>
      <c r="HT952" s="201"/>
      <c r="HU952" s="201"/>
      <c r="HV952" s="201"/>
      <c r="HW952" s="201"/>
      <c r="HX952" s="201"/>
      <c r="HY952" s="201"/>
      <c r="HZ952" s="201"/>
      <c r="IA952" s="201"/>
      <c r="IB952" s="201"/>
      <c r="IC952" s="201"/>
      <c r="ID952" s="201"/>
      <c r="IE952" s="201"/>
      <c r="IF952" s="201"/>
      <c r="IG952" s="201"/>
      <c r="IH952" s="201"/>
      <c r="II952" s="201"/>
      <c r="IJ952" s="201"/>
      <c r="IK952" s="201"/>
      <c r="IL952" s="201"/>
      <c r="IM952" s="201"/>
      <c r="IN952" s="201"/>
      <c r="IO952" s="201"/>
      <c r="IP952" s="201"/>
      <c r="IQ952" s="201"/>
      <c r="IR952" s="201"/>
      <c r="IS952" s="201"/>
      <c r="IT952" s="201"/>
      <c r="IU952" s="201"/>
      <c r="IV952" s="201"/>
    </row>
    <row r="953" spans="1:256">
      <c r="A953" s="198"/>
      <c r="B953" s="199"/>
      <c r="C953" s="199" t="s">
        <v>317</v>
      </c>
      <c r="D953" s="199"/>
      <c r="E953" s="199" t="s">
        <v>318</v>
      </c>
      <c r="F953" s="196">
        <v>4</v>
      </c>
      <c r="G953" s="197">
        <v>1680.97</v>
      </c>
      <c r="H953" s="197">
        <v>3361.94</v>
      </c>
      <c r="I953" s="197">
        <v>840.48500000000001</v>
      </c>
      <c r="J953" s="230">
        <v>9.5</v>
      </c>
      <c r="K953" s="200"/>
      <c r="L953" s="199">
        <v>2</v>
      </c>
      <c r="M953" s="197">
        <v>791.12</v>
      </c>
      <c r="N953" s="197">
        <v>395.56</v>
      </c>
      <c r="O953" s="199"/>
      <c r="P953" s="197"/>
      <c r="Q953" s="197"/>
      <c r="R953" s="196">
        <v>4</v>
      </c>
      <c r="S953" s="197">
        <v>3361.94</v>
      </c>
      <c r="T953" s="197">
        <v>840.48500000000001</v>
      </c>
      <c r="U953" s="200"/>
      <c r="V953" s="199"/>
      <c r="W953" s="199"/>
      <c r="X953" s="199"/>
      <c r="Y953" s="199"/>
      <c r="Z953" s="199"/>
      <c r="AA953" s="199"/>
      <c r="AB953" s="199"/>
      <c r="AC953" s="199"/>
      <c r="AD953" s="199"/>
      <c r="AE953" s="200"/>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c r="BR953" s="201"/>
      <c r="BS953" s="201"/>
      <c r="BT953" s="201"/>
      <c r="BU953" s="201"/>
      <c r="BV953" s="201"/>
      <c r="BW953" s="201"/>
      <c r="BX953" s="201"/>
      <c r="BY953" s="201"/>
      <c r="BZ953" s="201"/>
      <c r="CA953" s="201"/>
      <c r="CB953" s="201"/>
      <c r="CC953" s="201"/>
      <c r="CD953" s="201"/>
      <c r="CE953" s="201"/>
      <c r="CF953" s="201"/>
      <c r="CG953" s="201"/>
      <c r="CH953" s="201"/>
      <c r="CI953" s="201"/>
      <c r="CJ953" s="201"/>
      <c r="CK953" s="201"/>
      <c r="CL953" s="201"/>
      <c r="CM953" s="201"/>
      <c r="CN953" s="201"/>
      <c r="CO953" s="201"/>
      <c r="CP953" s="201"/>
      <c r="CQ953" s="201"/>
      <c r="CR953" s="201"/>
      <c r="CS953" s="201"/>
      <c r="CT953" s="201"/>
      <c r="CU953" s="201"/>
      <c r="CV953" s="201"/>
      <c r="CW953" s="201"/>
      <c r="CX953" s="201"/>
      <c r="CY953" s="201"/>
      <c r="CZ953" s="201"/>
      <c r="DA953" s="201"/>
      <c r="DB953" s="201"/>
      <c r="DC953" s="201"/>
      <c r="DD953" s="201"/>
      <c r="DE953" s="201"/>
      <c r="DF953" s="201"/>
      <c r="DG953" s="201"/>
      <c r="DH953" s="201"/>
      <c r="DI953" s="201"/>
      <c r="DJ953" s="201"/>
      <c r="DK953" s="201"/>
      <c r="DL953" s="201"/>
      <c r="DM953" s="201"/>
      <c r="DN953" s="201"/>
      <c r="DO953" s="201"/>
      <c r="DP953" s="201"/>
      <c r="DQ953" s="201"/>
      <c r="DR953" s="201"/>
      <c r="DS953" s="201"/>
      <c r="DT953" s="201"/>
      <c r="DU953" s="201"/>
      <c r="DV953" s="201"/>
      <c r="DW953" s="201"/>
      <c r="DX953" s="201"/>
      <c r="DY953" s="201"/>
      <c r="DZ953" s="201"/>
      <c r="EA953" s="201"/>
      <c r="EB953" s="201"/>
      <c r="EC953" s="201"/>
      <c r="ED953" s="201"/>
      <c r="EE953" s="201"/>
      <c r="EF953" s="201"/>
      <c r="EG953" s="201"/>
      <c r="EH953" s="201"/>
      <c r="EI953" s="201"/>
      <c r="EJ953" s="201"/>
      <c r="EK953" s="201"/>
      <c r="EL953" s="201"/>
      <c r="EM953" s="201"/>
      <c r="EN953" s="201"/>
      <c r="EO953" s="201"/>
      <c r="EP953" s="201"/>
      <c r="EQ953" s="201"/>
      <c r="ER953" s="201"/>
      <c r="ES953" s="201"/>
      <c r="ET953" s="201"/>
      <c r="EU953" s="201"/>
      <c r="EV953" s="201"/>
      <c r="EW953" s="201"/>
      <c r="EX953" s="201"/>
      <c r="EY953" s="201"/>
      <c r="EZ953" s="201"/>
      <c r="FA953" s="201"/>
      <c r="FB953" s="201"/>
      <c r="FC953" s="201"/>
      <c r="FD953" s="201"/>
      <c r="FE953" s="201"/>
      <c r="FF953" s="201"/>
      <c r="FG953" s="201"/>
      <c r="FH953" s="201"/>
      <c r="FI953" s="201"/>
      <c r="FJ953" s="201"/>
      <c r="FK953" s="201"/>
      <c r="FL953" s="201"/>
      <c r="FM953" s="201"/>
      <c r="FN953" s="201"/>
      <c r="FO953" s="201"/>
      <c r="FP953" s="201"/>
      <c r="FQ953" s="201"/>
      <c r="FR953" s="201"/>
      <c r="FS953" s="201"/>
      <c r="FT953" s="201"/>
      <c r="FU953" s="201"/>
      <c r="FV953" s="201"/>
      <c r="FW953" s="201"/>
      <c r="FX953" s="201"/>
      <c r="FY953" s="201"/>
      <c r="FZ953" s="201"/>
      <c r="GA953" s="201"/>
      <c r="GB953" s="201"/>
      <c r="GC953" s="201"/>
      <c r="GD953" s="201"/>
      <c r="GE953" s="201"/>
      <c r="GF953" s="201"/>
      <c r="GG953" s="201"/>
      <c r="GH953" s="201"/>
      <c r="GI953" s="201"/>
      <c r="GJ953" s="201"/>
      <c r="GK953" s="201"/>
      <c r="GL953" s="201"/>
      <c r="GM953" s="201"/>
      <c r="GN953" s="201"/>
      <c r="GO953" s="201"/>
      <c r="GP953" s="201"/>
      <c r="GQ953" s="201"/>
      <c r="GR953" s="201"/>
      <c r="GS953" s="201"/>
      <c r="GT953" s="201"/>
      <c r="GU953" s="201"/>
      <c r="GV953" s="201"/>
      <c r="GW953" s="201"/>
      <c r="GX953" s="201"/>
      <c r="GY953" s="201"/>
      <c r="GZ953" s="201"/>
      <c r="HA953" s="201"/>
      <c r="HB953" s="201"/>
      <c r="HC953" s="201"/>
      <c r="HD953" s="201"/>
      <c r="HE953" s="201"/>
      <c r="HF953" s="201"/>
      <c r="HG953" s="201"/>
      <c r="HH953" s="201"/>
      <c r="HI953" s="201"/>
      <c r="HJ953" s="201"/>
      <c r="HK953" s="201"/>
      <c r="HL953" s="201"/>
      <c r="HM953" s="201"/>
      <c r="HN953" s="201"/>
      <c r="HO953" s="201"/>
      <c r="HP953" s="201"/>
      <c r="HQ953" s="201"/>
      <c r="HR953" s="201"/>
      <c r="HS953" s="201"/>
      <c r="HT953" s="201"/>
      <c r="HU953" s="201"/>
      <c r="HV953" s="201"/>
      <c r="HW953" s="201"/>
      <c r="HX953" s="201"/>
      <c r="HY953" s="201"/>
      <c r="HZ953" s="201"/>
      <c r="IA953" s="201"/>
      <c r="IB953" s="201"/>
      <c r="IC953" s="201"/>
      <c r="ID953" s="201"/>
      <c r="IE953" s="201"/>
      <c r="IF953" s="201"/>
      <c r="IG953" s="201"/>
      <c r="IH953" s="201"/>
      <c r="II953" s="201"/>
      <c r="IJ953" s="201"/>
      <c r="IK953" s="201"/>
      <c r="IL953" s="201"/>
      <c r="IM953" s="201"/>
      <c r="IN953" s="201"/>
      <c r="IO953" s="201"/>
      <c r="IP953" s="201"/>
      <c r="IQ953" s="201"/>
      <c r="IR953" s="201"/>
      <c r="IS953" s="201"/>
      <c r="IT953" s="201"/>
      <c r="IU953" s="201"/>
      <c r="IV953" s="201"/>
    </row>
    <row r="954" spans="1:256">
      <c r="A954" s="198"/>
      <c r="B954" s="199"/>
      <c r="C954" s="199" t="s">
        <v>319</v>
      </c>
      <c r="D954" s="199"/>
      <c r="E954" s="199" t="s">
        <v>222</v>
      </c>
      <c r="F954" s="196">
        <v>2</v>
      </c>
      <c r="G954" s="197">
        <v>2126.7199999999998</v>
      </c>
      <c r="H954" s="197">
        <v>2126.7199999999998</v>
      </c>
      <c r="I954" s="197">
        <v>1063.3599999999999</v>
      </c>
      <c r="J954" s="230">
        <v>13</v>
      </c>
      <c r="K954" s="200"/>
      <c r="L954" s="199">
        <v>1</v>
      </c>
      <c r="M954" s="197">
        <v>518.04</v>
      </c>
      <c r="N954" s="197">
        <v>518.04</v>
      </c>
      <c r="O954" s="199"/>
      <c r="P954" s="197"/>
      <c r="Q954" s="197"/>
      <c r="R954" s="196">
        <v>2</v>
      </c>
      <c r="S954" s="197">
        <v>2126.7199999999998</v>
      </c>
      <c r="T954" s="197">
        <v>1063.3599999999999</v>
      </c>
      <c r="U954" s="200"/>
      <c r="V954" s="199"/>
      <c r="W954" s="199"/>
      <c r="X954" s="199"/>
      <c r="Y954" s="199"/>
      <c r="Z954" s="199"/>
      <c r="AA954" s="199"/>
      <c r="AB954" s="199"/>
      <c r="AC954" s="199"/>
      <c r="AD954" s="199"/>
      <c r="AE954" s="200"/>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c r="BR954" s="201"/>
      <c r="BS954" s="201"/>
      <c r="BT954" s="201"/>
      <c r="BU954" s="201"/>
      <c r="BV954" s="201"/>
      <c r="BW954" s="201"/>
      <c r="BX954" s="201"/>
      <c r="BY954" s="201"/>
      <c r="BZ954" s="201"/>
      <c r="CA954" s="201"/>
      <c r="CB954" s="201"/>
      <c r="CC954" s="201"/>
      <c r="CD954" s="201"/>
      <c r="CE954" s="201"/>
      <c r="CF954" s="201"/>
      <c r="CG954" s="201"/>
      <c r="CH954" s="201"/>
      <c r="CI954" s="201"/>
      <c r="CJ954" s="201"/>
      <c r="CK954" s="201"/>
      <c r="CL954" s="201"/>
      <c r="CM954" s="201"/>
      <c r="CN954" s="201"/>
      <c r="CO954" s="201"/>
      <c r="CP954" s="201"/>
      <c r="CQ954" s="201"/>
      <c r="CR954" s="201"/>
      <c r="CS954" s="201"/>
      <c r="CT954" s="201"/>
      <c r="CU954" s="201"/>
      <c r="CV954" s="201"/>
      <c r="CW954" s="201"/>
      <c r="CX954" s="201"/>
      <c r="CY954" s="201"/>
      <c r="CZ954" s="201"/>
      <c r="DA954" s="201"/>
      <c r="DB954" s="201"/>
      <c r="DC954" s="201"/>
      <c r="DD954" s="201"/>
      <c r="DE954" s="201"/>
      <c r="DF954" s="201"/>
      <c r="DG954" s="201"/>
      <c r="DH954" s="201"/>
      <c r="DI954" s="201"/>
      <c r="DJ954" s="201"/>
      <c r="DK954" s="201"/>
      <c r="DL954" s="201"/>
      <c r="DM954" s="201"/>
      <c r="DN954" s="201"/>
      <c r="DO954" s="201"/>
      <c r="DP954" s="201"/>
      <c r="DQ954" s="201"/>
      <c r="DR954" s="201"/>
      <c r="DS954" s="201"/>
      <c r="DT954" s="201"/>
      <c r="DU954" s="201"/>
      <c r="DV954" s="201"/>
      <c r="DW954" s="201"/>
      <c r="DX954" s="201"/>
      <c r="DY954" s="201"/>
      <c r="DZ954" s="201"/>
      <c r="EA954" s="201"/>
      <c r="EB954" s="201"/>
      <c r="EC954" s="201"/>
      <c r="ED954" s="201"/>
      <c r="EE954" s="201"/>
      <c r="EF954" s="201"/>
      <c r="EG954" s="201"/>
      <c r="EH954" s="201"/>
      <c r="EI954" s="201"/>
      <c r="EJ954" s="201"/>
      <c r="EK954" s="201"/>
      <c r="EL954" s="201"/>
      <c r="EM954" s="201"/>
      <c r="EN954" s="201"/>
      <c r="EO954" s="201"/>
      <c r="EP954" s="201"/>
      <c r="EQ954" s="201"/>
      <c r="ER954" s="201"/>
      <c r="ES954" s="201"/>
      <c r="ET954" s="201"/>
      <c r="EU954" s="201"/>
      <c r="EV954" s="201"/>
      <c r="EW954" s="201"/>
      <c r="EX954" s="201"/>
      <c r="EY954" s="201"/>
      <c r="EZ954" s="201"/>
      <c r="FA954" s="201"/>
      <c r="FB954" s="201"/>
      <c r="FC954" s="201"/>
      <c r="FD954" s="201"/>
      <c r="FE954" s="201"/>
      <c r="FF954" s="201"/>
      <c r="FG954" s="201"/>
      <c r="FH954" s="201"/>
      <c r="FI954" s="201"/>
      <c r="FJ954" s="201"/>
      <c r="FK954" s="201"/>
      <c r="FL954" s="201"/>
      <c r="FM954" s="201"/>
      <c r="FN954" s="201"/>
      <c r="FO954" s="201"/>
      <c r="FP954" s="201"/>
      <c r="FQ954" s="201"/>
      <c r="FR954" s="201"/>
      <c r="FS954" s="201"/>
      <c r="FT954" s="201"/>
      <c r="FU954" s="201"/>
      <c r="FV954" s="201"/>
      <c r="FW954" s="201"/>
      <c r="FX954" s="201"/>
      <c r="FY954" s="201"/>
      <c r="FZ954" s="201"/>
      <c r="GA954" s="201"/>
      <c r="GB954" s="201"/>
      <c r="GC954" s="201"/>
      <c r="GD954" s="201"/>
      <c r="GE954" s="201"/>
      <c r="GF954" s="201"/>
      <c r="GG954" s="201"/>
      <c r="GH954" s="201"/>
      <c r="GI954" s="201"/>
      <c r="GJ954" s="201"/>
      <c r="GK954" s="201"/>
      <c r="GL954" s="201"/>
      <c r="GM954" s="201"/>
      <c r="GN954" s="201"/>
      <c r="GO954" s="201"/>
      <c r="GP954" s="201"/>
      <c r="GQ954" s="201"/>
      <c r="GR954" s="201"/>
      <c r="GS954" s="201"/>
      <c r="GT954" s="201"/>
      <c r="GU954" s="201"/>
      <c r="GV954" s="201"/>
      <c r="GW954" s="201"/>
      <c r="GX954" s="201"/>
      <c r="GY954" s="201"/>
      <c r="GZ954" s="201"/>
      <c r="HA954" s="201"/>
      <c r="HB954" s="201"/>
      <c r="HC954" s="201"/>
      <c r="HD954" s="201"/>
      <c r="HE954" s="201"/>
      <c r="HF954" s="201"/>
      <c r="HG954" s="201"/>
      <c r="HH954" s="201"/>
      <c r="HI954" s="201"/>
      <c r="HJ954" s="201"/>
      <c r="HK954" s="201"/>
      <c r="HL954" s="201"/>
      <c r="HM954" s="201"/>
      <c r="HN954" s="201"/>
      <c r="HO954" s="201"/>
      <c r="HP954" s="201"/>
      <c r="HQ954" s="201"/>
      <c r="HR954" s="201"/>
      <c r="HS954" s="201"/>
      <c r="HT954" s="201"/>
      <c r="HU954" s="201"/>
      <c r="HV954" s="201"/>
      <c r="HW954" s="201"/>
      <c r="HX954" s="201"/>
      <c r="HY954" s="201"/>
      <c r="HZ954" s="201"/>
      <c r="IA954" s="201"/>
      <c r="IB954" s="201"/>
      <c r="IC954" s="201"/>
      <c r="ID954" s="201"/>
      <c r="IE954" s="201"/>
      <c r="IF954" s="201"/>
      <c r="IG954" s="201"/>
      <c r="IH954" s="201"/>
      <c r="II954" s="201"/>
      <c r="IJ954" s="201"/>
      <c r="IK954" s="201"/>
      <c r="IL954" s="201"/>
      <c r="IM954" s="201"/>
      <c r="IN954" s="201"/>
      <c r="IO954" s="201"/>
      <c r="IP954" s="201"/>
      <c r="IQ954" s="201"/>
      <c r="IR954" s="201"/>
      <c r="IS954" s="201"/>
      <c r="IT954" s="201"/>
      <c r="IU954" s="201"/>
      <c r="IV954" s="201"/>
    </row>
    <row r="955" spans="1:256">
      <c r="A955" s="198"/>
      <c r="B955" s="199"/>
      <c r="C955" s="199" t="s">
        <v>322</v>
      </c>
      <c r="D955" s="199"/>
      <c r="E955" s="199" t="s">
        <v>323</v>
      </c>
      <c r="F955" s="196">
        <v>2</v>
      </c>
      <c r="G955" s="197">
        <v>3339.6</v>
      </c>
      <c r="H955" s="197">
        <v>3339.6</v>
      </c>
      <c r="I955" s="197">
        <v>1669.8</v>
      </c>
      <c r="J955" s="230">
        <v>12</v>
      </c>
      <c r="K955" s="200"/>
      <c r="L955" s="199">
        <v>1</v>
      </c>
      <c r="M955" s="197">
        <v>580.35</v>
      </c>
      <c r="N955" s="197">
        <v>580.35</v>
      </c>
      <c r="O955" s="199"/>
      <c r="P955" s="197"/>
      <c r="Q955" s="197"/>
      <c r="R955" s="196">
        <v>2</v>
      </c>
      <c r="S955" s="197">
        <v>3339.6</v>
      </c>
      <c r="T955" s="197">
        <v>1669.8</v>
      </c>
      <c r="U955" s="200"/>
      <c r="V955" s="199"/>
      <c r="W955" s="199"/>
      <c r="X955" s="199"/>
      <c r="Y955" s="199"/>
      <c r="Z955" s="199"/>
      <c r="AA955" s="199"/>
      <c r="AB955" s="199"/>
      <c r="AC955" s="199"/>
      <c r="AD955" s="199"/>
      <c r="AE955" s="200"/>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c r="BG955" s="201"/>
      <c r="BH955" s="201"/>
      <c r="BI955" s="201"/>
      <c r="BJ955" s="201"/>
      <c r="BK955" s="201"/>
      <c r="BL955" s="201"/>
      <c r="BM955" s="201"/>
      <c r="BN955" s="201"/>
      <c r="BO955" s="201"/>
      <c r="BP955" s="201"/>
      <c r="BQ955" s="201"/>
      <c r="BR955" s="201"/>
      <c r="BS955" s="201"/>
      <c r="BT955" s="201"/>
      <c r="BU955" s="201"/>
      <c r="BV955" s="201"/>
      <c r="BW955" s="201"/>
      <c r="BX955" s="201"/>
      <c r="BY955" s="201"/>
      <c r="BZ955" s="201"/>
      <c r="CA955" s="201"/>
      <c r="CB955" s="201"/>
      <c r="CC955" s="201"/>
      <c r="CD955" s="201"/>
      <c r="CE955" s="201"/>
      <c r="CF955" s="201"/>
      <c r="CG955" s="201"/>
      <c r="CH955" s="201"/>
      <c r="CI955" s="201"/>
      <c r="CJ955" s="201"/>
      <c r="CK955" s="201"/>
      <c r="CL955" s="201"/>
      <c r="CM955" s="201"/>
      <c r="CN955" s="201"/>
      <c r="CO955" s="201"/>
      <c r="CP955" s="201"/>
      <c r="CQ955" s="201"/>
      <c r="CR955" s="201"/>
      <c r="CS955" s="201"/>
      <c r="CT955" s="201"/>
      <c r="CU955" s="201"/>
      <c r="CV955" s="201"/>
      <c r="CW955" s="201"/>
      <c r="CX955" s="201"/>
      <c r="CY955" s="201"/>
      <c r="CZ955" s="201"/>
      <c r="DA955" s="201"/>
      <c r="DB955" s="201"/>
      <c r="DC955" s="201"/>
      <c r="DD955" s="201"/>
      <c r="DE955" s="201"/>
      <c r="DF955" s="201"/>
      <c r="DG955" s="201"/>
      <c r="DH955" s="201"/>
      <c r="DI955" s="201"/>
      <c r="DJ955" s="201"/>
      <c r="DK955" s="201"/>
      <c r="DL955" s="201"/>
      <c r="DM955" s="201"/>
      <c r="DN955" s="201"/>
      <c r="DO955" s="201"/>
      <c r="DP955" s="201"/>
      <c r="DQ955" s="201"/>
      <c r="DR955" s="201"/>
      <c r="DS955" s="201"/>
      <c r="DT955" s="201"/>
      <c r="DU955" s="201"/>
      <c r="DV955" s="201"/>
      <c r="DW955" s="201"/>
      <c r="DX955" s="201"/>
      <c r="DY955" s="201"/>
      <c r="DZ955" s="201"/>
      <c r="EA955" s="201"/>
      <c r="EB955" s="201"/>
      <c r="EC955" s="201"/>
      <c r="ED955" s="201"/>
      <c r="EE955" s="201"/>
      <c r="EF955" s="201"/>
      <c r="EG955" s="201"/>
      <c r="EH955" s="201"/>
      <c r="EI955" s="201"/>
      <c r="EJ955" s="201"/>
      <c r="EK955" s="201"/>
      <c r="EL955" s="201"/>
      <c r="EM955" s="201"/>
      <c r="EN955" s="201"/>
      <c r="EO955" s="201"/>
      <c r="EP955" s="201"/>
      <c r="EQ955" s="201"/>
      <c r="ER955" s="201"/>
      <c r="ES955" s="201"/>
      <c r="ET955" s="201"/>
      <c r="EU955" s="201"/>
      <c r="EV955" s="201"/>
      <c r="EW955" s="201"/>
      <c r="EX955" s="201"/>
      <c r="EY955" s="201"/>
      <c r="EZ955" s="201"/>
      <c r="FA955" s="201"/>
      <c r="FB955" s="201"/>
      <c r="FC955" s="201"/>
      <c r="FD955" s="201"/>
      <c r="FE955" s="201"/>
      <c r="FF955" s="201"/>
      <c r="FG955" s="201"/>
      <c r="FH955" s="201"/>
      <c r="FI955" s="201"/>
      <c r="FJ955" s="201"/>
      <c r="FK955" s="201"/>
      <c r="FL955" s="201"/>
      <c r="FM955" s="201"/>
      <c r="FN955" s="201"/>
      <c r="FO955" s="201"/>
      <c r="FP955" s="201"/>
      <c r="FQ955" s="201"/>
      <c r="FR955" s="201"/>
      <c r="FS955" s="201"/>
      <c r="FT955" s="201"/>
      <c r="FU955" s="201"/>
      <c r="FV955" s="201"/>
      <c r="FW955" s="201"/>
      <c r="FX955" s="201"/>
      <c r="FY955" s="201"/>
      <c r="FZ955" s="201"/>
      <c r="GA955" s="201"/>
      <c r="GB955" s="201"/>
      <c r="GC955" s="201"/>
      <c r="GD955" s="201"/>
      <c r="GE955" s="201"/>
      <c r="GF955" s="201"/>
      <c r="GG955" s="201"/>
      <c r="GH955" s="201"/>
      <c r="GI955" s="201"/>
      <c r="GJ955" s="201"/>
      <c r="GK955" s="201"/>
      <c r="GL955" s="201"/>
      <c r="GM955" s="201"/>
      <c r="GN955" s="201"/>
      <c r="GO955" s="201"/>
      <c r="GP955" s="201"/>
      <c r="GQ955" s="201"/>
      <c r="GR955" s="201"/>
      <c r="GS955" s="201"/>
      <c r="GT955" s="201"/>
      <c r="GU955" s="201"/>
      <c r="GV955" s="201"/>
      <c r="GW955" s="201"/>
      <c r="GX955" s="201"/>
      <c r="GY955" s="201"/>
      <c r="GZ955" s="201"/>
      <c r="HA955" s="201"/>
      <c r="HB955" s="201"/>
      <c r="HC955" s="201"/>
      <c r="HD955" s="201"/>
      <c r="HE955" s="201"/>
      <c r="HF955" s="201"/>
      <c r="HG955" s="201"/>
      <c r="HH955" s="201"/>
      <c r="HI955" s="201"/>
      <c r="HJ955" s="201"/>
      <c r="HK955" s="201"/>
      <c r="HL955" s="201"/>
      <c r="HM955" s="201"/>
      <c r="HN955" s="201"/>
      <c r="HO955" s="201"/>
      <c r="HP955" s="201"/>
      <c r="HQ955" s="201"/>
      <c r="HR955" s="201"/>
      <c r="HS955" s="201"/>
      <c r="HT955" s="201"/>
      <c r="HU955" s="201"/>
      <c r="HV955" s="201"/>
      <c r="HW955" s="201"/>
      <c r="HX955" s="201"/>
      <c r="HY955" s="201"/>
      <c r="HZ955" s="201"/>
      <c r="IA955" s="201"/>
      <c r="IB955" s="201"/>
      <c r="IC955" s="201"/>
      <c r="ID955" s="201"/>
      <c r="IE955" s="201"/>
      <c r="IF955" s="201"/>
      <c r="IG955" s="201"/>
      <c r="IH955" s="201"/>
      <c r="II955" s="201"/>
      <c r="IJ955" s="201"/>
      <c r="IK955" s="201"/>
      <c r="IL955" s="201"/>
      <c r="IM955" s="201"/>
      <c r="IN955" s="201"/>
      <c r="IO955" s="201"/>
      <c r="IP955" s="201"/>
      <c r="IQ955" s="201"/>
      <c r="IR955" s="201"/>
      <c r="IS955" s="201"/>
      <c r="IT955" s="201"/>
      <c r="IU955" s="201"/>
      <c r="IV955" s="201"/>
    </row>
    <row r="956" spans="1:256">
      <c r="A956" s="198"/>
      <c r="B956" s="199"/>
      <c r="C956" s="199" t="s">
        <v>326</v>
      </c>
      <c r="D956" s="199"/>
      <c r="E956" s="199" t="s">
        <v>278</v>
      </c>
      <c r="F956" s="196">
        <v>1</v>
      </c>
      <c r="G956" s="197"/>
      <c r="H956" s="197">
        <v>758.27</v>
      </c>
      <c r="I956" s="197">
        <v>758.27</v>
      </c>
      <c r="J956" s="230">
        <v>13</v>
      </c>
      <c r="K956" s="200"/>
      <c r="L956" s="199"/>
      <c r="M956" s="197">
        <v>758.27</v>
      </c>
      <c r="N956" s="197">
        <v>758.27</v>
      </c>
      <c r="O956" s="199"/>
      <c r="P956" s="197"/>
      <c r="Q956" s="197"/>
      <c r="R956" s="196">
        <v>1</v>
      </c>
      <c r="S956" s="197">
        <v>758.27</v>
      </c>
      <c r="T956" s="197">
        <v>758.27</v>
      </c>
      <c r="U956" s="200"/>
      <c r="V956" s="199"/>
      <c r="W956" s="199"/>
      <c r="X956" s="199"/>
      <c r="Y956" s="199"/>
      <c r="Z956" s="199"/>
      <c r="AA956" s="199"/>
      <c r="AB956" s="199"/>
      <c r="AC956" s="199"/>
      <c r="AD956" s="199"/>
      <c r="AE956" s="200"/>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c r="BG956" s="201"/>
      <c r="BH956" s="201"/>
      <c r="BI956" s="201"/>
      <c r="BJ956" s="201"/>
      <c r="BK956" s="201"/>
      <c r="BL956" s="201"/>
      <c r="BM956" s="201"/>
      <c r="BN956" s="201"/>
      <c r="BO956" s="201"/>
      <c r="BP956" s="201"/>
      <c r="BQ956" s="201"/>
      <c r="BR956" s="201"/>
      <c r="BS956" s="201"/>
      <c r="BT956" s="201"/>
      <c r="BU956" s="201"/>
      <c r="BV956" s="201"/>
      <c r="BW956" s="201"/>
      <c r="BX956" s="201"/>
      <c r="BY956" s="201"/>
      <c r="BZ956" s="201"/>
      <c r="CA956" s="201"/>
      <c r="CB956" s="201"/>
      <c r="CC956" s="201"/>
      <c r="CD956" s="201"/>
      <c r="CE956" s="201"/>
      <c r="CF956" s="201"/>
      <c r="CG956" s="201"/>
      <c r="CH956" s="201"/>
      <c r="CI956" s="201"/>
      <c r="CJ956" s="201"/>
      <c r="CK956" s="201"/>
      <c r="CL956" s="201"/>
      <c r="CM956" s="201"/>
      <c r="CN956" s="201"/>
      <c r="CO956" s="201"/>
      <c r="CP956" s="201"/>
      <c r="CQ956" s="201"/>
      <c r="CR956" s="201"/>
      <c r="CS956" s="201"/>
      <c r="CT956" s="201"/>
      <c r="CU956" s="201"/>
      <c r="CV956" s="201"/>
      <c r="CW956" s="201"/>
      <c r="CX956" s="201"/>
      <c r="CY956" s="201"/>
      <c r="CZ956" s="201"/>
      <c r="DA956" s="201"/>
      <c r="DB956" s="201"/>
      <c r="DC956" s="201"/>
      <c r="DD956" s="201"/>
      <c r="DE956" s="201"/>
      <c r="DF956" s="201"/>
      <c r="DG956" s="201"/>
      <c r="DH956" s="201"/>
      <c r="DI956" s="201"/>
      <c r="DJ956" s="201"/>
      <c r="DK956" s="201"/>
      <c r="DL956" s="201"/>
      <c r="DM956" s="201"/>
      <c r="DN956" s="201"/>
      <c r="DO956" s="201"/>
      <c r="DP956" s="201"/>
      <c r="DQ956" s="201"/>
      <c r="DR956" s="201"/>
      <c r="DS956" s="201"/>
      <c r="DT956" s="201"/>
      <c r="DU956" s="201"/>
      <c r="DV956" s="201"/>
      <c r="DW956" s="201"/>
      <c r="DX956" s="201"/>
      <c r="DY956" s="201"/>
      <c r="DZ956" s="201"/>
      <c r="EA956" s="201"/>
      <c r="EB956" s="201"/>
      <c r="EC956" s="201"/>
      <c r="ED956" s="201"/>
      <c r="EE956" s="201"/>
      <c r="EF956" s="201"/>
      <c r="EG956" s="201"/>
      <c r="EH956" s="201"/>
      <c r="EI956" s="201"/>
      <c r="EJ956" s="201"/>
      <c r="EK956" s="201"/>
      <c r="EL956" s="201"/>
      <c r="EM956" s="201"/>
      <c r="EN956" s="201"/>
      <c r="EO956" s="201"/>
      <c r="EP956" s="201"/>
      <c r="EQ956" s="201"/>
      <c r="ER956" s="201"/>
      <c r="ES956" s="201"/>
      <c r="ET956" s="201"/>
      <c r="EU956" s="201"/>
      <c r="EV956" s="201"/>
      <c r="EW956" s="201"/>
      <c r="EX956" s="201"/>
      <c r="EY956" s="201"/>
      <c r="EZ956" s="201"/>
      <c r="FA956" s="201"/>
      <c r="FB956" s="201"/>
      <c r="FC956" s="201"/>
      <c r="FD956" s="201"/>
      <c r="FE956" s="201"/>
      <c r="FF956" s="201"/>
      <c r="FG956" s="201"/>
      <c r="FH956" s="201"/>
      <c r="FI956" s="201"/>
      <c r="FJ956" s="201"/>
      <c r="FK956" s="201"/>
      <c r="FL956" s="201"/>
      <c r="FM956" s="201"/>
      <c r="FN956" s="201"/>
      <c r="FO956" s="201"/>
      <c r="FP956" s="201"/>
      <c r="FQ956" s="201"/>
      <c r="FR956" s="201"/>
      <c r="FS956" s="201"/>
      <c r="FT956" s="201"/>
      <c r="FU956" s="201"/>
      <c r="FV956" s="201"/>
      <c r="FW956" s="201"/>
      <c r="FX956" s="201"/>
      <c r="FY956" s="201"/>
      <c r="FZ956" s="201"/>
      <c r="GA956" s="201"/>
      <c r="GB956" s="201"/>
      <c r="GC956" s="201"/>
      <c r="GD956" s="201"/>
      <c r="GE956" s="201"/>
      <c r="GF956" s="201"/>
      <c r="GG956" s="201"/>
      <c r="GH956" s="201"/>
      <c r="GI956" s="201"/>
      <c r="GJ956" s="201"/>
      <c r="GK956" s="201"/>
      <c r="GL956" s="201"/>
      <c r="GM956" s="201"/>
      <c r="GN956" s="201"/>
      <c r="GO956" s="201"/>
      <c r="GP956" s="201"/>
      <c r="GQ956" s="201"/>
      <c r="GR956" s="201"/>
      <c r="GS956" s="201"/>
      <c r="GT956" s="201"/>
      <c r="GU956" s="201"/>
      <c r="GV956" s="201"/>
      <c r="GW956" s="201"/>
      <c r="GX956" s="201"/>
      <c r="GY956" s="201"/>
      <c r="GZ956" s="201"/>
      <c r="HA956" s="201"/>
      <c r="HB956" s="201"/>
      <c r="HC956" s="201"/>
      <c r="HD956" s="201"/>
      <c r="HE956" s="201"/>
      <c r="HF956" s="201"/>
      <c r="HG956" s="201"/>
      <c r="HH956" s="201"/>
      <c r="HI956" s="201"/>
      <c r="HJ956" s="201"/>
      <c r="HK956" s="201"/>
      <c r="HL956" s="201"/>
      <c r="HM956" s="201"/>
      <c r="HN956" s="201"/>
      <c r="HO956" s="201"/>
      <c r="HP956" s="201"/>
      <c r="HQ956" s="201"/>
      <c r="HR956" s="201"/>
      <c r="HS956" s="201"/>
      <c r="HT956" s="201"/>
      <c r="HU956" s="201"/>
      <c r="HV956" s="201"/>
      <c r="HW956" s="201"/>
      <c r="HX956" s="201"/>
      <c r="HY956" s="201"/>
      <c r="HZ956" s="201"/>
      <c r="IA956" s="201"/>
      <c r="IB956" s="201"/>
      <c r="IC956" s="201"/>
      <c r="ID956" s="201"/>
      <c r="IE956" s="201"/>
      <c r="IF956" s="201"/>
      <c r="IG956" s="201"/>
      <c r="IH956" s="201"/>
      <c r="II956" s="201"/>
      <c r="IJ956" s="201"/>
      <c r="IK956" s="201"/>
      <c r="IL956" s="201"/>
      <c r="IM956" s="201"/>
      <c r="IN956" s="201"/>
      <c r="IO956" s="201"/>
      <c r="IP956" s="201"/>
      <c r="IQ956" s="201"/>
      <c r="IR956" s="201"/>
      <c r="IS956" s="201"/>
      <c r="IT956" s="201"/>
      <c r="IU956" s="201"/>
      <c r="IV956" s="201"/>
    </row>
    <row r="957" spans="1:256">
      <c r="A957" s="198"/>
      <c r="B957" s="199"/>
      <c r="C957" s="199" t="s">
        <v>327</v>
      </c>
      <c r="D957" s="199"/>
      <c r="E957" s="199" t="s">
        <v>229</v>
      </c>
      <c r="F957" s="196">
        <v>5</v>
      </c>
      <c r="G957" s="197">
        <v>8601.19</v>
      </c>
      <c r="H957" s="197">
        <v>17202.38</v>
      </c>
      <c r="I957" s="197">
        <v>3440.4760000000001</v>
      </c>
      <c r="J957" s="230">
        <v>11.2</v>
      </c>
      <c r="K957" s="200"/>
      <c r="L957" s="199">
        <v>2</v>
      </c>
      <c r="M957" s="197">
        <v>2544.3000000000002</v>
      </c>
      <c r="N957" s="197">
        <v>848.1</v>
      </c>
      <c r="O957" s="199"/>
      <c r="P957" s="197"/>
      <c r="Q957" s="197"/>
      <c r="R957" s="196">
        <v>5</v>
      </c>
      <c r="S957" s="197">
        <v>17202.38</v>
      </c>
      <c r="T957" s="197">
        <v>3440.4760000000001</v>
      </c>
      <c r="U957" s="200"/>
      <c r="V957" s="199"/>
      <c r="W957" s="199"/>
      <c r="X957" s="199"/>
      <c r="Y957" s="199"/>
      <c r="Z957" s="199"/>
      <c r="AA957" s="199"/>
      <c r="AB957" s="199"/>
      <c r="AC957" s="199"/>
      <c r="AD957" s="199"/>
      <c r="AE957" s="200"/>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c r="BR957" s="201"/>
      <c r="BS957" s="201"/>
      <c r="BT957" s="201"/>
      <c r="BU957" s="201"/>
      <c r="BV957" s="201"/>
      <c r="BW957" s="201"/>
      <c r="BX957" s="201"/>
      <c r="BY957" s="201"/>
      <c r="BZ957" s="201"/>
      <c r="CA957" s="201"/>
      <c r="CB957" s="201"/>
      <c r="CC957" s="201"/>
      <c r="CD957" s="201"/>
      <c r="CE957" s="201"/>
      <c r="CF957" s="201"/>
      <c r="CG957" s="201"/>
      <c r="CH957" s="201"/>
      <c r="CI957" s="201"/>
      <c r="CJ957" s="201"/>
      <c r="CK957" s="201"/>
      <c r="CL957" s="201"/>
      <c r="CM957" s="201"/>
      <c r="CN957" s="201"/>
      <c r="CO957" s="201"/>
      <c r="CP957" s="201"/>
      <c r="CQ957" s="201"/>
      <c r="CR957" s="201"/>
      <c r="CS957" s="201"/>
      <c r="CT957" s="201"/>
      <c r="CU957" s="201"/>
      <c r="CV957" s="201"/>
      <c r="CW957" s="201"/>
      <c r="CX957" s="201"/>
      <c r="CY957" s="201"/>
      <c r="CZ957" s="201"/>
      <c r="DA957" s="201"/>
      <c r="DB957" s="201"/>
      <c r="DC957" s="201"/>
      <c r="DD957" s="201"/>
      <c r="DE957" s="201"/>
      <c r="DF957" s="201"/>
      <c r="DG957" s="201"/>
      <c r="DH957" s="201"/>
      <c r="DI957" s="201"/>
      <c r="DJ957" s="201"/>
      <c r="DK957" s="201"/>
      <c r="DL957" s="201"/>
      <c r="DM957" s="201"/>
      <c r="DN957" s="201"/>
      <c r="DO957" s="201"/>
      <c r="DP957" s="201"/>
      <c r="DQ957" s="201"/>
      <c r="DR957" s="201"/>
      <c r="DS957" s="201"/>
      <c r="DT957" s="201"/>
      <c r="DU957" s="201"/>
      <c r="DV957" s="201"/>
      <c r="DW957" s="201"/>
      <c r="DX957" s="201"/>
      <c r="DY957" s="201"/>
      <c r="DZ957" s="201"/>
      <c r="EA957" s="201"/>
      <c r="EB957" s="201"/>
      <c r="EC957" s="201"/>
      <c r="ED957" s="201"/>
      <c r="EE957" s="201"/>
      <c r="EF957" s="201"/>
      <c r="EG957" s="201"/>
      <c r="EH957" s="201"/>
      <c r="EI957" s="201"/>
      <c r="EJ957" s="201"/>
      <c r="EK957" s="201"/>
      <c r="EL957" s="201"/>
      <c r="EM957" s="201"/>
      <c r="EN957" s="201"/>
      <c r="EO957" s="201"/>
      <c r="EP957" s="201"/>
      <c r="EQ957" s="201"/>
      <c r="ER957" s="201"/>
      <c r="ES957" s="201"/>
      <c r="ET957" s="201"/>
      <c r="EU957" s="201"/>
      <c r="EV957" s="201"/>
      <c r="EW957" s="201"/>
      <c r="EX957" s="201"/>
      <c r="EY957" s="201"/>
      <c r="EZ957" s="201"/>
      <c r="FA957" s="201"/>
      <c r="FB957" s="201"/>
      <c r="FC957" s="201"/>
      <c r="FD957" s="201"/>
      <c r="FE957" s="201"/>
      <c r="FF957" s="201"/>
      <c r="FG957" s="201"/>
      <c r="FH957" s="201"/>
      <c r="FI957" s="201"/>
      <c r="FJ957" s="201"/>
      <c r="FK957" s="201"/>
      <c r="FL957" s="201"/>
      <c r="FM957" s="201"/>
      <c r="FN957" s="201"/>
      <c r="FO957" s="201"/>
      <c r="FP957" s="201"/>
      <c r="FQ957" s="201"/>
      <c r="FR957" s="201"/>
      <c r="FS957" s="201"/>
      <c r="FT957" s="201"/>
      <c r="FU957" s="201"/>
      <c r="FV957" s="201"/>
      <c r="FW957" s="201"/>
      <c r="FX957" s="201"/>
      <c r="FY957" s="201"/>
      <c r="FZ957" s="201"/>
      <c r="GA957" s="201"/>
      <c r="GB957" s="201"/>
      <c r="GC957" s="201"/>
      <c r="GD957" s="201"/>
      <c r="GE957" s="201"/>
      <c r="GF957" s="201"/>
      <c r="GG957" s="201"/>
      <c r="GH957" s="201"/>
      <c r="GI957" s="201"/>
      <c r="GJ957" s="201"/>
      <c r="GK957" s="201"/>
      <c r="GL957" s="201"/>
      <c r="GM957" s="201"/>
      <c r="GN957" s="201"/>
      <c r="GO957" s="201"/>
      <c r="GP957" s="201"/>
      <c r="GQ957" s="201"/>
      <c r="GR957" s="201"/>
      <c r="GS957" s="201"/>
      <c r="GT957" s="201"/>
      <c r="GU957" s="201"/>
      <c r="GV957" s="201"/>
      <c r="GW957" s="201"/>
      <c r="GX957" s="201"/>
      <c r="GY957" s="201"/>
      <c r="GZ957" s="201"/>
      <c r="HA957" s="201"/>
      <c r="HB957" s="201"/>
      <c r="HC957" s="201"/>
      <c r="HD957" s="201"/>
      <c r="HE957" s="201"/>
      <c r="HF957" s="201"/>
      <c r="HG957" s="201"/>
      <c r="HH957" s="201"/>
      <c r="HI957" s="201"/>
      <c r="HJ957" s="201"/>
      <c r="HK957" s="201"/>
      <c r="HL957" s="201"/>
      <c r="HM957" s="201"/>
      <c r="HN957" s="201"/>
      <c r="HO957" s="201"/>
      <c r="HP957" s="201"/>
      <c r="HQ957" s="201"/>
      <c r="HR957" s="201"/>
      <c r="HS957" s="201"/>
      <c r="HT957" s="201"/>
      <c r="HU957" s="201"/>
      <c r="HV957" s="201"/>
      <c r="HW957" s="201"/>
      <c r="HX957" s="201"/>
      <c r="HY957" s="201"/>
      <c r="HZ957" s="201"/>
      <c r="IA957" s="201"/>
      <c r="IB957" s="201"/>
      <c r="IC957" s="201"/>
      <c r="ID957" s="201"/>
      <c r="IE957" s="201"/>
      <c r="IF957" s="201"/>
      <c r="IG957" s="201"/>
      <c r="IH957" s="201"/>
      <c r="II957" s="201"/>
      <c r="IJ957" s="201"/>
      <c r="IK957" s="201"/>
      <c r="IL957" s="201"/>
      <c r="IM957" s="201"/>
      <c r="IN957" s="201"/>
      <c r="IO957" s="201"/>
      <c r="IP957" s="201"/>
      <c r="IQ957" s="201"/>
      <c r="IR957" s="201"/>
      <c r="IS957" s="201"/>
      <c r="IT957" s="201"/>
      <c r="IU957" s="201"/>
      <c r="IV957" s="201"/>
    </row>
    <row r="958" spans="1:256">
      <c r="A958" s="198"/>
      <c r="B958" s="199"/>
      <c r="C958" s="199" t="s">
        <v>328</v>
      </c>
      <c r="D958" s="199"/>
      <c r="E958" s="199" t="s">
        <v>232</v>
      </c>
      <c r="F958" s="196">
        <v>1</v>
      </c>
      <c r="G958" s="197">
        <v>35.07</v>
      </c>
      <c r="H958" s="197">
        <v>35.07</v>
      </c>
      <c r="I958" s="197">
        <v>35.07</v>
      </c>
      <c r="J958" s="230">
        <v>12</v>
      </c>
      <c r="K958" s="200"/>
      <c r="L958" s="199">
        <v>1</v>
      </c>
      <c r="M958" s="197"/>
      <c r="N958" s="197"/>
      <c r="O958" s="199"/>
      <c r="P958" s="197"/>
      <c r="Q958" s="197"/>
      <c r="R958" s="196">
        <v>1</v>
      </c>
      <c r="S958" s="197">
        <v>35.07</v>
      </c>
      <c r="T958" s="197">
        <v>35.07</v>
      </c>
      <c r="U958" s="200"/>
      <c r="V958" s="199"/>
      <c r="W958" s="199"/>
      <c r="X958" s="199"/>
      <c r="Y958" s="199"/>
      <c r="Z958" s="199"/>
      <c r="AA958" s="199"/>
      <c r="AB958" s="199"/>
      <c r="AC958" s="199"/>
      <c r="AD958" s="199"/>
      <c r="AE958" s="200"/>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c r="BR958" s="201"/>
      <c r="BS958" s="201"/>
      <c r="BT958" s="201"/>
      <c r="BU958" s="201"/>
      <c r="BV958" s="201"/>
      <c r="BW958" s="201"/>
      <c r="BX958" s="201"/>
      <c r="BY958" s="201"/>
      <c r="BZ958" s="201"/>
      <c r="CA958" s="201"/>
      <c r="CB958" s="201"/>
      <c r="CC958" s="201"/>
      <c r="CD958" s="201"/>
      <c r="CE958" s="201"/>
      <c r="CF958" s="201"/>
      <c r="CG958" s="201"/>
      <c r="CH958" s="201"/>
      <c r="CI958" s="201"/>
      <c r="CJ958" s="201"/>
      <c r="CK958" s="201"/>
      <c r="CL958" s="201"/>
      <c r="CM958" s="201"/>
      <c r="CN958" s="201"/>
      <c r="CO958" s="201"/>
      <c r="CP958" s="201"/>
      <c r="CQ958" s="201"/>
      <c r="CR958" s="201"/>
      <c r="CS958" s="201"/>
      <c r="CT958" s="201"/>
      <c r="CU958" s="201"/>
      <c r="CV958" s="201"/>
      <c r="CW958" s="201"/>
      <c r="CX958" s="201"/>
      <c r="CY958" s="201"/>
      <c r="CZ958" s="201"/>
      <c r="DA958" s="201"/>
      <c r="DB958" s="201"/>
      <c r="DC958" s="201"/>
      <c r="DD958" s="201"/>
      <c r="DE958" s="201"/>
      <c r="DF958" s="201"/>
      <c r="DG958" s="201"/>
      <c r="DH958" s="201"/>
      <c r="DI958" s="201"/>
      <c r="DJ958" s="201"/>
      <c r="DK958" s="201"/>
      <c r="DL958" s="201"/>
      <c r="DM958" s="201"/>
      <c r="DN958" s="201"/>
      <c r="DO958" s="201"/>
      <c r="DP958" s="201"/>
      <c r="DQ958" s="201"/>
      <c r="DR958" s="201"/>
      <c r="DS958" s="201"/>
      <c r="DT958" s="201"/>
      <c r="DU958" s="201"/>
      <c r="DV958" s="201"/>
      <c r="DW958" s="201"/>
      <c r="DX958" s="201"/>
      <c r="DY958" s="201"/>
      <c r="DZ958" s="201"/>
      <c r="EA958" s="201"/>
      <c r="EB958" s="201"/>
      <c r="EC958" s="201"/>
      <c r="ED958" s="201"/>
      <c r="EE958" s="201"/>
      <c r="EF958" s="201"/>
      <c r="EG958" s="201"/>
      <c r="EH958" s="201"/>
      <c r="EI958" s="201"/>
      <c r="EJ958" s="201"/>
      <c r="EK958" s="201"/>
      <c r="EL958" s="201"/>
      <c r="EM958" s="201"/>
      <c r="EN958" s="201"/>
      <c r="EO958" s="201"/>
      <c r="EP958" s="201"/>
      <c r="EQ958" s="201"/>
      <c r="ER958" s="201"/>
      <c r="ES958" s="201"/>
      <c r="ET958" s="201"/>
      <c r="EU958" s="201"/>
      <c r="EV958" s="201"/>
      <c r="EW958" s="201"/>
      <c r="EX958" s="201"/>
      <c r="EY958" s="201"/>
      <c r="EZ958" s="201"/>
      <c r="FA958" s="201"/>
      <c r="FB958" s="201"/>
      <c r="FC958" s="201"/>
      <c r="FD958" s="201"/>
      <c r="FE958" s="201"/>
      <c r="FF958" s="201"/>
      <c r="FG958" s="201"/>
      <c r="FH958" s="201"/>
      <c r="FI958" s="201"/>
      <c r="FJ958" s="201"/>
      <c r="FK958" s="201"/>
      <c r="FL958" s="201"/>
      <c r="FM958" s="201"/>
      <c r="FN958" s="201"/>
      <c r="FO958" s="201"/>
      <c r="FP958" s="201"/>
      <c r="FQ958" s="201"/>
      <c r="FR958" s="201"/>
      <c r="FS958" s="201"/>
      <c r="FT958" s="201"/>
      <c r="FU958" s="201"/>
      <c r="FV958" s="201"/>
      <c r="FW958" s="201"/>
      <c r="FX958" s="201"/>
      <c r="FY958" s="201"/>
      <c r="FZ958" s="201"/>
      <c r="GA958" s="201"/>
      <c r="GB958" s="201"/>
      <c r="GC958" s="201"/>
      <c r="GD958" s="201"/>
      <c r="GE958" s="201"/>
      <c r="GF958" s="201"/>
      <c r="GG958" s="201"/>
      <c r="GH958" s="201"/>
      <c r="GI958" s="201"/>
      <c r="GJ958" s="201"/>
      <c r="GK958" s="201"/>
      <c r="GL958" s="201"/>
      <c r="GM958" s="201"/>
      <c r="GN958" s="201"/>
      <c r="GO958" s="201"/>
      <c r="GP958" s="201"/>
      <c r="GQ958" s="201"/>
      <c r="GR958" s="201"/>
      <c r="GS958" s="201"/>
      <c r="GT958" s="201"/>
      <c r="GU958" s="201"/>
      <c r="GV958" s="201"/>
      <c r="GW958" s="201"/>
      <c r="GX958" s="201"/>
      <c r="GY958" s="201"/>
      <c r="GZ958" s="201"/>
      <c r="HA958" s="201"/>
      <c r="HB958" s="201"/>
      <c r="HC958" s="201"/>
      <c r="HD958" s="201"/>
      <c r="HE958" s="201"/>
      <c r="HF958" s="201"/>
      <c r="HG958" s="201"/>
      <c r="HH958" s="201"/>
      <c r="HI958" s="201"/>
      <c r="HJ958" s="201"/>
      <c r="HK958" s="201"/>
      <c r="HL958" s="201"/>
      <c r="HM958" s="201"/>
      <c r="HN958" s="201"/>
      <c r="HO958" s="201"/>
      <c r="HP958" s="201"/>
      <c r="HQ958" s="201"/>
      <c r="HR958" s="201"/>
      <c r="HS958" s="201"/>
      <c r="HT958" s="201"/>
      <c r="HU958" s="201"/>
      <c r="HV958" s="201"/>
      <c r="HW958" s="201"/>
      <c r="HX958" s="201"/>
      <c r="HY958" s="201"/>
      <c r="HZ958" s="201"/>
      <c r="IA958" s="201"/>
      <c r="IB958" s="201"/>
      <c r="IC958" s="201"/>
      <c r="ID958" s="201"/>
      <c r="IE958" s="201"/>
      <c r="IF958" s="201"/>
      <c r="IG958" s="201"/>
      <c r="IH958" s="201"/>
      <c r="II958" s="201"/>
      <c r="IJ958" s="201"/>
      <c r="IK958" s="201"/>
      <c r="IL958" s="201"/>
      <c r="IM958" s="201"/>
      <c r="IN958" s="201"/>
      <c r="IO958" s="201"/>
      <c r="IP958" s="201"/>
      <c r="IQ958" s="201"/>
      <c r="IR958" s="201"/>
      <c r="IS958" s="201"/>
      <c r="IT958" s="201"/>
      <c r="IU958" s="201"/>
      <c r="IV958" s="201"/>
    </row>
    <row r="959" spans="1:256">
      <c r="A959" s="198"/>
      <c r="B959" s="199"/>
      <c r="C959" s="199" t="s">
        <v>333</v>
      </c>
      <c r="D959" s="199"/>
      <c r="E959" s="199" t="s">
        <v>334</v>
      </c>
      <c r="F959" s="196">
        <v>8</v>
      </c>
      <c r="G959" s="197">
        <v>1483.28714285714</v>
      </c>
      <c r="H959" s="197">
        <v>10383.01</v>
      </c>
      <c r="I959" s="197">
        <v>1297.87625</v>
      </c>
      <c r="J959" s="230">
        <v>12.375</v>
      </c>
      <c r="K959" s="200"/>
      <c r="L959" s="199">
        <v>7</v>
      </c>
      <c r="M959" s="197">
        <v>836.39</v>
      </c>
      <c r="N959" s="197">
        <v>836.39</v>
      </c>
      <c r="O959" s="199"/>
      <c r="P959" s="197"/>
      <c r="Q959" s="197"/>
      <c r="R959" s="196">
        <v>8</v>
      </c>
      <c r="S959" s="197">
        <v>10383.01</v>
      </c>
      <c r="T959" s="197">
        <v>1297.87625</v>
      </c>
      <c r="U959" s="200"/>
      <c r="V959" s="199"/>
      <c r="W959" s="199"/>
      <c r="X959" s="199"/>
      <c r="Y959" s="199"/>
      <c r="Z959" s="199"/>
      <c r="AA959" s="199"/>
      <c r="AB959" s="199"/>
      <c r="AC959" s="199"/>
      <c r="AD959" s="199"/>
      <c r="AE959" s="200"/>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c r="BR959" s="201"/>
      <c r="BS959" s="201"/>
      <c r="BT959" s="201"/>
      <c r="BU959" s="201"/>
      <c r="BV959" s="201"/>
      <c r="BW959" s="201"/>
      <c r="BX959" s="201"/>
      <c r="BY959" s="201"/>
      <c r="BZ959" s="201"/>
      <c r="CA959" s="201"/>
      <c r="CB959" s="201"/>
      <c r="CC959" s="201"/>
      <c r="CD959" s="201"/>
      <c r="CE959" s="201"/>
      <c r="CF959" s="201"/>
      <c r="CG959" s="201"/>
      <c r="CH959" s="201"/>
      <c r="CI959" s="201"/>
      <c r="CJ959" s="201"/>
      <c r="CK959" s="201"/>
      <c r="CL959" s="201"/>
      <c r="CM959" s="201"/>
      <c r="CN959" s="201"/>
      <c r="CO959" s="201"/>
      <c r="CP959" s="201"/>
      <c r="CQ959" s="201"/>
      <c r="CR959" s="201"/>
      <c r="CS959" s="201"/>
      <c r="CT959" s="201"/>
      <c r="CU959" s="201"/>
      <c r="CV959" s="201"/>
      <c r="CW959" s="201"/>
      <c r="CX959" s="201"/>
      <c r="CY959" s="201"/>
      <c r="CZ959" s="201"/>
      <c r="DA959" s="201"/>
      <c r="DB959" s="201"/>
      <c r="DC959" s="201"/>
      <c r="DD959" s="201"/>
      <c r="DE959" s="201"/>
      <c r="DF959" s="201"/>
      <c r="DG959" s="201"/>
      <c r="DH959" s="201"/>
      <c r="DI959" s="201"/>
      <c r="DJ959" s="201"/>
      <c r="DK959" s="201"/>
      <c r="DL959" s="201"/>
      <c r="DM959" s="201"/>
      <c r="DN959" s="201"/>
      <c r="DO959" s="201"/>
      <c r="DP959" s="201"/>
      <c r="DQ959" s="201"/>
      <c r="DR959" s="201"/>
      <c r="DS959" s="201"/>
      <c r="DT959" s="201"/>
      <c r="DU959" s="201"/>
      <c r="DV959" s="201"/>
      <c r="DW959" s="201"/>
      <c r="DX959" s="201"/>
      <c r="DY959" s="201"/>
      <c r="DZ959" s="201"/>
      <c r="EA959" s="201"/>
      <c r="EB959" s="201"/>
      <c r="EC959" s="201"/>
      <c r="ED959" s="201"/>
      <c r="EE959" s="201"/>
      <c r="EF959" s="201"/>
      <c r="EG959" s="201"/>
      <c r="EH959" s="201"/>
      <c r="EI959" s="201"/>
      <c r="EJ959" s="201"/>
      <c r="EK959" s="201"/>
      <c r="EL959" s="201"/>
      <c r="EM959" s="201"/>
      <c r="EN959" s="201"/>
      <c r="EO959" s="201"/>
      <c r="EP959" s="201"/>
      <c r="EQ959" s="201"/>
      <c r="ER959" s="201"/>
      <c r="ES959" s="201"/>
      <c r="ET959" s="201"/>
      <c r="EU959" s="201"/>
      <c r="EV959" s="201"/>
      <c r="EW959" s="201"/>
      <c r="EX959" s="201"/>
      <c r="EY959" s="201"/>
      <c r="EZ959" s="201"/>
      <c r="FA959" s="201"/>
      <c r="FB959" s="201"/>
      <c r="FC959" s="201"/>
      <c r="FD959" s="201"/>
      <c r="FE959" s="201"/>
      <c r="FF959" s="201"/>
      <c r="FG959" s="201"/>
      <c r="FH959" s="201"/>
      <c r="FI959" s="201"/>
      <c r="FJ959" s="201"/>
      <c r="FK959" s="201"/>
      <c r="FL959" s="201"/>
      <c r="FM959" s="201"/>
      <c r="FN959" s="201"/>
      <c r="FO959" s="201"/>
      <c r="FP959" s="201"/>
      <c r="FQ959" s="201"/>
      <c r="FR959" s="201"/>
      <c r="FS959" s="201"/>
      <c r="FT959" s="201"/>
      <c r="FU959" s="201"/>
      <c r="FV959" s="201"/>
      <c r="FW959" s="201"/>
      <c r="FX959" s="201"/>
      <c r="FY959" s="201"/>
      <c r="FZ959" s="201"/>
      <c r="GA959" s="201"/>
      <c r="GB959" s="201"/>
      <c r="GC959" s="201"/>
      <c r="GD959" s="201"/>
      <c r="GE959" s="201"/>
      <c r="GF959" s="201"/>
      <c r="GG959" s="201"/>
      <c r="GH959" s="201"/>
      <c r="GI959" s="201"/>
      <c r="GJ959" s="201"/>
      <c r="GK959" s="201"/>
      <c r="GL959" s="201"/>
      <c r="GM959" s="201"/>
      <c r="GN959" s="201"/>
      <c r="GO959" s="201"/>
      <c r="GP959" s="201"/>
      <c r="GQ959" s="201"/>
      <c r="GR959" s="201"/>
      <c r="GS959" s="201"/>
      <c r="GT959" s="201"/>
      <c r="GU959" s="201"/>
      <c r="GV959" s="201"/>
      <c r="GW959" s="201"/>
      <c r="GX959" s="201"/>
      <c r="GY959" s="201"/>
      <c r="GZ959" s="201"/>
      <c r="HA959" s="201"/>
      <c r="HB959" s="201"/>
      <c r="HC959" s="201"/>
      <c r="HD959" s="201"/>
      <c r="HE959" s="201"/>
      <c r="HF959" s="201"/>
      <c r="HG959" s="201"/>
      <c r="HH959" s="201"/>
      <c r="HI959" s="201"/>
      <c r="HJ959" s="201"/>
      <c r="HK959" s="201"/>
      <c r="HL959" s="201"/>
      <c r="HM959" s="201"/>
      <c r="HN959" s="201"/>
      <c r="HO959" s="201"/>
      <c r="HP959" s="201"/>
      <c r="HQ959" s="201"/>
      <c r="HR959" s="201"/>
      <c r="HS959" s="201"/>
      <c r="HT959" s="201"/>
      <c r="HU959" s="201"/>
      <c r="HV959" s="201"/>
      <c r="HW959" s="201"/>
      <c r="HX959" s="201"/>
      <c r="HY959" s="201"/>
      <c r="HZ959" s="201"/>
      <c r="IA959" s="201"/>
      <c r="IB959" s="201"/>
      <c r="IC959" s="201"/>
      <c r="ID959" s="201"/>
      <c r="IE959" s="201"/>
      <c r="IF959" s="201"/>
      <c r="IG959" s="201"/>
      <c r="IH959" s="201"/>
      <c r="II959" s="201"/>
      <c r="IJ959" s="201"/>
      <c r="IK959" s="201"/>
      <c r="IL959" s="201"/>
      <c r="IM959" s="201"/>
      <c r="IN959" s="201"/>
      <c r="IO959" s="201"/>
      <c r="IP959" s="201"/>
      <c r="IQ959" s="201"/>
      <c r="IR959" s="201"/>
      <c r="IS959" s="201"/>
      <c r="IT959" s="201"/>
      <c r="IU959" s="201"/>
      <c r="IV959" s="201"/>
    </row>
    <row r="960" spans="1:256">
      <c r="A960" s="198"/>
      <c r="B960" s="199"/>
      <c r="C960" s="199" t="s">
        <v>335</v>
      </c>
      <c r="D960" s="199"/>
      <c r="E960" s="199" t="s">
        <v>336</v>
      </c>
      <c r="F960" s="196">
        <v>8</v>
      </c>
      <c r="G960" s="197">
        <v>6847.8549999999996</v>
      </c>
      <c r="H960" s="197">
        <v>13695.71</v>
      </c>
      <c r="I960" s="197">
        <v>1711.9637499999999</v>
      </c>
      <c r="J960" s="230">
        <v>12.75</v>
      </c>
      <c r="K960" s="200"/>
      <c r="L960" s="199">
        <v>2</v>
      </c>
      <c r="M960" s="197">
        <v>9839.57</v>
      </c>
      <c r="N960" s="197">
        <v>1639.9283333333301</v>
      </c>
      <c r="O960" s="199"/>
      <c r="P960" s="197"/>
      <c r="Q960" s="197"/>
      <c r="R960" s="196">
        <v>8</v>
      </c>
      <c r="S960" s="197">
        <v>13695.71</v>
      </c>
      <c r="T960" s="197">
        <v>1711.9637499999999</v>
      </c>
      <c r="U960" s="200"/>
      <c r="V960" s="199"/>
      <c r="W960" s="199"/>
      <c r="X960" s="199"/>
      <c r="Y960" s="199"/>
      <c r="Z960" s="199"/>
      <c r="AA960" s="199"/>
      <c r="AB960" s="199"/>
      <c r="AC960" s="199"/>
      <c r="AD960" s="199"/>
      <c r="AE960" s="200"/>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c r="DT960" s="201"/>
      <c r="DU960" s="201"/>
      <c r="DV960" s="201"/>
      <c r="DW960" s="201"/>
      <c r="DX960" s="201"/>
      <c r="DY960" s="201"/>
      <c r="DZ960" s="201"/>
      <c r="EA960" s="201"/>
      <c r="EB960" s="201"/>
      <c r="EC960" s="201"/>
      <c r="ED960" s="201"/>
      <c r="EE960" s="201"/>
      <c r="EF960" s="201"/>
      <c r="EG960" s="201"/>
      <c r="EH960" s="201"/>
      <c r="EI960" s="201"/>
      <c r="EJ960" s="201"/>
      <c r="EK960" s="201"/>
      <c r="EL960" s="201"/>
      <c r="EM960" s="201"/>
      <c r="EN960" s="201"/>
      <c r="EO960" s="201"/>
      <c r="EP960" s="201"/>
      <c r="EQ960" s="201"/>
      <c r="ER960" s="201"/>
      <c r="ES960" s="201"/>
      <c r="ET960" s="201"/>
      <c r="EU960" s="201"/>
      <c r="EV960" s="201"/>
      <c r="EW960" s="201"/>
      <c r="EX960" s="201"/>
      <c r="EY960" s="201"/>
      <c r="EZ960" s="201"/>
      <c r="FA960" s="201"/>
      <c r="FB960" s="201"/>
      <c r="FC960" s="201"/>
      <c r="FD960" s="201"/>
      <c r="FE960" s="201"/>
      <c r="FF960" s="201"/>
      <c r="FG960" s="201"/>
      <c r="FH960" s="201"/>
      <c r="FI960" s="201"/>
      <c r="FJ960" s="201"/>
      <c r="FK960" s="201"/>
      <c r="FL960" s="201"/>
      <c r="FM960" s="201"/>
      <c r="FN960" s="201"/>
      <c r="FO960" s="201"/>
      <c r="FP960" s="201"/>
      <c r="FQ960" s="201"/>
      <c r="FR960" s="201"/>
      <c r="FS960" s="201"/>
      <c r="FT960" s="201"/>
      <c r="FU960" s="201"/>
      <c r="FV960" s="201"/>
      <c r="FW960" s="201"/>
      <c r="FX960" s="201"/>
      <c r="FY960" s="201"/>
      <c r="FZ960" s="201"/>
      <c r="GA960" s="201"/>
      <c r="GB960" s="201"/>
      <c r="GC960" s="201"/>
      <c r="GD960" s="201"/>
      <c r="GE960" s="201"/>
      <c r="GF960" s="201"/>
      <c r="GG960" s="201"/>
      <c r="GH960" s="201"/>
      <c r="GI960" s="201"/>
      <c r="GJ960" s="201"/>
      <c r="GK960" s="201"/>
      <c r="GL960" s="201"/>
      <c r="GM960" s="201"/>
      <c r="GN960" s="201"/>
      <c r="GO960" s="201"/>
      <c r="GP960" s="201"/>
      <c r="GQ960" s="201"/>
      <c r="GR960" s="201"/>
      <c r="GS960" s="201"/>
      <c r="GT960" s="201"/>
      <c r="GU960" s="201"/>
      <c r="GV960" s="201"/>
      <c r="GW960" s="201"/>
      <c r="GX960" s="201"/>
      <c r="GY960" s="201"/>
      <c r="GZ960" s="201"/>
      <c r="HA960" s="201"/>
      <c r="HB960" s="201"/>
      <c r="HC960" s="201"/>
      <c r="HD960" s="201"/>
      <c r="HE960" s="201"/>
      <c r="HF960" s="201"/>
      <c r="HG960" s="201"/>
      <c r="HH960" s="201"/>
      <c r="HI960" s="201"/>
      <c r="HJ960" s="201"/>
      <c r="HK960" s="201"/>
      <c r="HL960" s="201"/>
      <c r="HM960" s="201"/>
      <c r="HN960" s="201"/>
      <c r="HO960" s="201"/>
      <c r="HP960" s="201"/>
      <c r="HQ960" s="201"/>
      <c r="HR960" s="201"/>
      <c r="HS960" s="201"/>
      <c r="HT960" s="201"/>
      <c r="HU960" s="201"/>
      <c r="HV960" s="201"/>
      <c r="HW960" s="201"/>
      <c r="HX960" s="201"/>
      <c r="HY960" s="201"/>
      <c r="HZ960" s="201"/>
      <c r="IA960" s="201"/>
      <c r="IB960" s="201"/>
      <c r="IC960" s="201"/>
      <c r="ID960" s="201"/>
      <c r="IE960" s="201"/>
      <c r="IF960" s="201"/>
      <c r="IG960" s="201"/>
      <c r="IH960" s="201"/>
      <c r="II960" s="201"/>
      <c r="IJ960" s="201"/>
      <c r="IK960" s="201"/>
      <c r="IL960" s="201"/>
      <c r="IM960" s="201"/>
      <c r="IN960" s="201"/>
      <c r="IO960" s="201"/>
      <c r="IP960" s="201"/>
      <c r="IQ960" s="201"/>
      <c r="IR960" s="201"/>
      <c r="IS960" s="201"/>
      <c r="IT960" s="201"/>
      <c r="IU960" s="201"/>
      <c r="IV960" s="201"/>
    </row>
    <row r="961" spans="1:256">
      <c r="A961" s="198"/>
      <c r="B961" s="199"/>
      <c r="C961" s="199" t="s">
        <v>339</v>
      </c>
      <c r="D961" s="199"/>
      <c r="E961" s="199" t="s">
        <v>340</v>
      </c>
      <c r="F961" s="196">
        <v>2</v>
      </c>
      <c r="G961" s="197">
        <v>732.62</v>
      </c>
      <c r="H961" s="197">
        <v>732.62</v>
      </c>
      <c r="I961" s="197">
        <v>366.31</v>
      </c>
      <c r="J961" s="230">
        <v>12.5</v>
      </c>
      <c r="K961" s="200"/>
      <c r="L961" s="199">
        <v>1</v>
      </c>
      <c r="M961" s="197">
        <v>511.53</v>
      </c>
      <c r="N961" s="197">
        <v>511.53</v>
      </c>
      <c r="O961" s="199"/>
      <c r="P961" s="197"/>
      <c r="Q961" s="197"/>
      <c r="R961" s="196">
        <v>2</v>
      </c>
      <c r="S961" s="197">
        <v>732.62</v>
      </c>
      <c r="T961" s="197">
        <v>366.31</v>
      </c>
      <c r="U961" s="200"/>
      <c r="V961" s="199"/>
      <c r="W961" s="199"/>
      <c r="X961" s="199"/>
      <c r="Y961" s="199"/>
      <c r="Z961" s="199"/>
      <c r="AA961" s="199"/>
      <c r="AB961" s="199"/>
      <c r="AC961" s="199"/>
      <c r="AD961" s="199"/>
      <c r="AE961" s="200"/>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c r="BR961" s="201"/>
      <c r="BS961" s="201"/>
      <c r="BT961" s="201"/>
      <c r="BU961" s="201"/>
      <c r="BV961" s="201"/>
      <c r="BW961" s="201"/>
      <c r="BX961" s="201"/>
      <c r="BY961" s="201"/>
      <c r="BZ961" s="201"/>
      <c r="CA961" s="201"/>
      <c r="CB961" s="201"/>
      <c r="CC961" s="201"/>
      <c r="CD961" s="201"/>
      <c r="CE961" s="201"/>
      <c r="CF961" s="201"/>
      <c r="CG961" s="201"/>
      <c r="CH961" s="201"/>
      <c r="CI961" s="201"/>
      <c r="CJ961" s="201"/>
      <c r="CK961" s="201"/>
      <c r="CL961" s="201"/>
      <c r="CM961" s="201"/>
      <c r="CN961" s="201"/>
      <c r="CO961" s="201"/>
      <c r="CP961" s="201"/>
      <c r="CQ961" s="201"/>
      <c r="CR961" s="201"/>
      <c r="CS961" s="201"/>
      <c r="CT961" s="201"/>
      <c r="CU961" s="201"/>
      <c r="CV961" s="201"/>
      <c r="CW961" s="201"/>
      <c r="CX961" s="201"/>
      <c r="CY961" s="201"/>
      <c r="CZ961" s="201"/>
      <c r="DA961" s="201"/>
      <c r="DB961" s="201"/>
      <c r="DC961" s="201"/>
      <c r="DD961" s="201"/>
      <c r="DE961" s="201"/>
      <c r="DF961" s="201"/>
      <c r="DG961" s="201"/>
      <c r="DH961" s="201"/>
      <c r="DI961" s="201"/>
      <c r="DJ961" s="201"/>
      <c r="DK961" s="201"/>
      <c r="DL961" s="201"/>
      <c r="DM961" s="201"/>
      <c r="DN961" s="201"/>
      <c r="DO961" s="201"/>
      <c r="DP961" s="201"/>
      <c r="DQ961" s="201"/>
      <c r="DR961" s="201"/>
      <c r="DS961" s="201"/>
      <c r="DT961" s="201"/>
      <c r="DU961" s="201"/>
      <c r="DV961" s="201"/>
      <c r="DW961" s="201"/>
      <c r="DX961" s="201"/>
      <c r="DY961" s="201"/>
      <c r="DZ961" s="201"/>
      <c r="EA961" s="201"/>
      <c r="EB961" s="201"/>
      <c r="EC961" s="201"/>
      <c r="ED961" s="201"/>
      <c r="EE961" s="201"/>
      <c r="EF961" s="201"/>
      <c r="EG961" s="201"/>
      <c r="EH961" s="201"/>
      <c r="EI961" s="201"/>
      <c r="EJ961" s="201"/>
      <c r="EK961" s="201"/>
      <c r="EL961" s="201"/>
      <c r="EM961" s="201"/>
      <c r="EN961" s="201"/>
      <c r="EO961" s="201"/>
      <c r="EP961" s="201"/>
      <c r="EQ961" s="201"/>
      <c r="ER961" s="201"/>
      <c r="ES961" s="201"/>
      <c r="ET961" s="201"/>
      <c r="EU961" s="201"/>
      <c r="EV961" s="201"/>
      <c r="EW961" s="201"/>
      <c r="EX961" s="201"/>
      <c r="EY961" s="201"/>
      <c r="EZ961" s="201"/>
      <c r="FA961" s="201"/>
      <c r="FB961" s="201"/>
      <c r="FC961" s="201"/>
      <c r="FD961" s="201"/>
      <c r="FE961" s="201"/>
      <c r="FF961" s="201"/>
      <c r="FG961" s="201"/>
      <c r="FH961" s="201"/>
      <c r="FI961" s="201"/>
      <c r="FJ961" s="201"/>
      <c r="FK961" s="201"/>
      <c r="FL961" s="201"/>
      <c r="FM961" s="201"/>
      <c r="FN961" s="201"/>
      <c r="FO961" s="201"/>
      <c r="FP961" s="201"/>
      <c r="FQ961" s="201"/>
      <c r="FR961" s="201"/>
      <c r="FS961" s="201"/>
      <c r="FT961" s="201"/>
      <c r="FU961" s="201"/>
      <c r="FV961" s="201"/>
      <c r="FW961" s="201"/>
      <c r="FX961" s="201"/>
      <c r="FY961" s="201"/>
      <c r="FZ961" s="201"/>
      <c r="GA961" s="201"/>
      <c r="GB961" s="201"/>
      <c r="GC961" s="201"/>
      <c r="GD961" s="201"/>
      <c r="GE961" s="201"/>
      <c r="GF961" s="201"/>
      <c r="GG961" s="201"/>
      <c r="GH961" s="201"/>
      <c r="GI961" s="201"/>
      <c r="GJ961" s="201"/>
      <c r="GK961" s="201"/>
      <c r="GL961" s="201"/>
      <c r="GM961" s="201"/>
      <c r="GN961" s="201"/>
      <c r="GO961" s="201"/>
      <c r="GP961" s="201"/>
      <c r="GQ961" s="201"/>
      <c r="GR961" s="201"/>
      <c r="GS961" s="201"/>
      <c r="GT961" s="201"/>
      <c r="GU961" s="201"/>
      <c r="GV961" s="201"/>
      <c r="GW961" s="201"/>
      <c r="GX961" s="201"/>
      <c r="GY961" s="201"/>
      <c r="GZ961" s="201"/>
      <c r="HA961" s="201"/>
      <c r="HB961" s="201"/>
      <c r="HC961" s="201"/>
      <c r="HD961" s="201"/>
      <c r="HE961" s="201"/>
      <c r="HF961" s="201"/>
      <c r="HG961" s="201"/>
      <c r="HH961" s="201"/>
      <c r="HI961" s="201"/>
      <c r="HJ961" s="201"/>
      <c r="HK961" s="201"/>
      <c r="HL961" s="201"/>
      <c r="HM961" s="201"/>
      <c r="HN961" s="201"/>
      <c r="HO961" s="201"/>
      <c r="HP961" s="201"/>
      <c r="HQ961" s="201"/>
      <c r="HR961" s="201"/>
      <c r="HS961" s="201"/>
      <c r="HT961" s="201"/>
      <c r="HU961" s="201"/>
      <c r="HV961" s="201"/>
      <c r="HW961" s="201"/>
      <c r="HX961" s="201"/>
      <c r="HY961" s="201"/>
      <c r="HZ961" s="201"/>
      <c r="IA961" s="201"/>
      <c r="IB961" s="201"/>
      <c r="IC961" s="201"/>
      <c r="ID961" s="201"/>
      <c r="IE961" s="201"/>
      <c r="IF961" s="201"/>
      <c r="IG961" s="201"/>
      <c r="IH961" s="201"/>
      <c r="II961" s="201"/>
      <c r="IJ961" s="201"/>
      <c r="IK961" s="201"/>
      <c r="IL961" s="201"/>
      <c r="IM961" s="201"/>
      <c r="IN961" s="201"/>
      <c r="IO961" s="201"/>
      <c r="IP961" s="201"/>
      <c r="IQ961" s="201"/>
      <c r="IR961" s="201"/>
      <c r="IS961" s="201"/>
      <c r="IT961" s="201"/>
      <c r="IU961" s="201"/>
      <c r="IV961" s="201"/>
    </row>
    <row r="962" spans="1:256">
      <c r="A962" s="198"/>
      <c r="B962" s="199"/>
      <c r="C962" s="199" t="s">
        <v>341</v>
      </c>
      <c r="D962" s="199"/>
      <c r="E962" s="199" t="s">
        <v>119</v>
      </c>
      <c r="F962" s="196">
        <v>1</v>
      </c>
      <c r="G962" s="197"/>
      <c r="H962" s="197">
        <v>17807.95</v>
      </c>
      <c r="I962" s="197">
        <v>17807.95</v>
      </c>
      <c r="J962" s="230">
        <v>12</v>
      </c>
      <c r="K962" s="200"/>
      <c r="L962" s="199"/>
      <c r="M962" s="197">
        <v>17807.95</v>
      </c>
      <c r="N962" s="197">
        <v>17807.95</v>
      </c>
      <c r="O962" s="199"/>
      <c r="P962" s="197"/>
      <c r="Q962" s="197"/>
      <c r="R962" s="196">
        <v>1</v>
      </c>
      <c r="S962" s="197">
        <v>17807.95</v>
      </c>
      <c r="T962" s="197">
        <v>17807.95</v>
      </c>
      <c r="U962" s="200"/>
      <c r="V962" s="199"/>
      <c r="W962" s="199"/>
      <c r="X962" s="199"/>
      <c r="Y962" s="199"/>
      <c r="Z962" s="199"/>
      <c r="AA962" s="199"/>
      <c r="AB962" s="199"/>
      <c r="AC962" s="199"/>
      <c r="AD962" s="199"/>
      <c r="AE962" s="200"/>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c r="BR962" s="201"/>
      <c r="BS962" s="201"/>
      <c r="BT962" s="201"/>
      <c r="BU962" s="201"/>
      <c r="BV962" s="201"/>
      <c r="BW962" s="201"/>
      <c r="BX962" s="201"/>
      <c r="BY962" s="201"/>
      <c r="BZ962" s="201"/>
      <c r="CA962" s="201"/>
      <c r="CB962" s="201"/>
      <c r="CC962" s="201"/>
      <c r="CD962" s="201"/>
      <c r="CE962" s="201"/>
      <c r="CF962" s="201"/>
      <c r="CG962" s="201"/>
      <c r="CH962" s="201"/>
      <c r="CI962" s="201"/>
      <c r="CJ962" s="201"/>
      <c r="CK962" s="201"/>
      <c r="CL962" s="201"/>
      <c r="CM962" s="201"/>
      <c r="CN962" s="201"/>
      <c r="CO962" s="201"/>
      <c r="CP962" s="201"/>
      <c r="CQ962" s="201"/>
      <c r="CR962" s="201"/>
      <c r="CS962" s="201"/>
      <c r="CT962" s="201"/>
      <c r="CU962" s="201"/>
      <c r="CV962" s="201"/>
      <c r="CW962" s="201"/>
      <c r="CX962" s="201"/>
      <c r="CY962" s="201"/>
      <c r="CZ962" s="201"/>
      <c r="DA962" s="201"/>
      <c r="DB962" s="201"/>
      <c r="DC962" s="201"/>
      <c r="DD962" s="201"/>
      <c r="DE962" s="201"/>
      <c r="DF962" s="201"/>
      <c r="DG962" s="201"/>
      <c r="DH962" s="201"/>
      <c r="DI962" s="201"/>
      <c r="DJ962" s="201"/>
      <c r="DK962" s="201"/>
      <c r="DL962" s="201"/>
      <c r="DM962" s="201"/>
      <c r="DN962" s="201"/>
      <c r="DO962" s="201"/>
      <c r="DP962" s="201"/>
      <c r="DQ962" s="201"/>
      <c r="DR962" s="201"/>
      <c r="DS962" s="201"/>
      <c r="DT962" s="201"/>
      <c r="DU962" s="201"/>
      <c r="DV962" s="201"/>
      <c r="DW962" s="201"/>
      <c r="DX962" s="201"/>
      <c r="DY962" s="201"/>
      <c r="DZ962" s="201"/>
      <c r="EA962" s="201"/>
      <c r="EB962" s="201"/>
      <c r="EC962" s="201"/>
      <c r="ED962" s="201"/>
      <c r="EE962" s="201"/>
      <c r="EF962" s="201"/>
      <c r="EG962" s="201"/>
      <c r="EH962" s="201"/>
      <c r="EI962" s="201"/>
      <c r="EJ962" s="201"/>
      <c r="EK962" s="201"/>
      <c r="EL962" s="201"/>
      <c r="EM962" s="201"/>
      <c r="EN962" s="201"/>
      <c r="EO962" s="201"/>
      <c r="EP962" s="201"/>
      <c r="EQ962" s="201"/>
      <c r="ER962" s="201"/>
      <c r="ES962" s="201"/>
      <c r="ET962" s="201"/>
      <c r="EU962" s="201"/>
      <c r="EV962" s="201"/>
      <c r="EW962" s="201"/>
      <c r="EX962" s="201"/>
      <c r="EY962" s="201"/>
      <c r="EZ962" s="201"/>
      <c r="FA962" s="201"/>
      <c r="FB962" s="201"/>
      <c r="FC962" s="201"/>
      <c r="FD962" s="201"/>
      <c r="FE962" s="201"/>
      <c r="FF962" s="201"/>
      <c r="FG962" s="201"/>
      <c r="FH962" s="201"/>
      <c r="FI962" s="201"/>
      <c r="FJ962" s="201"/>
      <c r="FK962" s="201"/>
      <c r="FL962" s="201"/>
      <c r="FM962" s="201"/>
      <c r="FN962" s="201"/>
      <c r="FO962" s="201"/>
      <c r="FP962" s="201"/>
      <c r="FQ962" s="201"/>
      <c r="FR962" s="201"/>
      <c r="FS962" s="201"/>
      <c r="FT962" s="201"/>
      <c r="FU962" s="201"/>
      <c r="FV962" s="201"/>
      <c r="FW962" s="201"/>
      <c r="FX962" s="201"/>
      <c r="FY962" s="201"/>
      <c r="FZ962" s="201"/>
      <c r="GA962" s="201"/>
      <c r="GB962" s="201"/>
      <c r="GC962" s="201"/>
      <c r="GD962" s="201"/>
      <c r="GE962" s="201"/>
      <c r="GF962" s="201"/>
      <c r="GG962" s="201"/>
      <c r="GH962" s="201"/>
      <c r="GI962" s="201"/>
      <c r="GJ962" s="201"/>
      <c r="GK962" s="201"/>
      <c r="GL962" s="201"/>
      <c r="GM962" s="201"/>
      <c r="GN962" s="201"/>
      <c r="GO962" s="201"/>
      <c r="GP962" s="201"/>
      <c r="GQ962" s="201"/>
      <c r="GR962" s="201"/>
      <c r="GS962" s="201"/>
      <c r="GT962" s="201"/>
      <c r="GU962" s="201"/>
      <c r="GV962" s="201"/>
      <c r="GW962" s="201"/>
      <c r="GX962" s="201"/>
      <c r="GY962" s="201"/>
      <c r="GZ962" s="201"/>
      <c r="HA962" s="201"/>
      <c r="HB962" s="201"/>
      <c r="HC962" s="201"/>
      <c r="HD962" s="201"/>
      <c r="HE962" s="201"/>
      <c r="HF962" s="201"/>
      <c r="HG962" s="201"/>
      <c r="HH962" s="201"/>
      <c r="HI962" s="201"/>
      <c r="HJ962" s="201"/>
      <c r="HK962" s="201"/>
      <c r="HL962" s="201"/>
      <c r="HM962" s="201"/>
      <c r="HN962" s="201"/>
      <c r="HO962" s="201"/>
      <c r="HP962" s="201"/>
      <c r="HQ962" s="201"/>
      <c r="HR962" s="201"/>
      <c r="HS962" s="201"/>
      <c r="HT962" s="201"/>
      <c r="HU962" s="201"/>
      <c r="HV962" s="201"/>
      <c r="HW962" s="201"/>
      <c r="HX962" s="201"/>
      <c r="HY962" s="201"/>
      <c r="HZ962" s="201"/>
      <c r="IA962" s="201"/>
      <c r="IB962" s="201"/>
      <c r="IC962" s="201"/>
      <c r="ID962" s="201"/>
      <c r="IE962" s="201"/>
      <c r="IF962" s="201"/>
      <c r="IG962" s="201"/>
      <c r="IH962" s="201"/>
      <c r="II962" s="201"/>
      <c r="IJ962" s="201"/>
      <c r="IK962" s="201"/>
      <c r="IL962" s="201"/>
      <c r="IM962" s="201"/>
      <c r="IN962" s="201"/>
      <c r="IO962" s="201"/>
      <c r="IP962" s="201"/>
      <c r="IQ962" s="201"/>
      <c r="IR962" s="201"/>
      <c r="IS962" s="201"/>
      <c r="IT962" s="201"/>
      <c r="IU962" s="201"/>
      <c r="IV962" s="201"/>
    </row>
    <row r="963" spans="1:256">
      <c r="A963" s="198"/>
      <c r="B963" s="199"/>
      <c r="C963" s="199" t="s">
        <v>342</v>
      </c>
      <c r="D963" s="199"/>
      <c r="E963" s="199" t="s">
        <v>285</v>
      </c>
      <c r="F963" s="196">
        <v>2</v>
      </c>
      <c r="G963" s="197">
        <v>951.1</v>
      </c>
      <c r="H963" s="197">
        <v>1902.2</v>
      </c>
      <c r="I963" s="197">
        <v>951.1</v>
      </c>
      <c r="J963" s="230">
        <v>12</v>
      </c>
      <c r="K963" s="200"/>
      <c r="L963" s="199">
        <v>2</v>
      </c>
      <c r="M963" s="197"/>
      <c r="N963" s="197"/>
      <c r="O963" s="199"/>
      <c r="P963" s="197"/>
      <c r="Q963" s="197"/>
      <c r="R963" s="196">
        <v>2</v>
      </c>
      <c r="S963" s="197">
        <v>1902.2</v>
      </c>
      <c r="T963" s="197">
        <v>951.1</v>
      </c>
      <c r="U963" s="200"/>
      <c r="V963" s="199"/>
      <c r="W963" s="199"/>
      <c r="X963" s="199"/>
      <c r="Y963" s="199"/>
      <c r="Z963" s="199"/>
      <c r="AA963" s="199"/>
      <c r="AB963" s="199"/>
      <c r="AC963" s="199"/>
      <c r="AD963" s="199"/>
      <c r="AE963" s="200"/>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c r="BR963" s="201"/>
      <c r="BS963" s="201"/>
      <c r="BT963" s="201"/>
      <c r="BU963" s="201"/>
      <c r="BV963" s="201"/>
      <c r="BW963" s="201"/>
      <c r="BX963" s="201"/>
      <c r="BY963" s="201"/>
      <c r="BZ963" s="201"/>
      <c r="CA963" s="201"/>
      <c r="CB963" s="201"/>
      <c r="CC963" s="201"/>
      <c r="CD963" s="201"/>
      <c r="CE963" s="201"/>
      <c r="CF963" s="201"/>
      <c r="CG963" s="201"/>
      <c r="CH963" s="201"/>
      <c r="CI963" s="201"/>
      <c r="CJ963" s="201"/>
      <c r="CK963" s="201"/>
      <c r="CL963" s="201"/>
      <c r="CM963" s="201"/>
      <c r="CN963" s="201"/>
      <c r="CO963" s="201"/>
      <c r="CP963" s="201"/>
      <c r="CQ963" s="201"/>
      <c r="CR963" s="201"/>
      <c r="CS963" s="201"/>
      <c r="CT963" s="201"/>
      <c r="CU963" s="201"/>
      <c r="CV963" s="201"/>
      <c r="CW963" s="201"/>
      <c r="CX963" s="201"/>
      <c r="CY963" s="201"/>
      <c r="CZ963" s="201"/>
      <c r="DA963" s="201"/>
      <c r="DB963" s="201"/>
      <c r="DC963" s="201"/>
      <c r="DD963" s="201"/>
      <c r="DE963" s="201"/>
      <c r="DF963" s="201"/>
      <c r="DG963" s="201"/>
      <c r="DH963" s="201"/>
      <c r="DI963" s="201"/>
      <c r="DJ963" s="201"/>
      <c r="DK963" s="201"/>
      <c r="DL963" s="201"/>
      <c r="DM963" s="201"/>
      <c r="DN963" s="201"/>
      <c r="DO963" s="201"/>
      <c r="DP963" s="201"/>
      <c r="DQ963" s="201"/>
      <c r="DR963" s="201"/>
      <c r="DS963" s="201"/>
      <c r="DT963" s="201"/>
      <c r="DU963" s="201"/>
      <c r="DV963" s="201"/>
      <c r="DW963" s="201"/>
      <c r="DX963" s="201"/>
      <c r="DY963" s="201"/>
      <c r="DZ963" s="201"/>
      <c r="EA963" s="201"/>
      <c r="EB963" s="201"/>
      <c r="EC963" s="201"/>
      <c r="ED963" s="201"/>
      <c r="EE963" s="201"/>
      <c r="EF963" s="201"/>
      <c r="EG963" s="201"/>
      <c r="EH963" s="201"/>
      <c r="EI963" s="201"/>
      <c r="EJ963" s="201"/>
      <c r="EK963" s="201"/>
      <c r="EL963" s="201"/>
      <c r="EM963" s="201"/>
      <c r="EN963" s="201"/>
      <c r="EO963" s="201"/>
      <c r="EP963" s="201"/>
      <c r="EQ963" s="201"/>
      <c r="ER963" s="201"/>
      <c r="ES963" s="201"/>
      <c r="ET963" s="201"/>
      <c r="EU963" s="201"/>
      <c r="EV963" s="201"/>
      <c r="EW963" s="201"/>
      <c r="EX963" s="201"/>
      <c r="EY963" s="201"/>
      <c r="EZ963" s="201"/>
      <c r="FA963" s="201"/>
      <c r="FB963" s="201"/>
      <c r="FC963" s="201"/>
      <c r="FD963" s="201"/>
      <c r="FE963" s="201"/>
      <c r="FF963" s="201"/>
      <c r="FG963" s="201"/>
      <c r="FH963" s="201"/>
      <c r="FI963" s="201"/>
      <c r="FJ963" s="201"/>
      <c r="FK963" s="201"/>
      <c r="FL963" s="201"/>
      <c r="FM963" s="201"/>
      <c r="FN963" s="201"/>
      <c r="FO963" s="201"/>
      <c r="FP963" s="201"/>
      <c r="FQ963" s="201"/>
      <c r="FR963" s="201"/>
      <c r="FS963" s="201"/>
      <c r="FT963" s="201"/>
      <c r="FU963" s="201"/>
      <c r="FV963" s="201"/>
      <c r="FW963" s="201"/>
      <c r="FX963" s="201"/>
      <c r="FY963" s="201"/>
      <c r="FZ963" s="201"/>
      <c r="GA963" s="201"/>
      <c r="GB963" s="201"/>
      <c r="GC963" s="201"/>
      <c r="GD963" s="201"/>
      <c r="GE963" s="201"/>
      <c r="GF963" s="201"/>
      <c r="GG963" s="201"/>
      <c r="GH963" s="201"/>
      <c r="GI963" s="201"/>
      <c r="GJ963" s="201"/>
      <c r="GK963" s="201"/>
      <c r="GL963" s="201"/>
      <c r="GM963" s="201"/>
      <c r="GN963" s="201"/>
      <c r="GO963" s="201"/>
      <c r="GP963" s="201"/>
      <c r="GQ963" s="201"/>
      <c r="GR963" s="201"/>
      <c r="GS963" s="201"/>
      <c r="GT963" s="201"/>
      <c r="GU963" s="201"/>
      <c r="GV963" s="201"/>
      <c r="GW963" s="201"/>
      <c r="GX963" s="201"/>
      <c r="GY963" s="201"/>
      <c r="GZ963" s="201"/>
      <c r="HA963" s="201"/>
      <c r="HB963" s="201"/>
      <c r="HC963" s="201"/>
      <c r="HD963" s="201"/>
      <c r="HE963" s="201"/>
      <c r="HF963" s="201"/>
      <c r="HG963" s="201"/>
      <c r="HH963" s="201"/>
      <c r="HI963" s="201"/>
      <c r="HJ963" s="201"/>
      <c r="HK963" s="201"/>
      <c r="HL963" s="201"/>
      <c r="HM963" s="201"/>
      <c r="HN963" s="201"/>
      <c r="HO963" s="201"/>
      <c r="HP963" s="201"/>
      <c r="HQ963" s="201"/>
      <c r="HR963" s="201"/>
      <c r="HS963" s="201"/>
      <c r="HT963" s="201"/>
      <c r="HU963" s="201"/>
      <c r="HV963" s="201"/>
      <c r="HW963" s="201"/>
      <c r="HX963" s="201"/>
      <c r="HY963" s="201"/>
      <c r="HZ963" s="201"/>
      <c r="IA963" s="201"/>
      <c r="IB963" s="201"/>
      <c r="IC963" s="201"/>
      <c r="ID963" s="201"/>
      <c r="IE963" s="201"/>
      <c r="IF963" s="201"/>
      <c r="IG963" s="201"/>
      <c r="IH963" s="201"/>
      <c r="II963" s="201"/>
      <c r="IJ963" s="201"/>
      <c r="IK963" s="201"/>
      <c r="IL963" s="201"/>
      <c r="IM963" s="201"/>
      <c r="IN963" s="201"/>
      <c r="IO963" s="201"/>
      <c r="IP963" s="201"/>
      <c r="IQ963" s="201"/>
      <c r="IR963" s="201"/>
      <c r="IS963" s="201"/>
      <c r="IT963" s="201"/>
      <c r="IU963" s="201"/>
      <c r="IV963" s="201"/>
    </row>
    <row r="964" spans="1:256">
      <c r="A964" s="198"/>
      <c r="B964" s="199"/>
      <c r="C964" s="199" t="s">
        <v>343</v>
      </c>
      <c r="D964" s="199"/>
      <c r="E964" s="199" t="s">
        <v>344</v>
      </c>
      <c r="F964" s="196">
        <v>1</v>
      </c>
      <c r="G964" s="197"/>
      <c r="H964" s="197">
        <v>665.18</v>
      </c>
      <c r="I964" s="197">
        <v>665.18</v>
      </c>
      <c r="J964" s="230">
        <v>12</v>
      </c>
      <c r="K964" s="200"/>
      <c r="L964" s="199"/>
      <c r="M964" s="197">
        <v>665.18</v>
      </c>
      <c r="N964" s="197">
        <v>665.18</v>
      </c>
      <c r="O964" s="199"/>
      <c r="P964" s="197"/>
      <c r="Q964" s="197"/>
      <c r="R964" s="196">
        <v>1</v>
      </c>
      <c r="S964" s="197">
        <v>665.18</v>
      </c>
      <c r="T964" s="197">
        <v>665.18</v>
      </c>
      <c r="U964" s="200"/>
      <c r="V964" s="199"/>
      <c r="W964" s="199"/>
      <c r="X964" s="199"/>
      <c r="Y964" s="199"/>
      <c r="Z964" s="199"/>
      <c r="AA964" s="199"/>
      <c r="AB964" s="199"/>
      <c r="AC964" s="199"/>
      <c r="AD964" s="199"/>
      <c r="AE964" s="200"/>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c r="BG964" s="201"/>
      <c r="BH964" s="201"/>
      <c r="BI964" s="201"/>
      <c r="BJ964" s="201"/>
      <c r="BK964" s="201"/>
      <c r="BL964" s="201"/>
      <c r="BM964" s="201"/>
      <c r="BN964" s="201"/>
      <c r="BO964" s="201"/>
      <c r="BP964" s="201"/>
      <c r="BQ964" s="201"/>
      <c r="BR964" s="201"/>
      <c r="BS964" s="201"/>
      <c r="BT964" s="201"/>
      <c r="BU964" s="201"/>
      <c r="BV964" s="201"/>
      <c r="BW964" s="201"/>
      <c r="BX964" s="201"/>
      <c r="BY964" s="201"/>
      <c r="BZ964" s="201"/>
      <c r="CA964" s="201"/>
      <c r="CB964" s="201"/>
      <c r="CC964" s="201"/>
      <c r="CD964" s="201"/>
      <c r="CE964" s="201"/>
      <c r="CF964" s="201"/>
      <c r="CG964" s="201"/>
      <c r="CH964" s="201"/>
      <c r="CI964" s="201"/>
      <c r="CJ964" s="201"/>
      <c r="CK964" s="201"/>
      <c r="CL964" s="201"/>
      <c r="CM964" s="201"/>
      <c r="CN964" s="201"/>
      <c r="CO964" s="201"/>
      <c r="CP964" s="201"/>
      <c r="CQ964" s="201"/>
      <c r="CR964" s="201"/>
      <c r="CS964" s="201"/>
      <c r="CT964" s="201"/>
      <c r="CU964" s="201"/>
      <c r="CV964" s="201"/>
      <c r="CW964" s="201"/>
      <c r="CX964" s="201"/>
      <c r="CY964" s="201"/>
      <c r="CZ964" s="201"/>
      <c r="DA964" s="201"/>
      <c r="DB964" s="201"/>
      <c r="DC964" s="201"/>
      <c r="DD964" s="201"/>
      <c r="DE964" s="201"/>
      <c r="DF964" s="201"/>
      <c r="DG964" s="201"/>
      <c r="DH964" s="201"/>
      <c r="DI964" s="201"/>
      <c r="DJ964" s="201"/>
      <c r="DK964" s="201"/>
      <c r="DL964" s="201"/>
      <c r="DM964" s="201"/>
      <c r="DN964" s="201"/>
      <c r="DO964" s="201"/>
      <c r="DP964" s="201"/>
      <c r="DQ964" s="201"/>
      <c r="DR964" s="201"/>
      <c r="DS964" s="201"/>
      <c r="DT964" s="201"/>
      <c r="DU964" s="201"/>
      <c r="DV964" s="201"/>
      <c r="DW964" s="201"/>
      <c r="DX964" s="201"/>
      <c r="DY964" s="201"/>
      <c r="DZ964" s="201"/>
      <c r="EA964" s="201"/>
      <c r="EB964" s="201"/>
      <c r="EC964" s="201"/>
      <c r="ED964" s="201"/>
      <c r="EE964" s="201"/>
      <c r="EF964" s="201"/>
      <c r="EG964" s="201"/>
      <c r="EH964" s="201"/>
      <c r="EI964" s="201"/>
      <c r="EJ964" s="201"/>
      <c r="EK964" s="201"/>
      <c r="EL964" s="201"/>
      <c r="EM964" s="201"/>
      <c r="EN964" s="201"/>
      <c r="EO964" s="201"/>
      <c r="EP964" s="201"/>
      <c r="EQ964" s="201"/>
      <c r="ER964" s="201"/>
      <c r="ES964" s="201"/>
      <c r="ET964" s="201"/>
      <c r="EU964" s="201"/>
      <c r="EV964" s="201"/>
      <c r="EW964" s="201"/>
      <c r="EX964" s="201"/>
      <c r="EY964" s="201"/>
      <c r="EZ964" s="201"/>
      <c r="FA964" s="201"/>
      <c r="FB964" s="201"/>
      <c r="FC964" s="201"/>
      <c r="FD964" s="201"/>
      <c r="FE964" s="201"/>
      <c r="FF964" s="201"/>
      <c r="FG964" s="201"/>
      <c r="FH964" s="201"/>
      <c r="FI964" s="201"/>
      <c r="FJ964" s="201"/>
      <c r="FK964" s="201"/>
      <c r="FL964" s="201"/>
      <c r="FM964" s="201"/>
      <c r="FN964" s="201"/>
      <c r="FO964" s="201"/>
      <c r="FP964" s="201"/>
      <c r="FQ964" s="201"/>
      <c r="FR964" s="201"/>
      <c r="FS964" s="201"/>
      <c r="FT964" s="201"/>
      <c r="FU964" s="201"/>
      <c r="FV964" s="201"/>
      <c r="FW964" s="201"/>
      <c r="FX964" s="201"/>
      <c r="FY964" s="201"/>
      <c r="FZ964" s="201"/>
      <c r="GA964" s="201"/>
      <c r="GB964" s="201"/>
      <c r="GC964" s="201"/>
      <c r="GD964" s="201"/>
      <c r="GE964" s="201"/>
      <c r="GF964" s="201"/>
      <c r="GG964" s="201"/>
      <c r="GH964" s="201"/>
      <c r="GI964" s="201"/>
      <c r="GJ964" s="201"/>
      <c r="GK964" s="201"/>
      <c r="GL964" s="201"/>
      <c r="GM964" s="201"/>
      <c r="GN964" s="201"/>
      <c r="GO964" s="201"/>
      <c r="GP964" s="201"/>
      <c r="GQ964" s="201"/>
      <c r="GR964" s="201"/>
      <c r="GS964" s="201"/>
      <c r="GT964" s="201"/>
      <c r="GU964" s="201"/>
      <c r="GV964" s="201"/>
      <c r="GW964" s="201"/>
      <c r="GX964" s="201"/>
      <c r="GY964" s="201"/>
      <c r="GZ964" s="201"/>
      <c r="HA964" s="201"/>
      <c r="HB964" s="201"/>
      <c r="HC964" s="201"/>
      <c r="HD964" s="201"/>
      <c r="HE964" s="201"/>
      <c r="HF964" s="201"/>
      <c r="HG964" s="201"/>
      <c r="HH964" s="201"/>
      <c r="HI964" s="201"/>
      <c r="HJ964" s="201"/>
      <c r="HK964" s="201"/>
      <c r="HL964" s="201"/>
      <c r="HM964" s="201"/>
      <c r="HN964" s="201"/>
      <c r="HO964" s="201"/>
      <c r="HP964" s="201"/>
      <c r="HQ964" s="201"/>
      <c r="HR964" s="201"/>
      <c r="HS964" s="201"/>
      <c r="HT964" s="201"/>
      <c r="HU964" s="201"/>
      <c r="HV964" s="201"/>
      <c r="HW964" s="201"/>
      <c r="HX964" s="201"/>
      <c r="HY964" s="201"/>
      <c r="HZ964" s="201"/>
      <c r="IA964" s="201"/>
      <c r="IB964" s="201"/>
      <c r="IC964" s="201"/>
      <c r="ID964" s="201"/>
      <c r="IE964" s="201"/>
      <c r="IF964" s="201"/>
      <c r="IG964" s="201"/>
      <c r="IH964" s="201"/>
      <c r="II964" s="201"/>
      <c r="IJ964" s="201"/>
      <c r="IK964" s="201"/>
      <c r="IL964" s="201"/>
      <c r="IM964" s="201"/>
      <c r="IN964" s="201"/>
      <c r="IO964" s="201"/>
      <c r="IP964" s="201"/>
      <c r="IQ964" s="201"/>
      <c r="IR964" s="201"/>
      <c r="IS964" s="201"/>
      <c r="IT964" s="201"/>
      <c r="IU964" s="201"/>
      <c r="IV964" s="201"/>
    </row>
    <row r="965" spans="1:256">
      <c r="A965" s="198"/>
      <c r="B965" s="199"/>
      <c r="C965" s="199" t="s">
        <v>345</v>
      </c>
      <c r="D965" s="199"/>
      <c r="E965" s="199" t="s">
        <v>346</v>
      </c>
      <c r="F965" s="196">
        <v>1</v>
      </c>
      <c r="G965" s="197"/>
      <c r="H965" s="197">
        <v>1124.26</v>
      </c>
      <c r="I965" s="197">
        <v>1124.26</v>
      </c>
      <c r="J965" s="230">
        <v>2</v>
      </c>
      <c r="K965" s="200"/>
      <c r="L965" s="199"/>
      <c r="M965" s="197">
        <v>1124.26</v>
      </c>
      <c r="N965" s="197">
        <v>1124.26</v>
      </c>
      <c r="O965" s="199"/>
      <c r="P965" s="197"/>
      <c r="Q965" s="197"/>
      <c r="R965" s="196">
        <v>1</v>
      </c>
      <c r="S965" s="197">
        <v>1124.26</v>
      </c>
      <c r="T965" s="197">
        <v>1124.26</v>
      </c>
      <c r="U965" s="200"/>
      <c r="V965" s="199"/>
      <c r="W965" s="199"/>
      <c r="X965" s="199"/>
      <c r="Y965" s="199"/>
      <c r="Z965" s="199"/>
      <c r="AA965" s="199"/>
      <c r="AB965" s="199"/>
      <c r="AC965" s="199"/>
      <c r="AD965" s="199"/>
      <c r="AE965" s="200"/>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c r="BG965" s="201"/>
      <c r="BH965" s="201"/>
      <c r="BI965" s="201"/>
      <c r="BJ965" s="201"/>
      <c r="BK965" s="201"/>
      <c r="BL965" s="201"/>
      <c r="BM965" s="201"/>
      <c r="BN965" s="201"/>
      <c r="BO965" s="201"/>
      <c r="BP965" s="201"/>
      <c r="BQ965" s="201"/>
      <c r="BR965" s="201"/>
      <c r="BS965" s="201"/>
      <c r="BT965" s="201"/>
      <c r="BU965" s="201"/>
      <c r="BV965" s="201"/>
      <c r="BW965" s="201"/>
      <c r="BX965" s="201"/>
      <c r="BY965" s="201"/>
      <c r="BZ965" s="201"/>
      <c r="CA965" s="201"/>
      <c r="CB965" s="201"/>
      <c r="CC965" s="201"/>
      <c r="CD965" s="201"/>
      <c r="CE965" s="201"/>
      <c r="CF965" s="201"/>
      <c r="CG965" s="201"/>
      <c r="CH965" s="201"/>
      <c r="CI965" s="201"/>
      <c r="CJ965" s="201"/>
      <c r="CK965" s="201"/>
      <c r="CL965" s="201"/>
      <c r="CM965" s="201"/>
      <c r="CN965" s="201"/>
      <c r="CO965" s="201"/>
      <c r="CP965" s="201"/>
      <c r="CQ965" s="201"/>
      <c r="CR965" s="201"/>
      <c r="CS965" s="201"/>
      <c r="CT965" s="201"/>
      <c r="CU965" s="201"/>
      <c r="CV965" s="201"/>
      <c r="CW965" s="201"/>
      <c r="CX965" s="201"/>
      <c r="CY965" s="201"/>
      <c r="CZ965" s="201"/>
      <c r="DA965" s="201"/>
      <c r="DB965" s="201"/>
      <c r="DC965" s="201"/>
      <c r="DD965" s="201"/>
      <c r="DE965" s="201"/>
      <c r="DF965" s="201"/>
      <c r="DG965" s="201"/>
      <c r="DH965" s="201"/>
      <c r="DI965" s="201"/>
      <c r="DJ965" s="201"/>
      <c r="DK965" s="201"/>
      <c r="DL965" s="201"/>
      <c r="DM965" s="201"/>
      <c r="DN965" s="201"/>
      <c r="DO965" s="201"/>
      <c r="DP965" s="201"/>
      <c r="DQ965" s="201"/>
      <c r="DR965" s="201"/>
      <c r="DS965" s="201"/>
      <c r="DT965" s="201"/>
      <c r="DU965" s="201"/>
      <c r="DV965" s="201"/>
      <c r="DW965" s="201"/>
      <c r="DX965" s="201"/>
      <c r="DY965" s="201"/>
      <c r="DZ965" s="201"/>
      <c r="EA965" s="201"/>
      <c r="EB965" s="201"/>
      <c r="EC965" s="201"/>
      <c r="ED965" s="201"/>
      <c r="EE965" s="201"/>
      <c r="EF965" s="201"/>
      <c r="EG965" s="201"/>
      <c r="EH965" s="201"/>
      <c r="EI965" s="201"/>
      <c r="EJ965" s="201"/>
      <c r="EK965" s="201"/>
      <c r="EL965" s="201"/>
      <c r="EM965" s="201"/>
      <c r="EN965" s="201"/>
      <c r="EO965" s="201"/>
      <c r="EP965" s="201"/>
      <c r="EQ965" s="201"/>
      <c r="ER965" s="201"/>
      <c r="ES965" s="201"/>
      <c r="ET965" s="201"/>
      <c r="EU965" s="201"/>
      <c r="EV965" s="201"/>
      <c r="EW965" s="201"/>
      <c r="EX965" s="201"/>
      <c r="EY965" s="201"/>
      <c r="EZ965" s="201"/>
      <c r="FA965" s="201"/>
      <c r="FB965" s="201"/>
      <c r="FC965" s="201"/>
      <c r="FD965" s="201"/>
      <c r="FE965" s="201"/>
      <c r="FF965" s="201"/>
      <c r="FG965" s="201"/>
      <c r="FH965" s="201"/>
      <c r="FI965" s="201"/>
      <c r="FJ965" s="201"/>
      <c r="FK965" s="201"/>
      <c r="FL965" s="201"/>
      <c r="FM965" s="201"/>
      <c r="FN965" s="201"/>
      <c r="FO965" s="201"/>
      <c r="FP965" s="201"/>
      <c r="FQ965" s="201"/>
      <c r="FR965" s="201"/>
      <c r="FS965" s="201"/>
      <c r="FT965" s="201"/>
      <c r="FU965" s="201"/>
      <c r="FV965" s="201"/>
      <c r="FW965" s="201"/>
      <c r="FX965" s="201"/>
      <c r="FY965" s="201"/>
      <c r="FZ965" s="201"/>
      <c r="GA965" s="201"/>
      <c r="GB965" s="201"/>
      <c r="GC965" s="201"/>
      <c r="GD965" s="201"/>
      <c r="GE965" s="201"/>
      <c r="GF965" s="201"/>
      <c r="GG965" s="201"/>
      <c r="GH965" s="201"/>
      <c r="GI965" s="201"/>
      <c r="GJ965" s="201"/>
      <c r="GK965" s="201"/>
      <c r="GL965" s="201"/>
      <c r="GM965" s="201"/>
      <c r="GN965" s="201"/>
      <c r="GO965" s="201"/>
      <c r="GP965" s="201"/>
      <c r="GQ965" s="201"/>
      <c r="GR965" s="201"/>
      <c r="GS965" s="201"/>
      <c r="GT965" s="201"/>
      <c r="GU965" s="201"/>
      <c r="GV965" s="201"/>
      <c r="GW965" s="201"/>
      <c r="GX965" s="201"/>
      <c r="GY965" s="201"/>
      <c r="GZ965" s="201"/>
      <c r="HA965" s="201"/>
      <c r="HB965" s="201"/>
      <c r="HC965" s="201"/>
      <c r="HD965" s="201"/>
      <c r="HE965" s="201"/>
      <c r="HF965" s="201"/>
      <c r="HG965" s="201"/>
      <c r="HH965" s="201"/>
      <c r="HI965" s="201"/>
      <c r="HJ965" s="201"/>
      <c r="HK965" s="201"/>
      <c r="HL965" s="201"/>
      <c r="HM965" s="201"/>
      <c r="HN965" s="201"/>
      <c r="HO965" s="201"/>
      <c r="HP965" s="201"/>
      <c r="HQ965" s="201"/>
      <c r="HR965" s="201"/>
      <c r="HS965" s="201"/>
      <c r="HT965" s="201"/>
      <c r="HU965" s="201"/>
      <c r="HV965" s="201"/>
      <c r="HW965" s="201"/>
      <c r="HX965" s="201"/>
      <c r="HY965" s="201"/>
      <c r="HZ965" s="201"/>
      <c r="IA965" s="201"/>
      <c r="IB965" s="201"/>
      <c r="IC965" s="201"/>
      <c r="ID965" s="201"/>
      <c r="IE965" s="201"/>
      <c r="IF965" s="201"/>
      <c r="IG965" s="201"/>
      <c r="IH965" s="201"/>
      <c r="II965" s="201"/>
      <c r="IJ965" s="201"/>
      <c r="IK965" s="201"/>
      <c r="IL965" s="201"/>
      <c r="IM965" s="201"/>
      <c r="IN965" s="201"/>
      <c r="IO965" s="201"/>
      <c r="IP965" s="201"/>
      <c r="IQ965" s="201"/>
      <c r="IR965" s="201"/>
      <c r="IS965" s="201"/>
      <c r="IT965" s="201"/>
      <c r="IU965" s="201"/>
      <c r="IV965" s="201"/>
    </row>
    <row r="966" spans="1:256">
      <c r="A966" s="198"/>
      <c r="B966" s="199"/>
      <c r="C966" s="199" t="s">
        <v>347</v>
      </c>
      <c r="D966" s="199"/>
      <c r="E966" s="199" t="s">
        <v>155</v>
      </c>
      <c r="F966" s="196">
        <v>2</v>
      </c>
      <c r="G966" s="197">
        <v>2816.41</v>
      </c>
      <c r="H966" s="197">
        <v>2816.41</v>
      </c>
      <c r="I966" s="197">
        <v>1408.2049999999999</v>
      </c>
      <c r="J966" s="230">
        <v>9.5</v>
      </c>
      <c r="K966" s="200"/>
      <c r="L966" s="199">
        <v>1</v>
      </c>
      <c r="M966" s="197">
        <v>998.33</v>
      </c>
      <c r="N966" s="197">
        <v>998.33</v>
      </c>
      <c r="O966" s="199"/>
      <c r="P966" s="197"/>
      <c r="Q966" s="197"/>
      <c r="R966" s="196">
        <v>2</v>
      </c>
      <c r="S966" s="197">
        <v>2816.41</v>
      </c>
      <c r="T966" s="197">
        <v>1408.2049999999999</v>
      </c>
      <c r="U966" s="200"/>
      <c r="V966" s="199"/>
      <c r="W966" s="199"/>
      <c r="X966" s="199"/>
      <c r="Y966" s="199"/>
      <c r="Z966" s="199"/>
      <c r="AA966" s="199"/>
      <c r="AB966" s="199"/>
      <c r="AC966" s="199"/>
      <c r="AD966" s="199"/>
      <c r="AE966" s="200"/>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c r="BG966" s="201"/>
      <c r="BH966" s="201"/>
      <c r="BI966" s="201"/>
      <c r="BJ966" s="201"/>
      <c r="BK966" s="201"/>
      <c r="BL966" s="201"/>
      <c r="BM966" s="201"/>
      <c r="BN966" s="201"/>
      <c r="BO966" s="201"/>
      <c r="BP966" s="201"/>
      <c r="BQ966" s="201"/>
      <c r="BR966" s="201"/>
      <c r="BS966" s="201"/>
      <c r="BT966" s="201"/>
      <c r="BU966" s="201"/>
      <c r="BV966" s="201"/>
      <c r="BW966" s="201"/>
      <c r="BX966" s="201"/>
      <c r="BY966" s="201"/>
      <c r="BZ966" s="201"/>
      <c r="CA966" s="201"/>
      <c r="CB966" s="201"/>
      <c r="CC966" s="201"/>
      <c r="CD966" s="201"/>
      <c r="CE966" s="201"/>
      <c r="CF966" s="201"/>
      <c r="CG966" s="201"/>
      <c r="CH966" s="201"/>
      <c r="CI966" s="201"/>
      <c r="CJ966" s="201"/>
      <c r="CK966" s="201"/>
      <c r="CL966" s="201"/>
      <c r="CM966" s="201"/>
      <c r="CN966" s="201"/>
      <c r="CO966" s="201"/>
      <c r="CP966" s="201"/>
      <c r="CQ966" s="201"/>
      <c r="CR966" s="201"/>
      <c r="CS966" s="201"/>
      <c r="CT966" s="201"/>
      <c r="CU966" s="201"/>
      <c r="CV966" s="201"/>
      <c r="CW966" s="201"/>
      <c r="CX966" s="201"/>
      <c r="CY966" s="201"/>
      <c r="CZ966" s="201"/>
      <c r="DA966" s="201"/>
      <c r="DB966" s="201"/>
      <c r="DC966" s="201"/>
      <c r="DD966" s="201"/>
      <c r="DE966" s="201"/>
      <c r="DF966" s="201"/>
      <c r="DG966" s="201"/>
      <c r="DH966" s="201"/>
      <c r="DI966" s="201"/>
      <c r="DJ966" s="201"/>
      <c r="DK966" s="201"/>
      <c r="DL966" s="201"/>
      <c r="DM966" s="201"/>
      <c r="DN966" s="201"/>
      <c r="DO966" s="201"/>
      <c r="DP966" s="201"/>
      <c r="DQ966" s="201"/>
      <c r="DR966" s="201"/>
      <c r="DS966" s="201"/>
      <c r="DT966" s="201"/>
      <c r="DU966" s="201"/>
      <c r="DV966" s="201"/>
      <c r="DW966" s="201"/>
      <c r="DX966" s="201"/>
      <c r="DY966" s="201"/>
      <c r="DZ966" s="201"/>
      <c r="EA966" s="201"/>
      <c r="EB966" s="201"/>
      <c r="EC966" s="201"/>
      <c r="ED966" s="201"/>
      <c r="EE966" s="201"/>
      <c r="EF966" s="201"/>
      <c r="EG966" s="201"/>
      <c r="EH966" s="201"/>
      <c r="EI966" s="201"/>
      <c r="EJ966" s="201"/>
      <c r="EK966" s="201"/>
      <c r="EL966" s="201"/>
      <c r="EM966" s="201"/>
      <c r="EN966" s="201"/>
      <c r="EO966" s="201"/>
      <c r="EP966" s="201"/>
      <c r="EQ966" s="201"/>
      <c r="ER966" s="201"/>
      <c r="ES966" s="201"/>
      <c r="ET966" s="201"/>
      <c r="EU966" s="201"/>
      <c r="EV966" s="201"/>
      <c r="EW966" s="201"/>
      <c r="EX966" s="201"/>
      <c r="EY966" s="201"/>
      <c r="EZ966" s="201"/>
      <c r="FA966" s="201"/>
      <c r="FB966" s="201"/>
      <c r="FC966" s="201"/>
      <c r="FD966" s="201"/>
      <c r="FE966" s="201"/>
      <c r="FF966" s="201"/>
      <c r="FG966" s="201"/>
      <c r="FH966" s="201"/>
      <c r="FI966" s="201"/>
      <c r="FJ966" s="201"/>
      <c r="FK966" s="201"/>
      <c r="FL966" s="201"/>
      <c r="FM966" s="201"/>
      <c r="FN966" s="201"/>
      <c r="FO966" s="201"/>
      <c r="FP966" s="201"/>
      <c r="FQ966" s="201"/>
      <c r="FR966" s="201"/>
      <c r="FS966" s="201"/>
      <c r="FT966" s="201"/>
      <c r="FU966" s="201"/>
      <c r="FV966" s="201"/>
      <c r="FW966" s="201"/>
      <c r="FX966" s="201"/>
      <c r="FY966" s="201"/>
      <c r="FZ966" s="201"/>
      <c r="GA966" s="201"/>
      <c r="GB966" s="201"/>
      <c r="GC966" s="201"/>
      <c r="GD966" s="201"/>
      <c r="GE966" s="201"/>
      <c r="GF966" s="201"/>
      <c r="GG966" s="201"/>
      <c r="GH966" s="201"/>
      <c r="GI966" s="201"/>
      <c r="GJ966" s="201"/>
      <c r="GK966" s="201"/>
      <c r="GL966" s="201"/>
      <c r="GM966" s="201"/>
      <c r="GN966" s="201"/>
      <c r="GO966" s="201"/>
      <c r="GP966" s="201"/>
      <c r="GQ966" s="201"/>
      <c r="GR966" s="201"/>
      <c r="GS966" s="201"/>
      <c r="GT966" s="201"/>
      <c r="GU966" s="201"/>
      <c r="GV966" s="201"/>
      <c r="GW966" s="201"/>
      <c r="GX966" s="201"/>
      <c r="GY966" s="201"/>
      <c r="GZ966" s="201"/>
      <c r="HA966" s="201"/>
      <c r="HB966" s="201"/>
      <c r="HC966" s="201"/>
      <c r="HD966" s="201"/>
      <c r="HE966" s="201"/>
      <c r="HF966" s="201"/>
      <c r="HG966" s="201"/>
      <c r="HH966" s="201"/>
      <c r="HI966" s="201"/>
      <c r="HJ966" s="201"/>
      <c r="HK966" s="201"/>
      <c r="HL966" s="201"/>
      <c r="HM966" s="201"/>
      <c r="HN966" s="201"/>
      <c r="HO966" s="201"/>
      <c r="HP966" s="201"/>
      <c r="HQ966" s="201"/>
      <c r="HR966" s="201"/>
      <c r="HS966" s="201"/>
      <c r="HT966" s="201"/>
      <c r="HU966" s="201"/>
      <c r="HV966" s="201"/>
      <c r="HW966" s="201"/>
      <c r="HX966" s="201"/>
      <c r="HY966" s="201"/>
      <c r="HZ966" s="201"/>
      <c r="IA966" s="201"/>
      <c r="IB966" s="201"/>
      <c r="IC966" s="201"/>
      <c r="ID966" s="201"/>
      <c r="IE966" s="201"/>
      <c r="IF966" s="201"/>
      <c r="IG966" s="201"/>
      <c r="IH966" s="201"/>
      <c r="II966" s="201"/>
      <c r="IJ966" s="201"/>
      <c r="IK966" s="201"/>
      <c r="IL966" s="201"/>
      <c r="IM966" s="201"/>
      <c r="IN966" s="201"/>
      <c r="IO966" s="201"/>
      <c r="IP966" s="201"/>
      <c r="IQ966" s="201"/>
      <c r="IR966" s="201"/>
      <c r="IS966" s="201"/>
      <c r="IT966" s="201"/>
      <c r="IU966" s="201"/>
      <c r="IV966" s="201"/>
    </row>
    <row r="967" spans="1:256">
      <c r="A967" s="198"/>
      <c r="B967" s="199"/>
      <c r="C967" s="199" t="s">
        <v>348</v>
      </c>
      <c r="D967" s="199"/>
      <c r="E967" s="199" t="s">
        <v>349</v>
      </c>
      <c r="F967" s="196">
        <v>4</v>
      </c>
      <c r="G967" s="197">
        <v>3231.0450000000001</v>
      </c>
      <c r="H967" s="197">
        <v>6462.09</v>
      </c>
      <c r="I967" s="197">
        <v>1615.5225</v>
      </c>
      <c r="J967" s="230">
        <v>11.5</v>
      </c>
      <c r="K967" s="200"/>
      <c r="L967" s="199">
        <v>2</v>
      </c>
      <c r="M967" s="197">
        <v>2868.84</v>
      </c>
      <c r="N967" s="197">
        <v>1434.42</v>
      </c>
      <c r="O967" s="199"/>
      <c r="P967" s="197"/>
      <c r="Q967" s="197"/>
      <c r="R967" s="196">
        <v>4</v>
      </c>
      <c r="S967" s="197">
        <v>6462.09</v>
      </c>
      <c r="T967" s="197">
        <v>1615.5225</v>
      </c>
      <c r="U967" s="200"/>
      <c r="V967" s="199"/>
      <c r="W967" s="199"/>
      <c r="X967" s="199"/>
      <c r="Y967" s="199"/>
      <c r="Z967" s="199"/>
      <c r="AA967" s="199"/>
      <c r="AB967" s="199"/>
      <c r="AC967" s="199"/>
      <c r="AD967" s="199"/>
      <c r="AE967" s="200"/>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c r="BG967" s="201"/>
      <c r="BH967" s="201"/>
      <c r="BI967" s="201"/>
      <c r="BJ967" s="201"/>
      <c r="BK967" s="201"/>
      <c r="BL967" s="201"/>
      <c r="BM967" s="201"/>
      <c r="BN967" s="201"/>
      <c r="BO967" s="201"/>
      <c r="BP967" s="201"/>
      <c r="BQ967" s="201"/>
      <c r="BR967" s="201"/>
      <c r="BS967" s="201"/>
      <c r="BT967" s="201"/>
      <c r="BU967" s="201"/>
      <c r="BV967" s="201"/>
      <c r="BW967" s="201"/>
      <c r="BX967" s="201"/>
      <c r="BY967" s="201"/>
      <c r="BZ967" s="201"/>
      <c r="CA967" s="201"/>
      <c r="CB967" s="201"/>
      <c r="CC967" s="201"/>
      <c r="CD967" s="201"/>
      <c r="CE967" s="201"/>
      <c r="CF967" s="201"/>
      <c r="CG967" s="201"/>
      <c r="CH967" s="201"/>
      <c r="CI967" s="201"/>
      <c r="CJ967" s="201"/>
      <c r="CK967" s="201"/>
      <c r="CL967" s="201"/>
      <c r="CM967" s="201"/>
      <c r="CN967" s="201"/>
      <c r="CO967" s="201"/>
      <c r="CP967" s="201"/>
      <c r="CQ967" s="201"/>
      <c r="CR967" s="201"/>
      <c r="CS967" s="201"/>
      <c r="CT967" s="201"/>
      <c r="CU967" s="201"/>
      <c r="CV967" s="201"/>
      <c r="CW967" s="201"/>
      <c r="CX967" s="201"/>
      <c r="CY967" s="201"/>
      <c r="CZ967" s="201"/>
      <c r="DA967" s="201"/>
      <c r="DB967" s="201"/>
      <c r="DC967" s="201"/>
      <c r="DD967" s="201"/>
      <c r="DE967" s="201"/>
      <c r="DF967" s="201"/>
      <c r="DG967" s="201"/>
      <c r="DH967" s="201"/>
      <c r="DI967" s="201"/>
      <c r="DJ967" s="201"/>
      <c r="DK967" s="201"/>
      <c r="DL967" s="201"/>
      <c r="DM967" s="201"/>
      <c r="DN967" s="201"/>
      <c r="DO967" s="201"/>
      <c r="DP967" s="201"/>
      <c r="DQ967" s="201"/>
      <c r="DR967" s="201"/>
      <c r="DS967" s="201"/>
      <c r="DT967" s="201"/>
      <c r="DU967" s="201"/>
      <c r="DV967" s="201"/>
      <c r="DW967" s="201"/>
      <c r="DX967" s="201"/>
      <c r="DY967" s="201"/>
      <c r="DZ967" s="201"/>
      <c r="EA967" s="201"/>
      <c r="EB967" s="201"/>
      <c r="EC967" s="201"/>
      <c r="ED967" s="201"/>
      <c r="EE967" s="201"/>
      <c r="EF967" s="201"/>
      <c r="EG967" s="201"/>
      <c r="EH967" s="201"/>
      <c r="EI967" s="201"/>
      <c r="EJ967" s="201"/>
      <c r="EK967" s="201"/>
      <c r="EL967" s="201"/>
      <c r="EM967" s="201"/>
      <c r="EN967" s="201"/>
      <c r="EO967" s="201"/>
      <c r="EP967" s="201"/>
      <c r="EQ967" s="201"/>
      <c r="ER967" s="201"/>
      <c r="ES967" s="201"/>
      <c r="ET967" s="201"/>
      <c r="EU967" s="201"/>
      <c r="EV967" s="201"/>
      <c r="EW967" s="201"/>
      <c r="EX967" s="201"/>
      <c r="EY967" s="201"/>
      <c r="EZ967" s="201"/>
      <c r="FA967" s="201"/>
      <c r="FB967" s="201"/>
      <c r="FC967" s="201"/>
      <c r="FD967" s="201"/>
      <c r="FE967" s="201"/>
      <c r="FF967" s="201"/>
      <c r="FG967" s="201"/>
      <c r="FH967" s="201"/>
      <c r="FI967" s="201"/>
      <c r="FJ967" s="201"/>
      <c r="FK967" s="201"/>
      <c r="FL967" s="201"/>
      <c r="FM967" s="201"/>
      <c r="FN967" s="201"/>
      <c r="FO967" s="201"/>
      <c r="FP967" s="201"/>
      <c r="FQ967" s="201"/>
      <c r="FR967" s="201"/>
      <c r="FS967" s="201"/>
      <c r="FT967" s="201"/>
      <c r="FU967" s="201"/>
      <c r="FV967" s="201"/>
      <c r="FW967" s="201"/>
      <c r="FX967" s="201"/>
      <c r="FY967" s="201"/>
      <c r="FZ967" s="201"/>
      <c r="GA967" s="201"/>
      <c r="GB967" s="201"/>
      <c r="GC967" s="201"/>
      <c r="GD967" s="201"/>
      <c r="GE967" s="201"/>
      <c r="GF967" s="201"/>
      <c r="GG967" s="201"/>
      <c r="GH967" s="201"/>
      <c r="GI967" s="201"/>
      <c r="GJ967" s="201"/>
      <c r="GK967" s="201"/>
      <c r="GL967" s="201"/>
      <c r="GM967" s="201"/>
      <c r="GN967" s="201"/>
      <c r="GO967" s="201"/>
      <c r="GP967" s="201"/>
      <c r="GQ967" s="201"/>
      <c r="GR967" s="201"/>
      <c r="GS967" s="201"/>
      <c r="GT967" s="201"/>
      <c r="GU967" s="201"/>
      <c r="GV967" s="201"/>
      <c r="GW967" s="201"/>
      <c r="GX967" s="201"/>
      <c r="GY967" s="201"/>
      <c r="GZ967" s="201"/>
      <c r="HA967" s="201"/>
      <c r="HB967" s="201"/>
      <c r="HC967" s="201"/>
      <c r="HD967" s="201"/>
      <c r="HE967" s="201"/>
      <c r="HF967" s="201"/>
      <c r="HG967" s="201"/>
      <c r="HH967" s="201"/>
      <c r="HI967" s="201"/>
      <c r="HJ967" s="201"/>
      <c r="HK967" s="201"/>
      <c r="HL967" s="201"/>
      <c r="HM967" s="201"/>
      <c r="HN967" s="201"/>
      <c r="HO967" s="201"/>
      <c r="HP967" s="201"/>
      <c r="HQ967" s="201"/>
      <c r="HR967" s="201"/>
      <c r="HS967" s="201"/>
      <c r="HT967" s="201"/>
      <c r="HU967" s="201"/>
      <c r="HV967" s="201"/>
      <c r="HW967" s="201"/>
      <c r="HX967" s="201"/>
      <c r="HY967" s="201"/>
      <c r="HZ967" s="201"/>
      <c r="IA967" s="201"/>
      <c r="IB967" s="201"/>
      <c r="IC967" s="201"/>
      <c r="ID967" s="201"/>
      <c r="IE967" s="201"/>
      <c r="IF967" s="201"/>
      <c r="IG967" s="201"/>
      <c r="IH967" s="201"/>
      <c r="II967" s="201"/>
      <c r="IJ967" s="201"/>
      <c r="IK967" s="201"/>
      <c r="IL967" s="201"/>
      <c r="IM967" s="201"/>
      <c r="IN967" s="201"/>
      <c r="IO967" s="201"/>
      <c r="IP967" s="201"/>
      <c r="IQ967" s="201"/>
      <c r="IR967" s="201"/>
      <c r="IS967" s="201"/>
      <c r="IT967" s="201"/>
      <c r="IU967" s="201"/>
      <c r="IV967" s="201"/>
    </row>
    <row r="968" spans="1:256">
      <c r="A968" s="198"/>
      <c r="B968" s="199"/>
      <c r="C968" s="199" t="s">
        <v>351</v>
      </c>
      <c r="D968" s="199"/>
      <c r="E968" s="199" t="s">
        <v>352</v>
      </c>
      <c r="F968" s="196">
        <v>1</v>
      </c>
      <c r="G968" s="197"/>
      <c r="H968" s="197">
        <v>500.31</v>
      </c>
      <c r="I968" s="197">
        <v>500.31</v>
      </c>
      <c r="J968" s="230">
        <v>4</v>
      </c>
      <c r="K968" s="200"/>
      <c r="L968" s="199"/>
      <c r="M968" s="197">
        <v>500.31</v>
      </c>
      <c r="N968" s="197">
        <v>500.31</v>
      </c>
      <c r="O968" s="199"/>
      <c r="P968" s="197"/>
      <c r="Q968" s="197"/>
      <c r="R968" s="196">
        <v>1</v>
      </c>
      <c r="S968" s="197">
        <v>500.31</v>
      </c>
      <c r="T968" s="197">
        <v>500.31</v>
      </c>
      <c r="U968" s="200"/>
      <c r="V968" s="199"/>
      <c r="W968" s="199"/>
      <c r="X968" s="199"/>
      <c r="Y968" s="199"/>
      <c r="Z968" s="199"/>
      <c r="AA968" s="199"/>
      <c r="AB968" s="199"/>
      <c r="AC968" s="199"/>
      <c r="AD968" s="199"/>
      <c r="AE968" s="200"/>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c r="BG968" s="201"/>
      <c r="BH968" s="201"/>
      <c r="BI968" s="201"/>
      <c r="BJ968" s="201"/>
      <c r="BK968" s="201"/>
      <c r="BL968" s="201"/>
      <c r="BM968" s="201"/>
      <c r="BN968" s="201"/>
      <c r="BO968" s="201"/>
      <c r="BP968" s="201"/>
      <c r="BQ968" s="201"/>
      <c r="BR968" s="201"/>
      <c r="BS968" s="201"/>
      <c r="BT968" s="201"/>
      <c r="BU968" s="201"/>
      <c r="BV968" s="201"/>
      <c r="BW968" s="201"/>
      <c r="BX968" s="201"/>
      <c r="BY968" s="201"/>
      <c r="BZ968" s="201"/>
      <c r="CA968" s="201"/>
      <c r="CB968" s="201"/>
      <c r="CC968" s="201"/>
      <c r="CD968" s="201"/>
      <c r="CE968" s="201"/>
      <c r="CF968" s="201"/>
      <c r="CG968" s="201"/>
      <c r="CH968" s="201"/>
      <c r="CI968" s="201"/>
      <c r="CJ968" s="201"/>
      <c r="CK968" s="201"/>
      <c r="CL968" s="201"/>
      <c r="CM968" s="201"/>
      <c r="CN968" s="201"/>
      <c r="CO968" s="201"/>
      <c r="CP968" s="201"/>
      <c r="CQ968" s="201"/>
      <c r="CR968" s="201"/>
      <c r="CS968" s="201"/>
      <c r="CT968" s="201"/>
      <c r="CU968" s="201"/>
      <c r="CV968" s="201"/>
      <c r="CW968" s="201"/>
      <c r="CX968" s="201"/>
      <c r="CY968" s="201"/>
      <c r="CZ968" s="201"/>
      <c r="DA968" s="201"/>
      <c r="DB968" s="201"/>
      <c r="DC968" s="201"/>
      <c r="DD968" s="201"/>
      <c r="DE968" s="201"/>
      <c r="DF968" s="201"/>
      <c r="DG968" s="201"/>
      <c r="DH968" s="201"/>
      <c r="DI968" s="201"/>
      <c r="DJ968" s="201"/>
      <c r="DK968" s="201"/>
      <c r="DL968" s="201"/>
      <c r="DM968" s="201"/>
      <c r="DN968" s="201"/>
      <c r="DO968" s="201"/>
      <c r="DP968" s="201"/>
      <c r="DQ968" s="201"/>
      <c r="DR968" s="201"/>
      <c r="DS968" s="201"/>
      <c r="DT968" s="201"/>
      <c r="DU968" s="201"/>
      <c r="DV968" s="201"/>
      <c r="DW968" s="201"/>
      <c r="DX968" s="201"/>
      <c r="DY968" s="201"/>
      <c r="DZ968" s="201"/>
      <c r="EA968" s="201"/>
      <c r="EB968" s="201"/>
      <c r="EC968" s="201"/>
      <c r="ED968" s="201"/>
      <c r="EE968" s="201"/>
      <c r="EF968" s="201"/>
      <c r="EG968" s="201"/>
      <c r="EH968" s="201"/>
      <c r="EI968" s="201"/>
      <c r="EJ968" s="201"/>
      <c r="EK968" s="201"/>
      <c r="EL968" s="201"/>
      <c r="EM968" s="201"/>
      <c r="EN968" s="201"/>
      <c r="EO968" s="201"/>
      <c r="EP968" s="201"/>
      <c r="EQ968" s="201"/>
      <c r="ER968" s="201"/>
      <c r="ES968" s="201"/>
      <c r="ET968" s="201"/>
      <c r="EU968" s="201"/>
      <c r="EV968" s="201"/>
      <c r="EW968" s="201"/>
      <c r="EX968" s="201"/>
      <c r="EY968" s="201"/>
      <c r="EZ968" s="201"/>
      <c r="FA968" s="201"/>
      <c r="FB968" s="201"/>
      <c r="FC968" s="201"/>
      <c r="FD968" s="201"/>
      <c r="FE968" s="201"/>
      <c r="FF968" s="201"/>
      <c r="FG968" s="201"/>
      <c r="FH968" s="201"/>
      <c r="FI968" s="201"/>
      <c r="FJ968" s="201"/>
      <c r="FK968" s="201"/>
      <c r="FL968" s="201"/>
      <c r="FM968" s="201"/>
      <c r="FN968" s="201"/>
      <c r="FO968" s="201"/>
      <c r="FP968" s="201"/>
      <c r="FQ968" s="201"/>
      <c r="FR968" s="201"/>
      <c r="FS968" s="201"/>
      <c r="FT968" s="201"/>
      <c r="FU968" s="201"/>
      <c r="FV968" s="201"/>
      <c r="FW968" s="201"/>
      <c r="FX968" s="201"/>
      <c r="FY968" s="201"/>
      <c r="FZ968" s="201"/>
      <c r="GA968" s="201"/>
      <c r="GB968" s="201"/>
      <c r="GC968" s="201"/>
      <c r="GD968" s="201"/>
      <c r="GE968" s="201"/>
      <c r="GF968" s="201"/>
      <c r="GG968" s="201"/>
      <c r="GH968" s="201"/>
      <c r="GI968" s="201"/>
      <c r="GJ968" s="201"/>
      <c r="GK968" s="201"/>
      <c r="GL968" s="201"/>
      <c r="GM968" s="201"/>
      <c r="GN968" s="201"/>
      <c r="GO968" s="201"/>
      <c r="GP968" s="201"/>
      <c r="GQ968" s="201"/>
      <c r="GR968" s="201"/>
      <c r="GS968" s="201"/>
      <c r="GT968" s="201"/>
      <c r="GU968" s="201"/>
      <c r="GV968" s="201"/>
      <c r="GW968" s="201"/>
      <c r="GX968" s="201"/>
      <c r="GY968" s="201"/>
      <c r="GZ968" s="201"/>
      <c r="HA968" s="201"/>
      <c r="HB968" s="201"/>
      <c r="HC968" s="201"/>
      <c r="HD968" s="201"/>
      <c r="HE968" s="201"/>
      <c r="HF968" s="201"/>
      <c r="HG968" s="201"/>
      <c r="HH968" s="201"/>
      <c r="HI968" s="201"/>
      <c r="HJ968" s="201"/>
      <c r="HK968" s="201"/>
      <c r="HL968" s="201"/>
      <c r="HM968" s="201"/>
      <c r="HN968" s="201"/>
      <c r="HO968" s="201"/>
      <c r="HP968" s="201"/>
      <c r="HQ968" s="201"/>
      <c r="HR968" s="201"/>
      <c r="HS968" s="201"/>
      <c r="HT968" s="201"/>
      <c r="HU968" s="201"/>
      <c r="HV968" s="201"/>
      <c r="HW968" s="201"/>
      <c r="HX968" s="201"/>
      <c r="HY968" s="201"/>
      <c r="HZ968" s="201"/>
      <c r="IA968" s="201"/>
      <c r="IB968" s="201"/>
      <c r="IC968" s="201"/>
      <c r="ID968" s="201"/>
      <c r="IE968" s="201"/>
      <c r="IF968" s="201"/>
      <c r="IG968" s="201"/>
      <c r="IH968" s="201"/>
      <c r="II968" s="201"/>
      <c r="IJ968" s="201"/>
      <c r="IK968" s="201"/>
      <c r="IL968" s="201"/>
      <c r="IM968" s="201"/>
      <c r="IN968" s="201"/>
      <c r="IO968" s="201"/>
      <c r="IP968" s="201"/>
      <c r="IQ968" s="201"/>
      <c r="IR968" s="201"/>
      <c r="IS968" s="201"/>
      <c r="IT968" s="201"/>
      <c r="IU968" s="201"/>
      <c r="IV968" s="201"/>
    </row>
    <row r="969" spans="1:256">
      <c r="A969" s="198"/>
      <c r="B969" s="199"/>
      <c r="C969" s="199" t="s">
        <v>358</v>
      </c>
      <c r="D969" s="199"/>
      <c r="E969" s="199" t="s">
        <v>100</v>
      </c>
      <c r="F969" s="196">
        <v>26</v>
      </c>
      <c r="G969" s="197">
        <v>9825.3114285714291</v>
      </c>
      <c r="H969" s="197">
        <v>68777.179999999993</v>
      </c>
      <c r="I969" s="197">
        <v>2645.27615384615</v>
      </c>
      <c r="J969" s="230">
        <v>11.2307692307692</v>
      </c>
      <c r="K969" s="200"/>
      <c r="L969" s="199">
        <v>7</v>
      </c>
      <c r="M969" s="197">
        <v>49102.29</v>
      </c>
      <c r="N969" s="197">
        <v>2584.33105263158</v>
      </c>
      <c r="O969" s="199">
        <v>3</v>
      </c>
      <c r="P969" s="197">
        <v>17911.3</v>
      </c>
      <c r="Q969" s="197">
        <v>5970.4333333333298</v>
      </c>
      <c r="R969" s="196">
        <v>23</v>
      </c>
      <c r="S969" s="197">
        <v>50865.88</v>
      </c>
      <c r="T969" s="197">
        <v>2211.56</v>
      </c>
      <c r="U969" s="200"/>
      <c r="V969" s="199"/>
      <c r="W969" s="199"/>
      <c r="X969" s="199"/>
      <c r="Y969" s="199"/>
      <c r="Z969" s="199"/>
      <c r="AA969" s="199"/>
      <c r="AB969" s="199"/>
      <c r="AC969" s="199"/>
      <c r="AD969" s="199"/>
      <c r="AE969" s="200"/>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c r="BG969" s="201"/>
      <c r="BH969" s="201"/>
      <c r="BI969" s="201"/>
      <c r="BJ969" s="201"/>
      <c r="BK969" s="201"/>
      <c r="BL969" s="201"/>
      <c r="BM969" s="201"/>
      <c r="BN969" s="201"/>
      <c r="BO969" s="201"/>
      <c r="BP969" s="201"/>
      <c r="BQ969" s="201"/>
      <c r="BR969" s="201"/>
      <c r="BS969" s="201"/>
      <c r="BT969" s="201"/>
      <c r="BU969" s="201"/>
      <c r="BV969" s="201"/>
      <c r="BW969" s="201"/>
      <c r="BX969" s="201"/>
      <c r="BY969" s="201"/>
      <c r="BZ969" s="201"/>
      <c r="CA969" s="201"/>
      <c r="CB969" s="201"/>
      <c r="CC969" s="201"/>
      <c r="CD969" s="201"/>
      <c r="CE969" s="201"/>
      <c r="CF969" s="201"/>
      <c r="CG969" s="201"/>
      <c r="CH969" s="201"/>
      <c r="CI969" s="201"/>
      <c r="CJ969" s="201"/>
      <c r="CK969" s="201"/>
      <c r="CL969" s="201"/>
      <c r="CM969" s="201"/>
      <c r="CN969" s="201"/>
      <c r="CO969" s="201"/>
      <c r="CP969" s="201"/>
      <c r="CQ969" s="201"/>
      <c r="CR969" s="201"/>
      <c r="CS969" s="201"/>
      <c r="CT969" s="201"/>
      <c r="CU969" s="201"/>
      <c r="CV969" s="201"/>
      <c r="CW969" s="201"/>
      <c r="CX969" s="201"/>
      <c r="CY969" s="201"/>
      <c r="CZ969" s="201"/>
      <c r="DA969" s="201"/>
      <c r="DB969" s="201"/>
      <c r="DC969" s="201"/>
      <c r="DD969" s="201"/>
      <c r="DE969" s="201"/>
      <c r="DF969" s="201"/>
      <c r="DG969" s="201"/>
      <c r="DH969" s="201"/>
      <c r="DI969" s="201"/>
      <c r="DJ969" s="201"/>
      <c r="DK969" s="201"/>
      <c r="DL969" s="201"/>
      <c r="DM969" s="201"/>
      <c r="DN969" s="201"/>
      <c r="DO969" s="201"/>
      <c r="DP969" s="201"/>
      <c r="DQ969" s="201"/>
      <c r="DR969" s="201"/>
      <c r="DS969" s="201"/>
      <c r="DT969" s="201"/>
      <c r="DU969" s="201"/>
      <c r="DV969" s="201"/>
      <c r="DW969" s="201"/>
      <c r="DX969" s="201"/>
      <c r="DY969" s="201"/>
      <c r="DZ969" s="201"/>
      <c r="EA969" s="201"/>
      <c r="EB969" s="201"/>
      <c r="EC969" s="201"/>
      <c r="ED969" s="201"/>
      <c r="EE969" s="201"/>
      <c r="EF969" s="201"/>
      <c r="EG969" s="201"/>
      <c r="EH969" s="201"/>
      <c r="EI969" s="201"/>
      <c r="EJ969" s="201"/>
      <c r="EK969" s="201"/>
      <c r="EL969" s="201"/>
      <c r="EM969" s="201"/>
      <c r="EN969" s="201"/>
      <c r="EO969" s="201"/>
      <c r="EP969" s="201"/>
      <c r="EQ969" s="201"/>
      <c r="ER969" s="201"/>
      <c r="ES969" s="201"/>
      <c r="ET969" s="201"/>
      <c r="EU969" s="201"/>
      <c r="EV969" s="201"/>
      <c r="EW969" s="201"/>
      <c r="EX969" s="201"/>
      <c r="EY969" s="201"/>
      <c r="EZ969" s="201"/>
      <c r="FA969" s="201"/>
      <c r="FB969" s="201"/>
      <c r="FC969" s="201"/>
      <c r="FD969" s="201"/>
      <c r="FE969" s="201"/>
      <c r="FF969" s="201"/>
      <c r="FG969" s="201"/>
      <c r="FH969" s="201"/>
      <c r="FI969" s="201"/>
      <c r="FJ969" s="201"/>
      <c r="FK969" s="201"/>
      <c r="FL969" s="201"/>
      <c r="FM969" s="201"/>
      <c r="FN969" s="201"/>
      <c r="FO969" s="201"/>
      <c r="FP969" s="201"/>
      <c r="FQ969" s="201"/>
      <c r="FR969" s="201"/>
      <c r="FS969" s="201"/>
      <c r="FT969" s="201"/>
      <c r="FU969" s="201"/>
      <c r="FV969" s="201"/>
      <c r="FW969" s="201"/>
      <c r="FX969" s="201"/>
      <c r="FY969" s="201"/>
      <c r="FZ969" s="201"/>
      <c r="GA969" s="201"/>
      <c r="GB969" s="201"/>
      <c r="GC969" s="201"/>
      <c r="GD969" s="201"/>
      <c r="GE969" s="201"/>
      <c r="GF969" s="201"/>
      <c r="GG969" s="201"/>
      <c r="GH969" s="201"/>
      <c r="GI969" s="201"/>
      <c r="GJ969" s="201"/>
      <c r="GK969" s="201"/>
      <c r="GL969" s="201"/>
      <c r="GM969" s="201"/>
      <c r="GN969" s="201"/>
      <c r="GO969" s="201"/>
      <c r="GP969" s="201"/>
      <c r="GQ969" s="201"/>
      <c r="GR969" s="201"/>
      <c r="GS969" s="201"/>
      <c r="GT969" s="201"/>
      <c r="GU969" s="201"/>
      <c r="GV969" s="201"/>
      <c r="GW969" s="201"/>
      <c r="GX969" s="201"/>
      <c r="GY969" s="201"/>
      <c r="GZ969" s="201"/>
      <c r="HA969" s="201"/>
      <c r="HB969" s="201"/>
      <c r="HC969" s="201"/>
      <c r="HD969" s="201"/>
      <c r="HE969" s="201"/>
      <c r="HF969" s="201"/>
      <c r="HG969" s="201"/>
      <c r="HH969" s="201"/>
      <c r="HI969" s="201"/>
      <c r="HJ969" s="201"/>
      <c r="HK969" s="201"/>
      <c r="HL969" s="201"/>
      <c r="HM969" s="201"/>
      <c r="HN969" s="201"/>
      <c r="HO969" s="201"/>
      <c r="HP969" s="201"/>
      <c r="HQ969" s="201"/>
      <c r="HR969" s="201"/>
      <c r="HS969" s="201"/>
      <c r="HT969" s="201"/>
      <c r="HU969" s="201"/>
      <c r="HV969" s="201"/>
      <c r="HW969" s="201"/>
      <c r="HX969" s="201"/>
      <c r="HY969" s="201"/>
      <c r="HZ969" s="201"/>
      <c r="IA969" s="201"/>
      <c r="IB969" s="201"/>
      <c r="IC969" s="201"/>
      <c r="ID969" s="201"/>
      <c r="IE969" s="201"/>
      <c r="IF969" s="201"/>
      <c r="IG969" s="201"/>
      <c r="IH969" s="201"/>
      <c r="II969" s="201"/>
      <c r="IJ969" s="201"/>
      <c r="IK969" s="201"/>
      <c r="IL969" s="201"/>
      <c r="IM969" s="201"/>
      <c r="IN969" s="201"/>
      <c r="IO969" s="201"/>
      <c r="IP969" s="201"/>
      <c r="IQ969" s="201"/>
      <c r="IR969" s="201"/>
      <c r="IS969" s="201"/>
      <c r="IT969" s="201"/>
      <c r="IU969" s="201"/>
      <c r="IV969" s="201"/>
    </row>
    <row r="970" spans="1:256">
      <c r="A970" s="198"/>
      <c r="B970" s="199"/>
      <c r="C970" s="199" t="s">
        <v>359</v>
      </c>
      <c r="D970" s="199"/>
      <c r="E970" s="199" t="s">
        <v>360</v>
      </c>
      <c r="F970" s="196">
        <v>2</v>
      </c>
      <c r="G970" s="197">
        <v>1664.69</v>
      </c>
      <c r="H970" s="197">
        <v>3329.38</v>
      </c>
      <c r="I970" s="197">
        <v>1664.69</v>
      </c>
      <c r="J970" s="230">
        <v>11.5</v>
      </c>
      <c r="K970" s="200"/>
      <c r="L970" s="199">
        <v>2</v>
      </c>
      <c r="M970" s="197"/>
      <c r="N970" s="197"/>
      <c r="O970" s="199"/>
      <c r="P970" s="197"/>
      <c r="Q970" s="197"/>
      <c r="R970" s="196">
        <v>2</v>
      </c>
      <c r="S970" s="197">
        <v>3329.38</v>
      </c>
      <c r="T970" s="197">
        <v>1664.69</v>
      </c>
      <c r="U970" s="200"/>
      <c r="V970" s="199"/>
      <c r="W970" s="199"/>
      <c r="X970" s="199"/>
      <c r="Y970" s="199"/>
      <c r="Z970" s="199"/>
      <c r="AA970" s="199"/>
      <c r="AB970" s="199"/>
      <c r="AC970" s="199"/>
      <c r="AD970" s="199"/>
      <c r="AE970" s="200"/>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c r="BG970" s="201"/>
      <c r="BH970" s="201"/>
      <c r="BI970" s="201"/>
      <c r="BJ970" s="201"/>
      <c r="BK970" s="201"/>
      <c r="BL970" s="201"/>
      <c r="BM970" s="201"/>
      <c r="BN970" s="201"/>
      <c r="BO970" s="201"/>
      <c r="BP970" s="201"/>
      <c r="BQ970" s="201"/>
      <c r="BR970" s="201"/>
      <c r="BS970" s="201"/>
      <c r="BT970" s="201"/>
      <c r="BU970" s="201"/>
      <c r="BV970" s="201"/>
      <c r="BW970" s="201"/>
      <c r="BX970" s="201"/>
      <c r="BY970" s="201"/>
      <c r="BZ970" s="201"/>
      <c r="CA970" s="201"/>
      <c r="CB970" s="201"/>
      <c r="CC970" s="201"/>
      <c r="CD970" s="201"/>
      <c r="CE970" s="201"/>
      <c r="CF970" s="201"/>
      <c r="CG970" s="201"/>
      <c r="CH970" s="201"/>
      <c r="CI970" s="201"/>
      <c r="CJ970" s="201"/>
      <c r="CK970" s="201"/>
      <c r="CL970" s="201"/>
      <c r="CM970" s="201"/>
      <c r="CN970" s="201"/>
      <c r="CO970" s="201"/>
      <c r="CP970" s="201"/>
      <c r="CQ970" s="201"/>
      <c r="CR970" s="201"/>
      <c r="CS970" s="201"/>
      <c r="CT970" s="201"/>
      <c r="CU970" s="201"/>
      <c r="CV970" s="201"/>
      <c r="CW970" s="201"/>
      <c r="CX970" s="201"/>
      <c r="CY970" s="201"/>
      <c r="CZ970" s="201"/>
      <c r="DA970" s="201"/>
      <c r="DB970" s="201"/>
      <c r="DC970" s="201"/>
      <c r="DD970" s="201"/>
      <c r="DE970" s="201"/>
      <c r="DF970" s="201"/>
      <c r="DG970" s="201"/>
      <c r="DH970" s="201"/>
      <c r="DI970" s="201"/>
      <c r="DJ970" s="201"/>
      <c r="DK970" s="201"/>
      <c r="DL970" s="201"/>
      <c r="DM970" s="201"/>
      <c r="DN970" s="201"/>
      <c r="DO970" s="201"/>
      <c r="DP970" s="201"/>
      <c r="DQ970" s="201"/>
      <c r="DR970" s="201"/>
      <c r="DS970" s="201"/>
      <c r="DT970" s="201"/>
      <c r="DU970" s="201"/>
      <c r="DV970" s="201"/>
      <c r="DW970" s="201"/>
      <c r="DX970" s="201"/>
      <c r="DY970" s="201"/>
      <c r="DZ970" s="201"/>
      <c r="EA970" s="201"/>
      <c r="EB970" s="201"/>
      <c r="EC970" s="201"/>
      <c r="ED970" s="201"/>
      <c r="EE970" s="201"/>
      <c r="EF970" s="201"/>
      <c r="EG970" s="201"/>
      <c r="EH970" s="201"/>
      <c r="EI970" s="201"/>
      <c r="EJ970" s="201"/>
      <c r="EK970" s="201"/>
      <c r="EL970" s="201"/>
      <c r="EM970" s="201"/>
      <c r="EN970" s="201"/>
      <c r="EO970" s="201"/>
      <c r="EP970" s="201"/>
      <c r="EQ970" s="201"/>
      <c r="ER970" s="201"/>
      <c r="ES970" s="201"/>
      <c r="ET970" s="201"/>
      <c r="EU970" s="201"/>
      <c r="EV970" s="201"/>
      <c r="EW970" s="201"/>
      <c r="EX970" s="201"/>
      <c r="EY970" s="201"/>
      <c r="EZ970" s="201"/>
      <c r="FA970" s="201"/>
      <c r="FB970" s="201"/>
      <c r="FC970" s="201"/>
      <c r="FD970" s="201"/>
      <c r="FE970" s="201"/>
      <c r="FF970" s="201"/>
      <c r="FG970" s="201"/>
      <c r="FH970" s="201"/>
      <c r="FI970" s="201"/>
      <c r="FJ970" s="201"/>
      <c r="FK970" s="201"/>
      <c r="FL970" s="201"/>
      <c r="FM970" s="201"/>
      <c r="FN970" s="201"/>
      <c r="FO970" s="201"/>
      <c r="FP970" s="201"/>
      <c r="FQ970" s="201"/>
      <c r="FR970" s="201"/>
      <c r="FS970" s="201"/>
      <c r="FT970" s="201"/>
      <c r="FU970" s="201"/>
      <c r="FV970" s="201"/>
      <c r="FW970" s="201"/>
      <c r="FX970" s="201"/>
      <c r="FY970" s="201"/>
      <c r="FZ970" s="201"/>
      <c r="GA970" s="201"/>
      <c r="GB970" s="201"/>
      <c r="GC970" s="201"/>
      <c r="GD970" s="201"/>
      <c r="GE970" s="201"/>
      <c r="GF970" s="201"/>
      <c r="GG970" s="201"/>
      <c r="GH970" s="201"/>
      <c r="GI970" s="201"/>
      <c r="GJ970" s="201"/>
      <c r="GK970" s="201"/>
      <c r="GL970" s="201"/>
      <c r="GM970" s="201"/>
      <c r="GN970" s="201"/>
      <c r="GO970" s="201"/>
      <c r="GP970" s="201"/>
      <c r="GQ970" s="201"/>
      <c r="GR970" s="201"/>
      <c r="GS970" s="201"/>
      <c r="GT970" s="201"/>
      <c r="GU970" s="201"/>
      <c r="GV970" s="201"/>
      <c r="GW970" s="201"/>
      <c r="GX970" s="201"/>
      <c r="GY970" s="201"/>
      <c r="GZ970" s="201"/>
      <c r="HA970" s="201"/>
      <c r="HB970" s="201"/>
      <c r="HC970" s="201"/>
      <c r="HD970" s="201"/>
      <c r="HE970" s="201"/>
      <c r="HF970" s="201"/>
      <c r="HG970" s="201"/>
      <c r="HH970" s="201"/>
      <c r="HI970" s="201"/>
      <c r="HJ970" s="201"/>
      <c r="HK970" s="201"/>
      <c r="HL970" s="201"/>
      <c r="HM970" s="201"/>
      <c r="HN970" s="201"/>
      <c r="HO970" s="201"/>
      <c r="HP970" s="201"/>
      <c r="HQ970" s="201"/>
      <c r="HR970" s="201"/>
      <c r="HS970" s="201"/>
      <c r="HT970" s="201"/>
      <c r="HU970" s="201"/>
      <c r="HV970" s="201"/>
      <c r="HW970" s="201"/>
      <c r="HX970" s="201"/>
      <c r="HY970" s="201"/>
      <c r="HZ970" s="201"/>
      <c r="IA970" s="201"/>
      <c r="IB970" s="201"/>
      <c r="IC970" s="201"/>
      <c r="ID970" s="201"/>
      <c r="IE970" s="201"/>
      <c r="IF970" s="201"/>
      <c r="IG970" s="201"/>
      <c r="IH970" s="201"/>
      <c r="II970" s="201"/>
      <c r="IJ970" s="201"/>
      <c r="IK970" s="201"/>
      <c r="IL970" s="201"/>
      <c r="IM970" s="201"/>
      <c r="IN970" s="201"/>
      <c r="IO970" s="201"/>
      <c r="IP970" s="201"/>
      <c r="IQ970" s="201"/>
      <c r="IR970" s="201"/>
      <c r="IS970" s="201"/>
      <c r="IT970" s="201"/>
      <c r="IU970" s="201"/>
      <c r="IV970" s="201"/>
    </row>
    <row r="971" spans="1:256">
      <c r="A971" s="198"/>
      <c r="B971" s="199"/>
      <c r="C971" s="199" t="s">
        <v>368</v>
      </c>
      <c r="D971" s="199"/>
      <c r="E971" s="199" t="s">
        <v>369</v>
      </c>
      <c r="F971" s="196">
        <v>1</v>
      </c>
      <c r="G971" s="197">
        <v>1017.13</v>
      </c>
      <c r="H971" s="197">
        <v>1017.13</v>
      </c>
      <c r="I971" s="197">
        <v>1017.13</v>
      </c>
      <c r="J971" s="230">
        <v>13</v>
      </c>
      <c r="K971" s="200"/>
      <c r="L971" s="199">
        <v>1</v>
      </c>
      <c r="M971" s="197"/>
      <c r="N971" s="197"/>
      <c r="O971" s="199"/>
      <c r="P971" s="197"/>
      <c r="Q971" s="197"/>
      <c r="R971" s="196">
        <v>1</v>
      </c>
      <c r="S971" s="197">
        <v>1017.13</v>
      </c>
      <c r="T971" s="197">
        <v>1017.13</v>
      </c>
      <c r="U971" s="200"/>
      <c r="V971" s="199"/>
      <c r="W971" s="199"/>
      <c r="X971" s="199"/>
      <c r="Y971" s="199"/>
      <c r="Z971" s="199"/>
      <c r="AA971" s="199"/>
      <c r="AB971" s="199"/>
      <c r="AC971" s="199"/>
      <c r="AD971" s="199"/>
      <c r="AE971" s="200"/>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c r="BG971" s="201"/>
      <c r="BH971" s="201"/>
      <c r="BI971" s="201"/>
      <c r="BJ971" s="201"/>
      <c r="BK971" s="201"/>
      <c r="BL971" s="201"/>
      <c r="BM971" s="201"/>
      <c r="BN971" s="201"/>
      <c r="BO971" s="201"/>
      <c r="BP971" s="201"/>
      <c r="BQ971" s="201"/>
      <c r="BR971" s="201"/>
      <c r="BS971" s="201"/>
      <c r="BT971" s="201"/>
      <c r="BU971" s="201"/>
      <c r="BV971" s="201"/>
      <c r="BW971" s="201"/>
      <c r="BX971" s="201"/>
      <c r="BY971" s="201"/>
      <c r="BZ971" s="201"/>
      <c r="CA971" s="201"/>
      <c r="CB971" s="201"/>
      <c r="CC971" s="201"/>
      <c r="CD971" s="201"/>
      <c r="CE971" s="201"/>
      <c r="CF971" s="201"/>
      <c r="CG971" s="201"/>
      <c r="CH971" s="201"/>
      <c r="CI971" s="201"/>
      <c r="CJ971" s="201"/>
      <c r="CK971" s="201"/>
      <c r="CL971" s="201"/>
      <c r="CM971" s="201"/>
      <c r="CN971" s="201"/>
      <c r="CO971" s="201"/>
      <c r="CP971" s="201"/>
      <c r="CQ971" s="201"/>
      <c r="CR971" s="201"/>
      <c r="CS971" s="201"/>
      <c r="CT971" s="201"/>
      <c r="CU971" s="201"/>
      <c r="CV971" s="201"/>
      <c r="CW971" s="201"/>
      <c r="CX971" s="201"/>
      <c r="CY971" s="201"/>
      <c r="CZ971" s="201"/>
      <c r="DA971" s="201"/>
      <c r="DB971" s="201"/>
      <c r="DC971" s="201"/>
      <c r="DD971" s="201"/>
      <c r="DE971" s="201"/>
      <c r="DF971" s="201"/>
      <c r="DG971" s="201"/>
      <c r="DH971" s="201"/>
      <c r="DI971" s="201"/>
      <c r="DJ971" s="201"/>
      <c r="DK971" s="201"/>
      <c r="DL971" s="201"/>
      <c r="DM971" s="201"/>
      <c r="DN971" s="201"/>
      <c r="DO971" s="201"/>
      <c r="DP971" s="201"/>
      <c r="DQ971" s="201"/>
      <c r="DR971" s="201"/>
      <c r="DS971" s="201"/>
      <c r="DT971" s="201"/>
      <c r="DU971" s="201"/>
      <c r="DV971" s="201"/>
      <c r="DW971" s="201"/>
      <c r="DX971" s="201"/>
      <c r="DY971" s="201"/>
      <c r="DZ971" s="201"/>
      <c r="EA971" s="201"/>
      <c r="EB971" s="201"/>
      <c r="EC971" s="201"/>
      <c r="ED971" s="201"/>
      <c r="EE971" s="201"/>
      <c r="EF971" s="201"/>
      <c r="EG971" s="201"/>
      <c r="EH971" s="201"/>
      <c r="EI971" s="201"/>
      <c r="EJ971" s="201"/>
      <c r="EK971" s="201"/>
      <c r="EL971" s="201"/>
      <c r="EM971" s="201"/>
      <c r="EN971" s="201"/>
      <c r="EO971" s="201"/>
      <c r="EP971" s="201"/>
      <c r="EQ971" s="201"/>
      <c r="ER971" s="201"/>
      <c r="ES971" s="201"/>
      <c r="ET971" s="201"/>
      <c r="EU971" s="201"/>
      <c r="EV971" s="201"/>
      <c r="EW971" s="201"/>
      <c r="EX971" s="201"/>
      <c r="EY971" s="201"/>
      <c r="EZ971" s="201"/>
      <c r="FA971" s="201"/>
      <c r="FB971" s="201"/>
      <c r="FC971" s="201"/>
      <c r="FD971" s="201"/>
      <c r="FE971" s="201"/>
      <c r="FF971" s="201"/>
      <c r="FG971" s="201"/>
      <c r="FH971" s="201"/>
      <c r="FI971" s="201"/>
      <c r="FJ971" s="201"/>
      <c r="FK971" s="201"/>
      <c r="FL971" s="201"/>
      <c r="FM971" s="201"/>
      <c r="FN971" s="201"/>
      <c r="FO971" s="201"/>
      <c r="FP971" s="201"/>
      <c r="FQ971" s="201"/>
      <c r="FR971" s="201"/>
      <c r="FS971" s="201"/>
      <c r="FT971" s="201"/>
      <c r="FU971" s="201"/>
      <c r="FV971" s="201"/>
      <c r="FW971" s="201"/>
      <c r="FX971" s="201"/>
      <c r="FY971" s="201"/>
      <c r="FZ971" s="201"/>
      <c r="GA971" s="201"/>
      <c r="GB971" s="201"/>
      <c r="GC971" s="201"/>
      <c r="GD971" s="201"/>
      <c r="GE971" s="201"/>
      <c r="GF971" s="201"/>
      <c r="GG971" s="201"/>
      <c r="GH971" s="201"/>
      <c r="GI971" s="201"/>
      <c r="GJ971" s="201"/>
      <c r="GK971" s="201"/>
      <c r="GL971" s="201"/>
      <c r="GM971" s="201"/>
      <c r="GN971" s="201"/>
      <c r="GO971" s="201"/>
      <c r="GP971" s="201"/>
      <c r="GQ971" s="201"/>
      <c r="GR971" s="201"/>
      <c r="GS971" s="201"/>
      <c r="GT971" s="201"/>
      <c r="GU971" s="201"/>
      <c r="GV971" s="201"/>
      <c r="GW971" s="201"/>
      <c r="GX971" s="201"/>
      <c r="GY971" s="201"/>
      <c r="GZ971" s="201"/>
      <c r="HA971" s="201"/>
      <c r="HB971" s="201"/>
      <c r="HC971" s="201"/>
      <c r="HD971" s="201"/>
      <c r="HE971" s="201"/>
      <c r="HF971" s="201"/>
      <c r="HG971" s="201"/>
      <c r="HH971" s="201"/>
      <c r="HI971" s="201"/>
      <c r="HJ971" s="201"/>
      <c r="HK971" s="201"/>
      <c r="HL971" s="201"/>
      <c r="HM971" s="201"/>
      <c r="HN971" s="201"/>
      <c r="HO971" s="201"/>
      <c r="HP971" s="201"/>
      <c r="HQ971" s="201"/>
      <c r="HR971" s="201"/>
      <c r="HS971" s="201"/>
      <c r="HT971" s="201"/>
      <c r="HU971" s="201"/>
      <c r="HV971" s="201"/>
      <c r="HW971" s="201"/>
      <c r="HX971" s="201"/>
      <c r="HY971" s="201"/>
      <c r="HZ971" s="201"/>
      <c r="IA971" s="201"/>
      <c r="IB971" s="201"/>
      <c r="IC971" s="201"/>
      <c r="ID971" s="201"/>
      <c r="IE971" s="201"/>
      <c r="IF971" s="201"/>
      <c r="IG971" s="201"/>
      <c r="IH971" s="201"/>
      <c r="II971" s="201"/>
      <c r="IJ971" s="201"/>
      <c r="IK971" s="201"/>
      <c r="IL971" s="201"/>
      <c r="IM971" s="201"/>
      <c r="IN971" s="201"/>
      <c r="IO971" s="201"/>
      <c r="IP971" s="201"/>
      <c r="IQ971" s="201"/>
      <c r="IR971" s="201"/>
      <c r="IS971" s="201"/>
      <c r="IT971" s="201"/>
      <c r="IU971" s="201"/>
      <c r="IV971" s="201"/>
    </row>
    <row r="972" spans="1:256">
      <c r="A972" s="198"/>
      <c r="B972" s="199"/>
      <c r="C972" s="199" t="s">
        <v>370</v>
      </c>
      <c r="D972" s="199"/>
      <c r="E972" s="199" t="s">
        <v>369</v>
      </c>
      <c r="F972" s="196">
        <v>1</v>
      </c>
      <c r="G972" s="197"/>
      <c r="H972" s="197">
        <v>784.34</v>
      </c>
      <c r="I972" s="197">
        <v>784.34</v>
      </c>
      <c r="J972" s="230">
        <v>13</v>
      </c>
      <c r="K972" s="200"/>
      <c r="L972" s="199"/>
      <c r="M972" s="197">
        <v>784.34</v>
      </c>
      <c r="N972" s="197">
        <v>784.34</v>
      </c>
      <c r="O972" s="199"/>
      <c r="P972" s="197"/>
      <c r="Q972" s="197"/>
      <c r="R972" s="196">
        <v>1</v>
      </c>
      <c r="S972" s="197">
        <v>784.34</v>
      </c>
      <c r="T972" s="197">
        <v>784.34</v>
      </c>
      <c r="U972" s="200"/>
      <c r="V972" s="199"/>
      <c r="W972" s="199"/>
      <c r="X972" s="199"/>
      <c r="Y972" s="199"/>
      <c r="Z972" s="199"/>
      <c r="AA972" s="199"/>
      <c r="AB972" s="199"/>
      <c r="AC972" s="199"/>
      <c r="AD972" s="199"/>
      <c r="AE972" s="200"/>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c r="BG972" s="201"/>
      <c r="BH972" s="201"/>
      <c r="BI972" s="201"/>
      <c r="BJ972" s="201"/>
      <c r="BK972" s="201"/>
      <c r="BL972" s="201"/>
      <c r="BM972" s="201"/>
      <c r="BN972" s="201"/>
      <c r="BO972" s="201"/>
      <c r="BP972" s="201"/>
      <c r="BQ972" s="201"/>
      <c r="BR972" s="201"/>
      <c r="BS972" s="201"/>
      <c r="BT972" s="201"/>
      <c r="BU972" s="201"/>
      <c r="BV972" s="201"/>
      <c r="BW972" s="201"/>
      <c r="BX972" s="201"/>
      <c r="BY972" s="201"/>
      <c r="BZ972" s="201"/>
      <c r="CA972" s="201"/>
      <c r="CB972" s="201"/>
      <c r="CC972" s="201"/>
      <c r="CD972" s="201"/>
      <c r="CE972" s="201"/>
      <c r="CF972" s="201"/>
      <c r="CG972" s="201"/>
      <c r="CH972" s="201"/>
      <c r="CI972" s="201"/>
      <c r="CJ972" s="201"/>
      <c r="CK972" s="201"/>
      <c r="CL972" s="201"/>
      <c r="CM972" s="201"/>
      <c r="CN972" s="201"/>
      <c r="CO972" s="201"/>
      <c r="CP972" s="201"/>
      <c r="CQ972" s="201"/>
      <c r="CR972" s="201"/>
      <c r="CS972" s="201"/>
      <c r="CT972" s="201"/>
      <c r="CU972" s="201"/>
      <c r="CV972" s="201"/>
      <c r="CW972" s="201"/>
      <c r="CX972" s="201"/>
      <c r="CY972" s="201"/>
      <c r="CZ972" s="201"/>
      <c r="DA972" s="201"/>
      <c r="DB972" s="201"/>
      <c r="DC972" s="201"/>
      <c r="DD972" s="201"/>
      <c r="DE972" s="201"/>
      <c r="DF972" s="201"/>
      <c r="DG972" s="201"/>
      <c r="DH972" s="201"/>
      <c r="DI972" s="201"/>
      <c r="DJ972" s="201"/>
      <c r="DK972" s="201"/>
      <c r="DL972" s="201"/>
      <c r="DM972" s="201"/>
      <c r="DN972" s="201"/>
      <c r="DO972" s="201"/>
      <c r="DP972" s="201"/>
      <c r="DQ972" s="201"/>
      <c r="DR972" s="201"/>
      <c r="DS972" s="201"/>
      <c r="DT972" s="201"/>
      <c r="DU972" s="201"/>
      <c r="DV972" s="201"/>
      <c r="DW972" s="201"/>
      <c r="DX972" s="201"/>
      <c r="DY972" s="201"/>
      <c r="DZ972" s="201"/>
      <c r="EA972" s="201"/>
      <c r="EB972" s="201"/>
      <c r="EC972" s="201"/>
      <c r="ED972" s="201"/>
      <c r="EE972" s="201"/>
      <c r="EF972" s="201"/>
      <c r="EG972" s="201"/>
      <c r="EH972" s="201"/>
      <c r="EI972" s="201"/>
      <c r="EJ972" s="201"/>
      <c r="EK972" s="201"/>
      <c r="EL972" s="201"/>
      <c r="EM972" s="201"/>
      <c r="EN972" s="201"/>
      <c r="EO972" s="201"/>
      <c r="EP972" s="201"/>
      <c r="EQ972" s="201"/>
      <c r="ER972" s="201"/>
      <c r="ES972" s="201"/>
      <c r="ET972" s="201"/>
      <c r="EU972" s="201"/>
      <c r="EV972" s="201"/>
      <c r="EW972" s="201"/>
      <c r="EX972" s="201"/>
      <c r="EY972" s="201"/>
      <c r="EZ972" s="201"/>
      <c r="FA972" s="201"/>
      <c r="FB972" s="201"/>
      <c r="FC972" s="201"/>
      <c r="FD972" s="201"/>
      <c r="FE972" s="201"/>
      <c r="FF972" s="201"/>
      <c r="FG972" s="201"/>
      <c r="FH972" s="201"/>
      <c r="FI972" s="201"/>
      <c r="FJ972" s="201"/>
      <c r="FK972" s="201"/>
      <c r="FL972" s="201"/>
      <c r="FM972" s="201"/>
      <c r="FN972" s="201"/>
      <c r="FO972" s="201"/>
      <c r="FP972" s="201"/>
      <c r="FQ972" s="201"/>
      <c r="FR972" s="201"/>
      <c r="FS972" s="201"/>
      <c r="FT972" s="201"/>
      <c r="FU972" s="201"/>
      <c r="FV972" s="201"/>
      <c r="FW972" s="201"/>
      <c r="FX972" s="201"/>
      <c r="FY972" s="201"/>
      <c r="FZ972" s="201"/>
      <c r="GA972" s="201"/>
      <c r="GB972" s="201"/>
      <c r="GC972" s="201"/>
      <c r="GD972" s="201"/>
      <c r="GE972" s="201"/>
      <c r="GF972" s="201"/>
      <c r="GG972" s="201"/>
      <c r="GH972" s="201"/>
      <c r="GI972" s="201"/>
      <c r="GJ972" s="201"/>
      <c r="GK972" s="201"/>
      <c r="GL972" s="201"/>
      <c r="GM972" s="201"/>
      <c r="GN972" s="201"/>
      <c r="GO972" s="201"/>
      <c r="GP972" s="201"/>
      <c r="GQ972" s="201"/>
      <c r="GR972" s="201"/>
      <c r="GS972" s="201"/>
      <c r="GT972" s="201"/>
      <c r="GU972" s="201"/>
      <c r="GV972" s="201"/>
      <c r="GW972" s="201"/>
      <c r="GX972" s="201"/>
      <c r="GY972" s="201"/>
      <c r="GZ972" s="201"/>
      <c r="HA972" s="201"/>
      <c r="HB972" s="201"/>
      <c r="HC972" s="201"/>
      <c r="HD972" s="201"/>
      <c r="HE972" s="201"/>
      <c r="HF972" s="201"/>
      <c r="HG972" s="201"/>
      <c r="HH972" s="201"/>
      <c r="HI972" s="201"/>
      <c r="HJ972" s="201"/>
      <c r="HK972" s="201"/>
      <c r="HL972" s="201"/>
      <c r="HM972" s="201"/>
      <c r="HN972" s="201"/>
      <c r="HO972" s="201"/>
      <c r="HP972" s="201"/>
      <c r="HQ972" s="201"/>
      <c r="HR972" s="201"/>
      <c r="HS972" s="201"/>
      <c r="HT972" s="201"/>
      <c r="HU972" s="201"/>
      <c r="HV972" s="201"/>
      <c r="HW972" s="201"/>
      <c r="HX972" s="201"/>
      <c r="HY972" s="201"/>
      <c r="HZ972" s="201"/>
      <c r="IA972" s="201"/>
      <c r="IB972" s="201"/>
      <c r="IC972" s="201"/>
      <c r="ID972" s="201"/>
      <c r="IE972" s="201"/>
      <c r="IF972" s="201"/>
      <c r="IG972" s="201"/>
      <c r="IH972" s="201"/>
      <c r="II972" s="201"/>
      <c r="IJ972" s="201"/>
      <c r="IK972" s="201"/>
      <c r="IL972" s="201"/>
      <c r="IM972" s="201"/>
      <c r="IN972" s="201"/>
      <c r="IO972" s="201"/>
      <c r="IP972" s="201"/>
      <c r="IQ972" s="201"/>
      <c r="IR972" s="201"/>
      <c r="IS972" s="201"/>
      <c r="IT972" s="201"/>
      <c r="IU972" s="201"/>
      <c r="IV972" s="201"/>
    </row>
    <row r="973" spans="1:256">
      <c r="A973" s="198"/>
      <c r="B973" s="199"/>
      <c r="C973" s="199" t="s">
        <v>375</v>
      </c>
      <c r="D973" s="199"/>
      <c r="E973" s="199" t="s">
        <v>376</v>
      </c>
      <c r="F973" s="196">
        <v>4</v>
      </c>
      <c r="G973" s="197">
        <v>1370.0150000000001</v>
      </c>
      <c r="H973" s="197">
        <v>2740.03</v>
      </c>
      <c r="I973" s="197">
        <v>685.00750000000005</v>
      </c>
      <c r="J973" s="230">
        <v>9.5</v>
      </c>
      <c r="K973" s="200"/>
      <c r="L973" s="199">
        <v>2</v>
      </c>
      <c r="M973" s="197">
        <v>1275.95</v>
      </c>
      <c r="N973" s="197">
        <v>637.97500000000002</v>
      </c>
      <c r="O973" s="199"/>
      <c r="P973" s="197"/>
      <c r="Q973" s="197"/>
      <c r="R973" s="196">
        <v>4</v>
      </c>
      <c r="S973" s="197">
        <v>2740.03</v>
      </c>
      <c r="T973" s="197">
        <v>685.00750000000005</v>
      </c>
      <c r="U973" s="200"/>
      <c r="V973" s="199"/>
      <c r="W973" s="199"/>
      <c r="X973" s="199"/>
      <c r="Y973" s="199"/>
      <c r="Z973" s="199"/>
      <c r="AA973" s="199"/>
      <c r="AB973" s="199"/>
      <c r="AC973" s="199"/>
      <c r="AD973" s="199"/>
      <c r="AE973" s="200"/>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c r="BG973" s="201"/>
      <c r="BH973" s="201"/>
      <c r="BI973" s="201"/>
      <c r="BJ973" s="201"/>
      <c r="BK973" s="201"/>
      <c r="BL973" s="201"/>
      <c r="BM973" s="201"/>
      <c r="BN973" s="201"/>
      <c r="BO973" s="201"/>
      <c r="BP973" s="201"/>
      <c r="BQ973" s="201"/>
      <c r="BR973" s="201"/>
      <c r="BS973" s="201"/>
      <c r="BT973" s="201"/>
      <c r="BU973" s="201"/>
      <c r="BV973" s="201"/>
      <c r="BW973" s="201"/>
      <c r="BX973" s="201"/>
      <c r="BY973" s="201"/>
      <c r="BZ973" s="201"/>
      <c r="CA973" s="201"/>
      <c r="CB973" s="201"/>
      <c r="CC973" s="201"/>
      <c r="CD973" s="201"/>
      <c r="CE973" s="201"/>
      <c r="CF973" s="201"/>
      <c r="CG973" s="201"/>
      <c r="CH973" s="201"/>
      <c r="CI973" s="201"/>
      <c r="CJ973" s="201"/>
      <c r="CK973" s="201"/>
      <c r="CL973" s="201"/>
      <c r="CM973" s="201"/>
      <c r="CN973" s="201"/>
      <c r="CO973" s="201"/>
      <c r="CP973" s="201"/>
      <c r="CQ973" s="201"/>
      <c r="CR973" s="201"/>
      <c r="CS973" s="201"/>
      <c r="CT973" s="201"/>
      <c r="CU973" s="201"/>
      <c r="CV973" s="201"/>
      <c r="CW973" s="201"/>
      <c r="CX973" s="201"/>
      <c r="CY973" s="201"/>
      <c r="CZ973" s="201"/>
      <c r="DA973" s="201"/>
      <c r="DB973" s="201"/>
      <c r="DC973" s="201"/>
      <c r="DD973" s="201"/>
      <c r="DE973" s="201"/>
      <c r="DF973" s="201"/>
      <c r="DG973" s="201"/>
      <c r="DH973" s="201"/>
      <c r="DI973" s="201"/>
      <c r="DJ973" s="201"/>
      <c r="DK973" s="201"/>
      <c r="DL973" s="201"/>
      <c r="DM973" s="201"/>
      <c r="DN973" s="201"/>
      <c r="DO973" s="201"/>
      <c r="DP973" s="201"/>
      <c r="DQ973" s="201"/>
      <c r="DR973" s="201"/>
      <c r="DS973" s="201"/>
      <c r="DT973" s="201"/>
      <c r="DU973" s="201"/>
      <c r="DV973" s="201"/>
      <c r="DW973" s="201"/>
      <c r="DX973" s="201"/>
      <c r="DY973" s="201"/>
      <c r="DZ973" s="201"/>
      <c r="EA973" s="201"/>
      <c r="EB973" s="201"/>
      <c r="EC973" s="201"/>
      <c r="ED973" s="201"/>
      <c r="EE973" s="201"/>
      <c r="EF973" s="201"/>
      <c r="EG973" s="201"/>
      <c r="EH973" s="201"/>
      <c r="EI973" s="201"/>
      <c r="EJ973" s="201"/>
      <c r="EK973" s="201"/>
      <c r="EL973" s="201"/>
      <c r="EM973" s="201"/>
      <c r="EN973" s="201"/>
      <c r="EO973" s="201"/>
      <c r="EP973" s="201"/>
      <c r="EQ973" s="201"/>
      <c r="ER973" s="201"/>
      <c r="ES973" s="201"/>
      <c r="ET973" s="201"/>
      <c r="EU973" s="201"/>
      <c r="EV973" s="201"/>
      <c r="EW973" s="201"/>
      <c r="EX973" s="201"/>
      <c r="EY973" s="201"/>
      <c r="EZ973" s="201"/>
      <c r="FA973" s="201"/>
      <c r="FB973" s="201"/>
      <c r="FC973" s="201"/>
      <c r="FD973" s="201"/>
      <c r="FE973" s="201"/>
      <c r="FF973" s="201"/>
      <c r="FG973" s="201"/>
      <c r="FH973" s="201"/>
      <c r="FI973" s="201"/>
      <c r="FJ973" s="201"/>
      <c r="FK973" s="201"/>
      <c r="FL973" s="201"/>
      <c r="FM973" s="201"/>
      <c r="FN973" s="201"/>
      <c r="FO973" s="201"/>
      <c r="FP973" s="201"/>
      <c r="FQ973" s="201"/>
      <c r="FR973" s="201"/>
      <c r="FS973" s="201"/>
      <c r="FT973" s="201"/>
      <c r="FU973" s="201"/>
      <c r="FV973" s="201"/>
      <c r="FW973" s="201"/>
      <c r="FX973" s="201"/>
      <c r="FY973" s="201"/>
      <c r="FZ973" s="201"/>
      <c r="GA973" s="201"/>
      <c r="GB973" s="201"/>
      <c r="GC973" s="201"/>
      <c r="GD973" s="201"/>
      <c r="GE973" s="201"/>
      <c r="GF973" s="201"/>
      <c r="GG973" s="201"/>
      <c r="GH973" s="201"/>
      <c r="GI973" s="201"/>
      <c r="GJ973" s="201"/>
      <c r="GK973" s="201"/>
      <c r="GL973" s="201"/>
      <c r="GM973" s="201"/>
      <c r="GN973" s="201"/>
      <c r="GO973" s="201"/>
      <c r="GP973" s="201"/>
      <c r="GQ973" s="201"/>
      <c r="GR973" s="201"/>
      <c r="GS973" s="201"/>
      <c r="GT973" s="201"/>
      <c r="GU973" s="201"/>
      <c r="GV973" s="201"/>
      <c r="GW973" s="201"/>
      <c r="GX973" s="201"/>
      <c r="GY973" s="201"/>
      <c r="GZ973" s="201"/>
      <c r="HA973" s="201"/>
      <c r="HB973" s="201"/>
      <c r="HC973" s="201"/>
      <c r="HD973" s="201"/>
      <c r="HE973" s="201"/>
      <c r="HF973" s="201"/>
      <c r="HG973" s="201"/>
      <c r="HH973" s="201"/>
      <c r="HI973" s="201"/>
      <c r="HJ973" s="201"/>
      <c r="HK973" s="201"/>
      <c r="HL973" s="201"/>
      <c r="HM973" s="201"/>
      <c r="HN973" s="201"/>
      <c r="HO973" s="201"/>
      <c r="HP973" s="201"/>
      <c r="HQ973" s="201"/>
      <c r="HR973" s="201"/>
      <c r="HS973" s="201"/>
      <c r="HT973" s="201"/>
      <c r="HU973" s="201"/>
      <c r="HV973" s="201"/>
      <c r="HW973" s="201"/>
      <c r="HX973" s="201"/>
      <c r="HY973" s="201"/>
      <c r="HZ973" s="201"/>
      <c r="IA973" s="201"/>
      <c r="IB973" s="201"/>
      <c r="IC973" s="201"/>
      <c r="ID973" s="201"/>
      <c r="IE973" s="201"/>
      <c r="IF973" s="201"/>
      <c r="IG973" s="201"/>
      <c r="IH973" s="201"/>
      <c r="II973" s="201"/>
      <c r="IJ973" s="201"/>
      <c r="IK973" s="201"/>
      <c r="IL973" s="201"/>
      <c r="IM973" s="201"/>
      <c r="IN973" s="201"/>
      <c r="IO973" s="201"/>
      <c r="IP973" s="201"/>
      <c r="IQ973" s="201"/>
      <c r="IR973" s="201"/>
      <c r="IS973" s="201"/>
      <c r="IT973" s="201"/>
      <c r="IU973" s="201"/>
      <c r="IV973" s="201"/>
    </row>
    <row r="974" spans="1:256">
      <c r="A974" s="198"/>
      <c r="B974" s="199"/>
      <c r="C974" s="199" t="s">
        <v>378</v>
      </c>
      <c r="D974" s="199"/>
      <c r="E974" s="199" t="s">
        <v>379</v>
      </c>
      <c r="F974" s="196">
        <v>1</v>
      </c>
      <c r="G974" s="197">
        <v>26.76</v>
      </c>
      <c r="H974" s="197">
        <v>26.76</v>
      </c>
      <c r="I974" s="197">
        <v>26.76</v>
      </c>
      <c r="J974" s="230">
        <v>12</v>
      </c>
      <c r="K974" s="200"/>
      <c r="L974" s="199">
        <v>1</v>
      </c>
      <c r="M974" s="197"/>
      <c r="N974" s="197"/>
      <c r="O974" s="199">
        <v>1</v>
      </c>
      <c r="P974" s="197">
        <v>26.76</v>
      </c>
      <c r="Q974" s="197">
        <v>26.76</v>
      </c>
      <c r="R974" s="196"/>
      <c r="S974" s="197"/>
      <c r="T974" s="197"/>
      <c r="U974" s="200"/>
      <c r="V974" s="199"/>
      <c r="W974" s="199"/>
      <c r="X974" s="199"/>
      <c r="Y974" s="199"/>
      <c r="Z974" s="199"/>
      <c r="AA974" s="199"/>
      <c r="AB974" s="199"/>
      <c r="AC974" s="199"/>
      <c r="AD974" s="199"/>
      <c r="AE974" s="200"/>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c r="BG974" s="201"/>
      <c r="BH974" s="201"/>
      <c r="BI974" s="201"/>
      <c r="BJ974" s="201"/>
      <c r="BK974" s="201"/>
      <c r="BL974" s="201"/>
      <c r="BM974" s="201"/>
      <c r="BN974" s="201"/>
      <c r="BO974" s="201"/>
      <c r="BP974" s="201"/>
      <c r="BQ974" s="201"/>
      <c r="BR974" s="201"/>
      <c r="BS974" s="201"/>
      <c r="BT974" s="201"/>
      <c r="BU974" s="201"/>
      <c r="BV974" s="201"/>
      <c r="BW974" s="201"/>
      <c r="BX974" s="201"/>
      <c r="BY974" s="201"/>
      <c r="BZ974" s="201"/>
      <c r="CA974" s="201"/>
      <c r="CB974" s="201"/>
      <c r="CC974" s="201"/>
      <c r="CD974" s="201"/>
      <c r="CE974" s="201"/>
      <c r="CF974" s="201"/>
      <c r="CG974" s="201"/>
      <c r="CH974" s="201"/>
      <c r="CI974" s="201"/>
      <c r="CJ974" s="201"/>
      <c r="CK974" s="201"/>
      <c r="CL974" s="201"/>
      <c r="CM974" s="201"/>
      <c r="CN974" s="201"/>
      <c r="CO974" s="201"/>
      <c r="CP974" s="201"/>
      <c r="CQ974" s="201"/>
      <c r="CR974" s="201"/>
      <c r="CS974" s="201"/>
      <c r="CT974" s="201"/>
      <c r="CU974" s="201"/>
      <c r="CV974" s="201"/>
      <c r="CW974" s="201"/>
      <c r="CX974" s="201"/>
      <c r="CY974" s="201"/>
      <c r="CZ974" s="201"/>
      <c r="DA974" s="201"/>
      <c r="DB974" s="201"/>
      <c r="DC974" s="201"/>
      <c r="DD974" s="201"/>
      <c r="DE974" s="201"/>
      <c r="DF974" s="201"/>
      <c r="DG974" s="201"/>
      <c r="DH974" s="201"/>
      <c r="DI974" s="201"/>
      <c r="DJ974" s="201"/>
      <c r="DK974" s="201"/>
      <c r="DL974" s="201"/>
      <c r="DM974" s="201"/>
      <c r="DN974" s="201"/>
      <c r="DO974" s="201"/>
      <c r="DP974" s="201"/>
      <c r="DQ974" s="201"/>
      <c r="DR974" s="201"/>
      <c r="DS974" s="201"/>
      <c r="DT974" s="201"/>
      <c r="DU974" s="201"/>
      <c r="DV974" s="201"/>
      <c r="DW974" s="201"/>
      <c r="DX974" s="201"/>
      <c r="DY974" s="201"/>
      <c r="DZ974" s="201"/>
      <c r="EA974" s="201"/>
      <c r="EB974" s="201"/>
      <c r="EC974" s="201"/>
      <c r="ED974" s="201"/>
      <c r="EE974" s="201"/>
      <c r="EF974" s="201"/>
      <c r="EG974" s="201"/>
      <c r="EH974" s="201"/>
      <c r="EI974" s="201"/>
      <c r="EJ974" s="201"/>
      <c r="EK974" s="201"/>
      <c r="EL974" s="201"/>
      <c r="EM974" s="201"/>
      <c r="EN974" s="201"/>
      <c r="EO974" s="201"/>
      <c r="EP974" s="201"/>
      <c r="EQ974" s="201"/>
      <c r="ER974" s="201"/>
      <c r="ES974" s="201"/>
      <c r="ET974" s="201"/>
      <c r="EU974" s="201"/>
      <c r="EV974" s="201"/>
      <c r="EW974" s="201"/>
      <c r="EX974" s="201"/>
      <c r="EY974" s="201"/>
      <c r="EZ974" s="201"/>
      <c r="FA974" s="201"/>
      <c r="FB974" s="201"/>
      <c r="FC974" s="201"/>
      <c r="FD974" s="201"/>
      <c r="FE974" s="201"/>
      <c r="FF974" s="201"/>
      <c r="FG974" s="201"/>
      <c r="FH974" s="201"/>
      <c r="FI974" s="201"/>
      <c r="FJ974" s="201"/>
      <c r="FK974" s="201"/>
      <c r="FL974" s="201"/>
      <c r="FM974" s="201"/>
      <c r="FN974" s="201"/>
      <c r="FO974" s="201"/>
      <c r="FP974" s="201"/>
      <c r="FQ974" s="201"/>
      <c r="FR974" s="201"/>
      <c r="FS974" s="201"/>
      <c r="FT974" s="201"/>
      <c r="FU974" s="201"/>
      <c r="FV974" s="201"/>
      <c r="FW974" s="201"/>
      <c r="FX974" s="201"/>
      <c r="FY974" s="201"/>
      <c r="FZ974" s="201"/>
      <c r="GA974" s="201"/>
      <c r="GB974" s="201"/>
      <c r="GC974" s="201"/>
      <c r="GD974" s="201"/>
      <c r="GE974" s="201"/>
      <c r="GF974" s="201"/>
      <c r="GG974" s="201"/>
      <c r="GH974" s="201"/>
      <c r="GI974" s="201"/>
      <c r="GJ974" s="201"/>
      <c r="GK974" s="201"/>
      <c r="GL974" s="201"/>
      <c r="GM974" s="201"/>
      <c r="GN974" s="201"/>
      <c r="GO974" s="201"/>
      <c r="GP974" s="201"/>
      <c r="GQ974" s="201"/>
      <c r="GR974" s="201"/>
      <c r="GS974" s="201"/>
      <c r="GT974" s="201"/>
      <c r="GU974" s="201"/>
      <c r="GV974" s="201"/>
      <c r="GW974" s="201"/>
      <c r="GX974" s="201"/>
      <c r="GY974" s="201"/>
      <c r="GZ974" s="201"/>
      <c r="HA974" s="201"/>
      <c r="HB974" s="201"/>
      <c r="HC974" s="201"/>
      <c r="HD974" s="201"/>
      <c r="HE974" s="201"/>
      <c r="HF974" s="201"/>
      <c r="HG974" s="201"/>
      <c r="HH974" s="201"/>
      <c r="HI974" s="201"/>
      <c r="HJ974" s="201"/>
      <c r="HK974" s="201"/>
      <c r="HL974" s="201"/>
      <c r="HM974" s="201"/>
      <c r="HN974" s="201"/>
      <c r="HO974" s="201"/>
      <c r="HP974" s="201"/>
      <c r="HQ974" s="201"/>
      <c r="HR974" s="201"/>
      <c r="HS974" s="201"/>
      <c r="HT974" s="201"/>
      <c r="HU974" s="201"/>
      <c r="HV974" s="201"/>
      <c r="HW974" s="201"/>
      <c r="HX974" s="201"/>
      <c r="HY974" s="201"/>
      <c r="HZ974" s="201"/>
      <c r="IA974" s="201"/>
      <c r="IB974" s="201"/>
      <c r="IC974" s="201"/>
      <c r="ID974" s="201"/>
      <c r="IE974" s="201"/>
      <c r="IF974" s="201"/>
      <c r="IG974" s="201"/>
      <c r="IH974" s="201"/>
      <c r="II974" s="201"/>
      <c r="IJ974" s="201"/>
      <c r="IK974" s="201"/>
      <c r="IL974" s="201"/>
      <c r="IM974" s="201"/>
      <c r="IN974" s="201"/>
      <c r="IO974" s="201"/>
      <c r="IP974" s="201"/>
      <c r="IQ974" s="201"/>
      <c r="IR974" s="201"/>
      <c r="IS974" s="201"/>
      <c r="IT974" s="201"/>
      <c r="IU974" s="201"/>
      <c r="IV974" s="201"/>
    </row>
    <row r="975" spans="1:256">
      <c r="A975" s="198"/>
      <c r="B975" s="199"/>
      <c r="C975" s="199" t="s">
        <v>380</v>
      </c>
      <c r="D975" s="199"/>
      <c r="E975" s="199" t="s">
        <v>295</v>
      </c>
      <c r="F975" s="196">
        <v>4</v>
      </c>
      <c r="G975" s="197">
        <v>1196.875</v>
      </c>
      <c r="H975" s="197">
        <v>2393.75</v>
      </c>
      <c r="I975" s="197">
        <v>598.4375</v>
      </c>
      <c r="J975" s="230">
        <v>11.25</v>
      </c>
      <c r="K975" s="200"/>
      <c r="L975" s="199">
        <v>2</v>
      </c>
      <c r="M975" s="197">
        <v>1063.24</v>
      </c>
      <c r="N975" s="197">
        <v>531.62</v>
      </c>
      <c r="O975" s="199"/>
      <c r="P975" s="197"/>
      <c r="Q975" s="197"/>
      <c r="R975" s="196">
        <v>4</v>
      </c>
      <c r="S975" s="197">
        <v>2393.75</v>
      </c>
      <c r="T975" s="197">
        <v>598.4375</v>
      </c>
      <c r="U975" s="200"/>
      <c r="V975" s="199"/>
      <c r="W975" s="199"/>
      <c r="X975" s="199"/>
      <c r="Y975" s="199"/>
      <c r="Z975" s="199"/>
      <c r="AA975" s="199"/>
      <c r="AB975" s="199"/>
      <c r="AC975" s="199"/>
      <c r="AD975" s="199"/>
      <c r="AE975" s="200"/>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c r="BG975" s="201"/>
      <c r="BH975" s="201"/>
      <c r="BI975" s="201"/>
      <c r="BJ975" s="201"/>
      <c r="BK975" s="201"/>
      <c r="BL975" s="201"/>
      <c r="BM975" s="201"/>
      <c r="BN975" s="201"/>
      <c r="BO975" s="201"/>
      <c r="BP975" s="201"/>
      <c r="BQ975" s="201"/>
      <c r="BR975" s="201"/>
      <c r="BS975" s="201"/>
      <c r="BT975" s="201"/>
      <c r="BU975" s="201"/>
      <c r="BV975" s="201"/>
      <c r="BW975" s="201"/>
      <c r="BX975" s="201"/>
      <c r="BY975" s="201"/>
      <c r="BZ975" s="201"/>
      <c r="CA975" s="201"/>
      <c r="CB975" s="201"/>
      <c r="CC975" s="201"/>
      <c r="CD975" s="201"/>
      <c r="CE975" s="201"/>
      <c r="CF975" s="201"/>
      <c r="CG975" s="201"/>
      <c r="CH975" s="201"/>
      <c r="CI975" s="201"/>
      <c r="CJ975" s="201"/>
      <c r="CK975" s="201"/>
      <c r="CL975" s="201"/>
      <c r="CM975" s="201"/>
      <c r="CN975" s="201"/>
      <c r="CO975" s="201"/>
      <c r="CP975" s="201"/>
      <c r="CQ975" s="201"/>
      <c r="CR975" s="201"/>
      <c r="CS975" s="201"/>
      <c r="CT975" s="201"/>
      <c r="CU975" s="201"/>
      <c r="CV975" s="201"/>
      <c r="CW975" s="201"/>
      <c r="CX975" s="201"/>
      <c r="CY975" s="201"/>
      <c r="CZ975" s="201"/>
      <c r="DA975" s="201"/>
      <c r="DB975" s="201"/>
      <c r="DC975" s="201"/>
      <c r="DD975" s="201"/>
      <c r="DE975" s="201"/>
      <c r="DF975" s="201"/>
      <c r="DG975" s="201"/>
      <c r="DH975" s="201"/>
      <c r="DI975" s="201"/>
      <c r="DJ975" s="201"/>
      <c r="DK975" s="201"/>
      <c r="DL975" s="201"/>
      <c r="DM975" s="201"/>
      <c r="DN975" s="201"/>
      <c r="DO975" s="201"/>
      <c r="DP975" s="201"/>
      <c r="DQ975" s="201"/>
      <c r="DR975" s="201"/>
      <c r="DS975" s="201"/>
      <c r="DT975" s="201"/>
      <c r="DU975" s="201"/>
      <c r="DV975" s="201"/>
      <c r="DW975" s="201"/>
      <c r="DX975" s="201"/>
      <c r="DY975" s="201"/>
      <c r="DZ975" s="201"/>
      <c r="EA975" s="201"/>
      <c r="EB975" s="201"/>
      <c r="EC975" s="201"/>
      <c r="ED975" s="201"/>
      <c r="EE975" s="201"/>
      <c r="EF975" s="201"/>
      <c r="EG975" s="201"/>
      <c r="EH975" s="201"/>
      <c r="EI975" s="201"/>
      <c r="EJ975" s="201"/>
      <c r="EK975" s="201"/>
      <c r="EL975" s="201"/>
      <c r="EM975" s="201"/>
      <c r="EN975" s="201"/>
      <c r="EO975" s="201"/>
      <c r="EP975" s="201"/>
      <c r="EQ975" s="201"/>
      <c r="ER975" s="201"/>
      <c r="ES975" s="201"/>
      <c r="ET975" s="201"/>
      <c r="EU975" s="201"/>
      <c r="EV975" s="201"/>
      <c r="EW975" s="201"/>
      <c r="EX975" s="201"/>
      <c r="EY975" s="201"/>
      <c r="EZ975" s="201"/>
      <c r="FA975" s="201"/>
      <c r="FB975" s="201"/>
      <c r="FC975" s="201"/>
      <c r="FD975" s="201"/>
      <c r="FE975" s="201"/>
      <c r="FF975" s="201"/>
      <c r="FG975" s="201"/>
      <c r="FH975" s="201"/>
      <c r="FI975" s="201"/>
      <c r="FJ975" s="201"/>
      <c r="FK975" s="201"/>
      <c r="FL975" s="201"/>
      <c r="FM975" s="201"/>
      <c r="FN975" s="201"/>
      <c r="FO975" s="201"/>
      <c r="FP975" s="201"/>
      <c r="FQ975" s="201"/>
      <c r="FR975" s="201"/>
      <c r="FS975" s="201"/>
      <c r="FT975" s="201"/>
      <c r="FU975" s="201"/>
      <c r="FV975" s="201"/>
      <c r="FW975" s="201"/>
      <c r="FX975" s="201"/>
      <c r="FY975" s="201"/>
      <c r="FZ975" s="201"/>
      <c r="GA975" s="201"/>
      <c r="GB975" s="201"/>
      <c r="GC975" s="201"/>
      <c r="GD975" s="201"/>
      <c r="GE975" s="201"/>
      <c r="GF975" s="201"/>
      <c r="GG975" s="201"/>
      <c r="GH975" s="201"/>
      <c r="GI975" s="201"/>
      <c r="GJ975" s="201"/>
      <c r="GK975" s="201"/>
      <c r="GL975" s="201"/>
      <c r="GM975" s="201"/>
      <c r="GN975" s="201"/>
      <c r="GO975" s="201"/>
      <c r="GP975" s="201"/>
      <c r="GQ975" s="201"/>
      <c r="GR975" s="201"/>
      <c r="GS975" s="201"/>
      <c r="GT975" s="201"/>
      <c r="GU975" s="201"/>
      <c r="GV975" s="201"/>
      <c r="GW975" s="201"/>
      <c r="GX975" s="201"/>
      <c r="GY975" s="201"/>
      <c r="GZ975" s="201"/>
      <c r="HA975" s="201"/>
      <c r="HB975" s="201"/>
      <c r="HC975" s="201"/>
      <c r="HD975" s="201"/>
      <c r="HE975" s="201"/>
      <c r="HF975" s="201"/>
      <c r="HG975" s="201"/>
      <c r="HH975" s="201"/>
      <c r="HI975" s="201"/>
      <c r="HJ975" s="201"/>
      <c r="HK975" s="201"/>
      <c r="HL975" s="201"/>
      <c r="HM975" s="201"/>
      <c r="HN975" s="201"/>
      <c r="HO975" s="201"/>
      <c r="HP975" s="201"/>
      <c r="HQ975" s="201"/>
      <c r="HR975" s="201"/>
      <c r="HS975" s="201"/>
      <c r="HT975" s="201"/>
      <c r="HU975" s="201"/>
      <c r="HV975" s="201"/>
      <c r="HW975" s="201"/>
      <c r="HX975" s="201"/>
      <c r="HY975" s="201"/>
      <c r="HZ975" s="201"/>
      <c r="IA975" s="201"/>
      <c r="IB975" s="201"/>
      <c r="IC975" s="201"/>
      <c r="ID975" s="201"/>
      <c r="IE975" s="201"/>
      <c r="IF975" s="201"/>
      <c r="IG975" s="201"/>
      <c r="IH975" s="201"/>
      <c r="II975" s="201"/>
      <c r="IJ975" s="201"/>
      <c r="IK975" s="201"/>
      <c r="IL975" s="201"/>
      <c r="IM975" s="201"/>
      <c r="IN975" s="201"/>
      <c r="IO975" s="201"/>
      <c r="IP975" s="201"/>
      <c r="IQ975" s="201"/>
      <c r="IR975" s="201"/>
      <c r="IS975" s="201"/>
      <c r="IT975" s="201"/>
      <c r="IU975" s="201"/>
      <c r="IV975" s="201"/>
    </row>
    <row r="976" spans="1:256">
      <c r="A976" s="198"/>
      <c r="B976" s="199"/>
      <c r="C976" s="199" t="s">
        <v>383</v>
      </c>
      <c r="D976" s="199"/>
      <c r="E976" s="199" t="s">
        <v>384</v>
      </c>
      <c r="F976" s="196">
        <v>3</v>
      </c>
      <c r="G976" s="197">
        <v>3754.49</v>
      </c>
      <c r="H976" s="197">
        <v>7508.98</v>
      </c>
      <c r="I976" s="197">
        <v>2502.9933333333302</v>
      </c>
      <c r="J976" s="230">
        <v>16.3333333333333</v>
      </c>
      <c r="K976" s="200"/>
      <c r="L976" s="199">
        <v>2</v>
      </c>
      <c r="M976" s="197">
        <v>5573.36</v>
      </c>
      <c r="N976" s="197">
        <v>5573.36</v>
      </c>
      <c r="O976" s="199"/>
      <c r="P976" s="197"/>
      <c r="Q976" s="197"/>
      <c r="R976" s="196">
        <v>3</v>
      </c>
      <c r="S976" s="197">
        <v>7508.98</v>
      </c>
      <c r="T976" s="197">
        <v>2502.9933333333302</v>
      </c>
      <c r="U976" s="200"/>
      <c r="V976" s="199"/>
      <c r="W976" s="199"/>
      <c r="X976" s="199"/>
      <c r="Y976" s="199"/>
      <c r="Z976" s="199"/>
      <c r="AA976" s="199"/>
      <c r="AB976" s="199"/>
      <c r="AC976" s="199"/>
      <c r="AD976" s="199"/>
      <c r="AE976" s="200"/>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c r="BG976" s="201"/>
      <c r="BH976" s="201"/>
      <c r="BI976" s="201"/>
      <c r="BJ976" s="201"/>
      <c r="BK976" s="201"/>
      <c r="BL976" s="201"/>
      <c r="BM976" s="201"/>
      <c r="BN976" s="201"/>
      <c r="BO976" s="201"/>
      <c r="BP976" s="201"/>
      <c r="BQ976" s="201"/>
      <c r="BR976" s="201"/>
      <c r="BS976" s="201"/>
      <c r="BT976" s="201"/>
      <c r="BU976" s="201"/>
      <c r="BV976" s="201"/>
      <c r="BW976" s="201"/>
      <c r="BX976" s="201"/>
      <c r="BY976" s="201"/>
      <c r="BZ976" s="201"/>
      <c r="CA976" s="201"/>
      <c r="CB976" s="201"/>
      <c r="CC976" s="201"/>
      <c r="CD976" s="201"/>
      <c r="CE976" s="201"/>
      <c r="CF976" s="201"/>
      <c r="CG976" s="201"/>
      <c r="CH976" s="201"/>
      <c r="CI976" s="201"/>
      <c r="CJ976" s="201"/>
      <c r="CK976" s="201"/>
      <c r="CL976" s="201"/>
      <c r="CM976" s="201"/>
      <c r="CN976" s="201"/>
      <c r="CO976" s="201"/>
      <c r="CP976" s="201"/>
      <c r="CQ976" s="201"/>
      <c r="CR976" s="201"/>
      <c r="CS976" s="201"/>
      <c r="CT976" s="201"/>
      <c r="CU976" s="201"/>
      <c r="CV976" s="201"/>
      <c r="CW976" s="201"/>
      <c r="CX976" s="201"/>
      <c r="CY976" s="201"/>
      <c r="CZ976" s="201"/>
      <c r="DA976" s="201"/>
      <c r="DB976" s="201"/>
      <c r="DC976" s="201"/>
      <c r="DD976" s="201"/>
      <c r="DE976" s="201"/>
      <c r="DF976" s="201"/>
      <c r="DG976" s="201"/>
      <c r="DH976" s="201"/>
      <c r="DI976" s="201"/>
      <c r="DJ976" s="201"/>
      <c r="DK976" s="201"/>
      <c r="DL976" s="201"/>
      <c r="DM976" s="201"/>
      <c r="DN976" s="201"/>
      <c r="DO976" s="201"/>
      <c r="DP976" s="201"/>
      <c r="DQ976" s="201"/>
      <c r="DR976" s="201"/>
      <c r="DS976" s="201"/>
      <c r="DT976" s="201"/>
      <c r="DU976" s="201"/>
      <c r="DV976" s="201"/>
      <c r="DW976" s="201"/>
      <c r="DX976" s="201"/>
      <c r="DY976" s="201"/>
      <c r="DZ976" s="201"/>
      <c r="EA976" s="201"/>
      <c r="EB976" s="201"/>
      <c r="EC976" s="201"/>
      <c r="ED976" s="201"/>
      <c r="EE976" s="201"/>
      <c r="EF976" s="201"/>
      <c r="EG976" s="201"/>
      <c r="EH976" s="201"/>
      <c r="EI976" s="201"/>
      <c r="EJ976" s="201"/>
      <c r="EK976" s="201"/>
      <c r="EL976" s="201"/>
      <c r="EM976" s="201"/>
      <c r="EN976" s="201"/>
      <c r="EO976" s="201"/>
      <c r="EP976" s="201"/>
      <c r="EQ976" s="201"/>
      <c r="ER976" s="201"/>
      <c r="ES976" s="201"/>
      <c r="ET976" s="201"/>
      <c r="EU976" s="201"/>
      <c r="EV976" s="201"/>
      <c r="EW976" s="201"/>
      <c r="EX976" s="201"/>
      <c r="EY976" s="201"/>
      <c r="EZ976" s="201"/>
      <c r="FA976" s="201"/>
      <c r="FB976" s="201"/>
      <c r="FC976" s="201"/>
      <c r="FD976" s="201"/>
      <c r="FE976" s="201"/>
      <c r="FF976" s="201"/>
      <c r="FG976" s="201"/>
      <c r="FH976" s="201"/>
      <c r="FI976" s="201"/>
      <c r="FJ976" s="201"/>
      <c r="FK976" s="201"/>
      <c r="FL976" s="201"/>
      <c r="FM976" s="201"/>
      <c r="FN976" s="201"/>
      <c r="FO976" s="201"/>
      <c r="FP976" s="201"/>
      <c r="FQ976" s="201"/>
      <c r="FR976" s="201"/>
      <c r="FS976" s="201"/>
      <c r="FT976" s="201"/>
      <c r="FU976" s="201"/>
      <c r="FV976" s="201"/>
      <c r="FW976" s="201"/>
      <c r="FX976" s="201"/>
      <c r="FY976" s="201"/>
      <c r="FZ976" s="201"/>
      <c r="GA976" s="201"/>
      <c r="GB976" s="201"/>
      <c r="GC976" s="201"/>
      <c r="GD976" s="201"/>
      <c r="GE976" s="201"/>
      <c r="GF976" s="201"/>
      <c r="GG976" s="201"/>
      <c r="GH976" s="201"/>
      <c r="GI976" s="201"/>
      <c r="GJ976" s="201"/>
      <c r="GK976" s="201"/>
      <c r="GL976" s="201"/>
      <c r="GM976" s="201"/>
      <c r="GN976" s="201"/>
      <c r="GO976" s="201"/>
      <c r="GP976" s="201"/>
      <c r="GQ976" s="201"/>
      <c r="GR976" s="201"/>
      <c r="GS976" s="201"/>
      <c r="GT976" s="201"/>
      <c r="GU976" s="201"/>
      <c r="GV976" s="201"/>
      <c r="GW976" s="201"/>
      <c r="GX976" s="201"/>
      <c r="GY976" s="201"/>
      <c r="GZ976" s="201"/>
      <c r="HA976" s="201"/>
      <c r="HB976" s="201"/>
      <c r="HC976" s="201"/>
      <c r="HD976" s="201"/>
      <c r="HE976" s="201"/>
      <c r="HF976" s="201"/>
      <c r="HG976" s="201"/>
      <c r="HH976" s="201"/>
      <c r="HI976" s="201"/>
      <c r="HJ976" s="201"/>
      <c r="HK976" s="201"/>
      <c r="HL976" s="201"/>
      <c r="HM976" s="201"/>
      <c r="HN976" s="201"/>
      <c r="HO976" s="201"/>
      <c r="HP976" s="201"/>
      <c r="HQ976" s="201"/>
      <c r="HR976" s="201"/>
      <c r="HS976" s="201"/>
      <c r="HT976" s="201"/>
      <c r="HU976" s="201"/>
      <c r="HV976" s="201"/>
      <c r="HW976" s="201"/>
      <c r="HX976" s="201"/>
      <c r="HY976" s="201"/>
      <c r="HZ976" s="201"/>
      <c r="IA976" s="201"/>
      <c r="IB976" s="201"/>
      <c r="IC976" s="201"/>
      <c r="ID976" s="201"/>
      <c r="IE976" s="201"/>
      <c r="IF976" s="201"/>
      <c r="IG976" s="201"/>
      <c r="IH976" s="201"/>
      <c r="II976" s="201"/>
      <c r="IJ976" s="201"/>
      <c r="IK976" s="201"/>
      <c r="IL976" s="201"/>
      <c r="IM976" s="201"/>
      <c r="IN976" s="201"/>
      <c r="IO976" s="201"/>
      <c r="IP976" s="201"/>
      <c r="IQ976" s="201"/>
      <c r="IR976" s="201"/>
      <c r="IS976" s="201"/>
      <c r="IT976" s="201"/>
      <c r="IU976" s="201"/>
      <c r="IV976" s="201"/>
    </row>
    <row r="977" spans="1:256">
      <c r="A977" s="198"/>
      <c r="B977" s="199"/>
      <c r="C977" s="199" t="s">
        <v>498</v>
      </c>
      <c r="D977" s="199"/>
      <c r="E977" s="199" t="s">
        <v>136</v>
      </c>
      <c r="F977" s="196">
        <v>1</v>
      </c>
      <c r="G977" s="197"/>
      <c r="H977" s="197">
        <v>4612.4399999999996</v>
      </c>
      <c r="I977" s="197">
        <v>4612.4399999999996</v>
      </c>
      <c r="J977" s="230">
        <v>13</v>
      </c>
      <c r="K977" s="200"/>
      <c r="L977" s="199"/>
      <c r="M977" s="197">
        <v>4612.4399999999996</v>
      </c>
      <c r="N977" s="197">
        <v>4612.4399999999996</v>
      </c>
      <c r="O977" s="199"/>
      <c r="P977" s="197"/>
      <c r="Q977" s="197"/>
      <c r="R977" s="196">
        <v>1</v>
      </c>
      <c r="S977" s="197">
        <v>4612.4399999999996</v>
      </c>
      <c r="T977" s="197">
        <v>4612.4399999999996</v>
      </c>
      <c r="U977" s="200"/>
      <c r="V977" s="199"/>
      <c r="W977" s="199"/>
      <c r="X977" s="199"/>
      <c r="Y977" s="199"/>
      <c r="Z977" s="199"/>
      <c r="AA977" s="199"/>
      <c r="AB977" s="199"/>
      <c r="AC977" s="199"/>
      <c r="AD977" s="199"/>
      <c r="AE977" s="200"/>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c r="BG977" s="201"/>
      <c r="BH977" s="201"/>
      <c r="BI977" s="201"/>
      <c r="BJ977" s="201"/>
      <c r="BK977" s="201"/>
      <c r="BL977" s="201"/>
      <c r="BM977" s="201"/>
      <c r="BN977" s="201"/>
      <c r="BO977" s="201"/>
      <c r="BP977" s="201"/>
      <c r="BQ977" s="201"/>
      <c r="BR977" s="201"/>
      <c r="BS977" s="201"/>
      <c r="BT977" s="201"/>
      <c r="BU977" s="201"/>
      <c r="BV977" s="201"/>
      <c r="BW977" s="201"/>
      <c r="BX977" s="201"/>
      <c r="BY977" s="201"/>
      <c r="BZ977" s="201"/>
      <c r="CA977" s="201"/>
      <c r="CB977" s="201"/>
      <c r="CC977" s="201"/>
      <c r="CD977" s="201"/>
      <c r="CE977" s="201"/>
      <c r="CF977" s="201"/>
      <c r="CG977" s="201"/>
      <c r="CH977" s="201"/>
      <c r="CI977" s="201"/>
      <c r="CJ977" s="201"/>
      <c r="CK977" s="201"/>
      <c r="CL977" s="201"/>
      <c r="CM977" s="201"/>
      <c r="CN977" s="201"/>
      <c r="CO977" s="201"/>
      <c r="CP977" s="201"/>
      <c r="CQ977" s="201"/>
      <c r="CR977" s="201"/>
      <c r="CS977" s="201"/>
      <c r="CT977" s="201"/>
      <c r="CU977" s="201"/>
      <c r="CV977" s="201"/>
      <c r="CW977" s="201"/>
      <c r="CX977" s="201"/>
      <c r="CY977" s="201"/>
      <c r="CZ977" s="201"/>
      <c r="DA977" s="201"/>
      <c r="DB977" s="201"/>
      <c r="DC977" s="201"/>
      <c r="DD977" s="201"/>
      <c r="DE977" s="201"/>
      <c r="DF977" s="201"/>
      <c r="DG977" s="201"/>
      <c r="DH977" s="201"/>
      <c r="DI977" s="201"/>
      <c r="DJ977" s="201"/>
      <c r="DK977" s="201"/>
      <c r="DL977" s="201"/>
      <c r="DM977" s="201"/>
      <c r="DN977" s="201"/>
      <c r="DO977" s="201"/>
      <c r="DP977" s="201"/>
      <c r="DQ977" s="201"/>
      <c r="DR977" s="201"/>
      <c r="DS977" s="201"/>
      <c r="DT977" s="201"/>
      <c r="DU977" s="201"/>
      <c r="DV977" s="201"/>
      <c r="DW977" s="201"/>
      <c r="DX977" s="201"/>
      <c r="DY977" s="201"/>
      <c r="DZ977" s="201"/>
      <c r="EA977" s="201"/>
      <c r="EB977" s="201"/>
      <c r="EC977" s="201"/>
      <c r="ED977" s="201"/>
      <c r="EE977" s="201"/>
      <c r="EF977" s="201"/>
      <c r="EG977" s="201"/>
      <c r="EH977" s="201"/>
      <c r="EI977" s="201"/>
      <c r="EJ977" s="201"/>
      <c r="EK977" s="201"/>
      <c r="EL977" s="201"/>
      <c r="EM977" s="201"/>
      <c r="EN977" s="201"/>
      <c r="EO977" s="201"/>
      <c r="EP977" s="201"/>
      <c r="EQ977" s="201"/>
      <c r="ER977" s="201"/>
      <c r="ES977" s="201"/>
      <c r="ET977" s="201"/>
      <c r="EU977" s="201"/>
      <c r="EV977" s="201"/>
      <c r="EW977" s="201"/>
      <c r="EX977" s="201"/>
      <c r="EY977" s="201"/>
      <c r="EZ977" s="201"/>
      <c r="FA977" s="201"/>
      <c r="FB977" s="201"/>
      <c r="FC977" s="201"/>
      <c r="FD977" s="201"/>
      <c r="FE977" s="201"/>
      <c r="FF977" s="201"/>
      <c r="FG977" s="201"/>
      <c r="FH977" s="201"/>
      <c r="FI977" s="201"/>
      <c r="FJ977" s="201"/>
      <c r="FK977" s="201"/>
      <c r="FL977" s="201"/>
      <c r="FM977" s="201"/>
      <c r="FN977" s="201"/>
      <c r="FO977" s="201"/>
      <c r="FP977" s="201"/>
      <c r="FQ977" s="201"/>
      <c r="FR977" s="201"/>
      <c r="FS977" s="201"/>
      <c r="FT977" s="201"/>
      <c r="FU977" s="201"/>
      <c r="FV977" s="201"/>
      <c r="FW977" s="201"/>
      <c r="FX977" s="201"/>
      <c r="FY977" s="201"/>
      <c r="FZ977" s="201"/>
      <c r="GA977" s="201"/>
      <c r="GB977" s="201"/>
      <c r="GC977" s="201"/>
      <c r="GD977" s="201"/>
      <c r="GE977" s="201"/>
      <c r="GF977" s="201"/>
      <c r="GG977" s="201"/>
      <c r="GH977" s="201"/>
      <c r="GI977" s="201"/>
      <c r="GJ977" s="201"/>
      <c r="GK977" s="201"/>
      <c r="GL977" s="201"/>
      <c r="GM977" s="201"/>
      <c r="GN977" s="201"/>
      <c r="GO977" s="201"/>
      <c r="GP977" s="201"/>
      <c r="GQ977" s="201"/>
      <c r="GR977" s="201"/>
      <c r="GS977" s="201"/>
      <c r="GT977" s="201"/>
      <c r="GU977" s="201"/>
      <c r="GV977" s="201"/>
      <c r="GW977" s="201"/>
      <c r="GX977" s="201"/>
      <c r="GY977" s="201"/>
      <c r="GZ977" s="201"/>
      <c r="HA977" s="201"/>
      <c r="HB977" s="201"/>
      <c r="HC977" s="201"/>
      <c r="HD977" s="201"/>
      <c r="HE977" s="201"/>
      <c r="HF977" s="201"/>
      <c r="HG977" s="201"/>
      <c r="HH977" s="201"/>
      <c r="HI977" s="201"/>
      <c r="HJ977" s="201"/>
      <c r="HK977" s="201"/>
      <c r="HL977" s="201"/>
      <c r="HM977" s="201"/>
      <c r="HN977" s="201"/>
      <c r="HO977" s="201"/>
      <c r="HP977" s="201"/>
      <c r="HQ977" s="201"/>
      <c r="HR977" s="201"/>
      <c r="HS977" s="201"/>
      <c r="HT977" s="201"/>
      <c r="HU977" s="201"/>
      <c r="HV977" s="201"/>
      <c r="HW977" s="201"/>
      <c r="HX977" s="201"/>
      <c r="HY977" s="201"/>
      <c r="HZ977" s="201"/>
      <c r="IA977" s="201"/>
      <c r="IB977" s="201"/>
      <c r="IC977" s="201"/>
      <c r="ID977" s="201"/>
      <c r="IE977" s="201"/>
      <c r="IF977" s="201"/>
      <c r="IG977" s="201"/>
      <c r="IH977" s="201"/>
      <c r="II977" s="201"/>
      <c r="IJ977" s="201"/>
      <c r="IK977" s="201"/>
      <c r="IL977" s="201"/>
      <c r="IM977" s="201"/>
      <c r="IN977" s="201"/>
      <c r="IO977" s="201"/>
      <c r="IP977" s="201"/>
      <c r="IQ977" s="201"/>
      <c r="IR977" s="201"/>
      <c r="IS977" s="201"/>
      <c r="IT977" s="201"/>
      <c r="IU977" s="201"/>
      <c r="IV977" s="201"/>
    </row>
    <row r="978" spans="1:256">
      <c r="A978" s="198"/>
      <c r="B978" s="199"/>
      <c r="C978" s="199" t="s">
        <v>385</v>
      </c>
      <c r="D978" s="199"/>
      <c r="E978" s="199" t="s">
        <v>338</v>
      </c>
      <c r="F978" s="196">
        <v>2</v>
      </c>
      <c r="G978" s="197">
        <v>625.19500000000005</v>
      </c>
      <c r="H978" s="197">
        <v>1250.3900000000001</v>
      </c>
      <c r="I978" s="197">
        <v>625.19500000000005</v>
      </c>
      <c r="J978" s="230">
        <v>13</v>
      </c>
      <c r="K978" s="200"/>
      <c r="L978" s="199">
        <v>2</v>
      </c>
      <c r="M978" s="197"/>
      <c r="N978" s="197"/>
      <c r="O978" s="199"/>
      <c r="P978" s="197"/>
      <c r="Q978" s="197"/>
      <c r="R978" s="196">
        <v>2</v>
      </c>
      <c r="S978" s="197">
        <v>1250.3900000000001</v>
      </c>
      <c r="T978" s="197">
        <v>625.19500000000005</v>
      </c>
      <c r="U978" s="200"/>
      <c r="V978" s="199"/>
      <c r="W978" s="199"/>
      <c r="X978" s="199"/>
      <c r="Y978" s="199"/>
      <c r="Z978" s="199"/>
      <c r="AA978" s="199"/>
      <c r="AB978" s="199"/>
      <c r="AC978" s="199"/>
      <c r="AD978" s="199"/>
      <c r="AE978" s="200"/>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c r="BG978" s="201"/>
      <c r="BH978" s="201"/>
      <c r="BI978" s="201"/>
      <c r="BJ978" s="201"/>
      <c r="BK978" s="201"/>
      <c r="BL978" s="201"/>
      <c r="BM978" s="201"/>
      <c r="BN978" s="201"/>
      <c r="BO978" s="201"/>
      <c r="BP978" s="201"/>
      <c r="BQ978" s="201"/>
      <c r="BR978" s="201"/>
      <c r="BS978" s="201"/>
      <c r="BT978" s="201"/>
      <c r="BU978" s="201"/>
      <c r="BV978" s="201"/>
      <c r="BW978" s="201"/>
      <c r="BX978" s="201"/>
      <c r="BY978" s="201"/>
      <c r="BZ978" s="201"/>
      <c r="CA978" s="201"/>
      <c r="CB978" s="201"/>
      <c r="CC978" s="201"/>
      <c r="CD978" s="201"/>
      <c r="CE978" s="201"/>
      <c r="CF978" s="201"/>
      <c r="CG978" s="201"/>
      <c r="CH978" s="201"/>
      <c r="CI978" s="201"/>
      <c r="CJ978" s="201"/>
      <c r="CK978" s="201"/>
      <c r="CL978" s="201"/>
      <c r="CM978" s="201"/>
      <c r="CN978" s="201"/>
      <c r="CO978" s="201"/>
      <c r="CP978" s="201"/>
      <c r="CQ978" s="201"/>
      <c r="CR978" s="201"/>
      <c r="CS978" s="201"/>
      <c r="CT978" s="201"/>
      <c r="CU978" s="201"/>
      <c r="CV978" s="201"/>
      <c r="CW978" s="201"/>
      <c r="CX978" s="201"/>
      <c r="CY978" s="201"/>
      <c r="CZ978" s="201"/>
      <c r="DA978" s="201"/>
      <c r="DB978" s="201"/>
      <c r="DC978" s="201"/>
      <c r="DD978" s="201"/>
      <c r="DE978" s="201"/>
      <c r="DF978" s="201"/>
      <c r="DG978" s="201"/>
      <c r="DH978" s="201"/>
      <c r="DI978" s="201"/>
      <c r="DJ978" s="201"/>
      <c r="DK978" s="201"/>
      <c r="DL978" s="201"/>
      <c r="DM978" s="201"/>
      <c r="DN978" s="201"/>
      <c r="DO978" s="201"/>
      <c r="DP978" s="201"/>
      <c r="DQ978" s="201"/>
      <c r="DR978" s="201"/>
      <c r="DS978" s="201"/>
      <c r="DT978" s="201"/>
      <c r="DU978" s="201"/>
      <c r="DV978" s="201"/>
      <c r="DW978" s="201"/>
      <c r="DX978" s="201"/>
      <c r="DY978" s="201"/>
      <c r="DZ978" s="201"/>
      <c r="EA978" s="201"/>
      <c r="EB978" s="201"/>
      <c r="EC978" s="201"/>
      <c r="ED978" s="201"/>
      <c r="EE978" s="201"/>
      <c r="EF978" s="201"/>
      <c r="EG978" s="201"/>
      <c r="EH978" s="201"/>
      <c r="EI978" s="201"/>
      <c r="EJ978" s="201"/>
      <c r="EK978" s="201"/>
      <c r="EL978" s="201"/>
      <c r="EM978" s="201"/>
      <c r="EN978" s="201"/>
      <c r="EO978" s="201"/>
      <c r="EP978" s="201"/>
      <c r="EQ978" s="201"/>
      <c r="ER978" s="201"/>
      <c r="ES978" s="201"/>
      <c r="ET978" s="201"/>
      <c r="EU978" s="201"/>
      <c r="EV978" s="201"/>
      <c r="EW978" s="201"/>
      <c r="EX978" s="201"/>
      <c r="EY978" s="201"/>
      <c r="EZ978" s="201"/>
      <c r="FA978" s="201"/>
      <c r="FB978" s="201"/>
      <c r="FC978" s="201"/>
      <c r="FD978" s="201"/>
      <c r="FE978" s="201"/>
      <c r="FF978" s="201"/>
      <c r="FG978" s="201"/>
      <c r="FH978" s="201"/>
      <c r="FI978" s="201"/>
      <c r="FJ978" s="201"/>
      <c r="FK978" s="201"/>
      <c r="FL978" s="201"/>
      <c r="FM978" s="201"/>
      <c r="FN978" s="201"/>
      <c r="FO978" s="201"/>
      <c r="FP978" s="201"/>
      <c r="FQ978" s="201"/>
      <c r="FR978" s="201"/>
      <c r="FS978" s="201"/>
      <c r="FT978" s="201"/>
      <c r="FU978" s="201"/>
      <c r="FV978" s="201"/>
      <c r="FW978" s="201"/>
      <c r="FX978" s="201"/>
      <c r="FY978" s="201"/>
      <c r="FZ978" s="201"/>
      <c r="GA978" s="201"/>
      <c r="GB978" s="201"/>
      <c r="GC978" s="201"/>
      <c r="GD978" s="201"/>
      <c r="GE978" s="201"/>
      <c r="GF978" s="201"/>
      <c r="GG978" s="201"/>
      <c r="GH978" s="201"/>
      <c r="GI978" s="201"/>
      <c r="GJ978" s="201"/>
      <c r="GK978" s="201"/>
      <c r="GL978" s="201"/>
      <c r="GM978" s="201"/>
      <c r="GN978" s="201"/>
      <c r="GO978" s="201"/>
      <c r="GP978" s="201"/>
      <c r="GQ978" s="201"/>
      <c r="GR978" s="201"/>
      <c r="GS978" s="201"/>
      <c r="GT978" s="201"/>
      <c r="GU978" s="201"/>
      <c r="GV978" s="201"/>
      <c r="GW978" s="201"/>
      <c r="GX978" s="201"/>
      <c r="GY978" s="201"/>
      <c r="GZ978" s="201"/>
      <c r="HA978" s="201"/>
      <c r="HB978" s="201"/>
      <c r="HC978" s="201"/>
      <c r="HD978" s="201"/>
      <c r="HE978" s="201"/>
      <c r="HF978" s="201"/>
      <c r="HG978" s="201"/>
      <c r="HH978" s="201"/>
      <c r="HI978" s="201"/>
      <c r="HJ978" s="201"/>
      <c r="HK978" s="201"/>
      <c r="HL978" s="201"/>
      <c r="HM978" s="201"/>
      <c r="HN978" s="201"/>
      <c r="HO978" s="201"/>
      <c r="HP978" s="201"/>
      <c r="HQ978" s="201"/>
      <c r="HR978" s="201"/>
      <c r="HS978" s="201"/>
      <c r="HT978" s="201"/>
      <c r="HU978" s="201"/>
      <c r="HV978" s="201"/>
      <c r="HW978" s="201"/>
      <c r="HX978" s="201"/>
      <c r="HY978" s="201"/>
      <c r="HZ978" s="201"/>
      <c r="IA978" s="201"/>
      <c r="IB978" s="201"/>
      <c r="IC978" s="201"/>
      <c r="ID978" s="201"/>
      <c r="IE978" s="201"/>
      <c r="IF978" s="201"/>
      <c r="IG978" s="201"/>
      <c r="IH978" s="201"/>
      <c r="II978" s="201"/>
      <c r="IJ978" s="201"/>
      <c r="IK978" s="201"/>
      <c r="IL978" s="201"/>
      <c r="IM978" s="201"/>
      <c r="IN978" s="201"/>
      <c r="IO978" s="201"/>
      <c r="IP978" s="201"/>
      <c r="IQ978" s="201"/>
      <c r="IR978" s="201"/>
      <c r="IS978" s="201"/>
      <c r="IT978" s="201"/>
      <c r="IU978" s="201"/>
      <c r="IV978" s="201"/>
    </row>
    <row r="979" spans="1:256">
      <c r="A979" s="198"/>
      <c r="B979" s="199"/>
      <c r="C979" s="199" t="s">
        <v>386</v>
      </c>
      <c r="D979" s="199"/>
      <c r="E979" s="199" t="s">
        <v>113</v>
      </c>
      <c r="F979" s="196">
        <v>6</v>
      </c>
      <c r="G979" s="197">
        <v>6496.16</v>
      </c>
      <c r="H979" s="197">
        <v>19488.48</v>
      </c>
      <c r="I979" s="197">
        <v>3248.08</v>
      </c>
      <c r="J979" s="230">
        <v>12.6666666666667</v>
      </c>
      <c r="K979" s="200"/>
      <c r="L979" s="199">
        <v>3</v>
      </c>
      <c r="M979" s="197">
        <v>8848.89</v>
      </c>
      <c r="N979" s="197">
        <v>2949.63</v>
      </c>
      <c r="O979" s="199"/>
      <c r="P979" s="197"/>
      <c r="Q979" s="197"/>
      <c r="R979" s="196">
        <v>6</v>
      </c>
      <c r="S979" s="197">
        <v>19488.48</v>
      </c>
      <c r="T979" s="197">
        <v>3248.08</v>
      </c>
      <c r="U979" s="200"/>
      <c r="V979" s="199"/>
      <c r="W979" s="199"/>
      <c r="X979" s="199"/>
      <c r="Y979" s="199"/>
      <c r="Z979" s="199"/>
      <c r="AA979" s="199"/>
      <c r="AB979" s="199"/>
      <c r="AC979" s="199"/>
      <c r="AD979" s="199"/>
      <c r="AE979" s="200"/>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c r="BG979" s="201"/>
      <c r="BH979" s="201"/>
      <c r="BI979" s="201"/>
      <c r="BJ979" s="201"/>
      <c r="BK979" s="201"/>
      <c r="BL979" s="201"/>
      <c r="BM979" s="201"/>
      <c r="BN979" s="201"/>
      <c r="BO979" s="201"/>
      <c r="BP979" s="201"/>
      <c r="BQ979" s="201"/>
      <c r="BR979" s="201"/>
      <c r="BS979" s="201"/>
      <c r="BT979" s="201"/>
      <c r="BU979" s="201"/>
      <c r="BV979" s="201"/>
      <c r="BW979" s="201"/>
      <c r="BX979" s="201"/>
      <c r="BY979" s="201"/>
      <c r="BZ979" s="201"/>
      <c r="CA979" s="201"/>
      <c r="CB979" s="201"/>
      <c r="CC979" s="201"/>
      <c r="CD979" s="201"/>
      <c r="CE979" s="201"/>
      <c r="CF979" s="201"/>
      <c r="CG979" s="201"/>
      <c r="CH979" s="201"/>
      <c r="CI979" s="201"/>
      <c r="CJ979" s="201"/>
      <c r="CK979" s="201"/>
      <c r="CL979" s="201"/>
      <c r="CM979" s="201"/>
      <c r="CN979" s="201"/>
      <c r="CO979" s="201"/>
      <c r="CP979" s="201"/>
      <c r="CQ979" s="201"/>
      <c r="CR979" s="201"/>
      <c r="CS979" s="201"/>
      <c r="CT979" s="201"/>
      <c r="CU979" s="201"/>
      <c r="CV979" s="201"/>
      <c r="CW979" s="201"/>
      <c r="CX979" s="201"/>
      <c r="CY979" s="201"/>
      <c r="CZ979" s="201"/>
      <c r="DA979" s="201"/>
      <c r="DB979" s="201"/>
      <c r="DC979" s="201"/>
      <c r="DD979" s="201"/>
      <c r="DE979" s="201"/>
      <c r="DF979" s="201"/>
      <c r="DG979" s="201"/>
      <c r="DH979" s="201"/>
      <c r="DI979" s="201"/>
      <c r="DJ979" s="201"/>
      <c r="DK979" s="201"/>
      <c r="DL979" s="201"/>
      <c r="DM979" s="201"/>
      <c r="DN979" s="201"/>
      <c r="DO979" s="201"/>
      <c r="DP979" s="201"/>
      <c r="DQ979" s="201"/>
      <c r="DR979" s="201"/>
      <c r="DS979" s="201"/>
      <c r="DT979" s="201"/>
      <c r="DU979" s="201"/>
      <c r="DV979" s="201"/>
      <c r="DW979" s="201"/>
      <c r="DX979" s="201"/>
      <c r="DY979" s="201"/>
      <c r="DZ979" s="201"/>
      <c r="EA979" s="201"/>
      <c r="EB979" s="201"/>
      <c r="EC979" s="201"/>
      <c r="ED979" s="201"/>
      <c r="EE979" s="201"/>
      <c r="EF979" s="201"/>
      <c r="EG979" s="201"/>
      <c r="EH979" s="201"/>
      <c r="EI979" s="201"/>
      <c r="EJ979" s="201"/>
      <c r="EK979" s="201"/>
      <c r="EL979" s="201"/>
      <c r="EM979" s="201"/>
      <c r="EN979" s="201"/>
      <c r="EO979" s="201"/>
      <c r="EP979" s="201"/>
      <c r="EQ979" s="201"/>
      <c r="ER979" s="201"/>
      <c r="ES979" s="201"/>
      <c r="ET979" s="201"/>
      <c r="EU979" s="201"/>
      <c r="EV979" s="201"/>
      <c r="EW979" s="201"/>
      <c r="EX979" s="201"/>
      <c r="EY979" s="201"/>
      <c r="EZ979" s="201"/>
      <c r="FA979" s="201"/>
      <c r="FB979" s="201"/>
      <c r="FC979" s="201"/>
      <c r="FD979" s="201"/>
      <c r="FE979" s="201"/>
      <c r="FF979" s="201"/>
      <c r="FG979" s="201"/>
      <c r="FH979" s="201"/>
      <c r="FI979" s="201"/>
      <c r="FJ979" s="201"/>
      <c r="FK979" s="201"/>
      <c r="FL979" s="201"/>
      <c r="FM979" s="201"/>
      <c r="FN979" s="201"/>
      <c r="FO979" s="201"/>
      <c r="FP979" s="201"/>
      <c r="FQ979" s="201"/>
      <c r="FR979" s="201"/>
      <c r="FS979" s="201"/>
      <c r="FT979" s="201"/>
      <c r="FU979" s="201"/>
      <c r="FV979" s="201"/>
      <c r="FW979" s="201"/>
      <c r="FX979" s="201"/>
      <c r="FY979" s="201"/>
      <c r="FZ979" s="201"/>
      <c r="GA979" s="201"/>
      <c r="GB979" s="201"/>
      <c r="GC979" s="201"/>
      <c r="GD979" s="201"/>
      <c r="GE979" s="201"/>
      <c r="GF979" s="201"/>
      <c r="GG979" s="201"/>
      <c r="GH979" s="201"/>
      <c r="GI979" s="201"/>
      <c r="GJ979" s="201"/>
      <c r="GK979" s="201"/>
      <c r="GL979" s="201"/>
      <c r="GM979" s="201"/>
      <c r="GN979" s="201"/>
      <c r="GO979" s="201"/>
      <c r="GP979" s="201"/>
      <c r="GQ979" s="201"/>
      <c r="GR979" s="201"/>
      <c r="GS979" s="201"/>
      <c r="GT979" s="201"/>
      <c r="GU979" s="201"/>
      <c r="GV979" s="201"/>
      <c r="GW979" s="201"/>
      <c r="GX979" s="201"/>
      <c r="GY979" s="201"/>
      <c r="GZ979" s="201"/>
      <c r="HA979" s="201"/>
      <c r="HB979" s="201"/>
      <c r="HC979" s="201"/>
      <c r="HD979" s="201"/>
      <c r="HE979" s="201"/>
      <c r="HF979" s="201"/>
      <c r="HG979" s="201"/>
      <c r="HH979" s="201"/>
      <c r="HI979" s="201"/>
      <c r="HJ979" s="201"/>
      <c r="HK979" s="201"/>
      <c r="HL979" s="201"/>
      <c r="HM979" s="201"/>
      <c r="HN979" s="201"/>
      <c r="HO979" s="201"/>
      <c r="HP979" s="201"/>
      <c r="HQ979" s="201"/>
      <c r="HR979" s="201"/>
      <c r="HS979" s="201"/>
      <c r="HT979" s="201"/>
      <c r="HU979" s="201"/>
      <c r="HV979" s="201"/>
      <c r="HW979" s="201"/>
      <c r="HX979" s="201"/>
      <c r="HY979" s="201"/>
      <c r="HZ979" s="201"/>
      <c r="IA979" s="201"/>
      <c r="IB979" s="201"/>
      <c r="IC979" s="201"/>
      <c r="ID979" s="201"/>
      <c r="IE979" s="201"/>
      <c r="IF979" s="201"/>
      <c r="IG979" s="201"/>
      <c r="IH979" s="201"/>
      <c r="II979" s="201"/>
      <c r="IJ979" s="201"/>
      <c r="IK979" s="201"/>
      <c r="IL979" s="201"/>
      <c r="IM979" s="201"/>
      <c r="IN979" s="201"/>
      <c r="IO979" s="201"/>
      <c r="IP979" s="201"/>
      <c r="IQ979" s="201"/>
      <c r="IR979" s="201"/>
      <c r="IS979" s="201"/>
      <c r="IT979" s="201"/>
      <c r="IU979" s="201"/>
      <c r="IV979" s="201"/>
    </row>
    <row r="980" spans="1:256">
      <c r="A980" s="198"/>
      <c r="B980" s="199"/>
      <c r="C980" s="199" t="s">
        <v>388</v>
      </c>
      <c r="D980" s="199"/>
      <c r="E980" s="199" t="s">
        <v>389</v>
      </c>
      <c r="F980" s="196">
        <v>1</v>
      </c>
      <c r="G980" s="197"/>
      <c r="H980" s="197">
        <v>5820.2</v>
      </c>
      <c r="I980" s="197">
        <v>5820.2</v>
      </c>
      <c r="J980" s="230">
        <v>13</v>
      </c>
      <c r="K980" s="200"/>
      <c r="L980" s="199"/>
      <c r="M980" s="197">
        <v>5820.2</v>
      </c>
      <c r="N980" s="197">
        <v>5820.2</v>
      </c>
      <c r="O980" s="199"/>
      <c r="P980" s="197"/>
      <c r="Q980" s="197"/>
      <c r="R980" s="196">
        <v>1</v>
      </c>
      <c r="S980" s="197">
        <v>5820.2</v>
      </c>
      <c r="T980" s="197">
        <v>5820.2</v>
      </c>
      <c r="U980" s="200"/>
      <c r="V980" s="199"/>
      <c r="W980" s="199"/>
      <c r="X980" s="199"/>
      <c r="Y980" s="199"/>
      <c r="Z980" s="199"/>
      <c r="AA980" s="199"/>
      <c r="AB980" s="199"/>
      <c r="AC980" s="199"/>
      <c r="AD980" s="199"/>
      <c r="AE980" s="200"/>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c r="BG980" s="201"/>
      <c r="BH980" s="201"/>
      <c r="BI980" s="201"/>
      <c r="BJ980" s="201"/>
      <c r="BK980" s="201"/>
      <c r="BL980" s="201"/>
      <c r="BM980" s="201"/>
      <c r="BN980" s="201"/>
      <c r="BO980" s="201"/>
      <c r="BP980" s="201"/>
      <c r="BQ980" s="201"/>
      <c r="BR980" s="201"/>
      <c r="BS980" s="201"/>
      <c r="BT980" s="201"/>
      <c r="BU980" s="201"/>
      <c r="BV980" s="201"/>
      <c r="BW980" s="201"/>
      <c r="BX980" s="201"/>
      <c r="BY980" s="201"/>
      <c r="BZ980" s="201"/>
      <c r="CA980" s="201"/>
      <c r="CB980" s="201"/>
      <c r="CC980" s="201"/>
      <c r="CD980" s="201"/>
      <c r="CE980" s="201"/>
      <c r="CF980" s="201"/>
      <c r="CG980" s="201"/>
      <c r="CH980" s="201"/>
      <c r="CI980" s="201"/>
      <c r="CJ980" s="201"/>
      <c r="CK980" s="201"/>
      <c r="CL980" s="201"/>
      <c r="CM980" s="201"/>
      <c r="CN980" s="201"/>
      <c r="CO980" s="201"/>
      <c r="CP980" s="201"/>
      <c r="CQ980" s="201"/>
      <c r="CR980" s="201"/>
      <c r="CS980" s="201"/>
      <c r="CT980" s="201"/>
      <c r="CU980" s="201"/>
      <c r="CV980" s="201"/>
      <c r="CW980" s="201"/>
      <c r="CX980" s="201"/>
      <c r="CY980" s="201"/>
      <c r="CZ980" s="201"/>
      <c r="DA980" s="201"/>
      <c r="DB980" s="201"/>
      <c r="DC980" s="201"/>
      <c r="DD980" s="201"/>
      <c r="DE980" s="201"/>
      <c r="DF980" s="201"/>
      <c r="DG980" s="201"/>
      <c r="DH980" s="201"/>
      <c r="DI980" s="201"/>
      <c r="DJ980" s="201"/>
      <c r="DK980" s="201"/>
      <c r="DL980" s="201"/>
      <c r="DM980" s="201"/>
      <c r="DN980" s="201"/>
      <c r="DO980" s="201"/>
      <c r="DP980" s="201"/>
      <c r="DQ980" s="201"/>
      <c r="DR980" s="201"/>
      <c r="DS980" s="201"/>
      <c r="DT980" s="201"/>
      <c r="DU980" s="201"/>
      <c r="DV980" s="201"/>
      <c r="DW980" s="201"/>
      <c r="DX980" s="201"/>
      <c r="DY980" s="201"/>
      <c r="DZ980" s="201"/>
      <c r="EA980" s="201"/>
      <c r="EB980" s="201"/>
      <c r="EC980" s="201"/>
      <c r="ED980" s="201"/>
      <c r="EE980" s="201"/>
      <c r="EF980" s="201"/>
      <c r="EG980" s="201"/>
      <c r="EH980" s="201"/>
      <c r="EI980" s="201"/>
      <c r="EJ980" s="201"/>
      <c r="EK980" s="201"/>
      <c r="EL980" s="201"/>
      <c r="EM980" s="201"/>
      <c r="EN980" s="201"/>
      <c r="EO980" s="201"/>
      <c r="EP980" s="201"/>
      <c r="EQ980" s="201"/>
      <c r="ER980" s="201"/>
      <c r="ES980" s="201"/>
      <c r="ET980" s="201"/>
      <c r="EU980" s="201"/>
      <c r="EV980" s="201"/>
      <c r="EW980" s="201"/>
      <c r="EX980" s="201"/>
      <c r="EY980" s="201"/>
      <c r="EZ980" s="201"/>
      <c r="FA980" s="201"/>
      <c r="FB980" s="201"/>
      <c r="FC980" s="201"/>
      <c r="FD980" s="201"/>
      <c r="FE980" s="201"/>
      <c r="FF980" s="201"/>
      <c r="FG980" s="201"/>
      <c r="FH980" s="201"/>
      <c r="FI980" s="201"/>
      <c r="FJ980" s="201"/>
      <c r="FK980" s="201"/>
      <c r="FL980" s="201"/>
      <c r="FM980" s="201"/>
      <c r="FN980" s="201"/>
      <c r="FO980" s="201"/>
      <c r="FP980" s="201"/>
      <c r="FQ980" s="201"/>
      <c r="FR980" s="201"/>
      <c r="FS980" s="201"/>
      <c r="FT980" s="201"/>
      <c r="FU980" s="201"/>
      <c r="FV980" s="201"/>
      <c r="FW980" s="201"/>
      <c r="FX980" s="201"/>
      <c r="FY980" s="201"/>
      <c r="FZ980" s="201"/>
      <c r="GA980" s="201"/>
      <c r="GB980" s="201"/>
      <c r="GC980" s="201"/>
      <c r="GD980" s="201"/>
      <c r="GE980" s="201"/>
      <c r="GF980" s="201"/>
      <c r="GG980" s="201"/>
      <c r="GH980" s="201"/>
      <c r="GI980" s="201"/>
      <c r="GJ980" s="201"/>
      <c r="GK980" s="201"/>
      <c r="GL980" s="201"/>
      <c r="GM980" s="201"/>
      <c r="GN980" s="201"/>
      <c r="GO980" s="201"/>
      <c r="GP980" s="201"/>
      <c r="GQ980" s="201"/>
      <c r="GR980" s="201"/>
      <c r="GS980" s="201"/>
      <c r="GT980" s="201"/>
      <c r="GU980" s="201"/>
      <c r="GV980" s="201"/>
      <c r="GW980" s="201"/>
      <c r="GX980" s="201"/>
      <c r="GY980" s="201"/>
      <c r="GZ980" s="201"/>
      <c r="HA980" s="201"/>
      <c r="HB980" s="201"/>
      <c r="HC980" s="201"/>
      <c r="HD980" s="201"/>
      <c r="HE980" s="201"/>
      <c r="HF980" s="201"/>
      <c r="HG980" s="201"/>
      <c r="HH980" s="201"/>
      <c r="HI980" s="201"/>
      <c r="HJ980" s="201"/>
      <c r="HK980" s="201"/>
      <c r="HL980" s="201"/>
      <c r="HM980" s="201"/>
      <c r="HN980" s="201"/>
      <c r="HO980" s="201"/>
      <c r="HP980" s="201"/>
      <c r="HQ980" s="201"/>
      <c r="HR980" s="201"/>
      <c r="HS980" s="201"/>
      <c r="HT980" s="201"/>
      <c r="HU980" s="201"/>
      <c r="HV980" s="201"/>
      <c r="HW980" s="201"/>
      <c r="HX980" s="201"/>
      <c r="HY980" s="201"/>
      <c r="HZ980" s="201"/>
      <c r="IA980" s="201"/>
      <c r="IB980" s="201"/>
      <c r="IC980" s="201"/>
      <c r="ID980" s="201"/>
      <c r="IE980" s="201"/>
      <c r="IF980" s="201"/>
      <c r="IG980" s="201"/>
      <c r="IH980" s="201"/>
      <c r="II980" s="201"/>
      <c r="IJ980" s="201"/>
      <c r="IK980" s="201"/>
      <c r="IL980" s="201"/>
      <c r="IM980" s="201"/>
      <c r="IN980" s="201"/>
      <c r="IO980" s="201"/>
      <c r="IP980" s="201"/>
      <c r="IQ980" s="201"/>
      <c r="IR980" s="201"/>
      <c r="IS980" s="201"/>
      <c r="IT980" s="201"/>
      <c r="IU980" s="201"/>
      <c r="IV980" s="201"/>
    </row>
    <row r="981" spans="1:256">
      <c r="A981" s="198"/>
      <c r="B981" s="199"/>
      <c r="C981" s="199" t="s">
        <v>390</v>
      </c>
      <c r="D981" s="199"/>
      <c r="E981" s="199" t="s">
        <v>115</v>
      </c>
      <c r="F981" s="196">
        <v>2</v>
      </c>
      <c r="G981" s="197">
        <v>2870.6750000000002</v>
      </c>
      <c r="H981" s="197">
        <v>5741.35</v>
      </c>
      <c r="I981" s="197">
        <v>2870.6750000000002</v>
      </c>
      <c r="J981" s="230">
        <v>13</v>
      </c>
      <c r="K981" s="200"/>
      <c r="L981" s="199">
        <v>2</v>
      </c>
      <c r="M981" s="197"/>
      <c r="N981" s="197"/>
      <c r="O981" s="199"/>
      <c r="P981" s="197"/>
      <c r="Q981" s="197"/>
      <c r="R981" s="196">
        <v>2</v>
      </c>
      <c r="S981" s="197">
        <v>5741.35</v>
      </c>
      <c r="T981" s="197">
        <v>2870.6750000000002</v>
      </c>
      <c r="U981" s="200"/>
      <c r="V981" s="199"/>
      <c r="W981" s="199"/>
      <c r="X981" s="199"/>
      <c r="Y981" s="199"/>
      <c r="Z981" s="199"/>
      <c r="AA981" s="199"/>
      <c r="AB981" s="199"/>
      <c r="AC981" s="199"/>
      <c r="AD981" s="199"/>
      <c r="AE981" s="200"/>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c r="BG981" s="201"/>
      <c r="BH981" s="201"/>
      <c r="BI981" s="201"/>
      <c r="BJ981" s="201"/>
      <c r="BK981" s="201"/>
      <c r="BL981" s="201"/>
      <c r="BM981" s="201"/>
      <c r="BN981" s="201"/>
      <c r="BO981" s="201"/>
      <c r="BP981" s="201"/>
      <c r="BQ981" s="201"/>
      <c r="BR981" s="201"/>
      <c r="BS981" s="201"/>
      <c r="BT981" s="201"/>
      <c r="BU981" s="201"/>
      <c r="BV981" s="201"/>
      <c r="BW981" s="201"/>
      <c r="BX981" s="201"/>
      <c r="BY981" s="201"/>
      <c r="BZ981" s="201"/>
      <c r="CA981" s="201"/>
      <c r="CB981" s="201"/>
      <c r="CC981" s="201"/>
      <c r="CD981" s="201"/>
      <c r="CE981" s="201"/>
      <c r="CF981" s="201"/>
      <c r="CG981" s="201"/>
      <c r="CH981" s="201"/>
      <c r="CI981" s="201"/>
      <c r="CJ981" s="201"/>
      <c r="CK981" s="201"/>
      <c r="CL981" s="201"/>
      <c r="CM981" s="201"/>
      <c r="CN981" s="201"/>
      <c r="CO981" s="201"/>
      <c r="CP981" s="201"/>
      <c r="CQ981" s="201"/>
      <c r="CR981" s="201"/>
      <c r="CS981" s="201"/>
      <c r="CT981" s="201"/>
      <c r="CU981" s="201"/>
      <c r="CV981" s="201"/>
      <c r="CW981" s="201"/>
      <c r="CX981" s="201"/>
      <c r="CY981" s="201"/>
      <c r="CZ981" s="201"/>
      <c r="DA981" s="201"/>
      <c r="DB981" s="201"/>
      <c r="DC981" s="201"/>
      <c r="DD981" s="201"/>
      <c r="DE981" s="201"/>
      <c r="DF981" s="201"/>
      <c r="DG981" s="201"/>
      <c r="DH981" s="201"/>
      <c r="DI981" s="201"/>
      <c r="DJ981" s="201"/>
      <c r="DK981" s="201"/>
      <c r="DL981" s="201"/>
      <c r="DM981" s="201"/>
      <c r="DN981" s="201"/>
      <c r="DO981" s="201"/>
      <c r="DP981" s="201"/>
      <c r="DQ981" s="201"/>
      <c r="DR981" s="201"/>
      <c r="DS981" s="201"/>
      <c r="DT981" s="201"/>
      <c r="DU981" s="201"/>
      <c r="DV981" s="201"/>
      <c r="DW981" s="201"/>
      <c r="DX981" s="201"/>
      <c r="DY981" s="201"/>
      <c r="DZ981" s="201"/>
      <c r="EA981" s="201"/>
      <c r="EB981" s="201"/>
      <c r="EC981" s="201"/>
      <c r="ED981" s="201"/>
      <c r="EE981" s="201"/>
      <c r="EF981" s="201"/>
      <c r="EG981" s="201"/>
      <c r="EH981" s="201"/>
      <c r="EI981" s="201"/>
      <c r="EJ981" s="201"/>
      <c r="EK981" s="201"/>
      <c r="EL981" s="201"/>
      <c r="EM981" s="201"/>
      <c r="EN981" s="201"/>
      <c r="EO981" s="201"/>
      <c r="EP981" s="201"/>
      <c r="EQ981" s="201"/>
      <c r="ER981" s="201"/>
      <c r="ES981" s="201"/>
      <c r="ET981" s="201"/>
      <c r="EU981" s="201"/>
      <c r="EV981" s="201"/>
      <c r="EW981" s="201"/>
      <c r="EX981" s="201"/>
      <c r="EY981" s="201"/>
      <c r="EZ981" s="201"/>
      <c r="FA981" s="201"/>
      <c r="FB981" s="201"/>
      <c r="FC981" s="201"/>
      <c r="FD981" s="201"/>
      <c r="FE981" s="201"/>
      <c r="FF981" s="201"/>
      <c r="FG981" s="201"/>
      <c r="FH981" s="201"/>
      <c r="FI981" s="201"/>
      <c r="FJ981" s="201"/>
      <c r="FK981" s="201"/>
      <c r="FL981" s="201"/>
      <c r="FM981" s="201"/>
      <c r="FN981" s="201"/>
      <c r="FO981" s="201"/>
      <c r="FP981" s="201"/>
      <c r="FQ981" s="201"/>
      <c r="FR981" s="201"/>
      <c r="FS981" s="201"/>
      <c r="FT981" s="201"/>
      <c r="FU981" s="201"/>
      <c r="FV981" s="201"/>
      <c r="FW981" s="201"/>
      <c r="FX981" s="201"/>
      <c r="FY981" s="201"/>
      <c r="FZ981" s="201"/>
      <c r="GA981" s="201"/>
      <c r="GB981" s="201"/>
      <c r="GC981" s="201"/>
      <c r="GD981" s="201"/>
      <c r="GE981" s="201"/>
      <c r="GF981" s="201"/>
      <c r="GG981" s="201"/>
      <c r="GH981" s="201"/>
      <c r="GI981" s="201"/>
      <c r="GJ981" s="201"/>
      <c r="GK981" s="201"/>
      <c r="GL981" s="201"/>
      <c r="GM981" s="201"/>
      <c r="GN981" s="201"/>
      <c r="GO981" s="201"/>
      <c r="GP981" s="201"/>
      <c r="GQ981" s="201"/>
      <c r="GR981" s="201"/>
      <c r="GS981" s="201"/>
      <c r="GT981" s="201"/>
      <c r="GU981" s="201"/>
      <c r="GV981" s="201"/>
      <c r="GW981" s="201"/>
      <c r="GX981" s="201"/>
      <c r="GY981" s="201"/>
      <c r="GZ981" s="201"/>
      <c r="HA981" s="201"/>
      <c r="HB981" s="201"/>
      <c r="HC981" s="201"/>
      <c r="HD981" s="201"/>
      <c r="HE981" s="201"/>
      <c r="HF981" s="201"/>
      <c r="HG981" s="201"/>
      <c r="HH981" s="201"/>
      <c r="HI981" s="201"/>
      <c r="HJ981" s="201"/>
      <c r="HK981" s="201"/>
      <c r="HL981" s="201"/>
      <c r="HM981" s="201"/>
      <c r="HN981" s="201"/>
      <c r="HO981" s="201"/>
      <c r="HP981" s="201"/>
      <c r="HQ981" s="201"/>
      <c r="HR981" s="201"/>
      <c r="HS981" s="201"/>
      <c r="HT981" s="201"/>
      <c r="HU981" s="201"/>
      <c r="HV981" s="201"/>
      <c r="HW981" s="201"/>
      <c r="HX981" s="201"/>
      <c r="HY981" s="201"/>
      <c r="HZ981" s="201"/>
      <c r="IA981" s="201"/>
      <c r="IB981" s="201"/>
      <c r="IC981" s="201"/>
      <c r="ID981" s="201"/>
      <c r="IE981" s="201"/>
      <c r="IF981" s="201"/>
      <c r="IG981" s="201"/>
      <c r="IH981" s="201"/>
      <c r="II981" s="201"/>
      <c r="IJ981" s="201"/>
      <c r="IK981" s="201"/>
      <c r="IL981" s="201"/>
      <c r="IM981" s="201"/>
      <c r="IN981" s="201"/>
      <c r="IO981" s="201"/>
      <c r="IP981" s="201"/>
      <c r="IQ981" s="201"/>
      <c r="IR981" s="201"/>
      <c r="IS981" s="201"/>
      <c r="IT981" s="201"/>
      <c r="IU981" s="201"/>
      <c r="IV981" s="201"/>
    </row>
    <row r="982" spans="1:256">
      <c r="A982" s="198"/>
      <c r="B982" s="199"/>
      <c r="C982" s="199" t="s">
        <v>391</v>
      </c>
      <c r="D982" s="199"/>
      <c r="E982" s="199" t="s">
        <v>210</v>
      </c>
      <c r="F982" s="196">
        <v>7</v>
      </c>
      <c r="G982" s="197">
        <v>2106.1550000000002</v>
      </c>
      <c r="H982" s="197">
        <v>8424.6200000000008</v>
      </c>
      <c r="I982" s="197">
        <v>1203.51714285714</v>
      </c>
      <c r="J982" s="230">
        <v>10</v>
      </c>
      <c r="K982" s="200"/>
      <c r="L982" s="199">
        <v>4</v>
      </c>
      <c r="M982" s="197">
        <v>5552.58</v>
      </c>
      <c r="N982" s="197">
        <v>1850.86</v>
      </c>
      <c r="O982" s="199"/>
      <c r="P982" s="197"/>
      <c r="Q982" s="197"/>
      <c r="R982" s="196">
        <v>7</v>
      </c>
      <c r="S982" s="197">
        <v>8424.6200000000008</v>
      </c>
      <c r="T982" s="197">
        <v>1203.51714285714</v>
      </c>
      <c r="U982" s="200"/>
      <c r="V982" s="199"/>
      <c r="W982" s="199"/>
      <c r="X982" s="199"/>
      <c r="Y982" s="199"/>
      <c r="Z982" s="199"/>
      <c r="AA982" s="199"/>
      <c r="AB982" s="199"/>
      <c r="AC982" s="199"/>
      <c r="AD982" s="199"/>
      <c r="AE982" s="200"/>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c r="BG982" s="201"/>
      <c r="BH982" s="201"/>
      <c r="BI982" s="201"/>
      <c r="BJ982" s="201"/>
      <c r="BK982" s="201"/>
      <c r="BL982" s="201"/>
      <c r="BM982" s="201"/>
      <c r="BN982" s="201"/>
      <c r="BO982" s="201"/>
      <c r="BP982" s="201"/>
      <c r="BQ982" s="201"/>
      <c r="BR982" s="201"/>
      <c r="BS982" s="201"/>
      <c r="BT982" s="201"/>
      <c r="BU982" s="201"/>
      <c r="BV982" s="201"/>
      <c r="BW982" s="201"/>
      <c r="BX982" s="201"/>
      <c r="BY982" s="201"/>
      <c r="BZ982" s="201"/>
      <c r="CA982" s="201"/>
      <c r="CB982" s="201"/>
      <c r="CC982" s="201"/>
      <c r="CD982" s="201"/>
      <c r="CE982" s="201"/>
      <c r="CF982" s="201"/>
      <c r="CG982" s="201"/>
      <c r="CH982" s="201"/>
      <c r="CI982" s="201"/>
      <c r="CJ982" s="201"/>
      <c r="CK982" s="201"/>
      <c r="CL982" s="201"/>
      <c r="CM982" s="201"/>
      <c r="CN982" s="201"/>
      <c r="CO982" s="201"/>
      <c r="CP982" s="201"/>
      <c r="CQ982" s="201"/>
      <c r="CR982" s="201"/>
      <c r="CS982" s="201"/>
      <c r="CT982" s="201"/>
      <c r="CU982" s="201"/>
      <c r="CV982" s="201"/>
      <c r="CW982" s="201"/>
      <c r="CX982" s="201"/>
      <c r="CY982" s="201"/>
      <c r="CZ982" s="201"/>
      <c r="DA982" s="201"/>
      <c r="DB982" s="201"/>
      <c r="DC982" s="201"/>
      <c r="DD982" s="201"/>
      <c r="DE982" s="201"/>
      <c r="DF982" s="201"/>
      <c r="DG982" s="201"/>
      <c r="DH982" s="201"/>
      <c r="DI982" s="201"/>
      <c r="DJ982" s="201"/>
      <c r="DK982" s="201"/>
      <c r="DL982" s="201"/>
      <c r="DM982" s="201"/>
      <c r="DN982" s="201"/>
      <c r="DO982" s="201"/>
      <c r="DP982" s="201"/>
      <c r="DQ982" s="201"/>
      <c r="DR982" s="201"/>
      <c r="DS982" s="201"/>
      <c r="DT982" s="201"/>
      <c r="DU982" s="201"/>
      <c r="DV982" s="201"/>
      <c r="DW982" s="201"/>
      <c r="DX982" s="201"/>
      <c r="DY982" s="201"/>
      <c r="DZ982" s="201"/>
      <c r="EA982" s="201"/>
      <c r="EB982" s="201"/>
      <c r="EC982" s="201"/>
      <c r="ED982" s="201"/>
      <c r="EE982" s="201"/>
      <c r="EF982" s="201"/>
      <c r="EG982" s="201"/>
      <c r="EH982" s="201"/>
      <c r="EI982" s="201"/>
      <c r="EJ982" s="201"/>
      <c r="EK982" s="201"/>
      <c r="EL982" s="201"/>
      <c r="EM982" s="201"/>
      <c r="EN982" s="201"/>
      <c r="EO982" s="201"/>
      <c r="EP982" s="201"/>
      <c r="EQ982" s="201"/>
      <c r="ER982" s="201"/>
      <c r="ES982" s="201"/>
      <c r="ET982" s="201"/>
      <c r="EU982" s="201"/>
      <c r="EV982" s="201"/>
      <c r="EW982" s="201"/>
      <c r="EX982" s="201"/>
      <c r="EY982" s="201"/>
      <c r="EZ982" s="201"/>
      <c r="FA982" s="201"/>
      <c r="FB982" s="201"/>
      <c r="FC982" s="201"/>
      <c r="FD982" s="201"/>
      <c r="FE982" s="201"/>
      <c r="FF982" s="201"/>
      <c r="FG982" s="201"/>
      <c r="FH982" s="201"/>
      <c r="FI982" s="201"/>
      <c r="FJ982" s="201"/>
      <c r="FK982" s="201"/>
      <c r="FL982" s="201"/>
      <c r="FM982" s="201"/>
      <c r="FN982" s="201"/>
      <c r="FO982" s="201"/>
      <c r="FP982" s="201"/>
      <c r="FQ982" s="201"/>
      <c r="FR982" s="201"/>
      <c r="FS982" s="201"/>
      <c r="FT982" s="201"/>
      <c r="FU982" s="201"/>
      <c r="FV982" s="201"/>
      <c r="FW982" s="201"/>
      <c r="FX982" s="201"/>
      <c r="FY982" s="201"/>
      <c r="FZ982" s="201"/>
      <c r="GA982" s="201"/>
      <c r="GB982" s="201"/>
      <c r="GC982" s="201"/>
      <c r="GD982" s="201"/>
      <c r="GE982" s="201"/>
      <c r="GF982" s="201"/>
      <c r="GG982" s="201"/>
      <c r="GH982" s="201"/>
      <c r="GI982" s="201"/>
      <c r="GJ982" s="201"/>
      <c r="GK982" s="201"/>
      <c r="GL982" s="201"/>
      <c r="GM982" s="201"/>
      <c r="GN982" s="201"/>
      <c r="GO982" s="201"/>
      <c r="GP982" s="201"/>
      <c r="GQ982" s="201"/>
      <c r="GR982" s="201"/>
      <c r="GS982" s="201"/>
      <c r="GT982" s="201"/>
      <c r="GU982" s="201"/>
      <c r="GV982" s="201"/>
      <c r="GW982" s="201"/>
      <c r="GX982" s="201"/>
      <c r="GY982" s="201"/>
      <c r="GZ982" s="201"/>
      <c r="HA982" s="201"/>
      <c r="HB982" s="201"/>
      <c r="HC982" s="201"/>
      <c r="HD982" s="201"/>
      <c r="HE982" s="201"/>
      <c r="HF982" s="201"/>
      <c r="HG982" s="201"/>
      <c r="HH982" s="201"/>
      <c r="HI982" s="201"/>
      <c r="HJ982" s="201"/>
      <c r="HK982" s="201"/>
      <c r="HL982" s="201"/>
      <c r="HM982" s="201"/>
      <c r="HN982" s="201"/>
      <c r="HO982" s="201"/>
      <c r="HP982" s="201"/>
      <c r="HQ982" s="201"/>
      <c r="HR982" s="201"/>
      <c r="HS982" s="201"/>
      <c r="HT982" s="201"/>
      <c r="HU982" s="201"/>
      <c r="HV982" s="201"/>
      <c r="HW982" s="201"/>
      <c r="HX982" s="201"/>
      <c r="HY982" s="201"/>
      <c r="HZ982" s="201"/>
      <c r="IA982" s="201"/>
      <c r="IB982" s="201"/>
      <c r="IC982" s="201"/>
      <c r="ID982" s="201"/>
      <c r="IE982" s="201"/>
      <c r="IF982" s="201"/>
      <c r="IG982" s="201"/>
      <c r="IH982" s="201"/>
      <c r="II982" s="201"/>
      <c r="IJ982" s="201"/>
      <c r="IK982" s="201"/>
      <c r="IL982" s="201"/>
      <c r="IM982" s="201"/>
      <c r="IN982" s="201"/>
      <c r="IO982" s="201"/>
      <c r="IP982" s="201"/>
      <c r="IQ982" s="201"/>
      <c r="IR982" s="201"/>
      <c r="IS982" s="201"/>
      <c r="IT982" s="201"/>
      <c r="IU982" s="201"/>
      <c r="IV982" s="201"/>
    </row>
    <row r="983" spans="1:256">
      <c r="A983" s="198"/>
      <c r="B983" s="199"/>
      <c r="C983" s="199" t="s">
        <v>395</v>
      </c>
      <c r="D983" s="199"/>
      <c r="E983" s="199" t="s">
        <v>396</v>
      </c>
      <c r="F983" s="196">
        <v>6</v>
      </c>
      <c r="G983" s="197">
        <v>2226.9825000000001</v>
      </c>
      <c r="H983" s="197">
        <v>8907.93</v>
      </c>
      <c r="I983" s="197">
        <v>1484.655</v>
      </c>
      <c r="J983" s="230">
        <v>13.8333333333333</v>
      </c>
      <c r="K983" s="200"/>
      <c r="L983" s="199">
        <v>4</v>
      </c>
      <c r="M983" s="197">
        <v>2947.8</v>
      </c>
      <c r="N983" s="197">
        <v>1473.9</v>
      </c>
      <c r="O983" s="199"/>
      <c r="P983" s="197"/>
      <c r="Q983" s="197"/>
      <c r="R983" s="196">
        <v>6</v>
      </c>
      <c r="S983" s="197">
        <v>8907.93</v>
      </c>
      <c r="T983" s="197">
        <v>1484.655</v>
      </c>
      <c r="U983" s="200"/>
      <c r="V983" s="199"/>
      <c r="W983" s="199"/>
      <c r="X983" s="199"/>
      <c r="Y983" s="199"/>
      <c r="Z983" s="199"/>
      <c r="AA983" s="199"/>
      <c r="AB983" s="199"/>
      <c r="AC983" s="199"/>
      <c r="AD983" s="199"/>
      <c r="AE983" s="200"/>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c r="BG983" s="201"/>
      <c r="BH983" s="201"/>
      <c r="BI983" s="201"/>
      <c r="BJ983" s="201"/>
      <c r="BK983" s="201"/>
      <c r="BL983" s="201"/>
      <c r="BM983" s="201"/>
      <c r="BN983" s="201"/>
      <c r="BO983" s="201"/>
      <c r="BP983" s="201"/>
      <c r="BQ983" s="201"/>
      <c r="BR983" s="201"/>
      <c r="BS983" s="201"/>
      <c r="BT983" s="201"/>
      <c r="BU983" s="201"/>
      <c r="BV983" s="201"/>
      <c r="BW983" s="201"/>
      <c r="BX983" s="201"/>
      <c r="BY983" s="201"/>
      <c r="BZ983" s="201"/>
      <c r="CA983" s="201"/>
      <c r="CB983" s="201"/>
      <c r="CC983" s="201"/>
      <c r="CD983" s="201"/>
      <c r="CE983" s="201"/>
      <c r="CF983" s="201"/>
      <c r="CG983" s="201"/>
      <c r="CH983" s="201"/>
      <c r="CI983" s="201"/>
      <c r="CJ983" s="201"/>
      <c r="CK983" s="201"/>
      <c r="CL983" s="201"/>
      <c r="CM983" s="201"/>
      <c r="CN983" s="201"/>
      <c r="CO983" s="201"/>
      <c r="CP983" s="201"/>
      <c r="CQ983" s="201"/>
      <c r="CR983" s="201"/>
      <c r="CS983" s="201"/>
      <c r="CT983" s="201"/>
      <c r="CU983" s="201"/>
      <c r="CV983" s="201"/>
      <c r="CW983" s="201"/>
      <c r="CX983" s="201"/>
      <c r="CY983" s="201"/>
      <c r="CZ983" s="201"/>
      <c r="DA983" s="201"/>
      <c r="DB983" s="201"/>
      <c r="DC983" s="201"/>
      <c r="DD983" s="201"/>
      <c r="DE983" s="201"/>
      <c r="DF983" s="201"/>
      <c r="DG983" s="201"/>
      <c r="DH983" s="201"/>
      <c r="DI983" s="201"/>
      <c r="DJ983" s="201"/>
      <c r="DK983" s="201"/>
      <c r="DL983" s="201"/>
      <c r="DM983" s="201"/>
      <c r="DN983" s="201"/>
      <c r="DO983" s="201"/>
      <c r="DP983" s="201"/>
      <c r="DQ983" s="201"/>
      <c r="DR983" s="201"/>
      <c r="DS983" s="201"/>
      <c r="DT983" s="201"/>
      <c r="DU983" s="201"/>
      <c r="DV983" s="201"/>
      <c r="DW983" s="201"/>
      <c r="DX983" s="201"/>
      <c r="DY983" s="201"/>
      <c r="DZ983" s="201"/>
      <c r="EA983" s="201"/>
      <c r="EB983" s="201"/>
      <c r="EC983" s="201"/>
      <c r="ED983" s="201"/>
      <c r="EE983" s="201"/>
      <c r="EF983" s="201"/>
      <c r="EG983" s="201"/>
      <c r="EH983" s="201"/>
      <c r="EI983" s="201"/>
      <c r="EJ983" s="201"/>
      <c r="EK983" s="201"/>
      <c r="EL983" s="201"/>
      <c r="EM983" s="201"/>
      <c r="EN983" s="201"/>
      <c r="EO983" s="201"/>
      <c r="EP983" s="201"/>
      <c r="EQ983" s="201"/>
      <c r="ER983" s="201"/>
      <c r="ES983" s="201"/>
      <c r="ET983" s="201"/>
      <c r="EU983" s="201"/>
      <c r="EV983" s="201"/>
      <c r="EW983" s="201"/>
      <c r="EX983" s="201"/>
      <c r="EY983" s="201"/>
      <c r="EZ983" s="201"/>
      <c r="FA983" s="201"/>
      <c r="FB983" s="201"/>
      <c r="FC983" s="201"/>
      <c r="FD983" s="201"/>
      <c r="FE983" s="201"/>
      <c r="FF983" s="201"/>
      <c r="FG983" s="201"/>
      <c r="FH983" s="201"/>
      <c r="FI983" s="201"/>
      <c r="FJ983" s="201"/>
      <c r="FK983" s="201"/>
      <c r="FL983" s="201"/>
      <c r="FM983" s="201"/>
      <c r="FN983" s="201"/>
      <c r="FO983" s="201"/>
      <c r="FP983" s="201"/>
      <c r="FQ983" s="201"/>
      <c r="FR983" s="201"/>
      <c r="FS983" s="201"/>
      <c r="FT983" s="201"/>
      <c r="FU983" s="201"/>
      <c r="FV983" s="201"/>
      <c r="FW983" s="201"/>
      <c r="FX983" s="201"/>
      <c r="FY983" s="201"/>
      <c r="FZ983" s="201"/>
      <c r="GA983" s="201"/>
      <c r="GB983" s="201"/>
      <c r="GC983" s="201"/>
      <c r="GD983" s="201"/>
      <c r="GE983" s="201"/>
      <c r="GF983" s="201"/>
      <c r="GG983" s="201"/>
      <c r="GH983" s="201"/>
      <c r="GI983" s="201"/>
      <c r="GJ983" s="201"/>
      <c r="GK983" s="201"/>
      <c r="GL983" s="201"/>
      <c r="GM983" s="201"/>
      <c r="GN983" s="201"/>
      <c r="GO983" s="201"/>
      <c r="GP983" s="201"/>
      <c r="GQ983" s="201"/>
      <c r="GR983" s="201"/>
      <c r="GS983" s="201"/>
      <c r="GT983" s="201"/>
      <c r="GU983" s="201"/>
      <c r="GV983" s="201"/>
      <c r="GW983" s="201"/>
      <c r="GX983" s="201"/>
      <c r="GY983" s="201"/>
      <c r="GZ983" s="201"/>
      <c r="HA983" s="201"/>
      <c r="HB983" s="201"/>
      <c r="HC983" s="201"/>
      <c r="HD983" s="201"/>
      <c r="HE983" s="201"/>
      <c r="HF983" s="201"/>
      <c r="HG983" s="201"/>
      <c r="HH983" s="201"/>
      <c r="HI983" s="201"/>
      <c r="HJ983" s="201"/>
      <c r="HK983" s="201"/>
      <c r="HL983" s="201"/>
      <c r="HM983" s="201"/>
      <c r="HN983" s="201"/>
      <c r="HO983" s="201"/>
      <c r="HP983" s="201"/>
      <c r="HQ983" s="201"/>
      <c r="HR983" s="201"/>
      <c r="HS983" s="201"/>
      <c r="HT983" s="201"/>
      <c r="HU983" s="201"/>
      <c r="HV983" s="201"/>
      <c r="HW983" s="201"/>
      <c r="HX983" s="201"/>
      <c r="HY983" s="201"/>
      <c r="HZ983" s="201"/>
      <c r="IA983" s="201"/>
      <c r="IB983" s="201"/>
      <c r="IC983" s="201"/>
      <c r="ID983" s="201"/>
      <c r="IE983" s="201"/>
      <c r="IF983" s="201"/>
      <c r="IG983" s="201"/>
      <c r="IH983" s="201"/>
      <c r="II983" s="201"/>
      <c r="IJ983" s="201"/>
      <c r="IK983" s="201"/>
      <c r="IL983" s="201"/>
      <c r="IM983" s="201"/>
      <c r="IN983" s="201"/>
      <c r="IO983" s="201"/>
      <c r="IP983" s="201"/>
      <c r="IQ983" s="201"/>
      <c r="IR983" s="201"/>
      <c r="IS983" s="201"/>
      <c r="IT983" s="201"/>
      <c r="IU983" s="201"/>
      <c r="IV983" s="201"/>
    </row>
    <row r="984" spans="1:256">
      <c r="A984" s="198"/>
      <c r="B984" s="199"/>
      <c r="C984" s="199" t="s">
        <v>408</v>
      </c>
      <c r="D984" s="199"/>
      <c r="E984" s="199" t="s">
        <v>409</v>
      </c>
      <c r="F984" s="196">
        <v>1</v>
      </c>
      <c r="G984" s="197">
        <v>8360.99</v>
      </c>
      <c r="H984" s="197">
        <v>8360.99</v>
      </c>
      <c r="I984" s="197">
        <v>8360.99</v>
      </c>
      <c r="J984" s="230">
        <v>12</v>
      </c>
      <c r="K984" s="200"/>
      <c r="L984" s="199">
        <v>1</v>
      </c>
      <c r="M984" s="197"/>
      <c r="N984" s="197"/>
      <c r="O984" s="199"/>
      <c r="P984" s="197"/>
      <c r="Q984" s="197"/>
      <c r="R984" s="196">
        <v>1</v>
      </c>
      <c r="S984" s="197">
        <v>8360.99</v>
      </c>
      <c r="T984" s="197">
        <v>8360.99</v>
      </c>
      <c r="U984" s="200"/>
      <c r="V984" s="199"/>
      <c r="W984" s="199"/>
      <c r="X984" s="199"/>
      <c r="Y984" s="199"/>
      <c r="Z984" s="199"/>
      <c r="AA984" s="199"/>
      <c r="AB984" s="199"/>
      <c r="AC984" s="199"/>
      <c r="AD984" s="199"/>
      <c r="AE984" s="200"/>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c r="BG984" s="201"/>
      <c r="BH984" s="201"/>
      <c r="BI984" s="201"/>
      <c r="BJ984" s="201"/>
      <c r="BK984" s="201"/>
      <c r="BL984" s="201"/>
      <c r="BM984" s="201"/>
      <c r="BN984" s="201"/>
      <c r="BO984" s="201"/>
      <c r="BP984" s="201"/>
      <c r="BQ984" s="201"/>
      <c r="BR984" s="201"/>
      <c r="BS984" s="201"/>
      <c r="BT984" s="201"/>
      <c r="BU984" s="201"/>
      <c r="BV984" s="201"/>
      <c r="BW984" s="201"/>
      <c r="BX984" s="201"/>
      <c r="BY984" s="201"/>
      <c r="BZ984" s="201"/>
      <c r="CA984" s="201"/>
      <c r="CB984" s="201"/>
      <c r="CC984" s="201"/>
      <c r="CD984" s="201"/>
      <c r="CE984" s="201"/>
      <c r="CF984" s="201"/>
      <c r="CG984" s="201"/>
      <c r="CH984" s="201"/>
      <c r="CI984" s="201"/>
      <c r="CJ984" s="201"/>
      <c r="CK984" s="201"/>
      <c r="CL984" s="201"/>
      <c r="CM984" s="201"/>
      <c r="CN984" s="201"/>
      <c r="CO984" s="201"/>
      <c r="CP984" s="201"/>
      <c r="CQ984" s="201"/>
      <c r="CR984" s="201"/>
      <c r="CS984" s="201"/>
      <c r="CT984" s="201"/>
      <c r="CU984" s="201"/>
      <c r="CV984" s="201"/>
      <c r="CW984" s="201"/>
      <c r="CX984" s="201"/>
      <c r="CY984" s="201"/>
      <c r="CZ984" s="201"/>
      <c r="DA984" s="201"/>
      <c r="DB984" s="201"/>
      <c r="DC984" s="201"/>
      <c r="DD984" s="201"/>
      <c r="DE984" s="201"/>
      <c r="DF984" s="201"/>
      <c r="DG984" s="201"/>
      <c r="DH984" s="201"/>
      <c r="DI984" s="201"/>
      <c r="DJ984" s="201"/>
      <c r="DK984" s="201"/>
      <c r="DL984" s="201"/>
      <c r="DM984" s="201"/>
      <c r="DN984" s="201"/>
      <c r="DO984" s="201"/>
      <c r="DP984" s="201"/>
      <c r="DQ984" s="201"/>
      <c r="DR984" s="201"/>
      <c r="DS984" s="201"/>
      <c r="DT984" s="201"/>
      <c r="DU984" s="201"/>
      <c r="DV984" s="201"/>
      <c r="DW984" s="201"/>
      <c r="DX984" s="201"/>
      <c r="DY984" s="201"/>
      <c r="DZ984" s="201"/>
      <c r="EA984" s="201"/>
      <c r="EB984" s="201"/>
      <c r="EC984" s="201"/>
      <c r="ED984" s="201"/>
      <c r="EE984" s="201"/>
      <c r="EF984" s="201"/>
      <c r="EG984" s="201"/>
      <c r="EH984" s="201"/>
      <c r="EI984" s="201"/>
      <c r="EJ984" s="201"/>
      <c r="EK984" s="201"/>
      <c r="EL984" s="201"/>
      <c r="EM984" s="201"/>
      <c r="EN984" s="201"/>
      <c r="EO984" s="201"/>
      <c r="EP984" s="201"/>
      <c r="EQ984" s="201"/>
      <c r="ER984" s="201"/>
      <c r="ES984" s="201"/>
      <c r="ET984" s="201"/>
      <c r="EU984" s="201"/>
      <c r="EV984" s="201"/>
      <c r="EW984" s="201"/>
      <c r="EX984" s="201"/>
      <c r="EY984" s="201"/>
      <c r="EZ984" s="201"/>
      <c r="FA984" s="201"/>
      <c r="FB984" s="201"/>
      <c r="FC984" s="201"/>
      <c r="FD984" s="201"/>
      <c r="FE984" s="201"/>
      <c r="FF984" s="201"/>
      <c r="FG984" s="201"/>
      <c r="FH984" s="201"/>
      <c r="FI984" s="201"/>
      <c r="FJ984" s="201"/>
      <c r="FK984" s="201"/>
      <c r="FL984" s="201"/>
      <c r="FM984" s="201"/>
      <c r="FN984" s="201"/>
      <c r="FO984" s="201"/>
      <c r="FP984" s="201"/>
      <c r="FQ984" s="201"/>
      <c r="FR984" s="201"/>
      <c r="FS984" s="201"/>
      <c r="FT984" s="201"/>
      <c r="FU984" s="201"/>
      <c r="FV984" s="201"/>
      <c r="FW984" s="201"/>
      <c r="FX984" s="201"/>
      <c r="FY984" s="201"/>
      <c r="FZ984" s="201"/>
      <c r="GA984" s="201"/>
      <c r="GB984" s="201"/>
      <c r="GC984" s="201"/>
      <c r="GD984" s="201"/>
      <c r="GE984" s="201"/>
      <c r="GF984" s="201"/>
      <c r="GG984" s="201"/>
      <c r="GH984" s="201"/>
      <c r="GI984" s="201"/>
      <c r="GJ984" s="201"/>
      <c r="GK984" s="201"/>
      <c r="GL984" s="201"/>
      <c r="GM984" s="201"/>
      <c r="GN984" s="201"/>
      <c r="GO984" s="201"/>
      <c r="GP984" s="201"/>
      <c r="GQ984" s="201"/>
      <c r="GR984" s="201"/>
      <c r="GS984" s="201"/>
      <c r="GT984" s="201"/>
      <c r="GU984" s="201"/>
      <c r="GV984" s="201"/>
      <c r="GW984" s="201"/>
      <c r="GX984" s="201"/>
      <c r="GY984" s="201"/>
      <c r="GZ984" s="201"/>
      <c r="HA984" s="201"/>
      <c r="HB984" s="201"/>
      <c r="HC984" s="201"/>
      <c r="HD984" s="201"/>
      <c r="HE984" s="201"/>
      <c r="HF984" s="201"/>
      <c r="HG984" s="201"/>
      <c r="HH984" s="201"/>
      <c r="HI984" s="201"/>
      <c r="HJ984" s="201"/>
      <c r="HK984" s="201"/>
      <c r="HL984" s="201"/>
      <c r="HM984" s="201"/>
      <c r="HN984" s="201"/>
      <c r="HO984" s="201"/>
      <c r="HP984" s="201"/>
      <c r="HQ984" s="201"/>
      <c r="HR984" s="201"/>
      <c r="HS984" s="201"/>
      <c r="HT984" s="201"/>
      <c r="HU984" s="201"/>
      <c r="HV984" s="201"/>
      <c r="HW984" s="201"/>
      <c r="HX984" s="201"/>
      <c r="HY984" s="201"/>
      <c r="HZ984" s="201"/>
      <c r="IA984" s="201"/>
      <c r="IB984" s="201"/>
      <c r="IC984" s="201"/>
      <c r="ID984" s="201"/>
      <c r="IE984" s="201"/>
      <c r="IF984" s="201"/>
      <c r="IG984" s="201"/>
      <c r="IH984" s="201"/>
      <c r="II984" s="201"/>
      <c r="IJ984" s="201"/>
      <c r="IK984" s="201"/>
      <c r="IL984" s="201"/>
      <c r="IM984" s="201"/>
      <c r="IN984" s="201"/>
      <c r="IO984" s="201"/>
      <c r="IP984" s="201"/>
      <c r="IQ984" s="201"/>
      <c r="IR984" s="201"/>
      <c r="IS984" s="201"/>
      <c r="IT984" s="201"/>
      <c r="IU984" s="201"/>
      <c r="IV984" s="201"/>
    </row>
    <row r="985" spans="1:256">
      <c r="A985" s="198"/>
      <c r="B985" s="199"/>
      <c r="C985" s="199" t="s">
        <v>414</v>
      </c>
      <c r="D985" s="199"/>
      <c r="E985" s="199" t="s">
        <v>103</v>
      </c>
      <c r="F985" s="196">
        <v>4</v>
      </c>
      <c r="G985" s="197">
        <v>4205.2150000000001</v>
      </c>
      <c r="H985" s="197">
        <v>8410.43</v>
      </c>
      <c r="I985" s="197">
        <v>2102.6075000000001</v>
      </c>
      <c r="J985" s="230">
        <v>8.25</v>
      </c>
      <c r="K985" s="200"/>
      <c r="L985" s="199">
        <v>2</v>
      </c>
      <c r="M985" s="197">
        <v>1309.77</v>
      </c>
      <c r="N985" s="197">
        <v>654.88499999999999</v>
      </c>
      <c r="O985" s="199"/>
      <c r="P985" s="197"/>
      <c r="Q985" s="197"/>
      <c r="R985" s="196">
        <v>4</v>
      </c>
      <c r="S985" s="197">
        <v>8410.43</v>
      </c>
      <c r="T985" s="197">
        <v>2102.6075000000001</v>
      </c>
      <c r="U985" s="200"/>
      <c r="V985" s="199"/>
      <c r="W985" s="199"/>
      <c r="X985" s="199"/>
      <c r="Y985" s="199"/>
      <c r="Z985" s="199"/>
      <c r="AA985" s="199"/>
      <c r="AB985" s="199"/>
      <c r="AC985" s="199"/>
      <c r="AD985" s="199"/>
      <c r="AE985" s="200"/>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c r="BG985" s="201"/>
      <c r="BH985" s="201"/>
      <c r="BI985" s="201"/>
      <c r="BJ985" s="201"/>
      <c r="BK985" s="201"/>
      <c r="BL985" s="201"/>
      <c r="BM985" s="201"/>
      <c r="BN985" s="201"/>
      <c r="BO985" s="201"/>
      <c r="BP985" s="201"/>
      <c r="BQ985" s="201"/>
      <c r="BR985" s="201"/>
      <c r="BS985" s="201"/>
      <c r="BT985" s="201"/>
      <c r="BU985" s="201"/>
      <c r="BV985" s="201"/>
      <c r="BW985" s="201"/>
      <c r="BX985" s="201"/>
      <c r="BY985" s="201"/>
      <c r="BZ985" s="201"/>
      <c r="CA985" s="201"/>
      <c r="CB985" s="201"/>
      <c r="CC985" s="201"/>
      <c r="CD985" s="201"/>
      <c r="CE985" s="201"/>
      <c r="CF985" s="201"/>
      <c r="CG985" s="201"/>
      <c r="CH985" s="201"/>
      <c r="CI985" s="201"/>
      <c r="CJ985" s="201"/>
      <c r="CK985" s="201"/>
      <c r="CL985" s="201"/>
      <c r="CM985" s="201"/>
      <c r="CN985" s="201"/>
      <c r="CO985" s="201"/>
      <c r="CP985" s="201"/>
      <c r="CQ985" s="201"/>
      <c r="CR985" s="201"/>
      <c r="CS985" s="201"/>
      <c r="CT985" s="201"/>
      <c r="CU985" s="201"/>
      <c r="CV985" s="201"/>
      <c r="CW985" s="201"/>
      <c r="CX985" s="201"/>
      <c r="CY985" s="201"/>
      <c r="CZ985" s="201"/>
      <c r="DA985" s="201"/>
      <c r="DB985" s="201"/>
      <c r="DC985" s="201"/>
      <c r="DD985" s="201"/>
      <c r="DE985" s="201"/>
      <c r="DF985" s="201"/>
      <c r="DG985" s="201"/>
      <c r="DH985" s="201"/>
      <c r="DI985" s="201"/>
      <c r="DJ985" s="201"/>
      <c r="DK985" s="201"/>
      <c r="DL985" s="201"/>
      <c r="DM985" s="201"/>
      <c r="DN985" s="201"/>
      <c r="DO985" s="201"/>
      <c r="DP985" s="201"/>
      <c r="DQ985" s="201"/>
      <c r="DR985" s="201"/>
      <c r="DS985" s="201"/>
      <c r="DT985" s="201"/>
      <c r="DU985" s="201"/>
      <c r="DV985" s="201"/>
      <c r="DW985" s="201"/>
      <c r="DX985" s="201"/>
      <c r="DY985" s="201"/>
      <c r="DZ985" s="201"/>
      <c r="EA985" s="201"/>
      <c r="EB985" s="201"/>
      <c r="EC985" s="201"/>
      <c r="ED985" s="201"/>
      <c r="EE985" s="201"/>
      <c r="EF985" s="201"/>
      <c r="EG985" s="201"/>
      <c r="EH985" s="201"/>
      <c r="EI985" s="201"/>
      <c r="EJ985" s="201"/>
      <c r="EK985" s="201"/>
      <c r="EL985" s="201"/>
      <c r="EM985" s="201"/>
      <c r="EN985" s="201"/>
      <c r="EO985" s="201"/>
      <c r="EP985" s="201"/>
      <c r="EQ985" s="201"/>
      <c r="ER985" s="201"/>
      <c r="ES985" s="201"/>
      <c r="ET985" s="201"/>
      <c r="EU985" s="201"/>
      <c r="EV985" s="201"/>
      <c r="EW985" s="201"/>
      <c r="EX985" s="201"/>
      <c r="EY985" s="201"/>
      <c r="EZ985" s="201"/>
      <c r="FA985" s="201"/>
      <c r="FB985" s="201"/>
      <c r="FC985" s="201"/>
      <c r="FD985" s="201"/>
      <c r="FE985" s="201"/>
      <c r="FF985" s="201"/>
      <c r="FG985" s="201"/>
      <c r="FH985" s="201"/>
      <c r="FI985" s="201"/>
      <c r="FJ985" s="201"/>
      <c r="FK985" s="201"/>
      <c r="FL985" s="201"/>
      <c r="FM985" s="201"/>
      <c r="FN985" s="201"/>
      <c r="FO985" s="201"/>
      <c r="FP985" s="201"/>
      <c r="FQ985" s="201"/>
      <c r="FR985" s="201"/>
      <c r="FS985" s="201"/>
      <c r="FT985" s="201"/>
      <c r="FU985" s="201"/>
      <c r="FV985" s="201"/>
      <c r="FW985" s="201"/>
      <c r="FX985" s="201"/>
      <c r="FY985" s="201"/>
      <c r="FZ985" s="201"/>
      <c r="GA985" s="201"/>
      <c r="GB985" s="201"/>
      <c r="GC985" s="201"/>
      <c r="GD985" s="201"/>
      <c r="GE985" s="201"/>
      <c r="GF985" s="201"/>
      <c r="GG985" s="201"/>
      <c r="GH985" s="201"/>
      <c r="GI985" s="201"/>
      <c r="GJ985" s="201"/>
      <c r="GK985" s="201"/>
      <c r="GL985" s="201"/>
      <c r="GM985" s="201"/>
      <c r="GN985" s="201"/>
      <c r="GO985" s="201"/>
      <c r="GP985" s="201"/>
      <c r="GQ985" s="201"/>
      <c r="GR985" s="201"/>
      <c r="GS985" s="201"/>
      <c r="GT985" s="201"/>
      <c r="GU985" s="201"/>
      <c r="GV985" s="201"/>
      <c r="GW985" s="201"/>
      <c r="GX985" s="201"/>
      <c r="GY985" s="201"/>
      <c r="GZ985" s="201"/>
      <c r="HA985" s="201"/>
      <c r="HB985" s="201"/>
      <c r="HC985" s="201"/>
      <c r="HD985" s="201"/>
      <c r="HE985" s="201"/>
      <c r="HF985" s="201"/>
      <c r="HG985" s="201"/>
      <c r="HH985" s="201"/>
      <c r="HI985" s="201"/>
      <c r="HJ985" s="201"/>
      <c r="HK985" s="201"/>
      <c r="HL985" s="201"/>
      <c r="HM985" s="201"/>
      <c r="HN985" s="201"/>
      <c r="HO985" s="201"/>
      <c r="HP985" s="201"/>
      <c r="HQ985" s="201"/>
      <c r="HR985" s="201"/>
      <c r="HS985" s="201"/>
      <c r="HT985" s="201"/>
      <c r="HU985" s="201"/>
      <c r="HV985" s="201"/>
      <c r="HW985" s="201"/>
      <c r="HX985" s="201"/>
      <c r="HY985" s="201"/>
      <c r="HZ985" s="201"/>
      <c r="IA985" s="201"/>
      <c r="IB985" s="201"/>
      <c r="IC985" s="201"/>
      <c r="ID985" s="201"/>
      <c r="IE985" s="201"/>
      <c r="IF985" s="201"/>
      <c r="IG985" s="201"/>
      <c r="IH985" s="201"/>
      <c r="II985" s="201"/>
      <c r="IJ985" s="201"/>
      <c r="IK985" s="201"/>
      <c r="IL985" s="201"/>
      <c r="IM985" s="201"/>
      <c r="IN985" s="201"/>
      <c r="IO985" s="201"/>
      <c r="IP985" s="201"/>
      <c r="IQ985" s="201"/>
      <c r="IR985" s="201"/>
      <c r="IS985" s="201"/>
      <c r="IT985" s="201"/>
      <c r="IU985" s="201"/>
      <c r="IV985" s="201"/>
    </row>
    <row r="986" spans="1:256">
      <c r="A986" s="198"/>
      <c r="B986" s="199"/>
      <c r="C986" s="199" t="s">
        <v>416</v>
      </c>
      <c r="D986" s="199"/>
      <c r="E986" s="199" t="s">
        <v>264</v>
      </c>
      <c r="F986" s="196">
        <v>1</v>
      </c>
      <c r="G986" s="197"/>
      <c r="H986" s="197">
        <v>2169.3000000000002</v>
      </c>
      <c r="I986" s="197">
        <v>2169.3000000000002</v>
      </c>
      <c r="J986" s="230">
        <v>25</v>
      </c>
      <c r="K986" s="200"/>
      <c r="L986" s="199"/>
      <c r="M986" s="197">
        <v>2169.3000000000002</v>
      </c>
      <c r="N986" s="197">
        <v>2169.3000000000002</v>
      </c>
      <c r="O986" s="199"/>
      <c r="P986" s="197"/>
      <c r="Q986" s="197"/>
      <c r="R986" s="196">
        <v>1</v>
      </c>
      <c r="S986" s="197">
        <v>2169.3000000000002</v>
      </c>
      <c r="T986" s="197">
        <v>2169.3000000000002</v>
      </c>
      <c r="U986" s="200"/>
      <c r="V986" s="199"/>
      <c r="W986" s="199"/>
      <c r="X986" s="199"/>
      <c r="Y986" s="199"/>
      <c r="Z986" s="199"/>
      <c r="AA986" s="199"/>
      <c r="AB986" s="199"/>
      <c r="AC986" s="199"/>
      <c r="AD986" s="199"/>
      <c r="AE986" s="200"/>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c r="BG986" s="201"/>
      <c r="BH986" s="201"/>
      <c r="BI986" s="201"/>
      <c r="BJ986" s="201"/>
      <c r="BK986" s="201"/>
      <c r="BL986" s="201"/>
      <c r="BM986" s="201"/>
      <c r="BN986" s="201"/>
      <c r="BO986" s="201"/>
      <c r="BP986" s="201"/>
      <c r="BQ986" s="201"/>
      <c r="BR986" s="201"/>
      <c r="BS986" s="201"/>
      <c r="BT986" s="201"/>
      <c r="BU986" s="201"/>
      <c r="BV986" s="201"/>
      <c r="BW986" s="201"/>
      <c r="BX986" s="201"/>
      <c r="BY986" s="201"/>
      <c r="BZ986" s="201"/>
      <c r="CA986" s="201"/>
      <c r="CB986" s="201"/>
      <c r="CC986" s="201"/>
      <c r="CD986" s="201"/>
      <c r="CE986" s="201"/>
      <c r="CF986" s="201"/>
      <c r="CG986" s="201"/>
      <c r="CH986" s="201"/>
      <c r="CI986" s="201"/>
      <c r="CJ986" s="201"/>
      <c r="CK986" s="201"/>
      <c r="CL986" s="201"/>
      <c r="CM986" s="201"/>
      <c r="CN986" s="201"/>
      <c r="CO986" s="201"/>
      <c r="CP986" s="201"/>
      <c r="CQ986" s="201"/>
      <c r="CR986" s="201"/>
      <c r="CS986" s="201"/>
      <c r="CT986" s="201"/>
      <c r="CU986" s="201"/>
      <c r="CV986" s="201"/>
      <c r="CW986" s="201"/>
      <c r="CX986" s="201"/>
      <c r="CY986" s="201"/>
      <c r="CZ986" s="201"/>
      <c r="DA986" s="201"/>
      <c r="DB986" s="201"/>
      <c r="DC986" s="201"/>
      <c r="DD986" s="201"/>
      <c r="DE986" s="201"/>
      <c r="DF986" s="201"/>
      <c r="DG986" s="201"/>
      <c r="DH986" s="201"/>
      <c r="DI986" s="201"/>
      <c r="DJ986" s="201"/>
      <c r="DK986" s="201"/>
      <c r="DL986" s="201"/>
      <c r="DM986" s="201"/>
      <c r="DN986" s="201"/>
      <c r="DO986" s="201"/>
      <c r="DP986" s="201"/>
      <c r="DQ986" s="201"/>
      <c r="DR986" s="201"/>
      <c r="DS986" s="201"/>
      <c r="DT986" s="201"/>
      <c r="DU986" s="201"/>
      <c r="DV986" s="201"/>
      <c r="DW986" s="201"/>
      <c r="DX986" s="201"/>
      <c r="DY986" s="201"/>
      <c r="DZ986" s="201"/>
      <c r="EA986" s="201"/>
      <c r="EB986" s="201"/>
      <c r="EC986" s="201"/>
      <c r="ED986" s="201"/>
      <c r="EE986" s="201"/>
      <c r="EF986" s="201"/>
      <c r="EG986" s="201"/>
      <c r="EH986" s="201"/>
      <c r="EI986" s="201"/>
      <c r="EJ986" s="201"/>
      <c r="EK986" s="201"/>
      <c r="EL986" s="201"/>
      <c r="EM986" s="201"/>
      <c r="EN986" s="201"/>
      <c r="EO986" s="201"/>
      <c r="EP986" s="201"/>
      <c r="EQ986" s="201"/>
      <c r="ER986" s="201"/>
      <c r="ES986" s="201"/>
      <c r="ET986" s="201"/>
      <c r="EU986" s="201"/>
      <c r="EV986" s="201"/>
      <c r="EW986" s="201"/>
      <c r="EX986" s="201"/>
      <c r="EY986" s="201"/>
      <c r="EZ986" s="201"/>
      <c r="FA986" s="201"/>
      <c r="FB986" s="201"/>
      <c r="FC986" s="201"/>
      <c r="FD986" s="201"/>
      <c r="FE986" s="201"/>
      <c r="FF986" s="201"/>
      <c r="FG986" s="201"/>
      <c r="FH986" s="201"/>
      <c r="FI986" s="201"/>
      <c r="FJ986" s="201"/>
      <c r="FK986" s="201"/>
      <c r="FL986" s="201"/>
      <c r="FM986" s="201"/>
      <c r="FN986" s="201"/>
      <c r="FO986" s="201"/>
      <c r="FP986" s="201"/>
      <c r="FQ986" s="201"/>
      <c r="FR986" s="201"/>
      <c r="FS986" s="201"/>
      <c r="FT986" s="201"/>
      <c r="FU986" s="201"/>
      <c r="FV986" s="201"/>
      <c r="FW986" s="201"/>
      <c r="FX986" s="201"/>
      <c r="FY986" s="201"/>
      <c r="FZ986" s="201"/>
      <c r="GA986" s="201"/>
      <c r="GB986" s="201"/>
      <c r="GC986" s="201"/>
      <c r="GD986" s="201"/>
      <c r="GE986" s="201"/>
      <c r="GF986" s="201"/>
      <c r="GG986" s="201"/>
      <c r="GH986" s="201"/>
      <c r="GI986" s="201"/>
      <c r="GJ986" s="201"/>
      <c r="GK986" s="201"/>
      <c r="GL986" s="201"/>
      <c r="GM986" s="201"/>
      <c r="GN986" s="201"/>
      <c r="GO986" s="201"/>
      <c r="GP986" s="201"/>
      <c r="GQ986" s="201"/>
      <c r="GR986" s="201"/>
      <c r="GS986" s="201"/>
      <c r="GT986" s="201"/>
      <c r="GU986" s="201"/>
      <c r="GV986" s="201"/>
      <c r="GW986" s="201"/>
      <c r="GX986" s="201"/>
      <c r="GY986" s="201"/>
      <c r="GZ986" s="201"/>
      <c r="HA986" s="201"/>
      <c r="HB986" s="201"/>
      <c r="HC986" s="201"/>
      <c r="HD986" s="201"/>
      <c r="HE986" s="201"/>
      <c r="HF986" s="201"/>
      <c r="HG986" s="201"/>
      <c r="HH986" s="201"/>
      <c r="HI986" s="201"/>
      <c r="HJ986" s="201"/>
      <c r="HK986" s="201"/>
      <c r="HL986" s="201"/>
      <c r="HM986" s="201"/>
      <c r="HN986" s="201"/>
      <c r="HO986" s="201"/>
      <c r="HP986" s="201"/>
      <c r="HQ986" s="201"/>
      <c r="HR986" s="201"/>
      <c r="HS986" s="201"/>
      <c r="HT986" s="201"/>
      <c r="HU986" s="201"/>
      <c r="HV986" s="201"/>
      <c r="HW986" s="201"/>
      <c r="HX986" s="201"/>
      <c r="HY986" s="201"/>
      <c r="HZ986" s="201"/>
      <c r="IA986" s="201"/>
      <c r="IB986" s="201"/>
      <c r="IC986" s="201"/>
      <c r="ID986" s="201"/>
      <c r="IE986" s="201"/>
      <c r="IF986" s="201"/>
      <c r="IG986" s="201"/>
      <c r="IH986" s="201"/>
      <c r="II986" s="201"/>
      <c r="IJ986" s="201"/>
      <c r="IK986" s="201"/>
      <c r="IL986" s="201"/>
      <c r="IM986" s="201"/>
      <c r="IN986" s="201"/>
      <c r="IO986" s="201"/>
      <c r="IP986" s="201"/>
      <c r="IQ986" s="201"/>
      <c r="IR986" s="201"/>
      <c r="IS986" s="201"/>
      <c r="IT986" s="201"/>
      <c r="IU986" s="201"/>
      <c r="IV986" s="201"/>
    </row>
    <row r="987" spans="1:256">
      <c r="A987" s="198"/>
      <c r="B987" s="199"/>
      <c r="C987" s="199" t="s">
        <v>417</v>
      </c>
      <c r="D987" s="199"/>
      <c r="E987" s="199" t="s">
        <v>92</v>
      </c>
      <c r="F987" s="196">
        <v>1</v>
      </c>
      <c r="G987" s="197"/>
      <c r="H987" s="197">
        <v>793.51</v>
      </c>
      <c r="I987" s="197">
        <v>793.51</v>
      </c>
      <c r="J987" s="230">
        <v>6</v>
      </c>
      <c r="K987" s="200"/>
      <c r="L987" s="199"/>
      <c r="M987" s="197">
        <v>793.51</v>
      </c>
      <c r="N987" s="197">
        <v>793.51</v>
      </c>
      <c r="O987" s="199"/>
      <c r="P987" s="197"/>
      <c r="Q987" s="197"/>
      <c r="R987" s="196">
        <v>1</v>
      </c>
      <c r="S987" s="197">
        <v>793.51</v>
      </c>
      <c r="T987" s="197">
        <v>793.51</v>
      </c>
      <c r="U987" s="200"/>
      <c r="V987" s="199"/>
      <c r="W987" s="199"/>
      <c r="X987" s="199"/>
      <c r="Y987" s="199"/>
      <c r="Z987" s="199"/>
      <c r="AA987" s="199"/>
      <c r="AB987" s="199"/>
      <c r="AC987" s="199"/>
      <c r="AD987" s="199"/>
      <c r="AE987" s="200"/>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c r="BG987" s="201"/>
      <c r="BH987" s="201"/>
      <c r="BI987" s="201"/>
      <c r="BJ987" s="201"/>
      <c r="BK987" s="201"/>
      <c r="BL987" s="201"/>
      <c r="BM987" s="201"/>
      <c r="BN987" s="201"/>
      <c r="BO987" s="201"/>
      <c r="BP987" s="201"/>
      <c r="BQ987" s="201"/>
      <c r="BR987" s="201"/>
      <c r="BS987" s="201"/>
      <c r="BT987" s="201"/>
      <c r="BU987" s="201"/>
      <c r="BV987" s="201"/>
      <c r="BW987" s="201"/>
      <c r="BX987" s="201"/>
      <c r="BY987" s="201"/>
      <c r="BZ987" s="201"/>
      <c r="CA987" s="201"/>
      <c r="CB987" s="201"/>
      <c r="CC987" s="201"/>
      <c r="CD987" s="201"/>
      <c r="CE987" s="201"/>
      <c r="CF987" s="201"/>
      <c r="CG987" s="201"/>
      <c r="CH987" s="201"/>
      <c r="CI987" s="201"/>
      <c r="CJ987" s="201"/>
      <c r="CK987" s="201"/>
      <c r="CL987" s="201"/>
      <c r="CM987" s="201"/>
      <c r="CN987" s="201"/>
      <c r="CO987" s="201"/>
      <c r="CP987" s="201"/>
      <c r="CQ987" s="201"/>
      <c r="CR987" s="201"/>
      <c r="CS987" s="201"/>
      <c r="CT987" s="201"/>
      <c r="CU987" s="201"/>
      <c r="CV987" s="201"/>
      <c r="CW987" s="201"/>
      <c r="CX987" s="201"/>
      <c r="CY987" s="201"/>
      <c r="CZ987" s="201"/>
      <c r="DA987" s="201"/>
      <c r="DB987" s="201"/>
      <c r="DC987" s="201"/>
      <c r="DD987" s="201"/>
      <c r="DE987" s="201"/>
      <c r="DF987" s="201"/>
      <c r="DG987" s="201"/>
      <c r="DH987" s="201"/>
      <c r="DI987" s="201"/>
      <c r="DJ987" s="201"/>
      <c r="DK987" s="201"/>
      <c r="DL987" s="201"/>
      <c r="DM987" s="201"/>
      <c r="DN987" s="201"/>
      <c r="DO987" s="201"/>
      <c r="DP987" s="201"/>
      <c r="DQ987" s="201"/>
      <c r="DR987" s="201"/>
      <c r="DS987" s="201"/>
      <c r="DT987" s="201"/>
      <c r="DU987" s="201"/>
      <c r="DV987" s="201"/>
      <c r="DW987" s="201"/>
      <c r="DX987" s="201"/>
      <c r="DY987" s="201"/>
      <c r="DZ987" s="201"/>
      <c r="EA987" s="201"/>
      <c r="EB987" s="201"/>
      <c r="EC987" s="201"/>
      <c r="ED987" s="201"/>
      <c r="EE987" s="201"/>
      <c r="EF987" s="201"/>
      <c r="EG987" s="201"/>
      <c r="EH987" s="201"/>
      <c r="EI987" s="201"/>
      <c r="EJ987" s="201"/>
      <c r="EK987" s="201"/>
      <c r="EL987" s="201"/>
      <c r="EM987" s="201"/>
      <c r="EN987" s="201"/>
      <c r="EO987" s="201"/>
      <c r="EP987" s="201"/>
      <c r="EQ987" s="201"/>
      <c r="ER987" s="201"/>
      <c r="ES987" s="201"/>
      <c r="ET987" s="201"/>
      <c r="EU987" s="201"/>
      <c r="EV987" s="201"/>
      <c r="EW987" s="201"/>
      <c r="EX987" s="201"/>
      <c r="EY987" s="201"/>
      <c r="EZ987" s="201"/>
      <c r="FA987" s="201"/>
      <c r="FB987" s="201"/>
      <c r="FC987" s="201"/>
      <c r="FD987" s="201"/>
      <c r="FE987" s="201"/>
      <c r="FF987" s="201"/>
      <c r="FG987" s="201"/>
      <c r="FH987" s="201"/>
      <c r="FI987" s="201"/>
      <c r="FJ987" s="201"/>
      <c r="FK987" s="201"/>
      <c r="FL987" s="201"/>
      <c r="FM987" s="201"/>
      <c r="FN987" s="201"/>
      <c r="FO987" s="201"/>
      <c r="FP987" s="201"/>
      <c r="FQ987" s="201"/>
      <c r="FR987" s="201"/>
      <c r="FS987" s="201"/>
      <c r="FT987" s="201"/>
      <c r="FU987" s="201"/>
      <c r="FV987" s="201"/>
      <c r="FW987" s="201"/>
      <c r="FX987" s="201"/>
      <c r="FY987" s="201"/>
      <c r="FZ987" s="201"/>
      <c r="GA987" s="201"/>
      <c r="GB987" s="201"/>
      <c r="GC987" s="201"/>
      <c r="GD987" s="201"/>
      <c r="GE987" s="201"/>
      <c r="GF987" s="201"/>
      <c r="GG987" s="201"/>
      <c r="GH987" s="201"/>
      <c r="GI987" s="201"/>
      <c r="GJ987" s="201"/>
      <c r="GK987" s="201"/>
      <c r="GL987" s="201"/>
      <c r="GM987" s="201"/>
      <c r="GN987" s="201"/>
      <c r="GO987" s="201"/>
      <c r="GP987" s="201"/>
      <c r="GQ987" s="201"/>
      <c r="GR987" s="201"/>
      <c r="GS987" s="201"/>
      <c r="GT987" s="201"/>
      <c r="GU987" s="201"/>
      <c r="GV987" s="201"/>
      <c r="GW987" s="201"/>
      <c r="GX987" s="201"/>
      <c r="GY987" s="201"/>
      <c r="GZ987" s="201"/>
      <c r="HA987" s="201"/>
      <c r="HB987" s="201"/>
      <c r="HC987" s="201"/>
      <c r="HD987" s="201"/>
      <c r="HE987" s="201"/>
      <c r="HF987" s="201"/>
      <c r="HG987" s="201"/>
      <c r="HH987" s="201"/>
      <c r="HI987" s="201"/>
      <c r="HJ987" s="201"/>
      <c r="HK987" s="201"/>
      <c r="HL987" s="201"/>
      <c r="HM987" s="201"/>
      <c r="HN987" s="201"/>
      <c r="HO987" s="201"/>
      <c r="HP987" s="201"/>
      <c r="HQ987" s="201"/>
      <c r="HR987" s="201"/>
      <c r="HS987" s="201"/>
      <c r="HT987" s="201"/>
      <c r="HU987" s="201"/>
      <c r="HV987" s="201"/>
      <c r="HW987" s="201"/>
      <c r="HX987" s="201"/>
      <c r="HY987" s="201"/>
      <c r="HZ987" s="201"/>
      <c r="IA987" s="201"/>
      <c r="IB987" s="201"/>
      <c r="IC987" s="201"/>
      <c r="ID987" s="201"/>
      <c r="IE987" s="201"/>
      <c r="IF987" s="201"/>
      <c r="IG987" s="201"/>
      <c r="IH987" s="201"/>
      <c r="II987" s="201"/>
      <c r="IJ987" s="201"/>
      <c r="IK987" s="201"/>
      <c r="IL987" s="201"/>
      <c r="IM987" s="201"/>
      <c r="IN987" s="201"/>
      <c r="IO987" s="201"/>
      <c r="IP987" s="201"/>
      <c r="IQ987" s="201"/>
      <c r="IR987" s="201"/>
      <c r="IS987" s="201"/>
      <c r="IT987" s="201"/>
      <c r="IU987" s="201"/>
      <c r="IV987" s="201"/>
    </row>
    <row r="988" spans="1:256">
      <c r="A988" s="198"/>
      <c r="B988" s="199"/>
      <c r="C988" s="199" t="s">
        <v>421</v>
      </c>
      <c r="D988" s="199"/>
      <c r="E988" s="199" t="s">
        <v>285</v>
      </c>
      <c r="F988" s="196">
        <v>5</v>
      </c>
      <c r="G988" s="197">
        <v>1072.03</v>
      </c>
      <c r="H988" s="197">
        <v>3216.09</v>
      </c>
      <c r="I988" s="197">
        <v>643.21799999999996</v>
      </c>
      <c r="J988" s="230">
        <v>11.2</v>
      </c>
      <c r="K988" s="200"/>
      <c r="L988" s="199">
        <v>3</v>
      </c>
      <c r="M988" s="197">
        <v>1375.67</v>
      </c>
      <c r="N988" s="197">
        <v>687.83500000000004</v>
      </c>
      <c r="O988" s="199"/>
      <c r="P988" s="197"/>
      <c r="Q988" s="197"/>
      <c r="R988" s="196">
        <v>5</v>
      </c>
      <c r="S988" s="197">
        <v>3216.09</v>
      </c>
      <c r="T988" s="197">
        <v>643.21799999999996</v>
      </c>
      <c r="U988" s="200"/>
      <c r="V988" s="199"/>
      <c r="W988" s="199"/>
      <c r="X988" s="199"/>
      <c r="Y988" s="199"/>
      <c r="Z988" s="199"/>
      <c r="AA988" s="199"/>
      <c r="AB988" s="199"/>
      <c r="AC988" s="199"/>
      <c r="AD988" s="199"/>
      <c r="AE988" s="200"/>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201"/>
      <c r="BE988" s="201"/>
      <c r="BF988" s="201"/>
      <c r="BG988" s="201"/>
      <c r="BH988" s="201"/>
      <c r="BI988" s="201"/>
      <c r="BJ988" s="201"/>
      <c r="BK988" s="201"/>
      <c r="BL988" s="201"/>
      <c r="BM988" s="201"/>
      <c r="BN988" s="201"/>
      <c r="BO988" s="201"/>
      <c r="BP988" s="201"/>
      <c r="BQ988" s="201"/>
      <c r="BR988" s="201"/>
      <c r="BS988" s="201"/>
      <c r="BT988" s="201"/>
      <c r="BU988" s="201"/>
      <c r="BV988" s="201"/>
      <c r="BW988" s="201"/>
      <c r="BX988" s="201"/>
      <c r="BY988" s="201"/>
      <c r="BZ988" s="201"/>
      <c r="CA988" s="201"/>
      <c r="CB988" s="201"/>
      <c r="CC988" s="201"/>
      <c r="CD988" s="201"/>
      <c r="CE988" s="201"/>
      <c r="CF988" s="201"/>
      <c r="CG988" s="201"/>
      <c r="CH988" s="201"/>
      <c r="CI988" s="201"/>
      <c r="CJ988" s="201"/>
      <c r="CK988" s="201"/>
      <c r="CL988" s="201"/>
      <c r="CM988" s="201"/>
      <c r="CN988" s="201"/>
      <c r="CO988" s="201"/>
      <c r="CP988" s="201"/>
      <c r="CQ988" s="201"/>
      <c r="CR988" s="201"/>
      <c r="CS988" s="201"/>
      <c r="CT988" s="201"/>
      <c r="CU988" s="201"/>
      <c r="CV988" s="201"/>
      <c r="CW988" s="201"/>
      <c r="CX988" s="201"/>
      <c r="CY988" s="201"/>
      <c r="CZ988" s="201"/>
      <c r="DA988" s="201"/>
      <c r="DB988" s="201"/>
      <c r="DC988" s="201"/>
      <c r="DD988" s="201"/>
      <c r="DE988" s="201"/>
      <c r="DF988" s="201"/>
      <c r="DG988" s="201"/>
      <c r="DH988" s="201"/>
      <c r="DI988" s="201"/>
      <c r="DJ988" s="201"/>
      <c r="DK988" s="201"/>
      <c r="DL988" s="201"/>
      <c r="DM988" s="201"/>
      <c r="DN988" s="201"/>
      <c r="DO988" s="201"/>
      <c r="DP988" s="201"/>
      <c r="DQ988" s="201"/>
      <c r="DR988" s="201"/>
      <c r="DS988" s="201"/>
      <c r="DT988" s="201"/>
      <c r="DU988" s="201"/>
      <c r="DV988" s="201"/>
      <c r="DW988" s="201"/>
      <c r="DX988" s="201"/>
      <c r="DY988" s="201"/>
      <c r="DZ988" s="201"/>
      <c r="EA988" s="201"/>
      <c r="EB988" s="201"/>
      <c r="EC988" s="201"/>
      <c r="ED988" s="201"/>
      <c r="EE988" s="201"/>
      <c r="EF988" s="201"/>
      <c r="EG988" s="201"/>
      <c r="EH988" s="201"/>
      <c r="EI988" s="201"/>
      <c r="EJ988" s="201"/>
      <c r="EK988" s="201"/>
      <c r="EL988" s="201"/>
      <c r="EM988" s="201"/>
      <c r="EN988" s="201"/>
      <c r="EO988" s="201"/>
      <c r="EP988" s="201"/>
      <c r="EQ988" s="201"/>
      <c r="ER988" s="201"/>
      <c r="ES988" s="201"/>
      <c r="ET988" s="201"/>
      <c r="EU988" s="201"/>
      <c r="EV988" s="201"/>
      <c r="EW988" s="201"/>
      <c r="EX988" s="201"/>
      <c r="EY988" s="201"/>
      <c r="EZ988" s="201"/>
      <c r="FA988" s="201"/>
      <c r="FB988" s="201"/>
      <c r="FC988" s="201"/>
      <c r="FD988" s="201"/>
      <c r="FE988" s="201"/>
      <c r="FF988" s="201"/>
      <c r="FG988" s="201"/>
      <c r="FH988" s="201"/>
      <c r="FI988" s="201"/>
      <c r="FJ988" s="201"/>
      <c r="FK988" s="201"/>
      <c r="FL988" s="201"/>
      <c r="FM988" s="201"/>
      <c r="FN988" s="201"/>
      <c r="FO988" s="201"/>
      <c r="FP988" s="201"/>
      <c r="FQ988" s="201"/>
      <c r="FR988" s="201"/>
      <c r="FS988" s="201"/>
      <c r="FT988" s="201"/>
      <c r="FU988" s="201"/>
      <c r="FV988" s="201"/>
      <c r="FW988" s="201"/>
      <c r="FX988" s="201"/>
      <c r="FY988" s="201"/>
      <c r="FZ988" s="201"/>
      <c r="GA988" s="201"/>
      <c r="GB988" s="201"/>
      <c r="GC988" s="201"/>
      <c r="GD988" s="201"/>
      <c r="GE988" s="201"/>
      <c r="GF988" s="201"/>
      <c r="GG988" s="201"/>
      <c r="GH988" s="201"/>
      <c r="GI988" s="201"/>
      <c r="GJ988" s="201"/>
      <c r="GK988" s="201"/>
      <c r="GL988" s="201"/>
      <c r="GM988" s="201"/>
      <c r="GN988" s="201"/>
      <c r="GO988" s="201"/>
      <c r="GP988" s="201"/>
      <c r="GQ988" s="201"/>
      <c r="GR988" s="201"/>
      <c r="GS988" s="201"/>
      <c r="GT988" s="201"/>
      <c r="GU988" s="201"/>
      <c r="GV988" s="201"/>
      <c r="GW988" s="201"/>
      <c r="GX988" s="201"/>
      <c r="GY988" s="201"/>
      <c r="GZ988" s="201"/>
      <c r="HA988" s="201"/>
      <c r="HB988" s="201"/>
      <c r="HC988" s="201"/>
      <c r="HD988" s="201"/>
      <c r="HE988" s="201"/>
      <c r="HF988" s="201"/>
      <c r="HG988" s="201"/>
      <c r="HH988" s="201"/>
      <c r="HI988" s="201"/>
      <c r="HJ988" s="201"/>
      <c r="HK988" s="201"/>
      <c r="HL988" s="201"/>
      <c r="HM988" s="201"/>
      <c r="HN988" s="201"/>
      <c r="HO988" s="201"/>
      <c r="HP988" s="201"/>
      <c r="HQ988" s="201"/>
      <c r="HR988" s="201"/>
      <c r="HS988" s="201"/>
      <c r="HT988" s="201"/>
      <c r="HU988" s="201"/>
      <c r="HV988" s="201"/>
      <c r="HW988" s="201"/>
      <c r="HX988" s="201"/>
      <c r="HY988" s="201"/>
      <c r="HZ988" s="201"/>
      <c r="IA988" s="201"/>
      <c r="IB988" s="201"/>
      <c r="IC988" s="201"/>
      <c r="ID988" s="201"/>
      <c r="IE988" s="201"/>
      <c r="IF988" s="201"/>
      <c r="IG988" s="201"/>
      <c r="IH988" s="201"/>
      <c r="II988" s="201"/>
      <c r="IJ988" s="201"/>
      <c r="IK988" s="201"/>
      <c r="IL988" s="201"/>
      <c r="IM988" s="201"/>
      <c r="IN988" s="201"/>
      <c r="IO988" s="201"/>
      <c r="IP988" s="201"/>
      <c r="IQ988" s="201"/>
      <c r="IR988" s="201"/>
      <c r="IS988" s="201"/>
      <c r="IT988" s="201"/>
      <c r="IU988" s="201"/>
      <c r="IV988" s="201"/>
    </row>
    <row r="989" spans="1:256">
      <c r="A989" s="198"/>
      <c r="B989" s="199"/>
      <c r="C989" s="199" t="s">
        <v>422</v>
      </c>
      <c r="D989" s="199"/>
      <c r="E989" s="199" t="s">
        <v>127</v>
      </c>
      <c r="F989" s="196">
        <v>10</v>
      </c>
      <c r="G989" s="197">
        <v>4908.8549999999996</v>
      </c>
      <c r="H989" s="197">
        <v>29453.13</v>
      </c>
      <c r="I989" s="197">
        <v>2945.3130000000001</v>
      </c>
      <c r="J989" s="230">
        <v>14.3</v>
      </c>
      <c r="K989" s="200"/>
      <c r="L989" s="199">
        <v>6</v>
      </c>
      <c r="M989" s="197">
        <v>17681.28</v>
      </c>
      <c r="N989" s="197">
        <v>4420.32</v>
      </c>
      <c r="O989" s="199"/>
      <c r="P989" s="197"/>
      <c r="Q989" s="197"/>
      <c r="R989" s="196">
        <v>10</v>
      </c>
      <c r="S989" s="197">
        <v>29453.13</v>
      </c>
      <c r="T989" s="197">
        <v>2945.3130000000001</v>
      </c>
      <c r="U989" s="200"/>
      <c r="V989" s="199"/>
      <c r="W989" s="199"/>
      <c r="X989" s="199"/>
      <c r="Y989" s="199"/>
      <c r="Z989" s="199"/>
      <c r="AA989" s="199"/>
      <c r="AB989" s="199"/>
      <c r="AC989" s="199"/>
      <c r="AD989" s="199"/>
      <c r="AE989" s="200"/>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201"/>
      <c r="BE989" s="201"/>
      <c r="BF989" s="201"/>
      <c r="BG989" s="201"/>
      <c r="BH989" s="201"/>
      <c r="BI989" s="201"/>
      <c r="BJ989" s="201"/>
      <c r="BK989" s="201"/>
      <c r="BL989" s="201"/>
      <c r="BM989" s="201"/>
      <c r="BN989" s="201"/>
      <c r="BO989" s="201"/>
      <c r="BP989" s="201"/>
      <c r="BQ989" s="201"/>
      <c r="BR989" s="201"/>
      <c r="BS989" s="201"/>
      <c r="BT989" s="201"/>
      <c r="BU989" s="201"/>
      <c r="BV989" s="201"/>
      <c r="BW989" s="201"/>
      <c r="BX989" s="201"/>
      <c r="BY989" s="201"/>
      <c r="BZ989" s="201"/>
      <c r="CA989" s="201"/>
      <c r="CB989" s="201"/>
      <c r="CC989" s="201"/>
      <c r="CD989" s="201"/>
      <c r="CE989" s="201"/>
      <c r="CF989" s="201"/>
      <c r="CG989" s="201"/>
      <c r="CH989" s="201"/>
      <c r="CI989" s="201"/>
      <c r="CJ989" s="201"/>
      <c r="CK989" s="201"/>
      <c r="CL989" s="201"/>
      <c r="CM989" s="201"/>
      <c r="CN989" s="201"/>
      <c r="CO989" s="201"/>
      <c r="CP989" s="201"/>
      <c r="CQ989" s="201"/>
      <c r="CR989" s="201"/>
      <c r="CS989" s="201"/>
      <c r="CT989" s="201"/>
      <c r="CU989" s="201"/>
      <c r="CV989" s="201"/>
      <c r="CW989" s="201"/>
      <c r="CX989" s="201"/>
      <c r="CY989" s="201"/>
      <c r="CZ989" s="201"/>
      <c r="DA989" s="201"/>
      <c r="DB989" s="201"/>
      <c r="DC989" s="201"/>
      <c r="DD989" s="201"/>
      <c r="DE989" s="201"/>
      <c r="DF989" s="201"/>
      <c r="DG989" s="201"/>
      <c r="DH989" s="201"/>
      <c r="DI989" s="201"/>
      <c r="DJ989" s="201"/>
      <c r="DK989" s="201"/>
      <c r="DL989" s="201"/>
      <c r="DM989" s="201"/>
      <c r="DN989" s="201"/>
      <c r="DO989" s="201"/>
      <c r="DP989" s="201"/>
      <c r="DQ989" s="201"/>
      <c r="DR989" s="201"/>
      <c r="DS989" s="201"/>
      <c r="DT989" s="201"/>
      <c r="DU989" s="201"/>
      <c r="DV989" s="201"/>
      <c r="DW989" s="201"/>
      <c r="DX989" s="201"/>
      <c r="DY989" s="201"/>
      <c r="DZ989" s="201"/>
      <c r="EA989" s="201"/>
      <c r="EB989" s="201"/>
      <c r="EC989" s="201"/>
      <c r="ED989" s="201"/>
      <c r="EE989" s="201"/>
      <c r="EF989" s="201"/>
      <c r="EG989" s="201"/>
      <c r="EH989" s="201"/>
      <c r="EI989" s="201"/>
      <c r="EJ989" s="201"/>
      <c r="EK989" s="201"/>
      <c r="EL989" s="201"/>
      <c r="EM989" s="201"/>
      <c r="EN989" s="201"/>
      <c r="EO989" s="201"/>
      <c r="EP989" s="201"/>
      <c r="EQ989" s="201"/>
      <c r="ER989" s="201"/>
      <c r="ES989" s="201"/>
      <c r="ET989" s="201"/>
      <c r="EU989" s="201"/>
      <c r="EV989" s="201"/>
      <c r="EW989" s="201"/>
      <c r="EX989" s="201"/>
      <c r="EY989" s="201"/>
      <c r="EZ989" s="201"/>
      <c r="FA989" s="201"/>
      <c r="FB989" s="201"/>
      <c r="FC989" s="201"/>
      <c r="FD989" s="201"/>
      <c r="FE989" s="201"/>
      <c r="FF989" s="201"/>
      <c r="FG989" s="201"/>
      <c r="FH989" s="201"/>
      <c r="FI989" s="201"/>
      <c r="FJ989" s="201"/>
      <c r="FK989" s="201"/>
      <c r="FL989" s="201"/>
      <c r="FM989" s="201"/>
      <c r="FN989" s="201"/>
      <c r="FO989" s="201"/>
      <c r="FP989" s="201"/>
      <c r="FQ989" s="201"/>
      <c r="FR989" s="201"/>
      <c r="FS989" s="201"/>
      <c r="FT989" s="201"/>
      <c r="FU989" s="201"/>
      <c r="FV989" s="201"/>
      <c r="FW989" s="201"/>
      <c r="FX989" s="201"/>
      <c r="FY989" s="201"/>
      <c r="FZ989" s="201"/>
      <c r="GA989" s="201"/>
      <c r="GB989" s="201"/>
      <c r="GC989" s="201"/>
      <c r="GD989" s="201"/>
      <c r="GE989" s="201"/>
      <c r="GF989" s="201"/>
      <c r="GG989" s="201"/>
      <c r="GH989" s="201"/>
      <c r="GI989" s="201"/>
      <c r="GJ989" s="201"/>
      <c r="GK989" s="201"/>
      <c r="GL989" s="201"/>
      <c r="GM989" s="201"/>
      <c r="GN989" s="201"/>
      <c r="GO989" s="201"/>
      <c r="GP989" s="201"/>
      <c r="GQ989" s="201"/>
      <c r="GR989" s="201"/>
      <c r="GS989" s="201"/>
      <c r="GT989" s="201"/>
      <c r="GU989" s="201"/>
      <c r="GV989" s="201"/>
      <c r="GW989" s="201"/>
      <c r="GX989" s="201"/>
      <c r="GY989" s="201"/>
      <c r="GZ989" s="201"/>
      <c r="HA989" s="201"/>
      <c r="HB989" s="201"/>
      <c r="HC989" s="201"/>
      <c r="HD989" s="201"/>
      <c r="HE989" s="201"/>
      <c r="HF989" s="201"/>
      <c r="HG989" s="201"/>
      <c r="HH989" s="201"/>
      <c r="HI989" s="201"/>
      <c r="HJ989" s="201"/>
      <c r="HK989" s="201"/>
      <c r="HL989" s="201"/>
      <c r="HM989" s="201"/>
      <c r="HN989" s="201"/>
      <c r="HO989" s="201"/>
      <c r="HP989" s="201"/>
      <c r="HQ989" s="201"/>
      <c r="HR989" s="201"/>
      <c r="HS989" s="201"/>
      <c r="HT989" s="201"/>
      <c r="HU989" s="201"/>
      <c r="HV989" s="201"/>
      <c r="HW989" s="201"/>
      <c r="HX989" s="201"/>
      <c r="HY989" s="201"/>
      <c r="HZ989" s="201"/>
      <c r="IA989" s="201"/>
      <c r="IB989" s="201"/>
      <c r="IC989" s="201"/>
      <c r="ID989" s="201"/>
      <c r="IE989" s="201"/>
      <c r="IF989" s="201"/>
      <c r="IG989" s="201"/>
      <c r="IH989" s="201"/>
      <c r="II989" s="201"/>
      <c r="IJ989" s="201"/>
      <c r="IK989" s="201"/>
      <c r="IL989" s="201"/>
      <c r="IM989" s="201"/>
      <c r="IN989" s="201"/>
      <c r="IO989" s="201"/>
      <c r="IP989" s="201"/>
      <c r="IQ989" s="201"/>
      <c r="IR989" s="201"/>
      <c r="IS989" s="201"/>
      <c r="IT989" s="201"/>
      <c r="IU989" s="201"/>
      <c r="IV989" s="201"/>
    </row>
    <row r="990" spans="1:256">
      <c r="A990" s="198"/>
      <c r="B990" s="199"/>
      <c r="C990" s="199" t="s">
        <v>426</v>
      </c>
      <c r="D990" s="199"/>
      <c r="E990" s="199" t="s">
        <v>425</v>
      </c>
      <c r="F990" s="196">
        <v>3</v>
      </c>
      <c r="G990" s="197">
        <v>2744.41</v>
      </c>
      <c r="H990" s="197">
        <v>2744.41</v>
      </c>
      <c r="I990" s="197">
        <v>914.80333333333294</v>
      </c>
      <c r="J990" s="230">
        <v>12.6666666666667</v>
      </c>
      <c r="K990" s="200"/>
      <c r="L990" s="199">
        <v>1</v>
      </c>
      <c r="M990" s="197">
        <v>1713.8</v>
      </c>
      <c r="N990" s="197">
        <v>856.9</v>
      </c>
      <c r="O990" s="199"/>
      <c r="P990" s="197"/>
      <c r="Q990" s="197"/>
      <c r="R990" s="196">
        <v>3</v>
      </c>
      <c r="S990" s="197">
        <v>2744.41</v>
      </c>
      <c r="T990" s="197">
        <v>914.80333333333294</v>
      </c>
      <c r="U990" s="200"/>
      <c r="V990" s="199"/>
      <c r="W990" s="199"/>
      <c r="X990" s="199"/>
      <c r="Y990" s="199"/>
      <c r="Z990" s="199"/>
      <c r="AA990" s="199"/>
      <c r="AB990" s="199"/>
      <c r="AC990" s="199"/>
      <c r="AD990" s="199"/>
      <c r="AE990" s="200"/>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201"/>
      <c r="BE990" s="201"/>
      <c r="BF990" s="201"/>
      <c r="BG990" s="201"/>
      <c r="BH990" s="201"/>
      <c r="BI990" s="201"/>
      <c r="BJ990" s="201"/>
      <c r="BK990" s="201"/>
      <c r="BL990" s="201"/>
      <c r="BM990" s="201"/>
      <c r="BN990" s="201"/>
      <c r="BO990" s="201"/>
      <c r="BP990" s="201"/>
      <c r="BQ990" s="201"/>
      <c r="BR990" s="201"/>
      <c r="BS990" s="201"/>
      <c r="BT990" s="201"/>
      <c r="BU990" s="201"/>
      <c r="BV990" s="201"/>
      <c r="BW990" s="201"/>
      <c r="BX990" s="201"/>
      <c r="BY990" s="201"/>
      <c r="BZ990" s="201"/>
      <c r="CA990" s="201"/>
      <c r="CB990" s="201"/>
      <c r="CC990" s="201"/>
      <c r="CD990" s="201"/>
      <c r="CE990" s="201"/>
      <c r="CF990" s="201"/>
      <c r="CG990" s="201"/>
      <c r="CH990" s="201"/>
      <c r="CI990" s="201"/>
      <c r="CJ990" s="201"/>
      <c r="CK990" s="201"/>
      <c r="CL990" s="201"/>
      <c r="CM990" s="201"/>
      <c r="CN990" s="201"/>
      <c r="CO990" s="201"/>
      <c r="CP990" s="201"/>
      <c r="CQ990" s="201"/>
      <c r="CR990" s="201"/>
      <c r="CS990" s="201"/>
      <c r="CT990" s="201"/>
      <c r="CU990" s="201"/>
      <c r="CV990" s="201"/>
      <c r="CW990" s="201"/>
      <c r="CX990" s="201"/>
      <c r="CY990" s="201"/>
      <c r="CZ990" s="201"/>
      <c r="DA990" s="201"/>
      <c r="DB990" s="201"/>
      <c r="DC990" s="201"/>
      <c r="DD990" s="201"/>
      <c r="DE990" s="201"/>
      <c r="DF990" s="201"/>
      <c r="DG990" s="201"/>
      <c r="DH990" s="201"/>
      <c r="DI990" s="201"/>
      <c r="DJ990" s="201"/>
      <c r="DK990" s="201"/>
      <c r="DL990" s="201"/>
      <c r="DM990" s="201"/>
      <c r="DN990" s="201"/>
      <c r="DO990" s="201"/>
      <c r="DP990" s="201"/>
      <c r="DQ990" s="201"/>
      <c r="DR990" s="201"/>
      <c r="DS990" s="201"/>
      <c r="DT990" s="201"/>
      <c r="DU990" s="201"/>
      <c r="DV990" s="201"/>
      <c r="DW990" s="201"/>
      <c r="DX990" s="201"/>
      <c r="DY990" s="201"/>
      <c r="DZ990" s="201"/>
      <c r="EA990" s="201"/>
      <c r="EB990" s="201"/>
      <c r="EC990" s="201"/>
      <c r="ED990" s="201"/>
      <c r="EE990" s="201"/>
      <c r="EF990" s="201"/>
      <c r="EG990" s="201"/>
      <c r="EH990" s="201"/>
      <c r="EI990" s="201"/>
      <c r="EJ990" s="201"/>
      <c r="EK990" s="201"/>
      <c r="EL990" s="201"/>
      <c r="EM990" s="201"/>
      <c r="EN990" s="201"/>
      <c r="EO990" s="201"/>
      <c r="EP990" s="201"/>
      <c r="EQ990" s="201"/>
      <c r="ER990" s="201"/>
      <c r="ES990" s="201"/>
      <c r="ET990" s="201"/>
      <c r="EU990" s="201"/>
      <c r="EV990" s="201"/>
      <c r="EW990" s="201"/>
      <c r="EX990" s="201"/>
      <c r="EY990" s="201"/>
      <c r="EZ990" s="201"/>
      <c r="FA990" s="201"/>
      <c r="FB990" s="201"/>
      <c r="FC990" s="201"/>
      <c r="FD990" s="201"/>
      <c r="FE990" s="201"/>
      <c r="FF990" s="201"/>
      <c r="FG990" s="201"/>
      <c r="FH990" s="201"/>
      <c r="FI990" s="201"/>
      <c r="FJ990" s="201"/>
      <c r="FK990" s="201"/>
      <c r="FL990" s="201"/>
      <c r="FM990" s="201"/>
      <c r="FN990" s="201"/>
      <c r="FO990" s="201"/>
      <c r="FP990" s="201"/>
      <c r="FQ990" s="201"/>
      <c r="FR990" s="201"/>
      <c r="FS990" s="201"/>
      <c r="FT990" s="201"/>
      <c r="FU990" s="201"/>
      <c r="FV990" s="201"/>
      <c r="FW990" s="201"/>
      <c r="FX990" s="201"/>
      <c r="FY990" s="201"/>
      <c r="FZ990" s="201"/>
      <c r="GA990" s="201"/>
      <c r="GB990" s="201"/>
      <c r="GC990" s="201"/>
      <c r="GD990" s="201"/>
      <c r="GE990" s="201"/>
      <c r="GF990" s="201"/>
      <c r="GG990" s="201"/>
      <c r="GH990" s="201"/>
      <c r="GI990" s="201"/>
      <c r="GJ990" s="201"/>
      <c r="GK990" s="201"/>
      <c r="GL990" s="201"/>
      <c r="GM990" s="201"/>
      <c r="GN990" s="201"/>
      <c r="GO990" s="201"/>
      <c r="GP990" s="201"/>
      <c r="GQ990" s="201"/>
      <c r="GR990" s="201"/>
      <c r="GS990" s="201"/>
      <c r="GT990" s="201"/>
      <c r="GU990" s="201"/>
      <c r="GV990" s="201"/>
      <c r="GW990" s="201"/>
      <c r="GX990" s="201"/>
      <c r="GY990" s="201"/>
      <c r="GZ990" s="201"/>
      <c r="HA990" s="201"/>
      <c r="HB990" s="201"/>
      <c r="HC990" s="201"/>
      <c r="HD990" s="201"/>
      <c r="HE990" s="201"/>
      <c r="HF990" s="201"/>
      <c r="HG990" s="201"/>
      <c r="HH990" s="201"/>
      <c r="HI990" s="201"/>
      <c r="HJ990" s="201"/>
      <c r="HK990" s="201"/>
      <c r="HL990" s="201"/>
      <c r="HM990" s="201"/>
      <c r="HN990" s="201"/>
      <c r="HO990" s="201"/>
      <c r="HP990" s="201"/>
      <c r="HQ990" s="201"/>
      <c r="HR990" s="201"/>
      <c r="HS990" s="201"/>
      <c r="HT990" s="201"/>
      <c r="HU990" s="201"/>
      <c r="HV990" s="201"/>
      <c r="HW990" s="201"/>
      <c r="HX990" s="201"/>
      <c r="HY990" s="201"/>
      <c r="HZ990" s="201"/>
      <c r="IA990" s="201"/>
      <c r="IB990" s="201"/>
      <c r="IC990" s="201"/>
      <c r="ID990" s="201"/>
      <c r="IE990" s="201"/>
      <c r="IF990" s="201"/>
      <c r="IG990" s="201"/>
      <c r="IH990" s="201"/>
      <c r="II990" s="201"/>
      <c r="IJ990" s="201"/>
      <c r="IK990" s="201"/>
      <c r="IL990" s="201"/>
      <c r="IM990" s="201"/>
      <c r="IN990" s="201"/>
      <c r="IO990" s="201"/>
      <c r="IP990" s="201"/>
      <c r="IQ990" s="201"/>
      <c r="IR990" s="201"/>
      <c r="IS990" s="201"/>
      <c r="IT990" s="201"/>
      <c r="IU990" s="201"/>
      <c r="IV990" s="201"/>
    </row>
    <row r="991" spans="1:256">
      <c r="A991" s="198"/>
      <c r="B991" s="199"/>
      <c r="C991" s="199" t="s">
        <v>427</v>
      </c>
      <c r="D991" s="199"/>
      <c r="E991" s="199" t="s">
        <v>187</v>
      </c>
      <c r="F991" s="196">
        <v>3</v>
      </c>
      <c r="G991" s="197">
        <v>6550.08</v>
      </c>
      <c r="H991" s="197">
        <v>6550.08</v>
      </c>
      <c r="I991" s="197">
        <v>2183.36</v>
      </c>
      <c r="J991" s="230">
        <v>12.6666666666667</v>
      </c>
      <c r="K991" s="200"/>
      <c r="L991" s="199">
        <v>1</v>
      </c>
      <c r="M991" s="197">
        <v>6001.07</v>
      </c>
      <c r="N991" s="197">
        <v>3000.5349999999999</v>
      </c>
      <c r="O991" s="199"/>
      <c r="P991" s="197"/>
      <c r="Q991" s="197"/>
      <c r="R991" s="196">
        <v>3</v>
      </c>
      <c r="S991" s="197">
        <v>6550.08</v>
      </c>
      <c r="T991" s="197">
        <v>2183.36</v>
      </c>
      <c r="U991" s="200"/>
      <c r="V991" s="199"/>
      <c r="W991" s="199"/>
      <c r="X991" s="199"/>
      <c r="Y991" s="199"/>
      <c r="Z991" s="199"/>
      <c r="AA991" s="199"/>
      <c r="AB991" s="199"/>
      <c r="AC991" s="199"/>
      <c r="AD991" s="199"/>
      <c r="AE991" s="200"/>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201"/>
      <c r="BE991" s="201"/>
      <c r="BF991" s="201"/>
      <c r="BG991" s="201"/>
      <c r="BH991" s="201"/>
      <c r="BI991" s="201"/>
      <c r="BJ991" s="201"/>
      <c r="BK991" s="201"/>
      <c r="BL991" s="201"/>
      <c r="BM991" s="201"/>
      <c r="BN991" s="201"/>
      <c r="BO991" s="201"/>
      <c r="BP991" s="201"/>
      <c r="BQ991" s="201"/>
      <c r="BR991" s="201"/>
      <c r="BS991" s="201"/>
      <c r="BT991" s="201"/>
      <c r="BU991" s="201"/>
      <c r="BV991" s="201"/>
      <c r="BW991" s="201"/>
      <c r="BX991" s="201"/>
      <c r="BY991" s="201"/>
      <c r="BZ991" s="201"/>
      <c r="CA991" s="201"/>
      <c r="CB991" s="201"/>
      <c r="CC991" s="201"/>
      <c r="CD991" s="201"/>
      <c r="CE991" s="201"/>
      <c r="CF991" s="201"/>
      <c r="CG991" s="201"/>
      <c r="CH991" s="201"/>
      <c r="CI991" s="201"/>
      <c r="CJ991" s="201"/>
      <c r="CK991" s="201"/>
      <c r="CL991" s="201"/>
      <c r="CM991" s="201"/>
      <c r="CN991" s="201"/>
      <c r="CO991" s="201"/>
      <c r="CP991" s="201"/>
      <c r="CQ991" s="201"/>
      <c r="CR991" s="201"/>
      <c r="CS991" s="201"/>
      <c r="CT991" s="201"/>
      <c r="CU991" s="201"/>
      <c r="CV991" s="201"/>
      <c r="CW991" s="201"/>
      <c r="CX991" s="201"/>
      <c r="CY991" s="201"/>
      <c r="CZ991" s="201"/>
      <c r="DA991" s="201"/>
      <c r="DB991" s="201"/>
      <c r="DC991" s="201"/>
      <c r="DD991" s="201"/>
      <c r="DE991" s="201"/>
      <c r="DF991" s="201"/>
      <c r="DG991" s="201"/>
      <c r="DH991" s="201"/>
      <c r="DI991" s="201"/>
      <c r="DJ991" s="201"/>
      <c r="DK991" s="201"/>
      <c r="DL991" s="201"/>
      <c r="DM991" s="201"/>
      <c r="DN991" s="201"/>
      <c r="DO991" s="201"/>
      <c r="DP991" s="201"/>
      <c r="DQ991" s="201"/>
      <c r="DR991" s="201"/>
      <c r="DS991" s="201"/>
      <c r="DT991" s="201"/>
      <c r="DU991" s="201"/>
      <c r="DV991" s="201"/>
      <c r="DW991" s="201"/>
      <c r="DX991" s="201"/>
      <c r="DY991" s="201"/>
      <c r="DZ991" s="201"/>
      <c r="EA991" s="201"/>
      <c r="EB991" s="201"/>
      <c r="EC991" s="201"/>
      <c r="ED991" s="201"/>
      <c r="EE991" s="201"/>
      <c r="EF991" s="201"/>
      <c r="EG991" s="201"/>
      <c r="EH991" s="201"/>
      <c r="EI991" s="201"/>
      <c r="EJ991" s="201"/>
      <c r="EK991" s="201"/>
      <c r="EL991" s="201"/>
      <c r="EM991" s="201"/>
      <c r="EN991" s="201"/>
      <c r="EO991" s="201"/>
      <c r="EP991" s="201"/>
      <c r="EQ991" s="201"/>
      <c r="ER991" s="201"/>
      <c r="ES991" s="201"/>
      <c r="ET991" s="201"/>
      <c r="EU991" s="201"/>
      <c r="EV991" s="201"/>
      <c r="EW991" s="201"/>
      <c r="EX991" s="201"/>
      <c r="EY991" s="201"/>
      <c r="EZ991" s="201"/>
      <c r="FA991" s="201"/>
      <c r="FB991" s="201"/>
      <c r="FC991" s="201"/>
      <c r="FD991" s="201"/>
      <c r="FE991" s="201"/>
      <c r="FF991" s="201"/>
      <c r="FG991" s="201"/>
      <c r="FH991" s="201"/>
      <c r="FI991" s="201"/>
      <c r="FJ991" s="201"/>
      <c r="FK991" s="201"/>
      <c r="FL991" s="201"/>
      <c r="FM991" s="201"/>
      <c r="FN991" s="201"/>
      <c r="FO991" s="201"/>
      <c r="FP991" s="201"/>
      <c r="FQ991" s="201"/>
      <c r="FR991" s="201"/>
      <c r="FS991" s="201"/>
      <c r="FT991" s="201"/>
      <c r="FU991" s="201"/>
      <c r="FV991" s="201"/>
      <c r="FW991" s="201"/>
      <c r="FX991" s="201"/>
      <c r="FY991" s="201"/>
      <c r="FZ991" s="201"/>
      <c r="GA991" s="201"/>
      <c r="GB991" s="201"/>
      <c r="GC991" s="201"/>
      <c r="GD991" s="201"/>
      <c r="GE991" s="201"/>
      <c r="GF991" s="201"/>
      <c r="GG991" s="201"/>
      <c r="GH991" s="201"/>
      <c r="GI991" s="201"/>
      <c r="GJ991" s="201"/>
      <c r="GK991" s="201"/>
      <c r="GL991" s="201"/>
      <c r="GM991" s="201"/>
      <c r="GN991" s="201"/>
      <c r="GO991" s="201"/>
      <c r="GP991" s="201"/>
      <c r="GQ991" s="201"/>
      <c r="GR991" s="201"/>
      <c r="GS991" s="201"/>
      <c r="GT991" s="201"/>
      <c r="GU991" s="201"/>
      <c r="GV991" s="201"/>
      <c r="GW991" s="201"/>
      <c r="GX991" s="201"/>
      <c r="GY991" s="201"/>
      <c r="GZ991" s="201"/>
      <c r="HA991" s="201"/>
      <c r="HB991" s="201"/>
      <c r="HC991" s="201"/>
      <c r="HD991" s="201"/>
      <c r="HE991" s="201"/>
      <c r="HF991" s="201"/>
      <c r="HG991" s="201"/>
      <c r="HH991" s="201"/>
      <c r="HI991" s="201"/>
      <c r="HJ991" s="201"/>
      <c r="HK991" s="201"/>
      <c r="HL991" s="201"/>
      <c r="HM991" s="201"/>
      <c r="HN991" s="201"/>
      <c r="HO991" s="201"/>
      <c r="HP991" s="201"/>
      <c r="HQ991" s="201"/>
      <c r="HR991" s="201"/>
      <c r="HS991" s="201"/>
      <c r="HT991" s="201"/>
      <c r="HU991" s="201"/>
      <c r="HV991" s="201"/>
      <c r="HW991" s="201"/>
      <c r="HX991" s="201"/>
      <c r="HY991" s="201"/>
      <c r="HZ991" s="201"/>
      <c r="IA991" s="201"/>
      <c r="IB991" s="201"/>
      <c r="IC991" s="201"/>
      <c r="ID991" s="201"/>
      <c r="IE991" s="201"/>
      <c r="IF991" s="201"/>
      <c r="IG991" s="201"/>
      <c r="IH991" s="201"/>
      <c r="II991" s="201"/>
      <c r="IJ991" s="201"/>
      <c r="IK991" s="201"/>
      <c r="IL991" s="201"/>
      <c r="IM991" s="201"/>
      <c r="IN991" s="201"/>
      <c r="IO991" s="201"/>
      <c r="IP991" s="201"/>
      <c r="IQ991" s="201"/>
      <c r="IR991" s="201"/>
      <c r="IS991" s="201"/>
      <c r="IT991" s="201"/>
      <c r="IU991" s="201"/>
      <c r="IV991" s="201"/>
    </row>
    <row r="992" spans="1:256">
      <c r="A992" s="198"/>
      <c r="B992" s="199"/>
      <c r="C992" s="199" t="s">
        <v>428</v>
      </c>
      <c r="D992" s="199"/>
      <c r="E992" s="199" t="s">
        <v>264</v>
      </c>
      <c r="F992" s="196">
        <v>1</v>
      </c>
      <c r="G992" s="197"/>
      <c r="H992" s="197">
        <v>2811.13</v>
      </c>
      <c r="I992" s="197">
        <v>2811.13</v>
      </c>
      <c r="J992" s="230">
        <v>6</v>
      </c>
      <c r="K992" s="200"/>
      <c r="L992" s="199"/>
      <c r="M992" s="197">
        <v>2811.13</v>
      </c>
      <c r="N992" s="197">
        <v>2811.13</v>
      </c>
      <c r="O992" s="199"/>
      <c r="P992" s="197"/>
      <c r="Q992" s="197"/>
      <c r="R992" s="196">
        <v>1</v>
      </c>
      <c r="S992" s="197">
        <v>2811.13</v>
      </c>
      <c r="T992" s="197">
        <v>2811.13</v>
      </c>
      <c r="U992" s="200"/>
      <c r="V992" s="199"/>
      <c r="W992" s="199"/>
      <c r="X992" s="199"/>
      <c r="Y992" s="199"/>
      <c r="Z992" s="199"/>
      <c r="AA992" s="199"/>
      <c r="AB992" s="199"/>
      <c r="AC992" s="199"/>
      <c r="AD992" s="199"/>
      <c r="AE992" s="200"/>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201"/>
      <c r="BE992" s="201"/>
      <c r="BF992" s="201"/>
      <c r="BG992" s="201"/>
      <c r="BH992" s="201"/>
      <c r="BI992" s="201"/>
      <c r="BJ992" s="201"/>
      <c r="BK992" s="201"/>
      <c r="BL992" s="201"/>
      <c r="BM992" s="201"/>
      <c r="BN992" s="201"/>
      <c r="BO992" s="201"/>
      <c r="BP992" s="201"/>
      <c r="BQ992" s="201"/>
      <c r="BR992" s="201"/>
      <c r="BS992" s="201"/>
      <c r="BT992" s="201"/>
      <c r="BU992" s="201"/>
      <c r="BV992" s="201"/>
      <c r="BW992" s="201"/>
      <c r="BX992" s="201"/>
      <c r="BY992" s="201"/>
      <c r="BZ992" s="201"/>
      <c r="CA992" s="201"/>
      <c r="CB992" s="201"/>
      <c r="CC992" s="201"/>
      <c r="CD992" s="201"/>
      <c r="CE992" s="201"/>
      <c r="CF992" s="201"/>
      <c r="CG992" s="201"/>
      <c r="CH992" s="201"/>
      <c r="CI992" s="201"/>
      <c r="CJ992" s="201"/>
      <c r="CK992" s="201"/>
      <c r="CL992" s="201"/>
      <c r="CM992" s="201"/>
      <c r="CN992" s="201"/>
      <c r="CO992" s="201"/>
      <c r="CP992" s="201"/>
      <c r="CQ992" s="201"/>
      <c r="CR992" s="201"/>
      <c r="CS992" s="201"/>
      <c r="CT992" s="201"/>
      <c r="CU992" s="201"/>
      <c r="CV992" s="201"/>
      <c r="CW992" s="201"/>
      <c r="CX992" s="201"/>
      <c r="CY992" s="201"/>
      <c r="CZ992" s="201"/>
      <c r="DA992" s="201"/>
      <c r="DB992" s="201"/>
      <c r="DC992" s="201"/>
      <c r="DD992" s="201"/>
      <c r="DE992" s="201"/>
      <c r="DF992" s="201"/>
      <c r="DG992" s="201"/>
      <c r="DH992" s="201"/>
      <c r="DI992" s="201"/>
      <c r="DJ992" s="201"/>
      <c r="DK992" s="201"/>
      <c r="DL992" s="201"/>
      <c r="DM992" s="201"/>
      <c r="DN992" s="201"/>
      <c r="DO992" s="201"/>
      <c r="DP992" s="201"/>
      <c r="DQ992" s="201"/>
      <c r="DR992" s="201"/>
      <c r="DS992" s="201"/>
      <c r="DT992" s="201"/>
      <c r="DU992" s="201"/>
      <c r="DV992" s="201"/>
      <c r="DW992" s="201"/>
      <c r="DX992" s="201"/>
      <c r="DY992" s="201"/>
      <c r="DZ992" s="201"/>
      <c r="EA992" s="201"/>
      <c r="EB992" s="201"/>
      <c r="EC992" s="201"/>
      <c r="ED992" s="201"/>
      <c r="EE992" s="201"/>
      <c r="EF992" s="201"/>
      <c r="EG992" s="201"/>
      <c r="EH992" s="201"/>
      <c r="EI992" s="201"/>
      <c r="EJ992" s="201"/>
      <c r="EK992" s="201"/>
      <c r="EL992" s="201"/>
      <c r="EM992" s="201"/>
      <c r="EN992" s="201"/>
      <c r="EO992" s="201"/>
      <c r="EP992" s="201"/>
      <c r="EQ992" s="201"/>
      <c r="ER992" s="201"/>
      <c r="ES992" s="201"/>
      <c r="ET992" s="201"/>
      <c r="EU992" s="201"/>
      <c r="EV992" s="201"/>
      <c r="EW992" s="201"/>
      <c r="EX992" s="201"/>
      <c r="EY992" s="201"/>
      <c r="EZ992" s="201"/>
      <c r="FA992" s="201"/>
      <c r="FB992" s="201"/>
      <c r="FC992" s="201"/>
      <c r="FD992" s="201"/>
      <c r="FE992" s="201"/>
      <c r="FF992" s="201"/>
      <c r="FG992" s="201"/>
      <c r="FH992" s="201"/>
      <c r="FI992" s="201"/>
      <c r="FJ992" s="201"/>
      <c r="FK992" s="201"/>
      <c r="FL992" s="201"/>
      <c r="FM992" s="201"/>
      <c r="FN992" s="201"/>
      <c r="FO992" s="201"/>
      <c r="FP992" s="201"/>
      <c r="FQ992" s="201"/>
      <c r="FR992" s="201"/>
      <c r="FS992" s="201"/>
      <c r="FT992" s="201"/>
      <c r="FU992" s="201"/>
      <c r="FV992" s="201"/>
      <c r="FW992" s="201"/>
      <c r="FX992" s="201"/>
      <c r="FY992" s="201"/>
      <c r="FZ992" s="201"/>
      <c r="GA992" s="201"/>
      <c r="GB992" s="201"/>
      <c r="GC992" s="201"/>
      <c r="GD992" s="201"/>
      <c r="GE992" s="201"/>
      <c r="GF992" s="201"/>
      <c r="GG992" s="201"/>
      <c r="GH992" s="201"/>
      <c r="GI992" s="201"/>
      <c r="GJ992" s="201"/>
      <c r="GK992" s="201"/>
      <c r="GL992" s="201"/>
      <c r="GM992" s="201"/>
      <c r="GN992" s="201"/>
      <c r="GO992" s="201"/>
      <c r="GP992" s="201"/>
      <c r="GQ992" s="201"/>
      <c r="GR992" s="201"/>
      <c r="GS992" s="201"/>
      <c r="GT992" s="201"/>
      <c r="GU992" s="201"/>
      <c r="GV992" s="201"/>
      <c r="GW992" s="201"/>
      <c r="GX992" s="201"/>
      <c r="GY992" s="201"/>
      <c r="GZ992" s="201"/>
      <c r="HA992" s="201"/>
      <c r="HB992" s="201"/>
      <c r="HC992" s="201"/>
      <c r="HD992" s="201"/>
      <c r="HE992" s="201"/>
      <c r="HF992" s="201"/>
      <c r="HG992" s="201"/>
      <c r="HH992" s="201"/>
      <c r="HI992" s="201"/>
      <c r="HJ992" s="201"/>
      <c r="HK992" s="201"/>
      <c r="HL992" s="201"/>
      <c r="HM992" s="201"/>
      <c r="HN992" s="201"/>
      <c r="HO992" s="201"/>
      <c r="HP992" s="201"/>
      <c r="HQ992" s="201"/>
      <c r="HR992" s="201"/>
      <c r="HS992" s="201"/>
      <c r="HT992" s="201"/>
      <c r="HU992" s="201"/>
      <c r="HV992" s="201"/>
      <c r="HW992" s="201"/>
      <c r="HX992" s="201"/>
      <c r="HY992" s="201"/>
      <c r="HZ992" s="201"/>
      <c r="IA992" s="201"/>
      <c r="IB992" s="201"/>
      <c r="IC992" s="201"/>
      <c r="ID992" s="201"/>
      <c r="IE992" s="201"/>
      <c r="IF992" s="201"/>
      <c r="IG992" s="201"/>
      <c r="IH992" s="201"/>
      <c r="II992" s="201"/>
      <c r="IJ992" s="201"/>
      <c r="IK992" s="201"/>
      <c r="IL992" s="201"/>
      <c r="IM992" s="201"/>
      <c r="IN992" s="201"/>
      <c r="IO992" s="201"/>
      <c r="IP992" s="201"/>
      <c r="IQ992" s="201"/>
      <c r="IR992" s="201"/>
      <c r="IS992" s="201"/>
      <c r="IT992" s="201"/>
      <c r="IU992" s="201"/>
      <c r="IV992" s="201"/>
    </row>
    <row r="993" spans="1:256">
      <c r="A993" s="198"/>
      <c r="B993" s="199"/>
      <c r="C993" s="199" t="s">
        <v>431</v>
      </c>
      <c r="D993" s="199"/>
      <c r="E993" s="199" t="s">
        <v>269</v>
      </c>
      <c r="F993" s="196">
        <v>1</v>
      </c>
      <c r="G993" s="197"/>
      <c r="H993" s="197">
        <v>541.79</v>
      </c>
      <c r="I993" s="197">
        <v>541.79</v>
      </c>
      <c r="J993" s="230">
        <v>12</v>
      </c>
      <c r="K993" s="200"/>
      <c r="L993" s="199"/>
      <c r="M993" s="197">
        <v>541.79</v>
      </c>
      <c r="N993" s="197">
        <v>541.79</v>
      </c>
      <c r="O993" s="199"/>
      <c r="P993" s="197"/>
      <c r="Q993" s="197"/>
      <c r="R993" s="196">
        <v>1</v>
      </c>
      <c r="S993" s="197">
        <v>541.79</v>
      </c>
      <c r="T993" s="197">
        <v>541.79</v>
      </c>
      <c r="U993" s="200"/>
      <c r="V993" s="199"/>
      <c r="W993" s="199"/>
      <c r="X993" s="199"/>
      <c r="Y993" s="199"/>
      <c r="Z993" s="199"/>
      <c r="AA993" s="199"/>
      <c r="AB993" s="199"/>
      <c r="AC993" s="199"/>
      <c r="AD993" s="199"/>
      <c r="AE993" s="200"/>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201"/>
      <c r="BE993" s="201"/>
      <c r="BF993" s="201"/>
      <c r="BG993" s="201"/>
      <c r="BH993" s="201"/>
      <c r="BI993" s="201"/>
      <c r="BJ993" s="201"/>
      <c r="BK993" s="201"/>
      <c r="BL993" s="201"/>
      <c r="BM993" s="201"/>
      <c r="BN993" s="201"/>
      <c r="BO993" s="201"/>
      <c r="BP993" s="201"/>
      <c r="BQ993" s="201"/>
      <c r="BR993" s="201"/>
      <c r="BS993" s="201"/>
      <c r="BT993" s="201"/>
      <c r="BU993" s="201"/>
      <c r="BV993" s="201"/>
      <c r="BW993" s="201"/>
      <c r="BX993" s="201"/>
      <c r="BY993" s="201"/>
      <c r="BZ993" s="201"/>
      <c r="CA993" s="201"/>
      <c r="CB993" s="201"/>
      <c r="CC993" s="201"/>
      <c r="CD993" s="201"/>
      <c r="CE993" s="201"/>
      <c r="CF993" s="201"/>
      <c r="CG993" s="201"/>
      <c r="CH993" s="201"/>
      <c r="CI993" s="201"/>
      <c r="CJ993" s="201"/>
      <c r="CK993" s="201"/>
      <c r="CL993" s="201"/>
      <c r="CM993" s="201"/>
      <c r="CN993" s="201"/>
      <c r="CO993" s="201"/>
      <c r="CP993" s="201"/>
      <c r="CQ993" s="201"/>
      <c r="CR993" s="201"/>
      <c r="CS993" s="201"/>
      <c r="CT993" s="201"/>
      <c r="CU993" s="201"/>
      <c r="CV993" s="201"/>
      <c r="CW993" s="201"/>
      <c r="CX993" s="201"/>
      <c r="CY993" s="201"/>
      <c r="CZ993" s="201"/>
      <c r="DA993" s="201"/>
      <c r="DB993" s="201"/>
      <c r="DC993" s="201"/>
      <c r="DD993" s="201"/>
      <c r="DE993" s="201"/>
      <c r="DF993" s="201"/>
      <c r="DG993" s="201"/>
      <c r="DH993" s="201"/>
      <c r="DI993" s="201"/>
      <c r="DJ993" s="201"/>
      <c r="DK993" s="201"/>
      <c r="DL993" s="201"/>
      <c r="DM993" s="201"/>
      <c r="DN993" s="201"/>
      <c r="DO993" s="201"/>
      <c r="DP993" s="201"/>
      <c r="DQ993" s="201"/>
      <c r="DR993" s="201"/>
      <c r="DS993" s="201"/>
      <c r="DT993" s="201"/>
      <c r="DU993" s="201"/>
      <c r="DV993" s="201"/>
      <c r="DW993" s="201"/>
      <c r="DX993" s="201"/>
      <c r="DY993" s="201"/>
      <c r="DZ993" s="201"/>
      <c r="EA993" s="201"/>
      <c r="EB993" s="201"/>
      <c r="EC993" s="201"/>
      <c r="ED993" s="201"/>
      <c r="EE993" s="201"/>
      <c r="EF993" s="201"/>
      <c r="EG993" s="201"/>
      <c r="EH993" s="201"/>
      <c r="EI993" s="201"/>
      <c r="EJ993" s="201"/>
      <c r="EK993" s="201"/>
      <c r="EL993" s="201"/>
      <c r="EM993" s="201"/>
      <c r="EN993" s="201"/>
      <c r="EO993" s="201"/>
      <c r="EP993" s="201"/>
      <c r="EQ993" s="201"/>
      <c r="ER993" s="201"/>
      <c r="ES993" s="201"/>
      <c r="ET993" s="201"/>
      <c r="EU993" s="201"/>
      <c r="EV993" s="201"/>
      <c r="EW993" s="201"/>
      <c r="EX993" s="201"/>
      <c r="EY993" s="201"/>
      <c r="EZ993" s="201"/>
      <c r="FA993" s="201"/>
      <c r="FB993" s="201"/>
      <c r="FC993" s="201"/>
      <c r="FD993" s="201"/>
      <c r="FE993" s="201"/>
      <c r="FF993" s="201"/>
      <c r="FG993" s="201"/>
      <c r="FH993" s="201"/>
      <c r="FI993" s="201"/>
      <c r="FJ993" s="201"/>
      <c r="FK993" s="201"/>
      <c r="FL993" s="201"/>
      <c r="FM993" s="201"/>
      <c r="FN993" s="201"/>
      <c r="FO993" s="201"/>
      <c r="FP993" s="201"/>
      <c r="FQ993" s="201"/>
      <c r="FR993" s="201"/>
      <c r="FS993" s="201"/>
      <c r="FT993" s="201"/>
      <c r="FU993" s="201"/>
      <c r="FV993" s="201"/>
      <c r="FW993" s="201"/>
      <c r="FX993" s="201"/>
      <c r="FY993" s="201"/>
      <c r="FZ993" s="201"/>
      <c r="GA993" s="201"/>
      <c r="GB993" s="201"/>
      <c r="GC993" s="201"/>
      <c r="GD993" s="201"/>
      <c r="GE993" s="201"/>
      <c r="GF993" s="201"/>
      <c r="GG993" s="201"/>
      <c r="GH993" s="201"/>
      <c r="GI993" s="201"/>
      <c r="GJ993" s="201"/>
      <c r="GK993" s="201"/>
      <c r="GL993" s="201"/>
      <c r="GM993" s="201"/>
      <c r="GN993" s="201"/>
      <c r="GO993" s="201"/>
      <c r="GP993" s="201"/>
      <c r="GQ993" s="201"/>
      <c r="GR993" s="201"/>
      <c r="GS993" s="201"/>
      <c r="GT993" s="201"/>
      <c r="GU993" s="201"/>
      <c r="GV993" s="201"/>
      <c r="GW993" s="201"/>
      <c r="GX993" s="201"/>
      <c r="GY993" s="201"/>
      <c r="GZ993" s="201"/>
      <c r="HA993" s="201"/>
      <c r="HB993" s="201"/>
      <c r="HC993" s="201"/>
      <c r="HD993" s="201"/>
      <c r="HE993" s="201"/>
      <c r="HF993" s="201"/>
      <c r="HG993" s="201"/>
      <c r="HH993" s="201"/>
      <c r="HI993" s="201"/>
      <c r="HJ993" s="201"/>
      <c r="HK993" s="201"/>
      <c r="HL993" s="201"/>
      <c r="HM993" s="201"/>
      <c r="HN993" s="201"/>
      <c r="HO993" s="201"/>
      <c r="HP993" s="201"/>
      <c r="HQ993" s="201"/>
      <c r="HR993" s="201"/>
      <c r="HS993" s="201"/>
      <c r="HT993" s="201"/>
      <c r="HU993" s="201"/>
      <c r="HV993" s="201"/>
      <c r="HW993" s="201"/>
      <c r="HX993" s="201"/>
      <c r="HY993" s="201"/>
      <c r="HZ993" s="201"/>
      <c r="IA993" s="201"/>
      <c r="IB993" s="201"/>
      <c r="IC993" s="201"/>
      <c r="ID993" s="201"/>
      <c r="IE993" s="201"/>
      <c r="IF993" s="201"/>
      <c r="IG993" s="201"/>
      <c r="IH993" s="201"/>
      <c r="II993" s="201"/>
      <c r="IJ993" s="201"/>
      <c r="IK993" s="201"/>
      <c r="IL993" s="201"/>
      <c r="IM993" s="201"/>
      <c r="IN993" s="201"/>
      <c r="IO993" s="201"/>
      <c r="IP993" s="201"/>
      <c r="IQ993" s="201"/>
      <c r="IR993" s="201"/>
      <c r="IS993" s="201"/>
      <c r="IT993" s="201"/>
      <c r="IU993" s="201"/>
      <c r="IV993" s="201"/>
    </row>
    <row r="994" spans="1:256">
      <c r="A994" s="198"/>
      <c r="B994" s="199"/>
      <c r="C994" s="199" t="s">
        <v>432</v>
      </c>
      <c r="D994" s="199"/>
      <c r="E994" s="199" t="s">
        <v>269</v>
      </c>
      <c r="F994" s="196">
        <v>1</v>
      </c>
      <c r="G994" s="197">
        <v>7890.48</v>
      </c>
      <c r="H994" s="197">
        <v>7890.48</v>
      </c>
      <c r="I994" s="197">
        <v>7890.48</v>
      </c>
      <c r="J994" s="230">
        <v>12</v>
      </c>
      <c r="K994" s="200"/>
      <c r="L994" s="199">
        <v>1</v>
      </c>
      <c r="M994" s="197"/>
      <c r="N994" s="197"/>
      <c r="O994" s="199"/>
      <c r="P994" s="197"/>
      <c r="Q994" s="197"/>
      <c r="R994" s="196">
        <v>1</v>
      </c>
      <c r="S994" s="197">
        <v>7890.48</v>
      </c>
      <c r="T994" s="197">
        <v>7890.48</v>
      </c>
      <c r="U994" s="200"/>
      <c r="V994" s="199"/>
      <c r="W994" s="199"/>
      <c r="X994" s="199"/>
      <c r="Y994" s="199"/>
      <c r="Z994" s="199"/>
      <c r="AA994" s="199"/>
      <c r="AB994" s="199"/>
      <c r="AC994" s="199"/>
      <c r="AD994" s="199"/>
      <c r="AE994" s="200"/>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201"/>
      <c r="BE994" s="201"/>
      <c r="BF994" s="201"/>
      <c r="BG994" s="201"/>
      <c r="BH994" s="201"/>
      <c r="BI994" s="201"/>
      <c r="BJ994" s="201"/>
      <c r="BK994" s="201"/>
      <c r="BL994" s="201"/>
      <c r="BM994" s="201"/>
      <c r="BN994" s="201"/>
      <c r="BO994" s="201"/>
      <c r="BP994" s="201"/>
      <c r="BQ994" s="201"/>
      <c r="BR994" s="201"/>
      <c r="BS994" s="201"/>
      <c r="BT994" s="201"/>
      <c r="BU994" s="201"/>
      <c r="BV994" s="201"/>
      <c r="BW994" s="201"/>
      <c r="BX994" s="201"/>
      <c r="BY994" s="201"/>
      <c r="BZ994" s="201"/>
      <c r="CA994" s="201"/>
      <c r="CB994" s="201"/>
      <c r="CC994" s="201"/>
      <c r="CD994" s="201"/>
      <c r="CE994" s="201"/>
      <c r="CF994" s="201"/>
      <c r="CG994" s="201"/>
      <c r="CH994" s="201"/>
      <c r="CI994" s="201"/>
      <c r="CJ994" s="201"/>
      <c r="CK994" s="201"/>
      <c r="CL994" s="201"/>
      <c r="CM994" s="201"/>
      <c r="CN994" s="201"/>
      <c r="CO994" s="201"/>
      <c r="CP994" s="201"/>
      <c r="CQ994" s="201"/>
      <c r="CR994" s="201"/>
      <c r="CS994" s="201"/>
      <c r="CT994" s="201"/>
      <c r="CU994" s="201"/>
      <c r="CV994" s="201"/>
      <c r="CW994" s="201"/>
      <c r="CX994" s="201"/>
      <c r="CY994" s="201"/>
      <c r="CZ994" s="201"/>
      <c r="DA994" s="201"/>
      <c r="DB994" s="201"/>
      <c r="DC994" s="201"/>
      <c r="DD994" s="201"/>
      <c r="DE994" s="201"/>
      <c r="DF994" s="201"/>
      <c r="DG994" s="201"/>
      <c r="DH994" s="201"/>
      <c r="DI994" s="201"/>
      <c r="DJ994" s="201"/>
      <c r="DK994" s="201"/>
      <c r="DL994" s="201"/>
      <c r="DM994" s="201"/>
      <c r="DN994" s="201"/>
      <c r="DO994" s="201"/>
      <c r="DP994" s="201"/>
      <c r="DQ994" s="201"/>
      <c r="DR994" s="201"/>
      <c r="DS994" s="201"/>
      <c r="DT994" s="201"/>
      <c r="DU994" s="201"/>
      <c r="DV994" s="201"/>
      <c r="DW994" s="201"/>
      <c r="DX994" s="201"/>
      <c r="DY994" s="201"/>
      <c r="DZ994" s="201"/>
      <c r="EA994" s="201"/>
      <c r="EB994" s="201"/>
      <c r="EC994" s="201"/>
      <c r="ED994" s="201"/>
      <c r="EE994" s="201"/>
      <c r="EF994" s="201"/>
      <c r="EG994" s="201"/>
      <c r="EH994" s="201"/>
      <c r="EI994" s="201"/>
      <c r="EJ994" s="201"/>
      <c r="EK994" s="201"/>
      <c r="EL994" s="201"/>
      <c r="EM994" s="201"/>
      <c r="EN994" s="201"/>
      <c r="EO994" s="201"/>
      <c r="EP994" s="201"/>
      <c r="EQ994" s="201"/>
      <c r="ER994" s="201"/>
      <c r="ES994" s="201"/>
      <c r="ET994" s="201"/>
      <c r="EU994" s="201"/>
      <c r="EV994" s="201"/>
      <c r="EW994" s="201"/>
      <c r="EX994" s="201"/>
      <c r="EY994" s="201"/>
      <c r="EZ994" s="201"/>
      <c r="FA994" s="201"/>
      <c r="FB994" s="201"/>
      <c r="FC994" s="201"/>
      <c r="FD994" s="201"/>
      <c r="FE994" s="201"/>
      <c r="FF994" s="201"/>
      <c r="FG994" s="201"/>
      <c r="FH994" s="201"/>
      <c r="FI994" s="201"/>
      <c r="FJ994" s="201"/>
      <c r="FK994" s="201"/>
      <c r="FL994" s="201"/>
      <c r="FM994" s="201"/>
      <c r="FN994" s="201"/>
      <c r="FO994" s="201"/>
      <c r="FP994" s="201"/>
      <c r="FQ994" s="201"/>
      <c r="FR994" s="201"/>
      <c r="FS994" s="201"/>
      <c r="FT994" s="201"/>
      <c r="FU994" s="201"/>
      <c r="FV994" s="201"/>
      <c r="FW994" s="201"/>
      <c r="FX994" s="201"/>
      <c r="FY994" s="201"/>
      <c r="FZ994" s="201"/>
      <c r="GA994" s="201"/>
      <c r="GB994" s="201"/>
      <c r="GC994" s="201"/>
      <c r="GD994" s="201"/>
      <c r="GE994" s="201"/>
      <c r="GF994" s="201"/>
      <c r="GG994" s="201"/>
      <c r="GH994" s="201"/>
      <c r="GI994" s="201"/>
      <c r="GJ994" s="201"/>
      <c r="GK994" s="201"/>
      <c r="GL994" s="201"/>
      <c r="GM994" s="201"/>
      <c r="GN994" s="201"/>
      <c r="GO994" s="201"/>
      <c r="GP994" s="201"/>
      <c r="GQ994" s="201"/>
      <c r="GR994" s="201"/>
      <c r="GS994" s="201"/>
      <c r="GT994" s="201"/>
      <c r="GU994" s="201"/>
      <c r="GV994" s="201"/>
      <c r="GW994" s="201"/>
      <c r="GX994" s="201"/>
      <c r="GY994" s="201"/>
      <c r="GZ994" s="201"/>
      <c r="HA994" s="201"/>
      <c r="HB994" s="201"/>
      <c r="HC994" s="201"/>
      <c r="HD994" s="201"/>
      <c r="HE994" s="201"/>
      <c r="HF994" s="201"/>
      <c r="HG994" s="201"/>
      <c r="HH994" s="201"/>
      <c r="HI994" s="201"/>
      <c r="HJ994" s="201"/>
      <c r="HK994" s="201"/>
      <c r="HL994" s="201"/>
      <c r="HM994" s="201"/>
      <c r="HN994" s="201"/>
      <c r="HO994" s="201"/>
      <c r="HP994" s="201"/>
      <c r="HQ994" s="201"/>
      <c r="HR994" s="201"/>
      <c r="HS994" s="201"/>
      <c r="HT994" s="201"/>
      <c r="HU994" s="201"/>
      <c r="HV994" s="201"/>
      <c r="HW994" s="201"/>
      <c r="HX994" s="201"/>
      <c r="HY994" s="201"/>
      <c r="HZ994" s="201"/>
      <c r="IA994" s="201"/>
      <c r="IB994" s="201"/>
      <c r="IC994" s="201"/>
      <c r="ID994" s="201"/>
      <c r="IE994" s="201"/>
      <c r="IF994" s="201"/>
      <c r="IG994" s="201"/>
      <c r="IH994" s="201"/>
      <c r="II994" s="201"/>
      <c r="IJ994" s="201"/>
      <c r="IK994" s="201"/>
      <c r="IL994" s="201"/>
      <c r="IM994" s="201"/>
      <c r="IN994" s="201"/>
      <c r="IO994" s="201"/>
      <c r="IP994" s="201"/>
      <c r="IQ994" s="201"/>
      <c r="IR994" s="201"/>
      <c r="IS994" s="201"/>
      <c r="IT994" s="201"/>
      <c r="IU994" s="201"/>
      <c r="IV994" s="201"/>
    </row>
    <row r="995" spans="1:256">
      <c r="A995" s="198"/>
      <c r="B995" s="199"/>
      <c r="C995" s="199" t="s">
        <v>436</v>
      </c>
      <c r="D995" s="199"/>
      <c r="E995" s="199" t="s">
        <v>169</v>
      </c>
      <c r="F995" s="196">
        <v>1</v>
      </c>
      <c r="G995" s="197">
        <v>350.75</v>
      </c>
      <c r="H995" s="197">
        <v>350.75</v>
      </c>
      <c r="I995" s="197">
        <v>350.75</v>
      </c>
      <c r="J995" s="230">
        <v>13</v>
      </c>
      <c r="K995" s="200"/>
      <c r="L995" s="199">
        <v>1</v>
      </c>
      <c r="M995" s="197"/>
      <c r="N995" s="197"/>
      <c r="O995" s="199"/>
      <c r="P995" s="197"/>
      <c r="Q995" s="197"/>
      <c r="R995" s="196">
        <v>1</v>
      </c>
      <c r="S995" s="197">
        <v>350.75</v>
      </c>
      <c r="T995" s="197">
        <v>350.75</v>
      </c>
      <c r="U995" s="200"/>
      <c r="V995" s="199"/>
      <c r="W995" s="199"/>
      <c r="X995" s="199"/>
      <c r="Y995" s="199"/>
      <c r="Z995" s="199"/>
      <c r="AA995" s="199"/>
      <c r="AB995" s="199"/>
      <c r="AC995" s="199"/>
      <c r="AD995" s="199"/>
      <c r="AE995" s="200"/>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201"/>
      <c r="BE995" s="201"/>
      <c r="BF995" s="201"/>
      <c r="BG995" s="201"/>
      <c r="BH995" s="201"/>
      <c r="BI995" s="201"/>
      <c r="BJ995" s="201"/>
      <c r="BK995" s="201"/>
      <c r="BL995" s="201"/>
      <c r="BM995" s="201"/>
      <c r="BN995" s="201"/>
      <c r="BO995" s="201"/>
      <c r="BP995" s="201"/>
      <c r="BQ995" s="201"/>
      <c r="BR995" s="201"/>
      <c r="BS995" s="201"/>
      <c r="BT995" s="201"/>
      <c r="BU995" s="201"/>
      <c r="BV995" s="201"/>
      <c r="BW995" s="201"/>
      <c r="BX995" s="201"/>
      <c r="BY995" s="201"/>
      <c r="BZ995" s="201"/>
      <c r="CA995" s="201"/>
      <c r="CB995" s="201"/>
      <c r="CC995" s="201"/>
      <c r="CD995" s="201"/>
      <c r="CE995" s="201"/>
      <c r="CF995" s="201"/>
      <c r="CG995" s="201"/>
      <c r="CH995" s="201"/>
      <c r="CI995" s="201"/>
      <c r="CJ995" s="201"/>
      <c r="CK995" s="201"/>
      <c r="CL995" s="201"/>
      <c r="CM995" s="201"/>
      <c r="CN995" s="201"/>
      <c r="CO995" s="201"/>
      <c r="CP995" s="201"/>
      <c r="CQ995" s="201"/>
      <c r="CR995" s="201"/>
      <c r="CS995" s="201"/>
      <c r="CT995" s="201"/>
      <c r="CU995" s="201"/>
      <c r="CV995" s="201"/>
      <c r="CW995" s="201"/>
      <c r="CX995" s="201"/>
      <c r="CY995" s="201"/>
      <c r="CZ995" s="201"/>
      <c r="DA995" s="201"/>
      <c r="DB995" s="201"/>
      <c r="DC995" s="201"/>
      <c r="DD995" s="201"/>
      <c r="DE995" s="201"/>
      <c r="DF995" s="201"/>
      <c r="DG995" s="201"/>
      <c r="DH995" s="201"/>
      <c r="DI995" s="201"/>
      <c r="DJ995" s="201"/>
      <c r="DK995" s="201"/>
      <c r="DL995" s="201"/>
      <c r="DM995" s="201"/>
      <c r="DN995" s="201"/>
      <c r="DO995" s="201"/>
      <c r="DP995" s="201"/>
      <c r="DQ995" s="201"/>
      <c r="DR995" s="201"/>
      <c r="DS995" s="201"/>
      <c r="DT995" s="201"/>
      <c r="DU995" s="201"/>
      <c r="DV995" s="201"/>
      <c r="DW995" s="201"/>
      <c r="DX995" s="201"/>
      <c r="DY995" s="201"/>
      <c r="DZ995" s="201"/>
      <c r="EA995" s="201"/>
      <c r="EB995" s="201"/>
      <c r="EC995" s="201"/>
      <c r="ED995" s="201"/>
      <c r="EE995" s="201"/>
      <c r="EF995" s="201"/>
      <c r="EG995" s="201"/>
      <c r="EH995" s="201"/>
      <c r="EI995" s="201"/>
      <c r="EJ995" s="201"/>
      <c r="EK995" s="201"/>
      <c r="EL995" s="201"/>
      <c r="EM995" s="201"/>
      <c r="EN995" s="201"/>
      <c r="EO995" s="201"/>
      <c r="EP995" s="201"/>
      <c r="EQ995" s="201"/>
      <c r="ER995" s="201"/>
      <c r="ES995" s="201"/>
      <c r="ET995" s="201"/>
      <c r="EU995" s="201"/>
      <c r="EV995" s="201"/>
      <c r="EW995" s="201"/>
      <c r="EX995" s="201"/>
      <c r="EY995" s="201"/>
      <c r="EZ995" s="201"/>
      <c r="FA995" s="201"/>
      <c r="FB995" s="201"/>
      <c r="FC995" s="201"/>
      <c r="FD995" s="201"/>
      <c r="FE995" s="201"/>
      <c r="FF995" s="201"/>
      <c r="FG995" s="201"/>
      <c r="FH995" s="201"/>
      <c r="FI995" s="201"/>
      <c r="FJ995" s="201"/>
      <c r="FK995" s="201"/>
      <c r="FL995" s="201"/>
      <c r="FM995" s="201"/>
      <c r="FN995" s="201"/>
      <c r="FO995" s="201"/>
      <c r="FP995" s="201"/>
      <c r="FQ995" s="201"/>
      <c r="FR995" s="201"/>
      <c r="FS995" s="201"/>
      <c r="FT995" s="201"/>
      <c r="FU995" s="201"/>
      <c r="FV995" s="201"/>
      <c r="FW995" s="201"/>
      <c r="FX995" s="201"/>
      <c r="FY995" s="201"/>
      <c r="FZ995" s="201"/>
      <c r="GA995" s="201"/>
      <c r="GB995" s="201"/>
      <c r="GC995" s="201"/>
      <c r="GD995" s="201"/>
      <c r="GE995" s="201"/>
      <c r="GF995" s="201"/>
      <c r="GG995" s="201"/>
      <c r="GH995" s="201"/>
      <c r="GI995" s="201"/>
      <c r="GJ995" s="201"/>
      <c r="GK995" s="201"/>
      <c r="GL995" s="201"/>
      <c r="GM995" s="201"/>
      <c r="GN995" s="201"/>
      <c r="GO995" s="201"/>
      <c r="GP995" s="201"/>
      <c r="GQ995" s="201"/>
      <c r="GR995" s="201"/>
      <c r="GS995" s="201"/>
      <c r="GT995" s="201"/>
      <c r="GU995" s="201"/>
      <c r="GV995" s="201"/>
      <c r="GW995" s="201"/>
      <c r="GX995" s="201"/>
      <c r="GY995" s="201"/>
      <c r="GZ995" s="201"/>
      <c r="HA995" s="201"/>
      <c r="HB995" s="201"/>
      <c r="HC995" s="201"/>
      <c r="HD995" s="201"/>
      <c r="HE995" s="201"/>
      <c r="HF995" s="201"/>
      <c r="HG995" s="201"/>
      <c r="HH995" s="201"/>
      <c r="HI995" s="201"/>
      <c r="HJ995" s="201"/>
      <c r="HK995" s="201"/>
      <c r="HL995" s="201"/>
      <c r="HM995" s="201"/>
      <c r="HN995" s="201"/>
      <c r="HO995" s="201"/>
      <c r="HP995" s="201"/>
      <c r="HQ995" s="201"/>
      <c r="HR995" s="201"/>
      <c r="HS995" s="201"/>
      <c r="HT995" s="201"/>
      <c r="HU995" s="201"/>
      <c r="HV995" s="201"/>
      <c r="HW995" s="201"/>
      <c r="HX995" s="201"/>
      <c r="HY995" s="201"/>
      <c r="HZ995" s="201"/>
      <c r="IA995" s="201"/>
      <c r="IB995" s="201"/>
      <c r="IC995" s="201"/>
      <c r="ID995" s="201"/>
      <c r="IE995" s="201"/>
      <c r="IF995" s="201"/>
      <c r="IG995" s="201"/>
      <c r="IH995" s="201"/>
      <c r="II995" s="201"/>
      <c r="IJ995" s="201"/>
      <c r="IK995" s="201"/>
      <c r="IL995" s="201"/>
      <c r="IM995" s="201"/>
      <c r="IN995" s="201"/>
      <c r="IO995" s="201"/>
      <c r="IP995" s="201"/>
      <c r="IQ995" s="201"/>
      <c r="IR995" s="201"/>
      <c r="IS995" s="201"/>
      <c r="IT995" s="201"/>
      <c r="IU995" s="201"/>
      <c r="IV995" s="201"/>
    </row>
    <row r="996" spans="1:256">
      <c r="A996" s="198"/>
      <c r="B996" s="199"/>
      <c r="C996" s="199" t="s">
        <v>438</v>
      </c>
      <c r="D996" s="199"/>
      <c r="E996" s="199" t="s">
        <v>439</v>
      </c>
      <c r="F996" s="196">
        <v>2</v>
      </c>
      <c r="G996" s="197">
        <v>608.1</v>
      </c>
      <c r="H996" s="197">
        <v>1216.2</v>
      </c>
      <c r="I996" s="197">
        <v>608.1</v>
      </c>
      <c r="J996" s="230">
        <v>8</v>
      </c>
      <c r="K996" s="200"/>
      <c r="L996" s="199">
        <v>2</v>
      </c>
      <c r="M996" s="197"/>
      <c r="N996" s="197"/>
      <c r="O996" s="199"/>
      <c r="P996" s="197"/>
      <c r="Q996" s="197"/>
      <c r="R996" s="196">
        <v>2</v>
      </c>
      <c r="S996" s="197">
        <v>1216.2</v>
      </c>
      <c r="T996" s="197">
        <v>608.1</v>
      </c>
      <c r="U996" s="200"/>
      <c r="V996" s="199"/>
      <c r="W996" s="199"/>
      <c r="X996" s="199"/>
      <c r="Y996" s="199"/>
      <c r="Z996" s="199"/>
      <c r="AA996" s="199"/>
      <c r="AB996" s="199"/>
      <c r="AC996" s="199"/>
      <c r="AD996" s="199"/>
      <c r="AE996" s="200"/>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201"/>
      <c r="BE996" s="201"/>
      <c r="BF996" s="201"/>
      <c r="BG996" s="201"/>
      <c r="BH996" s="201"/>
      <c r="BI996" s="201"/>
      <c r="BJ996" s="201"/>
      <c r="BK996" s="201"/>
      <c r="BL996" s="201"/>
      <c r="BM996" s="201"/>
      <c r="BN996" s="201"/>
      <c r="BO996" s="201"/>
      <c r="BP996" s="201"/>
      <c r="BQ996" s="201"/>
      <c r="BR996" s="201"/>
      <c r="BS996" s="201"/>
      <c r="BT996" s="201"/>
      <c r="BU996" s="201"/>
      <c r="BV996" s="201"/>
      <c r="BW996" s="201"/>
      <c r="BX996" s="201"/>
      <c r="BY996" s="201"/>
      <c r="BZ996" s="201"/>
      <c r="CA996" s="201"/>
      <c r="CB996" s="201"/>
      <c r="CC996" s="201"/>
      <c r="CD996" s="201"/>
      <c r="CE996" s="201"/>
      <c r="CF996" s="201"/>
      <c r="CG996" s="201"/>
      <c r="CH996" s="201"/>
      <c r="CI996" s="201"/>
      <c r="CJ996" s="201"/>
      <c r="CK996" s="201"/>
      <c r="CL996" s="201"/>
      <c r="CM996" s="201"/>
      <c r="CN996" s="201"/>
      <c r="CO996" s="201"/>
      <c r="CP996" s="201"/>
      <c r="CQ996" s="201"/>
      <c r="CR996" s="201"/>
      <c r="CS996" s="201"/>
      <c r="CT996" s="201"/>
      <c r="CU996" s="201"/>
      <c r="CV996" s="201"/>
      <c r="CW996" s="201"/>
      <c r="CX996" s="201"/>
      <c r="CY996" s="201"/>
      <c r="CZ996" s="201"/>
      <c r="DA996" s="201"/>
      <c r="DB996" s="201"/>
      <c r="DC996" s="201"/>
      <c r="DD996" s="201"/>
      <c r="DE996" s="201"/>
      <c r="DF996" s="201"/>
      <c r="DG996" s="201"/>
      <c r="DH996" s="201"/>
      <c r="DI996" s="201"/>
      <c r="DJ996" s="201"/>
      <c r="DK996" s="201"/>
      <c r="DL996" s="201"/>
      <c r="DM996" s="201"/>
      <c r="DN996" s="201"/>
      <c r="DO996" s="201"/>
      <c r="DP996" s="201"/>
      <c r="DQ996" s="201"/>
      <c r="DR996" s="201"/>
      <c r="DS996" s="201"/>
      <c r="DT996" s="201"/>
      <c r="DU996" s="201"/>
      <c r="DV996" s="201"/>
      <c r="DW996" s="201"/>
      <c r="DX996" s="201"/>
      <c r="DY996" s="201"/>
      <c r="DZ996" s="201"/>
      <c r="EA996" s="201"/>
      <c r="EB996" s="201"/>
      <c r="EC996" s="201"/>
      <c r="ED996" s="201"/>
      <c r="EE996" s="201"/>
      <c r="EF996" s="201"/>
      <c r="EG996" s="201"/>
      <c r="EH996" s="201"/>
      <c r="EI996" s="201"/>
      <c r="EJ996" s="201"/>
      <c r="EK996" s="201"/>
      <c r="EL996" s="201"/>
      <c r="EM996" s="201"/>
      <c r="EN996" s="201"/>
      <c r="EO996" s="201"/>
      <c r="EP996" s="201"/>
      <c r="EQ996" s="201"/>
      <c r="ER996" s="201"/>
      <c r="ES996" s="201"/>
      <c r="ET996" s="201"/>
      <c r="EU996" s="201"/>
      <c r="EV996" s="201"/>
      <c r="EW996" s="201"/>
      <c r="EX996" s="201"/>
      <c r="EY996" s="201"/>
      <c r="EZ996" s="201"/>
      <c r="FA996" s="201"/>
      <c r="FB996" s="201"/>
      <c r="FC996" s="201"/>
      <c r="FD996" s="201"/>
      <c r="FE996" s="201"/>
      <c r="FF996" s="201"/>
      <c r="FG996" s="201"/>
      <c r="FH996" s="201"/>
      <c r="FI996" s="201"/>
      <c r="FJ996" s="201"/>
      <c r="FK996" s="201"/>
      <c r="FL996" s="201"/>
      <c r="FM996" s="201"/>
      <c r="FN996" s="201"/>
      <c r="FO996" s="201"/>
      <c r="FP996" s="201"/>
      <c r="FQ996" s="201"/>
      <c r="FR996" s="201"/>
      <c r="FS996" s="201"/>
      <c r="FT996" s="201"/>
      <c r="FU996" s="201"/>
      <c r="FV996" s="201"/>
      <c r="FW996" s="201"/>
      <c r="FX996" s="201"/>
      <c r="FY996" s="201"/>
      <c r="FZ996" s="201"/>
      <c r="GA996" s="201"/>
      <c r="GB996" s="201"/>
      <c r="GC996" s="201"/>
      <c r="GD996" s="201"/>
      <c r="GE996" s="201"/>
      <c r="GF996" s="201"/>
      <c r="GG996" s="201"/>
      <c r="GH996" s="201"/>
      <c r="GI996" s="201"/>
      <c r="GJ996" s="201"/>
      <c r="GK996" s="201"/>
      <c r="GL996" s="201"/>
      <c r="GM996" s="201"/>
      <c r="GN996" s="201"/>
      <c r="GO996" s="201"/>
      <c r="GP996" s="201"/>
      <c r="GQ996" s="201"/>
      <c r="GR996" s="201"/>
      <c r="GS996" s="201"/>
      <c r="GT996" s="201"/>
      <c r="GU996" s="201"/>
      <c r="GV996" s="201"/>
      <c r="GW996" s="201"/>
      <c r="GX996" s="201"/>
      <c r="GY996" s="201"/>
      <c r="GZ996" s="201"/>
      <c r="HA996" s="201"/>
      <c r="HB996" s="201"/>
      <c r="HC996" s="201"/>
      <c r="HD996" s="201"/>
      <c r="HE996" s="201"/>
      <c r="HF996" s="201"/>
      <c r="HG996" s="201"/>
      <c r="HH996" s="201"/>
      <c r="HI996" s="201"/>
      <c r="HJ996" s="201"/>
      <c r="HK996" s="201"/>
      <c r="HL996" s="201"/>
      <c r="HM996" s="201"/>
      <c r="HN996" s="201"/>
      <c r="HO996" s="201"/>
      <c r="HP996" s="201"/>
      <c r="HQ996" s="201"/>
      <c r="HR996" s="201"/>
      <c r="HS996" s="201"/>
      <c r="HT996" s="201"/>
      <c r="HU996" s="201"/>
      <c r="HV996" s="201"/>
      <c r="HW996" s="201"/>
      <c r="HX996" s="201"/>
      <c r="HY996" s="201"/>
      <c r="HZ996" s="201"/>
      <c r="IA996" s="201"/>
      <c r="IB996" s="201"/>
      <c r="IC996" s="201"/>
      <c r="ID996" s="201"/>
      <c r="IE996" s="201"/>
      <c r="IF996" s="201"/>
      <c r="IG996" s="201"/>
      <c r="IH996" s="201"/>
      <c r="II996" s="201"/>
      <c r="IJ996" s="201"/>
      <c r="IK996" s="201"/>
      <c r="IL996" s="201"/>
      <c r="IM996" s="201"/>
      <c r="IN996" s="201"/>
      <c r="IO996" s="201"/>
      <c r="IP996" s="201"/>
      <c r="IQ996" s="201"/>
      <c r="IR996" s="201"/>
      <c r="IS996" s="201"/>
      <c r="IT996" s="201"/>
      <c r="IU996" s="201"/>
      <c r="IV996" s="201"/>
    </row>
    <row r="997" spans="1:256">
      <c r="A997" s="198"/>
      <c r="B997" s="199"/>
      <c r="C997" s="199" t="s">
        <v>440</v>
      </c>
      <c r="D997" s="199"/>
      <c r="E997" s="199" t="s">
        <v>441</v>
      </c>
      <c r="F997" s="196">
        <v>4</v>
      </c>
      <c r="G997" s="197">
        <v>1263.02</v>
      </c>
      <c r="H997" s="197">
        <v>3789.06</v>
      </c>
      <c r="I997" s="197">
        <v>947.26499999999999</v>
      </c>
      <c r="J997" s="230">
        <v>12.5</v>
      </c>
      <c r="K997" s="200"/>
      <c r="L997" s="199">
        <v>3</v>
      </c>
      <c r="M997" s="197">
        <v>1148.25</v>
      </c>
      <c r="N997" s="197">
        <v>1148.25</v>
      </c>
      <c r="O997" s="199"/>
      <c r="P997" s="197"/>
      <c r="Q997" s="197"/>
      <c r="R997" s="196">
        <v>4</v>
      </c>
      <c r="S997" s="197">
        <v>3789.06</v>
      </c>
      <c r="T997" s="197">
        <v>947.26499999999999</v>
      </c>
      <c r="U997" s="200"/>
      <c r="V997" s="199"/>
      <c r="W997" s="199"/>
      <c r="X997" s="199"/>
      <c r="Y997" s="199"/>
      <c r="Z997" s="199"/>
      <c r="AA997" s="199"/>
      <c r="AB997" s="199"/>
      <c r="AC997" s="199"/>
      <c r="AD997" s="199"/>
      <c r="AE997" s="200"/>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201"/>
      <c r="BE997" s="201"/>
      <c r="BF997" s="201"/>
      <c r="BG997" s="201"/>
      <c r="BH997" s="201"/>
      <c r="BI997" s="201"/>
      <c r="BJ997" s="201"/>
      <c r="BK997" s="201"/>
      <c r="BL997" s="201"/>
      <c r="BM997" s="201"/>
      <c r="BN997" s="201"/>
      <c r="BO997" s="201"/>
      <c r="BP997" s="201"/>
      <c r="BQ997" s="201"/>
      <c r="BR997" s="201"/>
      <c r="BS997" s="201"/>
      <c r="BT997" s="201"/>
      <c r="BU997" s="201"/>
      <c r="BV997" s="201"/>
      <c r="BW997" s="201"/>
      <c r="BX997" s="201"/>
      <c r="BY997" s="201"/>
      <c r="BZ997" s="201"/>
      <c r="CA997" s="201"/>
      <c r="CB997" s="201"/>
      <c r="CC997" s="201"/>
      <c r="CD997" s="201"/>
      <c r="CE997" s="201"/>
      <c r="CF997" s="201"/>
      <c r="CG997" s="201"/>
      <c r="CH997" s="201"/>
      <c r="CI997" s="201"/>
      <c r="CJ997" s="201"/>
      <c r="CK997" s="201"/>
      <c r="CL997" s="201"/>
      <c r="CM997" s="201"/>
      <c r="CN997" s="201"/>
      <c r="CO997" s="201"/>
      <c r="CP997" s="201"/>
      <c r="CQ997" s="201"/>
      <c r="CR997" s="201"/>
      <c r="CS997" s="201"/>
      <c r="CT997" s="201"/>
      <c r="CU997" s="201"/>
      <c r="CV997" s="201"/>
      <c r="CW997" s="201"/>
      <c r="CX997" s="201"/>
      <c r="CY997" s="201"/>
      <c r="CZ997" s="201"/>
      <c r="DA997" s="201"/>
      <c r="DB997" s="201"/>
      <c r="DC997" s="201"/>
      <c r="DD997" s="201"/>
      <c r="DE997" s="201"/>
      <c r="DF997" s="201"/>
      <c r="DG997" s="201"/>
      <c r="DH997" s="201"/>
      <c r="DI997" s="201"/>
      <c r="DJ997" s="201"/>
      <c r="DK997" s="201"/>
      <c r="DL997" s="201"/>
      <c r="DM997" s="201"/>
      <c r="DN997" s="201"/>
      <c r="DO997" s="201"/>
      <c r="DP997" s="201"/>
      <c r="DQ997" s="201"/>
      <c r="DR997" s="201"/>
      <c r="DS997" s="201"/>
      <c r="DT997" s="201"/>
      <c r="DU997" s="201"/>
      <c r="DV997" s="201"/>
      <c r="DW997" s="201"/>
      <c r="DX997" s="201"/>
      <c r="DY997" s="201"/>
      <c r="DZ997" s="201"/>
      <c r="EA997" s="201"/>
      <c r="EB997" s="201"/>
      <c r="EC997" s="201"/>
      <c r="ED997" s="201"/>
      <c r="EE997" s="201"/>
      <c r="EF997" s="201"/>
      <c r="EG997" s="201"/>
      <c r="EH997" s="201"/>
      <c r="EI997" s="201"/>
      <c r="EJ997" s="201"/>
      <c r="EK997" s="201"/>
      <c r="EL997" s="201"/>
      <c r="EM997" s="201"/>
      <c r="EN997" s="201"/>
      <c r="EO997" s="201"/>
      <c r="EP997" s="201"/>
      <c r="EQ997" s="201"/>
      <c r="ER997" s="201"/>
      <c r="ES997" s="201"/>
      <c r="ET997" s="201"/>
      <c r="EU997" s="201"/>
      <c r="EV997" s="201"/>
      <c r="EW997" s="201"/>
      <c r="EX997" s="201"/>
      <c r="EY997" s="201"/>
      <c r="EZ997" s="201"/>
      <c r="FA997" s="201"/>
      <c r="FB997" s="201"/>
      <c r="FC997" s="201"/>
      <c r="FD997" s="201"/>
      <c r="FE997" s="201"/>
      <c r="FF997" s="201"/>
      <c r="FG997" s="201"/>
      <c r="FH997" s="201"/>
      <c r="FI997" s="201"/>
      <c r="FJ997" s="201"/>
      <c r="FK997" s="201"/>
      <c r="FL997" s="201"/>
      <c r="FM997" s="201"/>
      <c r="FN997" s="201"/>
      <c r="FO997" s="201"/>
      <c r="FP997" s="201"/>
      <c r="FQ997" s="201"/>
      <c r="FR997" s="201"/>
      <c r="FS997" s="201"/>
      <c r="FT997" s="201"/>
      <c r="FU997" s="201"/>
      <c r="FV997" s="201"/>
      <c r="FW997" s="201"/>
      <c r="FX997" s="201"/>
      <c r="FY997" s="201"/>
      <c r="FZ997" s="201"/>
      <c r="GA997" s="201"/>
      <c r="GB997" s="201"/>
      <c r="GC997" s="201"/>
      <c r="GD997" s="201"/>
      <c r="GE997" s="201"/>
      <c r="GF997" s="201"/>
      <c r="GG997" s="201"/>
      <c r="GH997" s="201"/>
      <c r="GI997" s="201"/>
      <c r="GJ997" s="201"/>
      <c r="GK997" s="201"/>
      <c r="GL997" s="201"/>
      <c r="GM997" s="201"/>
      <c r="GN997" s="201"/>
      <c r="GO997" s="201"/>
      <c r="GP997" s="201"/>
      <c r="GQ997" s="201"/>
      <c r="GR997" s="201"/>
      <c r="GS997" s="201"/>
      <c r="GT997" s="201"/>
      <c r="GU997" s="201"/>
      <c r="GV997" s="201"/>
      <c r="GW997" s="201"/>
      <c r="GX997" s="201"/>
      <c r="GY997" s="201"/>
      <c r="GZ997" s="201"/>
      <c r="HA997" s="201"/>
      <c r="HB997" s="201"/>
      <c r="HC997" s="201"/>
      <c r="HD997" s="201"/>
      <c r="HE997" s="201"/>
      <c r="HF997" s="201"/>
      <c r="HG997" s="201"/>
      <c r="HH997" s="201"/>
      <c r="HI997" s="201"/>
      <c r="HJ997" s="201"/>
      <c r="HK997" s="201"/>
      <c r="HL997" s="201"/>
      <c r="HM997" s="201"/>
      <c r="HN997" s="201"/>
      <c r="HO997" s="201"/>
      <c r="HP997" s="201"/>
      <c r="HQ997" s="201"/>
      <c r="HR997" s="201"/>
      <c r="HS997" s="201"/>
      <c r="HT997" s="201"/>
      <c r="HU997" s="201"/>
      <c r="HV997" s="201"/>
      <c r="HW997" s="201"/>
      <c r="HX997" s="201"/>
      <c r="HY997" s="201"/>
      <c r="HZ997" s="201"/>
      <c r="IA997" s="201"/>
      <c r="IB997" s="201"/>
      <c r="IC997" s="201"/>
      <c r="ID997" s="201"/>
      <c r="IE997" s="201"/>
      <c r="IF997" s="201"/>
      <c r="IG997" s="201"/>
      <c r="IH997" s="201"/>
      <c r="II997" s="201"/>
      <c r="IJ997" s="201"/>
      <c r="IK997" s="201"/>
      <c r="IL997" s="201"/>
      <c r="IM997" s="201"/>
      <c r="IN997" s="201"/>
      <c r="IO997" s="201"/>
      <c r="IP997" s="201"/>
      <c r="IQ997" s="201"/>
      <c r="IR997" s="201"/>
      <c r="IS997" s="201"/>
      <c r="IT997" s="201"/>
      <c r="IU997" s="201"/>
      <c r="IV997" s="201"/>
    </row>
    <row r="998" spans="1:256">
      <c r="A998" s="198"/>
      <c r="B998" s="199"/>
      <c r="C998" s="199" t="s">
        <v>443</v>
      </c>
      <c r="D998" s="199"/>
      <c r="E998" s="199" t="s">
        <v>161</v>
      </c>
      <c r="F998" s="196">
        <v>2</v>
      </c>
      <c r="G998" s="197">
        <v>806.08500000000004</v>
      </c>
      <c r="H998" s="197">
        <v>1612.17</v>
      </c>
      <c r="I998" s="197">
        <v>806.08500000000004</v>
      </c>
      <c r="J998" s="230">
        <v>9.5</v>
      </c>
      <c r="K998" s="200"/>
      <c r="L998" s="199">
        <v>2</v>
      </c>
      <c r="M998" s="197"/>
      <c r="N998" s="197"/>
      <c r="O998" s="199"/>
      <c r="P998" s="197"/>
      <c r="Q998" s="197"/>
      <c r="R998" s="196">
        <v>2</v>
      </c>
      <c r="S998" s="197">
        <v>1612.17</v>
      </c>
      <c r="T998" s="197">
        <v>806.08500000000004</v>
      </c>
      <c r="U998" s="200"/>
      <c r="V998" s="199"/>
      <c r="W998" s="199"/>
      <c r="X998" s="199"/>
      <c r="Y998" s="199"/>
      <c r="Z998" s="199"/>
      <c r="AA998" s="199"/>
      <c r="AB998" s="199"/>
      <c r="AC998" s="199"/>
      <c r="AD998" s="199"/>
      <c r="AE998" s="200"/>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201"/>
      <c r="BE998" s="201"/>
      <c r="BF998" s="201"/>
      <c r="BG998" s="201"/>
      <c r="BH998" s="201"/>
      <c r="BI998" s="201"/>
      <c r="BJ998" s="201"/>
      <c r="BK998" s="201"/>
      <c r="BL998" s="201"/>
      <c r="BM998" s="201"/>
      <c r="BN998" s="201"/>
      <c r="BO998" s="201"/>
      <c r="BP998" s="201"/>
      <c r="BQ998" s="201"/>
      <c r="BR998" s="201"/>
      <c r="BS998" s="201"/>
      <c r="BT998" s="201"/>
      <c r="BU998" s="201"/>
      <c r="BV998" s="201"/>
      <c r="BW998" s="201"/>
      <c r="BX998" s="201"/>
      <c r="BY998" s="201"/>
      <c r="BZ998" s="201"/>
      <c r="CA998" s="201"/>
      <c r="CB998" s="201"/>
      <c r="CC998" s="201"/>
      <c r="CD998" s="201"/>
      <c r="CE998" s="201"/>
      <c r="CF998" s="201"/>
      <c r="CG998" s="201"/>
      <c r="CH998" s="201"/>
      <c r="CI998" s="201"/>
      <c r="CJ998" s="201"/>
      <c r="CK998" s="201"/>
      <c r="CL998" s="201"/>
      <c r="CM998" s="201"/>
      <c r="CN998" s="201"/>
      <c r="CO998" s="201"/>
      <c r="CP998" s="201"/>
      <c r="CQ998" s="201"/>
      <c r="CR998" s="201"/>
      <c r="CS998" s="201"/>
      <c r="CT998" s="201"/>
      <c r="CU998" s="201"/>
      <c r="CV998" s="201"/>
      <c r="CW998" s="201"/>
      <c r="CX998" s="201"/>
      <c r="CY998" s="201"/>
      <c r="CZ998" s="201"/>
      <c r="DA998" s="201"/>
      <c r="DB998" s="201"/>
      <c r="DC998" s="201"/>
      <c r="DD998" s="201"/>
      <c r="DE998" s="201"/>
      <c r="DF998" s="201"/>
      <c r="DG998" s="201"/>
      <c r="DH998" s="201"/>
      <c r="DI998" s="201"/>
      <c r="DJ998" s="201"/>
      <c r="DK998" s="201"/>
      <c r="DL998" s="201"/>
      <c r="DM998" s="201"/>
      <c r="DN998" s="201"/>
      <c r="DO998" s="201"/>
      <c r="DP998" s="201"/>
      <c r="DQ998" s="201"/>
      <c r="DR998" s="201"/>
      <c r="DS998" s="201"/>
      <c r="DT998" s="201"/>
      <c r="DU998" s="201"/>
      <c r="DV998" s="201"/>
      <c r="DW998" s="201"/>
      <c r="DX998" s="201"/>
      <c r="DY998" s="201"/>
      <c r="DZ998" s="201"/>
      <c r="EA998" s="201"/>
      <c r="EB998" s="201"/>
      <c r="EC998" s="201"/>
      <c r="ED998" s="201"/>
      <c r="EE998" s="201"/>
      <c r="EF998" s="201"/>
      <c r="EG998" s="201"/>
      <c r="EH998" s="201"/>
      <c r="EI998" s="201"/>
      <c r="EJ998" s="201"/>
      <c r="EK998" s="201"/>
      <c r="EL998" s="201"/>
      <c r="EM998" s="201"/>
      <c r="EN998" s="201"/>
      <c r="EO998" s="201"/>
      <c r="EP998" s="201"/>
      <c r="EQ998" s="201"/>
      <c r="ER998" s="201"/>
      <c r="ES998" s="201"/>
      <c r="ET998" s="201"/>
      <c r="EU998" s="201"/>
      <c r="EV998" s="201"/>
      <c r="EW998" s="201"/>
      <c r="EX998" s="201"/>
      <c r="EY998" s="201"/>
      <c r="EZ998" s="201"/>
      <c r="FA998" s="201"/>
      <c r="FB998" s="201"/>
      <c r="FC998" s="201"/>
      <c r="FD998" s="201"/>
      <c r="FE998" s="201"/>
      <c r="FF998" s="201"/>
      <c r="FG998" s="201"/>
      <c r="FH998" s="201"/>
      <c r="FI998" s="201"/>
      <c r="FJ998" s="201"/>
      <c r="FK998" s="201"/>
      <c r="FL998" s="201"/>
      <c r="FM998" s="201"/>
      <c r="FN998" s="201"/>
      <c r="FO998" s="201"/>
      <c r="FP998" s="201"/>
      <c r="FQ998" s="201"/>
      <c r="FR998" s="201"/>
      <c r="FS998" s="201"/>
      <c r="FT998" s="201"/>
      <c r="FU998" s="201"/>
      <c r="FV998" s="201"/>
      <c r="FW998" s="201"/>
      <c r="FX998" s="201"/>
      <c r="FY998" s="201"/>
      <c r="FZ998" s="201"/>
      <c r="GA998" s="201"/>
      <c r="GB998" s="201"/>
      <c r="GC998" s="201"/>
      <c r="GD998" s="201"/>
      <c r="GE998" s="201"/>
      <c r="GF998" s="201"/>
      <c r="GG998" s="201"/>
      <c r="GH998" s="201"/>
      <c r="GI998" s="201"/>
      <c r="GJ998" s="201"/>
      <c r="GK998" s="201"/>
      <c r="GL998" s="201"/>
      <c r="GM998" s="201"/>
      <c r="GN998" s="201"/>
      <c r="GO998" s="201"/>
      <c r="GP998" s="201"/>
      <c r="GQ998" s="201"/>
      <c r="GR998" s="201"/>
      <c r="GS998" s="201"/>
      <c r="GT998" s="201"/>
      <c r="GU998" s="201"/>
      <c r="GV998" s="201"/>
      <c r="GW998" s="201"/>
      <c r="GX998" s="201"/>
      <c r="GY998" s="201"/>
      <c r="GZ998" s="201"/>
      <c r="HA998" s="201"/>
      <c r="HB998" s="201"/>
      <c r="HC998" s="201"/>
      <c r="HD998" s="201"/>
      <c r="HE998" s="201"/>
      <c r="HF998" s="201"/>
      <c r="HG998" s="201"/>
      <c r="HH998" s="201"/>
      <c r="HI998" s="201"/>
      <c r="HJ998" s="201"/>
      <c r="HK998" s="201"/>
      <c r="HL998" s="201"/>
      <c r="HM998" s="201"/>
      <c r="HN998" s="201"/>
      <c r="HO998" s="201"/>
      <c r="HP998" s="201"/>
      <c r="HQ998" s="201"/>
      <c r="HR998" s="201"/>
      <c r="HS998" s="201"/>
      <c r="HT998" s="201"/>
      <c r="HU998" s="201"/>
      <c r="HV998" s="201"/>
      <c r="HW998" s="201"/>
      <c r="HX998" s="201"/>
      <c r="HY998" s="201"/>
      <c r="HZ998" s="201"/>
      <c r="IA998" s="201"/>
      <c r="IB998" s="201"/>
      <c r="IC998" s="201"/>
      <c r="ID998" s="201"/>
      <c r="IE998" s="201"/>
      <c r="IF998" s="201"/>
      <c r="IG998" s="201"/>
      <c r="IH998" s="201"/>
      <c r="II998" s="201"/>
      <c r="IJ998" s="201"/>
      <c r="IK998" s="201"/>
      <c r="IL998" s="201"/>
      <c r="IM998" s="201"/>
      <c r="IN998" s="201"/>
      <c r="IO998" s="201"/>
      <c r="IP998" s="201"/>
      <c r="IQ998" s="201"/>
      <c r="IR998" s="201"/>
      <c r="IS998" s="201"/>
      <c r="IT998" s="201"/>
      <c r="IU998" s="201"/>
      <c r="IV998" s="201"/>
    </row>
    <row r="999" spans="1:256">
      <c r="A999" s="198"/>
      <c r="B999" s="199"/>
      <c r="C999" s="199" t="s">
        <v>446</v>
      </c>
      <c r="D999" s="199"/>
      <c r="E999" s="199" t="s">
        <v>447</v>
      </c>
      <c r="F999" s="196">
        <v>1</v>
      </c>
      <c r="G999" s="197">
        <v>1406.57</v>
      </c>
      <c r="H999" s="197">
        <v>1406.57</v>
      </c>
      <c r="I999" s="197">
        <v>1406.57</v>
      </c>
      <c r="J999" s="230">
        <v>12</v>
      </c>
      <c r="K999" s="200"/>
      <c r="L999" s="199">
        <v>1</v>
      </c>
      <c r="M999" s="197"/>
      <c r="N999" s="197"/>
      <c r="O999" s="199"/>
      <c r="P999" s="197"/>
      <c r="Q999" s="197"/>
      <c r="R999" s="196">
        <v>1</v>
      </c>
      <c r="S999" s="197">
        <v>1406.57</v>
      </c>
      <c r="T999" s="197">
        <v>1406.57</v>
      </c>
      <c r="U999" s="200"/>
      <c r="V999" s="199"/>
      <c r="W999" s="199"/>
      <c r="X999" s="199"/>
      <c r="Y999" s="199"/>
      <c r="Z999" s="199"/>
      <c r="AA999" s="199"/>
      <c r="AB999" s="199"/>
      <c r="AC999" s="199"/>
      <c r="AD999" s="199"/>
      <c r="AE999" s="200"/>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201"/>
      <c r="BE999" s="201"/>
      <c r="BF999" s="201"/>
      <c r="BG999" s="201"/>
      <c r="BH999" s="201"/>
      <c r="BI999" s="201"/>
      <c r="BJ999" s="201"/>
      <c r="BK999" s="201"/>
      <c r="BL999" s="201"/>
      <c r="BM999" s="201"/>
      <c r="BN999" s="201"/>
      <c r="BO999" s="201"/>
      <c r="BP999" s="201"/>
      <c r="BQ999" s="201"/>
      <c r="BR999" s="201"/>
      <c r="BS999" s="201"/>
      <c r="BT999" s="201"/>
      <c r="BU999" s="201"/>
      <c r="BV999" s="201"/>
      <c r="BW999" s="201"/>
      <c r="BX999" s="201"/>
      <c r="BY999" s="201"/>
      <c r="BZ999" s="201"/>
      <c r="CA999" s="201"/>
      <c r="CB999" s="201"/>
      <c r="CC999" s="201"/>
      <c r="CD999" s="201"/>
      <c r="CE999" s="201"/>
      <c r="CF999" s="201"/>
      <c r="CG999" s="201"/>
      <c r="CH999" s="201"/>
      <c r="CI999" s="201"/>
      <c r="CJ999" s="201"/>
      <c r="CK999" s="201"/>
      <c r="CL999" s="201"/>
      <c r="CM999" s="201"/>
      <c r="CN999" s="201"/>
      <c r="CO999" s="201"/>
      <c r="CP999" s="201"/>
      <c r="CQ999" s="201"/>
      <c r="CR999" s="201"/>
      <c r="CS999" s="201"/>
      <c r="CT999" s="201"/>
      <c r="CU999" s="201"/>
      <c r="CV999" s="201"/>
      <c r="CW999" s="201"/>
      <c r="CX999" s="201"/>
      <c r="CY999" s="201"/>
      <c r="CZ999" s="201"/>
      <c r="DA999" s="201"/>
      <c r="DB999" s="201"/>
      <c r="DC999" s="201"/>
      <c r="DD999" s="201"/>
      <c r="DE999" s="201"/>
      <c r="DF999" s="201"/>
      <c r="DG999" s="201"/>
      <c r="DH999" s="201"/>
      <c r="DI999" s="201"/>
      <c r="DJ999" s="201"/>
      <c r="DK999" s="201"/>
      <c r="DL999" s="201"/>
      <c r="DM999" s="201"/>
      <c r="DN999" s="201"/>
      <c r="DO999" s="201"/>
      <c r="DP999" s="201"/>
      <c r="DQ999" s="201"/>
      <c r="DR999" s="201"/>
      <c r="DS999" s="201"/>
      <c r="DT999" s="201"/>
      <c r="DU999" s="201"/>
      <c r="DV999" s="201"/>
      <c r="DW999" s="201"/>
      <c r="DX999" s="201"/>
      <c r="DY999" s="201"/>
      <c r="DZ999" s="201"/>
      <c r="EA999" s="201"/>
      <c r="EB999" s="201"/>
      <c r="EC999" s="201"/>
      <c r="ED999" s="201"/>
      <c r="EE999" s="201"/>
      <c r="EF999" s="201"/>
      <c r="EG999" s="201"/>
      <c r="EH999" s="201"/>
      <c r="EI999" s="201"/>
      <c r="EJ999" s="201"/>
      <c r="EK999" s="201"/>
      <c r="EL999" s="201"/>
      <c r="EM999" s="201"/>
      <c r="EN999" s="201"/>
      <c r="EO999" s="201"/>
      <c r="EP999" s="201"/>
      <c r="EQ999" s="201"/>
      <c r="ER999" s="201"/>
      <c r="ES999" s="201"/>
      <c r="ET999" s="201"/>
      <c r="EU999" s="201"/>
      <c r="EV999" s="201"/>
      <c r="EW999" s="201"/>
      <c r="EX999" s="201"/>
      <c r="EY999" s="201"/>
      <c r="EZ999" s="201"/>
      <c r="FA999" s="201"/>
      <c r="FB999" s="201"/>
      <c r="FC999" s="201"/>
      <c r="FD999" s="201"/>
      <c r="FE999" s="201"/>
      <c r="FF999" s="201"/>
      <c r="FG999" s="201"/>
      <c r="FH999" s="201"/>
      <c r="FI999" s="201"/>
      <c r="FJ999" s="201"/>
      <c r="FK999" s="201"/>
      <c r="FL999" s="201"/>
      <c r="FM999" s="201"/>
      <c r="FN999" s="201"/>
      <c r="FO999" s="201"/>
      <c r="FP999" s="201"/>
      <c r="FQ999" s="201"/>
      <c r="FR999" s="201"/>
      <c r="FS999" s="201"/>
      <c r="FT999" s="201"/>
      <c r="FU999" s="201"/>
      <c r="FV999" s="201"/>
      <c r="FW999" s="201"/>
      <c r="FX999" s="201"/>
      <c r="FY999" s="201"/>
      <c r="FZ999" s="201"/>
      <c r="GA999" s="201"/>
      <c r="GB999" s="201"/>
      <c r="GC999" s="201"/>
      <c r="GD999" s="201"/>
      <c r="GE999" s="201"/>
      <c r="GF999" s="201"/>
      <c r="GG999" s="201"/>
      <c r="GH999" s="201"/>
      <c r="GI999" s="201"/>
      <c r="GJ999" s="201"/>
      <c r="GK999" s="201"/>
      <c r="GL999" s="201"/>
      <c r="GM999" s="201"/>
      <c r="GN999" s="201"/>
      <c r="GO999" s="201"/>
      <c r="GP999" s="201"/>
      <c r="GQ999" s="201"/>
      <c r="GR999" s="201"/>
      <c r="GS999" s="201"/>
      <c r="GT999" s="201"/>
      <c r="GU999" s="201"/>
      <c r="GV999" s="201"/>
      <c r="GW999" s="201"/>
      <c r="GX999" s="201"/>
      <c r="GY999" s="201"/>
      <c r="GZ999" s="201"/>
      <c r="HA999" s="201"/>
      <c r="HB999" s="201"/>
      <c r="HC999" s="201"/>
      <c r="HD999" s="201"/>
      <c r="HE999" s="201"/>
      <c r="HF999" s="201"/>
      <c r="HG999" s="201"/>
      <c r="HH999" s="201"/>
      <c r="HI999" s="201"/>
      <c r="HJ999" s="201"/>
      <c r="HK999" s="201"/>
      <c r="HL999" s="201"/>
      <c r="HM999" s="201"/>
      <c r="HN999" s="201"/>
      <c r="HO999" s="201"/>
      <c r="HP999" s="201"/>
      <c r="HQ999" s="201"/>
      <c r="HR999" s="201"/>
      <c r="HS999" s="201"/>
      <c r="HT999" s="201"/>
      <c r="HU999" s="201"/>
      <c r="HV999" s="201"/>
      <c r="HW999" s="201"/>
      <c r="HX999" s="201"/>
      <c r="HY999" s="201"/>
      <c r="HZ999" s="201"/>
      <c r="IA999" s="201"/>
      <c r="IB999" s="201"/>
      <c r="IC999" s="201"/>
      <c r="ID999" s="201"/>
      <c r="IE999" s="201"/>
      <c r="IF999" s="201"/>
      <c r="IG999" s="201"/>
      <c r="IH999" s="201"/>
      <c r="II999" s="201"/>
      <c r="IJ999" s="201"/>
      <c r="IK999" s="201"/>
      <c r="IL999" s="201"/>
      <c r="IM999" s="201"/>
      <c r="IN999" s="201"/>
      <c r="IO999" s="201"/>
      <c r="IP999" s="201"/>
      <c r="IQ999" s="201"/>
      <c r="IR999" s="201"/>
      <c r="IS999" s="201"/>
      <c r="IT999" s="201"/>
      <c r="IU999" s="201"/>
      <c r="IV999" s="201"/>
    </row>
    <row r="1000" spans="1:256">
      <c r="A1000" s="198"/>
      <c r="B1000" s="199"/>
      <c r="C1000" s="199" t="s">
        <v>448</v>
      </c>
      <c r="D1000" s="199"/>
      <c r="E1000" s="199" t="s">
        <v>242</v>
      </c>
      <c r="F1000" s="196">
        <v>12</v>
      </c>
      <c r="G1000" s="197">
        <v>3335.61</v>
      </c>
      <c r="H1000" s="197">
        <v>33356.1</v>
      </c>
      <c r="I1000" s="197">
        <v>2779.6750000000002</v>
      </c>
      <c r="J1000" s="230">
        <v>14.1666666666667</v>
      </c>
      <c r="K1000" s="200"/>
      <c r="L1000" s="199">
        <v>10</v>
      </c>
      <c r="M1000" s="197">
        <v>5465.76</v>
      </c>
      <c r="N1000" s="197">
        <v>2732.88</v>
      </c>
      <c r="O1000" s="199"/>
      <c r="P1000" s="197"/>
      <c r="Q1000" s="197"/>
      <c r="R1000" s="196">
        <v>12</v>
      </c>
      <c r="S1000" s="197">
        <v>33356.1</v>
      </c>
      <c r="T1000" s="197">
        <v>2779.6750000000002</v>
      </c>
      <c r="U1000" s="200"/>
      <c r="V1000" s="199"/>
      <c r="W1000" s="199"/>
      <c r="X1000" s="199"/>
      <c r="Y1000" s="199"/>
      <c r="Z1000" s="199"/>
      <c r="AA1000" s="199"/>
      <c r="AB1000" s="199"/>
      <c r="AC1000" s="199"/>
      <c r="AD1000" s="199"/>
      <c r="AE1000" s="200"/>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c r="BG1000" s="201"/>
      <c r="BH1000" s="201"/>
      <c r="BI1000" s="201"/>
      <c r="BJ1000" s="201"/>
      <c r="BK1000" s="201"/>
      <c r="BL1000" s="201"/>
      <c r="BM1000" s="201"/>
      <c r="BN1000" s="201"/>
      <c r="BO1000" s="201"/>
      <c r="BP1000" s="201"/>
      <c r="BQ1000" s="201"/>
      <c r="BR1000" s="201"/>
      <c r="BS1000" s="201"/>
      <c r="BT1000" s="201"/>
      <c r="BU1000" s="201"/>
      <c r="BV1000" s="201"/>
      <c r="BW1000" s="201"/>
      <c r="BX1000" s="201"/>
      <c r="BY1000" s="201"/>
      <c r="BZ1000" s="201"/>
      <c r="CA1000" s="201"/>
      <c r="CB1000" s="201"/>
      <c r="CC1000" s="201"/>
      <c r="CD1000" s="201"/>
      <c r="CE1000" s="201"/>
      <c r="CF1000" s="201"/>
      <c r="CG1000" s="201"/>
      <c r="CH1000" s="201"/>
      <c r="CI1000" s="201"/>
      <c r="CJ1000" s="201"/>
      <c r="CK1000" s="201"/>
      <c r="CL1000" s="201"/>
      <c r="CM1000" s="201"/>
      <c r="CN1000" s="201"/>
      <c r="CO1000" s="201"/>
      <c r="CP1000" s="201"/>
      <c r="CQ1000" s="201"/>
      <c r="CR1000" s="201"/>
      <c r="CS1000" s="201"/>
      <c r="CT1000" s="201"/>
      <c r="CU1000" s="201"/>
      <c r="CV1000" s="201"/>
      <c r="CW1000" s="201"/>
      <c r="CX1000" s="201"/>
      <c r="CY1000" s="201"/>
      <c r="CZ1000" s="201"/>
      <c r="DA1000" s="201"/>
      <c r="DB1000" s="201"/>
      <c r="DC1000" s="201"/>
      <c r="DD1000" s="201"/>
      <c r="DE1000" s="201"/>
      <c r="DF1000" s="201"/>
      <c r="DG1000" s="201"/>
      <c r="DH1000" s="201"/>
      <c r="DI1000" s="201"/>
      <c r="DJ1000" s="201"/>
      <c r="DK1000" s="201"/>
      <c r="DL1000" s="201"/>
      <c r="DM1000" s="201"/>
      <c r="DN1000" s="201"/>
      <c r="DO1000" s="201"/>
      <c r="DP1000" s="201"/>
      <c r="DQ1000" s="201"/>
      <c r="DR1000" s="201"/>
      <c r="DS1000" s="201"/>
      <c r="DT1000" s="201"/>
      <c r="DU1000" s="201"/>
      <c r="DV1000" s="201"/>
      <c r="DW1000" s="201"/>
      <c r="DX1000" s="201"/>
      <c r="DY1000" s="201"/>
      <c r="DZ1000" s="201"/>
      <c r="EA1000" s="201"/>
      <c r="EB1000" s="201"/>
      <c r="EC1000" s="201"/>
      <c r="ED1000" s="201"/>
      <c r="EE1000" s="201"/>
      <c r="EF1000" s="201"/>
      <c r="EG1000" s="201"/>
      <c r="EH1000" s="201"/>
      <c r="EI1000" s="201"/>
      <c r="EJ1000" s="201"/>
      <c r="EK1000" s="201"/>
      <c r="EL1000" s="201"/>
      <c r="EM1000" s="201"/>
      <c r="EN1000" s="201"/>
      <c r="EO1000" s="201"/>
      <c r="EP1000" s="201"/>
      <c r="EQ1000" s="201"/>
      <c r="ER1000" s="201"/>
      <c r="ES1000" s="201"/>
      <c r="ET1000" s="201"/>
      <c r="EU1000" s="201"/>
      <c r="EV1000" s="201"/>
      <c r="EW1000" s="201"/>
      <c r="EX1000" s="201"/>
      <c r="EY1000" s="201"/>
      <c r="EZ1000" s="201"/>
      <c r="FA1000" s="201"/>
      <c r="FB1000" s="201"/>
      <c r="FC1000" s="201"/>
      <c r="FD1000" s="201"/>
      <c r="FE1000" s="201"/>
      <c r="FF1000" s="201"/>
      <c r="FG1000" s="201"/>
      <c r="FH1000" s="201"/>
      <c r="FI1000" s="201"/>
      <c r="FJ1000" s="201"/>
      <c r="FK1000" s="201"/>
      <c r="FL1000" s="201"/>
      <c r="FM1000" s="201"/>
      <c r="FN1000" s="201"/>
      <c r="FO1000" s="201"/>
      <c r="FP1000" s="201"/>
      <c r="FQ1000" s="201"/>
      <c r="FR1000" s="201"/>
      <c r="FS1000" s="201"/>
      <c r="FT1000" s="201"/>
      <c r="FU1000" s="201"/>
      <c r="FV1000" s="201"/>
      <c r="FW1000" s="201"/>
      <c r="FX1000" s="201"/>
      <c r="FY1000" s="201"/>
      <c r="FZ1000" s="201"/>
      <c r="GA1000" s="201"/>
      <c r="GB1000" s="201"/>
      <c r="GC1000" s="201"/>
      <c r="GD1000" s="201"/>
      <c r="GE1000" s="201"/>
      <c r="GF1000" s="201"/>
      <c r="GG1000" s="201"/>
      <c r="GH1000" s="201"/>
      <c r="GI1000" s="201"/>
      <c r="GJ1000" s="201"/>
      <c r="GK1000" s="201"/>
      <c r="GL1000" s="201"/>
      <c r="GM1000" s="201"/>
      <c r="GN1000" s="201"/>
      <c r="GO1000" s="201"/>
      <c r="GP1000" s="201"/>
      <c r="GQ1000" s="201"/>
      <c r="GR1000" s="201"/>
      <c r="GS1000" s="201"/>
      <c r="GT1000" s="201"/>
      <c r="GU1000" s="201"/>
      <c r="GV1000" s="201"/>
      <c r="GW1000" s="201"/>
      <c r="GX1000" s="201"/>
      <c r="GY1000" s="201"/>
      <c r="GZ1000" s="201"/>
      <c r="HA1000" s="201"/>
      <c r="HB1000" s="201"/>
      <c r="HC1000" s="201"/>
      <c r="HD1000" s="201"/>
      <c r="HE1000" s="201"/>
      <c r="HF1000" s="201"/>
      <c r="HG1000" s="201"/>
      <c r="HH1000" s="201"/>
      <c r="HI1000" s="201"/>
      <c r="HJ1000" s="201"/>
      <c r="HK1000" s="201"/>
      <c r="HL1000" s="201"/>
      <c r="HM1000" s="201"/>
      <c r="HN1000" s="201"/>
      <c r="HO1000" s="201"/>
      <c r="HP1000" s="201"/>
      <c r="HQ1000" s="201"/>
      <c r="HR1000" s="201"/>
      <c r="HS1000" s="201"/>
      <c r="HT1000" s="201"/>
      <c r="HU1000" s="201"/>
      <c r="HV1000" s="201"/>
      <c r="HW1000" s="201"/>
      <c r="HX1000" s="201"/>
      <c r="HY1000" s="201"/>
      <c r="HZ1000" s="201"/>
      <c r="IA1000" s="201"/>
      <c r="IB1000" s="201"/>
      <c r="IC1000" s="201"/>
      <c r="ID1000" s="201"/>
      <c r="IE1000" s="201"/>
      <c r="IF1000" s="201"/>
      <c r="IG1000" s="201"/>
      <c r="IH1000" s="201"/>
      <c r="II1000" s="201"/>
      <c r="IJ1000" s="201"/>
      <c r="IK1000" s="201"/>
      <c r="IL1000" s="201"/>
      <c r="IM1000" s="201"/>
      <c r="IN1000" s="201"/>
      <c r="IO1000" s="201"/>
      <c r="IP1000" s="201"/>
      <c r="IQ1000" s="201"/>
      <c r="IR1000" s="201"/>
      <c r="IS1000" s="201"/>
      <c r="IT1000" s="201"/>
      <c r="IU1000" s="201"/>
      <c r="IV1000" s="201"/>
    </row>
    <row r="1001" spans="1:256">
      <c r="A1001" s="198"/>
      <c r="B1001" s="199"/>
      <c r="C1001" s="199" t="s">
        <v>450</v>
      </c>
      <c r="D1001" s="199"/>
      <c r="E1001" s="199" t="s">
        <v>157</v>
      </c>
      <c r="F1001" s="196">
        <v>16</v>
      </c>
      <c r="G1001" s="197">
        <v>4849.5318181818202</v>
      </c>
      <c r="H1001" s="197">
        <v>53344.85</v>
      </c>
      <c r="I1001" s="197">
        <v>3334.0531249999999</v>
      </c>
      <c r="J1001" s="230">
        <v>14.125</v>
      </c>
      <c r="K1001" s="200"/>
      <c r="L1001" s="199">
        <v>11</v>
      </c>
      <c r="M1001" s="197">
        <v>26023.94</v>
      </c>
      <c r="N1001" s="197">
        <v>5204.7879999999996</v>
      </c>
      <c r="O1001" s="199"/>
      <c r="P1001" s="197"/>
      <c r="Q1001" s="197"/>
      <c r="R1001" s="196">
        <v>16</v>
      </c>
      <c r="S1001" s="197">
        <v>53344.85</v>
      </c>
      <c r="T1001" s="197">
        <v>3334.0531249999999</v>
      </c>
      <c r="U1001" s="200"/>
      <c r="V1001" s="199"/>
      <c r="W1001" s="199"/>
      <c r="X1001" s="199"/>
      <c r="Y1001" s="199"/>
      <c r="Z1001" s="199"/>
      <c r="AA1001" s="199"/>
      <c r="AB1001" s="199"/>
      <c r="AC1001" s="199"/>
      <c r="AD1001" s="199"/>
      <c r="AE1001" s="200"/>
      <c r="AH1001" s="201"/>
      <c r="AI1001" s="201"/>
      <c r="AJ1001" s="201"/>
      <c r="AK1001" s="201"/>
      <c r="AL1001" s="201"/>
      <c r="AM1001" s="201"/>
      <c r="AN1001" s="201"/>
      <c r="AO1001" s="201"/>
      <c r="AP1001" s="201"/>
      <c r="AQ1001" s="201"/>
      <c r="AR1001" s="201"/>
      <c r="AS1001" s="201"/>
      <c r="AT1001" s="201"/>
      <c r="AU1001" s="201"/>
      <c r="AV1001" s="201"/>
      <c r="AW1001" s="201"/>
      <c r="AX1001" s="201"/>
      <c r="AY1001" s="201"/>
      <c r="AZ1001" s="201"/>
      <c r="BA1001" s="201"/>
      <c r="BB1001" s="201"/>
      <c r="BC1001" s="201"/>
      <c r="BD1001" s="201"/>
      <c r="BE1001" s="201"/>
      <c r="BF1001" s="201"/>
      <c r="BG1001" s="201"/>
      <c r="BH1001" s="201"/>
      <c r="BI1001" s="201"/>
      <c r="BJ1001" s="201"/>
      <c r="BK1001" s="201"/>
      <c r="BL1001" s="201"/>
      <c r="BM1001" s="201"/>
      <c r="BN1001" s="201"/>
      <c r="BO1001" s="201"/>
      <c r="BP1001" s="201"/>
      <c r="BQ1001" s="201"/>
      <c r="BR1001" s="201"/>
      <c r="BS1001" s="201"/>
      <c r="BT1001" s="201"/>
      <c r="BU1001" s="201"/>
      <c r="BV1001" s="201"/>
      <c r="BW1001" s="201"/>
      <c r="BX1001" s="201"/>
      <c r="BY1001" s="201"/>
      <c r="BZ1001" s="201"/>
      <c r="CA1001" s="201"/>
      <c r="CB1001" s="201"/>
      <c r="CC1001" s="201"/>
      <c r="CD1001" s="201"/>
      <c r="CE1001" s="201"/>
      <c r="CF1001" s="201"/>
      <c r="CG1001" s="201"/>
      <c r="CH1001" s="201"/>
      <c r="CI1001" s="201"/>
      <c r="CJ1001" s="201"/>
      <c r="CK1001" s="201"/>
      <c r="CL1001" s="201"/>
      <c r="CM1001" s="201"/>
      <c r="CN1001" s="201"/>
      <c r="CO1001" s="201"/>
      <c r="CP1001" s="201"/>
      <c r="CQ1001" s="201"/>
      <c r="CR1001" s="201"/>
      <c r="CS1001" s="201"/>
      <c r="CT1001" s="201"/>
      <c r="CU1001" s="201"/>
      <c r="CV1001" s="201"/>
      <c r="CW1001" s="201"/>
      <c r="CX1001" s="201"/>
      <c r="CY1001" s="201"/>
      <c r="CZ1001" s="201"/>
      <c r="DA1001" s="201"/>
      <c r="DB1001" s="201"/>
      <c r="DC1001" s="201"/>
      <c r="DD1001" s="201"/>
      <c r="DE1001" s="201"/>
      <c r="DF1001" s="201"/>
      <c r="DG1001" s="201"/>
      <c r="DH1001" s="201"/>
      <c r="DI1001" s="201"/>
      <c r="DJ1001" s="201"/>
      <c r="DK1001" s="201"/>
      <c r="DL1001" s="201"/>
      <c r="DM1001" s="201"/>
      <c r="DN1001" s="201"/>
      <c r="DO1001" s="201"/>
      <c r="DP1001" s="201"/>
      <c r="DQ1001" s="201"/>
      <c r="DR1001" s="201"/>
      <c r="DS1001" s="201"/>
      <c r="DT1001" s="201"/>
      <c r="DU1001" s="201"/>
      <c r="DV1001" s="201"/>
      <c r="DW1001" s="201"/>
      <c r="DX1001" s="201"/>
      <c r="DY1001" s="201"/>
      <c r="DZ1001" s="201"/>
      <c r="EA1001" s="201"/>
      <c r="EB1001" s="201"/>
      <c r="EC1001" s="201"/>
      <c r="ED1001" s="201"/>
      <c r="EE1001" s="201"/>
      <c r="EF1001" s="201"/>
      <c r="EG1001" s="201"/>
      <c r="EH1001" s="201"/>
      <c r="EI1001" s="201"/>
      <c r="EJ1001" s="201"/>
      <c r="EK1001" s="201"/>
      <c r="EL1001" s="201"/>
      <c r="EM1001" s="201"/>
      <c r="EN1001" s="201"/>
      <c r="EO1001" s="201"/>
      <c r="EP1001" s="201"/>
      <c r="EQ1001" s="201"/>
      <c r="ER1001" s="201"/>
      <c r="ES1001" s="201"/>
      <c r="ET1001" s="201"/>
      <c r="EU1001" s="201"/>
      <c r="EV1001" s="201"/>
      <c r="EW1001" s="201"/>
      <c r="EX1001" s="201"/>
      <c r="EY1001" s="201"/>
      <c r="EZ1001" s="201"/>
      <c r="FA1001" s="201"/>
      <c r="FB1001" s="201"/>
      <c r="FC1001" s="201"/>
      <c r="FD1001" s="201"/>
      <c r="FE1001" s="201"/>
      <c r="FF1001" s="201"/>
      <c r="FG1001" s="201"/>
      <c r="FH1001" s="201"/>
      <c r="FI1001" s="201"/>
      <c r="FJ1001" s="201"/>
      <c r="FK1001" s="201"/>
      <c r="FL1001" s="201"/>
      <c r="FM1001" s="201"/>
      <c r="FN1001" s="201"/>
      <c r="FO1001" s="201"/>
      <c r="FP1001" s="201"/>
      <c r="FQ1001" s="201"/>
      <c r="FR1001" s="201"/>
      <c r="FS1001" s="201"/>
      <c r="FT1001" s="201"/>
      <c r="FU1001" s="201"/>
      <c r="FV1001" s="201"/>
      <c r="FW1001" s="201"/>
      <c r="FX1001" s="201"/>
      <c r="FY1001" s="201"/>
      <c r="FZ1001" s="201"/>
      <c r="GA1001" s="201"/>
      <c r="GB1001" s="201"/>
      <c r="GC1001" s="201"/>
      <c r="GD1001" s="201"/>
      <c r="GE1001" s="201"/>
      <c r="GF1001" s="201"/>
      <c r="GG1001" s="201"/>
      <c r="GH1001" s="201"/>
      <c r="GI1001" s="201"/>
      <c r="GJ1001" s="201"/>
      <c r="GK1001" s="201"/>
      <c r="GL1001" s="201"/>
      <c r="GM1001" s="201"/>
      <c r="GN1001" s="201"/>
      <c r="GO1001" s="201"/>
      <c r="GP1001" s="201"/>
      <c r="GQ1001" s="201"/>
      <c r="GR1001" s="201"/>
      <c r="GS1001" s="201"/>
      <c r="GT1001" s="201"/>
      <c r="GU1001" s="201"/>
      <c r="GV1001" s="201"/>
      <c r="GW1001" s="201"/>
      <c r="GX1001" s="201"/>
      <c r="GY1001" s="201"/>
      <c r="GZ1001" s="201"/>
      <c r="HA1001" s="201"/>
      <c r="HB1001" s="201"/>
      <c r="HC1001" s="201"/>
      <c r="HD1001" s="201"/>
      <c r="HE1001" s="201"/>
      <c r="HF1001" s="201"/>
      <c r="HG1001" s="201"/>
      <c r="HH1001" s="201"/>
      <c r="HI1001" s="201"/>
      <c r="HJ1001" s="201"/>
      <c r="HK1001" s="201"/>
      <c r="HL1001" s="201"/>
      <c r="HM1001" s="201"/>
      <c r="HN1001" s="201"/>
      <c r="HO1001" s="201"/>
      <c r="HP1001" s="201"/>
      <c r="HQ1001" s="201"/>
      <c r="HR1001" s="201"/>
      <c r="HS1001" s="201"/>
      <c r="HT1001" s="201"/>
      <c r="HU1001" s="201"/>
      <c r="HV1001" s="201"/>
      <c r="HW1001" s="201"/>
      <c r="HX1001" s="201"/>
      <c r="HY1001" s="201"/>
      <c r="HZ1001" s="201"/>
      <c r="IA1001" s="201"/>
      <c r="IB1001" s="201"/>
      <c r="IC1001" s="201"/>
      <c r="ID1001" s="201"/>
      <c r="IE1001" s="201"/>
      <c r="IF1001" s="201"/>
      <c r="IG1001" s="201"/>
      <c r="IH1001" s="201"/>
      <c r="II1001" s="201"/>
      <c r="IJ1001" s="201"/>
      <c r="IK1001" s="201"/>
      <c r="IL1001" s="201"/>
      <c r="IM1001" s="201"/>
      <c r="IN1001" s="201"/>
      <c r="IO1001" s="201"/>
      <c r="IP1001" s="201"/>
      <c r="IQ1001" s="201"/>
      <c r="IR1001" s="201"/>
      <c r="IS1001" s="201"/>
      <c r="IT1001" s="201"/>
      <c r="IU1001" s="201"/>
      <c r="IV1001" s="201"/>
    </row>
    <row r="1002" spans="1:256">
      <c r="A1002" s="198"/>
      <c r="B1002" s="199"/>
      <c r="C1002" s="199" t="s">
        <v>454</v>
      </c>
      <c r="D1002" s="199"/>
      <c r="E1002" s="199" t="s">
        <v>123</v>
      </c>
      <c r="F1002" s="196">
        <v>4</v>
      </c>
      <c r="G1002" s="197">
        <v>402.42750000000001</v>
      </c>
      <c r="H1002" s="197">
        <v>1609.71</v>
      </c>
      <c r="I1002" s="197">
        <v>402.42750000000001</v>
      </c>
      <c r="J1002" s="230">
        <v>15.5</v>
      </c>
      <c r="K1002" s="200"/>
      <c r="L1002" s="199">
        <v>4</v>
      </c>
      <c r="M1002" s="197"/>
      <c r="N1002" s="197"/>
      <c r="O1002" s="199"/>
      <c r="P1002" s="197"/>
      <c r="Q1002" s="197"/>
      <c r="R1002" s="196">
        <v>4</v>
      </c>
      <c r="S1002" s="197">
        <v>1609.71</v>
      </c>
      <c r="T1002" s="197">
        <v>402.42750000000001</v>
      </c>
      <c r="U1002" s="200"/>
      <c r="V1002" s="199"/>
      <c r="W1002" s="199"/>
      <c r="X1002" s="199"/>
      <c r="Y1002" s="199"/>
      <c r="Z1002" s="199"/>
      <c r="AA1002" s="199"/>
      <c r="AB1002" s="199"/>
      <c r="AC1002" s="199"/>
      <c r="AD1002" s="199"/>
      <c r="AE1002" s="200"/>
      <c r="AH1002" s="201"/>
      <c r="AI1002" s="201"/>
      <c r="AJ1002" s="201"/>
      <c r="AK1002" s="201"/>
      <c r="AL1002" s="201"/>
      <c r="AM1002" s="201"/>
      <c r="AN1002" s="201"/>
      <c r="AO1002" s="201"/>
      <c r="AP1002" s="201"/>
      <c r="AQ1002" s="201"/>
      <c r="AR1002" s="201"/>
      <c r="AS1002" s="201"/>
      <c r="AT1002" s="201"/>
      <c r="AU1002" s="201"/>
      <c r="AV1002" s="201"/>
      <c r="AW1002" s="201"/>
      <c r="AX1002" s="201"/>
      <c r="AY1002" s="201"/>
      <c r="AZ1002" s="201"/>
      <c r="BA1002" s="201"/>
      <c r="BB1002" s="201"/>
      <c r="BC1002" s="201"/>
      <c r="BD1002" s="201"/>
      <c r="BE1002" s="201"/>
      <c r="BF1002" s="201"/>
      <c r="BG1002" s="201"/>
      <c r="BH1002" s="201"/>
      <c r="BI1002" s="201"/>
      <c r="BJ1002" s="201"/>
      <c r="BK1002" s="201"/>
      <c r="BL1002" s="201"/>
      <c r="BM1002" s="201"/>
      <c r="BN1002" s="201"/>
      <c r="BO1002" s="201"/>
      <c r="BP1002" s="201"/>
      <c r="BQ1002" s="201"/>
      <c r="BR1002" s="201"/>
      <c r="BS1002" s="201"/>
      <c r="BT1002" s="201"/>
      <c r="BU1002" s="201"/>
      <c r="BV1002" s="201"/>
      <c r="BW1002" s="201"/>
      <c r="BX1002" s="201"/>
      <c r="BY1002" s="201"/>
      <c r="BZ1002" s="201"/>
      <c r="CA1002" s="201"/>
      <c r="CB1002" s="201"/>
      <c r="CC1002" s="201"/>
      <c r="CD1002" s="201"/>
      <c r="CE1002" s="201"/>
      <c r="CF1002" s="201"/>
      <c r="CG1002" s="201"/>
      <c r="CH1002" s="201"/>
      <c r="CI1002" s="201"/>
      <c r="CJ1002" s="201"/>
      <c r="CK1002" s="201"/>
      <c r="CL1002" s="201"/>
      <c r="CM1002" s="201"/>
      <c r="CN1002" s="201"/>
      <c r="CO1002" s="201"/>
      <c r="CP1002" s="201"/>
      <c r="CQ1002" s="201"/>
      <c r="CR1002" s="201"/>
      <c r="CS1002" s="201"/>
      <c r="CT1002" s="201"/>
      <c r="CU1002" s="201"/>
      <c r="CV1002" s="201"/>
      <c r="CW1002" s="201"/>
      <c r="CX1002" s="201"/>
      <c r="CY1002" s="201"/>
      <c r="CZ1002" s="201"/>
      <c r="DA1002" s="201"/>
      <c r="DB1002" s="201"/>
      <c r="DC1002" s="201"/>
      <c r="DD1002" s="201"/>
      <c r="DE1002" s="201"/>
      <c r="DF1002" s="201"/>
      <c r="DG1002" s="201"/>
      <c r="DH1002" s="201"/>
      <c r="DI1002" s="201"/>
      <c r="DJ1002" s="201"/>
      <c r="DK1002" s="201"/>
      <c r="DL1002" s="201"/>
      <c r="DM1002" s="201"/>
      <c r="DN1002" s="201"/>
      <c r="DO1002" s="201"/>
      <c r="DP1002" s="201"/>
      <c r="DQ1002" s="201"/>
      <c r="DR1002" s="201"/>
      <c r="DS1002" s="201"/>
      <c r="DT1002" s="201"/>
      <c r="DU1002" s="201"/>
      <c r="DV1002" s="201"/>
      <c r="DW1002" s="201"/>
      <c r="DX1002" s="201"/>
      <c r="DY1002" s="201"/>
      <c r="DZ1002" s="201"/>
      <c r="EA1002" s="201"/>
      <c r="EB1002" s="201"/>
      <c r="EC1002" s="201"/>
      <c r="ED1002" s="201"/>
      <c r="EE1002" s="201"/>
      <c r="EF1002" s="201"/>
      <c r="EG1002" s="201"/>
      <c r="EH1002" s="201"/>
      <c r="EI1002" s="201"/>
      <c r="EJ1002" s="201"/>
      <c r="EK1002" s="201"/>
      <c r="EL1002" s="201"/>
      <c r="EM1002" s="201"/>
      <c r="EN1002" s="201"/>
      <c r="EO1002" s="201"/>
      <c r="EP1002" s="201"/>
      <c r="EQ1002" s="201"/>
      <c r="ER1002" s="201"/>
      <c r="ES1002" s="201"/>
      <c r="ET1002" s="201"/>
      <c r="EU1002" s="201"/>
      <c r="EV1002" s="201"/>
      <c r="EW1002" s="201"/>
      <c r="EX1002" s="201"/>
      <c r="EY1002" s="201"/>
      <c r="EZ1002" s="201"/>
      <c r="FA1002" s="201"/>
      <c r="FB1002" s="201"/>
      <c r="FC1002" s="201"/>
      <c r="FD1002" s="201"/>
      <c r="FE1002" s="201"/>
      <c r="FF1002" s="201"/>
      <c r="FG1002" s="201"/>
      <c r="FH1002" s="201"/>
      <c r="FI1002" s="201"/>
      <c r="FJ1002" s="201"/>
      <c r="FK1002" s="201"/>
      <c r="FL1002" s="201"/>
      <c r="FM1002" s="201"/>
      <c r="FN1002" s="201"/>
      <c r="FO1002" s="201"/>
      <c r="FP1002" s="201"/>
      <c r="FQ1002" s="201"/>
      <c r="FR1002" s="201"/>
      <c r="FS1002" s="201"/>
      <c r="FT1002" s="201"/>
      <c r="FU1002" s="201"/>
      <c r="FV1002" s="201"/>
      <c r="FW1002" s="201"/>
      <c r="FX1002" s="201"/>
      <c r="FY1002" s="201"/>
      <c r="FZ1002" s="201"/>
      <c r="GA1002" s="201"/>
      <c r="GB1002" s="201"/>
      <c r="GC1002" s="201"/>
      <c r="GD1002" s="201"/>
      <c r="GE1002" s="201"/>
      <c r="GF1002" s="201"/>
      <c r="GG1002" s="201"/>
      <c r="GH1002" s="201"/>
      <c r="GI1002" s="201"/>
      <c r="GJ1002" s="201"/>
      <c r="GK1002" s="201"/>
      <c r="GL1002" s="201"/>
      <c r="GM1002" s="201"/>
      <c r="GN1002" s="201"/>
      <c r="GO1002" s="201"/>
      <c r="GP1002" s="201"/>
      <c r="GQ1002" s="201"/>
      <c r="GR1002" s="201"/>
      <c r="GS1002" s="201"/>
      <c r="GT1002" s="201"/>
      <c r="GU1002" s="201"/>
      <c r="GV1002" s="201"/>
      <c r="GW1002" s="201"/>
      <c r="GX1002" s="201"/>
      <c r="GY1002" s="201"/>
      <c r="GZ1002" s="201"/>
      <c r="HA1002" s="201"/>
      <c r="HB1002" s="201"/>
      <c r="HC1002" s="201"/>
      <c r="HD1002" s="201"/>
      <c r="HE1002" s="201"/>
      <c r="HF1002" s="201"/>
      <c r="HG1002" s="201"/>
      <c r="HH1002" s="201"/>
      <c r="HI1002" s="201"/>
      <c r="HJ1002" s="201"/>
      <c r="HK1002" s="201"/>
      <c r="HL1002" s="201"/>
      <c r="HM1002" s="201"/>
      <c r="HN1002" s="201"/>
      <c r="HO1002" s="201"/>
      <c r="HP1002" s="201"/>
      <c r="HQ1002" s="201"/>
      <c r="HR1002" s="201"/>
      <c r="HS1002" s="201"/>
      <c r="HT1002" s="201"/>
      <c r="HU1002" s="201"/>
      <c r="HV1002" s="201"/>
      <c r="HW1002" s="201"/>
      <c r="HX1002" s="201"/>
      <c r="HY1002" s="201"/>
      <c r="HZ1002" s="201"/>
      <c r="IA1002" s="201"/>
      <c r="IB1002" s="201"/>
      <c r="IC1002" s="201"/>
      <c r="ID1002" s="201"/>
      <c r="IE1002" s="201"/>
      <c r="IF1002" s="201"/>
      <c r="IG1002" s="201"/>
      <c r="IH1002" s="201"/>
      <c r="II1002" s="201"/>
      <c r="IJ1002" s="201"/>
      <c r="IK1002" s="201"/>
      <c r="IL1002" s="201"/>
      <c r="IM1002" s="201"/>
      <c r="IN1002" s="201"/>
      <c r="IO1002" s="201"/>
      <c r="IP1002" s="201"/>
      <c r="IQ1002" s="201"/>
      <c r="IR1002" s="201"/>
      <c r="IS1002" s="201"/>
      <c r="IT1002" s="201"/>
      <c r="IU1002" s="201"/>
      <c r="IV1002" s="201"/>
    </row>
    <row r="1003" spans="1:256" ht="15" thickBot="1">
      <c r="A1003" s="198"/>
      <c r="B1003" s="199"/>
      <c r="C1003" s="199" t="s">
        <v>455</v>
      </c>
      <c r="D1003" s="199"/>
      <c r="E1003" s="199" t="s">
        <v>352</v>
      </c>
      <c r="F1003" s="196">
        <v>4</v>
      </c>
      <c r="G1003" s="197">
        <v>4024.98</v>
      </c>
      <c r="H1003" s="197">
        <v>4024.98</v>
      </c>
      <c r="I1003" s="197">
        <v>1006.245</v>
      </c>
      <c r="J1003" s="230">
        <v>14</v>
      </c>
      <c r="K1003" s="200"/>
      <c r="L1003" s="199">
        <v>1</v>
      </c>
      <c r="M1003" s="197">
        <v>3270.58</v>
      </c>
      <c r="N1003" s="197">
        <v>1090.19333333333</v>
      </c>
      <c r="O1003" s="199"/>
      <c r="P1003" s="197"/>
      <c r="Q1003" s="197"/>
      <c r="R1003" s="196">
        <v>4</v>
      </c>
      <c r="S1003" s="197">
        <v>4024.98</v>
      </c>
      <c r="T1003" s="197">
        <v>1006.245</v>
      </c>
      <c r="U1003" s="200"/>
      <c r="V1003" s="199"/>
      <c r="W1003" s="199"/>
      <c r="X1003" s="199"/>
      <c r="Y1003" s="199"/>
      <c r="Z1003" s="199"/>
      <c r="AA1003" s="199"/>
      <c r="AB1003" s="199"/>
      <c r="AC1003" s="199"/>
      <c r="AD1003" s="199"/>
      <c r="AE1003" s="200"/>
      <c r="AH1003" s="201"/>
      <c r="AI1003" s="201"/>
      <c r="AJ1003" s="201"/>
      <c r="AK1003" s="201"/>
      <c r="AL1003" s="201"/>
      <c r="AM1003" s="201"/>
      <c r="AN1003" s="201"/>
      <c r="AO1003" s="201"/>
      <c r="AP1003" s="201"/>
      <c r="AQ1003" s="201"/>
      <c r="AR1003" s="201"/>
      <c r="AS1003" s="201"/>
      <c r="AT1003" s="201"/>
      <c r="AU1003" s="201"/>
      <c r="AV1003" s="201"/>
      <c r="AW1003" s="201"/>
      <c r="AX1003" s="201"/>
      <c r="AY1003" s="201"/>
      <c r="AZ1003" s="201"/>
      <c r="BA1003" s="201"/>
      <c r="BB1003" s="201"/>
      <c r="BC1003" s="201"/>
      <c r="BD1003" s="201"/>
      <c r="BE1003" s="201"/>
      <c r="BF1003" s="201"/>
      <c r="BG1003" s="201"/>
      <c r="BH1003" s="201"/>
      <c r="BI1003" s="201"/>
      <c r="BJ1003" s="201"/>
      <c r="BK1003" s="201"/>
      <c r="BL1003" s="201"/>
      <c r="BM1003" s="201"/>
      <c r="BN1003" s="201"/>
      <c r="BO1003" s="201"/>
      <c r="BP1003" s="201"/>
      <c r="BQ1003" s="201"/>
      <c r="BR1003" s="201"/>
      <c r="BS1003" s="201"/>
      <c r="BT1003" s="201"/>
      <c r="BU1003" s="201"/>
      <c r="BV1003" s="201"/>
      <c r="BW1003" s="201"/>
      <c r="BX1003" s="201"/>
      <c r="BY1003" s="201"/>
      <c r="BZ1003" s="201"/>
      <c r="CA1003" s="201"/>
      <c r="CB1003" s="201"/>
      <c r="CC1003" s="201"/>
      <c r="CD1003" s="201"/>
      <c r="CE1003" s="201"/>
      <c r="CF1003" s="201"/>
      <c r="CG1003" s="201"/>
      <c r="CH1003" s="201"/>
      <c r="CI1003" s="201"/>
      <c r="CJ1003" s="201"/>
      <c r="CK1003" s="201"/>
      <c r="CL1003" s="201"/>
      <c r="CM1003" s="201"/>
      <c r="CN1003" s="201"/>
      <c r="CO1003" s="201"/>
      <c r="CP1003" s="201"/>
      <c r="CQ1003" s="201"/>
      <c r="CR1003" s="201"/>
      <c r="CS1003" s="201"/>
      <c r="CT1003" s="201"/>
      <c r="CU1003" s="201"/>
      <c r="CV1003" s="201"/>
      <c r="CW1003" s="201"/>
      <c r="CX1003" s="201"/>
      <c r="CY1003" s="201"/>
      <c r="CZ1003" s="201"/>
      <c r="DA1003" s="201"/>
      <c r="DB1003" s="201"/>
      <c r="DC1003" s="201"/>
      <c r="DD1003" s="201"/>
      <c r="DE1003" s="201"/>
      <c r="DF1003" s="201"/>
      <c r="DG1003" s="201"/>
      <c r="DH1003" s="201"/>
      <c r="DI1003" s="201"/>
      <c r="DJ1003" s="201"/>
      <c r="DK1003" s="201"/>
      <c r="DL1003" s="201"/>
      <c r="DM1003" s="201"/>
      <c r="DN1003" s="201"/>
      <c r="DO1003" s="201"/>
      <c r="DP1003" s="201"/>
      <c r="DQ1003" s="201"/>
      <c r="DR1003" s="201"/>
      <c r="DS1003" s="201"/>
      <c r="DT1003" s="201"/>
      <c r="DU1003" s="201"/>
      <c r="DV1003" s="201"/>
      <c r="DW1003" s="201"/>
      <c r="DX1003" s="201"/>
      <c r="DY1003" s="201"/>
      <c r="DZ1003" s="201"/>
      <c r="EA1003" s="201"/>
      <c r="EB1003" s="201"/>
      <c r="EC1003" s="201"/>
      <c r="ED1003" s="201"/>
      <c r="EE1003" s="201"/>
      <c r="EF1003" s="201"/>
      <c r="EG1003" s="201"/>
      <c r="EH1003" s="201"/>
      <c r="EI1003" s="201"/>
      <c r="EJ1003" s="201"/>
      <c r="EK1003" s="201"/>
      <c r="EL1003" s="201"/>
      <c r="EM1003" s="201"/>
      <c r="EN1003" s="201"/>
      <c r="EO1003" s="201"/>
      <c r="EP1003" s="201"/>
      <c r="EQ1003" s="201"/>
      <c r="ER1003" s="201"/>
      <c r="ES1003" s="201"/>
      <c r="ET1003" s="201"/>
      <c r="EU1003" s="201"/>
      <c r="EV1003" s="201"/>
      <c r="EW1003" s="201"/>
      <c r="EX1003" s="201"/>
      <c r="EY1003" s="201"/>
      <c r="EZ1003" s="201"/>
      <c r="FA1003" s="201"/>
      <c r="FB1003" s="201"/>
      <c r="FC1003" s="201"/>
      <c r="FD1003" s="201"/>
      <c r="FE1003" s="201"/>
      <c r="FF1003" s="201"/>
      <c r="FG1003" s="201"/>
      <c r="FH1003" s="201"/>
      <c r="FI1003" s="201"/>
      <c r="FJ1003" s="201"/>
      <c r="FK1003" s="201"/>
      <c r="FL1003" s="201"/>
      <c r="FM1003" s="201"/>
      <c r="FN1003" s="201"/>
      <c r="FO1003" s="201"/>
      <c r="FP1003" s="201"/>
      <c r="FQ1003" s="201"/>
      <c r="FR1003" s="201"/>
      <c r="FS1003" s="201"/>
      <c r="FT1003" s="201"/>
      <c r="FU1003" s="201"/>
      <c r="FV1003" s="201"/>
      <c r="FW1003" s="201"/>
      <c r="FX1003" s="201"/>
      <c r="FY1003" s="201"/>
      <c r="FZ1003" s="201"/>
      <c r="GA1003" s="201"/>
      <c r="GB1003" s="201"/>
      <c r="GC1003" s="201"/>
      <c r="GD1003" s="201"/>
      <c r="GE1003" s="201"/>
      <c r="GF1003" s="201"/>
      <c r="GG1003" s="201"/>
      <c r="GH1003" s="201"/>
      <c r="GI1003" s="201"/>
      <c r="GJ1003" s="201"/>
      <c r="GK1003" s="201"/>
      <c r="GL1003" s="201"/>
      <c r="GM1003" s="201"/>
      <c r="GN1003" s="201"/>
      <c r="GO1003" s="201"/>
      <c r="GP1003" s="201"/>
      <c r="GQ1003" s="201"/>
      <c r="GR1003" s="201"/>
      <c r="GS1003" s="201"/>
      <c r="GT1003" s="201"/>
      <c r="GU1003" s="201"/>
      <c r="GV1003" s="201"/>
      <c r="GW1003" s="201"/>
      <c r="GX1003" s="201"/>
      <c r="GY1003" s="201"/>
      <c r="GZ1003" s="201"/>
      <c r="HA1003" s="201"/>
      <c r="HB1003" s="201"/>
      <c r="HC1003" s="201"/>
      <c r="HD1003" s="201"/>
      <c r="HE1003" s="201"/>
      <c r="HF1003" s="201"/>
      <c r="HG1003" s="201"/>
      <c r="HH1003" s="201"/>
      <c r="HI1003" s="201"/>
      <c r="HJ1003" s="201"/>
      <c r="HK1003" s="201"/>
      <c r="HL1003" s="201"/>
      <c r="HM1003" s="201"/>
      <c r="HN1003" s="201"/>
      <c r="HO1003" s="201"/>
      <c r="HP1003" s="201"/>
      <c r="HQ1003" s="201"/>
      <c r="HR1003" s="201"/>
      <c r="HS1003" s="201"/>
      <c r="HT1003" s="201"/>
      <c r="HU1003" s="201"/>
      <c r="HV1003" s="201"/>
      <c r="HW1003" s="201"/>
      <c r="HX1003" s="201"/>
      <c r="HY1003" s="201"/>
      <c r="HZ1003" s="201"/>
      <c r="IA1003" s="201"/>
      <c r="IB1003" s="201"/>
      <c r="IC1003" s="201"/>
      <c r="ID1003" s="201"/>
      <c r="IE1003" s="201"/>
      <c r="IF1003" s="201"/>
      <c r="IG1003" s="201"/>
      <c r="IH1003" s="201"/>
      <c r="II1003" s="201"/>
      <c r="IJ1003" s="201"/>
      <c r="IK1003" s="201"/>
      <c r="IL1003" s="201"/>
      <c r="IM1003" s="201"/>
      <c r="IN1003" s="201"/>
      <c r="IO1003" s="201"/>
      <c r="IP1003" s="201"/>
      <c r="IQ1003" s="201"/>
      <c r="IR1003" s="201"/>
      <c r="IS1003" s="201"/>
      <c r="IT1003" s="201"/>
      <c r="IU1003" s="201"/>
      <c r="IV1003" s="201"/>
    </row>
    <row r="1004" spans="1:256" ht="15" thickBot="1">
      <c r="A1004" s="5"/>
      <c r="B1004" s="94" t="s">
        <v>50</v>
      </c>
      <c r="C1004" s="101"/>
      <c r="D1004" s="101"/>
      <c r="E1004" s="101"/>
      <c r="F1004" s="196">
        <f>SUM(F894:F1003)</f>
        <v>392</v>
      </c>
      <c r="G1004" s="197">
        <f>AVERAGE(G894:G1003)</f>
        <v>4586.0875915803599</v>
      </c>
      <c r="H1004" s="197">
        <f>SUM(H894:H1003)</f>
        <v>1152367.56</v>
      </c>
      <c r="I1004" s="197">
        <f>AVERAGE(I894:I1003)</f>
        <v>2687.3863029742288</v>
      </c>
      <c r="J1004" s="230">
        <f>AVERAGE(J894:J1003)</f>
        <v>12.066278942769769</v>
      </c>
      <c r="L1004" s="197">
        <f>SUM(L894:L1003)</f>
        <v>199</v>
      </c>
      <c r="M1004" s="197">
        <f>SUM(M894:M1003)</f>
        <v>497825.10000000003</v>
      </c>
      <c r="N1004" s="197">
        <f>AVERAGE(N894:N1003)</f>
        <v>2447.5932410544547</v>
      </c>
      <c r="O1004" s="197">
        <f>SUM(O894:O1003)</f>
        <v>5</v>
      </c>
      <c r="P1004" s="197">
        <f>SUM(P894:P1003)</f>
        <v>21545.999999999996</v>
      </c>
      <c r="Q1004" s="197">
        <f>AVERAGE(Q894:Q1003)</f>
        <v>3201.7111111111099</v>
      </c>
      <c r="R1004" s="197">
        <f>SUM(R894:R1003)</f>
        <v>387</v>
      </c>
      <c r="S1004" s="197">
        <f>SUM(S894:S1003)</f>
        <v>1130821.5599999998</v>
      </c>
      <c r="T1004" s="197">
        <f>AVERAGE(T894:T1003)</f>
        <v>2707.9224312404981</v>
      </c>
      <c r="V1004" s="275">
        <v>1202</v>
      </c>
      <c r="W1004" s="276">
        <v>12560.6</v>
      </c>
      <c r="X1004" s="277">
        <f>+W1004/V1004</f>
        <v>10.449750415973378</v>
      </c>
      <c r="Y1004" s="96"/>
      <c r="Z1004" s="96"/>
      <c r="AA1004" s="100" t="s">
        <v>51</v>
      </c>
      <c r="AB1004" s="96"/>
      <c r="AC1004" s="96"/>
      <c r="AD1004" s="102" t="s">
        <v>51</v>
      </c>
    </row>
    <row r="1005" spans="1:256" s="4" customFormat="1" ht="13.2">
      <c r="A1005" s="56"/>
      <c r="G1005" s="214"/>
      <c r="H1005" s="214"/>
      <c r="I1005" s="214"/>
      <c r="J1005" s="224"/>
      <c r="L1005" s="51"/>
      <c r="M1005" s="214"/>
      <c r="N1005" s="214"/>
      <c r="P1005" s="214"/>
      <c r="Q1005" s="214"/>
      <c r="S1005" s="214"/>
      <c r="T1005" s="214"/>
      <c r="V1005" s="51"/>
    </row>
    <row r="1006" spans="1:256" ht="66">
      <c r="A1006" s="56" t="s">
        <v>652</v>
      </c>
      <c r="B1006" s="57" t="s">
        <v>52</v>
      </c>
      <c r="C1006" s="57" t="s">
        <v>33</v>
      </c>
      <c r="D1006" s="57" t="s">
        <v>34</v>
      </c>
      <c r="E1006" s="57" t="s">
        <v>35</v>
      </c>
      <c r="F1006" s="70" t="s">
        <v>647</v>
      </c>
      <c r="G1006" s="223" t="s">
        <v>625</v>
      </c>
      <c r="H1006" s="223" t="s">
        <v>648</v>
      </c>
      <c r="I1006" s="223" t="s">
        <v>627</v>
      </c>
      <c r="J1006" s="231" t="s">
        <v>628</v>
      </c>
      <c r="K1006" s="72"/>
      <c r="L1006" s="70" t="s">
        <v>629</v>
      </c>
      <c r="M1006" s="223" t="s">
        <v>649</v>
      </c>
      <c r="N1006" s="223" t="s">
        <v>631</v>
      </c>
      <c r="O1006" s="70" t="s">
        <v>632</v>
      </c>
      <c r="P1006" s="223" t="s">
        <v>633</v>
      </c>
      <c r="Q1006" s="223" t="s">
        <v>634</v>
      </c>
      <c r="R1006" s="58" t="s">
        <v>635</v>
      </c>
      <c r="S1006" s="234" t="s">
        <v>636</v>
      </c>
      <c r="T1006" s="234" t="s">
        <v>637</v>
      </c>
      <c r="U1006" s="74"/>
      <c r="V1006" s="58" t="s">
        <v>638</v>
      </c>
      <c r="W1006" s="58" t="s">
        <v>639</v>
      </c>
      <c r="X1006" s="58" t="s">
        <v>640</v>
      </c>
      <c r="Y1006" s="58" t="s">
        <v>641</v>
      </c>
      <c r="Z1006" s="58" t="s">
        <v>642</v>
      </c>
      <c r="AA1006" s="58" t="s">
        <v>643</v>
      </c>
      <c r="AB1006" s="58" t="s">
        <v>644</v>
      </c>
      <c r="AC1006" s="58" t="s">
        <v>645</v>
      </c>
      <c r="AD1006" s="58" t="s">
        <v>646</v>
      </c>
    </row>
    <row r="1007" spans="1:256">
      <c r="A1007" s="198"/>
      <c r="B1007" s="199"/>
      <c r="C1007" s="199" t="s">
        <v>87</v>
      </c>
      <c r="D1007" s="199"/>
      <c r="E1007" s="199" t="s">
        <v>88</v>
      </c>
      <c r="F1007" s="196">
        <v>2</v>
      </c>
      <c r="G1007" s="197">
        <v>3675.2</v>
      </c>
      <c r="H1007" s="197">
        <v>7350.4</v>
      </c>
      <c r="I1007" s="197">
        <v>3675.2</v>
      </c>
      <c r="J1007" s="230">
        <v>10</v>
      </c>
      <c r="K1007" s="200"/>
      <c r="L1007" s="199">
        <v>2</v>
      </c>
      <c r="M1007" s="197"/>
      <c r="N1007" s="197"/>
      <c r="O1007" s="199"/>
      <c r="P1007" s="197"/>
      <c r="Q1007" s="197"/>
      <c r="R1007" s="196">
        <v>2</v>
      </c>
      <c r="S1007" s="197">
        <v>7350.4</v>
      </c>
      <c r="T1007" s="197">
        <v>3675.2</v>
      </c>
      <c r="U1007" s="200"/>
      <c r="V1007" s="199"/>
      <c r="W1007" s="199"/>
      <c r="X1007" s="199"/>
      <c r="Y1007" s="199"/>
      <c r="Z1007" s="199"/>
      <c r="AA1007" s="199"/>
      <c r="AB1007" s="199"/>
      <c r="AC1007" s="199"/>
      <c r="AD1007" s="199"/>
      <c r="AE1007" s="200"/>
      <c r="AH1007" s="201"/>
      <c r="AI1007" s="201"/>
      <c r="AJ1007" s="201"/>
      <c r="AK1007" s="201"/>
      <c r="AL1007" s="201"/>
      <c r="AM1007" s="201"/>
      <c r="AN1007" s="201"/>
      <c r="AO1007" s="201"/>
      <c r="AP1007" s="201"/>
      <c r="AQ1007" s="201"/>
      <c r="AR1007" s="201"/>
      <c r="AS1007" s="201"/>
      <c r="AT1007" s="201"/>
      <c r="AU1007" s="201"/>
      <c r="AV1007" s="201"/>
      <c r="AW1007" s="201"/>
      <c r="AX1007" s="201"/>
      <c r="AY1007" s="201"/>
      <c r="AZ1007" s="201"/>
      <c r="BA1007" s="201"/>
      <c r="BB1007" s="201"/>
      <c r="BC1007" s="201"/>
      <c r="BD1007" s="201"/>
      <c r="BE1007" s="201"/>
      <c r="BF1007" s="201"/>
      <c r="BG1007" s="201"/>
      <c r="BH1007" s="201"/>
      <c r="BI1007" s="201"/>
      <c r="BJ1007" s="201"/>
      <c r="BK1007" s="201"/>
      <c r="BL1007" s="201"/>
      <c r="BM1007" s="201"/>
      <c r="BN1007" s="201"/>
      <c r="BO1007" s="201"/>
      <c r="BP1007" s="201"/>
      <c r="BQ1007" s="201"/>
      <c r="BR1007" s="201"/>
      <c r="BS1007" s="201"/>
      <c r="BT1007" s="201"/>
      <c r="BU1007" s="201"/>
      <c r="BV1007" s="201"/>
      <c r="BW1007" s="201"/>
      <c r="BX1007" s="201"/>
      <c r="BY1007" s="201"/>
      <c r="BZ1007" s="201"/>
      <c r="CA1007" s="201"/>
      <c r="CB1007" s="201"/>
      <c r="CC1007" s="201"/>
      <c r="CD1007" s="201"/>
      <c r="CE1007" s="201"/>
      <c r="CF1007" s="201"/>
      <c r="CG1007" s="201"/>
      <c r="CH1007" s="201"/>
      <c r="CI1007" s="201"/>
      <c r="CJ1007" s="201"/>
      <c r="CK1007" s="201"/>
      <c r="CL1007" s="201"/>
      <c r="CM1007" s="201"/>
      <c r="CN1007" s="201"/>
      <c r="CO1007" s="201"/>
      <c r="CP1007" s="201"/>
      <c r="CQ1007" s="201"/>
      <c r="CR1007" s="201"/>
      <c r="CS1007" s="201"/>
      <c r="CT1007" s="201"/>
      <c r="CU1007" s="201"/>
      <c r="CV1007" s="201"/>
      <c r="CW1007" s="201"/>
      <c r="CX1007" s="201"/>
      <c r="CY1007" s="201"/>
      <c r="CZ1007" s="201"/>
      <c r="DA1007" s="201"/>
      <c r="DB1007" s="201"/>
      <c r="DC1007" s="201"/>
      <c r="DD1007" s="201"/>
      <c r="DE1007" s="201"/>
      <c r="DF1007" s="201"/>
      <c r="DG1007" s="201"/>
      <c r="DH1007" s="201"/>
      <c r="DI1007" s="201"/>
      <c r="DJ1007" s="201"/>
      <c r="DK1007" s="201"/>
      <c r="DL1007" s="201"/>
      <c r="DM1007" s="201"/>
      <c r="DN1007" s="201"/>
      <c r="DO1007" s="201"/>
      <c r="DP1007" s="201"/>
      <c r="DQ1007" s="201"/>
      <c r="DR1007" s="201"/>
      <c r="DS1007" s="201"/>
      <c r="DT1007" s="201"/>
      <c r="DU1007" s="201"/>
      <c r="DV1007" s="201"/>
      <c r="DW1007" s="201"/>
      <c r="DX1007" s="201"/>
      <c r="DY1007" s="201"/>
      <c r="DZ1007" s="201"/>
      <c r="EA1007" s="201"/>
      <c r="EB1007" s="201"/>
      <c r="EC1007" s="201"/>
      <c r="ED1007" s="201"/>
      <c r="EE1007" s="201"/>
      <c r="EF1007" s="201"/>
      <c r="EG1007" s="201"/>
      <c r="EH1007" s="201"/>
      <c r="EI1007" s="201"/>
      <c r="EJ1007" s="201"/>
      <c r="EK1007" s="201"/>
      <c r="EL1007" s="201"/>
      <c r="EM1007" s="201"/>
      <c r="EN1007" s="201"/>
      <c r="EO1007" s="201"/>
      <c r="EP1007" s="201"/>
      <c r="EQ1007" s="201"/>
      <c r="ER1007" s="201"/>
      <c r="ES1007" s="201"/>
      <c r="ET1007" s="201"/>
      <c r="EU1007" s="201"/>
      <c r="EV1007" s="201"/>
      <c r="EW1007" s="201"/>
      <c r="EX1007" s="201"/>
      <c r="EY1007" s="201"/>
      <c r="EZ1007" s="201"/>
      <c r="FA1007" s="201"/>
      <c r="FB1007" s="201"/>
      <c r="FC1007" s="201"/>
      <c r="FD1007" s="201"/>
      <c r="FE1007" s="201"/>
      <c r="FF1007" s="201"/>
      <c r="FG1007" s="201"/>
      <c r="FH1007" s="201"/>
      <c r="FI1007" s="201"/>
      <c r="FJ1007" s="201"/>
      <c r="FK1007" s="201"/>
      <c r="FL1007" s="201"/>
      <c r="FM1007" s="201"/>
      <c r="FN1007" s="201"/>
      <c r="FO1007" s="201"/>
      <c r="FP1007" s="201"/>
      <c r="FQ1007" s="201"/>
      <c r="FR1007" s="201"/>
      <c r="FS1007" s="201"/>
      <c r="FT1007" s="201"/>
      <c r="FU1007" s="201"/>
      <c r="FV1007" s="201"/>
      <c r="FW1007" s="201"/>
      <c r="FX1007" s="201"/>
      <c r="FY1007" s="201"/>
      <c r="FZ1007" s="201"/>
      <c r="GA1007" s="201"/>
      <c r="GB1007" s="201"/>
      <c r="GC1007" s="201"/>
      <c r="GD1007" s="201"/>
      <c r="GE1007" s="201"/>
      <c r="GF1007" s="201"/>
      <c r="GG1007" s="201"/>
      <c r="GH1007" s="201"/>
      <c r="GI1007" s="201"/>
      <c r="GJ1007" s="201"/>
      <c r="GK1007" s="201"/>
      <c r="GL1007" s="201"/>
      <c r="GM1007" s="201"/>
      <c r="GN1007" s="201"/>
      <c r="GO1007" s="201"/>
      <c r="GP1007" s="201"/>
      <c r="GQ1007" s="201"/>
      <c r="GR1007" s="201"/>
      <c r="GS1007" s="201"/>
      <c r="GT1007" s="201"/>
      <c r="GU1007" s="201"/>
      <c r="GV1007" s="201"/>
      <c r="GW1007" s="201"/>
      <c r="GX1007" s="201"/>
      <c r="GY1007" s="201"/>
      <c r="GZ1007" s="201"/>
      <c r="HA1007" s="201"/>
      <c r="HB1007" s="201"/>
      <c r="HC1007" s="201"/>
      <c r="HD1007" s="201"/>
      <c r="HE1007" s="201"/>
      <c r="HF1007" s="201"/>
      <c r="HG1007" s="201"/>
      <c r="HH1007" s="201"/>
      <c r="HI1007" s="201"/>
      <c r="HJ1007" s="201"/>
      <c r="HK1007" s="201"/>
      <c r="HL1007" s="201"/>
      <c r="HM1007" s="201"/>
      <c r="HN1007" s="201"/>
      <c r="HO1007" s="201"/>
      <c r="HP1007" s="201"/>
      <c r="HQ1007" s="201"/>
      <c r="HR1007" s="201"/>
      <c r="HS1007" s="201"/>
      <c r="HT1007" s="201"/>
      <c r="HU1007" s="201"/>
      <c r="HV1007" s="201"/>
      <c r="HW1007" s="201"/>
      <c r="HX1007" s="201"/>
      <c r="HY1007" s="201"/>
      <c r="HZ1007" s="201"/>
      <c r="IA1007" s="201"/>
      <c r="IB1007" s="201"/>
      <c r="IC1007" s="201"/>
      <c r="ID1007" s="201"/>
      <c r="IE1007" s="201"/>
      <c r="IF1007" s="201"/>
      <c r="IG1007" s="201"/>
      <c r="IH1007" s="201"/>
      <c r="II1007" s="201"/>
      <c r="IJ1007" s="201"/>
      <c r="IK1007" s="201"/>
      <c r="IL1007" s="201"/>
      <c r="IM1007" s="201"/>
      <c r="IN1007" s="201"/>
      <c r="IO1007" s="201"/>
      <c r="IP1007" s="201"/>
      <c r="IQ1007" s="201"/>
      <c r="IR1007" s="201"/>
      <c r="IS1007" s="201"/>
      <c r="IT1007" s="201"/>
      <c r="IU1007" s="201"/>
      <c r="IV1007" s="201"/>
    </row>
    <row r="1008" spans="1:256">
      <c r="A1008" s="198"/>
      <c r="B1008" s="199"/>
      <c r="C1008" s="199" t="s">
        <v>87</v>
      </c>
      <c r="D1008" s="199"/>
      <c r="E1008" s="199" t="s">
        <v>89</v>
      </c>
      <c r="F1008" s="196">
        <v>2</v>
      </c>
      <c r="G1008" s="197"/>
      <c r="H1008" s="197">
        <v>1312.88</v>
      </c>
      <c r="I1008" s="197">
        <v>656.44</v>
      </c>
      <c r="J1008" s="230">
        <v>10</v>
      </c>
      <c r="K1008" s="200"/>
      <c r="L1008" s="199"/>
      <c r="M1008" s="197">
        <v>1312.88</v>
      </c>
      <c r="N1008" s="197">
        <v>656.44</v>
      </c>
      <c r="O1008" s="199"/>
      <c r="P1008" s="197"/>
      <c r="Q1008" s="197"/>
      <c r="R1008" s="196">
        <v>2</v>
      </c>
      <c r="S1008" s="197">
        <v>1312.88</v>
      </c>
      <c r="T1008" s="197">
        <v>656.44</v>
      </c>
      <c r="U1008" s="200"/>
      <c r="V1008" s="199"/>
      <c r="W1008" s="199"/>
      <c r="X1008" s="199"/>
      <c r="Y1008" s="199"/>
      <c r="Z1008" s="199"/>
      <c r="AA1008" s="199"/>
      <c r="AB1008" s="199"/>
      <c r="AC1008" s="199"/>
      <c r="AD1008" s="199"/>
      <c r="AE1008" s="200"/>
      <c r="AH1008" s="201"/>
      <c r="AI1008" s="201"/>
      <c r="AJ1008" s="201"/>
      <c r="AK1008" s="201"/>
      <c r="AL1008" s="201"/>
      <c r="AM1008" s="201"/>
      <c r="AN1008" s="201"/>
      <c r="AO1008" s="201"/>
      <c r="AP1008" s="201"/>
      <c r="AQ1008" s="201"/>
      <c r="AR1008" s="201"/>
      <c r="AS1008" s="201"/>
      <c r="AT1008" s="201"/>
      <c r="AU1008" s="201"/>
      <c r="AV1008" s="201"/>
      <c r="AW1008" s="201"/>
      <c r="AX1008" s="201"/>
      <c r="AY1008" s="201"/>
      <c r="AZ1008" s="201"/>
      <c r="BA1008" s="201"/>
      <c r="BB1008" s="201"/>
      <c r="BC1008" s="201"/>
      <c r="BD1008" s="201"/>
      <c r="BE1008" s="201"/>
      <c r="BF1008" s="201"/>
      <c r="BG1008" s="201"/>
      <c r="BH1008" s="201"/>
      <c r="BI1008" s="201"/>
      <c r="BJ1008" s="201"/>
      <c r="BK1008" s="201"/>
      <c r="BL1008" s="201"/>
      <c r="BM1008" s="201"/>
      <c r="BN1008" s="201"/>
      <c r="BO1008" s="201"/>
      <c r="BP1008" s="201"/>
      <c r="BQ1008" s="201"/>
      <c r="BR1008" s="201"/>
      <c r="BS1008" s="201"/>
      <c r="BT1008" s="201"/>
      <c r="BU1008" s="201"/>
      <c r="BV1008" s="201"/>
      <c r="BW1008" s="201"/>
      <c r="BX1008" s="201"/>
      <c r="BY1008" s="201"/>
      <c r="BZ1008" s="201"/>
      <c r="CA1008" s="201"/>
      <c r="CB1008" s="201"/>
      <c r="CC1008" s="201"/>
      <c r="CD1008" s="201"/>
      <c r="CE1008" s="201"/>
      <c r="CF1008" s="201"/>
      <c r="CG1008" s="201"/>
      <c r="CH1008" s="201"/>
      <c r="CI1008" s="201"/>
      <c r="CJ1008" s="201"/>
      <c r="CK1008" s="201"/>
      <c r="CL1008" s="201"/>
      <c r="CM1008" s="201"/>
      <c r="CN1008" s="201"/>
      <c r="CO1008" s="201"/>
      <c r="CP1008" s="201"/>
      <c r="CQ1008" s="201"/>
      <c r="CR1008" s="201"/>
      <c r="CS1008" s="201"/>
      <c r="CT1008" s="201"/>
      <c r="CU1008" s="201"/>
      <c r="CV1008" s="201"/>
      <c r="CW1008" s="201"/>
      <c r="CX1008" s="201"/>
      <c r="CY1008" s="201"/>
      <c r="CZ1008" s="201"/>
      <c r="DA1008" s="201"/>
      <c r="DB1008" s="201"/>
      <c r="DC1008" s="201"/>
      <c r="DD1008" s="201"/>
      <c r="DE1008" s="201"/>
      <c r="DF1008" s="201"/>
      <c r="DG1008" s="201"/>
      <c r="DH1008" s="201"/>
      <c r="DI1008" s="201"/>
      <c r="DJ1008" s="201"/>
      <c r="DK1008" s="201"/>
      <c r="DL1008" s="201"/>
      <c r="DM1008" s="201"/>
      <c r="DN1008" s="201"/>
      <c r="DO1008" s="201"/>
      <c r="DP1008" s="201"/>
      <c r="DQ1008" s="201"/>
      <c r="DR1008" s="201"/>
      <c r="DS1008" s="201"/>
      <c r="DT1008" s="201"/>
      <c r="DU1008" s="201"/>
      <c r="DV1008" s="201"/>
      <c r="DW1008" s="201"/>
      <c r="DX1008" s="201"/>
      <c r="DY1008" s="201"/>
      <c r="DZ1008" s="201"/>
      <c r="EA1008" s="201"/>
      <c r="EB1008" s="201"/>
      <c r="EC1008" s="201"/>
      <c r="ED1008" s="201"/>
      <c r="EE1008" s="201"/>
      <c r="EF1008" s="201"/>
      <c r="EG1008" s="201"/>
      <c r="EH1008" s="201"/>
      <c r="EI1008" s="201"/>
      <c r="EJ1008" s="201"/>
      <c r="EK1008" s="201"/>
      <c r="EL1008" s="201"/>
      <c r="EM1008" s="201"/>
      <c r="EN1008" s="201"/>
      <c r="EO1008" s="201"/>
      <c r="EP1008" s="201"/>
      <c r="EQ1008" s="201"/>
      <c r="ER1008" s="201"/>
      <c r="ES1008" s="201"/>
      <c r="ET1008" s="201"/>
      <c r="EU1008" s="201"/>
      <c r="EV1008" s="201"/>
      <c r="EW1008" s="201"/>
      <c r="EX1008" s="201"/>
      <c r="EY1008" s="201"/>
      <c r="EZ1008" s="201"/>
      <c r="FA1008" s="201"/>
      <c r="FB1008" s="201"/>
      <c r="FC1008" s="201"/>
      <c r="FD1008" s="201"/>
      <c r="FE1008" s="201"/>
      <c r="FF1008" s="201"/>
      <c r="FG1008" s="201"/>
      <c r="FH1008" s="201"/>
      <c r="FI1008" s="201"/>
      <c r="FJ1008" s="201"/>
      <c r="FK1008" s="201"/>
      <c r="FL1008" s="201"/>
      <c r="FM1008" s="201"/>
      <c r="FN1008" s="201"/>
      <c r="FO1008" s="201"/>
      <c r="FP1008" s="201"/>
      <c r="FQ1008" s="201"/>
      <c r="FR1008" s="201"/>
      <c r="FS1008" s="201"/>
      <c r="FT1008" s="201"/>
      <c r="FU1008" s="201"/>
      <c r="FV1008" s="201"/>
      <c r="FW1008" s="201"/>
      <c r="FX1008" s="201"/>
      <c r="FY1008" s="201"/>
      <c r="FZ1008" s="201"/>
      <c r="GA1008" s="201"/>
      <c r="GB1008" s="201"/>
      <c r="GC1008" s="201"/>
      <c r="GD1008" s="201"/>
      <c r="GE1008" s="201"/>
      <c r="GF1008" s="201"/>
      <c r="GG1008" s="201"/>
      <c r="GH1008" s="201"/>
      <c r="GI1008" s="201"/>
      <c r="GJ1008" s="201"/>
      <c r="GK1008" s="201"/>
      <c r="GL1008" s="201"/>
      <c r="GM1008" s="201"/>
      <c r="GN1008" s="201"/>
      <c r="GO1008" s="201"/>
      <c r="GP1008" s="201"/>
      <c r="GQ1008" s="201"/>
      <c r="GR1008" s="201"/>
      <c r="GS1008" s="201"/>
      <c r="GT1008" s="201"/>
      <c r="GU1008" s="201"/>
      <c r="GV1008" s="201"/>
      <c r="GW1008" s="201"/>
      <c r="GX1008" s="201"/>
      <c r="GY1008" s="201"/>
      <c r="GZ1008" s="201"/>
      <c r="HA1008" s="201"/>
      <c r="HB1008" s="201"/>
      <c r="HC1008" s="201"/>
      <c r="HD1008" s="201"/>
      <c r="HE1008" s="201"/>
      <c r="HF1008" s="201"/>
      <c r="HG1008" s="201"/>
      <c r="HH1008" s="201"/>
      <c r="HI1008" s="201"/>
      <c r="HJ1008" s="201"/>
      <c r="HK1008" s="201"/>
      <c r="HL1008" s="201"/>
      <c r="HM1008" s="201"/>
      <c r="HN1008" s="201"/>
      <c r="HO1008" s="201"/>
      <c r="HP1008" s="201"/>
      <c r="HQ1008" s="201"/>
      <c r="HR1008" s="201"/>
      <c r="HS1008" s="201"/>
      <c r="HT1008" s="201"/>
      <c r="HU1008" s="201"/>
      <c r="HV1008" s="201"/>
      <c r="HW1008" s="201"/>
      <c r="HX1008" s="201"/>
      <c r="HY1008" s="201"/>
      <c r="HZ1008" s="201"/>
      <c r="IA1008" s="201"/>
      <c r="IB1008" s="201"/>
      <c r="IC1008" s="201"/>
      <c r="ID1008" s="201"/>
      <c r="IE1008" s="201"/>
      <c r="IF1008" s="201"/>
      <c r="IG1008" s="201"/>
      <c r="IH1008" s="201"/>
      <c r="II1008" s="201"/>
      <c r="IJ1008" s="201"/>
      <c r="IK1008" s="201"/>
      <c r="IL1008" s="201"/>
      <c r="IM1008" s="201"/>
      <c r="IN1008" s="201"/>
      <c r="IO1008" s="201"/>
      <c r="IP1008" s="201"/>
      <c r="IQ1008" s="201"/>
      <c r="IR1008" s="201"/>
      <c r="IS1008" s="201"/>
      <c r="IT1008" s="201"/>
      <c r="IU1008" s="201"/>
      <c r="IV1008" s="201"/>
    </row>
    <row r="1009" spans="1:256">
      <c r="A1009" s="198"/>
      <c r="B1009" s="199"/>
      <c r="C1009" s="199" t="s">
        <v>97</v>
      </c>
      <c r="D1009" s="199"/>
      <c r="E1009" s="199" t="s">
        <v>98</v>
      </c>
      <c r="F1009" s="196">
        <v>2</v>
      </c>
      <c r="G1009" s="197">
        <v>13230.97</v>
      </c>
      <c r="H1009" s="197">
        <v>13230.97</v>
      </c>
      <c r="I1009" s="197">
        <v>6615.4849999999997</v>
      </c>
      <c r="J1009" s="230">
        <v>7</v>
      </c>
      <c r="K1009" s="200"/>
      <c r="L1009" s="199">
        <v>1</v>
      </c>
      <c r="M1009" s="197">
        <v>12396.16</v>
      </c>
      <c r="N1009" s="197">
        <v>12396.16</v>
      </c>
      <c r="O1009" s="199"/>
      <c r="P1009" s="197"/>
      <c r="Q1009" s="197"/>
      <c r="R1009" s="196">
        <v>2</v>
      </c>
      <c r="S1009" s="197">
        <v>13230.97</v>
      </c>
      <c r="T1009" s="197">
        <v>6615.4849999999997</v>
      </c>
      <c r="U1009" s="200"/>
      <c r="V1009" s="199"/>
      <c r="W1009" s="199"/>
      <c r="X1009" s="199"/>
      <c r="Y1009" s="199"/>
      <c r="Z1009" s="199"/>
      <c r="AA1009" s="199"/>
      <c r="AB1009" s="199"/>
      <c r="AC1009" s="199"/>
      <c r="AD1009" s="199"/>
      <c r="AE1009" s="200"/>
      <c r="AH1009" s="201"/>
      <c r="AI1009" s="201"/>
      <c r="AJ1009" s="201"/>
      <c r="AK1009" s="201"/>
      <c r="AL1009" s="201"/>
      <c r="AM1009" s="201"/>
      <c r="AN1009" s="201"/>
      <c r="AO1009" s="201"/>
      <c r="AP1009" s="201"/>
      <c r="AQ1009" s="201"/>
      <c r="AR1009" s="201"/>
      <c r="AS1009" s="201"/>
      <c r="AT1009" s="201"/>
      <c r="AU1009" s="201"/>
      <c r="AV1009" s="201"/>
      <c r="AW1009" s="201"/>
      <c r="AX1009" s="201"/>
      <c r="AY1009" s="201"/>
      <c r="AZ1009" s="201"/>
      <c r="BA1009" s="201"/>
      <c r="BB1009" s="201"/>
      <c r="BC1009" s="201"/>
      <c r="BD1009" s="201"/>
      <c r="BE1009" s="201"/>
      <c r="BF1009" s="201"/>
      <c r="BG1009" s="201"/>
      <c r="BH1009" s="201"/>
      <c r="BI1009" s="201"/>
      <c r="BJ1009" s="201"/>
      <c r="BK1009" s="201"/>
      <c r="BL1009" s="201"/>
      <c r="BM1009" s="201"/>
      <c r="BN1009" s="201"/>
      <c r="BO1009" s="201"/>
      <c r="BP1009" s="201"/>
      <c r="BQ1009" s="201"/>
      <c r="BR1009" s="201"/>
      <c r="BS1009" s="201"/>
      <c r="BT1009" s="201"/>
      <c r="BU1009" s="201"/>
      <c r="BV1009" s="201"/>
      <c r="BW1009" s="201"/>
      <c r="BX1009" s="201"/>
      <c r="BY1009" s="201"/>
      <c r="BZ1009" s="201"/>
      <c r="CA1009" s="201"/>
      <c r="CB1009" s="201"/>
      <c r="CC1009" s="201"/>
      <c r="CD1009" s="201"/>
      <c r="CE1009" s="201"/>
      <c r="CF1009" s="201"/>
      <c r="CG1009" s="201"/>
      <c r="CH1009" s="201"/>
      <c r="CI1009" s="201"/>
      <c r="CJ1009" s="201"/>
      <c r="CK1009" s="201"/>
      <c r="CL1009" s="201"/>
      <c r="CM1009" s="201"/>
      <c r="CN1009" s="201"/>
      <c r="CO1009" s="201"/>
      <c r="CP1009" s="201"/>
      <c r="CQ1009" s="201"/>
      <c r="CR1009" s="201"/>
      <c r="CS1009" s="201"/>
      <c r="CT1009" s="201"/>
      <c r="CU1009" s="201"/>
      <c r="CV1009" s="201"/>
      <c r="CW1009" s="201"/>
      <c r="CX1009" s="201"/>
      <c r="CY1009" s="201"/>
      <c r="CZ1009" s="201"/>
      <c r="DA1009" s="201"/>
      <c r="DB1009" s="201"/>
      <c r="DC1009" s="201"/>
      <c r="DD1009" s="201"/>
      <c r="DE1009" s="201"/>
      <c r="DF1009" s="201"/>
      <c r="DG1009" s="201"/>
      <c r="DH1009" s="201"/>
      <c r="DI1009" s="201"/>
      <c r="DJ1009" s="201"/>
      <c r="DK1009" s="201"/>
      <c r="DL1009" s="201"/>
      <c r="DM1009" s="201"/>
      <c r="DN1009" s="201"/>
      <c r="DO1009" s="201"/>
      <c r="DP1009" s="201"/>
      <c r="DQ1009" s="201"/>
      <c r="DR1009" s="201"/>
      <c r="DS1009" s="201"/>
      <c r="DT1009" s="201"/>
      <c r="DU1009" s="201"/>
      <c r="DV1009" s="201"/>
      <c r="DW1009" s="201"/>
      <c r="DX1009" s="201"/>
      <c r="DY1009" s="201"/>
      <c r="DZ1009" s="201"/>
      <c r="EA1009" s="201"/>
      <c r="EB1009" s="201"/>
      <c r="EC1009" s="201"/>
      <c r="ED1009" s="201"/>
      <c r="EE1009" s="201"/>
      <c r="EF1009" s="201"/>
      <c r="EG1009" s="201"/>
      <c r="EH1009" s="201"/>
      <c r="EI1009" s="201"/>
      <c r="EJ1009" s="201"/>
      <c r="EK1009" s="201"/>
      <c r="EL1009" s="201"/>
      <c r="EM1009" s="201"/>
      <c r="EN1009" s="201"/>
      <c r="EO1009" s="201"/>
      <c r="EP1009" s="201"/>
      <c r="EQ1009" s="201"/>
      <c r="ER1009" s="201"/>
      <c r="ES1009" s="201"/>
      <c r="ET1009" s="201"/>
      <c r="EU1009" s="201"/>
      <c r="EV1009" s="201"/>
      <c r="EW1009" s="201"/>
      <c r="EX1009" s="201"/>
      <c r="EY1009" s="201"/>
      <c r="EZ1009" s="201"/>
      <c r="FA1009" s="201"/>
      <c r="FB1009" s="201"/>
      <c r="FC1009" s="201"/>
      <c r="FD1009" s="201"/>
      <c r="FE1009" s="201"/>
      <c r="FF1009" s="201"/>
      <c r="FG1009" s="201"/>
      <c r="FH1009" s="201"/>
      <c r="FI1009" s="201"/>
      <c r="FJ1009" s="201"/>
      <c r="FK1009" s="201"/>
      <c r="FL1009" s="201"/>
      <c r="FM1009" s="201"/>
      <c r="FN1009" s="201"/>
      <c r="FO1009" s="201"/>
      <c r="FP1009" s="201"/>
      <c r="FQ1009" s="201"/>
      <c r="FR1009" s="201"/>
      <c r="FS1009" s="201"/>
      <c r="FT1009" s="201"/>
      <c r="FU1009" s="201"/>
      <c r="FV1009" s="201"/>
      <c r="FW1009" s="201"/>
      <c r="FX1009" s="201"/>
      <c r="FY1009" s="201"/>
      <c r="FZ1009" s="201"/>
      <c r="GA1009" s="201"/>
      <c r="GB1009" s="201"/>
      <c r="GC1009" s="201"/>
      <c r="GD1009" s="201"/>
      <c r="GE1009" s="201"/>
      <c r="GF1009" s="201"/>
      <c r="GG1009" s="201"/>
      <c r="GH1009" s="201"/>
      <c r="GI1009" s="201"/>
      <c r="GJ1009" s="201"/>
      <c r="GK1009" s="201"/>
      <c r="GL1009" s="201"/>
      <c r="GM1009" s="201"/>
      <c r="GN1009" s="201"/>
      <c r="GO1009" s="201"/>
      <c r="GP1009" s="201"/>
      <c r="GQ1009" s="201"/>
      <c r="GR1009" s="201"/>
      <c r="GS1009" s="201"/>
      <c r="GT1009" s="201"/>
      <c r="GU1009" s="201"/>
      <c r="GV1009" s="201"/>
      <c r="GW1009" s="201"/>
      <c r="GX1009" s="201"/>
      <c r="GY1009" s="201"/>
      <c r="GZ1009" s="201"/>
      <c r="HA1009" s="201"/>
      <c r="HB1009" s="201"/>
      <c r="HC1009" s="201"/>
      <c r="HD1009" s="201"/>
      <c r="HE1009" s="201"/>
      <c r="HF1009" s="201"/>
      <c r="HG1009" s="201"/>
      <c r="HH1009" s="201"/>
      <c r="HI1009" s="201"/>
      <c r="HJ1009" s="201"/>
      <c r="HK1009" s="201"/>
      <c r="HL1009" s="201"/>
      <c r="HM1009" s="201"/>
      <c r="HN1009" s="201"/>
      <c r="HO1009" s="201"/>
      <c r="HP1009" s="201"/>
      <c r="HQ1009" s="201"/>
      <c r="HR1009" s="201"/>
      <c r="HS1009" s="201"/>
      <c r="HT1009" s="201"/>
      <c r="HU1009" s="201"/>
      <c r="HV1009" s="201"/>
      <c r="HW1009" s="201"/>
      <c r="HX1009" s="201"/>
      <c r="HY1009" s="201"/>
      <c r="HZ1009" s="201"/>
      <c r="IA1009" s="201"/>
      <c r="IB1009" s="201"/>
      <c r="IC1009" s="201"/>
      <c r="ID1009" s="201"/>
      <c r="IE1009" s="201"/>
      <c r="IF1009" s="201"/>
      <c r="IG1009" s="201"/>
      <c r="IH1009" s="201"/>
      <c r="II1009" s="201"/>
      <c r="IJ1009" s="201"/>
      <c r="IK1009" s="201"/>
      <c r="IL1009" s="201"/>
      <c r="IM1009" s="201"/>
      <c r="IN1009" s="201"/>
      <c r="IO1009" s="201"/>
      <c r="IP1009" s="201"/>
      <c r="IQ1009" s="201"/>
      <c r="IR1009" s="201"/>
      <c r="IS1009" s="201"/>
      <c r="IT1009" s="201"/>
      <c r="IU1009" s="201"/>
      <c r="IV1009" s="201"/>
    </row>
    <row r="1010" spans="1:256">
      <c r="A1010" s="198"/>
      <c r="B1010" s="199"/>
      <c r="C1010" s="199" t="s">
        <v>99</v>
      </c>
      <c r="D1010" s="199"/>
      <c r="E1010" s="199" t="s">
        <v>101</v>
      </c>
      <c r="F1010" s="196">
        <v>21</v>
      </c>
      <c r="G1010" s="197">
        <v>3440.4524999999999</v>
      </c>
      <c r="H1010" s="197">
        <v>41285.43</v>
      </c>
      <c r="I1010" s="197">
        <v>1965.97285714286</v>
      </c>
      <c r="J1010" s="230">
        <v>11.4285714285714</v>
      </c>
      <c r="K1010" s="200"/>
      <c r="L1010" s="199">
        <v>12</v>
      </c>
      <c r="M1010" s="197">
        <v>15117.62</v>
      </c>
      <c r="N1010" s="197">
        <v>1679.73555555556</v>
      </c>
      <c r="O1010" s="199"/>
      <c r="P1010" s="197"/>
      <c r="Q1010" s="197"/>
      <c r="R1010" s="196">
        <v>21</v>
      </c>
      <c r="S1010" s="197">
        <v>41285.43</v>
      </c>
      <c r="T1010" s="197">
        <v>1965.97285714286</v>
      </c>
      <c r="U1010" s="200"/>
      <c r="V1010" s="199"/>
      <c r="W1010" s="199"/>
      <c r="X1010" s="199"/>
      <c r="Y1010" s="199"/>
      <c r="Z1010" s="199"/>
      <c r="AA1010" s="199"/>
      <c r="AB1010" s="199"/>
      <c r="AC1010" s="199"/>
      <c r="AD1010" s="199"/>
      <c r="AE1010" s="200"/>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c r="BD1010" s="201"/>
      <c r="BE1010" s="201"/>
      <c r="BF1010" s="201"/>
      <c r="BG1010" s="201"/>
      <c r="BH1010" s="201"/>
      <c r="BI1010" s="201"/>
      <c r="BJ1010" s="201"/>
      <c r="BK1010" s="201"/>
      <c r="BL1010" s="201"/>
      <c r="BM1010" s="201"/>
      <c r="BN1010" s="201"/>
      <c r="BO1010" s="201"/>
      <c r="BP1010" s="201"/>
      <c r="BQ1010" s="201"/>
      <c r="BR1010" s="201"/>
      <c r="BS1010" s="201"/>
      <c r="BT1010" s="201"/>
      <c r="BU1010" s="201"/>
      <c r="BV1010" s="201"/>
      <c r="BW1010" s="201"/>
      <c r="BX1010" s="201"/>
      <c r="BY1010" s="201"/>
      <c r="BZ1010" s="201"/>
      <c r="CA1010" s="201"/>
      <c r="CB1010" s="201"/>
      <c r="CC1010" s="201"/>
      <c r="CD1010" s="201"/>
      <c r="CE1010" s="201"/>
      <c r="CF1010" s="201"/>
      <c r="CG1010" s="201"/>
      <c r="CH1010" s="201"/>
      <c r="CI1010" s="201"/>
      <c r="CJ1010" s="201"/>
      <c r="CK1010" s="201"/>
      <c r="CL1010" s="201"/>
      <c r="CM1010" s="201"/>
      <c r="CN1010" s="201"/>
      <c r="CO1010" s="201"/>
      <c r="CP1010" s="201"/>
      <c r="CQ1010" s="201"/>
      <c r="CR1010" s="201"/>
      <c r="CS1010" s="201"/>
      <c r="CT1010" s="201"/>
      <c r="CU1010" s="201"/>
      <c r="CV1010" s="201"/>
      <c r="CW1010" s="201"/>
      <c r="CX1010" s="201"/>
      <c r="CY1010" s="201"/>
      <c r="CZ1010" s="201"/>
      <c r="DA1010" s="201"/>
      <c r="DB1010" s="201"/>
      <c r="DC1010" s="201"/>
      <c r="DD1010" s="201"/>
      <c r="DE1010" s="201"/>
      <c r="DF1010" s="201"/>
      <c r="DG1010" s="201"/>
      <c r="DH1010" s="201"/>
      <c r="DI1010" s="201"/>
      <c r="DJ1010" s="201"/>
      <c r="DK1010" s="201"/>
      <c r="DL1010" s="201"/>
      <c r="DM1010" s="201"/>
      <c r="DN1010" s="201"/>
      <c r="DO1010" s="201"/>
      <c r="DP1010" s="201"/>
      <c r="DQ1010" s="201"/>
      <c r="DR1010" s="201"/>
      <c r="DS1010" s="201"/>
      <c r="DT1010" s="201"/>
      <c r="DU1010" s="201"/>
      <c r="DV1010" s="201"/>
      <c r="DW1010" s="201"/>
      <c r="DX1010" s="201"/>
      <c r="DY1010" s="201"/>
      <c r="DZ1010" s="201"/>
      <c r="EA1010" s="201"/>
      <c r="EB1010" s="201"/>
      <c r="EC1010" s="201"/>
      <c r="ED1010" s="201"/>
      <c r="EE1010" s="201"/>
      <c r="EF1010" s="201"/>
      <c r="EG1010" s="201"/>
      <c r="EH1010" s="201"/>
      <c r="EI1010" s="201"/>
      <c r="EJ1010" s="201"/>
      <c r="EK1010" s="201"/>
      <c r="EL1010" s="201"/>
      <c r="EM1010" s="201"/>
      <c r="EN1010" s="201"/>
      <c r="EO1010" s="201"/>
      <c r="EP1010" s="201"/>
      <c r="EQ1010" s="201"/>
      <c r="ER1010" s="201"/>
      <c r="ES1010" s="201"/>
      <c r="ET1010" s="201"/>
      <c r="EU1010" s="201"/>
      <c r="EV1010" s="201"/>
      <c r="EW1010" s="201"/>
      <c r="EX1010" s="201"/>
      <c r="EY1010" s="201"/>
      <c r="EZ1010" s="201"/>
      <c r="FA1010" s="201"/>
      <c r="FB1010" s="201"/>
      <c r="FC1010" s="201"/>
      <c r="FD1010" s="201"/>
      <c r="FE1010" s="201"/>
      <c r="FF1010" s="201"/>
      <c r="FG1010" s="201"/>
      <c r="FH1010" s="201"/>
      <c r="FI1010" s="201"/>
      <c r="FJ1010" s="201"/>
      <c r="FK1010" s="201"/>
      <c r="FL1010" s="201"/>
      <c r="FM1010" s="201"/>
      <c r="FN1010" s="201"/>
      <c r="FO1010" s="201"/>
      <c r="FP1010" s="201"/>
      <c r="FQ1010" s="201"/>
      <c r="FR1010" s="201"/>
      <c r="FS1010" s="201"/>
      <c r="FT1010" s="201"/>
      <c r="FU1010" s="201"/>
      <c r="FV1010" s="201"/>
      <c r="FW1010" s="201"/>
      <c r="FX1010" s="201"/>
      <c r="FY1010" s="201"/>
      <c r="FZ1010" s="201"/>
      <c r="GA1010" s="201"/>
      <c r="GB1010" s="201"/>
      <c r="GC1010" s="201"/>
      <c r="GD1010" s="201"/>
      <c r="GE1010" s="201"/>
      <c r="GF1010" s="201"/>
      <c r="GG1010" s="201"/>
      <c r="GH1010" s="201"/>
      <c r="GI1010" s="201"/>
      <c r="GJ1010" s="201"/>
      <c r="GK1010" s="201"/>
      <c r="GL1010" s="201"/>
      <c r="GM1010" s="201"/>
      <c r="GN1010" s="201"/>
      <c r="GO1010" s="201"/>
      <c r="GP1010" s="201"/>
      <c r="GQ1010" s="201"/>
      <c r="GR1010" s="201"/>
      <c r="GS1010" s="201"/>
      <c r="GT1010" s="201"/>
      <c r="GU1010" s="201"/>
      <c r="GV1010" s="201"/>
      <c r="GW1010" s="201"/>
      <c r="GX1010" s="201"/>
      <c r="GY1010" s="201"/>
      <c r="GZ1010" s="201"/>
      <c r="HA1010" s="201"/>
      <c r="HB1010" s="201"/>
      <c r="HC1010" s="201"/>
      <c r="HD1010" s="201"/>
      <c r="HE1010" s="201"/>
      <c r="HF1010" s="201"/>
      <c r="HG1010" s="201"/>
      <c r="HH1010" s="201"/>
      <c r="HI1010" s="201"/>
      <c r="HJ1010" s="201"/>
      <c r="HK1010" s="201"/>
      <c r="HL1010" s="201"/>
      <c r="HM1010" s="201"/>
      <c r="HN1010" s="201"/>
      <c r="HO1010" s="201"/>
      <c r="HP1010" s="201"/>
      <c r="HQ1010" s="201"/>
      <c r="HR1010" s="201"/>
      <c r="HS1010" s="201"/>
      <c r="HT1010" s="201"/>
      <c r="HU1010" s="201"/>
      <c r="HV1010" s="201"/>
      <c r="HW1010" s="201"/>
      <c r="HX1010" s="201"/>
      <c r="HY1010" s="201"/>
      <c r="HZ1010" s="201"/>
      <c r="IA1010" s="201"/>
      <c r="IB1010" s="201"/>
      <c r="IC1010" s="201"/>
      <c r="ID1010" s="201"/>
      <c r="IE1010" s="201"/>
      <c r="IF1010" s="201"/>
      <c r="IG1010" s="201"/>
      <c r="IH1010" s="201"/>
      <c r="II1010" s="201"/>
      <c r="IJ1010" s="201"/>
      <c r="IK1010" s="201"/>
      <c r="IL1010" s="201"/>
      <c r="IM1010" s="201"/>
      <c r="IN1010" s="201"/>
      <c r="IO1010" s="201"/>
      <c r="IP1010" s="201"/>
      <c r="IQ1010" s="201"/>
      <c r="IR1010" s="201"/>
      <c r="IS1010" s="201"/>
      <c r="IT1010" s="201"/>
      <c r="IU1010" s="201"/>
      <c r="IV1010" s="201"/>
    </row>
    <row r="1011" spans="1:256">
      <c r="A1011" s="198"/>
      <c r="B1011" s="199"/>
      <c r="C1011" s="199" t="s">
        <v>108</v>
      </c>
      <c r="D1011" s="199"/>
      <c r="E1011" s="199" t="s">
        <v>84</v>
      </c>
      <c r="F1011" s="196">
        <v>1</v>
      </c>
      <c r="G1011" s="197">
        <v>161.38</v>
      </c>
      <c r="H1011" s="197">
        <v>161.38</v>
      </c>
      <c r="I1011" s="197">
        <v>161.38</v>
      </c>
      <c r="J1011" s="230">
        <v>2</v>
      </c>
      <c r="K1011" s="200"/>
      <c r="L1011" s="199">
        <v>1</v>
      </c>
      <c r="M1011" s="197"/>
      <c r="N1011" s="197"/>
      <c r="O1011" s="199"/>
      <c r="P1011" s="197"/>
      <c r="Q1011" s="197"/>
      <c r="R1011" s="196">
        <v>1</v>
      </c>
      <c r="S1011" s="197">
        <v>161.38</v>
      </c>
      <c r="T1011" s="197">
        <v>161.38</v>
      </c>
      <c r="U1011" s="200"/>
      <c r="V1011" s="199"/>
      <c r="W1011" s="199"/>
      <c r="X1011" s="199"/>
      <c r="Y1011" s="199"/>
      <c r="Z1011" s="199"/>
      <c r="AA1011" s="199"/>
      <c r="AB1011" s="199"/>
      <c r="AC1011" s="199"/>
      <c r="AD1011" s="199"/>
      <c r="AE1011" s="200"/>
      <c r="AH1011" s="201"/>
      <c r="AI1011" s="201"/>
      <c r="AJ1011" s="201"/>
      <c r="AK1011" s="201"/>
      <c r="AL1011" s="201"/>
      <c r="AM1011" s="201"/>
      <c r="AN1011" s="201"/>
      <c r="AO1011" s="201"/>
      <c r="AP1011" s="201"/>
      <c r="AQ1011" s="201"/>
      <c r="AR1011" s="201"/>
      <c r="AS1011" s="201"/>
      <c r="AT1011" s="201"/>
      <c r="AU1011" s="201"/>
      <c r="AV1011" s="201"/>
      <c r="AW1011" s="201"/>
      <c r="AX1011" s="201"/>
      <c r="AY1011" s="201"/>
      <c r="AZ1011" s="201"/>
      <c r="BA1011" s="201"/>
      <c r="BB1011" s="201"/>
      <c r="BC1011" s="201"/>
      <c r="BD1011" s="201"/>
      <c r="BE1011" s="201"/>
      <c r="BF1011" s="201"/>
      <c r="BG1011" s="201"/>
      <c r="BH1011" s="201"/>
      <c r="BI1011" s="201"/>
      <c r="BJ1011" s="201"/>
      <c r="BK1011" s="201"/>
      <c r="BL1011" s="201"/>
      <c r="BM1011" s="201"/>
      <c r="BN1011" s="201"/>
      <c r="BO1011" s="201"/>
      <c r="BP1011" s="201"/>
      <c r="BQ1011" s="201"/>
      <c r="BR1011" s="201"/>
      <c r="BS1011" s="201"/>
      <c r="BT1011" s="201"/>
      <c r="BU1011" s="201"/>
      <c r="BV1011" s="201"/>
      <c r="BW1011" s="201"/>
      <c r="BX1011" s="201"/>
      <c r="BY1011" s="201"/>
      <c r="BZ1011" s="201"/>
      <c r="CA1011" s="201"/>
      <c r="CB1011" s="201"/>
      <c r="CC1011" s="201"/>
      <c r="CD1011" s="201"/>
      <c r="CE1011" s="201"/>
      <c r="CF1011" s="201"/>
      <c r="CG1011" s="201"/>
      <c r="CH1011" s="201"/>
      <c r="CI1011" s="201"/>
      <c r="CJ1011" s="201"/>
      <c r="CK1011" s="201"/>
      <c r="CL1011" s="201"/>
      <c r="CM1011" s="201"/>
      <c r="CN1011" s="201"/>
      <c r="CO1011" s="201"/>
      <c r="CP1011" s="201"/>
      <c r="CQ1011" s="201"/>
      <c r="CR1011" s="201"/>
      <c r="CS1011" s="201"/>
      <c r="CT1011" s="201"/>
      <c r="CU1011" s="201"/>
      <c r="CV1011" s="201"/>
      <c r="CW1011" s="201"/>
      <c r="CX1011" s="201"/>
      <c r="CY1011" s="201"/>
      <c r="CZ1011" s="201"/>
      <c r="DA1011" s="201"/>
      <c r="DB1011" s="201"/>
      <c r="DC1011" s="201"/>
      <c r="DD1011" s="201"/>
      <c r="DE1011" s="201"/>
      <c r="DF1011" s="201"/>
      <c r="DG1011" s="201"/>
      <c r="DH1011" s="201"/>
      <c r="DI1011" s="201"/>
      <c r="DJ1011" s="201"/>
      <c r="DK1011" s="201"/>
      <c r="DL1011" s="201"/>
      <c r="DM1011" s="201"/>
      <c r="DN1011" s="201"/>
      <c r="DO1011" s="201"/>
      <c r="DP1011" s="201"/>
      <c r="DQ1011" s="201"/>
      <c r="DR1011" s="201"/>
      <c r="DS1011" s="201"/>
      <c r="DT1011" s="201"/>
      <c r="DU1011" s="201"/>
      <c r="DV1011" s="201"/>
      <c r="DW1011" s="201"/>
      <c r="DX1011" s="201"/>
      <c r="DY1011" s="201"/>
      <c r="DZ1011" s="201"/>
      <c r="EA1011" s="201"/>
      <c r="EB1011" s="201"/>
      <c r="EC1011" s="201"/>
      <c r="ED1011" s="201"/>
      <c r="EE1011" s="201"/>
      <c r="EF1011" s="201"/>
      <c r="EG1011" s="201"/>
      <c r="EH1011" s="201"/>
      <c r="EI1011" s="201"/>
      <c r="EJ1011" s="201"/>
      <c r="EK1011" s="201"/>
      <c r="EL1011" s="201"/>
      <c r="EM1011" s="201"/>
      <c r="EN1011" s="201"/>
      <c r="EO1011" s="201"/>
      <c r="EP1011" s="201"/>
      <c r="EQ1011" s="201"/>
      <c r="ER1011" s="201"/>
      <c r="ES1011" s="201"/>
      <c r="ET1011" s="201"/>
      <c r="EU1011" s="201"/>
      <c r="EV1011" s="201"/>
      <c r="EW1011" s="201"/>
      <c r="EX1011" s="201"/>
      <c r="EY1011" s="201"/>
      <c r="EZ1011" s="201"/>
      <c r="FA1011" s="201"/>
      <c r="FB1011" s="201"/>
      <c r="FC1011" s="201"/>
      <c r="FD1011" s="201"/>
      <c r="FE1011" s="201"/>
      <c r="FF1011" s="201"/>
      <c r="FG1011" s="201"/>
      <c r="FH1011" s="201"/>
      <c r="FI1011" s="201"/>
      <c r="FJ1011" s="201"/>
      <c r="FK1011" s="201"/>
      <c r="FL1011" s="201"/>
      <c r="FM1011" s="201"/>
      <c r="FN1011" s="201"/>
      <c r="FO1011" s="201"/>
      <c r="FP1011" s="201"/>
      <c r="FQ1011" s="201"/>
      <c r="FR1011" s="201"/>
      <c r="FS1011" s="201"/>
      <c r="FT1011" s="201"/>
      <c r="FU1011" s="201"/>
      <c r="FV1011" s="201"/>
      <c r="FW1011" s="201"/>
      <c r="FX1011" s="201"/>
      <c r="FY1011" s="201"/>
      <c r="FZ1011" s="201"/>
      <c r="GA1011" s="201"/>
      <c r="GB1011" s="201"/>
      <c r="GC1011" s="201"/>
      <c r="GD1011" s="201"/>
      <c r="GE1011" s="201"/>
      <c r="GF1011" s="201"/>
      <c r="GG1011" s="201"/>
      <c r="GH1011" s="201"/>
      <c r="GI1011" s="201"/>
      <c r="GJ1011" s="201"/>
      <c r="GK1011" s="201"/>
      <c r="GL1011" s="201"/>
      <c r="GM1011" s="201"/>
      <c r="GN1011" s="201"/>
      <c r="GO1011" s="201"/>
      <c r="GP1011" s="201"/>
      <c r="GQ1011" s="201"/>
      <c r="GR1011" s="201"/>
      <c r="GS1011" s="201"/>
      <c r="GT1011" s="201"/>
      <c r="GU1011" s="201"/>
      <c r="GV1011" s="201"/>
      <c r="GW1011" s="201"/>
      <c r="GX1011" s="201"/>
      <c r="GY1011" s="201"/>
      <c r="GZ1011" s="201"/>
      <c r="HA1011" s="201"/>
      <c r="HB1011" s="201"/>
      <c r="HC1011" s="201"/>
      <c r="HD1011" s="201"/>
      <c r="HE1011" s="201"/>
      <c r="HF1011" s="201"/>
      <c r="HG1011" s="201"/>
      <c r="HH1011" s="201"/>
      <c r="HI1011" s="201"/>
      <c r="HJ1011" s="201"/>
      <c r="HK1011" s="201"/>
      <c r="HL1011" s="201"/>
      <c r="HM1011" s="201"/>
      <c r="HN1011" s="201"/>
      <c r="HO1011" s="201"/>
      <c r="HP1011" s="201"/>
      <c r="HQ1011" s="201"/>
      <c r="HR1011" s="201"/>
      <c r="HS1011" s="201"/>
      <c r="HT1011" s="201"/>
      <c r="HU1011" s="201"/>
      <c r="HV1011" s="201"/>
      <c r="HW1011" s="201"/>
      <c r="HX1011" s="201"/>
      <c r="HY1011" s="201"/>
      <c r="HZ1011" s="201"/>
      <c r="IA1011" s="201"/>
      <c r="IB1011" s="201"/>
      <c r="IC1011" s="201"/>
      <c r="ID1011" s="201"/>
      <c r="IE1011" s="201"/>
      <c r="IF1011" s="201"/>
      <c r="IG1011" s="201"/>
      <c r="IH1011" s="201"/>
      <c r="II1011" s="201"/>
      <c r="IJ1011" s="201"/>
      <c r="IK1011" s="201"/>
      <c r="IL1011" s="201"/>
      <c r="IM1011" s="201"/>
      <c r="IN1011" s="201"/>
      <c r="IO1011" s="201"/>
      <c r="IP1011" s="201"/>
      <c r="IQ1011" s="201"/>
      <c r="IR1011" s="201"/>
      <c r="IS1011" s="201"/>
      <c r="IT1011" s="201"/>
      <c r="IU1011" s="201"/>
      <c r="IV1011" s="201"/>
    </row>
    <row r="1012" spans="1:256">
      <c r="A1012" s="198"/>
      <c r="B1012" s="199"/>
      <c r="C1012" s="199" t="s">
        <v>109</v>
      </c>
      <c r="D1012" s="199"/>
      <c r="E1012" s="199" t="s">
        <v>111</v>
      </c>
      <c r="F1012" s="196">
        <v>1</v>
      </c>
      <c r="G1012" s="197">
        <v>511.76</v>
      </c>
      <c r="H1012" s="197">
        <v>511.76</v>
      </c>
      <c r="I1012" s="197">
        <v>511.76</v>
      </c>
      <c r="J1012" s="230">
        <v>12</v>
      </c>
      <c r="K1012" s="200"/>
      <c r="L1012" s="199">
        <v>1</v>
      </c>
      <c r="M1012" s="197"/>
      <c r="N1012" s="197"/>
      <c r="O1012" s="199"/>
      <c r="P1012" s="197"/>
      <c r="Q1012" s="197"/>
      <c r="R1012" s="196">
        <v>1</v>
      </c>
      <c r="S1012" s="197">
        <v>511.76</v>
      </c>
      <c r="T1012" s="197">
        <v>511.76</v>
      </c>
      <c r="U1012" s="200"/>
      <c r="V1012" s="199"/>
      <c r="W1012" s="199"/>
      <c r="X1012" s="199"/>
      <c r="Y1012" s="199"/>
      <c r="Z1012" s="199"/>
      <c r="AA1012" s="199"/>
      <c r="AB1012" s="199"/>
      <c r="AC1012" s="199"/>
      <c r="AD1012" s="199"/>
      <c r="AE1012" s="200"/>
      <c r="AH1012" s="201"/>
      <c r="AI1012" s="201"/>
      <c r="AJ1012" s="201"/>
      <c r="AK1012" s="201"/>
      <c r="AL1012" s="201"/>
      <c r="AM1012" s="201"/>
      <c r="AN1012" s="201"/>
      <c r="AO1012" s="201"/>
      <c r="AP1012" s="201"/>
      <c r="AQ1012" s="201"/>
      <c r="AR1012" s="201"/>
      <c r="AS1012" s="201"/>
      <c r="AT1012" s="201"/>
      <c r="AU1012" s="201"/>
      <c r="AV1012" s="201"/>
      <c r="AW1012" s="201"/>
      <c r="AX1012" s="201"/>
      <c r="AY1012" s="201"/>
      <c r="AZ1012" s="201"/>
      <c r="BA1012" s="201"/>
      <c r="BB1012" s="201"/>
      <c r="BC1012" s="201"/>
      <c r="BD1012" s="201"/>
      <c r="BE1012" s="201"/>
      <c r="BF1012" s="201"/>
      <c r="BG1012" s="201"/>
      <c r="BH1012" s="201"/>
      <c r="BI1012" s="201"/>
      <c r="BJ1012" s="201"/>
      <c r="BK1012" s="201"/>
      <c r="BL1012" s="201"/>
      <c r="BM1012" s="201"/>
      <c r="BN1012" s="201"/>
      <c r="BO1012" s="201"/>
      <c r="BP1012" s="201"/>
      <c r="BQ1012" s="201"/>
      <c r="BR1012" s="201"/>
      <c r="BS1012" s="201"/>
      <c r="BT1012" s="201"/>
      <c r="BU1012" s="201"/>
      <c r="BV1012" s="201"/>
      <c r="BW1012" s="201"/>
      <c r="BX1012" s="201"/>
      <c r="BY1012" s="201"/>
      <c r="BZ1012" s="201"/>
      <c r="CA1012" s="201"/>
      <c r="CB1012" s="201"/>
      <c r="CC1012" s="201"/>
      <c r="CD1012" s="201"/>
      <c r="CE1012" s="201"/>
      <c r="CF1012" s="201"/>
      <c r="CG1012" s="201"/>
      <c r="CH1012" s="201"/>
      <c r="CI1012" s="201"/>
      <c r="CJ1012" s="201"/>
      <c r="CK1012" s="201"/>
      <c r="CL1012" s="201"/>
      <c r="CM1012" s="201"/>
      <c r="CN1012" s="201"/>
      <c r="CO1012" s="201"/>
      <c r="CP1012" s="201"/>
      <c r="CQ1012" s="201"/>
      <c r="CR1012" s="201"/>
      <c r="CS1012" s="201"/>
      <c r="CT1012" s="201"/>
      <c r="CU1012" s="201"/>
      <c r="CV1012" s="201"/>
      <c r="CW1012" s="201"/>
      <c r="CX1012" s="201"/>
      <c r="CY1012" s="201"/>
      <c r="CZ1012" s="201"/>
      <c r="DA1012" s="201"/>
      <c r="DB1012" s="201"/>
      <c r="DC1012" s="201"/>
      <c r="DD1012" s="201"/>
      <c r="DE1012" s="201"/>
      <c r="DF1012" s="201"/>
      <c r="DG1012" s="201"/>
      <c r="DH1012" s="201"/>
      <c r="DI1012" s="201"/>
      <c r="DJ1012" s="201"/>
      <c r="DK1012" s="201"/>
      <c r="DL1012" s="201"/>
      <c r="DM1012" s="201"/>
      <c r="DN1012" s="201"/>
      <c r="DO1012" s="201"/>
      <c r="DP1012" s="201"/>
      <c r="DQ1012" s="201"/>
      <c r="DR1012" s="201"/>
      <c r="DS1012" s="201"/>
      <c r="DT1012" s="201"/>
      <c r="DU1012" s="201"/>
      <c r="DV1012" s="201"/>
      <c r="DW1012" s="201"/>
      <c r="DX1012" s="201"/>
      <c r="DY1012" s="201"/>
      <c r="DZ1012" s="201"/>
      <c r="EA1012" s="201"/>
      <c r="EB1012" s="201"/>
      <c r="EC1012" s="201"/>
      <c r="ED1012" s="201"/>
      <c r="EE1012" s="201"/>
      <c r="EF1012" s="201"/>
      <c r="EG1012" s="201"/>
      <c r="EH1012" s="201"/>
      <c r="EI1012" s="201"/>
      <c r="EJ1012" s="201"/>
      <c r="EK1012" s="201"/>
      <c r="EL1012" s="201"/>
      <c r="EM1012" s="201"/>
      <c r="EN1012" s="201"/>
      <c r="EO1012" s="201"/>
      <c r="EP1012" s="201"/>
      <c r="EQ1012" s="201"/>
      <c r="ER1012" s="201"/>
      <c r="ES1012" s="201"/>
      <c r="ET1012" s="201"/>
      <c r="EU1012" s="201"/>
      <c r="EV1012" s="201"/>
      <c r="EW1012" s="201"/>
      <c r="EX1012" s="201"/>
      <c r="EY1012" s="201"/>
      <c r="EZ1012" s="201"/>
      <c r="FA1012" s="201"/>
      <c r="FB1012" s="201"/>
      <c r="FC1012" s="201"/>
      <c r="FD1012" s="201"/>
      <c r="FE1012" s="201"/>
      <c r="FF1012" s="201"/>
      <c r="FG1012" s="201"/>
      <c r="FH1012" s="201"/>
      <c r="FI1012" s="201"/>
      <c r="FJ1012" s="201"/>
      <c r="FK1012" s="201"/>
      <c r="FL1012" s="201"/>
      <c r="FM1012" s="201"/>
      <c r="FN1012" s="201"/>
      <c r="FO1012" s="201"/>
      <c r="FP1012" s="201"/>
      <c r="FQ1012" s="201"/>
      <c r="FR1012" s="201"/>
      <c r="FS1012" s="201"/>
      <c r="FT1012" s="201"/>
      <c r="FU1012" s="201"/>
      <c r="FV1012" s="201"/>
      <c r="FW1012" s="201"/>
      <c r="FX1012" s="201"/>
      <c r="FY1012" s="201"/>
      <c r="FZ1012" s="201"/>
      <c r="GA1012" s="201"/>
      <c r="GB1012" s="201"/>
      <c r="GC1012" s="201"/>
      <c r="GD1012" s="201"/>
      <c r="GE1012" s="201"/>
      <c r="GF1012" s="201"/>
      <c r="GG1012" s="201"/>
      <c r="GH1012" s="201"/>
      <c r="GI1012" s="201"/>
      <c r="GJ1012" s="201"/>
      <c r="GK1012" s="201"/>
      <c r="GL1012" s="201"/>
      <c r="GM1012" s="201"/>
      <c r="GN1012" s="201"/>
      <c r="GO1012" s="201"/>
      <c r="GP1012" s="201"/>
      <c r="GQ1012" s="201"/>
      <c r="GR1012" s="201"/>
      <c r="GS1012" s="201"/>
      <c r="GT1012" s="201"/>
      <c r="GU1012" s="201"/>
      <c r="GV1012" s="201"/>
      <c r="GW1012" s="201"/>
      <c r="GX1012" s="201"/>
      <c r="GY1012" s="201"/>
      <c r="GZ1012" s="201"/>
      <c r="HA1012" s="201"/>
      <c r="HB1012" s="201"/>
      <c r="HC1012" s="201"/>
      <c r="HD1012" s="201"/>
      <c r="HE1012" s="201"/>
      <c r="HF1012" s="201"/>
      <c r="HG1012" s="201"/>
      <c r="HH1012" s="201"/>
      <c r="HI1012" s="201"/>
      <c r="HJ1012" s="201"/>
      <c r="HK1012" s="201"/>
      <c r="HL1012" s="201"/>
      <c r="HM1012" s="201"/>
      <c r="HN1012" s="201"/>
      <c r="HO1012" s="201"/>
      <c r="HP1012" s="201"/>
      <c r="HQ1012" s="201"/>
      <c r="HR1012" s="201"/>
      <c r="HS1012" s="201"/>
      <c r="HT1012" s="201"/>
      <c r="HU1012" s="201"/>
      <c r="HV1012" s="201"/>
      <c r="HW1012" s="201"/>
      <c r="HX1012" s="201"/>
      <c r="HY1012" s="201"/>
      <c r="HZ1012" s="201"/>
      <c r="IA1012" s="201"/>
      <c r="IB1012" s="201"/>
      <c r="IC1012" s="201"/>
      <c r="ID1012" s="201"/>
      <c r="IE1012" s="201"/>
      <c r="IF1012" s="201"/>
      <c r="IG1012" s="201"/>
      <c r="IH1012" s="201"/>
      <c r="II1012" s="201"/>
      <c r="IJ1012" s="201"/>
      <c r="IK1012" s="201"/>
      <c r="IL1012" s="201"/>
      <c r="IM1012" s="201"/>
      <c r="IN1012" s="201"/>
      <c r="IO1012" s="201"/>
      <c r="IP1012" s="201"/>
      <c r="IQ1012" s="201"/>
      <c r="IR1012" s="201"/>
      <c r="IS1012" s="201"/>
      <c r="IT1012" s="201"/>
      <c r="IU1012" s="201"/>
      <c r="IV1012" s="201"/>
    </row>
    <row r="1013" spans="1:256">
      <c r="A1013" s="198"/>
      <c r="B1013" s="199"/>
      <c r="C1013" s="199" t="s">
        <v>114</v>
      </c>
      <c r="D1013" s="199"/>
      <c r="E1013" s="199" t="s">
        <v>115</v>
      </c>
      <c r="F1013" s="196">
        <v>3</v>
      </c>
      <c r="G1013" s="197">
        <v>791.59</v>
      </c>
      <c r="H1013" s="197">
        <v>2374.77</v>
      </c>
      <c r="I1013" s="197">
        <v>791.59</v>
      </c>
      <c r="J1013" s="230">
        <v>13</v>
      </c>
      <c r="K1013" s="200"/>
      <c r="L1013" s="199">
        <v>3</v>
      </c>
      <c r="M1013" s="197"/>
      <c r="N1013" s="197"/>
      <c r="O1013" s="199"/>
      <c r="P1013" s="197"/>
      <c r="Q1013" s="197"/>
      <c r="R1013" s="196">
        <v>3</v>
      </c>
      <c r="S1013" s="197">
        <v>2374.77</v>
      </c>
      <c r="T1013" s="197">
        <v>791.59</v>
      </c>
      <c r="U1013" s="200"/>
      <c r="V1013" s="199"/>
      <c r="W1013" s="199"/>
      <c r="X1013" s="199"/>
      <c r="Y1013" s="199"/>
      <c r="Z1013" s="199"/>
      <c r="AA1013" s="199"/>
      <c r="AB1013" s="199"/>
      <c r="AC1013" s="199"/>
      <c r="AD1013" s="199"/>
      <c r="AE1013" s="200"/>
      <c r="AH1013" s="201"/>
      <c r="AI1013" s="201"/>
      <c r="AJ1013" s="201"/>
      <c r="AK1013" s="201"/>
      <c r="AL1013" s="201"/>
      <c r="AM1013" s="201"/>
      <c r="AN1013" s="201"/>
      <c r="AO1013" s="201"/>
      <c r="AP1013" s="201"/>
      <c r="AQ1013" s="201"/>
      <c r="AR1013" s="201"/>
      <c r="AS1013" s="201"/>
      <c r="AT1013" s="201"/>
      <c r="AU1013" s="201"/>
      <c r="AV1013" s="201"/>
      <c r="AW1013" s="201"/>
      <c r="AX1013" s="201"/>
      <c r="AY1013" s="201"/>
      <c r="AZ1013" s="201"/>
      <c r="BA1013" s="201"/>
      <c r="BB1013" s="201"/>
      <c r="BC1013" s="201"/>
      <c r="BD1013" s="201"/>
      <c r="BE1013" s="201"/>
      <c r="BF1013" s="201"/>
      <c r="BG1013" s="201"/>
      <c r="BH1013" s="201"/>
      <c r="BI1013" s="201"/>
      <c r="BJ1013" s="201"/>
      <c r="BK1013" s="201"/>
      <c r="BL1013" s="201"/>
      <c r="BM1013" s="201"/>
      <c r="BN1013" s="201"/>
      <c r="BO1013" s="201"/>
      <c r="BP1013" s="201"/>
      <c r="BQ1013" s="201"/>
      <c r="BR1013" s="201"/>
      <c r="BS1013" s="201"/>
      <c r="BT1013" s="201"/>
      <c r="BU1013" s="201"/>
      <c r="BV1013" s="201"/>
      <c r="BW1013" s="201"/>
      <c r="BX1013" s="201"/>
      <c r="BY1013" s="201"/>
      <c r="BZ1013" s="201"/>
      <c r="CA1013" s="201"/>
      <c r="CB1013" s="201"/>
      <c r="CC1013" s="201"/>
      <c r="CD1013" s="201"/>
      <c r="CE1013" s="201"/>
      <c r="CF1013" s="201"/>
      <c r="CG1013" s="201"/>
      <c r="CH1013" s="201"/>
      <c r="CI1013" s="201"/>
      <c r="CJ1013" s="201"/>
      <c r="CK1013" s="201"/>
      <c r="CL1013" s="201"/>
      <c r="CM1013" s="201"/>
      <c r="CN1013" s="201"/>
      <c r="CO1013" s="201"/>
      <c r="CP1013" s="201"/>
      <c r="CQ1013" s="201"/>
      <c r="CR1013" s="201"/>
      <c r="CS1013" s="201"/>
      <c r="CT1013" s="201"/>
      <c r="CU1013" s="201"/>
      <c r="CV1013" s="201"/>
      <c r="CW1013" s="201"/>
      <c r="CX1013" s="201"/>
      <c r="CY1013" s="201"/>
      <c r="CZ1013" s="201"/>
      <c r="DA1013" s="201"/>
      <c r="DB1013" s="201"/>
      <c r="DC1013" s="201"/>
      <c r="DD1013" s="201"/>
      <c r="DE1013" s="201"/>
      <c r="DF1013" s="201"/>
      <c r="DG1013" s="201"/>
      <c r="DH1013" s="201"/>
      <c r="DI1013" s="201"/>
      <c r="DJ1013" s="201"/>
      <c r="DK1013" s="201"/>
      <c r="DL1013" s="201"/>
      <c r="DM1013" s="201"/>
      <c r="DN1013" s="201"/>
      <c r="DO1013" s="201"/>
      <c r="DP1013" s="201"/>
      <c r="DQ1013" s="201"/>
      <c r="DR1013" s="201"/>
      <c r="DS1013" s="201"/>
      <c r="DT1013" s="201"/>
      <c r="DU1013" s="201"/>
      <c r="DV1013" s="201"/>
      <c r="DW1013" s="201"/>
      <c r="DX1013" s="201"/>
      <c r="DY1013" s="201"/>
      <c r="DZ1013" s="201"/>
      <c r="EA1013" s="201"/>
      <c r="EB1013" s="201"/>
      <c r="EC1013" s="201"/>
      <c r="ED1013" s="201"/>
      <c r="EE1013" s="201"/>
      <c r="EF1013" s="201"/>
      <c r="EG1013" s="201"/>
      <c r="EH1013" s="201"/>
      <c r="EI1013" s="201"/>
      <c r="EJ1013" s="201"/>
      <c r="EK1013" s="201"/>
      <c r="EL1013" s="201"/>
      <c r="EM1013" s="201"/>
      <c r="EN1013" s="201"/>
      <c r="EO1013" s="201"/>
      <c r="EP1013" s="201"/>
      <c r="EQ1013" s="201"/>
      <c r="ER1013" s="201"/>
      <c r="ES1013" s="201"/>
      <c r="ET1013" s="201"/>
      <c r="EU1013" s="201"/>
      <c r="EV1013" s="201"/>
      <c r="EW1013" s="201"/>
      <c r="EX1013" s="201"/>
      <c r="EY1013" s="201"/>
      <c r="EZ1013" s="201"/>
      <c r="FA1013" s="201"/>
      <c r="FB1013" s="201"/>
      <c r="FC1013" s="201"/>
      <c r="FD1013" s="201"/>
      <c r="FE1013" s="201"/>
      <c r="FF1013" s="201"/>
      <c r="FG1013" s="201"/>
      <c r="FH1013" s="201"/>
      <c r="FI1013" s="201"/>
      <c r="FJ1013" s="201"/>
      <c r="FK1013" s="201"/>
      <c r="FL1013" s="201"/>
      <c r="FM1013" s="201"/>
      <c r="FN1013" s="201"/>
      <c r="FO1013" s="201"/>
      <c r="FP1013" s="201"/>
      <c r="FQ1013" s="201"/>
      <c r="FR1013" s="201"/>
      <c r="FS1013" s="201"/>
      <c r="FT1013" s="201"/>
      <c r="FU1013" s="201"/>
      <c r="FV1013" s="201"/>
      <c r="FW1013" s="201"/>
      <c r="FX1013" s="201"/>
      <c r="FY1013" s="201"/>
      <c r="FZ1013" s="201"/>
      <c r="GA1013" s="201"/>
      <c r="GB1013" s="201"/>
      <c r="GC1013" s="201"/>
      <c r="GD1013" s="201"/>
      <c r="GE1013" s="201"/>
      <c r="GF1013" s="201"/>
      <c r="GG1013" s="201"/>
      <c r="GH1013" s="201"/>
      <c r="GI1013" s="201"/>
      <c r="GJ1013" s="201"/>
      <c r="GK1013" s="201"/>
      <c r="GL1013" s="201"/>
      <c r="GM1013" s="201"/>
      <c r="GN1013" s="201"/>
      <c r="GO1013" s="201"/>
      <c r="GP1013" s="201"/>
      <c r="GQ1013" s="201"/>
      <c r="GR1013" s="201"/>
      <c r="GS1013" s="201"/>
      <c r="GT1013" s="201"/>
      <c r="GU1013" s="201"/>
      <c r="GV1013" s="201"/>
      <c r="GW1013" s="201"/>
      <c r="GX1013" s="201"/>
      <c r="GY1013" s="201"/>
      <c r="GZ1013" s="201"/>
      <c r="HA1013" s="201"/>
      <c r="HB1013" s="201"/>
      <c r="HC1013" s="201"/>
      <c r="HD1013" s="201"/>
      <c r="HE1013" s="201"/>
      <c r="HF1013" s="201"/>
      <c r="HG1013" s="201"/>
      <c r="HH1013" s="201"/>
      <c r="HI1013" s="201"/>
      <c r="HJ1013" s="201"/>
      <c r="HK1013" s="201"/>
      <c r="HL1013" s="201"/>
      <c r="HM1013" s="201"/>
      <c r="HN1013" s="201"/>
      <c r="HO1013" s="201"/>
      <c r="HP1013" s="201"/>
      <c r="HQ1013" s="201"/>
      <c r="HR1013" s="201"/>
      <c r="HS1013" s="201"/>
      <c r="HT1013" s="201"/>
      <c r="HU1013" s="201"/>
      <c r="HV1013" s="201"/>
      <c r="HW1013" s="201"/>
      <c r="HX1013" s="201"/>
      <c r="HY1013" s="201"/>
      <c r="HZ1013" s="201"/>
      <c r="IA1013" s="201"/>
      <c r="IB1013" s="201"/>
      <c r="IC1013" s="201"/>
      <c r="ID1013" s="201"/>
      <c r="IE1013" s="201"/>
      <c r="IF1013" s="201"/>
      <c r="IG1013" s="201"/>
      <c r="IH1013" s="201"/>
      <c r="II1013" s="201"/>
      <c r="IJ1013" s="201"/>
      <c r="IK1013" s="201"/>
      <c r="IL1013" s="201"/>
      <c r="IM1013" s="201"/>
      <c r="IN1013" s="201"/>
      <c r="IO1013" s="201"/>
      <c r="IP1013" s="201"/>
      <c r="IQ1013" s="201"/>
      <c r="IR1013" s="201"/>
      <c r="IS1013" s="201"/>
      <c r="IT1013" s="201"/>
      <c r="IU1013" s="201"/>
      <c r="IV1013" s="201"/>
    </row>
    <row r="1014" spans="1:256">
      <c r="A1014" s="198"/>
      <c r="B1014" s="199"/>
      <c r="C1014" s="199" t="s">
        <v>125</v>
      </c>
      <c r="D1014" s="199"/>
      <c r="E1014" s="199" t="s">
        <v>92</v>
      </c>
      <c r="F1014" s="196">
        <v>12</v>
      </c>
      <c r="G1014" s="197">
        <v>2032.63333333333</v>
      </c>
      <c r="H1014" s="197">
        <v>12195.8</v>
      </c>
      <c r="I1014" s="197">
        <v>1016.31666666667</v>
      </c>
      <c r="J1014" s="230">
        <v>11.75</v>
      </c>
      <c r="K1014" s="200"/>
      <c r="L1014" s="199">
        <v>6</v>
      </c>
      <c r="M1014" s="197">
        <v>6693.06</v>
      </c>
      <c r="N1014" s="197">
        <v>1115.51</v>
      </c>
      <c r="O1014" s="199">
        <v>2</v>
      </c>
      <c r="P1014" s="197">
        <v>2156.08</v>
      </c>
      <c r="Q1014" s="197">
        <v>1078.04</v>
      </c>
      <c r="R1014" s="196">
        <v>10</v>
      </c>
      <c r="S1014" s="197">
        <v>10039.719999999999</v>
      </c>
      <c r="T1014" s="197">
        <v>1003.972</v>
      </c>
      <c r="U1014" s="200"/>
      <c r="V1014" s="199"/>
      <c r="W1014" s="199"/>
      <c r="X1014" s="199"/>
      <c r="Y1014" s="199"/>
      <c r="Z1014" s="199"/>
      <c r="AA1014" s="199"/>
      <c r="AB1014" s="199"/>
      <c r="AC1014" s="199"/>
      <c r="AD1014" s="199"/>
      <c r="AE1014" s="200"/>
      <c r="AH1014" s="201"/>
      <c r="AI1014" s="201"/>
      <c r="AJ1014" s="201"/>
      <c r="AK1014" s="201"/>
      <c r="AL1014" s="201"/>
      <c r="AM1014" s="201"/>
      <c r="AN1014" s="201"/>
      <c r="AO1014" s="201"/>
      <c r="AP1014" s="201"/>
      <c r="AQ1014" s="201"/>
      <c r="AR1014" s="201"/>
      <c r="AS1014" s="201"/>
      <c r="AT1014" s="201"/>
      <c r="AU1014" s="201"/>
      <c r="AV1014" s="201"/>
      <c r="AW1014" s="201"/>
      <c r="AX1014" s="201"/>
      <c r="AY1014" s="201"/>
      <c r="AZ1014" s="201"/>
      <c r="BA1014" s="201"/>
      <c r="BB1014" s="201"/>
      <c r="BC1014" s="201"/>
      <c r="BD1014" s="201"/>
      <c r="BE1014" s="201"/>
      <c r="BF1014" s="201"/>
      <c r="BG1014" s="201"/>
      <c r="BH1014" s="201"/>
      <c r="BI1014" s="201"/>
      <c r="BJ1014" s="201"/>
      <c r="BK1014" s="201"/>
      <c r="BL1014" s="201"/>
      <c r="BM1014" s="201"/>
      <c r="BN1014" s="201"/>
      <c r="BO1014" s="201"/>
      <c r="BP1014" s="201"/>
      <c r="BQ1014" s="201"/>
      <c r="BR1014" s="201"/>
      <c r="BS1014" s="201"/>
      <c r="BT1014" s="201"/>
      <c r="BU1014" s="201"/>
      <c r="BV1014" s="201"/>
      <c r="BW1014" s="201"/>
      <c r="BX1014" s="201"/>
      <c r="BY1014" s="201"/>
      <c r="BZ1014" s="201"/>
      <c r="CA1014" s="201"/>
      <c r="CB1014" s="201"/>
      <c r="CC1014" s="201"/>
      <c r="CD1014" s="201"/>
      <c r="CE1014" s="201"/>
      <c r="CF1014" s="201"/>
      <c r="CG1014" s="201"/>
      <c r="CH1014" s="201"/>
      <c r="CI1014" s="201"/>
      <c r="CJ1014" s="201"/>
      <c r="CK1014" s="201"/>
      <c r="CL1014" s="201"/>
      <c r="CM1014" s="201"/>
      <c r="CN1014" s="201"/>
      <c r="CO1014" s="201"/>
      <c r="CP1014" s="201"/>
      <c r="CQ1014" s="201"/>
      <c r="CR1014" s="201"/>
      <c r="CS1014" s="201"/>
      <c r="CT1014" s="201"/>
      <c r="CU1014" s="201"/>
      <c r="CV1014" s="201"/>
      <c r="CW1014" s="201"/>
      <c r="CX1014" s="201"/>
      <c r="CY1014" s="201"/>
      <c r="CZ1014" s="201"/>
      <c r="DA1014" s="201"/>
      <c r="DB1014" s="201"/>
      <c r="DC1014" s="201"/>
      <c r="DD1014" s="201"/>
      <c r="DE1014" s="201"/>
      <c r="DF1014" s="201"/>
      <c r="DG1014" s="201"/>
      <c r="DH1014" s="201"/>
      <c r="DI1014" s="201"/>
      <c r="DJ1014" s="201"/>
      <c r="DK1014" s="201"/>
      <c r="DL1014" s="201"/>
      <c r="DM1014" s="201"/>
      <c r="DN1014" s="201"/>
      <c r="DO1014" s="201"/>
      <c r="DP1014" s="201"/>
      <c r="DQ1014" s="201"/>
      <c r="DR1014" s="201"/>
      <c r="DS1014" s="201"/>
      <c r="DT1014" s="201"/>
      <c r="DU1014" s="201"/>
      <c r="DV1014" s="201"/>
      <c r="DW1014" s="201"/>
      <c r="DX1014" s="201"/>
      <c r="DY1014" s="201"/>
      <c r="DZ1014" s="201"/>
      <c r="EA1014" s="201"/>
      <c r="EB1014" s="201"/>
      <c r="EC1014" s="201"/>
      <c r="ED1014" s="201"/>
      <c r="EE1014" s="201"/>
      <c r="EF1014" s="201"/>
      <c r="EG1014" s="201"/>
      <c r="EH1014" s="201"/>
      <c r="EI1014" s="201"/>
      <c r="EJ1014" s="201"/>
      <c r="EK1014" s="201"/>
      <c r="EL1014" s="201"/>
      <c r="EM1014" s="201"/>
      <c r="EN1014" s="201"/>
      <c r="EO1014" s="201"/>
      <c r="EP1014" s="201"/>
      <c r="EQ1014" s="201"/>
      <c r="ER1014" s="201"/>
      <c r="ES1014" s="201"/>
      <c r="ET1014" s="201"/>
      <c r="EU1014" s="201"/>
      <c r="EV1014" s="201"/>
      <c r="EW1014" s="201"/>
      <c r="EX1014" s="201"/>
      <c r="EY1014" s="201"/>
      <c r="EZ1014" s="201"/>
      <c r="FA1014" s="201"/>
      <c r="FB1014" s="201"/>
      <c r="FC1014" s="201"/>
      <c r="FD1014" s="201"/>
      <c r="FE1014" s="201"/>
      <c r="FF1014" s="201"/>
      <c r="FG1014" s="201"/>
      <c r="FH1014" s="201"/>
      <c r="FI1014" s="201"/>
      <c r="FJ1014" s="201"/>
      <c r="FK1014" s="201"/>
      <c r="FL1014" s="201"/>
      <c r="FM1014" s="201"/>
      <c r="FN1014" s="201"/>
      <c r="FO1014" s="201"/>
      <c r="FP1014" s="201"/>
      <c r="FQ1014" s="201"/>
      <c r="FR1014" s="201"/>
      <c r="FS1014" s="201"/>
      <c r="FT1014" s="201"/>
      <c r="FU1014" s="201"/>
      <c r="FV1014" s="201"/>
      <c r="FW1014" s="201"/>
      <c r="FX1014" s="201"/>
      <c r="FY1014" s="201"/>
      <c r="FZ1014" s="201"/>
      <c r="GA1014" s="201"/>
      <c r="GB1014" s="201"/>
      <c r="GC1014" s="201"/>
      <c r="GD1014" s="201"/>
      <c r="GE1014" s="201"/>
      <c r="GF1014" s="201"/>
      <c r="GG1014" s="201"/>
      <c r="GH1014" s="201"/>
      <c r="GI1014" s="201"/>
      <c r="GJ1014" s="201"/>
      <c r="GK1014" s="201"/>
      <c r="GL1014" s="201"/>
      <c r="GM1014" s="201"/>
      <c r="GN1014" s="201"/>
      <c r="GO1014" s="201"/>
      <c r="GP1014" s="201"/>
      <c r="GQ1014" s="201"/>
      <c r="GR1014" s="201"/>
      <c r="GS1014" s="201"/>
      <c r="GT1014" s="201"/>
      <c r="GU1014" s="201"/>
      <c r="GV1014" s="201"/>
      <c r="GW1014" s="201"/>
      <c r="GX1014" s="201"/>
      <c r="GY1014" s="201"/>
      <c r="GZ1014" s="201"/>
      <c r="HA1014" s="201"/>
      <c r="HB1014" s="201"/>
      <c r="HC1014" s="201"/>
      <c r="HD1014" s="201"/>
      <c r="HE1014" s="201"/>
      <c r="HF1014" s="201"/>
      <c r="HG1014" s="201"/>
      <c r="HH1014" s="201"/>
      <c r="HI1014" s="201"/>
      <c r="HJ1014" s="201"/>
      <c r="HK1014" s="201"/>
      <c r="HL1014" s="201"/>
      <c r="HM1014" s="201"/>
      <c r="HN1014" s="201"/>
      <c r="HO1014" s="201"/>
      <c r="HP1014" s="201"/>
      <c r="HQ1014" s="201"/>
      <c r="HR1014" s="201"/>
      <c r="HS1014" s="201"/>
      <c r="HT1014" s="201"/>
      <c r="HU1014" s="201"/>
      <c r="HV1014" s="201"/>
      <c r="HW1014" s="201"/>
      <c r="HX1014" s="201"/>
      <c r="HY1014" s="201"/>
      <c r="HZ1014" s="201"/>
      <c r="IA1014" s="201"/>
      <c r="IB1014" s="201"/>
      <c r="IC1014" s="201"/>
      <c r="ID1014" s="201"/>
      <c r="IE1014" s="201"/>
      <c r="IF1014" s="201"/>
      <c r="IG1014" s="201"/>
      <c r="IH1014" s="201"/>
      <c r="II1014" s="201"/>
      <c r="IJ1014" s="201"/>
      <c r="IK1014" s="201"/>
      <c r="IL1014" s="201"/>
      <c r="IM1014" s="201"/>
      <c r="IN1014" s="201"/>
      <c r="IO1014" s="201"/>
      <c r="IP1014" s="201"/>
      <c r="IQ1014" s="201"/>
      <c r="IR1014" s="201"/>
      <c r="IS1014" s="201"/>
      <c r="IT1014" s="201"/>
      <c r="IU1014" s="201"/>
      <c r="IV1014" s="201"/>
    </row>
    <row r="1015" spans="1:256">
      <c r="A1015" s="198"/>
      <c r="B1015" s="199"/>
      <c r="C1015" s="199" t="s">
        <v>135</v>
      </c>
      <c r="D1015" s="199"/>
      <c r="E1015" s="199" t="s">
        <v>136</v>
      </c>
      <c r="F1015" s="196">
        <v>13</v>
      </c>
      <c r="G1015" s="197">
        <v>1763.81</v>
      </c>
      <c r="H1015" s="197">
        <v>14110.48</v>
      </c>
      <c r="I1015" s="197">
        <v>1085.42153846154</v>
      </c>
      <c r="J1015" s="230">
        <v>11.384615384615399</v>
      </c>
      <c r="K1015" s="200"/>
      <c r="L1015" s="199">
        <v>8</v>
      </c>
      <c r="M1015" s="197">
        <v>11377.54</v>
      </c>
      <c r="N1015" s="197">
        <v>2275.5079999999998</v>
      </c>
      <c r="O1015" s="199"/>
      <c r="P1015" s="197"/>
      <c r="Q1015" s="197"/>
      <c r="R1015" s="196">
        <v>13</v>
      </c>
      <c r="S1015" s="197">
        <v>14110.48</v>
      </c>
      <c r="T1015" s="197">
        <v>1085.42153846154</v>
      </c>
      <c r="U1015" s="200"/>
      <c r="V1015" s="199"/>
      <c r="W1015" s="199"/>
      <c r="X1015" s="199"/>
      <c r="Y1015" s="199"/>
      <c r="Z1015" s="199"/>
      <c r="AA1015" s="199"/>
      <c r="AB1015" s="199"/>
      <c r="AC1015" s="199"/>
      <c r="AD1015" s="199"/>
      <c r="AE1015" s="200"/>
      <c r="AH1015" s="201"/>
      <c r="AI1015" s="201"/>
      <c r="AJ1015" s="201"/>
      <c r="AK1015" s="201"/>
      <c r="AL1015" s="201"/>
      <c r="AM1015" s="201"/>
      <c r="AN1015" s="201"/>
      <c r="AO1015" s="201"/>
      <c r="AP1015" s="201"/>
      <c r="AQ1015" s="201"/>
      <c r="AR1015" s="201"/>
      <c r="AS1015" s="201"/>
      <c r="AT1015" s="201"/>
      <c r="AU1015" s="201"/>
      <c r="AV1015" s="201"/>
      <c r="AW1015" s="201"/>
      <c r="AX1015" s="201"/>
      <c r="AY1015" s="201"/>
      <c r="AZ1015" s="201"/>
      <c r="BA1015" s="201"/>
      <c r="BB1015" s="201"/>
      <c r="BC1015" s="201"/>
      <c r="BD1015" s="201"/>
      <c r="BE1015" s="201"/>
      <c r="BF1015" s="201"/>
      <c r="BG1015" s="201"/>
      <c r="BH1015" s="201"/>
      <c r="BI1015" s="201"/>
      <c r="BJ1015" s="201"/>
      <c r="BK1015" s="201"/>
      <c r="BL1015" s="201"/>
      <c r="BM1015" s="201"/>
      <c r="BN1015" s="201"/>
      <c r="BO1015" s="201"/>
      <c r="BP1015" s="201"/>
      <c r="BQ1015" s="201"/>
      <c r="BR1015" s="201"/>
      <c r="BS1015" s="201"/>
      <c r="BT1015" s="201"/>
      <c r="BU1015" s="201"/>
      <c r="BV1015" s="201"/>
      <c r="BW1015" s="201"/>
      <c r="BX1015" s="201"/>
      <c r="BY1015" s="201"/>
      <c r="BZ1015" s="201"/>
      <c r="CA1015" s="201"/>
      <c r="CB1015" s="201"/>
      <c r="CC1015" s="201"/>
      <c r="CD1015" s="201"/>
      <c r="CE1015" s="201"/>
      <c r="CF1015" s="201"/>
      <c r="CG1015" s="201"/>
      <c r="CH1015" s="201"/>
      <c r="CI1015" s="201"/>
      <c r="CJ1015" s="201"/>
      <c r="CK1015" s="201"/>
      <c r="CL1015" s="201"/>
      <c r="CM1015" s="201"/>
      <c r="CN1015" s="201"/>
      <c r="CO1015" s="201"/>
      <c r="CP1015" s="201"/>
      <c r="CQ1015" s="201"/>
      <c r="CR1015" s="201"/>
      <c r="CS1015" s="201"/>
      <c r="CT1015" s="201"/>
      <c r="CU1015" s="201"/>
      <c r="CV1015" s="201"/>
      <c r="CW1015" s="201"/>
      <c r="CX1015" s="201"/>
      <c r="CY1015" s="201"/>
      <c r="CZ1015" s="201"/>
      <c r="DA1015" s="201"/>
      <c r="DB1015" s="201"/>
      <c r="DC1015" s="201"/>
      <c r="DD1015" s="201"/>
      <c r="DE1015" s="201"/>
      <c r="DF1015" s="201"/>
      <c r="DG1015" s="201"/>
      <c r="DH1015" s="201"/>
      <c r="DI1015" s="201"/>
      <c r="DJ1015" s="201"/>
      <c r="DK1015" s="201"/>
      <c r="DL1015" s="201"/>
      <c r="DM1015" s="201"/>
      <c r="DN1015" s="201"/>
      <c r="DO1015" s="201"/>
      <c r="DP1015" s="201"/>
      <c r="DQ1015" s="201"/>
      <c r="DR1015" s="201"/>
      <c r="DS1015" s="201"/>
      <c r="DT1015" s="201"/>
      <c r="DU1015" s="201"/>
      <c r="DV1015" s="201"/>
      <c r="DW1015" s="201"/>
      <c r="DX1015" s="201"/>
      <c r="DY1015" s="201"/>
      <c r="DZ1015" s="201"/>
      <c r="EA1015" s="201"/>
      <c r="EB1015" s="201"/>
      <c r="EC1015" s="201"/>
      <c r="ED1015" s="201"/>
      <c r="EE1015" s="201"/>
      <c r="EF1015" s="201"/>
      <c r="EG1015" s="201"/>
      <c r="EH1015" s="201"/>
      <c r="EI1015" s="201"/>
      <c r="EJ1015" s="201"/>
      <c r="EK1015" s="201"/>
      <c r="EL1015" s="201"/>
      <c r="EM1015" s="201"/>
      <c r="EN1015" s="201"/>
      <c r="EO1015" s="201"/>
      <c r="EP1015" s="201"/>
      <c r="EQ1015" s="201"/>
      <c r="ER1015" s="201"/>
      <c r="ES1015" s="201"/>
      <c r="ET1015" s="201"/>
      <c r="EU1015" s="201"/>
      <c r="EV1015" s="201"/>
      <c r="EW1015" s="201"/>
      <c r="EX1015" s="201"/>
      <c r="EY1015" s="201"/>
      <c r="EZ1015" s="201"/>
      <c r="FA1015" s="201"/>
      <c r="FB1015" s="201"/>
      <c r="FC1015" s="201"/>
      <c r="FD1015" s="201"/>
      <c r="FE1015" s="201"/>
      <c r="FF1015" s="201"/>
      <c r="FG1015" s="201"/>
      <c r="FH1015" s="201"/>
      <c r="FI1015" s="201"/>
      <c r="FJ1015" s="201"/>
      <c r="FK1015" s="201"/>
      <c r="FL1015" s="201"/>
      <c r="FM1015" s="201"/>
      <c r="FN1015" s="201"/>
      <c r="FO1015" s="201"/>
      <c r="FP1015" s="201"/>
      <c r="FQ1015" s="201"/>
      <c r="FR1015" s="201"/>
      <c r="FS1015" s="201"/>
      <c r="FT1015" s="201"/>
      <c r="FU1015" s="201"/>
      <c r="FV1015" s="201"/>
      <c r="FW1015" s="201"/>
      <c r="FX1015" s="201"/>
      <c r="FY1015" s="201"/>
      <c r="FZ1015" s="201"/>
      <c r="GA1015" s="201"/>
      <c r="GB1015" s="201"/>
      <c r="GC1015" s="201"/>
      <c r="GD1015" s="201"/>
      <c r="GE1015" s="201"/>
      <c r="GF1015" s="201"/>
      <c r="GG1015" s="201"/>
      <c r="GH1015" s="201"/>
      <c r="GI1015" s="201"/>
      <c r="GJ1015" s="201"/>
      <c r="GK1015" s="201"/>
      <c r="GL1015" s="201"/>
      <c r="GM1015" s="201"/>
      <c r="GN1015" s="201"/>
      <c r="GO1015" s="201"/>
      <c r="GP1015" s="201"/>
      <c r="GQ1015" s="201"/>
      <c r="GR1015" s="201"/>
      <c r="GS1015" s="201"/>
      <c r="GT1015" s="201"/>
      <c r="GU1015" s="201"/>
      <c r="GV1015" s="201"/>
      <c r="GW1015" s="201"/>
      <c r="GX1015" s="201"/>
      <c r="GY1015" s="201"/>
      <c r="GZ1015" s="201"/>
      <c r="HA1015" s="201"/>
      <c r="HB1015" s="201"/>
      <c r="HC1015" s="201"/>
      <c r="HD1015" s="201"/>
      <c r="HE1015" s="201"/>
      <c r="HF1015" s="201"/>
      <c r="HG1015" s="201"/>
      <c r="HH1015" s="201"/>
      <c r="HI1015" s="201"/>
      <c r="HJ1015" s="201"/>
      <c r="HK1015" s="201"/>
      <c r="HL1015" s="201"/>
      <c r="HM1015" s="201"/>
      <c r="HN1015" s="201"/>
      <c r="HO1015" s="201"/>
      <c r="HP1015" s="201"/>
      <c r="HQ1015" s="201"/>
      <c r="HR1015" s="201"/>
      <c r="HS1015" s="201"/>
      <c r="HT1015" s="201"/>
      <c r="HU1015" s="201"/>
      <c r="HV1015" s="201"/>
      <c r="HW1015" s="201"/>
      <c r="HX1015" s="201"/>
      <c r="HY1015" s="201"/>
      <c r="HZ1015" s="201"/>
      <c r="IA1015" s="201"/>
      <c r="IB1015" s="201"/>
      <c r="IC1015" s="201"/>
      <c r="ID1015" s="201"/>
      <c r="IE1015" s="201"/>
      <c r="IF1015" s="201"/>
      <c r="IG1015" s="201"/>
      <c r="IH1015" s="201"/>
      <c r="II1015" s="201"/>
      <c r="IJ1015" s="201"/>
      <c r="IK1015" s="201"/>
      <c r="IL1015" s="201"/>
      <c r="IM1015" s="201"/>
      <c r="IN1015" s="201"/>
      <c r="IO1015" s="201"/>
      <c r="IP1015" s="201"/>
      <c r="IQ1015" s="201"/>
      <c r="IR1015" s="201"/>
      <c r="IS1015" s="201"/>
      <c r="IT1015" s="201"/>
      <c r="IU1015" s="201"/>
      <c r="IV1015" s="201"/>
    </row>
    <row r="1016" spans="1:256">
      <c r="A1016" s="198"/>
      <c r="B1016" s="199"/>
      <c r="C1016" s="199" t="s">
        <v>141</v>
      </c>
      <c r="D1016" s="199"/>
      <c r="E1016" s="199" t="s">
        <v>142</v>
      </c>
      <c r="F1016" s="196">
        <v>1</v>
      </c>
      <c r="G1016" s="197"/>
      <c r="H1016" s="197">
        <v>921.13</v>
      </c>
      <c r="I1016" s="197">
        <v>921.13</v>
      </c>
      <c r="J1016" s="230">
        <v>13</v>
      </c>
      <c r="K1016" s="200"/>
      <c r="L1016" s="199"/>
      <c r="M1016" s="197">
        <v>921.13</v>
      </c>
      <c r="N1016" s="197">
        <v>921.13</v>
      </c>
      <c r="O1016" s="199"/>
      <c r="P1016" s="197"/>
      <c r="Q1016" s="197"/>
      <c r="R1016" s="196">
        <v>1</v>
      </c>
      <c r="S1016" s="197">
        <v>921.13</v>
      </c>
      <c r="T1016" s="197">
        <v>921.13</v>
      </c>
      <c r="U1016" s="200"/>
      <c r="V1016" s="199"/>
      <c r="W1016" s="199"/>
      <c r="X1016" s="199"/>
      <c r="Y1016" s="199"/>
      <c r="Z1016" s="199"/>
      <c r="AA1016" s="199"/>
      <c r="AB1016" s="199"/>
      <c r="AC1016" s="199"/>
      <c r="AD1016" s="199"/>
      <c r="AE1016" s="200"/>
      <c r="AH1016" s="201"/>
      <c r="AI1016" s="201"/>
      <c r="AJ1016" s="201"/>
      <c r="AK1016" s="201"/>
      <c r="AL1016" s="201"/>
      <c r="AM1016" s="201"/>
      <c r="AN1016" s="201"/>
      <c r="AO1016" s="201"/>
      <c r="AP1016" s="201"/>
      <c r="AQ1016" s="201"/>
      <c r="AR1016" s="201"/>
      <c r="AS1016" s="201"/>
      <c r="AT1016" s="201"/>
      <c r="AU1016" s="201"/>
      <c r="AV1016" s="201"/>
      <c r="AW1016" s="201"/>
      <c r="AX1016" s="201"/>
      <c r="AY1016" s="201"/>
      <c r="AZ1016" s="201"/>
      <c r="BA1016" s="201"/>
      <c r="BB1016" s="201"/>
      <c r="BC1016" s="201"/>
      <c r="BD1016" s="201"/>
      <c r="BE1016" s="201"/>
      <c r="BF1016" s="201"/>
      <c r="BG1016" s="201"/>
      <c r="BH1016" s="201"/>
      <c r="BI1016" s="201"/>
      <c r="BJ1016" s="201"/>
      <c r="BK1016" s="201"/>
      <c r="BL1016" s="201"/>
      <c r="BM1016" s="201"/>
      <c r="BN1016" s="201"/>
      <c r="BO1016" s="201"/>
      <c r="BP1016" s="201"/>
      <c r="BQ1016" s="201"/>
      <c r="BR1016" s="201"/>
      <c r="BS1016" s="201"/>
      <c r="BT1016" s="201"/>
      <c r="BU1016" s="201"/>
      <c r="BV1016" s="201"/>
      <c r="BW1016" s="201"/>
      <c r="BX1016" s="201"/>
      <c r="BY1016" s="201"/>
      <c r="BZ1016" s="201"/>
      <c r="CA1016" s="201"/>
      <c r="CB1016" s="201"/>
      <c r="CC1016" s="201"/>
      <c r="CD1016" s="201"/>
      <c r="CE1016" s="201"/>
      <c r="CF1016" s="201"/>
      <c r="CG1016" s="201"/>
      <c r="CH1016" s="201"/>
      <c r="CI1016" s="201"/>
      <c r="CJ1016" s="201"/>
      <c r="CK1016" s="201"/>
      <c r="CL1016" s="201"/>
      <c r="CM1016" s="201"/>
      <c r="CN1016" s="201"/>
      <c r="CO1016" s="201"/>
      <c r="CP1016" s="201"/>
      <c r="CQ1016" s="201"/>
      <c r="CR1016" s="201"/>
      <c r="CS1016" s="201"/>
      <c r="CT1016" s="201"/>
      <c r="CU1016" s="201"/>
      <c r="CV1016" s="201"/>
      <c r="CW1016" s="201"/>
      <c r="CX1016" s="201"/>
      <c r="CY1016" s="201"/>
      <c r="CZ1016" s="201"/>
      <c r="DA1016" s="201"/>
      <c r="DB1016" s="201"/>
      <c r="DC1016" s="201"/>
      <c r="DD1016" s="201"/>
      <c r="DE1016" s="201"/>
      <c r="DF1016" s="201"/>
      <c r="DG1016" s="201"/>
      <c r="DH1016" s="201"/>
      <c r="DI1016" s="201"/>
      <c r="DJ1016" s="201"/>
      <c r="DK1016" s="201"/>
      <c r="DL1016" s="201"/>
      <c r="DM1016" s="201"/>
      <c r="DN1016" s="201"/>
      <c r="DO1016" s="201"/>
      <c r="DP1016" s="201"/>
      <c r="DQ1016" s="201"/>
      <c r="DR1016" s="201"/>
      <c r="DS1016" s="201"/>
      <c r="DT1016" s="201"/>
      <c r="DU1016" s="201"/>
      <c r="DV1016" s="201"/>
      <c r="DW1016" s="201"/>
      <c r="DX1016" s="201"/>
      <c r="DY1016" s="201"/>
      <c r="DZ1016" s="201"/>
      <c r="EA1016" s="201"/>
      <c r="EB1016" s="201"/>
      <c r="EC1016" s="201"/>
      <c r="ED1016" s="201"/>
      <c r="EE1016" s="201"/>
      <c r="EF1016" s="201"/>
      <c r="EG1016" s="201"/>
      <c r="EH1016" s="201"/>
      <c r="EI1016" s="201"/>
      <c r="EJ1016" s="201"/>
      <c r="EK1016" s="201"/>
      <c r="EL1016" s="201"/>
      <c r="EM1016" s="201"/>
      <c r="EN1016" s="201"/>
      <c r="EO1016" s="201"/>
      <c r="EP1016" s="201"/>
      <c r="EQ1016" s="201"/>
      <c r="ER1016" s="201"/>
      <c r="ES1016" s="201"/>
      <c r="ET1016" s="201"/>
      <c r="EU1016" s="201"/>
      <c r="EV1016" s="201"/>
      <c r="EW1016" s="201"/>
      <c r="EX1016" s="201"/>
      <c r="EY1016" s="201"/>
      <c r="EZ1016" s="201"/>
      <c r="FA1016" s="201"/>
      <c r="FB1016" s="201"/>
      <c r="FC1016" s="201"/>
      <c r="FD1016" s="201"/>
      <c r="FE1016" s="201"/>
      <c r="FF1016" s="201"/>
      <c r="FG1016" s="201"/>
      <c r="FH1016" s="201"/>
      <c r="FI1016" s="201"/>
      <c r="FJ1016" s="201"/>
      <c r="FK1016" s="201"/>
      <c r="FL1016" s="201"/>
      <c r="FM1016" s="201"/>
      <c r="FN1016" s="201"/>
      <c r="FO1016" s="201"/>
      <c r="FP1016" s="201"/>
      <c r="FQ1016" s="201"/>
      <c r="FR1016" s="201"/>
      <c r="FS1016" s="201"/>
      <c r="FT1016" s="201"/>
      <c r="FU1016" s="201"/>
      <c r="FV1016" s="201"/>
      <c r="FW1016" s="201"/>
      <c r="FX1016" s="201"/>
      <c r="FY1016" s="201"/>
      <c r="FZ1016" s="201"/>
      <c r="GA1016" s="201"/>
      <c r="GB1016" s="201"/>
      <c r="GC1016" s="201"/>
      <c r="GD1016" s="201"/>
      <c r="GE1016" s="201"/>
      <c r="GF1016" s="201"/>
      <c r="GG1016" s="201"/>
      <c r="GH1016" s="201"/>
      <c r="GI1016" s="201"/>
      <c r="GJ1016" s="201"/>
      <c r="GK1016" s="201"/>
      <c r="GL1016" s="201"/>
      <c r="GM1016" s="201"/>
      <c r="GN1016" s="201"/>
      <c r="GO1016" s="201"/>
      <c r="GP1016" s="201"/>
      <c r="GQ1016" s="201"/>
      <c r="GR1016" s="201"/>
      <c r="GS1016" s="201"/>
      <c r="GT1016" s="201"/>
      <c r="GU1016" s="201"/>
      <c r="GV1016" s="201"/>
      <c r="GW1016" s="201"/>
      <c r="GX1016" s="201"/>
      <c r="GY1016" s="201"/>
      <c r="GZ1016" s="201"/>
      <c r="HA1016" s="201"/>
      <c r="HB1016" s="201"/>
      <c r="HC1016" s="201"/>
      <c r="HD1016" s="201"/>
      <c r="HE1016" s="201"/>
      <c r="HF1016" s="201"/>
      <c r="HG1016" s="201"/>
      <c r="HH1016" s="201"/>
      <c r="HI1016" s="201"/>
      <c r="HJ1016" s="201"/>
      <c r="HK1016" s="201"/>
      <c r="HL1016" s="201"/>
      <c r="HM1016" s="201"/>
      <c r="HN1016" s="201"/>
      <c r="HO1016" s="201"/>
      <c r="HP1016" s="201"/>
      <c r="HQ1016" s="201"/>
      <c r="HR1016" s="201"/>
      <c r="HS1016" s="201"/>
      <c r="HT1016" s="201"/>
      <c r="HU1016" s="201"/>
      <c r="HV1016" s="201"/>
      <c r="HW1016" s="201"/>
      <c r="HX1016" s="201"/>
      <c r="HY1016" s="201"/>
      <c r="HZ1016" s="201"/>
      <c r="IA1016" s="201"/>
      <c r="IB1016" s="201"/>
      <c r="IC1016" s="201"/>
      <c r="ID1016" s="201"/>
      <c r="IE1016" s="201"/>
      <c r="IF1016" s="201"/>
      <c r="IG1016" s="201"/>
      <c r="IH1016" s="201"/>
      <c r="II1016" s="201"/>
      <c r="IJ1016" s="201"/>
      <c r="IK1016" s="201"/>
      <c r="IL1016" s="201"/>
      <c r="IM1016" s="201"/>
      <c r="IN1016" s="201"/>
      <c r="IO1016" s="201"/>
      <c r="IP1016" s="201"/>
      <c r="IQ1016" s="201"/>
      <c r="IR1016" s="201"/>
      <c r="IS1016" s="201"/>
      <c r="IT1016" s="201"/>
      <c r="IU1016" s="201"/>
      <c r="IV1016" s="201"/>
    </row>
    <row r="1017" spans="1:256">
      <c r="A1017" s="198"/>
      <c r="B1017" s="199"/>
      <c r="C1017" s="199" t="s">
        <v>147</v>
      </c>
      <c r="D1017" s="199"/>
      <c r="E1017" s="199" t="s">
        <v>148</v>
      </c>
      <c r="F1017" s="196">
        <v>1</v>
      </c>
      <c r="G1017" s="197"/>
      <c r="H1017" s="197">
        <v>656.66</v>
      </c>
      <c r="I1017" s="197">
        <v>656.66</v>
      </c>
      <c r="J1017" s="230">
        <v>7</v>
      </c>
      <c r="K1017" s="200"/>
      <c r="L1017" s="199"/>
      <c r="M1017" s="197">
        <v>656.66</v>
      </c>
      <c r="N1017" s="197">
        <v>656.66</v>
      </c>
      <c r="O1017" s="199"/>
      <c r="P1017" s="197"/>
      <c r="Q1017" s="197"/>
      <c r="R1017" s="196">
        <v>1</v>
      </c>
      <c r="S1017" s="197">
        <v>656.66</v>
      </c>
      <c r="T1017" s="197">
        <v>656.66</v>
      </c>
      <c r="U1017" s="200"/>
      <c r="V1017" s="199"/>
      <c r="W1017" s="199"/>
      <c r="X1017" s="199"/>
      <c r="Y1017" s="199"/>
      <c r="Z1017" s="199"/>
      <c r="AA1017" s="199"/>
      <c r="AB1017" s="199"/>
      <c r="AC1017" s="199"/>
      <c r="AD1017" s="199"/>
      <c r="AE1017" s="200"/>
      <c r="AH1017" s="201"/>
      <c r="AI1017" s="201"/>
      <c r="AJ1017" s="201"/>
      <c r="AK1017" s="201"/>
      <c r="AL1017" s="201"/>
      <c r="AM1017" s="201"/>
      <c r="AN1017" s="201"/>
      <c r="AO1017" s="201"/>
      <c r="AP1017" s="201"/>
      <c r="AQ1017" s="201"/>
      <c r="AR1017" s="201"/>
      <c r="AS1017" s="201"/>
      <c r="AT1017" s="201"/>
      <c r="AU1017" s="201"/>
      <c r="AV1017" s="201"/>
      <c r="AW1017" s="201"/>
      <c r="AX1017" s="201"/>
      <c r="AY1017" s="201"/>
      <c r="AZ1017" s="201"/>
      <c r="BA1017" s="201"/>
      <c r="BB1017" s="201"/>
      <c r="BC1017" s="201"/>
      <c r="BD1017" s="201"/>
      <c r="BE1017" s="201"/>
      <c r="BF1017" s="201"/>
      <c r="BG1017" s="201"/>
      <c r="BH1017" s="201"/>
      <c r="BI1017" s="201"/>
      <c r="BJ1017" s="201"/>
      <c r="BK1017" s="201"/>
      <c r="BL1017" s="201"/>
      <c r="BM1017" s="201"/>
      <c r="BN1017" s="201"/>
      <c r="BO1017" s="201"/>
      <c r="BP1017" s="201"/>
      <c r="BQ1017" s="201"/>
      <c r="BR1017" s="201"/>
      <c r="BS1017" s="201"/>
      <c r="BT1017" s="201"/>
      <c r="BU1017" s="201"/>
      <c r="BV1017" s="201"/>
      <c r="BW1017" s="201"/>
      <c r="BX1017" s="201"/>
      <c r="BY1017" s="201"/>
      <c r="BZ1017" s="201"/>
      <c r="CA1017" s="201"/>
      <c r="CB1017" s="201"/>
      <c r="CC1017" s="201"/>
      <c r="CD1017" s="201"/>
      <c r="CE1017" s="201"/>
      <c r="CF1017" s="201"/>
      <c r="CG1017" s="201"/>
      <c r="CH1017" s="201"/>
      <c r="CI1017" s="201"/>
      <c r="CJ1017" s="201"/>
      <c r="CK1017" s="201"/>
      <c r="CL1017" s="201"/>
      <c r="CM1017" s="201"/>
      <c r="CN1017" s="201"/>
      <c r="CO1017" s="201"/>
      <c r="CP1017" s="201"/>
      <c r="CQ1017" s="201"/>
      <c r="CR1017" s="201"/>
      <c r="CS1017" s="201"/>
      <c r="CT1017" s="201"/>
      <c r="CU1017" s="201"/>
      <c r="CV1017" s="201"/>
      <c r="CW1017" s="201"/>
      <c r="CX1017" s="201"/>
      <c r="CY1017" s="201"/>
      <c r="CZ1017" s="201"/>
      <c r="DA1017" s="201"/>
      <c r="DB1017" s="201"/>
      <c r="DC1017" s="201"/>
      <c r="DD1017" s="201"/>
      <c r="DE1017" s="201"/>
      <c r="DF1017" s="201"/>
      <c r="DG1017" s="201"/>
      <c r="DH1017" s="201"/>
      <c r="DI1017" s="201"/>
      <c r="DJ1017" s="201"/>
      <c r="DK1017" s="201"/>
      <c r="DL1017" s="201"/>
      <c r="DM1017" s="201"/>
      <c r="DN1017" s="201"/>
      <c r="DO1017" s="201"/>
      <c r="DP1017" s="201"/>
      <c r="DQ1017" s="201"/>
      <c r="DR1017" s="201"/>
      <c r="DS1017" s="201"/>
      <c r="DT1017" s="201"/>
      <c r="DU1017" s="201"/>
      <c r="DV1017" s="201"/>
      <c r="DW1017" s="201"/>
      <c r="DX1017" s="201"/>
      <c r="DY1017" s="201"/>
      <c r="DZ1017" s="201"/>
      <c r="EA1017" s="201"/>
      <c r="EB1017" s="201"/>
      <c r="EC1017" s="201"/>
      <c r="ED1017" s="201"/>
      <c r="EE1017" s="201"/>
      <c r="EF1017" s="201"/>
      <c r="EG1017" s="201"/>
      <c r="EH1017" s="201"/>
      <c r="EI1017" s="201"/>
      <c r="EJ1017" s="201"/>
      <c r="EK1017" s="201"/>
      <c r="EL1017" s="201"/>
      <c r="EM1017" s="201"/>
      <c r="EN1017" s="201"/>
      <c r="EO1017" s="201"/>
      <c r="EP1017" s="201"/>
      <c r="EQ1017" s="201"/>
      <c r="ER1017" s="201"/>
      <c r="ES1017" s="201"/>
      <c r="ET1017" s="201"/>
      <c r="EU1017" s="201"/>
      <c r="EV1017" s="201"/>
      <c r="EW1017" s="201"/>
      <c r="EX1017" s="201"/>
      <c r="EY1017" s="201"/>
      <c r="EZ1017" s="201"/>
      <c r="FA1017" s="201"/>
      <c r="FB1017" s="201"/>
      <c r="FC1017" s="201"/>
      <c r="FD1017" s="201"/>
      <c r="FE1017" s="201"/>
      <c r="FF1017" s="201"/>
      <c r="FG1017" s="201"/>
      <c r="FH1017" s="201"/>
      <c r="FI1017" s="201"/>
      <c r="FJ1017" s="201"/>
      <c r="FK1017" s="201"/>
      <c r="FL1017" s="201"/>
      <c r="FM1017" s="201"/>
      <c r="FN1017" s="201"/>
      <c r="FO1017" s="201"/>
      <c r="FP1017" s="201"/>
      <c r="FQ1017" s="201"/>
      <c r="FR1017" s="201"/>
      <c r="FS1017" s="201"/>
      <c r="FT1017" s="201"/>
      <c r="FU1017" s="201"/>
      <c r="FV1017" s="201"/>
      <c r="FW1017" s="201"/>
      <c r="FX1017" s="201"/>
      <c r="FY1017" s="201"/>
      <c r="FZ1017" s="201"/>
      <c r="GA1017" s="201"/>
      <c r="GB1017" s="201"/>
      <c r="GC1017" s="201"/>
      <c r="GD1017" s="201"/>
      <c r="GE1017" s="201"/>
      <c r="GF1017" s="201"/>
      <c r="GG1017" s="201"/>
      <c r="GH1017" s="201"/>
      <c r="GI1017" s="201"/>
      <c r="GJ1017" s="201"/>
      <c r="GK1017" s="201"/>
      <c r="GL1017" s="201"/>
      <c r="GM1017" s="201"/>
      <c r="GN1017" s="201"/>
      <c r="GO1017" s="201"/>
      <c r="GP1017" s="201"/>
      <c r="GQ1017" s="201"/>
      <c r="GR1017" s="201"/>
      <c r="GS1017" s="201"/>
      <c r="GT1017" s="201"/>
      <c r="GU1017" s="201"/>
      <c r="GV1017" s="201"/>
      <c r="GW1017" s="201"/>
      <c r="GX1017" s="201"/>
      <c r="GY1017" s="201"/>
      <c r="GZ1017" s="201"/>
      <c r="HA1017" s="201"/>
      <c r="HB1017" s="201"/>
      <c r="HC1017" s="201"/>
      <c r="HD1017" s="201"/>
      <c r="HE1017" s="201"/>
      <c r="HF1017" s="201"/>
      <c r="HG1017" s="201"/>
      <c r="HH1017" s="201"/>
      <c r="HI1017" s="201"/>
      <c r="HJ1017" s="201"/>
      <c r="HK1017" s="201"/>
      <c r="HL1017" s="201"/>
      <c r="HM1017" s="201"/>
      <c r="HN1017" s="201"/>
      <c r="HO1017" s="201"/>
      <c r="HP1017" s="201"/>
      <c r="HQ1017" s="201"/>
      <c r="HR1017" s="201"/>
      <c r="HS1017" s="201"/>
      <c r="HT1017" s="201"/>
      <c r="HU1017" s="201"/>
      <c r="HV1017" s="201"/>
      <c r="HW1017" s="201"/>
      <c r="HX1017" s="201"/>
      <c r="HY1017" s="201"/>
      <c r="HZ1017" s="201"/>
      <c r="IA1017" s="201"/>
      <c r="IB1017" s="201"/>
      <c r="IC1017" s="201"/>
      <c r="ID1017" s="201"/>
      <c r="IE1017" s="201"/>
      <c r="IF1017" s="201"/>
      <c r="IG1017" s="201"/>
      <c r="IH1017" s="201"/>
      <c r="II1017" s="201"/>
      <c r="IJ1017" s="201"/>
      <c r="IK1017" s="201"/>
      <c r="IL1017" s="201"/>
      <c r="IM1017" s="201"/>
      <c r="IN1017" s="201"/>
      <c r="IO1017" s="201"/>
      <c r="IP1017" s="201"/>
      <c r="IQ1017" s="201"/>
      <c r="IR1017" s="201"/>
      <c r="IS1017" s="201"/>
      <c r="IT1017" s="201"/>
      <c r="IU1017" s="201"/>
      <c r="IV1017" s="201"/>
    </row>
    <row r="1018" spans="1:256">
      <c r="A1018" s="198"/>
      <c r="B1018" s="199"/>
      <c r="C1018" s="199" t="s">
        <v>149</v>
      </c>
      <c r="D1018" s="199"/>
      <c r="E1018" s="199" t="s">
        <v>146</v>
      </c>
      <c r="F1018" s="196">
        <v>4</v>
      </c>
      <c r="G1018" s="197">
        <v>4158.2749999999996</v>
      </c>
      <c r="H1018" s="197">
        <v>8316.5499999999993</v>
      </c>
      <c r="I1018" s="197">
        <v>2079.1374999999998</v>
      </c>
      <c r="J1018" s="230">
        <v>16</v>
      </c>
      <c r="K1018" s="200"/>
      <c r="L1018" s="199">
        <v>2</v>
      </c>
      <c r="M1018" s="197">
        <v>5905.49</v>
      </c>
      <c r="N1018" s="197">
        <v>2952.7449999999999</v>
      </c>
      <c r="O1018" s="199"/>
      <c r="P1018" s="197"/>
      <c r="Q1018" s="197"/>
      <c r="R1018" s="196">
        <v>4</v>
      </c>
      <c r="S1018" s="197">
        <v>8316.5499999999993</v>
      </c>
      <c r="T1018" s="197">
        <v>2079.1374999999998</v>
      </c>
      <c r="U1018" s="200"/>
      <c r="V1018" s="199"/>
      <c r="W1018" s="199"/>
      <c r="X1018" s="199"/>
      <c r="Y1018" s="199"/>
      <c r="Z1018" s="199"/>
      <c r="AA1018" s="199"/>
      <c r="AB1018" s="199"/>
      <c r="AC1018" s="199"/>
      <c r="AD1018" s="199"/>
      <c r="AE1018" s="200"/>
      <c r="AH1018" s="201"/>
      <c r="AI1018" s="201"/>
      <c r="AJ1018" s="201"/>
      <c r="AK1018" s="201"/>
      <c r="AL1018" s="201"/>
      <c r="AM1018" s="201"/>
      <c r="AN1018" s="201"/>
      <c r="AO1018" s="201"/>
      <c r="AP1018" s="201"/>
      <c r="AQ1018" s="201"/>
      <c r="AR1018" s="201"/>
      <c r="AS1018" s="201"/>
      <c r="AT1018" s="201"/>
      <c r="AU1018" s="201"/>
      <c r="AV1018" s="201"/>
      <c r="AW1018" s="201"/>
      <c r="AX1018" s="201"/>
      <c r="AY1018" s="201"/>
      <c r="AZ1018" s="201"/>
      <c r="BA1018" s="201"/>
      <c r="BB1018" s="201"/>
      <c r="BC1018" s="201"/>
      <c r="BD1018" s="201"/>
      <c r="BE1018" s="201"/>
      <c r="BF1018" s="201"/>
      <c r="BG1018" s="201"/>
      <c r="BH1018" s="201"/>
      <c r="BI1018" s="201"/>
      <c r="BJ1018" s="201"/>
      <c r="BK1018" s="201"/>
      <c r="BL1018" s="201"/>
      <c r="BM1018" s="201"/>
      <c r="BN1018" s="201"/>
      <c r="BO1018" s="201"/>
      <c r="BP1018" s="201"/>
      <c r="BQ1018" s="201"/>
      <c r="BR1018" s="201"/>
      <c r="BS1018" s="201"/>
      <c r="BT1018" s="201"/>
      <c r="BU1018" s="201"/>
      <c r="BV1018" s="201"/>
      <c r="BW1018" s="201"/>
      <c r="BX1018" s="201"/>
      <c r="BY1018" s="201"/>
      <c r="BZ1018" s="201"/>
      <c r="CA1018" s="201"/>
      <c r="CB1018" s="201"/>
      <c r="CC1018" s="201"/>
      <c r="CD1018" s="201"/>
      <c r="CE1018" s="201"/>
      <c r="CF1018" s="201"/>
      <c r="CG1018" s="201"/>
      <c r="CH1018" s="201"/>
      <c r="CI1018" s="201"/>
      <c r="CJ1018" s="201"/>
      <c r="CK1018" s="201"/>
      <c r="CL1018" s="201"/>
      <c r="CM1018" s="201"/>
      <c r="CN1018" s="201"/>
      <c r="CO1018" s="201"/>
      <c r="CP1018" s="201"/>
      <c r="CQ1018" s="201"/>
      <c r="CR1018" s="201"/>
      <c r="CS1018" s="201"/>
      <c r="CT1018" s="201"/>
      <c r="CU1018" s="201"/>
      <c r="CV1018" s="201"/>
      <c r="CW1018" s="201"/>
      <c r="CX1018" s="201"/>
      <c r="CY1018" s="201"/>
      <c r="CZ1018" s="201"/>
      <c r="DA1018" s="201"/>
      <c r="DB1018" s="201"/>
      <c r="DC1018" s="201"/>
      <c r="DD1018" s="201"/>
      <c r="DE1018" s="201"/>
      <c r="DF1018" s="201"/>
      <c r="DG1018" s="201"/>
      <c r="DH1018" s="201"/>
      <c r="DI1018" s="201"/>
      <c r="DJ1018" s="201"/>
      <c r="DK1018" s="201"/>
      <c r="DL1018" s="201"/>
      <c r="DM1018" s="201"/>
      <c r="DN1018" s="201"/>
      <c r="DO1018" s="201"/>
      <c r="DP1018" s="201"/>
      <c r="DQ1018" s="201"/>
      <c r="DR1018" s="201"/>
      <c r="DS1018" s="201"/>
      <c r="DT1018" s="201"/>
      <c r="DU1018" s="201"/>
      <c r="DV1018" s="201"/>
      <c r="DW1018" s="201"/>
      <c r="DX1018" s="201"/>
      <c r="DY1018" s="201"/>
      <c r="DZ1018" s="201"/>
      <c r="EA1018" s="201"/>
      <c r="EB1018" s="201"/>
      <c r="EC1018" s="201"/>
      <c r="ED1018" s="201"/>
      <c r="EE1018" s="201"/>
      <c r="EF1018" s="201"/>
      <c r="EG1018" s="201"/>
      <c r="EH1018" s="201"/>
      <c r="EI1018" s="201"/>
      <c r="EJ1018" s="201"/>
      <c r="EK1018" s="201"/>
      <c r="EL1018" s="201"/>
      <c r="EM1018" s="201"/>
      <c r="EN1018" s="201"/>
      <c r="EO1018" s="201"/>
      <c r="EP1018" s="201"/>
      <c r="EQ1018" s="201"/>
      <c r="ER1018" s="201"/>
      <c r="ES1018" s="201"/>
      <c r="ET1018" s="201"/>
      <c r="EU1018" s="201"/>
      <c r="EV1018" s="201"/>
      <c r="EW1018" s="201"/>
      <c r="EX1018" s="201"/>
      <c r="EY1018" s="201"/>
      <c r="EZ1018" s="201"/>
      <c r="FA1018" s="201"/>
      <c r="FB1018" s="201"/>
      <c r="FC1018" s="201"/>
      <c r="FD1018" s="201"/>
      <c r="FE1018" s="201"/>
      <c r="FF1018" s="201"/>
      <c r="FG1018" s="201"/>
      <c r="FH1018" s="201"/>
      <c r="FI1018" s="201"/>
      <c r="FJ1018" s="201"/>
      <c r="FK1018" s="201"/>
      <c r="FL1018" s="201"/>
      <c r="FM1018" s="201"/>
      <c r="FN1018" s="201"/>
      <c r="FO1018" s="201"/>
      <c r="FP1018" s="201"/>
      <c r="FQ1018" s="201"/>
      <c r="FR1018" s="201"/>
      <c r="FS1018" s="201"/>
      <c r="FT1018" s="201"/>
      <c r="FU1018" s="201"/>
      <c r="FV1018" s="201"/>
      <c r="FW1018" s="201"/>
      <c r="FX1018" s="201"/>
      <c r="FY1018" s="201"/>
      <c r="FZ1018" s="201"/>
      <c r="GA1018" s="201"/>
      <c r="GB1018" s="201"/>
      <c r="GC1018" s="201"/>
      <c r="GD1018" s="201"/>
      <c r="GE1018" s="201"/>
      <c r="GF1018" s="201"/>
      <c r="GG1018" s="201"/>
      <c r="GH1018" s="201"/>
      <c r="GI1018" s="201"/>
      <c r="GJ1018" s="201"/>
      <c r="GK1018" s="201"/>
      <c r="GL1018" s="201"/>
      <c r="GM1018" s="201"/>
      <c r="GN1018" s="201"/>
      <c r="GO1018" s="201"/>
      <c r="GP1018" s="201"/>
      <c r="GQ1018" s="201"/>
      <c r="GR1018" s="201"/>
      <c r="GS1018" s="201"/>
      <c r="GT1018" s="201"/>
      <c r="GU1018" s="201"/>
      <c r="GV1018" s="201"/>
      <c r="GW1018" s="201"/>
      <c r="GX1018" s="201"/>
      <c r="GY1018" s="201"/>
      <c r="GZ1018" s="201"/>
      <c r="HA1018" s="201"/>
      <c r="HB1018" s="201"/>
      <c r="HC1018" s="201"/>
      <c r="HD1018" s="201"/>
      <c r="HE1018" s="201"/>
      <c r="HF1018" s="201"/>
      <c r="HG1018" s="201"/>
      <c r="HH1018" s="201"/>
      <c r="HI1018" s="201"/>
      <c r="HJ1018" s="201"/>
      <c r="HK1018" s="201"/>
      <c r="HL1018" s="201"/>
      <c r="HM1018" s="201"/>
      <c r="HN1018" s="201"/>
      <c r="HO1018" s="201"/>
      <c r="HP1018" s="201"/>
      <c r="HQ1018" s="201"/>
      <c r="HR1018" s="201"/>
      <c r="HS1018" s="201"/>
      <c r="HT1018" s="201"/>
      <c r="HU1018" s="201"/>
      <c r="HV1018" s="201"/>
      <c r="HW1018" s="201"/>
      <c r="HX1018" s="201"/>
      <c r="HY1018" s="201"/>
      <c r="HZ1018" s="201"/>
      <c r="IA1018" s="201"/>
      <c r="IB1018" s="201"/>
      <c r="IC1018" s="201"/>
      <c r="ID1018" s="201"/>
      <c r="IE1018" s="201"/>
      <c r="IF1018" s="201"/>
      <c r="IG1018" s="201"/>
      <c r="IH1018" s="201"/>
      <c r="II1018" s="201"/>
      <c r="IJ1018" s="201"/>
      <c r="IK1018" s="201"/>
      <c r="IL1018" s="201"/>
      <c r="IM1018" s="201"/>
      <c r="IN1018" s="201"/>
      <c r="IO1018" s="201"/>
      <c r="IP1018" s="201"/>
      <c r="IQ1018" s="201"/>
      <c r="IR1018" s="201"/>
      <c r="IS1018" s="201"/>
      <c r="IT1018" s="201"/>
      <c r="IU1018" s="201"/>
      <c r="IV1018" s="201"/>
    </row>
    <row r="1019" spans="1:256">
      <c r="A1019" s="198"/>
      <c r="B1019" s="199"/>
      <c r="C1019" s="199" t="s">
        <v>152</v>
      </c>
      <c r="D1019" s="199"/>
      <c r="E1019" s="199" t="s">
        <v>153</v>
      </c>
      <c r="F1019" s="196">
        <v>1</v>
      </c>
      <c r="G1019" s="197">
        <v>947.55</v>
      </c>
      <c r="H1019" s="197">
        <v>947.55</v>
      </c>
      <c r="I1019" s="197">
        <v>947.55</v>
      </c>
      <c r="J1019" s="230">
        <v>13</v>
      </c>
      <c r="K1019" s="200"/>
      <c r="L1019" s="199">
        <v>1</v>
      </c>
      <c r="M1019" s="197"/>
      <c r="N1019" s="197"/>
      <c r="O1019" s="199"/>
      <c r="P1019" s="197"/>
      <c r="Q1019" s="197"/>
      <c r="R1019" s="196">
        <v>1</v>
      </c>
      <c r="S1019" s="197">
        <v>947.55</v>
      </c>
      <c r="T1019" s="197">
        <v>947.55</v>
      </c>
      <c r="U1019" s="200"/>
      <c r="V1019" s="199"/>
      <c r="W1019" s="199"/>
      <c r="X1019" s="199"/>
      <c r="Y1019" s="199"/>
      <c r="Z1019" s="199"/>
      <c r="AA1019" s="199"/>
      <c r="AB1019" s="199"/>
      <c r="AC1019" s="199"/>
      <c r="AD1019" s="199"/>
      <c r="AE1019" s="200"/>
      <c r="AH1019" s="201"/>
      <c r="AI1019" s="201"/>
      <c r="AJ1019" s="201"/>
      <c r="AK1019" s="201"/>
      <c r="AL1019" s="201"/>
      <c r="AM1019" s="201"/>
      <c r="AN1019" s="201"/>
      <c r="AO1019" s="201"/>
      <c r="AP1019" s="201"/>
      <c r="AQ1019" s="201"/>
      <c r="AR1019" s="201"/>
      <c r="AS1019" s="201"/>
      <c r="AT1019" s="201"/>
      <c r="AU1019" s="201"/>
      <c r="AV1019" s="201"/>
      <c r="AW1019" s="201"/>
      <c r="AX1019" s="201"/>
      <c r="AY1019" s="201"/>
      <c r="AZ1019" s="201"/>
      <c r="BA1019" s="201"/>
      <c r="BB1019" s="201"/>
      <c r="BC1019" s="201"/>
      <c r="BD1019" s="201"/>
      <c r="BE1019" s="201"/>
      <c r="BF1019" s="201"/>
      <c r="BG1019" s="201"/>
      <c r="BH1019" s="201"/>
      <c r="BI1019" s="201"/>
      <c r="BJ1019" s="201"/>
      <c r="BK1019" s="201"/>
      <c r="BL1019" s="201"/>
      <c r="BM1019" s="201"/>
      <c r="BN1019" s="201"/>
      <c r="BO1019" s="201"/>
      <c r="BP1019" s="201"/>
      <c r="BQ1019" s="201"/>
      <c r="BR1019" s="201"/>
      <c r="BS1019" s="201"/>
      <c r="BT1019" s="201"/>
      <c r="BU1019" s="201"/>
      <c r="BV1019" s="201"/>
      <c r="BW1019" s="201"/>
      <c r="BX1019" s="201"/>
      <c r="BY1019" s="201"/>
      <c r="BZ1019" s="201"/>
      <c r="CA1019" s="201"/>
      <c r="CB1019" s="201"/>
      <c r="CC1019" s="201"/>
      <c r="CD1019" s="201"/>
      <c r="CE1019" s="201"/>
      <c r="CF1019" s="201"/>
      <c r="CG1019" s="201"/>
      <c r="CH1019" s="201"/>
      <c r="CI1019" s="201"/>
      <c r="CJ1019" s="201"/>
      <c r="CK1019" s="201"/>
      <c r="CL1019" s="201"/>
      <c r="CM1019" s="201"/>
      <c r="CN1019" s="201"/>
      <c r="CO1019" s="201"/>
      <c r="CP1019" s="201"/>
      <c r="CQ1019" s="201"/>
      <c r="CR1019" s="201"/>
      <c r="CS1019" s="201"/>
      <c r="CT1019" s="201"/>
      <c r="CU1019" s="201"/>
      <c r="CV1019" s="201"/>
      <c r="CW1019" s="201"/>
      <c r="CX1019" s="201"/>
      <c r="CY1019" s="201"/>
      <c r="CZ1019" s="201"/>
      <c r="DA1019" s="201"/>
      <c r="DB1019" s="201"/>
      <c r="DC1019" s="201"/>
      <c r="DD1019" s="201"/>
      <c r="DE1019" s="201"/>
      <c r="DF1019" s="201"/>
      <c r="DG1019" s="201"/>
      <c r="DH1019" s="201"/>
      <c r="DI1019" s="201"/>
      <c r="DJ1019" s="201"/>
      <c r="DK1019" s="201"/>
      <c r="DL1019" s="201"/>
      <c r="DM1019" s="201"/>
      <c r="DN1019" s="201"/>
      <c r="DO1019" s="201"/>
      <c r="DP1019" s="201"/>
      <c r="DQ1019" s="201"/>
      <c r="DR1019" s="201"/>
      <c r="DS1019" s="201"/>
      <c r="DT1019" s="201"/>
      <c r="DU1019" s="201"/>
      <c r="DV1019" s="201"/>
      <c r="DW1019" s="201"/>
      <c r="DX1019" s="201"/>
      <c r="DY1019" s="201"/>
      <c r="DZ1019" s="201"/>
      <c r="EA1019" s="201"/>
      <c r="EB1019" s="201"/>
      <c r="EC1019" s="201"/>
      <c r="ED1019" s="201"/>
      <c r="EE1019" s="201"/>
      <c r="EF1019" s="201"/>
      <c r="EG1019" s="201"/>
      <c r="EH1019" s="201"/>
      <c r="EI1019" s="201"/>
      <c r="EJ1019" s="201"/>
      <c r="EK1019" s="201"/>
      <c r="EL1019" s="201"/>
      <c r="EM1019" s="201"/>
      <c r="EN1019" s="201"/>
      <c r="EO1019" s="201"/>
      <c r="EP1019" s="201"/>
      <c r="EQ1019" s="201"/>
      <c r="ER1019" s="201"/>
      <c r="ES1019" s="201"/>
      <c r="ET1019" s="201"/>
      <c r="EU1019" s="201"/>
      <c r="EV1019" s="201"/>
      <c r="EW1019" s="201"/>
      <c r="EX1019" s="201"/>
      <c r="EY1019" s="201"/>
      <c r="EZ1019" s="201"/>
      <c r="FA1019" s="201"/>
      <c r="FB1019" s="201"/>
      <c r="FC1019" s="201"/>
      <c r="FD1019" s="201"/>
      <c r="FE1019" s="201"/>
      <c r="FF1019" s="201"/>
      <c r="FG1019" s="201"/>
      <c r="FH1019" s="201"/>
      <c r="FI1019" s="201"/>
      <c r="FJ1019" s="201"/>
      <c r="FK1019" s="201"/>
      <c r="FL1019" s="201"/>
      <c r="FM1019" s="201"/>
      <c r="FN1019" s="201"/>
      <c r="FO1019" s="201"/>
      <c r="FP1019" s="201"/>
      <c r="FQ1019" s="201"/>
      <c r="FR1019" s="201"/>
      <c r="FS1019" s="201"/>
      <c r="FT1019" s="201"/>
      <c r="FU1019" s="201"/>
      <c r="FV1019" s="201"/>
      <c r="FW1019" s="201"/>
      <c r="FX1019" s="201"/>
      <c r="FY1019" s="201"/>
      <c r="FZ1019" s="201"/>
      <c r="GA1019" s="201"/>
      <c r="GB1019" s="201"/>
      <c r="GC1019" s="201"/>
      <c r="GD1019" s="201"/>
      <c r="GE1019" s="201"/>
      <c r="GF1019" s="201"/>
      <c r="GG1019" s="201"/>
      <c r="GH1019" s="201"/>
      <c r="GI1019" s="201"/>
      <c r="GJ1019" s="201"/>
      <c r="GK1019" s="201"/>
      <c r="GL1019" s="201"/>
      <c r="GM1019" s="201"/>
      <c r="GN1019" s="201"/>
      <c r="GO1019" s="201"/>
      <c r="GP1019" s="201"/>
      <c r="GQ1019" s="201"/>
      <c r="GR1019" s="201"/>
      <c r="GS1019" s="201"/>
      <c r="GT1019" s="201"/>
      <c r="GU1019" s="201"/>
      <c r="GV1019" s="201"/>
      <c r="GW1019" s="201"/>
      <c r="GX1019" s="201"/>
      <c r="GY1019" s="201"/>
      <c r="GZ1019" s="201"/>
      <c r="HA1019" s="201"/>
      <c r="HB1019" s="201"/>
      <c r="HC1019" s="201"/>
      <c r="HD1019" s="201"/>
      <c r="HE1019" s="201"/>
      <c r="HF1019" s="201"/>
      <c r="HG1019" s="201"/>
      <c r="HH1019" s="201"/>
      <c r="HI1019" s="201"/>
      <c r="HJ1019" s="201"/>
      <c r="HK1019" s="201"/>
      <c r="HL1019" s="201"/>
      <c r="HM1019" s="201"/>
      <c r="HN1019" s="201"/>
      <c r="HO1019" s="201"/>
      <c r="HP1019" s="201"/>
      <c r="HQ1019" s="201"/>
      <c r="HR1019" s="201"/>
      <c r="HS1019" s="201"/>
      <c r="HT1019" s="201"/>
      <c r="HU1019" s="201"/>
      <c r="HV1019" s="201"/>
      <c r="HW1019" s="201"/>
      <c r="HX1019" s="201"/>
      <c r="HY1019" s="201"/>
      <c r="HZ1019" s="201"/>
      <c r="IA1019" s="201"/>
      <c r="IB1019" s="201"/>
      <c r="IC1019" s="201"/>
      <c r="ID1019" s="201"/>
      <c r="IE1019" s="201"/>
      <c r="IF1019" s="201"/>
      <c r="IG1019" s="201"/>
      <c r="IH1019" s="201"/>
      <c r="II1019" s="201"/>
      <c r="IJ1019" s="201"/>
      <c r="IK1019" s="201"/>
      <c r="IL1019" s="201"/>
      <c r="IM1019" s="201"/>
      <c r="IN1019" s="201"/>
      <c r="IO1019" s="201"/>
      <c r="IP1019" s="201"/>
      <c r="IQ1019" s="201"/>
      <c r="IR1019" s="201"/>
      <c r="IS1019" s="201"/>
      <c r="IT1019" s="201"/>
      <c r="IU1019" s="201"/>
      <c r="IV1019" s="201"/>
    </row>
    <row r="1020" spans="1:256">
      <c r="A1020" s="198"/>
      <c r="B1020" s="199"/>
      <c r="C1020" s="199" t="s">
        <v>154</v>
      </c>
      <c r="D1020" s="199"/>
      <c r="E1020" s="199" t="s">
        <v>155</v>
      </c>
      <c r="F1020" s="196">
        <v>2</v>
      </c>
      <c r="G1020" s="197">
        <v>17820.150000000001</v>
      </c>
      <c r="H1020" s="197">
        <v>17820.150000000001</v>
      </c>
      <c r="I1020" s="197">
        <v>8910.0750000000007</v>
      </c>
      <c r="J1020" s="230">
        <v>13</v>
      </c>
      <c r="K1020" s="200"/>
      <c r="L1020" s="199">
        <v>1</v>
      </c>
      <c r="M1020" s="197">
        <v>5717.35</v>
      </c>
      <c r="N1020" s="197">
        <v>5717.35</v>
      </c>
      <c r="O1020" s="199"/>
      <c r="P1020" s="197"/>
      <c r="Q1020" s="197"/>
      <c r="R1020" s="196">
        <v>2</v>
      </c>
      <c r="S1020" s="197">
        <v>17820.150000000001</v>
      </c>
      <c r="T1020" s="197">
        <v>8910.0750000000007</v>
      </c>
      <c r="U1020" s="200"/>
      <c r="V1020" s="199"/>
      <c r="W1020" s="199"/>
      <c r="X1020" s="199"/>
      <c r="Y1020" s="199"/>
      <c r="Z1020" s="199"/>
      <c r="AA1020" s="199"/>
      <c r="AB1020" s="199"/>
      <c r="AC1020" s="199"/>
      <c r="AD1020" s="199"/>
      <c r="AE1020" s="200"/>
      <c r="AH1020" s="201"/>
      <c r="AI1020" s="201"/>
      <c r="AJ1020" s="201"/>
      <c r="AK1020" s="201"/>
      <c r="AL1020" s="201"/>
      <c r="AM1020" s="201"/>
      <c r="AN1020" s="201"/>
      <c r="AO1020" s="201"/>
      <c r="AP1020" s="201"/>
      <c r="AQ1020" s="201"/>
      <c r="AR1020" s="201"/>
      <c r="AS1020" s="201"/>
      <c r="AT1020" s="201"/>
      <c r="AU1020" s="201"/>
      <c r="AV1020" s="201"/>
      <c r="AW1020" s="201"/>
      <c r="AX1020" s="201"/>
      <c r="AY1020" s="201"/>
      <c r="AZ1020" s="201"/>
      <c r="BA1020" s="201"/>
      <c r="BB1020" s="201"/>
      <c r="BC1020" s="201"/>
      <c r="BD1020" s="201"/>
      <c r="BE1020" s="201"/>
      <c r="BF1020" s="201"/>
      <c r="BG1020" s="201"/>
      <c r="BH1020" s="201"/>
      <c r="BI1020" s="201"/>
      <c r="BJ1020" s="201"/>
      <c r="BK1020" s="201"/>
      <c r="BL1020" s="201"/>
      <c r="BM1020" s="201"/>
      <c r="BN1020" s="201"/>
      <c r="BO1020" s="201"/>
      <c r="BP1020" s="201"/>
      <c r="BQ1020" s="201"/>
      <c r="BR1020" s="201"/>
      <c r="BS1020" s="201"/>
      <c r="BT1020" s="201"/>
      <c r="BU1020" s="201"/>
      <c r="BV1020" s="201"/>
      <c r="BW1020" s="201"/>
      <c r="BX1020" s="201"/>
      <c r="BY1020" s="201"/>
      <c r="BZ1020" s="201"/>
      <c r="CA1020" s="201"/>
      <c r="CB1020" s="201"/>
      <c r="CC1020" s="201"/>
      <c r="CD1020" s="201"/>
      <c r="CE1020" s="201"/>
      <c r="CF1020" s="201"/>
      <c r="CG1020" s="201"/>
      <c r="CH1020" s="201"/>
      <c r="CI1020" s="201"/>
      <c r="CJ1020" s="201"/>
      <c r="CK1020" s="201"/>
      <c r="CL1020" s="201"/>
      <c r="CM1020" s="201"/>
      <c r="CN1020" s="201"/>
      <c r="CO1020" s="201"/>
      <c r="CP1020" s="201"/>
      <c r="CQ1020" s="201"/>
      <c r="CR1020" s="201"/>
      <c r="CS1020" s="201"/>
      <c r="CT1020" s="201"/>
      <c r="CU1020" s="201"/>
      <c r="CV1020" s="201"/>
      <c r="CW1020" s="201"/>
      <c r="CX1020" s="201"/>
      <c r="CY1020" s="201"/>
      <c r="CZ1020" s="201"/>
      <c r="DA1020" s="201"/>
      <c r="DB1020" s="201"/>
      <c r="DC1020" s="201"/>
      <c r="DD1020" s="201"/>
      <c r="DE1020" s="201"/>
      <c r="DF1020" s="201"/>
      <c r="DG1020" s="201"/>
      <c r="DH1020" s="201"/>
      <c r="DI1020" s="201"/>
      <c r="DJ1020" s="201"/>
      <c r="DK1020" s="201"/>
      <c r="DL1020" s="201"/>
      <c r="DM1020" s="201"/>
      <c r="DN1020" s="201"/>
      <c r="DO1020" s="201"/>
      <c r="DP1020" s="201"/>
      <c r="DQ1020" s="201"/>
      <c r="DR1020" s="201"/>
      <c r="DS1020" s="201"/>
      <c r="DT1020" s="201"/>
      <c r="DU1020" s="201"/>
      <c r="DV1020" s="201"/>
      <c r="DW1020" s="201"/>
      <c r="DX1020" s="201"/>
      <c r="DY1020" s="201"/>
      <c r="DZ1020" s="201"/>
      <c r="EA1020" s="201"/>
      <c r="EB1020" s="201"/>
      <c r="EC1020" s="201"/>
      <c r="ED1020" s="201"/>
      <c r="EE1020" s="201"/>
      <c r="EF1020" s="201"/>
      <c r="EG1020" s="201"/>
      <c r="EH1020" s="201"/>
      <c r="EI1020" s="201"/>
      <c r="EJ1020" s="201"/>
      <c r="EK1020" s="201"/>
      <c r="EL1020" s="201"/>
      <c r="EM1020" s="201"/>
      <c r="EN1020" s="201"/>
      <c r="EO1020" s="201"/>
      <c r="EP1020" s="201"/>
      <c r="EQ1020" s="201"/>
      <c r="ER1020" s="201"/>
      <c r="ES1020" s="201"/>
      <c r="ET1020" s="201"/>
      <c r="EU1020" s="201"/>
      <c r="EV1020" s="201"/>
      <c r="EW1020" s="201"/>
      <c r="EX1020" s="201"/>
      <c r="EY1020" s="201"/>
      <c r="EZ1020" s="201"/>
      <c r="FA1020" s="201"/>
      <c r="FB1020" s="201"/>
      <c r="FC1020" s="201"/>
      <c r="FD1020" s="201"/>
      <c r="FE1020" s="201"/>
      <c r="FF1020" s="201"/>
      <c r="FG1020" s="201"/>
      <c r="FH1020" s="201"/>
      <c r="FI1020" s="201"/>
      <c r="FJ1020" s="201"/>
      <c r="FK1020" s="201"/>
      <c r="FL1020" s="201"/>
      <c r="FM1020" s="201"/>
      <c r="FN1020" s="201"/>
      <c r="FO1020" s="201"/>
      <c r="FP1020" s="201"/>
      <c r="FQ1020" s="201"/>
      <c r="FR1020" s="201"/>
      <c r="FS1020" s="201"/>
      <c r="FT1020" s="201"/>
      <c r="FU1020" s="201"/>
      <c r="FV1020" s="201"/>
      <c r="FW1020" s="201"/>
      <c r="FX1020" s="201"/>
      <c r="FY1020" s="201"/>
      <c r="FZ1020" s="201"/>
      <c r="GA1020" s="201"/>
      <c r="GB1020" s="201"/>
      <c r="GC1020" s="201"/>
      <c r="GD1020" s="201"/>
      <c r="GE1020" s="201"/>
      <c r="GF1020" s="201"/>
      <c r="GG1020" s="201"/>
      <c r="GH1020" s="201"/>
      <c r="GI1020" s="201"/>
      <c r="GJ1020" s="201"/>
      <c r="GK1020" s="201"/>
      <c r="GL1020" s="201"/>
      <c r="GM1020" s="201"/>
      <c r="GN1020" s="201"/>
      <c r="GO1020" s="201"/>
      <c r="GP1020" s="201"/>
      <c r="GQ1020" s="201"/>
      <c r="GR1020" s="201"/>
      <c r="GS1020" s="201"/>
      <c r="GT1020" s="201"/>
      <c r="GU1020" s="201"/>
      <c r="GV1020" s="201"/>
      <c r="GW1020" s="201"/>
      <c r="GX1020" s="201"/>
      <c r="GY1020" s="201"/>
      <c r="GZ1020" s="201"/>
      <c r="HA1020" s="201"/>
      <c r="HB1020" s="201"/>
      <c r="HC1020" s="201"/>
      <c r="HD1020" s="201"/>
      <c r="HE1020" s="201"/>
      <c r="HF1020" s="201"/>
      <c r="HG1020" s="201"/>
      <c r="HH1020" s="201"/>
      <c r="HI1020" s="201"/>
      <c r="HJ1020" s="201"/>
      <c r="HK1020" s="201"/>
      <c r="HL1020" s="201"/>
      <c r="HM1020" s="201"/>
      <c r="HN1020" s="201"/>
      <c r="HO1020" s="201"/>
      <c r="HP1020" s="201"/>
      <c r="HQ1020" s="201"/>
      <c r="HR1020" s="201"/>
      <c r="HS1020" s="201"/>
      <c r="HT1020" s="201"/>
      <c r="HU1020" s="201"/>
      <c r="HV1020" s="201"/>
      <c r="HW1020" s="201"/>
      <c r="HX1020" s="201"/>
      <c r="HY1020" s="201"/>
      <c r="HZ1020" s="201"/>
      <c r="IA1020" s="201"/>
      <c r="IB1020" s="201"/>
      <c r="IC1020" s="201"/>
      <c r="ID1020" s="201"/>
      <c r="IE1020" s="201"/>
      <c r="IF1020" s="201"/>
      <c r="IG1020" s="201"/>
      <c r="IH1020" s="201"/>
      <c r="II1020" s="201"/>
      <c r="IJ1020" s="201"/>
      <c r="IK1020" s="201"/>
      <c r="IL1020" s="201"/>
      <c r="IM1020" s="201"/>
      <c r="IN1020" s="201"/>
      <c r="IO1020" s="201"/>
      <c r="IP1020" s="201"/>
      <c r="IQ1020" s="201"/>
      <c r="IR1020" s="201"/>
      <c r="IS1020" s="201"/>
      <c r="IT1020" s="201"/>
      <c r="IU1020" s="201"/>
      <c r="IV1020" s="201"/>
    </row>
    <row r="1021" spans="1:256">
      <c r="A1021" s="198"/>
      <c r="B1021" s="199"/>
      <c r="C1021" s="199" t="s">
        <v>156</v>
      </c>
      <c r="D1021" s="199"/>
      <c r="E1021" s="199" t="s">
        <v>157</v>
      </c>
      <c r="F1021" s="196">
        <v>1</v>
      </c>
      <c r="G1021" s="197"/>
      <c r="H1021" s="197">
        <v>306.92</v>
      </c>
      <c r="I1021" s="197">
        <v>306.92</v>
      </c>
      <c r="J1021" s="230">
        <v>3</v>
      </c>
      <c r="K1021" s="200"/>
      <c r="L1021" s="199"/>
      <c r="M1021" s="197">
        <v>306.92</v>
      </c>
      <c r="N1021" s="197">
        <v>306.92</v>
      </c>
      <c r="O1021" s="199"/>
      <c r="P1021" s="197"/>
      <c r="Q1021" s="197"/>
      <c r="R1021" s="196">
        <v>1</v>
      </c>
      <c r="S1021" s="197">
        <v>306.92</v>
      </c>
      <c r="T1021" s="197">
        <v>306.92</v>
      </c>
      <c r="U1021" s="200"/>
      <c r="V1021" s="199"/>
      <c r="W1021" s="199"/>
      <c r="X1021" s="199"/>
      <c r="Y1021" s="199"/>
      <c r="Z1021" s="199"/>
      <c r="AA1021" s="199"/>
      <c r="AB1021" s="199"/>
      <c r="AC1021" s="199"/>
      <c r="AD1021" s="199"/>
      <c r="AE1021" s="200"/>
      <c r="AH1021" s="201"/>
      <c r="AI1021" s="201"/>
      <c r="AJ1021" s="201"/>
      <c r="AK1021" s="201"/>
      <c r="AL1021" s="201"/>
      <c r="AM1021" s="201"/>
      <c r="AN1021" s="201"/>
      <c r="AO1021" s="201"/>
      <c r="AP1021" s="201"/>
      <c r="AQ1021" s="201"/>
      <c r="AR1021" s="201"/>
      <c r="AS1021" s="201"/>
      <c r="AT1021" s="201"/>
      <c r="AU1021" s="201"/>
      <c r="AV1021" s="201"/>
      <c r="AW1021" s="201"/>
      <c r="AX1021" s="201"/>
      <c r="AY1021" s="201"/>
      <c r="AZ1021" s="201"/>
      <c r="BA1021" s="201"/>
      <c r="BB1021" s="201"/>
      <c r="BC1021" s="201"/>
      <c r="BD1021" s="201"/>
      <c r="BE1021" s="201"/>
      <c r="BF1021" s="201"/>
      <c r="BG1021" s="201"/>
      <c r="BH1021" s="201"/>
      <c r="BI1021" s="201"/>
      <c r="BJ1021" s="201"/>
      <c r="BK1021" s="201"/>
      <c r="BL1021" s="201"/>
      <c r="BM1021" s="201"/>
      <c r="BN1021" s="201"/>
      <c r="BO1021" s="201"/>
      <c r="BP1021" s="201"/>
      <c r="BQ1021" s="201"/>
      <c r="BR1021" s="201"/>
      <c r="BS1021" s="201"/>
      <c r="BT1021" s="201"/>
      <c r="BU1021" s="201"/>
      <c r="BV1021" s="201"/>
      <c r="BW1021" s="201"/>
      <c r="BX1021" s="201"/>
      <c r="BY1021" s="201"/>
      <c r="BZ1021" s="201"/>
      <c r="CA1021" s="201"/>
      <c r="CB1021" s="201"/>
      <c r="CC1021" s="201"/>
      <c r="CD1021" s="201"/>
      <c r="CE1021" s="201"/>
      <c r="CF1021" s="201"/>
      <c r="CG1021" s="201"/>
      <c r="CH1021" s="201"/>
      <c r="CI1021" s="201"/>
      <c r="CJ1021" s="201"/>
      <c r="CK1021" s="201"/>
      <c r="CL1021" s="201"/>
      <c r="CM1021" s="201"/>
      <c r="CN1021" s="201"/>
      <c r="CO1021" s="201"/>
      <c r="CP1021" s="201"/>
      <c r="CQ1021" s="201"/>
      <c r="CR1021" s="201"/>
      <c r="CS1021" s="201"/>
      <c r="CT1021" s="201"/>
      <c r="CU1021" s="201"/>
      <c r="CV1021" s="201"/>
      <c r="CW1021" s="201"/>
      <c r="CX1021" s="201"/>
      <c r="CY1021" s="201"/>
      <c r="CZ1021" s="201"/>
      <c r="DA1021" s="201"/>
      <c r="DB1021" s="201"/>
      <c r="DC1021" s="201"/>
      <c r="DD1021" s="201"/>
      <c r="DE1021" s="201"/>
      <c r="DF1021" s="201"/>
      <c r="DG1021" s="201"/>
      <c r="DH1021" s="201"/>
      <c r="DI1021" s="201"/>
      <c r="DJ1021" s="201"/>
      <c r="DK1021" s="201"/>
      <c r="DL1021" s="201"/>
      <c r="DM1021" s="201"/>
      <c r="DN1021" s="201"/>
      <c r="DO1021" s="201"/>
      <c r="DP1021" s="201"/>
      <c r="DQ1021" s="201"/>
      <c r="DR1021" s="201"/>
      <c r="DS1021" s="201"/>
      <c r="DT1021" s="201"/>
      <c r="DU1021" s="201"/>
      <c r="DV1021" s="201"/>
      <c r="DW1021" s="201"/>
      <c r="DX1021" s="201"/>
      <c r="DY1021" s="201"/>
      <c r="DZ1021" s="201"/>
      <c r="EA1021" s="201"/>
      <c r="EB1021" s="201"/>
      <c r="EC1021" s="201"/>
      <c r="ED1021" s="201"/>
      <c r="EE1021" s="201"/>
      <c r="EF1021" s="201"/>
      <c r="EG1021" s="201"/>
      <c r="EH1021" s="201"/>
      <c r="EI1021" s="201"/>
      <c r="EJ1021" s="201"/>
      <c r="EK1021" s="201"/>
      <c r="EL1021" s="201"/>
      <c r="EM1021" s="201"/>
      <c r="EN1021" s="201"/>
      <c r="EO1021" s="201"/>
      <c r="EP1021" s="201"/>
      <c r="EQ1021" s="201"/>
      <c r="ER1021" s="201"/>
      <c r="ES1021" s="201"/>
      <c r="ET1021" s="201"/>
      <c r="EU1021" s="201"/>
      <c r="EV1021" s="201"/>
      <c r="EW1021" s="201"/>
      <c r="EX1021" s="201"/>
      <c r="EY1021" s="201"/>
      <c r="EZ1021" s="201"/>
      <c r="FA1021" s="201"/>
      <c r="FB1021" s="201"/>
      <c r="FC1021" s="201"/>
      <c r="FD1021" s="201"/>
      <c r="FE1021" s="201"/>
      <c r="FF1021" s="201"/>
      <c r="FG1021" s="201"/>
      <c r="FH1021" s="201"/>
      <c r="FI1021" s="201"/>
      <c r="FJ1021" s="201"/>
      <c r="FK1021" s="201"/>
      <c r="FL1021" s="201"/>
      <c r="FM1021" s="201"/>
      <c r="FN1021" s="201"/>
      <c r="FO1021" s="201"/>
      <c r="FP1021" s="201"/>
      <c r="FQ1021" s="201"/>
      <c r="FR1021" s="201"/>
      <c r="FS1021" s="201"/>
      <c r="FT1021" s="201"/>
      <c r="FU1021" s="201"/>
      <c r="FV1021" s="201"/>
      <c r="FW1021" s="201"/>
      <c r="FX1021" s="201"/>
      <c r="FY1021" s="201"/>
      <c r="FZ1021" s="201"/>
      <c r="GA1021" s="201"/>
      <c r="GB1021" s="201"/>
      <c r="GC1021" s="201"/>
      <c r="GD1021" s="201"/>
      <c r="GE1021" s="201"/>
      <c r="GF1021" s="201"/>
      <c r="GG1021" s="201"/>
      <c r="GH1021" s="201"/>
      <c r="GI1021" s="201"/>
      <c r="GJ1021" s="201"/>
      <c r="GK1021" s="201"/>
      <c r="GL1021" s="201"/>
      <c r="GM1021" s="201"/>
      <c r="GN1021" s="201"/>
      <c r="GO1021" s="201"/>
      <c r="GP1021" s="201"/>
      <c r="GQ1021" s="201"/>
      <c r="GR1021" s="201"/>
      <c r="GS1021" s="201"/>
      <c r="GT1021" s="201"/>
      <c r="GU1021" s="201"/>
      <c r="GV1021" s="201"/>
      <c r="GW1021" s="201"/>
      <c r="GX1021" s="201"/>
      <c r="GY1021" s="201"/>
      <c r="GZ1021" s="201"/>
      <c r="HA1021" s="201"/>
      <c r="HB1021" s="201"/>
      <c r="HC1021" s="201"/>
      <c r="HD1021" s="201"/>
      <c r="HE1021" s="201"/>
      <c r="HF1021" s="201"/>
      <c r="HG1021" s="201"/>
      <c r="HH1021" s="201"/>
      <c r="HI1021" s="201"/>
      <c r="HJ1021" s="201"/>
      <c r="HK1021" s="201"/>
      <c r="HL1021" s="201"/>
      <c r="HM1021" s="201"/>
      <c r="HN1021" s="201"/>
      <c r="HO1021" s="201"/>
      <c r="HP1021" s="201"/>
      <c r="HQ1021" s="201"/>
      <c r="HR1021" s="201"/>
      <c r="HS1021" s="201"/>
      <c r="HT1021" s="201"/>
      <c r="HU1021" s="201"/>
      <c r="HV1021" s="201"/>
      <c r="HW1021" s="201"/>
      <c r="HX1021" s="201"/>
      <c r="HY1021" s="201"/>
      <c r="HZ1021" s="201"/>
      <c r="IA1021" s="201"/>
      <c r="IB1021" s="201"/>
      <c r="IC1021" s="201"/>
      <c r="ID1021" s="201"/>
      <c r="IE1021" s="201"/>
      <c r="IF1021" s="201"/>
      <c r="IG1021" s="201"/>
      <c r="IH1021" s="201"/>
      <c r="II1021" s="201"/>
      <c r="IJ1021" s="201"/>
      <c r="IK1021" s="201"/>
      <c r="IL1021" s="201"/>
      <c r="IM1021" s="201"/>
      <c r="IN1021" s="201"/>
      <c r="IO1021" s="201"/>
      <c r="IP1021" s="201"/>
      <c r="IQ1021" s="201"/>
      <c r="IR1021" s="201"/>
      <c r="IS1021" s="201"/>
      <c r="IT1021" s="201"/>
      <c r="IU1021" s="201"/>
      <c r="IV1021" s="201"/>
    </row>
    <row r="1022" spans="1:256">
      <c r="A1022" s="198"/>
      <c r="B1022" s="199"/>
      <c r="C1022" s="199" t="s">
        <v>158</v>
      </c>
      <c r="D1022" s="199"/>
      <c r="E1022" s="199" t="s">
        <v>92</v>
      </c>
      <c r="F1022" s="196">
        <v>1</v>
      </c>
      <c r="G1022" s="197">
        <v>1184.49</v>
      </c>
      <c r="H1022" s="197">
        <v>1184.49</v>
      </c>
      <c r="I1022" s="197">
        <v>1184.49</v>
      </c>
      <c r="J1022" s="230">
        <v>19</v>
      </c>
      <c r="K1022" s="200"/>
      <c r="L1022" s="199">
        <v>1</v>
      </c>
      <c r="M1022" s="197"/>
      <c r="N1022" s="197"/>
      <c r="O1022" s="199"/>
      <c r="P1022" s="197"/>
      <c r="Q1022" s="197"/>
      <c r="R1022" s="196">
        <v>1</v>
      </c>
      <c r="S1022" s="197">
        <v>1184.49</v>
      </c>
      <c r="T1022" s="197">
        <v>1184.49</v>
      </c>
      <c r="U1022" s="200"/>
      <c r="V1022" s="199"/>
      <c r="W1022" s="199"/>
      <c r="X1022" s="199"/>
      <c r="Y1022" s="199"/>
      <c r="Z1022" s="199"/>
      <c r="AA1022" s="199"/>
      <c r="AB1022" s="199"/>
      <c r="AC1022" s="199"/>
      <c r="AD1022" s="199"/>
      <c r="AE1022" s="200"/>
      <c r="AH1022" s="201"/>
      <c r="AI1022" s="201"/>
      <c r="AJ1022" s="201"/>
      <c r="AK1022" s="201"/>
      <c r="AL1022" s="201"/>
      <c r="AM1022" s="201"/>
      <c r="AN1022" s="201"/>
      <c r="AO1022" s="201"/>
      <c r="AP1022" s="201"/>
      <c r="AQ1022" s="201"/>
      <c r="AR1022" s="201"/>
      <c r="AS1022" s="201"/>
      <c r="AT1022" s="201"/>
      <c r="AU1022" s="201"/>
      <c r="AV1022" s="201"/>
      <c r="AW1022" s="201"/>
      <c r="AX1022" s="201"/>
      <c r="AY1022" s="201"/>
      <c r="AZ1022" s="201"/>
      <c r="BA1022" s="201"/>
      <c r="BB1022" s="201"/>
      <c r="BC1022" s="201"/>
      <c r="BD1022" s="201"/>
      <c r="BE1022" s="201"/>
      <c r="BF1022" s="201"/>
      <c r="BG1022" s="201"/>
      <c r="BH1022" s="201"/>
      <c r="BI1022" s="201"/>
      <c r="BJ1022" s="201"/>
      <c r="BK1022" s="201"/>
      <c r="BL1022" s="201"/>
      <c r="BM1022" s="201"/>
      <c r="BN1022" s="201"/>
      <c r="BO1022" s="201"/>
      <c r="BP1022" s="201"/>
      <c r="BQ1022" s="201"/>
      <c r="BR1022" s="201"/>
      <c r="BS1022" s="201"/>
      <c r="BT1022" s="201"/>
      <c r="BU1022" s="201"/>
      <c r="BV1022" s="201"/>
      <c r="BW1022" s="201"/>
      <c r="BX1022" s="201"/>
      <c r="BY1022" s="201"/>
      <c r="BZ1022" s="201"/>
      <c r="CA1022" s="201"/>
      <c r="CB1022" s="201"/>
      <c r="CC1022" s="201"/>
      <c r="CD1022" s="201"/>
      <c r="CE1022" s="201"/>
      <c r="CF1022" s="201"/>
      <c r="CG1022" s="201"/>
      <c r="CH1022" s="201"/>
      <c r="CI1022" s="201"/>
      <c r="CJ1022" s="201"/>
      <c r="CK1022" s="201"/>
      <c r="CL1022" s="201"/>
      <c r="CM1022" s="201"/>
      <c r="CN1022" s="201"/>
      <c r="CO1022" s="201"/>
      <c r="CP1022" s="201"/>
      <c r="CQ1022" s="201"/>
      <c r="CR1022" s="201"/>
      <c r="CS1022" s="201"/>
      <c r="CT1022" s="201"/>
      <c r="CU1022" s="201"/>
      <c r="CV1022" s="201"/>
      <c r="CW1022" s="201"/>
      <c r="CX1022" s="201"/>
      <c r="CY1022" s="201"/>
      <c r="CZ1022" s="201"/>
      <c r="DA1022" s="201"/>
      <c r="DB1022" s="201"/>
      <c r="DC1022" s="201"/>
      <c r="DD1022" s="201"/>
      <c r="DE1022" s="201"/>
      <c r="DF1022" s="201"/>
      <c r="DG1022" s="201"/>
      <c r="DH1022" s="201"/>
      <c r="DI1022" s="201"/>
      <c r="DJ1022" s="201"/>
      <c r="DK1022" s="201"/>
      <c r="DL1022" s="201"/>
      <c r="DM1022" s="201"/>
      <c r="DN1022" s="201"/>
      <c r="DO1022" s="201"/>
      <c r="DP1022" s="201"/>
      <c r="DQ1022" s="201"/>
      <c r="DR1022" s="201"/>
      <c r="DS1022" s="201"/>
      <c r="DT1022" s="201"/>
      <c r="DU1022" s="201"/>
      <c r="DV1022" s="201"/>
      <c r="DW1022" s="201"/>
      <c r="DX1022" s="201"/>
      <c r="DY1022" s="201"/>
      <c r="DZ1022" s="201"/>
      <c r="EA1022" s="201"/>
      <c r="EB1022" s="201"/>
      <c r="EC1022" s="201"/>
      <c r="ED1022" s="201"/>
      <c r="EE1022" s="201"/>
      <c r="EF1022" s="201"/>
      <c r="EG1022" s="201"/>
      <c r="EH1022" s="201"/>
      <c r="EI1022" s="201"/>
      <c r="EJ1022" s="201"/>
      <c r="EK1022" s="201"/>
      <c r="EL1022" s="201"/>
      <c r="EM1022" s="201"/>
      <c r="EN1022" s="201"/>
      <c r="EO1022" s="201"/>
      <c r="EP1022" s="201"/>
      <c r="EQ1022" s="201"/>
      <c r="ER1022" s="201"/>
      <c r="ES1022" s="201"/>
      <c r="ET1022" s="201"/>
      <c r="EU1022" s="201"/>
      <c r="EV1022" s="201"/>
      <c r="EW1022" s="201"/>
      <c r="EX1022" s="201"/>
      <c r="EY1022" s="201"/>
      <c r="EZ1022" s="201"/>
      <c r="FA1022" s="201"/>
      <c r="FB1022" s="201"/>
      <c r="FC1022" s="201"/>
      <c r="FD1022" s="201"/>
      <c r="FE1022" s="201"/>
      <c r="FF1022" s="201"/>
      <c r="FG1022" s="201"/>
      <c r="FH1022" s="201"/>
      <c r="FI1022" s="201"/>
      <c r="FJ1022" s="201"/>
      <c r="FK1022" s="201"/>
      <c r="FL1022" s="201"/>
      <c r="FM1022" s="201"/>
      <c r="FN1022" s="201"/>
      <c r="FO1022" s="201"/>
      <c r="FP1022" s="201"/>
      <c r="FQ1022" s="201"/>
      <c r="FR1022" s="201"/>
      <c r="FS1022" s="201"/>
      <c r="FT1022" s="201"/>
      <c r="FU1022" s="201"/>
      <c r="FV1022" s="201"/>
      <c r="FW1022" s="201"/>
      <c r="FX1022" s="201"/>
      <c r="FY1022" s="201"/>
      <c r="FZ1022" s="201"/>
      <c r="GA1022" s="201"/>
      <c r="GB1022" s="201"/>
      <c r="GC1022" s="201"/>
      <c r="GD1022" s="201"/>
      <c r="GE1022" s="201"/>
      <c r="GF1022" s="201"/>
      <c r="GG1022" s="201"/>
      <c r="GH1022" s="201"/>
      <c r="GI1022" s="201"/>
      <c r="GJ1022" s="201"/>
      <c r="GK1022" s="201"/>
      <c r="GL1022" s="201"/>
      <c r="GM1022" s="201"/>
      <c r="GN1022" s="201"/>
      <c r="GO1022" s="201"/>
      <c r="GP1022" s="201"/>
      <c r="GQ1022" s="201"/>
      <c r="GR1022" s="201"/>
      <c r="GS1022" s="201"/>
      <c r="GT1022" s="201"/>
      <c r="GU1022" s="201"/>
      <c r="GV1022" s="201"/>
      <c r="GW1022" s="201"/>
      <c r="GX1022" s="201"/>
      <c r="GY1022" s="201"/>
      <c r="GZ1022" s="201"/>
      <c r="HA1022" s="201"/>
      <c r="HB1022" s="201"/>
      <c r="HC1022" s="201"/>
      <c r="HD1022" s="201"/>
      <c r="HE1022" s="201"/>
      <c r="HF1022" s="201"/>
      <c r="HG1022" s="201"/>
      <c r="HH1022" s="201"/>
      <c r="HI1022" s="201"/>
      <c r="HJ1022" s="201"/>
      <c r="HK1022" s="201"/>
      <c r="HL1022" s="201"/>
      <c r="HM1022" s="201"/>
      <c r="HN1022" s="201"/>
      <c r="HO1022" s="201"/>
      <c r="HP1022" s="201"/>
      <c r="HQ1022" s="201"/>
      <c r="HR1022" s="201"/>
      <c r="HS1022" s="201"/>
      <c r="HT1022" s="201"/>
      <c r="HU1022" s="201"/>
      <c r="HV1022" s="201"/>
      <c r="HW1022" s="201"/>
      <c r="HX1022" s="201"/>
      <c r="HY1022" s="201"/>
      <c r="HZ1022" s="201"/>
      <c r="IA1022" s="201"/>
      <c r="IB1022" s="201"/>
      <c r="IC1022" s="201"/>
      <c r="ID1022" s="201"/>
      <c r="IE1022" s="201"/>
      <c r="IF1022" s="201"/>
      <c r="IG1022" s="201"/>
      <c r="IH1022" s="201"/>
      <c r="II1022" s="201"/>
      <c r="IJ1022" s="201"/>
      <c r="IK1022" s="201"/>
      <c r="IL1022" s="201"/>
      <c r="IM1022" s="201"/>
      <c r="IN1022" s="201"/>
      <c r="IO1022" s="201"/>
      <c r="IP1022" s="201"/>
      <c r="IQ1022" s="201"/>
      <c r="IR1022" s="201"/>
      <c r="IS1022" s="201"/>
      <c r="IT1022" s="201"/>
      <c r="IU1022" s="201"/>
      <c r="IV1022" s="201"/>
    </row>
    <row r="1023" spans="1:256">
      <c r="A1023" s="198"/>
      <c r="B1023" s="199"/>
      <c r="C1023" s="199" t="s">
        <v>158</v>
      </c>
      <c r="D1023" s="199"/>
      <c r="E1023" s="199" t="s">
        <v>159</v>
      </c>
      <c r="F1023" s="196">
        <v>2</v>
      </c>
      <c r="G1023" s="197"/>
      <c r="H1023" s="197">
        <v>2215.19</v>
      </c>
      <c r="I1023" s="197">
        <v>1107.595</v>
      </c>
      <c r="J1023" s="230">
        <v>6</v>
      </c>
      <c r="K1023" s="200"/>
      <c r="L1023" s="199"/>
      <c r="M1023" s="197">
        <v>2215.19</v>
      </c>
      <c r="N1023" s="197">
        <v>1107.595</v>
      </c>
      <c r="O1023" s="199"/>
      <c r="P1023" s="197"/>
      <c r="Q1023" s="197"/>
      <c r="R1023" s="196">
        <v>2</v>
      </c>
      <c r="S1023" s="197">
        <v>2215.19</v>
      </c>
      <c r="T1023" s="197">
        <v>1107.595</v>
      </c>
      <c r="U1023" s="200"/>
      <c r="V1023" s="199"/>
      <c r="W1023" s="199"/>
      <c r="X1023" s="199"/>
      <c r="Y1023" s="199"/>
      <c r="Z1023" s="199"/>
      <c r="AA1023" s="199"/>
      <c r="AB1023" s="199"/>
      <c r="AC1023" s="199"/>
      <c r="AD1023" s="199"/>
      <c r="AE1023" s="200"/>
      <c r="AH1023" s="201"/>
      <c r="AI1023" s="201"/>
      <c r="AJ1023" s="201"/>
      <c r="AK1023" s="201"/>
      <c r="AL1023" s="201"/>
      <c r="AM1023" s="201"/>
      <c r="AN1023" s="201"/>
      <c r="AO1023" s="201"/>
      <c r="AP1023" s="201"/>
      <c r="AQ1023" s="201"/>
      <c r="AR1023" s="201"/>
      <c r="AS1023" s="201"/>
      <c r="AT1023" s="201"/>
      <c r="AU1023" s="201"/>
      <c r="AV1023" s="201"/>
      <c r="AW1023" s="201"/>
      <c r="AX1023" s="201"/>
      <c r="AY1023" s="201"/>
      <c r="AZ1023" s="201"/>
      <c r="BA1023" s="201"/>
      <c r="BB1023" s="201"/>
      <c r="BC1023" s="201"/>
      <c r="BD1023" s="201"/>
      <c r="BE1023" s="201"/>
      <c r="BF1023" s="201"/>
      <c r="BG1023" s="201"/>
      <c r="BH1023" s="201"/>
      <c r="BI1023" s="201"/>
      <c r="BJ1023" s="201"/>
      <c r="BK1023" s="201"/>
      <c r="BL1023" s="201"/>
      <c r="BM1023" s="201"/>
      <c r="BN1023" s="201"/>
      <c r="BO1023" s="201"/>
      <c r="BP1023" s="201"/>
      <c r="BQ1023" s="201"/>
      <c r="BR1023" s="201"/>
      <c r="BS1023" s="201"/>
      <c r="BT1023" s="201"/>
      <c r="BU1023" s="201"/>
      <c r="BV1023" s="201"/>
      <c r="BW1023" s="201"/>
      <c r="BX1023" s="201"/>
      <c r="BY1023" s="201"/>
      <c r="BZ1023" s="201"/>
      <c r="CA1023" s="201"/>
      <c r="CB1023" s="201"/>
      <c r="CC1023" s="201"/>
      <c r="CD1023" s="201"/>
      <c r="CE1023" s="201"/>
      <c r="CF1023" s="201"/>
      <c r="CG1023" s="201"/>
      <c r="CH1023" s="201"/>
      <c r="CI1023" s="201"/>
      <c r="CJ1023" s="201"/>
      <c r="CK1023" s="201"/>
      <c r="CL1023" s="201"/>
      <c r="CM1023" s="201"/>
      <c r="CN1023" s="201"/>
      <c r="CO1023" s="201"/>
      <c r="CP1023" s="201"/>
      <c r="CQ1023" s="201"/>
      <c r="CR1023" s="201"/>
      <c r="CS1023" s="201"/>
      <c r="CT1023" s="201"/>
      <c r="CU1023" s="201"/>
      <c r="CV1023" s="201"/>
      <c r="CW1023" s="201"/>
      <c r="CX1023" s="201"/>
      <c r="CY1023" s="201"/>
      <c r="CZ1023" s="201"/>
      <c r="DA1023" s="201"/>
      <c r="DB1023" s="201"/>
      <c r="DC1023" s="201"/>
      <c r="DD1023" s="201"/>
      <c r="DE1023" s="201"/>
      <c r="DF1023" s="201"/>
      <c r="DG1023" s="201"/>
      <c r="DH1023" s="201"/>
      <c r="DI1023" s="201"/>
      <c r="DJ1023" s="201"/>
      <c r="DK1023" s="201"/>
      <c r="DL1023" s="201"/>
      <c r="DM1023" s="201"/>
      <c r="DN1023" s="201"/>
      <c r="DO1023" s="201"/>
      <c r="DP1023" s="201"/>
      <c r="DQ1023" s="201"/>
      <c r="DR1023" s="201"/>
      <c r="DS1023" s="201"/>
      <c r="DT1023" s="201"/>
      <c r="DU1023" s="201"/>
      <c r="DV1023" s="201"/>
      <c r="DW1023" s="201"/>
      <c r="DX1023" s="201"/>
      <c r="DY1023" s="201"/>
      <c r="DZ1023" s="201"/>
      <c r="EA1023" s="201"/>
      <c r="EB1023" s="201"/>
      <c r="EC1023" s="201"/>
      <c r="ED1023" s="201"/>
      <c r="EE1023" s="201"/>
      <c r="EF1023" s="201"/>
      <c r="EG1023" s="201"/>
      <c r="EH1023" s="201"/>
      <c r="EI1023" s="201"/>
      <c r="EJ1023" s="201"/>
      <c r="EK1023" s="201"/>
      <c r="EL1023" s="201"/>
      <c r="EM1023" s="201"/>
      <c r="EN1023" s="201"/>
      <c r="EO1023" s="201"/>
      <c r="EP1023" s="201"/>
      <c r="EQ1023" s="201"/>
      <c r="ER1023" s="201"/>
      <c r="ES1023" s="201"/>
      <c r="ET1023" s="201"/>
      <c r="EU1023" s="201"/>
      <c r="EV1023" s="201"/>
      <c r="EW1023" s="201"/>
      <c r="EX1023" s="201"/>
      <c r="EY1023" s="201"/>
      <c r="EZ1023" s="201"/>
      <c r="FA1023" s="201"/>
      <c r="FB1023" s="201"/>
      <c r="FC1023" s="201"/>
      <c r="FD1023" s="201"/>
      <c r="FE1023" s="201"/>
      <c r="FF1023" s="201"/>
      <c r="FG1023" s="201"/>
      <c r="FH1023" s="201"/>
      <c r="FI1023" s="201"/>
      <c r="FJ1023" s="201"/>
      <c r="FK1023" s="201"/>
      <c r="FL1023" s="201"/>
      <c r="FM1023" s="201"/>
      <c r="FN1023" s="201"/>
      <c r="FO1023" s="201"/>
      <c r="FP1023" s="201"/>
      <c r="FQ1023" s="201"/>
      <c r="FR1023" s="201"/>
      <c r="FS1023" s="201"/>
      <c r="FT1023" s="201"/>
      <c r="FU1023" s="201"/>
      <c r="FV1023" s="201"/>
      <c r="FW1023" s="201"/>
      <c r="FX1023" s="201"/>
      <c r="FY1023" s="201"/>
      <c r="FZ1023" s="201"/>
      <c r="GA1023" s="201"/>
      <c r="GB1023" s="201"/>
      <c r="GC1023" s="201"/>
      <c r="GD1023" s="201"/>
      <c r="GE1023" s="201"/>
      <c r="GF1023" s="201"/>
      <c r="GG1023" s="201"/>
      <c r="GH1023" s="201"/>
      <c r="GI1023" s="201"/>
      <c r="GJ1023" s="201"/>
      <c r="GK1023" s="201"/>
      <c r="GL1023" s="201"/>
      <c r="GM1023" s="201"/>
      <c r="GN1023" s="201"/>
      <c r="GO1023" s="201"/>
      <c r="GP1023" s="201"/>
      <c r="GQ1023" s="201"/>
      <c r="GR1023" s="201"/>
      <c r="GS1023" s="201"/>
      <c r="GT1023" s="201"/>
      <c r="GU1023" s="201"/>
      <c r="GV1023" s="201"/>
      <c r="GW1023" s="201"/>
      <c r="GX1023" s="201"/>
      <c r="GY1023" s="201"/>
      <c r="GZ1023" s="201"/>
      <c r="HA1023" s="201"/>
      <c r="HB1023" s="201"/>
      <c r="HC1023" s="201"/>
      <c r="HD1023" s="201"/>
      <c r="HE1023" s="201"/>
      <c r="HF1023" s="201"/>
      <c r="HG1023" s="201"/>
      <c r="HH1023" s="201"/>
      <c r="HI1023" s="201"/>
      <c r="HJ1023" s="201"/>
      <c r="HK1023" s="201"/>
      <c r="HL1023" s="201"/>
      <c r="HM1023" s="201"/>
      <c r="HN1023" s="201"/>
      <c r="HO1023" s="201"/>
      <c r="HP1023" s="201"/>
      <c r="HQ1023" s="201"/>
      <c r="HR1023" s="201"/>
      <c r="HS1023" s="201"/>
      <c r="HT1023" s="201"/>
      <c r="HU1023" s="201"/>
      <c r="HV1023" s="201"/>
      <c r="HW1023" s="201"/>
      <c r="HX1023" s="201"/>
      <c r="HY1023" s="201"/>
      <c r="HZ1023" s="201"/>
      <c r="IA1023" s="201"/>
      <c r="IB1023" s="201"/>
      <c r="IC1023" s="201"/>
      <c r="ID1023" s="201"/>
      <c r="IE1023" s="201"/>
      <c r="IF1023" s="201"/>
      <c r="IG1023" s="201"/>
      <c r="IH1023" s="201"/>
      <c r="II1023" s="201"/>
      <c r="IJ1023" s="201"/>
      <c r="IK1023" s="201"/>
      <c r="IL1023" s="201"/>
      <c r="IM1023" s="201"/>
      <c r="IN1023" s="201"/>
      <c r="IO1023" s="201"/>
      <c r="IP1023" s="201"/>
      <c r="IQ1023" s="201"/>
      <c r="IR1023" s="201"/>
      <c r="IS1023" s="201"/>
      <c r="IT1023" s="201"/>
      <c r="IU1023" s="201"/>
      <c r="IV1023" s="201"/>
    </row>
    <row r="1024" spans="1:256">
      <c r="A1024" s="198"/>
      <c r="B1024" s="199"/>
      <c r="C1024" s="199" t="s">
        <v>162</v>
      </c>
      <c r="D1024" s="199"/>
      <c r="E1024" s="199" t="s">
        <v>163</v>
      </c>
      <c r="F1024" s="196">
        <v>1</v>
      </c>
      <c r="G1024" s="197"/>
      <c r="H1024" s="197">
        <v>135.66999999999999</v>
      </c>
      <c r="I1024" s="197">
        <v>135.66999999999999</v>
      </c>
      <c r="J1024" s="230">
        <v>13</v>
      </c>
      <c r="K1024" s="200"/>
      <c r="L1024" s="199"/>
      <c r="M1024" s="197">
        <v>135.66999999999999</v>
      </c>
      <c r="N1024" s="197">
        <v>135.66999999999999</v>
      </c>
      <c r="O1024" s="199"/>
      <c r="P1024" s="197"/>
      <c r="Q1024" s="197"/>
      <c r="R1024" s="196">
        <v>1</v>
      </c>
      <c r="S1024" s="197">
        <v>135.66999999999999</v>
      </c>
      <c r="T1024" s="197">
        <v>135.66999999999999</v>
      </c>
      <c r="U1024" s="200"/>
      <c r="V1024" s="199"/>
      <c r="W1024" s="199"/>
      <c r="X1024" s="199"/>
      <c r="Y1024" s="199"/>
      <c r="Z1024" s="199"/>
      <c r="AA1024" s="199"/>
      <c r="AB1024" s="199"/>
      <c r="AC1024" s="199"/>
      <c r="AD1024" s="199"/>
      <c r="AE1024" s="200"/>
      <c r="AH1024" s="201"/>
      <c r="AI1024" s="201"/>
      <c r="AJ1024" s="201"/>
      <c r="AK1024" s="201"/>
      <c r="AL1024" s="201"/>
      <c r="AM1024" s="201"/>
      <c r="AN1024" s="201"/>
      <c r="AO1024" s="201"/>
      <c r="AP1024" s="201"/>
      <c r="AQ1024" s="201"/>
      <c r="AR1024" s="201"/>
      <c r="AS1024" s="201"/>
      <c r="AT1024" s="201"/>
      <c r="AU1024" s="201"/>
      <c r="AV1024" s="201"/>
      <c r="AW1024" s="201"/>
      <c r="AX1024" s="201"/>
      <c r="AY1024" s="201"/>
      <c r="AZ1024" s="201"/>
      <c r="BA1024" s="201"/>
      <c r="BB1024" s="201"/>
      <c r="BC1024" s="201"/>
      <c r="BD1024" s="201"/>
      <c r="BE1024" s="201"/>
      <c r="BF1024" s="201"/>
      <c r="BG1024" s="201"/>
      <c r="BH1024" s="201"/>
      <c r="BI1024" s="201"/>
      <c r="BJ1024" s="201"/>
      <c r="BK1024" s="201"/>
      <c r="BL1024" s="201"/>
      <c r="BM1024" s="201"/>
      <c r="BN1024" s="201"/>
      <c r="BO1024" s="201"/>
      <c r="BP1024" s="201"/>
      <c r="BQ1024" s="201"/>
      <c r="BR1024" s="201"/>
      <c r="BS1024" s="201"/>
      <c r="BT1024" s="201"/>
      <c r="BU1024" s="201"/>
      <c r="BV1024" s="201"/>
      <c r="BW1024" s="201"/>
      <c r="BX1024" s="201"/>
      <c r="BY1024" s="201"/>
      <c r="BZ1024" s="201"/>
      <c r="CA1024" s="201"/>
      <c r="CB1024" s="201"/>
      <c r="CC1024" s="201"/>
      <c r="CD1024" s="201"/>
      <c r="CE1024" s="201"/>
      <c r="CF1024" s="201"/>
      <c r="CG1024" s="201"/>
      <c r="CH1024" s="201"/>
      <c r="CI1024" s="201"/>
      <c r="CJ1024" s="201"/>
      <c r="CK1024" s="201"/>
      <c r="CL1024" s="201"/>
      <c r="CM1024" s="201"/>
      <c r="CN1024" s="201"/>
      <c r="CO1024" s="201"/>
      <c r="CP1024" s="201"/>
      <c r="CQ1024" s="201"/>
      <c r="CR1024" s="201"/>
      <c r="CS1024" s="201"/>
      <c r="CT1024" s="201"/>
      <c r="CU1024" s="201"/>
      <c r="CV1024" s="201"/>
      <c r="CW1024" s="201"/>
      <c r="CX1024" s="201"/>
      <c r="CY1024" s="201"/>
      <c r="CZ1024" s="201"/>
      <c r="DA1024" s="201"/>
      <c r="DB1024" s="201"/>
      <c r="DC1024" s="201"/>
      <c r="DD1024" s="201"/>
      <c r="DE1024" s="201"/>
      <c r="DF1024" s="201"/>
      <c r="DG1024" s="201"/>
      <c r="DH1024" s="201"/>
      <c r="DI1024" s="201"/>
      <c r="DJ1024" s="201"/>
      <c r="DK1024" s="201"/>
      <c r="DL1024" s="201"/>
      <c r="DM1024" s="201"/>
      <c r="DN1024" s="201"/>
      <c r="DO1024" s="201"/>
      <c r="DP1024" s="201"/>
      <c r="DQ1024" s="201"/>
      <c r="DR1024" s="201"/>
      <c r="DS1024" s="201"/>
      <c r="DT1024" s="201"/>
      <c r="DU1024" s="201"/>
      <c r="DV1024" s="201"/>
      <c r="DW1024" s="201"/>
      <c r="DX1024" s="201"/>
      <c r="DY1024" s="201"/>
      <c r="DZ1024" s="201"/>
      <c r="EA1024" s="201"/>
      <c r="EB1024" s="201"/>
      <c r="EC1024" s="201"/>
      <c r="ED1024" s="201"/>
      <c r="EE1024" s="201"/>
      <c r="EF1024" s="201"/>
      <c r="EG1024" s="201"/>
      <c r="EH1024" s="201"/>
      <c r="EI1024" s="201"/>
      <c r="EJ1024" s="201"/>
      <c r="EK1024" s="201"/>
      <c r="EL1024" s="201"/>
      <c r="EM1024" s="201"/>
      <c r="EN1024" s="201"/>
      <c r="EO1024" s="201"/>
      <c r="EP1024" s="201"/>
      <c r="EQ1024" s="201"/>
      <c r="ER1024" s="201"/>
      <c r="ES1024" s="201"/>
      <c r="ET1024" s="201"/>
      <c r="EU1024" s="201"/>
      <c r="EV1024" s="201"/>
      <c r="EW1024" s="201"/>
      <c r="EX1024" s="201"/>
      <c r="EY1024" s="201"/>
      <c r="EZ1024" s="201"/>
      <c r="FA1024" s="201"/>
      <c r="FB1024" s="201"/>
      <c r="FC1024" s="201"/>
      <c r="FD1024" s="201"/>
      <c r="FE1024" s="201"/>
      <c r="FF1024" s="201"/>
      <c r="FG1024" s="201"/>
      <c r="FH1024" s="201"/>
      <c r="FI1024" s="201"/>
      <c r="FJ1024" s="201"/>
      <c r="FK1024" s="201"/>
      <c r="FL1024" s="201"/>
      <c r="FM1024" s="201"/>
      <c r="FN1024" s="201"/>
      <c r="FO1024" s="201"/>
      <c r="FP1024" s="201"/>
      <c r="FQ1024" s="201"/>
      <c r="FR1024" s="201"/>
      <c r="FS1024" s="201"/>
      <c r="FT1024" s="201"/>
      <c r="FU1024" s="201"/>
      <c r="FV1024" s="201"/>
      <c r="FW1024" s="201"/>
      <c r="FX1024" s="201"/>
      <c r="FY1024" s="201"/>
      <c r="FZ1024" s="201"/>
      <c r="GA1024" s="201"/>
      <c r="GB1024" s="201"/>
      <c r="GC1024" s="201"/>
      <c r="GD1024" s="201"/>
      <c r="GE1024" s="201"/>
      <c r="GF1024" s="201"/>
      <c r="GG1024" s="201"/>
      <c r="GH1024" s="201"/>
      <c r="GI1024" s="201"/>
      <c r="GJ1024" s="201"/>
      <c r="GK1024" s="201"/>
      <c r="GL1024" s="201"/>
      <c r="GM1024" s="201"/>
      <c r="GN1024" s="201"/>
      <c r="GO1024" s="201"/>
      <c r="GP1024" s="201"/>
      <c r="GQ1024" s="201"/>
      <c r="GR1024" s="201"/>
      <c r="GS1024" s="201"/>
      <c r="GT1024" s="201"/>
      <c r="GU1024" s="201"/>
      <c r="GV1024" s="201"/>
      <c r="GW1024" s="201"/>
      <c r="GX1024" s="201"/>
      <c r="GY1024" s="201"/>
      <c r="GZ1024" s="201"/>
      <c r="HA1024" s="201"/>
      <c r="HB1024" s="201"/>
      <c r="HC1024" s="201"/>
      <c r="HD1024" s="201"/>
      <c r="HE1024" s="201"/>
      <c r="HF1024" s="201"/>
      <c r="HG1024" s="201"/>
      <c r="HH1024" s="201"/>
      <c r="HI1024" s="201"/>
      <c r="HJ1024" s="201"/>
      <c r="HK1024" s="201"/>
      <c r="HL1024" s="201"/>
      <c r="HM1024" s="201"/>
      <c r="HN1024" s="201"/>
      <c r="HO1024" s="201"/>
      <c r="HP1024" s="201"/>
      <c r="HQ1024" s="201"/>
      <c r="HR1024" s="201"/>
      <c r="HS1024" s="201"/>
      <c r="HT1024" s="201"/>
      <c r="HU1024" s="201"/>
      <c r="HV1024" s="201"/>
      <c r="HW1024" s="201"/>
      <c r="HX1024" s="201"/>
      <c r="HY1024" s="201"/>
      <c r="HZ1024" s="201"/>
      <c r="IA1024" s="201"/>
      <c r="IB1024" s="201"/>
      <c r="IC1024" s="201"/>
      <c r="ID1024" s="201"/>
      <c r="IE1024" s="201"/>
      <c r="IF1024" s="201"/>
      <c r="IG1024" s="201"/>
      <c r="IH1024" s="201"/>
      <c r="II1024" s="201"/>
      <c r="IJ1024" s="201"/>
      <c r="IK1024" s="201"/>
      <c r="IL1024" s="201"/>
      <c r="IM1024" s="201"/>
      <c r="IN1024" s="201"/>
      <c r="IO1024" s="201"/>
      <c r="IP1024" s="201"/>
      <c r="IQ1024" s="201"/>
      <c r="IR1024" s="201"/>
      <c r="IS1024" s="201"/>
      <c r="IT1024" s="201"/>
      <c r="IU1024" s="201"/>
      <c r="IV1024" s="201"/>
    </row>
    <row r="1025" spans="1:256">
      <c r="A1025" s="198"/>
      <c r="B1025" s="199"/>
      <c r="C1025" s="199" t="s">
        <v>172</v>
      </c>
      <c r="D1025" s="199"/>
      <c r="E1025" s="199" t="s">
        <v>173</v>
      </c>
      <c r="F1025" s="196">
        <v>1</v>
      </c>
      <c r="G1025" s="197"/>
      <c r="H1025" s="197">
        <v>510.7</v>
      </c>
      <c r="I1025" s="197">
        <v>510.7</v>
      </c>
      <c r="J1025" s="230">
        <v>13</v>
      </c>
      <c r="K1025" s="200"/>
      <c r="L1025" s="199"/>
      <c r="M1025" s="197">
        <v>510.7</v>
      </c>
      <c r="N1025" s="197">
        <v>510.7</v>
      </c>
      <c r="O1025" s="199"/>
      <c r="P1025" s="197"/>
      <c r="Q1025" s="197"/>
      <c r="R1025" s="196">
        <v>1</v>
      </c>
      <c r="S1025" s="197">
        <v>510.7</v>
      </c>
      <c r="T1025" s="197">
        <v>510.7</v>
      </c>
      <c r="U1025" s="200"/>
      <c r="V1025" s="199"/>
      <c r="W1025" s="199"/>
      <c r="X1025" s="199"/>
      <c r="Y1025" s="199"/>
      <c r="Z1025" s="199"/>
      <c r="AA1025" s="199"/>
      <c r="AB1025" s="199"/>
      <c r="AC1025" s="199"/>
      <c r="AD1025" s="199"/>
      <c r="AE1025" s="200"/>
      <c r="AH1025" s="201"/>
      <c r="AI1025" s="201"/>
      <c r="AJ1025" s="201"/>
      <c r="AK1025" s="201"/>
      <c r="AL1025" s="201"/>
      <c r="AM1025" s="201"/>
      <c r="AN1025" s="201"/>
      <c r="AO1025" s="201"/>
      <c r="AP1025" s="201"/>
      <c r="AQ1025" s="201"/>
      <c r="AR1025" s="201"/>
      <c r="AS1025" s="201"/>
      <c r="AT1025" s="201"/>
      <c r="AU1025" s="201"/>
      <c r="AV1025" s="201"/>
      <c r="AW1025" s="201"/>
      <c r="AX1025" s="201"/>
      <c r="AY1025" s="201"/>
      <c r="AZ1025" s="201"/>
      <c r="BA1025" s="201"/>
      <c r="BB1025" s="201"/>
      <c r="BC1025" s="201"/>
      <c r="BD1025" s="201"/>
      <c r="BE1025" s="201"/>
      <c r="BF1025" s="201"/>
      <c r="BG1025" s="201"/>
      <c r="BH1025" s="201"/>
      <c r="BI1025" s="201"/>
      <c r="BJ1025" s="201"/>
      <c r="BK1025" s="201"/>
      <c r="BL1025" s="201"/>
      <c r="BM1025" s="201"/>
      <c r="BN1025" s="201"/>
      <c r="BO1025" s="201"/>
      <c r="BP1025" s="201"/>
      <c r="BQ1025" s="201"/>
      <c r="BR1025" s="201"/>
      <c r="BS1025" s="201"/>
      <c r="BT1025" s="201"/>
      <c r="BU1025" s="201"/>
      <c r="BV1025" s="201"/>
      <c r="BW1025" s="201"/>
      <c r="BX1025" s="201"/>
      <c r="BY1025" s="201"/>
      <c r="BZ1025" s="201"/>
      <c r="CA1025" s="201"/>
      <c r="CB1025" s="201"/>
      <c r="CC1025" s="201"/>
      <c r="CD1025" s="201"/>
      <c r="CE1025" s="201"/>
      <c r="CF1025" s="201"/>
      <c r="CG1025" s="201"/>
      <c r="CH1025" s="201"/>
      <c r="CI1025" s="201"/>
      <c r="CJ1025" s="201"/>
      <c r="CK1025" s="201"/>
      <c r="CL1025" s="201"/>
      <c r="CM1025" s="201"/>
      <c r="CN1025" s="201"/>
      <c r="CO1025" s="201"/>
      <c r="CP1025" s="201"/>
      <c r="CQ1025" s="201"/>
      <c r="CR1025" s="201"/>
      <c r="CS1025" s="201"/>
      <c r="CT1025" s="201"/>
      <c r="CU1025" s="201"/>
      <c r="CV1025" s="201"/>
      <c r="CW1025" s="201"/>
      <c r="CX1025" s="201"/>
      <c r="CY1025" s="201"/>
      <c r="CZ1025" s="201"/>
      <c r="DA1025" s="201"/>
      <c r="DB1025" s="201"/>
      <c r="DC1025" s="201"/>
      <c r="DD1025" s="201"/>
      <c r="DE1025" s="201"/>
      <c r="DF1025" s="201"/>
      <c r="DG1025" s="201"/>
      <c r="DH1025" s="201"/>
      <c r="DI1025" s="201"/>
      <c r="DJ1025" s="201"/>
      <c r="DK1025" s="201"/>
      <c r="DL1025" s="201"/>
      <c r="DM1025" s="201"/>
      <c r="DN1025" s="201"/>
      <c r="DO1025" s="201"/>
      <c r="DP1025" s="201"/>
      <c r="DQ1025" s="201"/>
      <c r="DR1025" s="201"/>
      <c r="DS1025" s="201"/>
      <c r="DT1025" s="201"/>
      <c r="DU1025" s="201"/>
      <c r="DV1025" s="201"/>
      <c r="DW1025" s="201"/>
      <c r="DX1025" s="201"/>
      <c r="DY1025" s="201"/>
      <c r="DZ1025" s="201"/>
      <c r="EA1025" s="201"/>
      <c r="EB1025" s="201"/>
      <c r="EC1025" s="201"/>
      <c r="ED1025" s="201"/>
      <c r="EE1025" s="201"/>
      <c r="EF1025" s="201"/>
      <c r="EG1025" s="201"/>
      <c r="EH1025" s="201"/>
      <c r="EI1025" s="201"/>
      <c r="EJ1025" s="201"/>
      <c r="EK1025" s="201"/>
      <c r="EL1025" s="201"/>
      <c r="EM1025" s="201"/>
      <c r="EN1025" s="201"/>
      <c r="EO1025" s="201"/>
      <c r="EP1025" s="201"/>
      <c r="EQ1025" s="201"/>
      <c r="ER1025" s="201"/>
      <c r="ES1025" s="201"/>
      <c r="ET1025" s="201"/>
      <c r="EU1025" s="201"/>
      <c r="EV1025" s="201"/>
      <c r="EW1025" s="201"/>
      <c r="EX1025" s="201"/>
      <c r="EY1025" s="201"/>
      <c r="EZ1025" s="201"/>
      <c r="FA1025" s="201"/>
      <c r="FB1025" s="201"/>
      <c r="FC1025" s="201"/>
      <c r="FD1025" s="201"/>
      <c r="FE1025" s="201"/>
      <c r="FF1025" s="201"/>
      <c r="FG1025" s="201"/>
      <c r="FH1025" s="201"/>
      <c r="FI1025" s="201"/>
      <c r="FJ1025" s="201"/>
      <c r="FK1025" s="201"/>
      <c r="FL1025" s="201"/>
      <c r="FM1025" s="201"/>
      <c r="FN1025" s="201"/>
      <c r="FO1025" s="201"/>
      <c r="FP1025" s="201"/>
      <c r="FQ1025" s="201"/>
      <c r="FR1025" s="201"/>
      <c r="FS1025" s="201"/>
      <c r="FT1025" s="201"/>
      <c r="FU1025" s="201"/>
      <c r="FV1025" s="201"/>
      <c r="FW1025" s="201"/>
      <c r="FX1025" s="201"/>
      <c r="FY1025" s="201"/>
      <c r="FZ1025" s="201"/>
      <c r="GA1025" s="201"/>
      <c r="GB1025" s="201"/>
      <c r="GC1025" s="201"/>
      <c r="GD1025" s="201"/>
      <c r="GE1025" s="201"/>
      <c r="GF1025" s="201"/>
      <c r="GG1025" s="201"/>
      <c r="GH1025" s="201"/>
      <c r="GI1025" s="201"/>
      <c r="GJ1025" s="201"/>
      <c r="GK1025" s="201"/>
      <c r="GL1025" s="201"/>
      <c r="GM1025" s="201"/>
      <c r="GN1025" s="201"/>
      <c r="GO1025" s="201"/>
      <c r="GP1025" s="201"/>
      <c r="GQ1025" s="201"/>
      <c r="GR1025" s="201"/>
      <c r="GS1025" s="201"/>
      <c r="GT1025" s="201"/>
      <c r="GU1025" s="201"/>
      <c r="GV1025" s="201"/>
      <c r="GW1025" s="201"/>
      <c r="GX1025" s="201"/>
      <c r="GY1025" s="201"/>
      <c r="GZ1025" s="201"/>
      <c r="HA1025" s="201"/>
      <c r="HB1025" s="201"/>
      <c r="HC1025" s="201"/>
      <c r="HD1025" s="201"/>
      <c r="HE1025" s="201"/>
      <c r="HF1025" s="201"/>
      <c r="HG1025" s="201"/>
      <c r="HH1025" s="201"/>
      <c r="HI1025" s="201"/>
      <c r="HJ1025" s="201"/>
      <c r="HK1025" s="201"/>
      <c r="HL1025" s="201"/>
      <c r="HM1025" s="201"/>
      <c r="HN1025" s="201"/>
      <c r="HO1025" s="201"/>
      <c r="HP1025" s="201"/>
      <c r="HQ1025" s="201"/>
      <c r="HR1025" s="201"/>
      <c r="HS1025" s="201"/>
      <c r="HT1025" s="201"/>
      <c r="HU1025" s="201"/>
      <c r="HV1025" s="201"/>
      <c r="HW1025" s="201"/>
      <c r="HX1025" s="201"/>
      <c r="HY1025" s="201"/>
      <c r="HZ1025" s="201"/>
      <c r="IA1025" s="201"/>
      <c r="IB1025" s="201"/>
      <c r="IC1025" s="201"/>
      <c r="ID1025" s="201"/>
      <c r="IE1025" s="201"/>
      <c r="IF1025" s="201"/>
      <c r="IG1025" s="201"/>
      <c r="IH1025" s="201"/>
      <c r="II1025" s="201"/>
      <c r="IJ1025" s="201"/>
      <c r="IK1025" s="201"/>
      <c r="IL1025" s="201"/>
      <c r="IM1025" s="201"/>
      <c r="IN1025" s="201"/>
      <c r="IO1025" s="201"/>
      <c r="IP1025" s="201"/>
      <c r="IQ1025" s="201"/>
      <c r="IR1025" s="201"/>
      <c r="IS1025" s="201"/>
      <c r="IT1025" s="201"/>
      <c r="IU1025" s="201"/>
      <c r="IV1025" s="201"/>
    </row>
    <row r="1026" spans="1:256">
      <c r="A1026" s="198"/>
      <c r="B1026" s="199"/>
      <c r="C1026" s="199" t="s">
        <v>174</v>
      </c>
      <c r="D1026" s="199"/>
      <c r="E1026" s="199" t="s">
        <v>175</v>
      </c>
      <c r="F1026" s="196">
        <v>5</v>
      </c>
      <c r="G1026" s="197">
        <v>2576.96</v>
      </c>
      <c r="H1026" s="197">
        <v>7730.88</v>
      </c>
      <c r="I1026" s="197">
        <v>1546.1759999999999</v>
      </c>
      <c r="J1026" s="230">
        <v>9.4</v>
      </c>
      <c r="K1026" s="200"/>
      <c r="L1026" s="199">
        <v>3</v>
      </c>
      <c r="M1026" s="197">
        <v>3981.72</v>
      </c>
      <c r="N1026" s="197">
        <v>1990.86</v>
      </c>
      <c r="O1026" s="199">
        <v>1</v>
      </c>
      <c r="P1026" s="197">
        <v>2811.96</v>
      </c>
      <c r="Q1026" s="197">
        <v>2811.96</v>
      </c>
      <c r="R1026" s="196">
        <v>4</v>
      </c>
      <c r="S1026" s="197">
        <v>4918.92</v>
      </c>
      <c r="T1026" s="197">
        <v>1229.73</v>
      </c>
      <c r="U1026" s="200"/>
      <c r="V1026" s="199"/>
      <c r="W1026" s="199"/>
      <c r="X1026" s="199"/>
      <c r="Y1026" s="199"/>
      <c r="Z1026" s="199"/>
      <c r="AA1026" s="199"/>
      <c r="AB1026" s="199"/>
      <c r="AC1026" s="199"/>
      <c r="AD1026" s="199"/>
      <c r="AE1026" s="200"/>
      <c r="AH1026" s="201"/>
      <c r="AI1026" s="201"/>
      <c r="AJ1026" s="201"/>
      <c r="AK1026" s="201"/>
      <c r="AL1026" s="201"/>
      <c r="AM1026" s="201"/>
      <c r="AN1026" s="201"/>
      <c r="AO1026" s="201"/>
      <c r="AP1026" s="201"/>
      <c r="AQ1026" s="201"/>
      <c r="AR1026" s="201"/>
      <c r="AS1026" s="201"/>
      <c r="AT1026" s="201"/>
      <c r="AU1026" s="201"/>
      <c r="AV1026" s="201"/>
      <c r="AW1026" s="201"/>
      <c r="AX1026" s="201"/>
      <c r="AY1026" s="201"/>
      <c r="AZ1026" s="201"/>
      <c r="BA1026" s="201"/>
      <c r="BB1026" s="201"/>
      <c r="BC1026" s="201"/>
      <c r="BD1026" s="201"/>
      <c r="BE1026" s="201"/>
      <c r="BF1026" s="201"/>
      <c r="BG1026" s="201"/>
      <c r="BH1026" s="201"/>
      <c r="BI1026" s="201"/>
      <c r="BJ1026" s="201"/>
      <c r="BK1026" s="201"/>
      <c r="BL1026" s="201"/>
      <c r="BM1026" s="201"/>
      <c r="BN1026" s="201"/>
      <c r="BO1026" s="201"/>
      <c r="BP1026" s="201"/>
      <c r="BQ1026" s="201"/>
      <c r="BR1026" s="201"/>
      <c r="BS1026" s="201"/>
      <c r="BT1026" s="201"/>
      <c r="BU1026" s="201"/>
      <c r="BV1026" s="201"/>
      <c r="BW1026" s="201"/>
      <c r="BX1026" s="201"/>
      <c r="BY1026" s="201"/>
      <c r="BZ1026" s="201"/>
      <c r="CA1026" s="201"/>
      <c r="CB1026" s="201"/>
      <c r="CC1026" s="201"/>
      <c r="CD1026" s="201"/>
      <c r="CE1026" s="201"/>
      <c r="CF1026" s="201"/>
      <c r="CG1026" s="201"/>
      <c r="CH1026" s="201"/>
      <c r="CI1026" s="201"/>
      <c r="CJ1026" s="201"/>
      <c r="CK1026" s="201"/>
      <c r="CL1026" s="201"/>
      <c r="CM1026" s="201"/>
      <c r="CN1026" s="201"/>
      <c r="CO1026" s="201"/>
      <c r="CP1026" s="201"/>
      <c r="CQ1026" s="201"/>
      <c r="CR1026" s="201"/>
      <c r="CS1026" s="201"/>
      <c r="CT1026" s="201"/>
      <c r="CU1026" s="201"/>
      <c r="CV1026" s="201"/>
      <c r="CW1026" s="201"/>
      <c r="CX1026" s="201"/>
      <c r="CY1026" s="201"/>
      <c r="CZ1026" s="201"/>
      <c r="DA1026" s="201"/>
      <c r="DB1026" s="201"/>
      <c r="DC1026" s="201"/>
      <c r="DD1026" s="201"/>
      <c r="DE1026" s="201"/>
      <c r="DF1026" s="201"/>
      <c r="DG1026" s="201"/>
      <c r="DH1026" s="201"/>
      <c r="DI1026" s="201"/>
      <c r="DJ1026" s="201"/>
      <c r="DK1026" s="201"/>
      <c r="DL1026" s="201"/>
      <c r="DM1026" s="201"/>
      <c r="DN1026" s="201"/>
      <c r="DO1026" s="201"/>
      <c r="DP1026" s="201"/>
      <c r="DQ1026" s="201"/>
      <c r="DR1026" s="201"/>
      <c r="DS1026" s="201"/>
      <c r="DT1026" s="201"/>
      <c r="DU1026" s="201"/>
      <c r="DV1026" s="201"/>
      <c r="DW1026" s="201"/>
      <c r="DX1026" s="201"/>
      <c r="DY1026" s="201"/>
      <c r="DZ1026" s="201"/>
      <c r="EA1026" s="201"/>
      <c r="EB1026" s="201"/>
      <c r="EC1026" s="201"/>
      <c r="ED1026" s="201"/>
      <c r="EE1026" s="201"/>
      <c r="EF1026" s="201"/>
      <c r="EG1026" s="201"/>
      <c r="EH1026" s="201"/>
      <c r="EI1026" s="201"/>
      <c r="EJ1026" s="201"/>
      <c r="EK1026" s="201"/>
      <c r="EL1026" s="201"/>
      <c r="EM1026" s="201"/>
      <c r="EN1026" s="201"/>
      <c r="EO1026" s="201"/>
      <c r="EP1026" s="201"/>
      <c r="EQ1026" s="201"/>
      <c r="ER1026" s="201"/>
      <c r="ES1026" s="201"/>
      <c r="ET1026" s="201"/>
      <c r="EU1026" s="201"/>
      <c r="EV1026" s="201"/>
      <c r="EW1026" s="201"/>
      <c r="EX1026" s="201"/>
      <c r="EY1026" s="201"/>
      <c r="EZ1026" s="201"/>
      <c r="FA1026" s="201"/>
      <c r="FB1026" s="201"/>
      <c r="FC1026" s="201"/>
      <c r="FD1026" s="201"/>
      <c r="FE1026" s="201"/>
      <c r="FF1026" s="201"/>
      <c r="FG1026" s="201"/>
      <c r="FH1026" s="201"/>
      <c r="FI1026" s="201"/>
      <c r="FJ1026" s="201"/>
      <c r="FK1026" s="201"/>
      <c r="FL1026" s="201"/>
      <c r="FM1026" s="201"/>
      <c r="FN1026" s="201"/>
      <c r="FO1026" s="201"/>
      <c r="FP1026" s="201"/>
      <c r="FQ1026" s="201"/>
      <c r="FR1026" s="201"/>
      <c r="FS1026" s="201"/>
      <c r="FT1026" s="201"/>
      <c r="FU1026" s="201"/>
      <c r="FV1026" s="201"/>
      <c r="FW1026" s="201"/>
      <c r="FX1026" s="201"/>
      <c r="FY1026" s="201"/>
      <c r="FZ1026" s="201"/>
      <c r="GA1026" s="201"/>
      <c r="GB1026" s="201"/>
      <c r="GC1026" s="201"/>
      <c r="GD1026" s="201"/>
      <c r="GE1026" s="201"/>
      <c r="GF1026" s="201"/>
      <c r="GG1026" s="201"/>
      <c r="GH1026" s="201"/>
      <c r="GI1026" s="201"/>
      <c r="GJ1026" s="201"/>
      <c r="GK1026" s="201"/>
      <c r="GL1026" s="201"/>
      <c r="GM1026" s="201"/>
      <c r="GN1026" s="201"/>
      <c r="GO1026" s="201"/>
      <c r="GP1026" s="201"/>
      <c r="GQ1026" s="201"/>
      <c r="GR1026" s="201"/>
      <c r="GS1026" s="201"/>
      <c r="GT1026" s="201"/>
      <c r="GU1026" s="201"/>
      <c r="GV1026" s="201"/>
      <c r="GW1026" s="201"/>
      <c r="GX1026" s="201"/>
      <c r="GY1026" s="201"/>
      <c r="GZ1026" s="201"/>
      <c r="HA1026" s="201"/>
      <c r="HB1026" s="201"/>
      <c r="HC1026" s="201"/>
      <c r="HD1026" s="201"/>
      <c r="HE1026" s="201"/>
      <c r="HF1026" s="201"/>
      <c r="HG1026" s="201"/>
      <c r="HH1026" s="201"/>
      <c r="HI1026" s="201"/>
      <c r="HJ1026" s="201"/>
      <c r="HK1026" s="201"/>
      <c r="HL1026" s="201"/>
      <c r="HM1026" s="201"/>
      <c r="HN1026" s="201"/>
      <c r="HO1026" s="201"/>
      <c r="HP1026" s="201"/>
      <c r="HQ1026" s="201"/>
      <c r="HR1026" s="201"/>
      <c r="HS1026" s="201"/>
      <c r="HT1026" s="201"/>
      <c r="HU1026" s="201"/>
      <c r="HV1026" s="201"/>
      <c r="HW1026" s="201"/>
      <c r="HX1026" s="201"/>
      <c r="HY1026" s="201"/>
      <c r="HZ1026" s="201"/>
      <c r="IA1026" s="201"/>
      <c r="IB1026" s="201"/>
      <c r="IC1026" s="201"/>
      <c r="ID1026" s="201"/>
      <c r="IE1026" s="201"/>
      <c r="IF1026" s="201"/>
      <c r="IG1026" s="201"/>
      <c r="IH1026" s="201"/>
      <c r="II1026" s="201"/>
      <c r="IJ1026" s="201"/>
      <c r="IK1026" s="201"/>
      <c r="IL1026" s="201"/>
      <c r="IM1026" s="201"/>
      <c r="IN1026" s="201"/>
      <c r="IO1026" s="201"/>
      <c r="IP1026" s="201"/>
      <c r="IQ1026" s="201"/>
      <c r="IR1026" s="201"/>
      <c r="IS1026" s="201"/>
      <c r="IT1026" s="201"/>
      <c r="IU1026" s="201"/>
      <c r="IV1026" s="201"/>
    </row>
    <row r="1027" spans="1:256">
      <c r="A1027" s="198"/>
      <c r="B1027" s="199"/>
      <c r="C1027" s="199" t="s">
        <v>178</v>
      </c>
      <c r="D1027" s="199"/>
      <c r="E1027" s="199" t="s">
        <v>157</v>
      </c>
      <c r="F1027" s="196">
        <v>1</v>
      </c>
      <c r="G1027" s="197"/>
      <c r="H1027" s="197">
        <v>942.93</v>
      </c>
      <c r="I1027" s="197">
        <v>942.93</v>
      </c>
      <c r="J1027" s="230">
        <v>13</v>
      </c>
      <c r="K1027" s="200"/>
      <c r="L1027" s="199"/>
      <c r="M1027" s="197">
        <v>942.93</v>
      </c>
      <c r="N1027" s="197">
        <v>942.93</v>
      </c>
      <c r="O1027" s="199"/>
      <c r="P1027" s="197"/>
      <c r="Q1027" s="197"/>
      <c r="R1027" s="196">
        <v>1</v>
      </c>
      <c r="S1027" s="197">
        <v>942.93</v>
      </c>
      <c r="T1027" s="197">
        <v>942.93</v>
      </c>
      <c r="U1027" s="200"/>
      <c r="V1027" s="199"/>
      <c r="W1027" s="199"/>
      <c r="X1027" s="199"/>
      <c r="Y1027" s="199"/>
      <c r="Z1027" s="199"/>
      <c r="AA1027" s="199"/>
      <c r="AB1027" s="199"/>
      <c r="AC1027" s="199"/>
      <c r="AD1027" s="199"/>
      <c r="AE1027" s="200"/>
      <c r="AH1027" s="201"/>
      <c r="AI1027" s="201"/>
      <c r="AJ1027" s="201"/>
      <c r="AK1027" s="201"/>
      <c r="AL1027" s="201"/>
      <c r="AM1027" s="201"/>
      <c r="AN1027" s="201"/>
      <c r="AO1027" s="201"/>
      <c r="AP1027" s="201"/>
      <c r="AQ1027" s="201"/>
      <c r="AR1027" s="201"/>
      <c r="AS1027" s="201"/>
      <c r="AT1027" s="201"/>
      <c r="AU1027" s="201"/>
      <c r="AV1027" s="201"/>
      <c r="AW1027" s="201"/>
      <c r="AX1027" s="201"/>
      <c r="AY1027" s="201"/>
      <c r="AZ1027" s="201"/>
      <c r="BA1027" s="201"/>
      <c r="BB1027" s="201"/>
      <c r="BC1027" s="201"/>
      <c r="BD1027" s="201"/>
      <c r="BE1027" s="201"/>
      <c r="BF1027" s="201"/>
      <c r="BG1027" s="201"/>
      <c r="BH1027" s="201"/>
      <c r="BI1027" s="201"/>
      <c r="BJ1027" s="201"/>
      <c r="BK1027" s="201"/>
      <c r="BL1027" s="201"/>
      <c r="BM1027" s="201"/>
      <c r="BN1027" s="201"/>
      <c r="BO1027" s="201"/>
      <c r="BP1027" s="201"/>
      <c r="BQ1027" s="201"/>
      <c r="BR1027" s="201"/>
      <c r="BS1027" s="201"/>
      <c r="BT1027" s="201"/>
      <c r="BU1027" s="201"/>
      <c r="BV1027" s="201"/>
      <c r="BW1027" s="201"/>
      <c r="BX1027" s="201"/>
      <c r="BY1027" s="201"/>
      <c r="BZ1027" s="201"/>
      <c r="CA1027" s="201"/>
      <c r="CB1027" s="201"/>
      <c r="CC1027" s="201"/>
      <c r="CD1027" s="201"/>
      <c r="CE1027" s="201"/>
      <c r="CF1027" s="201"/>
      <c r="CG1027" s="201"/>
      <c r="CH1027" s="201"/>
      <c r="CI1027" s="201"/>
      <c r="CJ1027" s="201"/>
      <c r="CK1027" s="201"/>
      <c r="CL1027" s="201"/>
      <c r="CM1027" s="201"/>
      <c r="CN1027" s="201"/>
      <c r="CO1027" s="201"/>
      <c r="CP1027" s="201"/>
      <c r="CQ1027" s="201"/>
      <c r="CR1027" s="201"/>
      <c r="CS1027" s="201"/>
      <c r="CT1027" s="201"/>
      <c r="CU1027" s="201"/>
      <c r="CV1027" s="201"/>
      <c r="CW1027" s="201"/>
      <c r="CX1027" s="201"/>
      <c r="CY1027" s="201"/>
      <c r="CZ1027" s="201"/>
      <c r="DA1027" s="201"/>
      <c r="DB1027" s="201"/>
      <c r="DC1027" s="201"/>
      <c r="DD1027" s="201"/>
      <c r="DE1027" s="201"/>
      <c r="DF1027" s="201"/>
      <c r="DG1027" s="201"/>
      <c r="DH1027" s="201"/>
      <c r="DI1027" s="201"/>
      <c r="DJ1027" s="201"/>
      <c r="DK1027" s="201"/>
      <c r="DL1027" s="201"/>
      <c r="DM1027" s="201"/>
      <c r="DN1027" s="201"/>
      <c r="DO1027" s="201"/>
      <c r="DP1027" s="201"/>
      <c r="DQ1027" s="201"/>
      <c r="DR1027" s="201"/>
      <c r="DS1027" s="201"/>
      <c r="DT1027" s="201"/>
      <c r="DU1027" s="201"/>
      <c r="DV1027" s="201"/>
      <c r="DW1027" s="201"/>
      <c r="DX1027" s="201"/>
      <c r="DY1027" s="201"/>
      <c r="DZ1027" s="201"/>
      <c r="EA1027" s="201"/>
      <c r="EB1027" s="201"/>
      <c r="EC1027" s="201"/>
      <c r="ED1027" s="201"/>
      <c r="EE1027" s="201"/>
      <c r="EF1027" s="201"/>
      <c r="EG1027" s="201"/>
      <c r="EH1027" s="201"/>
      <c r="EI1027" s="201"/>
      <c r="EJ1027" s="201"/>
      <c r="EK1027" s="201"/>
      <c r="EL1027" s="201"/>
      <c r="EM1027" s="201"/>
      <c r="EN1027" s="201"/>
      <c r="EO1027" s="201"/>
      <c r="EP1027" s="201"/>
      <c r="EQ1027" s="201"/>
      <c r="ER1027" s="201"/>
      <c r="ES1027" s="201"/>
      <c r="ET1027" s="201"/>
      <c r="EU1027" s="201"/>
      <c r="EV1027" s="201"/>
      <c r="EW1027" s="201"/>
      <c r="EX1027" s="201"/>
      <c r="EY1027" s="201"/>
      <c r="EZ1027" s="201"/>
      <c r="FA1027" s="201"/>
      <c r="FB1027" s="201"/>
      <c r="FC1027" s="201"/>
      <c r="FD1027" s="201"/>
      <c r="FE1027" s="201"/>
      <c r="FF1027" s="201"/>
      <c r="FG1027" s="201"/>
      <c r="FH1027" s="201"/>
      <c r="FI1027" s="201"/>
      <c r="FJ1027" s="201"/>
      <c r="FK1027" s="201"/>
      <c r="FL1027" s="201"/>
      <c r="FM1027" s="201"/>
      <c r="FN1027" s="201"/>
      <c r="FO1027" s="201"/>
      <c r="FP1027" s="201"/>
      <c r="FQ1027" s="201"/>
      <c r="FR1027" s="201"/>
      <c r="FS1027" s="201"/>
      <c r="FT1027" s="201"/>
      <c r="FU1027" s="201"/>
      <c r="FV1027" s="201"/>
      <c r="FW1027" s="201"/>
      <c r="FX1027" s="201"/>
      <c r="FY1027" s="201"/>
      <c r="FZ1027" s="201"/>
      <c r="GA1027" s="201"/>
      <c r="GB1027" s="201"/>
      <c r="GC1027" s="201"/>
      <c r="GD1027" s="201"/>
      <c r="GE1027" s="201"/>
      <c r="GF1027" s="201"/>
      <c r="GG1027" s="201"/>
      <c r="GH1027" s="201"/>
      <c r="GI1027" s="201"/>
      <c r="GJ1027" s="201"/>
      <c r="GK1027" s="201"/>
      <c r="GL1027" s="201"/>
      <c r="GM1027" s="201"/>
      <c r="GN1027" s="201"/>
      <c r="GO1027" s="201"/>
      <c r="GP1027" s="201"/>
      <c r="GQ1027" s="201"/>
      <c r="GR1027" s="201"/>
      <c r="GS1027" s="201"/>
      <c r="GT1027" s="201"/>
      <c r="GU1027" s="201"/>
      <c r="GV1027" s="201"/>
      <c r="GW1027" s="201"/>
      <c r="GX1027" s="201"/>
      <c r="GY1027" s="201"/>
      <c r="GZ1027" s="201"/>
      <c r="HA1027" s="201"/>
      <c r="HB1027" s="201"/>
      <c r="HC1027" s="201"/>
      <c r="HD1027" s="201"/>
      <c r="HE1027" s="201"/>
      <c r="HF1027" s="201"/>
      <c r="HG1027" s="201"/>
      <c r="HH1027" s="201"/>
      <c r="HI1027" s="201"/>
      <c r="HJ1027" s="201"/>
      <c r="HK1027" s="201"/>
      <c r="HL1027" s="201"/>
      <c r="HM1027" s="201"/>
      <c r="HN1027" s="201"/>
      <c r="HO1027" s="201"/>
      <c r="HP1027" s="201"/>
      <c r="HQ1027" s="201"/>
      <c r="HR1027" s="201"/>
      <c r="HS1027" s="201"/>
      <c r="HT1027" s="201"/>
      <c r="HU1027" s="201"/>
      <c r="HV1027" s="201"/>
      <c r="HW1027" s="201"/>
      <c r="HX1027" s="201"/>
      <c r="HY1027" s="201"/>
      <c r="HZ1027" s="201"/>
      <c r="IA1027" s="201"/>
      <c r="IB1027" s="201"/>
      <c r="IC1027" s="201"/>
      <c r="ID1027" s="201"/>
      <c r="IE1027" s="201"/>
      <c r="IF1027" s="201"/>
      <c r="IG1027" s="201"/>
      <c r="IH1027" s="201"/>
      <c r="II1027" s="201"/>
      <c r="IJ1027" s="201"/>
      <c r="IK1027" s="201"/>
      <c r="IL1027" s="201"/>
      <c r="IM1027" s="201"/>
      <c r="IN1027" s="201"/>
      <c r="IO1027" s="201"/>
      <c r="IP1027" s="201"/>
      <c r="IQ1027" s="201"/>
      <c r="IR1027" s="201"/>
      <c r="IS1027" s="201"/>
      <c r="IT1027" s="201"/>
      <c r="IU1027" s="201"/>
      <c r="IV1027" s="201"/>
    </row>
    <row r="1028" spans="1:256">
      <c r="A1028" s="198"/>
      <c r="B1028" s="199"/>
      <c r="C1028" s="199" t="s">
        <v>186</v>
      </c>
      <c r="D1028" s="199"/>
      <c r="E1028" s="199" t="s">
        <v>187</v>
      </c>
      <c r="F1028" s="196">
        <v>1</v>
      </c>
      <c r="G1028" s="197">
        <v>392.14</v>
      </c>
      <c r="H1028" s="197">
        <v>392.14</v>
      </c>
      <c r="I1028" s="197">
        <v>392.14</v>
      </c>
      <c r="J1028" s="230">
        <v>12</v>
      </c>
      <c r="K1028" s="200"/>
      <c r="L1028" s="199">
        <v>1</v>
      </c>
      <c r="M1028" s="197"/>
      <c r="N1028" s="197"/>
      <c r="O1028" s="199"/>
      <c r="P1028" s="197"/>
      <c r="Q1028" s="197"/>
      <c r="R1028" s="196">
        <v>1</v>
      </c>
      <c r="S1028" s="197">
        <v>392.14</v>
      </c>
      <c r="T1028" s="197">
        <v>392.14</v>
      </c>
      <c r="U1028" s="200"/>
      <c r="V1028" s="199"/>
      <c r="W1028" s="199"/>
      <c r="X1028" s="199"/>
      <c r="Y1028" s="199"/>
      <c r="Z1028" s="199"/>
      <c r="AA1028" s="199"/>
      <c r="AB1028" s="199"/>
      <c r="AC1028" s="199"/>
      <c r="AD1028" s="199"/>
      <c r="AE1028" s="200"/>
      <c r="AH1028" s="201"/>
      <c r="AI1028" s="201"/>
      <c r="AJ1028" s="201"/>
      <c r="AK1028" s="201"/>
      <c r="AL1028" s="201"/>
      <c r="AM1028" s="201"/>
      <c r="AN1028" s="201"/>
      <c r="AO1028" s="201"/>
      <c r="AP1028" s="201"/>
      <c r="AQ1028" s="201"/>
      <c r="AR1028" s="201"/>
      <c r="AS1028" s="201"/>
      <c r="AT1028" s="201"/>
      <c r="AU1028" s="201"/>
      <c r="AV1028" s="201"/>
      <c r="AW1028" s="201"/>
      <c r="AX1028" s="201"/>
      <c r="AY1028" s="201"/>
      <c r="AZ1028" s="201"/>
      <c r="BA1028" s="201"/>
      <c r="BB1028" s="201"/>
      <c r="BC1028" s="201"/>
      <c r="BD1028" s="201"/>
      <c r="BE1028" s="201"/>
      <c r="BF1028" s="201"/>
      <c r="BG1028" s="201"/>
      <c r="BH1028" s="201"/>
      <c r="BI1028" s="201"/>
      <c r="BJ1028" s="201"/>
      <c r="BK1028" s="201"/>
      <c r="BL1028" s="201"/>
      <c r="BM1028" s="201"/>
      <c r="BN1028" s="201"/>
      <c r="BO1028" s="201"/>
      <c r="BP1028" s="201"/>
      <c r="BQ1028" s="201"/>
      <c r="BR1028" s="201"/>
      <c r="BS1028" s="201"/>
      <c r="BT1028" s="201"/>
      <c r="BU1028" s="201"/>
      <c r="BV1028" s="201"/>
      <c r="BW1028" s="201"/>
      <c r="BX1028" s="201"/>
      <c r="BY1028" s="201"/>
      <c r="BZ1028" s="201"/>
      <c r="CA1028" s="201"/>
      <c r="CB1028" s="201"/>
      <c r="CC1028" s="201"/>
      <c r="CD1028" s="201"/>
      <c r="CE1028" s="201"/>
      <c r="CF1028" s="201"/>
      <c r="CG1028" s="201"/>
      <c r="CH1028" s="201"/>
      <c r="CI1028" s="201"/>
      <c r="CJ1028" s="201"/>
      <c r="CK1028" s="201"/>
      <c r="CL1028" s="201"/>
      <c r="CM1028" s="201"/>
      <c r="CN1028" s="201"/>
      <c r="CO1028" s="201"/>
      <c r="CP1028" s="201"/>
      <c r="CQ1028" s="201"/>
      <c r="CR1028" s="201"/>
      <c r="CS1028" s="201"/>
      <c r="CT1028" s="201"/>
      <c r="CU1028" s="201"/>
      <c r="CV1028" s="201"/>
      <c r="CW1028" s="201"/>
      <c r="CX1028" s="201"/>
      <c r="CY1028" s="201"/>
      <c r="CZ1028" s="201"/>
      <c r="DA1028" s="201"/>
      <c r="DB1028" s="201"/>
      <c r="DC1028" s="201"/>
      <c r="DD1028" s="201"/>
      <c r="DE1028" s="201"/>
      <c r="DF1028" s="201"/>
      <c r="DG1028" s="201"/>
      <c r="DH1028" s="201"/>
      <c r="DI1028" s="201"/>
      <c r="DJ1028" s="201"/>
      <c r="DK1028" s="201"/>
      <c r="DL1028" s="201"/>
      <c r="DM1028" s="201"/>
      <c r="DN1028" s="201"/>
      <c r="DO1028" s="201"/>
      <c r="DP1028" s="201"/>
      <c r="DQ1028" s="201"/>
      <c r="DR1028" s="201"/>
      <c r="DS1028" s="201"/>
      <c r="DT1028" s="201"/>
      <c r="DU1028" s="201"/>
      <c r="DV1028" s="201"/>
      <c r="DW1028" s="201"/>
      <c r="DX1028" s="201"/>
      <c r="DY1028" s="201"/>
      <c r="DZ1028" s="201"/>
      <c r="EA1028" s="201"/>
      <c r="EB1028" s="201"/>
      <c r="EC1028" s="201"/>
      <c r="ED1028" s="201"/>
      <c r="EE1028" s="201"/>
      <c r="EF1028" s="201"/>
      <c r="EG1028" s="201"/>
      <c r="EH1028" s="201"/>
      <c r="EI1028" s="201"/>
      <c r="EJ1028" s="201"/>
      <c r="EK1028" s="201"/>
      <c r="EL1028" s="201"/>
      <c r="EM1028" s="201"/>
      <c r="EN1028" s="201"/>
      <c r="EO1028" s="201"/>
      <c r="EP1028" s="201"/>
      <c r="EQ1028" s="201"/>
      <c r="ER1028" s="201"/>
      <c r="ES1028" s="201"/>
      <c r="ET1028" s="201"/>
      <c r="EU1028" s="201"/>
      <c r="EV1028" s="201"/>
      <c r="EW1028" s="201"/>
      <c r="EX1028" s="201"/>
      <c r="EY1028" s="201"/>
      <c r="EZ1028" s="201"/>
      <c r="FA1028" s="201"/>
      <c r="FB1028" s="201"/>
      <c r="FC1028" s="201"/>
      <c r="FD1028" s="201"/>
      <c r="FE1028" s="201"/>
      <c r="FF1028" s="201"/>
      <c r="FG1028" s="201"/>
      <c r="FH1028" s="201"/>
      <c r="FI1028" s="201"/>
      <c r="FJ1028" s="201"/>
      <c r="FK1028" s="201"/>
      <c r="FL1028" s="201"/>
      <c r="FM1028" s="201"/>
      <c r="FN1028" s="201"/>
      <c r="FO1028" s="201"/>
      <c r="FP1028" s="201"/>
      <c r="FQ1028" s="201"/>
      <c r="FR1028" s="201"/>
      <c r="FS1028" s="201"/>
      <c r="FT1028" s="201"/>
      <c r="FU1028" s="201"/>
      <c r="FV1028" s="201"/>
      <c r="FW1028" s="201"/>
      <c r="FX1028" s="201"/>
      <c r="FY1028" s="201"/>
      <c r="FZ1028" s="201"/>
      <c r="GA1028" s="201"/>
      <c r="GB1028" s="201"/>
      <c r="GC1028" s="201"/>
      <c r="GD1028" s="201"/>
      <c r="GE1028" s="201"/>
      <c r="GF1028" s="201"/>
      <c r="GG1028" s="201"/>
      <c r="GH1028" s="201"/>
      <c r="GI1028" s="201"/>
      <c r="GJ1028" s="201"/>
      <c r="GK1028" s="201"/>
      <c r="GL1028" s="201"/>
      <c r="GM1028" s="201"/>
      <c r="GN1028" s="201"/>
      <c r="GO1028" s="201"/>
      <c r="GP1028" s="201"/>
      <c r="GQ1028" s="201"/>
      <c r="GR1028" s="201"/>
      <c r="GS1028" s="201"/>
      <c r="GT1028" s="201"/>
      <c r="GU1028" s="201"/>
      <c r="GV1028" s="201"/>
      <c r="GW1028" s="201"/>
      <c r="GX1028" s="201"/>
      <c r="GY1028" s="201"/>
      <c r="GZ1028" s="201"/>
      <c r="HA1028" s="201"/>
      <c r="HB1028" s="201"/>
      <c r="HC1028" s="201"/>
      <c r="HD1028" s="201"/>
      <c r="HE1028" s="201"/>
      <c r="HF1028" s="201"/>
      <c r="HG1028" s="201"/>
      <c r="HH1028" s="201"/>
      <c r="HI1028" s="201"/>
      <c r="HJ1028" s="201"/>
      <c r="HK1028" s="201"/>
      <c r="HL1028" s="201"/>
      <c r="HM1028" s="201"/>
      <c r="HN1028" s="201"/>
      <c r="HO1028" s="201"/>
      <c r="HP1028" s="201"/>
      <c r="HQ1028" s="201"/>
      <c r="HR1028" s="201"/>
      <c r="HS1028" s="201"/>
      <c r="HT1028" s="201"/>
      <c r="HU1028" s="201"/>
      <c r="HV1028" s="201"/>
      <c r="HW1028" s="201"/>
      <c r="HX1028" s="201"/>
      <c r="HY1028" s="201"/>
      <c r="HZ1028" s="201"/>
      <c r="IA1028" s="201"/>
      <c r="IB1028" s="201"/>
      <c r="IC1028" s="201"/>
      <c r="ID1028" s="201"/>
      <c r="IE1028" s="201"/>
      <c r="IF1028" s="201"/>
      <c r="IG1028" s="201"/>
      <c r="IH1028" s="201"/>
      <c r="II1028" s="201"/>
      <c r="IJ1028" s="201"/>
      <c r="IK1028" s="201"/>
      <c r="IL1028" s="201"/>
      <c r="IM1028" s="201"/>
      <c r="IN1028" s="201"/>
      <c r="IO1028" s="201"/>
      <c r="IP1028" s="201"/>
      <c r="IQ1028" s="201"/>
      <c r="IR1028" s="201"/>
      <c r="IS1028" s="201"/>
      <c r="IT1028" s="201"/>
      <c r="IU1028" s="201"/>
      <c r="IV1028" s="201"/>
    </row>
    <row r="1029" spans="1:256">
      <c r="A1029" s="198"/>
      <c r="B1029" s="199"/>
      <c r="C1029" s="199" t="s">
        <v>192</v>
      </c>
      <c r="D1029" s="199"/>
      <c r="E1029" s="199" t="s">
        <v>193</v>
      </c>
      <c r="F1029" s="196">
        <v>1</v>
      </c>
      <c r="G1029" s="197"/>
      <c r="H1029" s="197">
        <v>9011.1</v>
      </c>
      <c r="I1029" s="197">
        <v>9011.1</v>
      </c>
      <c r="J1029" s="230">
        <v>13</v>
      </c>
      <c r="K1029" s="200"/>
      <c r="L1029" s="199"/>
      <c r="M1029" s="197">
        <v>9011.1</v>
      </c>
      <c r="N1029" s="197">
        <v>9011.1</v>
      </c>
      <c r="O1029" s="199"/>
      <c r="P1029" s="197"/>
      <c r="Q1029" s="197"/>
      <c r="R1029" s="196">
        <v>1</v>
      </c>
      <c r="S1029" s="197">
        <v>9011.1</v>
      </c>
      <c r="T1029" s="197">
        <v>9011.1</v>
      </c>
      <c r="U1029" s="200"/>
      <c r="V1029" s="199"/>
      <c r="W1029" s="199"/>
      <c r="X1029" s="199"/>
      <c r="Y1029" s="199"/>
      <c r="Z1029" s="199"/>
      <c r="AA1029" s="199"/>
      <c r="AB1029" s="199"/>
      <c r="AC1029" s="199"/>
      <c r="AD1029" s="199"/>
      <c r="AE1029" s="200"/>
      <c r="AH1029" s="201"/>
      <c r="AI1029" s="201"/>
      <c r="AJ1029" s="201"/>
      <c r="AK1029" s="201"/>
      <c r="AL1029" s="201"/>
      <c r="AM1029" s="201"/>
      <c r="AN1029" s="201"/>
      <c r="AO1029" s="201"/>
      <c r="AP1029" s="201"/>
      <c r="AQ1029" s="201"/>
      <c r="AR1029" s="201"/>
      <c r="AS1029" s="201"/>
      <c r="AT1029" s="201"/>
      <c r="AU1029" s="201"/>
      <c r="AV1029" s="201"/>
      <c r="AW1029" s="201"/>
      <c r="AX1029" s="201"/>
      <c r="AY1029" s="201"/>
      <c r="AZ1029" s="201"/>
      <c r="BA1029" s="201"/>
      <c r="BB1029" s="201"/>
      <c r="BC1029" s="201"/>
      <c r="BD1029" s="201"/>
      <c r="BE1029" s="201"/>
      <c r="BF1029" s="201"/>
      <c r="BG1029" s="201"/>
      <c r="BH1029" s="201"/>
      <c r="BI1029" s="201"/>
      <c r="BJ1029" s="201"/>
      <c r="BK1029" s="201"/>
      <c r="BL1029" s="201"/>
      <c r="BM1029" s="201"/>
      <c r="BN1029" s="201"/>
      <c r="BO1029" s="201"/>
      <c r="BP1029" s="201"/>
      <c r="BQ1029" s="201"/>
      <c r="BR1029" s="201"/>
      <c r="BS1029" s="201"/>
      <c r="BT1029" s="201"/>
      <c r="BU1029" s="201"/>
      <c r="BV1029" s="201"/>
      <c r="BW1029" s="201"/>
      <c r="BX1029" s="201"/>
      <c r="BY1029" s="201"/>
      <c r="BZ1029" s="201"/>
      <c r="CA1029" s="201"/>
      <c r="CB1029" s="201"/>
      <c r="CC1029" s="201"/>
      <c r="CD1029" s="201"/>
      <c r="CE1029" s="201"/>
      <c r="CF1029" s="201"/>
      <c r="CG1029" s="201"/>
      <c r="CH1029" s="201"/>
      <c r="CI1029" s="201"/>
      <c r="CJ1029" s="201"/>
      <c r="CK1029" s="201"/>
      <c r="CL1029" s="201"/>
      <c r="CM1029" s="201"/>
      <c r="CN1029" s="201"/>
      <c r="CO1029" s="201"/>
      <c r="CP1029" s="201"/>
      <c r="CQ1029" s="201"/>
      <c r="CR1029" s="201"/>
      <c r="CS1029" s="201"/>
      <c r="CT1029" s="201"/>
      <c r="CU1029" s="201"/>
      <c r="CV1029" s="201"/>
      <c r="CW1029" s="201"/>
      <c r="CX1029" s="201"/>
      <c r="CY1029" s="201"/>
      <c r="CZ1029" s="201"/>
      <c r="DA1029" s="201"/>
      <c r="DB1029" s="201"/>
      <c r="DC1029" s="201"/>
      <c r="DD1029" s="201"/>
      <c r="DE1029" s="201"/>
      <c r="DF1029" s="201"/>
      <c r="DG1029" s="201"/>
      <c r="DH1029" s="201"/>
      <c r="DI1029" s="201"/>
      <c r="DJ1029" s="201"/>
      <c r="DK1029" s="201"/>
      <c r="DL1029" s="201"/>
      <c r="DM1029" s="201"/>
      <c r="DN1029" s="201"/>
      <c r="DO1029" s="201"/>
      <c r="DP1029" s="201"/>
      <c r="DQ1029" s="201"/>
      <c r="DR1029" s="201"/>
      <c r="DS1029" s="201"/>
      <c r="DT1029" s="201"/>
      <c r="DU1029" s="201"/>
      <c r="DV1029" s="201"/>
      <c r="DW1029" s="201"/>
      <c r="DX1029" s="201"/>
      <c r="DY1029" s="201"/>
      <c r="DZ1029" s="201"/>
      <c r="EA1029" s="201"/>
      <c r="EB1029" s="201"/>
      <c r="EC1029" s="201"/>
      <c r="ED1029" s="201"/>
      <c r="EE1029" s="201"/>
      <c r="EF1029" s="201"/>
      <c r="EG1029" s="201"/>
      <c r="EH1029" s="201"/>
      <c r="EI1029" s="201"/>
      <c r="EJ1029" s="201"/>
      <c r="EK1029" s="201"/>
      <c r="EL1029" s="201"/>
      <c r="EM1029" s="201"/>
      <c r="EN1029" s="201"/>
      <c r="EO1029" s="201"/>
      <c r="EP1029" s="201"/>
      <c r="EQ1029" s="201"/>
      <c r="ER1029" s="201"/>
      <c r="ES1029" s="201"/>
      <c r="ET1029" s="201"/>
      <c r="EU1029" s="201"/>
      <c r="EV1029" s="201"/>
      <c r="EW1029" s="201"/>
      <c r="EX1029" s="201"/>
      <c r="EY1029" s="201"/>
      <c r="EZ1029" s="201"/>
      <c r="FA1029" s="201"/>
      <c r="FB1029" s="201"/>
      <c r="FC1029" s="201"/>
      <c r="FD1029" s="201"/>
      <c r="FE1029" s="201"/>
      <c r="FF1029" s="201"/>
      <c r="FG1029" s="201"/>
      <c r="FH1029" s="201"/>
      <c r="FI1029" s="201"/>
      <c r="FJ1029" s="201"/>
      <c r="FK1029" s="201"/>
      <c r="FL1029" s="201"/>
      <c r="FM1029" s="201"/>
      <c r="FN1029" s="201"/>
      <c r="FO1029" s="201"/>
      <c r="FP1029" s="201"/>
      <c r="FQ1029" s="201"/>
      <c r="FR1029" s="201"/>
      <c r="FS1029" s="201"/>
      <c r="FT1029" s="201"/>
      <c r="FU1029" s="201"/>
      <c r="FV1029" s="201"/>
      <c r="FW1029" s="201"/>
      <c r="FX1029" s="201"/>
      <c r="FY1029" s="201"/>
      <c r="FZ1029" s="201"/>
      <c r="GA1029" s="201"/>
      <c r="GB1029" s="201"/>
      <c r="GC1029" s="201"/>
      <c r="GD1029" s="201"/>
      <c r="GE1029" s="201"/>
      <c r="GF1029" s="201"/>
      <c r="GG1029" s="201"/>
      <c r="GH1029" s="201"/>
      <c r="GI1029" s="201"/>
      <c r="GJ1029" s="201"/>
      <c r="GK1029" s="201"/>
      <c r="GL1029" s="201"/>
      <c r="GM1029" s="201"/>
      <c r="GN1029" s="201"/>
      <c r="GO1029" s="201"/>
      <c r="GP1029" s="201"/>
      <c r="GQ1029" s="201"/>
      <c r="GR1029" s="201"/>
      <c r="GS1029" s="201"/>
      <c r="GT1029" s="201"/>
      <c r="GU1029" s="201"/>
      <c r="GV1029" s="201"/>
      <c r="GW1029" s="201"/>
      <c r="GX1029" s="201"/>
      <c r="GY1029" s="201"/>
      <c r="GZ1029" s="201"/>
      <c r="HA1029" s="201"/>
      <c r="HB1029" s="201"/>
      <c r="HC1029" s="201"/>
      <c r="HD1029" s="201"/>
      <c r="HE1029" s="201"/>
      <c r="HF1029" s="201"/>
      <c r="HG1029" s="201"/>
      <c r="HH1029" s="201"/>
      <c r="HI1029" s="201"/>
      <c r="HJ1029" s="201"/>
      <c r="HK1029" s="201"/>
      <c r="HL1029" s="201"/>
      <c r="HM1029" s="201"/>
      <c r="HN1029" s="201"/>
      <c r="HO1029" s="201"/>
      <c r="HP1029" s="201"/>
      <c r="HQ1029" s="201"/>
      <c r="HR1029" s="201"/>
      <c r="HS1029" s="201"/>
      <c r="HT1029" s="201"/>
      <c r="HU1029" s="201"/>
      <c r="HV1029" s="201"/>
      <c r="HW1029" s="201"/>
      <c r="HX1029" s="201"/>
      <c r="HY1029" s="201"/>
      <c r="HZ1029" s="201"/>
      <c r="IA1029" s="201"/>
      <c r="IB1029" s="201"/>
      <c r="IC1029" s="201"/>
      <c r="ID1029" s="201"/>
      <c r="IE1029" s="201"/>
      <c r="IF1029" s="201"/>
      <c r="IG1029" s="201"/>
      <c r="IH1029" s="201"/>
      <c r="II1029" s="201"/>
      <c r="IJ1029" s="201"/>
      <c r="IK1029" s="201"/>
      <c r="IL1029" s="201"/>
      <c r="IM1029" s="201"/>
      <c r="IN1029" s="201"/>
      <c r="IO1029" s="201"/>
      <c r="IP1029" s="201"/>
      <c r="IQ1029" s="201"/>
      <c r="IR1029" s="201"/>
      <c r="IS1029" s="201"/>
      <c r="IT1029" s="201"/>
      <c r="IU1029" s="201"/>
      <c r="IV1029" s="201"/>
    </row>
    <row r="1030" spans="1:256">
      <c r="A1030" s="198"/>
      <c r="B1030" s="199"/>
      <c r="C1030" s="199" t="s">
        <v>461</v>
      </c>
      <c r="D1030" s="199"/>
      <c r="E1030" s="199" t="s">
        <v>193</v>
      </c>
      <c r="F1030" s="196">
        <v>6</v>
      </c>
      <c r="G1030" s="197">
        <v>2827.2060000000001</v>
      </c>
      <c r="H1030" s="197">
        <v>14136.03</v>
      </c>
      <c r="I1030" s="197">
        <v>2356.0050000000001</v>
      </c>
      <c r="J1030" s="230">
        <v>9.6666666666666696</v>
      </c>
      <c r="K1030" s="200"/>
      <c r="L1030" s="199">
        <v>5</v>
      </c>
      <c r="M1030" s="197">
        <v>2141.46</v>
      </c>
      <c r="N1030" s="197">
        <v>2141.46</v>
      </c>
      <c r="O1030" s="199"/>
      <c r="P1030" s="197"/>
      <c r="Q1030" s="197"/>
      <c r="R1030" s="196">
        <v>6</v>
      </c>
      <c r="S1030" s="197">
        <v>14136.03</v>
      </c>
      <c r="T1030" s="197">
        <v>2356.0050000000001</v>
      </c>
      <c r="U1030" s="200"/>
      <c r="V1030" s="199"/>
      <c r="W1030" s="199"/>
      <c r="X1030" s="199"/>
      <c r="Y1030" s="199"/>
      <c r="Z1030" s="199"/>
      <c r="AA1030" s="199"/>
      <c r="AB1030" s="199"/>
      <c r="AC1030" s="199"/>
      <c r="AD1030" s="199"/>
      <c r="AE1030" s="200"/>
      <c r="AH1030" s="201"/>
      <c r="AI1030" s="201"/>
      <c r="AJ1030" s="201"/>
      <c r="AK1030" s="201"/>
      <c r="AL1030" s="201"/>
      <c r="AM1030" s="201"/>
      <c r="AN1030" s="201"/>
      <c r="AO1030" s="201"/>
      <c r="AP1030" s="201"/>
      <c r="AQ1030" s="201"/>
      <c r="AR1030" s="201"/>
      <c r="AS1030" s="201"/>
      <c r="AT1030" s="201"/>
      <c r="AU1030" s="201"/>
      <c r="AV1030" s="201"/>
      <c r="AW1030" s="201"/>
      <c r="AX1030" s="201"/>
      <c r="AY1030" s="201"/>
      <c r="AZ1030" s="201"/>
      <c r="BA1030" s="201"/>
      <c r="BB1030" s="201"/>
      <c r="BC1030" s="201"/>
      <c r="BD1030" s="201"/>
      <c r="BE1030" s="201"/>
      <c r="BF1030" s="201"/>
      <c r="BG1030" s="201"/>
      <c r="BH1030" s="201"/>
      <c r="BI1030" s="201"/>
      <c r="BJ1030" s="201"/>
      <c r="BK1030" s="201"/>
      <c r="BL1030" s="201"/>
      <c r="BM1030" s="201"/>
      <c r="BN1030" s="201"/>
      <c r="BO1030" s="201"/>
      <c r="BP1030" s="201"/>
      <c r="BQ1030" s="201"/>
      <c r="BR1030" s="201"/>
      <c r="BS1030" s="201"/>
      <c r="BT1030" s="201"/>
      <c r="BU1030" s="201"/>
      <c r="BV1030" s="201"/>
      <c r="BW1030" s="201"/>
      <c r="BX1030" s="201"/>
      <c r="BY1030" s="201"/>
      <c r="BZ1030" s="201"/>
      <c r="CA1030" s="201"/>
      <c r="CB1030" s="201"/>
      <c r="CC1030" s="201"/>
      <c r="CD1030" s="201"/>
      <c r="CE1030" s="201"/>
      <c r="CF1030" s="201"/>
      <c r="CG1030" s="201"/>
      <c r="CH1030" s="201"/>
      <c r="CI1030" s="201"/>
      <c r="CJ1030" s="201"/>
      <c r="CK1030" s="201"/>
      <c r="CL1030" s="201"/>
      <c r="CM1030" s="201"/>
      <c r="CN1030" s="201"/>
      <c r="CO1030" s="201"/>
      <c r="CP1030" s="201"/>
      <c r="CQ1030" s="201"/>
      <c r="CR1030" s="201"/>
      <c r="CS1030" s="201"/>
      <c r="CT1030" s="201"/>
      <c r="CU1030" s="201"/>
      <c r="CV1030" s="201"/>
      <c r="CW1030" s="201"/>
      <c r="CX1030" s="201"/>
      <c r="CY1030" s="201"/>
      <c r="CZ1030" s="201"/>
      <c r="DA1030" s="201"/>
      <c r="DB1030" s="201"/>
      <c r="DC1030" s="201"/>
      <c r="DD1030" s="201"/>
      <c r="DE1030" s="201"/>
      <c r="DF1030" s="201"/>
      <c r="DG1030" s="201"/>
      <c r="DH1030" s="201"/>
      <c r="DI1030" s="201"/>
      <c r="DJ1030" s="201"/>
      <c r="DK1030" s="201"/>
      <c r="DL1030" s="201"/>
      <c r="DM1030" s="201"/>
      <c r="DN1030" s="201"/>
      <c r="DO1030" s="201"/>
      <c r="DP1030" s="201"/>
      <c r="DQ1030" s="201"/>
      <c r="DR1030" s="201"/>
      <c r="DS1030" s="201"/>
      <c r="DT1030" s="201"/>
      <c r="DU1030" s="201"/>
      <c r="DV1030" s="201"/>
      <c r="DW1030" s="201"/>
      <c r="DX1030" s="201"/>
      <c r="DY1030" s="201"/>
      <c r="DZ1030" s="201"/>
      <c r="EA1030" s="201"/>
      <c r="EB1030" s="201"/>
      <c r="EC1030" s="201"/>
      <c r="ED1030" s="201"/>
      <c r="EE1030" s="201"/>
      <c r="EF1030" s="201"/>
      <c r="EG1030" s="201"/>
      <c r="EH1030" s="201"/>
      <c r="EI1030" s="201"/>
      <c r="EJ1030" s="201"/>
      <c r="EK1030" s="201"/>
      <c r="EL1030" s="201"/>
      <c r="EM1030" s="201"/>
      <c r="EN1030" s="201"/>
      <c r="EO1030" s="201"/>
      <c r="EP1030" s="201"/>
      <c r="EQ1030" s="201"/>
      <c r="ER1030" s="201"/>
      <c r="ES1030" s="201"/>
      <c r="ET1030" s="201"/>
      <c r="EU1030" s="201"/>
      <c r="EV1030" s="201"/>
      <c r="EW1030" s="201"/>
      <c r="EX1030" s="201"/>
      <c r="EY1030" s="201"/>
      <c r="EZ1030" s="201"/>
      <c r="FA1030" s="201"/>
      <c r="FB1030" s="201"/>
      <c r="FC1030" s="201"/>
      <c r="FD1030" s="201"/>
      <c r="FE1030" s="201"/>
      <c r="FF1030" s="201"/>
      <c r="FG1030" s="201"/>
      <c r="FH1030" s="201"/>
      <c r="FI1030" s="201"/>
      <c r="FJ1030" s="201"/>
      <c r="FK1030" s="201"/>
      <c r="FL1030" s="201"/>
      <c r="FM1030" s="201"/>
      <c r="FN1030" s="201"/>
      <c r="FO1030" s="201"/>
      <c r="FP1030" s="201"/>
      <c r="FQ1030" s="201"/>
      <c r="FR1030" s="201"/>
      <c r="FS1030" s="201"/>
      <c r="FT1030" s="201"/>
      <c r="FU1030" s="201"/>
      <c r="FV1030" s="201"/>
      <c r="FW1030" s="201"/>
      <c r="FX1030" s="201"/>
      <c r="FY1030" s="201"/>
      <c r="FZ1030" s="201"/>
      <c r="GA1030" s="201"/>
      <c r="GB1030" s="201"/>
      <c r="GC1030" s="201"/>
      <c r="GD1030" s="201"/>
      <c r="GE1030" s="201"/>
      <c r="GF1030" s="201"/>
      <c r="GG1030" s="201"/>
      <c r="GH1030" s="201"/>
      <c r="GI1030" s="201"/>
      <c r="GJ1030" s="201"/>
      <c r="GK1030" s="201"/>
      <c r="GL1030" s="201"/>
      <c r="GM1030" s="201"/>
      <c r="GN1030" s="201"/>
      <c r="GO1030" s="201"/>
      <c r="GP1030" s="201"/>
      <c r="GQ1030" s="201"/>
      <c r="GR1030" s="201"/>
      <c r="GS1030" s="201"/>
      <c r="GT1030" s="201"/>
      <c r="GU1030" s="201"/>
      <c r="GV1030" s="201"/>
      <c r="GW1030" s="201"/>
      <c r="GX1030" s="201"/>
      <c r="GY1030" s="201"/>
      <c r="GZ1030" s="201"/>
      <c r="HA1030" s="201"/>
      <c r="HB1030" s="201"/>
      <c r="HC1030" s="201"/>
      <c r="HD1030" s="201"/>
      <c r="HE1030" s="201"/>
      <c r="HF1030" s="201"/>
      <c r="HG1030" s="201"/>
      <c r="HH1030" s="201"/>
      <c r="HI1030" s="201"/>
      <c r="HJ1030" s="201"/>
      <c r="HK1030" s="201"/>
      <c r="HL1030" s="201"/>
      <c r="HM1030" s="201"/>
      <c r="HN1030" s="201"/>
      <c r="HO1030" s="201"/>
      <c r="HP1030" s="201"/>
      <c r="HQ1030" s="201"/>
      <c r="HR1030" s="201"/>
      <c r="HS1030" s="201"/>
      <c r="HT1030" s="201"/>
      <c r="HU1030" s="201"/>
      <c r="HV1030" s="201"/>
      <c r="HW1030" s="201"/>
      <c r="HX1030" s="201"/>
      <c r="HY1030" s="201"/>
      <c r="HZ1030" s="201"/>
      <c r="IA1030" s="201"/>
      <c r="IB1030" s="201"/>
      <c r="IC1030" s="201"/>
      <c r="ID1030" s="201"/>
      <c r="IE1030" s="201"/>
      <c r="IF1030" s="201"/>
      <c r="IG1030" s="201"/>
      <c r="IH1030" s="201"/>
      <c r="II1030" s="201"/>
      <c r="IJ1030" s="201"/>
      <c r="IK1030" s="201"/>
      <c r="IL1030" s="201"/>
      <c r="IM1030" s="201"/>
      <c r="IN1030" s="201"/>
      <c r="IO1030" s="201"/>
      <c r="IP1030" s="201"/>
      <c r="IQ1030" s="201"/>
      <c r="IR1030" s="201"/>
      <c r="IS1030" s="201"/>
      <c r="IT1030" s="201"/>
      <c r="IU1030" s="201"/>
      <c r="IV1030" s="201"/>
    </row>
    <row r="1031" spans="1:256">
      <c r="A1031" s="198"/>
      <c r="B1031" s="199"/>
      <c r="C1031" s="199" t="s">
        <v>462</v>
      </c>
      <c r="D1031" s="199"/>
      <c r="E1031" s="199" t="s">
        <v>84</v>
      </c>
      <c r="F1031" s="196">
        <v>3</v>
      </c>
      <c r="G1031" s="197">
        <v>19208.4633333333</v>
      </c>
      <c r="H1031" s="197">
        <v>57625.39</v>
      </c>
      <c r="I1031" s="197">
        <v>19208.4633333333</v>
      </c>
      <c r="J1031" s="230">
        <v>34.6666666666667</v>
      </c>
      <c r="K1031" s="200"/>
      <c r="L1031" s="199">
        <v>3</v>
      </c>
      <c r="M1031" s="197"/>
      <c r="N1031" s="197"/>
      <c r="O1031" s="199"/>
      <c r="P1031" s="197"/>
      <c r="Q1031" s="197"/>
      <c r="R1031" s="196">
        <v>3</v>
      </c>
      <c r="S1031" s="197">
        <v>57625.39</v>
      </c>
      <c r="T1031" s="197">
        <v>19208.4633333333</v>
      </c>
      <c r="U1031" s="200"/>
      <c r="V1031" s="199"/>
      <c r="W1031" s="199"/>
      <c r="X1031" s="199"/>
      <c r="Y1031" s="199"/>
      <c r="Z1031" s="199"/>
      <c r="AA1031" s="199"/>
      <c r="AB1031" s="199"/>
      <c r="AC1031" s="199"/>
      <c r="AD1031" s="199"/>
      <c r="AE1031" s="200"/>
      <c r="AH1031" s="201"/>
      <c r="AI1031" s="201"/>
      <c r="AJ1031" s="201"/>
      <c r="AK1031" s="201"/>
      <c r="AL1031" s="201"/>
      <c r="AM1031" s="201"/>
      <c r="AN1031" s="201"/>
      <c r="AO1031" s="201"/>
      <c r="AP1031" s="201"/>
      <c r="AQ1031" s="201"/>
      <c r="AR1031" s="201"/>
      <c r="AS1031" s="201"/>
      <c r="AT1031" s="201"/>
      <c r="AU1031" s="201"/>
      <c r="AV1031" s="201"/>
      <c r="AW1031" s="201"/>
      <c r="AX1031" s="201"/>
      <c r="AY1031" s="201"/>
      <c r="AZ1031" s="201"/>
      <c r="BA1031" s="201"/>
      <c r="BB1031" s="201"/>
      <c r="BC1031" s="201"/>
      <c r="BD1031" s="201"/>
      <c r="BE1031" s="201"/>
      <c r="BF1031" s="201"/>
      <c r="BG1031" s="201"/>
      <c r="BH1031" s="201"/>
      <c r="BI1031" s="201"/>
      <c r="BJ1031" s="201"/>
      <c r="BK1031" s="201"/>
      <c r="BL1031" s="201"/>
      <c r="BM1031" s="201"/>
      <c r="BN1031" s="201"/>
      <c r="BO1031" s="201"/>
      <c r="BP1031" s="201"/>
      <c r="BQ1031" s="201"/>
      <c r="BR1031" s="201"/>
      <c r="BS1031" s="201"/>
      <c r="BT1031" s="201"/>
      <c r="BU1031" s="201"/>
      <c r="BV1031" s="201"/>
      <c r="BW1031" s="201"/>
      <c r="BX1031" s="201"/>
      <c r="BY1031" s="201"/>
      <c r="BZ1031" s="201"/>
      <c r="CA1031" s="201"/>
      <c r="CB1031" s="201"/>
      <c r="CC1031" s="201"/>
      <c r="CD1031" s="201"/>
      <c r="CE1031" s="201"/>
      <c r="CF1031" s="201"/>
      <c r="CG1031" s="201"/>
      <c r="CH1031" s="201"/>
      <c r="CI1031" s="201"/>
      <c r="CJ1031" s="201"/>
      <c r="CK1031" s="201"/>
      <c r="CL1031" s="201"/>
      <c r="CM1031" s="201"/>
      <c r="CN1031" s="201"/>
      <c r="CO1031" s="201"/>
      <c r="CP1031" s="201"/>
      <c r="CQ1031" s="201"/>
      <c r="CR1031" s="201"/>
      <c r="CS1031" s="201"/>
      <c r="CT1031" s="201"/>
      <c r="CU1031" s="201"/>
      <c r="CV1031" s="201"/>
      <c r="CW1031" s="201"/>
      <c r="CX1031" s="201"/>
      <c r="CY1031" s="201"/>
      <c r="CZ1031" s="201"/>
      <c r="DA1031" s="201"/>
      <c r="DB1031" s="201"/>
      <c r="DC1031" s="201"/>
      <c r="DD1031" s="201"/>
      <c r="DE1031" s="201"/>
      <c r="DF1031" s="201"/>
      <c r="DG1031" s="201"/>
      <c r="DH1031" s="201"/>
      <c r="DI1031" s="201"/>
      <c r="DJ1031" s="201"/>
      <c r="DK1031" s="201"/>
      <c r="DL1031" s="201"/>
      <c r="DM1031" s="201"/>
      <c r="DN1031" s="201"/>
      <c r="DO1031" s="201"/>
      <c r="DP1031" s="201"/>
      <c r="DQ1031" s="201"/>
      <c r="DR1031" s="201"/>
      <c r="DS1031" s="201"/>
      <c r="DT1031" s="201"/>
      <c r="DU1031" s="201"/>
      <c r="DV1031" s="201"/>
      <c r="DW1031" s="201"/>
      <c r="DX1031" s="201"/>
      <c r="DY1031" s="201"/>
      <c r="DZ1031" s="201"/>
      <c r="EA1031" s="201"/>
      <c r="EB1031" s="201"/>
      <c r="EC1031" s="201"/>
      <c r="ED1031" s="201"/>
      <c r="EE1031" s="201"/>
      <c r="EF1031" s="201"/>
      <c r="EG1031" s="201"/>
      <c r="EH1031" s="201"/>
      <c r="EI1031" s="201"/>
      <c r="EJ1031" s="201"/>
      <c r="EK1031" s="201"/>
      <c r="EL1031" s="201"/>
      <c r="EM1031" s="201"/>
      <c r="EN1031" s="201"/>
      <c r="EO1031" s="201"/>
      <c r="EP1031" s="201"/>
      <c r="EQ1031" s="201"/>
      <c r="ER1031" s="201"/>
      <c r="ES1031" s="201"/>
      <c r="ET1031" s="201"/>
      <c r="EU1031" s="201"/>
      <c r="EV1031" s="201"/>
      <c r="EW1031" s="201"/>
      <c r="EX1031" s="201"/>
      <c r="EY1031" s="201"/>
      <c r="EZ1031" s="201"/>
      <c r="FA1031" s="201"/>
      <c r="FB1031" s="201"/>
      <c r="FC1031" s="201"/>
      <c r="FD1031" s="201"/>
      <c r="FE1031" s="201"/>
      <c r="FF1031" s="201"/>
      <c r="FG1031" s="201"/>
      <c r="FH1031" s="201"/>
      <c r="FI1031" s="201"/>
      <c r="FJ1031" s="201"/>
      <c r="FK1031" s="201"/>
      <c r="FL1031" s="201"/>
      <c r="FM1031" s="201"/>
      <c r="FN1031" s="201"/>
      <c r="FO1031" s="201"/>
      <c r="FP1031" s="201"/>
      <c r="FQ1031" s="201"/>
      <c r="FR1031" s="201"/>
      <c r="FS1031" s="201"/>
      <c r="FT1031" s="201"/>
      <c r="FU1031" s="201"/>
      <c r="FV1031" s="201"/>
      <c r="FW1031" s="201"/>
      <c r="FX1031" s="201"/>
      <c r="FY1031" s="201"/>
      <c r="FZ1031" s="201"/>
      <c r="GA1031" s="201"/>
      <c r="GB1031" s="201"/>
      <c r="GC1031" s="201"/>
      <c r="GD1031" s="201"/>
      <c r="GE1031" s="201"/>
      <c r="GF1031" s="201"/>
      <c r="GG1031" s="201"/>
      <c r="GH1031" s="201"/>
      <c r="GI1031" s="201"/>
      <c r="GJ1031" s="201"/>
      <c r="GK1031" s="201"/>
      <c r="GL1031" s="201"/>
      <c r="GM1031" s="201"/>
      <c r="GN1031" s="201"/>
      <c r="GO1031" s="201"/>
      <c r="GP1031" s="201"/>
      <c r="GQ1031" s="201"/>
      <c r="GR1031" s="201"/>
      <c r="GS1031" s="201"/>
      <c r="GT1031" s="201"/>
      <c r="GU1031" s="201"/>
      <c r="GV1031" s="201"/>
      <c r="GW1031" s="201"/>
      <c r="GX1031" s="201"/>
      <c r="GY1031" s="201"/>
      <c r="GZ1031" s="201"/>
      <c r="HA1031" s="201"/>
      <c r="HB1031" s="201"/>
      <c r="HC1031" s="201"/>
      <c r="HD1031" s="201"/>
      <c r="HE1031" s="201"/>
      <c r="HF1031" s="201"/>
      <c r="HG1031" s="201"/>
      <c r="HH1031" s="201"/>
      <c r="HI1031" s="201"/>
      <c r="HJ1031" s="201"/>
      <c r="HK1031" s="201"/>
      <c r="HL1031" s="201"/>
      <c r="HM1031" s="201"/>
      <c r="HN1031" s="201"/>
      <c r="HO1031" s="201"/>
      <c r="HP1031" s="201"/>
      <c r="HQ1031" s="201"/>
      <c r="HR1031" s="201"/>
      <c r="HS1031" s="201"/>
      <c r="HT1031" s="201"/>
      <c r="HU1031" s="201"/>
      <c r="HV1031" s="201"/>
      <c r="HW1031" s="201"/>
      <c r="HX1031" s="201"/>
      <c r="HY1031" s="201"/>
      <c r="HZ1031" s="201"/>
      <c r="IA1031" s="201"/>
      <c r="IB1031" s="201"/>
      <c r="IC1031" s="201"/>
      <c r="ID1031" s="201"/>
      <c r="IE1031" s="201"/>
      <c r="IF1031" s="201"/>
      <c r="IG1031" s="201"/>
      <c r="IH1031" s="201"/>
      <c r="II1031" s="201"/>
      <c r="IJ1031" s="201"/>
      <c r="IK1031" s="201"/>
      <c r="IL1031" s="201"/>
      <c r="IM1031" s="201"/>
      <c r="IN1031" s="201"/>
      <c r="IO1031" s="201"/>
      <c r="IP1031" s="201"/>
      <c r="IQ1031" s="201"/>
      <c r="IR1031" s="201"/>
      <c r="IS1031" s="201"/>
      <c r="IT1031" s="201"/>
      <c r="IU1031" s="201"/>
      <c r="IV1031" s="201"/>
    </row>
    <row r="1032" spans="1:256">
      <c r="A1032" s="198"/>
      <c r="B1032" s="199"/>
      <c r="C1032" s="199" t="s">
        <v>204</v>
      </c>
      <c r="D1032" s="199"/>
      <c r="E1032" s="199" t="s">
        <v>96</v>
      </c>
      <c r="F1032" s="196">
        <v>1</v>
      </c>
      <c r="G1032" s="197"/>
      <c r="H1032" s="197">
        <v>191.88</v>
      </c>
      <c r="I1032" s="197">
        <v>191.88</v>
      </c>
      <c r="J1032" s="230">
        <v>7</v>
      </c>
      <c r="K1032" s="200"/>
      <c r="L1032" s="199"/>
      <c r="M1032" s="197">
        <v>191.88</v>
      </c>
      <c r="N1032" s="197">
        <v>191.88</v>
      </c>
      <c r="O1032" s="199"/>
      <c r="P1032" s="197"/>
      <c r="Q1032" s="197"/>
      <c r="R1032" s="196">
        <v>1</v>
      </c>
      <c r="S1032" s="197">
        <v>191.88</v>
      </c>
      <c r="T1032" s="197">
        <v>191.88</v>
      </c>
      <c r="U1032" s="200"/>
      <c r="V1032" s="199"/>
      <c r="W1032" s="199"/>
      <c r="X1032" s="199"/>
      <c r="Y1032" s="199"/>
      <c r="Z1032" s="199"/>
      <c r="AA1032" s="199"/>
      <c r="AB1032" s="199"/>
      <c r="AC1032" s="199"/>
      <c r="AD1032" s="199"/>
      <c r="AE1032" s="200"/>
      <c r="AH1032" s="201"/>
      <c r="AI1032" s="201"/>
      <c r="AJ1032" s="201"/>
      <c r="AK1032" s="201"/>
      <c r="AL1032" s="201"/>
      <c r="AM1032" s="201"/>
      <c r="AN1032" s="201"/>
      <c r="AO1032" s="201"/>
      <c r="AP1032" s="201"/>
      <c r="AQ1032" s="201"/>
      <c r="AR1032" s="201"/>
      <c r="AS1032" s="201"/>
      <c r="AT1032" s="201"/>
      <c r="AU1032" s="201"/>
      <c r="AV1032" s="201"/>
      <c r="AW1032" s="201"/>
      <c r="AX1032" s="201"/>
      <c r="AY1032" s="201"/>
      <c r="AZ1032" s="201"/>
      <c r="BA1032" s="201"/>
      <c r="BB1032" s="201"/>
      <c r="BC1032" s="201"/>
      <c r="BD1032" s="201"/>
      <c r="BE1032" s="201"/>
      <c r="BF1032" s="201"/>
      <c r="BG1032" s="201"/>
      <c r="BH1032" s="201"/>
      <c r="BI1032" s="201"/>
      <c r="BJ1032" s="201"/>
      <c r="BK1032" s="201"/>
      <c r="BL1032" s="201"/>
      <c r="BM1032" s="201"/>
      <c r="BN1032" s="201"/>
      <c r="BO1032" s="201"/>
      <c r="BP1032" s="201"/>
      <c r="BQ1032" s="201"/>
      <c r="BR1032" s="201"/>
      <c r="BS1032" s="201"/>
      <c r="BT1032" s="201"/>
      <c r="BU1032" s="201"/>
      <c r="BV1032" s="201"/>
      <c r="BW1032" s="201"/>
      <c r="BX1032" s="201"/>
      <c r="BY1032" s="201"/>
      <c r="BZ1032" s="201"/>
      <c r="CA1032" s="201"/>
      <c r="CB1032" s="201"/>
      <c r="CC1032" s="201"/>
      <c r="CD1032" s="201"/>
      <c r="CE1032" s="201"/>
      <c r="CF1032" s="201"/>
      <c r="CG1032" s="201"/>
      <c r="CH1032" s="201"/>
      <c r="CI1032" s="201"/>
      <c r="CJ1032" s="201"/>
      <c r="CK1032" s="201"/>
      <c r="CL1032" s="201"/>
      <c r="CM1032" s="201"/>
      <c r="CN1032" s="201"/>
      <c r="CO1032" s="201"/>
      <c r="CP1032" s="201"/>
      <c r="CQ1032" s="201"/>
      <c r="CR1032" s="201"/>
      <c r="CS1032" s="201"/>
      <c r="CT1032" s="201"/>
      <c r="CU1032" s="201"/>
      <c r="CV1032" s="201"/>
      <c r="CW1032" s="201"/>
      <c r="CX1032" s="201"/>
      <c r="CY1032" s="201"/>
      <c r="CZ1032" s="201"/>
      <c r="DA1032" s="201"/>
      <c r="DB1032" s="201"/>
      <c r="DC1032" s="201"/>
      <c r="DD1032" s="201"/>
      <c r="DE1032" s="201"/>
      <c r="DF1032" s="201"/>
      <c r="DG1032" s="201"/>
      <c r="DH1032" s="201"/>
      <c r="DI1032" s="201"/>
      <c r="DJ1032" s="201"/>
      <c r="DK1032" s="201"/>
      <c r="DL1032" s="201"/>
      <c r="DM1032" s="201"/>
      <c r="DN1032" s="201"/>
      <c r="DO1032" s="201"/>
      <c r="DP1032" s="201"/>
      <c r="DQ1032" s="201"/>
      <c r="DR1032" s="201"/>
      <c r="DS1032" s="201"/>
      <c r="DT1032" s="201"/>
      <c r="DU1032" s="201"/>
      <c r="DV1032" s="201"/>
      <c r="DW1032" s="201"/>
      <c r="DX1032" s="201"/>
      <c r="DY1032" s="201"/>
      <c r="DZ1032" s="201"/>
      <c r="EA1032" s="201"/>
      <c r="EB1032" s="201"/>
      <c r="EC1032" s="201"/>
      <c r="ED1032" s="201"/>
      <c r="EE1032" s="201"/>
      <c r="EF1032" s="201"/>
      <c r="EG1032" s="201"/>
      <c r="EH1032" s="201"/>
      <c r="EI1032" s="201"/>
      <c r="EJ1032" s="201"/>
      <c r="EK1032" s="201"/>
      <c r="EL1032" s="201"/>
      <c r="EM1032" s="201"/>
      <c r="EN1032" s="201"/>
      <c r="EO1032" s="201"/>
      <c r="EP1032" s="201"/>
      <c r="EQ1032" s="201"/>
      <c r="ER1032" s="201"/>
      <c r="ES1032" s="201"/>
      <c r="ET1032" s="201"/>
      <c r="EU1032" s="201"/>
      <c r="EV1032" s="201"/>
      <c r="EW1032" s="201"/>
      <c r="EX1032" s="201"/>
      <c r="EY1032" s="201"/>
      <c r="EZ1032" s="201"/>
      <c r="FA1032" s="201"/>
      <c r="FB1032" s="201"/>
      <c r="FC1032" s="201"/>
      <c r="FD1032" s="201"/>
      <c r="FE1032" s="201"/>
      <c r="FF1032" s="201"/>
      <c r="FG1032" s="201"/>
      <c r="FH1032" s="201"/>
      <c r="FI1032" s="201"/>
      <c r="FJ1032" s="201"/>
      <c r="FK1032" s="201"/>
      <c r="FL1032" s="201"/>
      <c r="FM1032" s="201"/>
      <c r="FN1032" s="201"/>
      <c r="FO1032" s="201"/>
      <c r="FP1032" s="201"/>
      <c r="FQ1032" s="201"/>
      <c r="FR1032" s="201"/>
      <c r="FS1032" s="201"/>
      <c r="FT1032" s="201"/>
      <c r="FU1032" s="201"/>
      <c r="FV1032" s="201"/>
      <c r="FW1032" s="201"/>
      <c r="FX1032" s="201"/>
      <c r="FY1032" s="201"/>
      <c r="FZ1032" s="201"/>
      <c r="GA1032" s="201"/>
      <c r="GB1032" s="201"/>
      <c r="GC1032" s="201"/>
      <c r="GD1032" s="201"/>
      <c r="GE1032" s="201"/>
      <c r="GF1032" s="201"/>
      <c r="GG1032" s="201"/>
      <c r="GH1032" s="201"/>
      <c r="GI1032" s="201"/>
      <c r="GJ1032" s="201"/>
      <c r="GK1032" s="201"/>
      <c r="GL1032" s="201"/>
      <c r="GM1032" s="201"/>
      <c r="GN1032" s="201"/>
      <c r="GO1032" s="201"/>
      <c r="GP1032" s="201"/>
      <c r="GQ1032" s="201"/>
      <c r="GR1032" s="201"/>
      <c r="GS1032" s="201"/>
      <c r="GT1032" s="201"/>
      <c r="GU1032" s="201"/>
      <c r="GV1032" s="201"/>
      <c r="GW1032" s="201"/>
      <c r="GX1032" s="201"/>
      <c r="GY1032" s="201"/>
      <c r="GZ1032" s="201"/>
      <c r="HA1032" s="201"/>
      <c r="HB1032" s="201"/>
      <c r="HC1032" s="201"/>
      <c r="HD1032" s="201"/>
      <c r="HE1032" s="201"/>
      <c r="HF1032" s="201"/>
      <c r="HG1032" s="201"/>
      <c r="HH1032" s="201"/>
      <c r="HI1032" s="201"/>
      <c r="HJ1032" s="201"/>
      <c r="HK1032" s="201"/>
      <c r="HL1032" s="201"/>
      <c r="HM1032" s="201"/>
      <c r="HN1032" s="201"/>
      <c r="HO1032" s="201"/>
      <c r="HP1032" s="201"/>
      <c r="HQ1032" s="201"/>
      <c r="HR1032" s="201"/>
      <c r="HS1032" s="201"/>
      <c r="HT1032" s="201"/>
      <c r="HU1032" s="201"/>
      <c r="HV1032" s="201"/>
      <c r="HW1032" s="201"/>
      <c r="HX1032" s="201"/>
      <c r="HY1032" s="201"/>
      <c r="HZ1032" s="201"/>
      <c r="IA1032" s="201"/>
      <c r="IB1032" s="201"/>
      <c r="IC1032" s="201"/>
      <c r="ID1032" s="201"/>
      <c r="IE1032" s="201"/>
      <c r="IF1032" s="201"/>
      <c r="IG1032" s="201"/>
      <c r="IH1032" s="201"/>
      <c r="II1032" s="201"/>
      <c r="IJ1032" s="201"/>
      <c r="IK1032" s="201"/>
      <c r="IL1032" s="201"/>
      <c r="IM1032" s="201"/>
      <c r="IN1032" s="201"/>
      <c r="IO1032" s="201"/>
      <c r="IP1032" s="201"/>
      <c r="IQ1032" s="201"/>
      <c r="IR1032" s="201"/>
      <c r="IS1032" s="201"/>
      <c r="IT1032" s="201"/>
      <c r="IU1032" s="201"/>
      <c r="IV1032" s="201"/>
    </row>
    <row r="1033" spans="1:256">
      <c r="A1033" s="198"/>
      <c r="B1033" s="199"/>
      <c r="C1033" s="199" t="s">
        <v>205</v>
      </c>
      <c r="D1033" s="199"/>
      <c r="E1033" s="199" t="s">
        <v>165</v>
      </c>
      <c r="F1033" s="196">
        <v>6</v>
      </c>
      <c r="G1033" s="197">
        <v>1192.28</v>
      </c>
      <c r="H1033" s="197">
        <v>4769.12</v>
      </c>
      <c r="I1033" s="197">
        <v>794.85333333333301</v>
      </c>
      <c r="J1033" s="230">
        <v>8.8333333333333304</v>
      </c>
      <c r="K1033" s="200"/>
      <c r="L1033" s="199">
        <v>4</v>
      </c>
      <c r="M1033" s="197">
        <v>3586.62</v>
      </c>
      <c r="N1033" s="197">
        <v>1793.31</v>
      </c>
      <c r="O1033" s="199"/>
      <c r="P1033" s="197"/>
      <c r="Q1033" s="197"/>
      <c r="R1033" s="196">
        <v>6</v>
      </c>
      <c r="S1033" s="197">
        <v>4769.12</v>
      </c>
      <c r="T1033" s="197">
        <v>794.85333333333301</v>
      </c>
      <c r="U1033" s="200"/>
      <c r="V1033" s="199"/>
      <c r="W1033" s="199"/>
      <c r="X1033" s="199"/>
      <c r="Y1033" s="199"/>
      <c r="Z1033" s="199"/>
      <c r="AA1033" s="199"/>
      <c r="AB1033" s="199"/>
      <c r="AC1033" s="199"/>
      <c r="AD1033" s="199"/>
      <c r="AE1033" s="200"/>
      <c r="AH1033" s="201"/>
      <c r="AI1033" s="201"/>
      <c r="AJ1033" s="201"/>
      <c r="AK1033" s="201"/>
      <c r="AL1033" s="201"/>
      <c r="AM1033" s="201"/>
      <c r="AN1033" s="201"/>
      <c r="AO1033" s="201"/>
      <c r="AP1033" s="201"/>
      <c r="AQ1033" s="201"/>
      <c r="AR1033" s="201"/>
      <c r="AS1033" s="201"/>
      <c r="AT1033" s="201"/>
      <c r="AU1033" s="201"/>
      <c r="AV1033" s="201"/>
      <c r="AW1033" s="201"/>
      <c r="AX1033" s="201"/>
      <c r="AY1033" s="201"/>
      <c r="AZ1033" s="201"/>
      <c r="BA1033" s="201"/>
      <c r="BB1033" s="201"/>
      <c r="BC1033" s="201"/>
      <c r="BD1033" s="201"/>
      <c r="BE1033" s="201"/>
      <c r="BF1033" s="201"/>
      <c r="BG1033" s="201"/>
      <c r="BH1033" s="201"/>
      <c r="BI1033" s="201"/>
      <c r="BJ1033" s="201"/>
      <c r="BK1033" s="201"/>
      <c r="BL1033" s="201"/>
      <c r="BM1033" s="201"/>
      <c r="BN1033" s="201"/>
      <c r="BO1033" s="201"/>
      <c r="BP1033" s="201"/>
      <c r="BQ1033" s="201"/>
      <c r="BR1033" s="201"/>
      <c r="BS1033" s="201"/>
      <c r="BT1033" s="201"/>
      <c r="BU1033" s="201"/>
      <c r="BV1033" s="201"/>
      <c r="BW1033" s="201"/>
      <c r="BX1033" s="201"/>
      <c r="BY1033" s="201"/>
      <c r="BZ1033" s="201"/>
      <c r="CA1033" s="201"/>
      <c r="CB1033" s="201"/>
      <c r="CC1033" s="201"/>
      <c r="CD1033" s="201"/>
      <c r="CE1033" s="201"/>
      <c r="CF1033" s="201"/>
      <c r="CG1033" s="201"/>
      <c r="CH1033" s="201"/>
      <c r="CI1033" s="201"/>
      <c r="CJ1033" s="201"/>
      <c r="CK1033" s="201"/>
      <c r="CL1033" s="201"/>
      <c r="CM1033" s="201"/>
      <c r="CN1033" s="201"/>
      <c r="CO1033" s="201"/>
      <c r="CP1033" s="201"/>
      <c r="CQ1033" s="201"/>
      <c r="CR1033" s="201"/>
      <c r="CS1033" s="201"/>
      <c r="CT1033" s="201"/>
      <c r="CU1033" s="201"/>
      <c r="CV1033" s="201"/>
      <c r="CW1033" s="201"/>
      <c r="CX1033" s="201"/>
      <c r="CY1033" s="201"/>
      <c r="CZ1033" s="201"/>
      <c r="DA1033" s="201"/>
      <c r="DB1033" s="201"/>
      <c r="DC1033" s="201"/>
      <c r="DD1033" s="201"/>
      <c r="DE1033" s="201"/>
      <c r="DF1033" s="201"/>
      <c r="DG1033" s="201"/>
      <c r="DH1033" s="201"/>
      <c r="DI1033" s="201"/>
      <c r="DJ1033" s="201"/>
      <c r="DK1033" s="201"/>
      <c r="DL1033" s="201"/>
      <c r="DM1033" s="201"/>
      <c r="DN1033" s="201"/>
      <c r="DO1033" s="201"/>
      <c r="DP1033" s="201"/>
      <c r="DQ1033" s="201"/>
      <c r="DR1033" s="201"/>
      <c r="DS1033" s="201"/>
      <c r="DT1033" s="201"/>
      <c r="DU1033" s="201"/>
      <c r="DV1033" s="201"/>
      <c r="DW1033" s="201"/>
      <c r="DX1033" s="201"/>
      <c r="DY1033" s="201"/>
      <c r="DZ1033" s="201"/>
      <c r="EA1033" s="201"/>
      <c r="EB1033" s="201"/>
      <c r="EC1033" s="201"/>
      <c r="ED1033" s="201"/>
      <c r="EE1033" s="201"/>
      <c r="EF1033" s="201"/>
      <c r="EG1033" s="201"/>
      <c r="EH1033" s="201"/>
      <c r="EI1033" s="201"/>
      <c r="EJ1033" s="201"/>
      <c r="EK1033" s="201"/>
      <c r="EL1033" s="201"/>
      <c r="EM1033" s="201"/>
      <c r="EN1033" s="201"/>
      <c r="EO1033" s="201"/>
      <c r="EP1033" s="201"/>
      <c r="EQ1033" s="201"/>
      <c r="ER1033" s="201"/>
      <c r="ES1033" s="201"/>
      <c r="ET1033" s="201"/>
      <c r="EU1033" s="201"/>
      <c r="EV1033" s="201"/>
      <c r="EW1033" s="201"/>
      <c r="EX1033" s="201"/>
      <c r="EY1033" s="201"/>
      <c r="EZ1033" s="201"/>
      <c r="FA1033" s="201"/>
      <c r="FB1033" s="201"/>
      <c r="FC1033" s="201"/>
      <c r="FD1033" s="201"/>
      <c r="FE1033" s="201"/>
      <c r="FF1033" s="201"/>
      <c r="FG1033" s="201"/>
      <c r="FH1033" s="201"/>
      <c r="FI1033" s="201"/>
      <c r="FJ1033" s="201"/>
      <c r="FK1033" s="201"/>
      <c r="FL1033" s="201"/>
      <c r="FM1033" s="201"/>
      <c r="FN1033" s="201"/>
      <c r="FO1033" s="201"/>
      <c r="FP1033" s="201"/>
      <c r="FQ1033" s="201"/>
      <c r="FR1033" s="201"/>
      <c r="FS1033" s="201"/>
      <c r="FT1033" s="201"/>
      <c r="FU1033" s="201"/>
      <c r="FV1033" s="201"/>
      <c r="FW1033" s="201"/>
      <c r="FX1033" s="201"/>
      <c r="FY1033" s="201"/>
      <c r="FZ1033" s="201"/>
      <c r="GA1033" s="201"/>
      <c r="GB1033" s="201"/>
      <c r="GC1033" s="201"/>
      <c r="GD1033" s="201"/>
      <c r="GE1033" s="201"/>
      <c r="GF1033" s="201"/>
      <c r="GG1033" s="201"/>
      <c r="GH1033" s="201"/>
      <c r="GI1033" s="201"/>
      <c r="GJ1033" s="201"/>
      <c r="GK1033" s="201"/>
      <c r="GL1033" s="201"/>
      <c r="GM1033" s="201"/>
      <c r="GN1033" s="201"/>
      <c r="GO1033" s="201"/>
      <c r="GP1033" s="201"/>
      <c r="GQ1033" s="201"/>
      <c r="GR1033" s="201"/>
      <c r="GS1033" s="201"/>
      <c r="GT1033" s="201"/>
      <c r="GU1033" s="201"/>
      <c r="GV1033" s="201"/>
      <c r="GW1033" s="201"/>
      <c r="GX1033" s="201"/>
      <c r="GY1033" s="201"/>
      <c r="GZ1033" s="201"/>
      <c r="HA1033" s="201"/>
      <c r="HB1033" s="201"/>
      <c r="HC1033" s="201"/>
      <c r="HD1033" s="201"/>
      <c r="HE1033" s="201"/>
      <c r="HF1033" s="201"/>
      <c r="HG1033" s="201"/>
      <c r="HH1033" s="201"/>
      <c r="HI1033" s="201"/>
      <c r="HJ1033" s="201"/>
      <c r="HK1033" s="201"/>
      <c r="HL1033" s="201"/>
      <c r="HM1033" s="201"/>
      <c r="HN1033" s="201"/>
      <c r="HO1033" s="201"/>
      <c r="HP1033" s="201"/>
      <c r="HQ1033" s="201"/>
      <c r="HR1033" s="201"/>
      <c r="HS1033" s="201"/>
      <c r="HT1033" s="201"/>
      <c r="HU1033" s="201"/>
      <c r="HV1033" s="201"/>
      <c r="HW1033" s="201"/>
      <c r="HX1033" s="201"/>
      <c r="HY1033" s="201"/>
      <c r="HZ1033" s="201"/>
      <c r="IA1033" s="201"/>
      <c r="IB1033" s="201"/>
      <c r="IC1033" s="201"/>
      <c r="ID1033" s="201"/>
      <c r="IE1033" s="201"/>
      <c r="IF1033" s="201"/>
      <c r="IG1033" s="201"/>
      <c r="IH1033" s="201"/>
      <c r="II1033" s="201"/>
      <c r="IJ1033" s="201"/>
      <c r="IK1033" s="201"/>
      <c r="IL1033" s="201"/>
      <c r="IM1033" s="201"/>
      <c r="IN1033" s="201"/>
      <c r="IO1033" s="201"/>
      <c r="IP1033" s="201"/>
      <c r="IQ1033" s="201"/>
      <c r="IR1033" s="201"/>
      <c r="IS1033" s="201"/>
      <c r="IT1033" s="201"/>
      <c r="IU1033" s="201"/>
      <c r="IV1033" s="201"/>
    </row>
    <row r="1034" spans="1:256">
      <c r="A1034" s="198"/>
      <c r="B1034" s="199"/>
      <c r="C1034" s="199" t="s">
        <v>211</v>
      </c>
      <c r="D1034" s="199"/>
      <c r="E1034" s="199" t="s">
        <v>148</v>
      </c>
      <c r="F1034" s="196">
        <v>2</v>
      </c>
      <c r="G1034" s="197"/>
      <c r="H1034" s="197">
        <v>241.96</v>
      </c>
      <c r="I1034" s="197">
        <v>120.98</v>
      </c>
      <c r="J1034" s="230">
        <v>2</v>
      </c>
      <c r="K1034" s="200"/>
      <c r="L1034" s="199"/>
      <c r="M1034" s="197">
        <v>241.96</v>
      </c>
      <c r="N1034" s="197">
        <v>120.98</v>
      </c>
      <c r="O1034" s="199"/>
      <c r="P1034" s="197"/>
      <c r="Q1034" s="197"/>
      <c r="R1034" s="196">
        <v>2</v>
      </c>
      <c r="S1034" s="197">
        <v>241.96</v>
      </c>
      <c r="T1034" s="197">
        <v>120.98</v>
      </c>
      <c r="U1034" s="200"/>
      <c r="V1034" s="199"/>
      <c r="W1034" s="199"/>
      <c r="X1034" s="199"/>
      <c r="Y1034" s="199"/>
      <c r="Z1034" s="199"/>
      <c r="AA1034" s="199"/>
      <c r="AB1034" s="199"/>
      <c r="AC1034" s="199"/>
      <c r="AD1034" s="199"/>
      <c r="AE1034" s="200"/>
      <c r="AH1034" s="201"/>
      <c r="AI1034" s="201"/>
      <c r="AJ1034" s="201"/>
      <c r="AK1034" s="201"/>
      <c r="AL1034" s="201"/>
      <c r="AM1034" s="201"/>
      <c r="AN1034" s="201"/>
      <c r="AO1034" s="201"/>
      <c r="AP1034" s="201"/>
      <c r="AQ1034" s="201"/>
      <c r="AR1034" s="201"/>
      <c r="AS1034" s="201"/>
      <c r="AT1034" s="201"/>
      <c r="AU1034" s="201"/>
      <c r="AV1034" s="201"/>
      <c r="AW1034" s="201"/>
      <c r="AX1034" s="201"/>
      <c r="AY1034" s="201"/>
      <c r="AZ1034" s="201"/>
      <c r="BA1034" s="201"/>
      <c r="BB1034" s="201"/>
      <c r="BC1034" s="201"/>
      <c r="BD1034" s="201"/>
      <c r="BE1034" s="201"/>
      <c r="BF1034" s="201"/>
      <c r="BG1034" s="201"/>
      <c r="BH1034" s="201"/>
      <c r="BI1034" s="201"/>
      <c r="BJ1034" s="201"/>
      <c r="BK1034" s="201"/>
      <c r="BL1034" s="201"/>
      <c r="BM1034" s="201"/>
      <c r="BN1034" s="201"/>
      <c r="BO1034" s="201"/>
      <c r="BP1034" s="201"/>
      <c r="BQ1034" s="201"/>
      <c r="BR1034" s="201"/>
      <c r="BS1034" s="201"/>
      <c r="BT1034" s="201"/>
      <c r="BU1034" s="201"/>
      <c r="BV1034" s="201"/>
      <c r="BW1034" s="201"/>
      <c r="BX1034" s="201"/>
      <c r="BY1034" s="201"/>
      <c r="BZ1034" s="201"/>
      <c r="CA1034" s="201"/>
      <c r="CB1034" s="201"/>
      <c r="CC1034" s="201"/>
      <c r="CD1034" s="201"/>
      <c r="CE1034" s="201"/>
      <c r="CF1034" s="201"/>
      <c r="CG1034" s="201"/>
      <c r="CH1034" s="201"/>
      <c r="CI1034" s="201"/>
      <c r="CJ1034" s="201"/>
      <c r="CK1034" s="201"/>
      <c r="CL1034" s="201"/>
      <c r="CM1034" s="201"/>
      <c r="CN1034" s="201"/>
      <c r="CO1034" s="201"/>
      <c r="CP1034" s="201"/>
      <c r="CQ1034" s="201"/>
      <c r="CR1034" s="201"/>
      <c r="CS1034" s="201"/>
      <c r="CT1034" s="201"/>
      <c r="CU1034" s="201"/>
      <c r="CV1034" s="201"/>
      <c r="CW1034" s="201"/>
      <c r="CX1034" s="201"/>
      <c r="CY1034" s="201"/>
      <c r="CZ1034" s="201"/>
      <c r="DA1034" s="201"/>
      <c r="DB1034" s="201"/>
      <c r="DC1034" s="201"/>
      <c r="DD1034" s="201"/>
      <c r="DE1034" s="201"/>
      <c r="DF1034" s="201"/>
      <c r="DG1034" s="201"/>
      <c r="DH1034" s="201"/>
      <c r="DI1034" s="201"/>
      <c r="DJ1034" s="201"/>
      <c r="DK1034" s="201"/>
      <c r="DL1034" s="201"/>
      <c r="DM1034" s="201"/>
      <c r="DN1034" s="201"/>
      <c r="DO1034" s="201"/>
      <c r="DP1034" s="201"/>
      <c r="DQ1034" s="201"/>
      <c r="DR1034" s="201"/>
      <c r="DS1034" s="201"/>
      <c r="DT1034" s="201"/>
      <c r="DU1034" s="201"/>
      <c r="DV1034" s="201"/>
      <c r="DW1034" s="201"/>
      <c r="DX1034" s="201"/>
      <c r="DY1034" s="201"/>
      <c r="DZ1034" s="201"/>
      <c r="EA1034" s="201"/>
      <c r="EB1034" s="201"/>
      <c r="EC1034" s="201"/>
      <c r="ED1034" s="201"/>
      <c r="EE1034" s="201"/>
      <c r="EF1034" s="201"/>
      <c r="EG1034" s="201"/>
      <c r="EH1034" s="201"/>
      <c r="EI1034" s="201"/>
      <c r="EJ1034" s="201"/>
      <c r="EK1034" s="201"/>
      <c r="EL1034" s="201"/>
      <c r="EM1034" s="201"/>
      <c r="EN1034" s="201"/>
      <c r="EO1034" s="201"/>
      <c r="EP1034" s="201"/>
      <c r="EQ1034" s="201"/>
      <c r="ER1034" s="201"/>
      <c r="ES1034" s="201"/>
      <c r="ET1034" s="201"/>
      <c r="EU1034" s="201"/>
      <c r="EV1034" s="201"/>
      <c r="EW1034" s="201"/>
      <c r="EX1034" s="201"/>
      <c r="EY1034" s="201"/>
      <c r="EZ1034" s="201"/>
      <c r="FA1034" s="201"/>
      <c r="FB1034" s="201"/>
      <c r="FC1034" s="201"/>
      <c r="FD1034" s="201"/>
      <c r="FE1034" s="201"/>
      <c r="FF1034" s="201"/>
      <c r="FG1034" s="201"/>
      <c r="FH1034" s="201"/>
      <c r="FI1034" s="201"/>
      <c r="FJ1034" s="201"/>
      <c r="FK1034" s="201"/>
      <c r="FL1034" s="201"/>
      <c r="FM1034" s="201"/>
      <c r="FN1034" s="201"/>
      <c r="FO1034" s="201"/>
      <c r="FP1034" s="201"/>
      <c r="FQ1034" s="201"/>
      <c r="FR1034" s="201"/>
      <c r="FS1034" s="201"/>
      <c r="FT1034" s="201"/>
      <c r="FU1034" s="201"/>
      <c r="FV1034" s="201"/>
      <c r="FW1034" s="201"/>
      <c r="FX1034" s="201"/>
      <c r="FY1034" s="201"/>
      <c r="FZ1034" s="201"/>
      <c r="GA1034" s="201"/>
      <c r="GB1034" s="201"/>
      <c r="GC1034" s="201"/>
      <c r="GD1034" s="201"/>
      <c r="GE1034" s="201"/>
      <c r="GF1034" s="201"/>
      <c r="GG1034" s="201"/>
      <c r="GH1034" s="201"/>
      <c r="GI1034" s="201"/>
      <c r="GJ1034" s="201"/>
      <c r="GK1034" s="201"/>
      <c r="GL1034" s="201"/>
      <c r="GM1034" s="201"/>
      <c r="GN1034" s="201"/>
      <c r="GO1034" s="201"/>
      <c r="GP1034" s="201"/>
      <c r="GQ1034" s="201"/>
      <c r="GR1034" s="201"/>
      <c r="GS1034" s="201"/>
      <c r="GT1034" s="201"/>
      <c r="GU1034" s="201"/>
      <c r="GV1034" s="201"/>
      <c r="GW1034" s="201"/>
      <c r="GX1034" s="201"/>
      <c r="GY1034" s="201"/>
      <c r="GZ1034" s="201"/>
      <c r="HA1034" s="201"/>
      <c r="HB1034" s="201"/>
      <c r="HC1034" s="201"/>
      <c r="HD1034" s="201"/>
      <c r="HE1034" s="201"/>
      <c r="HF1034" s="201"/>
      <c r="HG1034" s="201"/>
      <c r="HH1034" s="201"/>
      <c r="HI1034" s="201"/>
      <c r="HJ1034" s="201"/>
      <c r="HK1034" s="201"/>
      <c r="HL1034" s="201"/>
      <c r="HM1034" s="201"/>
      <c r="HN1034" s="201"/>
      <c r="HO1034" s="201"/>
      <c r="HP1034" s="201"/>
      <c r="HQ1034" s="201"/>
      <c r="HR1034" s="201"/>
      <c r="HS1034" s="201"/>
      <c r="HT1034" s="201"/>
      <c r="HU1034" s="201"/>
      <c r="HV1034" s="201"/>
      <c r="HW1034" s="201"/>
      <c r="HX1034" s="201"/>
      <c r="HY1034" s="201"/>
      <c r="HZ1034" s="201"/>
      <c r="IA1034" s="201"/>
      <c r="IB1034" s="201"/>
      <c r="IC1034" s="201"/>
      <c r="ID1034" s="201"/>
      <c r="IE1034" s="201"/>
      <c r="IF1034" s="201"/>
      <c r="IG1034" s="201"/>
      <c r="IH1034" s="201"/>
      <c r="II1034" s="201"/>
      <c r="IJ1034" s="201"/>
      <c r="IK1034" s="201"/>
      <c r="IL1034" s="201"/>
      <c r="IM1034" s="201"/>
      <c r="IN1034" s="201"/>
      <c r="IO1034" s="201"/>
      <c r="IP1034" s="201"/>
      <c r="IQ1034" s="201"/>
      <c r="IR1034" s="201"/>
      <c r="IS1034" s="201"/>
      <c r="IT1034" s="201"/>
      <c r="IU1034" s="201"/>
      <c r="IV1034" s="201"/>
    </row>
    <row r="1035" spans="1:256">
      <c r="A1035" s="198"/>
      <c r="B1035" s="199"/>
      <c r="C1035" s="199" t="s">
        <v>214</v>
      </c>
      <c r="D1035" s="199"/>
      <c r="E1035" s="199" t="s">
        <v>215</v>
      </c>
      <c r="F1035" s="196">
        <v>1</v>
      </c>
      <c r="G1035" s="197"/>
      <c r="H1035" s="197">
        <v>80.41</v>
      </c>
      <c r="I1035" s="197">
        <v>80.41</v>
      </c>
      <c r="J1035" s="230">
        <v>13</v>
      </c>
      <c r="K1035" s="200"/>
      <c r="L1035" s="199"/>
      <c r="M1035" s="197">
        <v>716.05</v>
      </c>
      <c r="N1035" s="197">
        <v>716.05</v>
      </c>
      <c r="O1035" s="199"/>
      <c r="P1035" s="197"/>
      <c r="Q1035" s="197"/>
      <c r="R1035" s="196">
        <v>1</v>
      </c>
      <c r="S1035" s="197">
        <v>80.41</v>
      </c>
      <c r="T1035" s="197">
        <v>80.41</v>
      </c>
      <c r="U1035" s="200"/>
      <c r="V1035" s="199"/>
      <c r="W1035" s="199"/>
      <c r="X1035" s="199"/>
      <c r="Y1035" s="199"/>
      <c r="Z1035" s="199"/>
      <c r="AA1035" s="199"/>
      <c r="AB1035" s="199"/>
      <c r="AC1035" s="199"/>
      <c r="AD1035" s="199"/>
      <c r="AE1035" s="200"/>
      <c r="AH1035" s="201"/>
      <c r="AI1035" s="201"/>
      <c r="AJ1035" s="201"/>
      <c r="AK1035" s="201"/>
      <c r="AL1035" s="201"/>
      <c r="AM1035" s="201"/>
      <c r="AN1035" s="201"/>
      <c r="AO1035" s="201"/>
      <c r="AP1035" s="201"/>
      <c r="AQ1035" s="201"/>
      <c r="AR1035" s="201"/>
      <c r="AS1035" s="201"/>
      <c r="AT1035" s="201"/>
      <c r="AU1035" s="201"/>
      <c r="AV1035" s="201"/>
      <c r="AW1035" s="201"/>
      <c r="AX1035" s="201"/>
      <c r="AY1035" s="201"/>
      <c r="AZ1035" s="201"/>
      <c r="BA1035" s="201"/>
      <c r="BB1035" s="201"/>
      <c r="BC1035" s="201"/>
      <c r="BD1035" s="201"/>
      <c r="BE1035" s="201"/>
      <c r="BF1035" s="201"/>
      <c r="BG1035" s="201"/>
      <c r="BH1035" s="201"/>
      <c r="BI1035" s="201"/>
      <c r="BJ1035" s="201"/>
      <c r="BK1035" s="201"/>
      <c r="BL1035" s="201"/>
      <c r="BM1035" s="201"/>
      <c r="BN1035" s="201"/>
      <c r="BO1035" s="201"/>
      <c r="BP1035" s="201"/>
      <c r="BQ1035" s="201"/>
      <c r="BR1035" s="201"/>
      <c r="BS1035" s="201"/>
      <c r="BT1035" s="201"/>
      <c r="BU1035" s="201"/>
      <c r="BV1035" s="201"/>
      <c r="BW1035" s="201"/>
      <c r="BX1035" s="201"/>
      <c r="BY1035" s="201"/>
      <c r="BZ1035" s="201"/>
      <c r="CA1035" s="201"/>
      <c r="CB1035" s="201"/>
      <c r="CC1035" s="201"/>
      <c r="CD1035" s="201"/>
      <c r="CE1035" s="201"/>
      <c r="CF1035" s="201"/>
      <c r="CG1035" s="201"/>
      <c r="CH1035" s="201"/>
      <c r="CI1035" s="201"/>
      <c r="CJ1035" s="201"/>
      <c r="CK1035" s="201"/>
      <c r="CL1035" s="201"/>
      <c r="CM1035" s="201"/>
      <c r="CN1035" s="201"/>
      <c r="CO1035" s="201"/>
      <c r="CP1035" s="201"/>
      <c r="CQ1035" s="201"/>
      <c r="CR1035" s="201"/>
      <c r="CS1035" s="201"/>
      <c r="CT1035" s="201"/>
      <c r="CU1035" s="201"/>
      <c r="CV1035" s="201"/>
      <c r="CW1035" s="201"/>
      <c r="CX1035" s="201"/>
      <c r="CY1035" s="201"/>
      <c r="CZ1035" s="201"/>
      <c r="DA1035" s="201"/>
      <c r="DB1035" s="201"/>
      <c r="DC1035" s="201"/>
      <c r="DD1035" s="201"/>
      <c r="DE1035" s="201"/>
      <c r="DF1035" s="201"/>
      <c r="DG1035" s="201"/>
      <c r="DH1035" s="201"/>
      <c r="DI1035" s="201"/>
      <c r="DJ1035" s="201"/>
      <c r="DK1035" s="201"/>
      <c r="DL1035" s="201"/>
      <c r="DM1035" s="201"/>
      <c r="DN1035" s="201"/>
      <c r="DO1035" s="201"/>
      <c r="DP1035" s="201"/>
      <c r="DQ1035" s="201"/>
      <c r="DR1035" s="201"/>
      <c r="DS1035" s="201"/>
      <c r="DT1035" s="201"/>
      <c r="DU1035" s="201"/>
      <c r="DV1035" s="201"/>
      <c r="DW1035" s="201"/>
      <c r="DX1035" s="201"/>
      <c r="DY1035" s="201"/>
      <c r="DZ1035" s="201"/>
      <c r="EA1035" s="201"/>
      <c r="EB1035" s="201"/>
      <c r="EC1035" s="201"/>
      <c r="ED1035" s="201"/>
      <c r="EE1035" s="201"/>
      <c r="EF1035" s="201"/>
      <c r="EG1035" s="201"/>
      <c r="EH1035" s="201"/>
      <c r="EI1035" s="201"/>
      <c r="EJ1035" s="201"/>
      <c r="EK1035" s="201"/>
      <c r="EL1035" s="201"/>
      <c r="EM1035" s="201"/>
      <c r="EN1035" s="201"/>
      <c r="EO1035" s="201"/>
      <c r="EP1035" s="201"/>
      <c r="EQ1035" s="201"/>
      <c r="ER1035" s="201"/>
      <c r="ES1035" s="201"/>
      <c r="ET1035" s="201"/>
      <c r="EU1035" s="201"/>
      <c r="EV1035" s="201"/>
      <c r="EW1035" s="201"/>
      <c r="EX1035" s="201"/>
      <c r="EY1035" s="201"/>
      <c r="EZ1035" s="201"/>
      <c r="FA1035" s="201"/>
      <c r="FB1035" s="201"/>
      <c r="FC1035" s="201"/>
      <c r="FD1035" s="201"/>
      <c r="FE1035" s="201"/>
      <c r="FF1035" s="201"/>
      <c r="FG1035" s="201"/>
      <c r="FH1035" s="201"/>
      <c r="FI1035" s="201"/>
      <c r="FJ1035" s="201"/>
      <c r="FK1035" s="201"/>
      <c r="FL1035" s="201"/>
      <c r="FM1035" s="201"/>
      <c r="FN1035" s="201"/>
      <c r="FO1035" s="201"/>
      <c r="FP1035" s="201"/>
      <c r="FQ1035" s="201"/>
      <c r="FR1035" s="201"/>
      <c r="FS1035" s="201"/>
      <c r="FT1035" s="201"/>
      <c r="FU1035" s="201"/>
      <c r="FV1035" s="201"/>
      <c r="FW1035" s="201"/>
      <c r="FX1035" s="201"/>
      <c r="FY1035" s="201"/>
      <c r="FZ1035" s="201"/>
      <c r="GA1035" s="201"/>
      <c r="GB1035" s="201"/>
      <c r="GC1035" s="201"/>
      <c r="GD1035" s="201"/>
      <c r="GE1035" s="201"/>
      <c r="GF1035" s="201"/>
      <c r="GG1035" s="201"/>
      <c r="GH1035" s="201"/>
      <c r="GI1035" s="201"/>
      <c r="GJ1035" s="201"/>
      <c r="GK1035" s="201"/>
      <c r="GL1035" s="201"/>
      <c r="GM1035" s="201"/>
      <c r="GN1035" s="201"/>
      <c r="GO1035" s="201"/>
      <c r="GP1035" s="201"/>
      <c r="GQ1035" s="201"/>
      <c r="GR1035" s="201"/>
      <c r="GS1035" s="201"/>
      <c r="GT1035" s="201"/>
      <c r="GU1035" s="201"/>
      <c r="GV1035" s="201"/>
      <c r="GW1035" s="201"/>
      <c r="GX1035" s="201"/>
      <c r="GY1035" s="201"/>
      <c r="GZ1035" s="201"/>
      <c r="HA1035" s="201"/>
      <c r="HB1035" s="201"/>
      <c r="HC1035" s="201"/>
      <c r="HD1035" s="201"/>
      <c r="HE1035" s="201"/>
      <c r="HF1035" s="201"/>
      <c r="HG1035" s="201"/>
      <c r="HH1035" s="201"/>
      <c r="HI1035" s="201"/>
      <c r="HJ1035" s="201"/>
      <c r="HK1035" s="201"/>
      <c r="HL1035" s="201"/>
      <c r="HM1035" s="201"/>
      <c r="HN1035" s="201"/>
      <c r="HO1035" s="201"/>
      <c r="HP1035" s="201"/>
      <c r="HQ1035" s="201"/>
      <c r="HR1035" s="201"/>
      <c r="HS1035" s="201"/>
      <c r="HT1035" s="201"/>
      <c r="HU1035" s="201"/>
      <c r="HV1035" s="201"/>
      <c r="HW1035" s="201"/>
      <c r="HX1035" s="201"/>
      <c r="HY1035" s="201"/>
      <c r="HZ1035" s="201"/>
      <c r="IA1035" s="201"/>
      <c r="IB1035" s="201"/>
      <c r="IC1035" s="201"/>
      <c r="ID1035" s="201"/>
      <c r="IE1035" s="201"/>
      <c r="IF1035" s="201"/>
      <c r="IG1035" s="201"/>
      <c r="IH1035" s="201"/>
      <c r="II1035" s="201"/>
      <c r="IJ1035" s="201"/>
      <c r="IK1035" s="201"/>
      <c r="IL1035" s="201"/>
      <c r="IM1035" s="201"/>
      <c r="IN1035" s="201"/>
      <c r="IO1035" s="201"/>
      <c r="IP1035" s="201"/>
      <c r="IQ1035" s="201"/>
      <c r="IR1035" s="201"/>
      <c r="IS1035" s="201"/>
      <c r="IT1035" s="201"/>
      <c r="IU1035" s="201"/>
      <c r="IV1035" s="201"/>
    </row>
    <row r="1036" spans="1:256">
      <c r="A1036" s="198"/>
      <c r="B1036" s="199"/>
      <c r="C1036" s="199" t="s">
        <v>225</v>
      </c>
      <c r="D1036" s="199"/>
      <c r="E1036" s="199" t="s">
        <v>226</v>
      </c>
      <c r="F1036" s="196">
        <v>1</v>
      </c>
      <c r="G1036" s="197">
        <v>247.53</v>
      </c>
      <c r="H1036" s="197">
        <v>247.53</v>
      </c>
      <c r="I1036" s="197">
        <v>247.53</v>
      </c>
      <c r="J1036" s="230">
        <v>7</v>
      </c>
      <c r="K1036" s="200"/>
      <c r="L1036" s="199">
        <v>1</v>
      </c>
      <c r="M1036" s="197"/>
      <c r="N1036" s="197"/>
      <c r="O1036" s="199"/>
      <c r="P1036" s="197"/>
      <c r="Q1036" s="197"/>
      <c r="R1036" s="196">
        <v>1</v>
      </c>
      <c r="S1036" s="197">
        <v>247.53</v>
      </c>
      <c r="T1036" s="197">
        <v>247.53</v>
      </c>
      <c r="U1036" s="200"/>
      <c r="V1036" s="199"/>
      <c r="W1036" s="199"/>
      <c r="X1036" s="199"/>
      <c r="Y1036" s="199"/>
      <c r="Z1036" s="199"/>
      <c r="AA1036" s="199"/>
      <c r="AB1036" s="199"/>
      <c r="AC1036" s="199"/>
      <c r="AD1036" s="199"/>
      <c r="AE1036" s="200"/>
      <c r="AH1036" s="201"/>
      <c r="AI1036" s="201"/>
      <c r="AJ1036" s="201"/>
      <c r="AK1036" s="201"/>
      <c r="AL1036" s="201"/>
      <c r="AM1036" s="201"/>
      <c r="AN1036" s="201"/>
      <c r="AO1036" s="201"/>
      <c r="AP1036" s="201"/>
      <c r="AQ1036" s="201"/>
      <c r="AR1036" s="201"/>
      <c r="AS1036" s="201"/>
      <c r="AT1036" s="201"/>
      <c r="AU1036" s="201"/>
      <c r="AV1036" s="201"/>
      <c r="AW1036" s="201"/>
      <c r="AX1036" s="201"/>
      <c r="AY1036" s="201"/>
      <c r="AZ1036" s="201"/>
      <c r="BA1036" s="201"/>
      <c r="BB1036" s="201"/>
      <c r="BC1036" s="201"/>
      <c r="BD1036" s="201"/>
      <c r="BE1036" s="201"/>
      <c r="BF1036" s="201"/>
      <c r="BG1036" s="201"/>
      <c r="BH1036" s="201"/>
      <c r="BI1036" s="201"/>
      <c r="BJ1036" s="201"/>
      <c r="BK1036" s="201"/>
      <c r="BL1036" s="201"/>
      <c r="BM1036" s="201"/>
      <c r="BN1036" s="201"/>
      <c r="BO1036" s="201"/>
      <c r="BP1036" s="201"/>
      <c r="BQ1036" s="201"/>
      <c r="BR1036" s="201"/>
      <c r="BS1036" s="201"/>
      <c r="BT1036" s="201"/>
      <c r="BU1036" s="201"/>
      <c r="BV1036" s="201"/>
      <c r="BW1036" s="201"/>
      <c r="BX1036" s="201"/>
      <c r="BY1036" s="201"/>
      <c r="BZ1036" s="201"/>
      <c r="CA1036" s="201"/>
      <c r="CB1036" s="201"/>
      <c r="CC1036" s="201"/>
      <c r="CD1036" s="201"/>
      <c r="CE1036" s="201"/>
      <c r="CF1036" s="201"/>
      <c r="CG1036" s="201"/>
      <c r="CH1036" s="201"/>
      <c r="CI1036" s="201"/>
      <c r="CJ1036" s="201"/>
      <c r="CK1036" s="201"/>
      <c r="CL1036" s="201"/>
      <c r="CM1036" s="201"/>
      <c r="CN1036" s="201"/>
      <c r="CO1036" s="201"/>
      <c r="CP1036" s="201"/>
      <c r="CQ1036" s="201"/>
      <c r="CR1036" s="201"/>
      <c r="CS1036" s="201"/>
      <c r="CT1036" s="201"/>
      <c r="CU1036" s="201"/>
      <c r="CV1036" s="201"/>
      <c r="CW1036" s="201"/>
      <c r="CX1036" s="201"/>
      <c r="CY1036" s="201"/>
      <c r="CZ1036" s="201"/>
      <c r="DA1036" s="201"/>
      <c r="DB1036" s="201"/>
      <c r="DC1036" s="201"/>
      <c r="DD1036" s="201"/>
      <c r="DE1036" s="201"/>
      <c r="DF1036" s="201"/>
      <c r="DG1036" s="201"/>
      <c r="DH1036" s="201"/>
      <c r="DI1036" s="201"/>
      <c r="DJ1036" s="201"/>
      <c r="DK1036" s="201"/>
      <c r="DL1036" s="201"/>
      <c r="DM1036" s="201"/>
      <c r="DN1036" s="201"/>
      <c r="DO1036" s="201"/>
      <c r="DP1036" s="201"/>
      <c r="DQ1036" s="201"/>
      <c r="DR1036" s="201"/>
      <c r="DS1036" s="201"/>
      <c r="DT1036" s="201"/>
      <c r="DU1036" s="201"/>
      <c r="DV1036" s="201"/>
      <c r="DW1036" s="201"/>
      <c r="DX1036" s="201"/>
      <c r="DY1036" s="201"/>
      <c r="DZ1036" s="201"/>
      <c r="EA1036" s="201"/>
      <c r="EB1036" s="201"/>
      <c r="EC1036" s="201"/>
      <c r="ED1036" s="201"/>
      <c r="EE1036" s="201"/>
      <c r="EF1036" s="201"/>
      <c r="EG1036" s="201"/>
      <c r="EH1036" s="201"/>
      <c r="EI1036" s="201"/>
      <c r="EJ1036" s="201"/>
      <c r="EK1036" s="201"/>
      <c r="EL1036" s="201"/>
      <c r="EM1036" s="201"/>
      <c r="EN1036" s="201"/>
      <c r="EO1036" s="201"/>
      <c r="EP1036" s="201"/>
      <c r="EQ1036" s="201"/>
      <c r="ER1036" s="201"/>
      <c r="ES1036" s="201"/>
      <c r="ET1036" s="201"/>
      <c r="EU1036" s="201"/>
      <c r="EV1036" s="201"/>
      <c r="EW1036" s="201"/>
      <c r="EX1036" s="201"/>
      <c r="EY1036" s="201"/>
      <c r="EZ1036" s="201"/>
      <c r="FA1036" s="201"/>
      <c r="FB1036" s="201"/>
      <c r="FC1036" s="201"/>
      <c r="FD1036" s="201"/>
      <c r="FE1036" s="201"/>
      <c r="FF1036" s="201"/>
      <c r="FG1036" s="201"/>
      <c r="FH1036" s="201"/>
      <c r="FI1036" s="201"/>
      <c r="FJ1036" s="201"/>
      <c r="FK1036" s="201"/>
      <c r="FL1036" s="201"/>
      <c r="FM1036" s="201"/>
      <c r="FN1036" s="201"/>
      <c r="FO1036" s="201"/>
      <c r="FP1036" s="201"/>
      <c r="FQ1036" s="201"/>
      <c r="FR1036" s="201"/>
      <c r="FS1036" s="201"/>
      <c r="FT1036" s="201"/>
      <c r="FU1036" s="201"/>
      <c r="FV1036" s="201"/>
      <c r="FW1036" s="201"/>
      <c r="FX1036" s="201"/>
      <c r="FY1036" s="201"/>
      <c r="FZ1036" s="201"/>
      <c r="GA1036" s="201"/>
      <c r="GB1036" s="201"/>
      <c r="GC1036" s="201"/>
      <c r="GD1036" s="201"/>
      <c r="GE1036" s="201"/>
      <c r="GF1036" s="201"/>
      <c r="GG1036" s="201"/>
      <c r="GH1036" s="201"/>
      <c r="GI1036" s="201"/>
      <c r="GJ1036" s="201"/>
      <c r="GK1036" s="201"/>
      <c r="GL1036" s="201"/>
      <c r="GM1036" s="201"/>
      <c r="GN1036" s="201"/>
      <c r="GO1036" s="201"/>
      <c r="GP1036" s="201"/>
      <c r="GQ1036" s="201"/>
      <c r="GR1036" s="201"/>
      <c r="GS1036" s="201"/>
      <c r="GT1036" s="201"/>
      <c r="GU1036" s="201"/>
      <c r="GV1036" s="201"/>
      <c r="GW1036" s="201"/>
      <c r="GX1036" s="201"/>
      <c r="GY1036" s="201"/>
      <c r="GZ1036" s="201"/>
      <c r="HA1036" s="201"/>
      <c r="HB1036" s="201"/>
      <c r="HC1036" s="201"/>
      <c r="HD1036" s="201"/>
      <c r="HE1036" s="201"/>
      <c r="HF1036" s="201"/>
      <c r="HG1036" s="201"/>
      <c r="HH1036" s="201"/>
      <c r="HI1036" s="201"/>
      <c r="HJ1036" s="201"/>
      <c r="HK1036" s="201"/>
      <c r="HL1036" s="201"/>
      <c r="HM1036" s="201"/>
      <c r="HN1036" s="201"/>
      <c r="HO1036" s="201"/>
      <c r="HP1036" s="201"/>
      <c r="HQ1036" s="201"/>
      <c r="HR1036" s="201"/>
      <c r="HS1036" s="201"/>
      <c r="HT1036" s="201"/>
      <c r="HU1036" s="201"/>
      <c r="HV1036" s="201"/>
      <c r="HW1036" s="201"/>
      <c r="HX1036" s="201"/>
      <c r="HY1036" s="201"/>
      <c r="HZ1036" s="201"/>
      <c r="IA1036" s="201"/>
      <c r="IB1036" s="201"/>
      <c r="IC1036" s="201"/>
      <c r="ID1036" s="201"/>
      <c r="IE1036" s="201"/>
      <c r="IF1036" s="201"/>
      <c r="IG1036" s="201"/>
      <c r="IH1036" s="201"/>
      <c r="II1036" s="201"/>
      <c r="IJ1036" s="201"/>
      <c r="IK1036" s="201"/>
      <c r="IL1036" s="201"/>
      <c r="IM1036" s="201"/>
      <c r="IN1036" s="201"/>
      <c r="IO1036" s="201"/>
      <c r="IP1036" s="201"/>
      <c r="IQ1036" s="201"/>
      <c r="IR1036" s="201"/>
      <c r="IS1036" s="201"/>
      <c r="IT1036" s="201"/>
      <c r="IU1036" s="201"/>
      <c r="IV1036" s="201"/>
    </row>
    <row r="1037" spans="1:256">
      <c r="A1037" s="198"/>
      <c r="B1037" s="199"/>
      <c r="C1037" s="199" t="s">
        <v>227</v>
      </c>
      <c r="D1037" s="199"/>
      <c r="E1037" s="199" t="s">
        <v>228</v>
      </c>
      <c r="F1037" s="196">
        <v>3</v>
      </c>
      <c r="G1037" s="197">
        <v>1759.45</v>
      </c>
      <c r="H1037" s="197">
        <v>3518.9</v>
      </c>
      <c r="I1037" s="197">
        <v>1172.9666666666701</v>
      </c>
      <c r="J1037" s="230">
        <v>13</v>
      </c>
      <c r="K1037" s="200"/>
      <c r="L1037" s="199">
        <v>2</v>
      </c>
      <c r="M1037" s="197">
        <v>375.03</v>
      </c>
      <c r="N1037" s="197">
        <v>375.03</v>
      </c>
      <c r="O1037" s="199"/>
      <c r="P1037" s="197"/>
      <c r="Q1037" s="197"/>
      <c r="R1037" s="196">
        <v>3</v>
      </c>
      <c r="S1037" s="197">
        <v>3518.9</v>
      </c>
      <c r="T1037" s="197">
        <v>1172.9666666666701</v>
      </c>
      <c r="U1037" s="200"/>
      <c r="V1037" s="199"/>
      <c r="W1037" s="199"/>
      <c r="X1037" s="199"/>
      <c r="Y1037" s="199"/>
      <c r="Z1037" s="199"/>
      <c r="AA1037" s="199"/>
      <c r="AB1037" s="199"/>
      <c r="AC1037" s="199"/>
      <c r="AD1037" s="199"/>
      <c r="AE1037" s="200"/>
      <c r="AH1037" s="201"/>
      <c r="AI1037" s="201"/>
      <c r="AJ1037" s="201"/>
      <c r="AK1037" s="201"/>
      <c r="AL1037" s="201"/>
      <c r="AM1037" s="201"/>
      <c r="AN1037" s="201"/>
      <c r="AO1037" s="201"/>
      <c r="AP1037" s="201"/>
      <c r="AQ1037" s="201"/>
      <c r="AR1037" s="201"/>
      <c r="AS1037" s="201"/>
      <c r="AT1037" s="201"/>
      <c r="AU1037" s="201"/>
      <c r="AV1037" s="201"/>
      <c r="AW1037" s="201"/>
      <c r="AX1037" s="201"/>
      <c r="AY1037" s="201"/>
      <c r="AZ1037" s="201"/>
      <c r="BA1037" s="201"/>
      <c r="BB1037" s="201"/>
      <c r="BC1037" s="201"/>
      <c r="BD1037" s="201"/>
      <c r="BE1037" s="201"/>
      <c r="BF1037" s="201"/>
      <c r="BG1037" s="201"/>
      <c r="BH1037" s="201"/>
      <c r="BI1037" s="201"/>
      <c r="BJ1037" s="201"/>
      <c r="BK1037" s="201"/>
      <c r="BL1037" s="201"/>
      <c r="BM1037" s="201"/>
      <c r="BN1037" s="201"/>
      <c r="BO1037" s="201"/>
      <c r="BP1037" s="201"/>
      <c r="BQ1037" s="201"/>
      <c r="BR1037" s="201"/>
      <c r="BS1037" s="201"/>
      <c r="BT1037" s="201"/>
      <c r="BU1037" s="201"/>
      <c r="BV1037" s="201"/>
      <c r="BW1037" s="201"/>
      <c r="BX1037" s="201"/>
      <c r="BY1037" s="201"/>
      <c r="BZ1037" s="201"/>
      <c r="CA1037" s="201"/>
      <c r="CB1037" s="201"/>
      <c r="CC1037" s="201"/>
      <c r="CD1037" s="201"/>
      <c r="CE1037" s="201"/>
      <c r="CF1037" s="201"/>
      <c r="CG1037" s="201"/>
      <c r="CH1037" s="201"/>
      <c r="CI1037" s="201"/>
      <c r="CJ1037" s="201"/>
      <c r="CK1037" s="201"/>
      <c r="CL1037" s="201"/>
      <c r="CM1037" s="201"/>
      <c r="CN1037" s="201"/>
      <c r="CO1037" s="201"/>
      <c r="CP1037" s="201"/>
      <c r="CQ1037" s="201"/>
      <c r="CR1037" s="201"/>
      <c r="CS1037" s="201"/>
      <c r="CT1037" s="201"/>
      <c r="CU1037" s="201"/>
      <c r="CV1037" s="201"/>
      <c r="CW1037" s="201"/>
      <c r="CX1037" s="201"/>
      <c r="CY1037" s="201"/>
      <c r="CZ1037" s="201"/>
      <c r="DA1037" s="201"/>
      <c r="DB1037" s="201"/>
      <c r="DC1037" s="201"/>
      <c r="DD1037" s="201"/>
      <c r="DE1037" s="201"/>
      <c r="DF1037" s="201"/>
      <c r="DG1037" s="201"/>
      <c r="DH1037" s="201"/>
      <c r="DI1037" s="201"/>
      <c r="DJ1037" s="201"/>
      <c r="DK1037" s="201"/>
      <c r="DL1037" s="201"/>
      <c r="DM1037" s="201"/>
      <c r="DN1037" s="201"/>
      <c r="DO1037" s="201"/>
      <c r="DP1037" s="201"/>
      <c r="DQ1037" s="201"/>
      <c r="DR1037" s="201"/>
      <c r="DS1037" s="201"/>
      <c r="DT1037" s="201"/>
      <c r="DU1037" s="201"/>
      <c r="DV1037" s="201"/>
      <c r="DW1037" s="201"/>
      <c r="DX1037" s="201"/>
      <c r="DY1037" s="201"/>
      <c r="DZ1037" s="201"/>
      <c r="EA1037" s="201"/>
      <c r="EB1037" s="201"/>
      <c r="EC1037" s="201"/>
      <c r="ED1037" s="201"/>
      <c r="EE1037" s="201"/>
      <c r="EF1037" s="201"/>
      <c r="EG1037" s="201"/>
      <c r="EH1037" s="201"/>
      <c r="EI1037" s="201"/>
      <c r="EJ1037" s="201"/>
      <c r="EK1037" s="201"/>
      <c r="EL1037" s="201"/>
      <c r="EM1037" s="201"/>
      <c r="EN1037" s="201"/>
      <c r="EO1037" s="201"/>
      <c r="EP1037" s="201"/>
      <c r="EQ1037" s="201"/>
      <c r="ER1037" s="201"/>
      <c r="ES1037" s="201"/>
      <c r="ET1037" s="201"/>
      <c r="EU1037" s="201"/>
      <c r="EV1037" s="201"/>
      <c r="EW1037" s="201"/>
      <c r="EX1037" s="201"/>
      <c r="EY1037" s="201"/>
      <c r="EZ1037" s="201"/>
      <c r="FA1037" s="201"/>
      <c r="FB1037" s="201"/>
      <c r="FC1037" s="201"/>
      <c r="FD1037" s="201"/>
      <c r="FE1037" s="201"/>
      <c r="FF1037" s="201"/>
      <c r="FG1037" s="201"/>
      <c r="FH1037" s="201"/>
      <c r="FI1037" s="201"/>
      <c r="FJ1037" s="201"/>
      <c r="FK1037" s="201"/>
      <c r="FL1037" s="201"/>
      <c r="FM1037" s="201"/>
      <c r="FN1037" s="201"/>
      <c r="FO1037" s="201"/>
      <c r="FP1037" s="201"/>
      <c r="FQ1037" s="201"/>
      <c r="FR1037" s="201"/>
      <c r="FS1037" s="201"/>
      <c r="FT1037" s="201"/>
      <c r="FU1037" s="201"/>
      <c r="FV1037" s="201"/>
      <c r="FW1037" s="201"/>
      <c r="FX1037" s="201"/>
      <c r="FY1037" s="201"/>
      <c r="FZ1037" s="201"/>
      <c r="GA1037" s="201"/>
      <c r="GB1037" s="201"/>
      <c r="GC1037" s="201"/>
      <c r="GD1037" s="201"/>
      <c r="GE1037" s="201"/>
      <c r="GF1037" s="201"/>
      <c r="GG1037" s="201"/>
      <c r="GH1037" s="201"/>
      <c r="GI1037" s="201"/>
      <c r="GJ1037" s="201"/>
      <c r="GK1037" s="201"/>
      <c r="GL1037" s="201"/>
      <c r="GM1037" s="201"/>
      <c r="GN1037" s="201"/>
      <c r="GO1037" s="201"/>
      <c r="GP1037" s="201"/>
      <c r="GQ1037" s="201"/>
      <c r="GR1037" s="201"/>
      <c r="GS1037" s="201"/>
      <c r="GT1037" s="201"/>
      <c r="GU1037" s="201"/>
      <c r="GV1037" s="201"/>
      <c r="GW1037" s="201"/>
      <c r="GX1037" s="201"/>
      <c r="GY1037" s="201"/>
      <c r="GZ1037" s="201"/>
      <c r="HA1037" s="201"/>
      <c r="HB1037" s="201"/>
      <c r="HC1037" s="201"/>
      <c r="HD1037" s="201"/>
      <c r="HE1037" s="201"/>
      <c r="HF1037" s="201"/>
      <c r="HG1037" s="201"/>
      <c r="HH1037" s="201"/>
      <c r="HI1037" s="201"/>
      <c r="HJ1037" s="201"/>
      <c r="HK1037" s="201"/>
      <c r="HL1037" s="201"/>
      <c r="HM1037" s="201"/>
      <c r="HN1037" s="201"/>
      <c r="HO1037" s="201"/>
      <c r="HP1037" s="201"/>
      <c r="HQ1037" s="201"/>
      <c r="HR1037" s="201"/>
      <c r="HS1037" s="201"/>
      <c r="HT1037" s="201"/>
      <c r="HU1037" s="201"/>
      <c r="HV1037" s="201"/>
      <c r="HW1037" s="201"/>
      <c r="HX1037" s="201"/>
      <c r="HY1037" s="201"/>
      <c r="HZ1037" s="201"/>
      <c r="IA1037" s="201"/>
      <c r="IB1037" s="201"/>
      <c r="IC1037" s="201"/>
      <c r="ID1037" s="201"/>
      <c r="IE1037" s="201"/>
      <c r="IF1037" s="201"/>
      <c r="IG1037" s="201"/>
      <c r="IH1037" s="201"/>
      <c r="II1037" s="201"/>
      <c r="IJ1037" s="201"/>
      <c r="IK1037" s="201"/>
      <c r="IL1037" s="201"/>
      <c r="IM1037" s="201"/>
      <c r="IN1037" s="201"/>
      <c r="IO1037" s="201"/>
      <c r="IP1037" s="201"/>
      <c r="IQ1037" s="201"/>
      <c r="IR1037" s="201"/>
      <c r="IS1037" s="201"/>
      <c r="IT1037" s="201"/>
      <c r="IU1037" s="201"/>
      <c r="IV1037" s="201"/>
    </row>
    <row r="1038" spans="1:256">
      <c r="A1038" s="198"/>
      <c r="B1038" s="199"/>
      <c r="C1038" s="199" t="s">
        <v>233</v>
      </c>
      <c r="D1038" s="199"/>
      <c r="E1038" s="199" t="s">
        <v>193</v>
      </c>
      <c r="F1038" s="196">
        <v>5</v>
      </c>
      <c r="G1038" s="197">
        <v>1206.2349999999999</v>
      </c>
      <c r="H1038" s="197">
        <v>4824.9399999999996</v>
      </c>
      <c r="I1038" s="197">
        <v>964.98800000000006</v>
      </c>
      <c r="J1038" s="230">
        <v>9.4</v>
      </c>
      <c r="K1038" s="200"/>
      <c r="L1038" s="199">
        <v>4</v>
      </c>
      <c r="M1038" s="197">
        <v>158.74</v>
      </c>
      <c r="N1038" s="197">
        <v>158.74</v>
      </c>
      <c r="O1038" s="199"/>
      <c r="P1038" s="197"/>
      <c r="Q1038" s="197"/>
      <c r="R1038" s="196">
        <v>5</v>
      </c>
      <c r="S1038" s="197">
        <v>4824.9399999999996</v>
      </c>
      <c r="T1038" s="197">
        <v>964.98800000000006</v>
      </c>
      <c r="U1038" s="200"/>
      <c r="V1038" s="199"/>
      <c r="W1038" s="199"/>
      <c r="X1038" s="199"/>
      <c r="Y1038" s="199"/>
      <c r="Z1038" s="199"/>
      <c r="AA1038" s="199"/>
      <c r="AB1038" s="199"/>
      <c r="AC1038" s="199"/>
      <c r="AD1038" s="199"/>
      <c r="AE1038" s="200"/>
      <c r="AH1038" s="201"/>
      <c r="AI1038" s="201"/>
      <c r="AJ1038" s="201"/>
      <c r="AK1038" s="201"/>
      <c r="AL1038" s="201"/>
      <c r="AM1038" s="201"/>
      <c r="AN1038" s="201"/>
      <c r="AO1038" s="201"/>
      <c r="AP1038" s="201"/>
      <c r="AQ1038" s="201"/>
      <c r="AR1038" s="201"/>
      <c r="AS1038" s="201"/>
      <c r="AT1038" s="201"/>
      <c r="AU1038" s="201"/>
      <c r="AV1038" s="201"/>
      <c r="AW1038" s="201"/>
      <c r="AX1038" s="201"/>
      <c r="AY1038" s="201"/>
      <c r="AZ1038" s="201"/>
      <c r="BA1038" s="201"/>
      <c r="BB1038" s="201"/>
      <c r="BC1038" s="201"/>
      <c r="BD1038" s="201"/>
      <c r="BE1038" s="201"/>
      <c r="BF1038" s="201"/>
      <c r="BG1038" s="201"/>
      <c r="BH1038" s="201"/>
      <c r="BI1038" s="201"/>
      <c r="BJ1038" s="201"/>
      <c r="BK1038" s="201"/>
      <c r="BL1038" s="201"/>
      <c r="BM1038" s="201"/>
      <c r="BN1038" s="201"/>
      <c r="BO1038" s="201"/>
      <c r="BP1038" s="201"/>
      <c r="BQ1038" s="201"/>
      <c r="BR1038" s="201"/>
      <c r="BS1038" s="201"/>
      <c r="BT1038" s="201"/>
      <c r="BU1038" s="201"/>
      <c r="BV1038" s="201"/>
      <c r="BW1038" s="201"/>
      <c r="BX1038" s="201"/>
      <c r="BY1038" s="201"/>
      <c r="BZ1038" s="201"/>
      <c r="CA1038" s="201"/>
      <c r="CB1038" s="201"/>
      <c r="CC1038" s="201"/>
      <c r="CD1038" s="201"/>
      <c r="CE1038" s="201"/>
      <c r="CF1038" s="201"/>
      <c r="CG1038" s="201"/>
      <c r="CH1038" s="201"/>
      <c r="CI1038" s="201"/>
      <c r="CJ1038" s="201"/>
      <c r="CK1038" s="201"/>
      <c r="CL1038" s="201"/>
      <c r="CM1038" s="201"/>
      <c r="CN1038" s="201"/>
      <c r="CO1038" s="201"/>
      <c r="CP1038" s="201"/>
      <c r="CQ1038" s="201"/>
      <c r="CR1038" s="201"/>
      <c r="CS1038" s="201"/>
      <c r="CT1038" s="201"/>
      <c r="CU1038" s="201"/>
      <c r="CV1038" s="201"/>
      <c r="CW1038" s="201"/>
      <c r="CX1038" s="201"/>
      <c r="CY1038" s="201"/>
      <c r="CZ1038" s="201"/>
      <c r="DA1038" s="201"/>
      <c r="DB1038" s="201"/>
      <c r="DC1038" s="201"/>
      <c r="DD1038" s="201"/>
      <c r="DE1038" s="201"/>
      <c r="DF1038" s="201"/>
      <c r="DG1038" s="201"/>
      <c r="DH1038" s="201"/>
      <c r="DI1038" s="201"/>
      <c r="DJ1038" s="201"/>
      <c r="DK1038" s="201"/>
      <c r="DL1038" s="201"/>
      <c r="DM1038" s="201"/>
      <c r="DN1038" s="201"/>
      <c r="DO1038" s="201"/>
      <c r="DP1038" s="201"/>
      <c r="DQ1038" s="201"/>
      <c r="DR1038" s="201"/>
      <c r="DS1038" s="201"/>
      <c r="DT1038" s="201"/>
      <c r="DU1038" s="201"/>
      <c r="DV1038" s="201"/>
      <c r="DW1038" s="201"/>
      <c r="DX1038" s="201"/>
      <c r="DY1038" s="201"/>
      <c r="DZ1038" s="201"/>
      <c r="EA1038" s="201"/>
      <c r="EB1038" s="201"/>
      <c r="EC1038" s="201"/>
      <c r="ED1038" s="201"/>
      <c r="EE1038" s="201"/>
      <c r="EF1038" s="201"/>
      <c r="EG1038" s="201"/>
      <c r="EH1038" s="201"/>
      <c r="EI1038" s="201"/>
      <c r="EJ1038" s="201"/>
      <c r="EK1038" s="201"/>
      <c r="EL1038" s="201"/>
      <c r="EM1038" s="201"/>
      <c r="EN1038" s="201"/>
      <c r="EO1038" s="201"/>
      <c r="EP1038" s="201"/>
      <c r="EQ1038" s="201"/>
      <c r="ER1038" s="201"/>
      <c r="ES1038" s="201"/>
      <c r="ET1038" s="201"/>
      <c r="EU1038" s="201"/>
      <c r="EV1038" s="201"/>
      <c r="EW1038" s="201"/>
      <c r="EX1038" s="201"/>
      <c r="EY1038" s="201"/>
      <c r="EZ1038" s="201"/>
      <c r="FA1038" s="201"/>
      <c r="FB1038" s="201"/>
      <c r="FC1038" s="201"/>
      <c r="FD1038" s="201"/>
      <c r="FE1038" s="201"/>
      <c r="FF1038" s="201"/>
      <c r="FG1038" s="201"/>
      <c r="FH1038" s="201"/>
      <c r="FI1038" s="201"/>
      <c r="FJ1038" s="201"/>
      <c r="FK1038" s="201"/>
      <c r="FL1038" s="201"/>
      <c r="FM1038" s="201"/>
      <c r="FN1038" s="201"/>
      <c r="FO1038" s="201"/>
      <c r="FP1038" s="201"/>
      <c r="FQ1038" s="201"/>
      <c r="FR1038" s="201"/>
      <c r="FS1038" s="201"/>
      <c r="FT1038" s="201"/>
      <c r="FU1038" s="201"/>
      <c r="FV1038" s="201"/>
      <c r="FW1038" s="201"/>
      <c r="FX1038" s="201"/>
      <c r="FY1038" s="201"/>
      <c r="FZ1038" s="201"/>
      <c r="GA1038" s="201"/>
      <c r="GB1038" s="201"/>
      <c r="GC1038" s="201"/>
      <c r="GD1038" s="201"/>
      <c r="GE1038" s="201"/>
      <c r="GF1038" s="201"/>
      <c r="GG1038" s="201"/>
      <c r="GH1038" s="201"/>
      <c r="GI1038" s="201"/>
      <c r="GJ1038" s="201"/>
      <c r="GK1038" s="201"/>
      <c r="GL1038" s="201"/>
      <c r="GM1038" s="201"/>
      <c r="GN1038" s="201"/>
      <c r="GO1038" s="201"/>
      <c r="GP1038" s="201"/>
      <c r="GQ1038" s="201"/>
      <c r="GR1038" s="201"/>
      <c r="GS1038" s="201"/>
      <c r="GT1038" s="201"/>
      <c r="GU1038" s="201"/>
      <c r="GV1038" s="201"/>
      <c r="GW1038" s="201"/>
      <c r="GX1038" s="201"/>
      <c r="GY1038" s="201"/>
      <c r="GZ1038" s="201"/>
      <c r="HA1038" s="201"/>
      <c r="HB1038" s="201"/>
      <c r="HC1038" s="201"/>
      <c r="HD1038" s="201"/>
      <c r="HE1038" s="201"/>
      <c r="HF1038" s="201"/>
      <c r="HG1038" s="201"/>
      <c r="HH1038" s="201"/>
      <c r="HI1038" s="201"/>
      <c r="HJ1038" s="201"/>
      <c r="HK1038" s="201"/>
      <c r="HL1038" s="201"/>
      <c r="HM1038" s="201"/>
      <c r="HN1038" s="201"/>
      <c r="HO1038" s="201"/>
      <c r="HP1038" s="201"/>
      <c r="HQ1038" s="201"/>
      <c r="HR1038" s="201"/>
      <c r="HS1038" s="201"/>
      <c r="HT1038" s="201"/>
      <c r="HU1038" s="201"/>
      <c r="HV1038" s="201"/>
      <c r="HW1038" s="201"/>
      <c r="HX1038" s="201"/>
      <c r="HY1038" s="201"/>
      <c r="HZ1038" s="201"/>
      <c r="IA1038" s="201"/>
      <c r="IB1038" s="201"/>
      <c r="IC1038" s="201"/>
      <c r="ID1038" s="201"/>
      <c r="IE1038" s="201"/>
      <c r="IF1038" s="201"/>
      <c r="IG1038" s="201"/>
      <c r="IH1038" s="201"/>
      <c r="II1038" s="201"/>
      <c r="IJ1038" s="201"/>
      <c r="IK1038" s="201"/>
      <c r="IL1038" s="201"/>
      <c r="IM1038" s="201"/>
      <c r="IN1038" s="201"/>
      <c r="IO1038" s="201"/>
      <c r="IP1038" s="201"/>
      <c r="IQ1038" s="201"/>
      <c r="IR1038" s="201"/>
      <c r="IS1038" s="201"/>
      <c r="IT1038" s="201"/>
      <c r="IU1038" s="201"/>
      <c r="IV1038" s="201"/>
    </row>
    <row r="1039" spans="1:256">
      <c r="A1039" s="198"/>
      <c r="B1039" s="199"/>
      <c r="C1039" s="199" t="s">
        <v>236</v>
      </c>
      <c r="D1039" s="199"/>
      <c r="E1039" s="199" t="s">
        <v>237</v>
      </c>
      <c r="F1039" s="196">
        <v>1</v>
      </c>
      <c r="G1039" s="197"/>
      <c r="H1039" s="197">
        <v>1255.96</v>
      </c>
      <c r="I1039" s="197">
        <v>1255.96</v>
      </c>
      <c r="J1039" s="230">
        <v>13</v>
      </c>
      <c r="K1039" s="200"/>
      <c r="L1039" s="199"/>
      <c r="M1039" s="197">
        <v>1255.96</v>
      </c>
      <c r="N1039" s="197">
        <v>1255.96</v>
      </c>
      <c r="O1039" s="199"/>
      <c r="P1039" s="197"/>
      <c r="Q1039" s="197"/>
      <c r="R1039" s="196">
        <v>1</v>
      </c>
      <c r="S1039" s="197">
        <v>1255.96</v>
      </c>
      <c r="T1039" s="197">
        <v>1255.96</v>
      </c>
      <c r="U1039" s="200"/>
      <c r="V1039" s="199"/>
      <c r="W1039" s="199"/>
      <c r="X1039" s="199"/>
      <c r="Y1039" s="199"/>
      <c r="Z1039" s="199"/>
      <c r="AA1039" s="199"/>
      <c r="AB1039" s="199"/>
      <c r="AC1039" s="199"/>
      <c r="AD1039" s="199"/>
      <c r="AE1039" s="200"/>
      <c r="AH1039" s="201"/>
      <c r="AI1039" s="201"/>
      <c r="AJ1039" s="201"/>
      <c r="AK1039" s="201"/>
      <c r="AL1039" s="201"/>
      <c r="AM1039" s="201"/>
      <c r="AN1039" s="201"/>
      <c r="AO1039" s="201"/>
      <c r="AP1039" s="201"/>
      <c r="AQ1039" s="201"/>
      <c r="AR1039" s="201"/>
      <c r="AS1039" s="201"/>
      <c r="AT1039" s="201"/>
      <c r="AU1039" s="201"/>
      <c r="AV1039" s="201"/>
      <c r="AW1039" s="201"/>
      <c r="AX1039" s="201"/>
      <c r="AY1039" s="201"/>
      <c r="AZ1039" s="201"/>
      <c r="BA1039" s="201"/>
      <c r="BB1039" s="201"/>
      <c r="BC1039" s="201"/>
      <c r="BD1039" s="201"/>
      <c r="BE1039" s="201"/>
      <c r="BF1039" s="201"/>
      <c r="BG1039" s="201"/>
      <c r="BH1039" s="201"/>
      <c r="BI1039" s="201"/>
      <c r="BJ1039" s="201"/>
      <c r="BK1039" s="201"/>
      <c r="BL1039" s="201"/>
      <c r="BM1039" s="201"/>
      <c r="BN1039" s="201"/>
      <c r="BO1039" s="201"/>
      <c r="BP1039" s="201"/>
      <c r="BQ1039" s="201"/>
      <c r="BR1039" s="201"/>
      <c r="BS1039" s="201"/>
      <c r="BT1039" s="201"/>
      <c r="BU1039" s="201"/>
      <c r="BV1039" s="201"/>
      <c r="BW1039" s="201"/>
      <c r="BX1039" s="201"/>
      <c r="BY1039" s="201"/>
      <c r="BZ1039" s="201"/>
      <c r="CA1039" s="201"/>
      <c r="CB1039" s="201"/>
      <c r="CC1039" s="201"/>
      <c r="CD1039" s="201"/>
      <c r="CE1039" s="201"/>
      <c r="CF1039" s="201"/>
      <c r="CG1039" s="201"/>
      <c r="CH1039" s="201"/>
      <c r="CI1039" s="201"/>
      <c r="CJ1039" s="201"/>
      <c r="CK1039" s="201"/>
      <c r="CL1039" s="201"/>
      <c r="CM1039" s="201"/>
      <c r="CN1039" s="201"/>
      <c r="CO1039" s="201"/>
      <c r="CP1039" s="201"/>
      <c r="CQ1039" s="201"/>
      <c r="CR1039" s="201"/>
      <c r="CS1039" s="201"/>
      <c r="CT1039" s="201"/>
      <c r="CU1039" s="201"/>
      <c r="CV1039" s="201"/>
      <c r="CW1039" s="201"/>
      <c r="CX1039" s="201"/>
      <c r="CY1039" s="201"/>
      <c r="CZ1039" s="201"/>
      <c r="DA1039" s="201"/>
      <c r="DB1039" s="201"/>
      <c r="DC1039" s="201"/>
      <c r="DD1039" s="201"/>
      <c r="DE1039" s="201"/>
      <c r="DF1039" s="201"/>
      <c r="DG1039" s="201"/>
      <c r="DH1039" s="201"/>
      <c r="DI1039" s="201"/>
      <c r="DJ1039" s="201"/>
      <c r="DK1039" s="201"/>
      <c r="DL1039" s="201"/>
      <c r="DM1039" s="201"/>
      <c r="DN1039" s="201"/>
      <c r="DO1039" s="201"/>
      <c r="DP1039" s="201"/>
      <c r="DQ1039" s="201"/>
      <c r="DR1039" s="201"/>
      <c r="DS1039" s="201"/>
      <c r="DT1039" s="201"/>
      <c r="DU1039" s="201"/>
      <c r="DV1039" s="201"/>
      <c r="DW1039" s="201"/>
      <c r="DX1039" s="201"/>
      <c r="DY1039" s="201"/>
      <c r="DZ1039" s="201"/>
      <c r="EA1039" s="201"/>
      <c r="EB1039" s="201"/>
      <c r="EC1039" s="201"/>
      <c r="ED1039" s="201"/>
      <c r="EE1039" s="201"/>
      <c r="EF1039" s="201"/>
      <c r="EG1039" s="201"/>
      <c r="EH1039" s="201"/>
      <c r="EI1039" s="201"/>
      <c r="EJ1039" s="201"/>
      <c r="EK1039" s="201"/>
      <c r="EL1039" s="201"/>
      <c r="EM1039" s="201"/>
      <c r="EN1039" s="201"/>
      <c r="EO1039" s="201"/>
      <c r="EP1039" s="201"/>
      <c r="EQ1039" s="201"/>
      <c r="ER1039" s="201"/>
      <c r="ES1039" s="201"/>
      <c r="ET1039" s="201"/>
      <c r="EU1039" s="201"/>
      <c r="EV1039" s="201"/>
      <c r="EW1039" s="201"/>
      <c r="EX1039" s="201"/>
      <c r="EY1039" s="201"/>
      <c r="EZ1039" s="201"/>
      <c r="FA1039" s="201"/>
      <c r="FB1039" s="201"/>
      <c r="FC1039" s="201"/>
      <c r="FD1039" s="201"/>
      <c r="FE1039" s="201"/>
      <c r="FF1039" s="201"/>
      <c r="FG1039" s="201"/>
      <c r="FH1039" s="201"/>
      <c r="FI1039" s="201"/>
      <c r="FJ1039" s="201"/>
      <c r="FK1039" s="201"/>
      <c r="FL1039" s="201"/>
      <c r="FM1039" s="201"/>
      <c r="FN1039" s="201"/>
      <c r="FO1039" s="201"/>
      <c r="FP1039" s="201"/>
      <c r="FQ1039" s="201"/>
      <c r="FR1039" s="201"/>
      <c r="FS1039" s="201"/>
      <c r="FT1039" s="201"/>
      <c r="FU1039" s="201"/>
      <c r="FV1039" s="201"/>
      <c r="FW1039" s="201"/>
      <c r="FX1039" s="201"/>
      <c r="FY1039" s="201"/>
      <c r="FZ1039" s="201"/>
      <c r="GA1039" s="201"/>
      <c r="GB1039" s="201"/>
      <c r="GC1039" s="201"/>
      <c r="GD1039" s="201"/>
      <c r="GE1039" s="201"/>
      <c r="GF1039" s="201"/>
      <c r="GG1039" s="201"/>
      <c r="GH1039" s="201"/>
      <c r="GI1039" s="201"/>
      <c r="GJ1039" s="201"/>
      <c r="GK1039" s="201"/>
      <c r="GL1039" s="201"/>
      <c r="GM1039" s="201"/>
      <c r="GN1039" s="201"/>
      <c r="GO1039" s="201"/>
      <c r="GP1039" s="201"/>
      <c r="GQ1039" s="201"/>
      <c r="GR1039" s="201"/>
      <c r="GS1039" s="201"/>
      <c r="GT1039" s="201"/>
      <c r="GU1039" s="201"/>
      <c r="GV1039" s="201"/>
      <c r="GW1039" s="201"/>
      <c r="GX1039" s="201"/>
      <c r="GY1039" s="201"/>
      <c r="GZ1039" s="201"/>
      <c r="HA1039" s="201"/>
      <c r="HB1039" s="201"/>
      <c r="HC1039" s="201"/>
      <c r="HD1039" s="201"/>
      <c r="HE1039" s="201"/>
      <c r="HF1039" s="201"/>
      <c r="HG1039" s="201"/>
      <c r="HH1039" s="201"/>
      <c r="HI1039" s="201"/>
      <c r="HJ1039" s="201"/>
      <c r="HK1039" s="201"/>
      <c r="HL1039" s="201"/>
      <c r="HM1039" s="201"/>
      <c r="HN1039" s="201"/>
      <c r="HO1039" s="201"/>
      <c r="HP1039" s="201"/>
      <c r="HQ1039" s="201"/>
      <c r="HR1039" s="201"/>
      <c r="HS1039" s="201"/>
      <c r="HT1039" s="201"/>
      <c r="HU1039" s="201"/>
      <c r="HV1039" s="201"/>
      <c r="HW1039" s="201"/>
      <c r="HX1039" s="201"/>
      <c r="HY1039" s="201"/>
      <c r="HZ1039" s="201"/>
      <c r="IA1039" s="201"/>
      <c r="IB1039" s="201"/>
      <c r="IC1039" s="201"/>
      <c r="ID1039" s="201"/>
      <c r="IE1039" s="201"/>
      <c r="IF1039" s="201"/>
      <c r="IG1039" s="201"/>
      <c r="IH1039" s="201"/>
      <c r="II1039" s="201"/>
      <c r="IJ1039" s="201"/>
      <c r="IK1039" s="201"/>
      <c r="IL1039" s="201"/>
      <c r="IM1039" s="201"/>
      <c r="IN1039" s="201"/>
      <c r="IO1039" s="201"/>
      <c r="IP1039" s="201"/>
      <c r="IQ1039" s="201"/>
      <c r="IR1039" s="201"/>
      <c r="IS1039" s="201"/>
      <c r="IT1039" s="201"/>
      <c r="IU1039" s="201"/>
      <c r="IV1039" s="201"/>
    </row>
    <row r="1040" spans="1:256">
      <c r="A1040" s="198"/>
      <c r="B1040" s="199"/>
      <c r="C1040" s="199" t="s">
        <v>238</v>
      </c>
      <c r="D1040" s="199"/>
      <c r="E1040" s="199" t="s">
        <v>105</v>
      </c>
      <c r="F1040" s="196">
        <v>9</v>
      </c>
      <c r="G1040" s="197">
        <v>9468.52</v>
      </c>
      <c r="H1040" s="197">
        <v>9468.52</v>
      </c>
      <c r="I1040" s="197">
        <v>1052.0577777777801</v>
      </c>
      <c r="J1040" s="230">
        <v>6.7777777777777803</v>
      </c>
      <c r="K1040" s="200"/>
      <c r="L1040" s="199">
        <v>1</v>
      </c>
      <c r="M1040" s="197">
        <v>7711.2</v>
      </c>
      <c r="N1040" s="197">
        <v>963.9</v>
      </c>
      <c r="O1040" s="199"/>
      <c r="P1040" s="197"/>
      <c r="Q1040" s="197"/>
      <c r="R1040" s="196">
        <v>9</v>
      </c>
      <c r="S1040" s="197">
        <v>9468.52</v>
      </c>
      <c r="T1040" s="197">
        <v>1052.0577777777801</v>
      </c>
      <c r="U1040" s="200"/>
      <c r="V1040" s="199"/>
      <c r="W1040" s="199"/>
      <c r="X1040" s="199"/>
      <c r="Y1040" s="199"/>
      <c r="Z1040" s="199"/>
      <c r="AA1040" s="199"/>
      <c r="AB1040" s="199"/>
      <c r="AC1040" s="199"/>
      <c r="AD1040" s="199"/>
      <c r="AE1040" s="200"/>
      <c r="AH1040" s="201"/>
      <c r="AI1040" s="201"/>
      <c r="AJ1040" s="201"/>
      <c r="AK1040" s="201"/>
      <c r="AL1040" s="201"/>
      <c r="AM1040" s="201"/>
      <c r="AN1040" s="201"/>
      <c r="AO1040" s="201"/>
      <c r="AP1040" s="201"/>
      <c r="AQ1040" s="201"/>
      <c r="AR1040" s="201"/>
      <c r="AS1040" s="201"/>
      <c r="AT1040" s="201"/>
      <c r="AU1040" s="201"/>
      <c r="AV1040" s="201"/>
      <c r="AW1040" s="201"/>
      <c r="AX1040" s="201"/>
      <c r="AY1040" s="201"/>
      <c r="AZ1040" s="201"/>
      <c r="BA1040" s="201"/>
      <c r="BB1040" s="201"/>
      <c r="BC1040" s="201"/>
      <c r="BD1040" s="201"/>
      <c r="BE1040" s="201"/>
      <c r="BF1040" s="201"/>
      <c r="BG1040" s="201"/>
      <c r="BH1040" s="201"/>
      <c r="BI1040" s="201"/>
      <c r="BJ1040" s="201"/>
      <c r="BK1040" s="201"/>
      <c r="BL1040" s="201"/>
      <c r="BM1040" s="201"/>
      <c r="BN1040" s="201"/>
      <c r="BO1040" s="201"/>
      <c r="BP1040" s="201"/>
      <c r="BQ1040" s="201"/>
      <c r="BR1040" s="201"/>
      <c r="BS1040" s="201"/>
      <c r="BT1040" s="201"/>
      <c r="BU1040" s="201"/>
      <c r="BV1040" s="201"/>
      <c r="BW1040" s="201"/>
      <c r="BX1040" s="201"/>
      <c r="BY1040" s="201"/>
      <c r="BZ1040" s="201"/>
      <c r="CA1040" s="201"/>
      <c r="CB1040" s="201"/>
      <c r="CC1040" s="201"/>
      <c r="CD1040" s="201"/>
      <c r="CE1040" s="201"/>
      <c r="CF1040" s="201"/>
      <c r="CG1040" s="201"/>
      <c r="CH1040" s="201"/>
      <c r="CI1040" s="201"/>
      <c r="CJ1040" s="201"/>
      <c r="CK1040" s="201"/>
      <c r="CL1040" s="201"/>
      <c r="CM1040" s="201"/>
      <c r="CN1040" s="201"/>
      <c r="CO1040" s="201"/>
      <c r="CP1040" s="201"/>
      <c r="CQ1040" s="201"/>
      <c r="CR1040" s="201"/>
      <c r="CS1040" s="201"/>
      <c r="CT1040" s="201"/>
      <c r="CU1040" s="201"/>
      <c r="CV1040" s="201"/>
      <c r="CW1040" s="201"/>
      <c r="CX1040" s="201"/>
      <c r="CY1040" s="201"/>
      <c r="CZ1040" s="201"/>
      <c r="DA1040" s="201"/>
      <c r="DB1040" s="201"/>
      <c r="DC1040" s="201"/>
      <c r="DD1040" s="201"/>
      <c r="DE1040" s="201"/>
      <c r="DF1040" s="201"/>
      <c r="DG1040" s="201"/>
      <c r="DH1040" s="201"/>
      <c r="DI1040" s="201"/>
      <c r="DJ1040" s="201"/>
      <c r="DK1040" s="201"/>
      <c r="DL1040" s="201"/>
      <c r="DM1040" s="201"/>
      <c r="DN1040" s="201"/>
      <c r="DO1040" s="201"/>
      <c r="DP1040" s="201"/>
      <c r="DQ1040" s="201"/>
      <c r="DR1040" s="201"/>
      <c r="DS1040" s="201"/>
      <c r="DT1040" s="201"/>
      <c r="DU1040" s="201"/>
      <c r="DV1040" s="201"/>
      <c r="DW1040" s="201"/>
      <c r="DX1040" s="201"/>
      <c r="DY1040" s="201"/>
      <c r="DZ1040" s="201"/>
      <c r="EA1040" s="201"/>
      <c r="EB1040" s="201"/>
      <c r="EC1040" s="201"/>
      <c r="ED1040" s="201"/>
      <c r="EE1040" s="201"/>
      <c r="EF1040" s="201"/>
      <c r="EG1040" s="201"/>
      <c r="EH1040" s="201"/>
      <c r="EI1040" s="201"/>
      <c r="EJ1040" s="201"/>
      <c r="EK1040" s="201"/>
      <c r="EL1040" s="201"/>
      <c r="EM1040" s="201"/>
      <c r="EN1040" s="201"/>
      <c r="EO1040" s="201"/>
      <c r="EP1040" s="201"/>
      <c r="EQ1040" s="201"/>
      <c r="ER1040" s="201"/>
      <c r="ES1040" s="201"/>
      <c r="ET1040" s="201"/>
      <c r="EU1040" s="201"/>
      <c r="EV1040" s="201"/>
      <c r="EW1040" s="201"/>
      <c r="EX1040" s="201"/>
      <c r="EY1040" s="201"/>
      <c r="EZ1040" s="201"/>
      <c r="FA1040" s="201"/>
      <c r="FB1040" s="201"/>
      <c r="FC1040" s="201"/>
      <c r="FD1040" s="201"/>
      <c r="FE1040" s="201"/>
      <c r="FF1040" s="201"/>
      <c r="FG1040" s="201"/>
      <c r="FH1040" s="201"/>
      <c r="FI1040" s="201"/>
      <c r="FJ1040" s="201"/>
      <c r="FK1040" s="201"/>
      <c r="FL1040" s="201"/>
      <c r="FM1040" s="201"/>
      <c r="FN1040" s="201"/>
      <c r="FO1040" s="201"/>
      <c r="FP1040" s="201"/>
      <c r="FQ1040" s="201"/>
      <c r="FR1040" s="201"/>
      <c r="FS1040" s="201"/>
      <c r="FT1040" s="201"/>
      <c r="FU1040" s="201"/>
      <c r="FV1040" s="201"/>
      <c r="FW1040" s="201"/>
      <c r="FX1040" s="201"/>
      <c r="FY1040" s="201"/>
      <c r="FZ1040" s="201"/>
      <c r="GA1040" s="201"/>
      <c r="GB1040" s="201"/>
      <c r="GC1040" s="201"/>
      <c r="GD1040" s="201"/>
      <c r="GE1040" s="201"/>
      <c r="GF1040" s="201"/>
      <c r="GG1040" s="201"/>
      <c r="GH1040" s="201"/>
      <c r="GI1040" s="201"/>
      <c r="GJ1040" s="201"/>
      <c r="GK1040" s="201"/>
      <c r="GL1040" s="201"/>
      <c r="GM1040" s="201"/>
      <c r="GN1040" s="201"/>
      <c r="GO1040" s="201"/>
      <c r="GP1040" s="201"/>
      <c r="GQ1040" s="201"/>
      <c r="GR1040" s="201"/>
      <c r="GS1040" s="201"/>
      <c r="GT1040" s="201"/>
      <c r="GU1040" s="201"/>
      <c r="GV1040" s="201"/>
      <c r="GW1040" s="201"/>
      <c r="GX1040" s="201"/>
      <c r="GY1040" s="201"/>
      <c r="GZ1040" s="201"/>
      <c r="HA1040" s="201"/>
      <c r="HB1040" s="201"/>
      <c r="HC1040" s="201"/>
      <c r="HD1040" s="201"/>
      <c r="HE1040" s="201"/>
      <c r="HF1040" s="201"/>
      <c r="HG1040" s="201"/>
      <c r="HH1040" s="201"/>
      <c r="HI1040" s="201"/>
      <c r="HJ1040" s="201"/>
      <c r="HK1040" s="201"/>
      <c r="HL1040" s="201"/>
      <c r="HM1040" s="201"/>
      <c r="HN1040" s="201"/>
      <c r="HO1040" s="201"/>
      <c r="HP1040" s="201"/>
      <c r="HQ1040" s="201"/>
      <c r="HR1040" s="201"/>
      <c r="HS1040" s="201"/>
      <c r="HT1040" s="201"/>
      <c r="HU1040" s="201"/>
      <c r="HV1040" s="201"/>
      <c r="HW1040" s="201"/>
      <c r="HX1040" s="201"/>
      <c r="HY1040" s="201"/>
      <c r="HZ1040" s="201"/>
      <c r="IA1040" s="201"/>
      <c r="IB1040" s="201"/>
      <c r="IC1040" s="201"/>
      <c r="ID1040" s="201"/>
      <c r="IE1040" s="201"/>
      <c r="IF1040" s="201"/>
      <c r="IG1040" s="201"/>
      <c r="IH1040" s="201"/>
      <c r="II1040" s="201"/>
      <c r="IJ1040" s="201"/>
      <c r="IK1040" s="201"/>
      <c r="IL1040" s="201"/>
      <c r="IM1040" s="201"/>
      <c r="IN1040" s="201"/>
      <c r="IO1040" s="201"/>
      <c r="IP1040" s="201"/>
      <c r="IQ1040" s="201"/>
      <c r="IR1040" s="201"/>
      <c r="IS1040" s="201"/>
      <c r="IT1040" s="201"/>
      <c r="IU1040" s="201"/>
      <c r="IV1040" s="201"/>
    </row>
    <row r="1041" spans="1:256">
      <c r="A1041" s="198"/>
      <c r="B1041" s="199"/>
      <c r="C1041" s="199" t="s">
        <v>251</v>
      </c>
      <c r="D1041" s="199"/>
      <c r="E1041" s="199" t="s">
        <v>96</v>
      </c>
      <c r="F1041" s="196">
        <v>7</v>
      </c>
      <c r="G1041" s="197">
        <v>1033.0775000000001</v>
      </c>
      <c r="H1041" s="197">
        <v>4132.3100000000004</v>
      </c>
      <c r="I1041" s="197">
        <v>590.33000000000004</v>
      </c>
      <c r="J1041" s="230">
        <v>8.5714285714285694</v>
      </c>
      <c r="K1041" s="200"/>
      <c r="L1041" s="199">
        <v>4</v>
      </c>
      <c r="M1041" s="197">
        <v>2073.92</v>
      </c>
      <c r="N1041" s="197">
        <v>691.30666666666696</v>
      </c>
      <c r="O1041" s="199"/>
      <c r="P1041" s="197"/>
      <c r="Q1041" s="197"/>
      <c r="R1041" s="196">
        <v>7</v>
      </c>
      <c r="S1041" s="197">
        <v>4132.3100000000004</v>
      </c>
      <c r="T1041" s="197">
        <v>590.33000000000004</v>
      </c>
      <c r="U1041" s="200"/>
      <c r="V1041" s="199"/>
      <c r="W1041" s="199"/>
      <c r="X1041" s="199"/>
      <c r="Y1041" s="199"/>
      <c r="Z1041" s="199"/>
      <c r="AA1041" s="199"/>
      <c r="AB1041" s="199"/>
      <c r="AC1041" s="199"/>
      <c r="AD1041" s="199"/>
      <c r="AE1041" s="200"/>
      <c r="AH1041" s="201"/>
      <c r="AI1041" s="201"/>
      <c r="AJ1041" s="201"/>
      <c r="AK1041" s="201"/>
      <c r="AL1041" s="201"/>
      <c r="AM1041" s="201"/>
      <c r="AN1041" s="201"/>
      <c r="AO1041" s="201"/>
      <c r="AP1041" s="201"/>
      <c r="AQ1041" s="201"/>
      <c r="AR1041" s="201"/>
      <c r="AS1041" s="201"/>
      <c r="AT1041" s="201"/>
      <c r="AU1041" s="201"/>
      <c r="AV1041" s="201"/>
      <c r="AW1041" s="201"/>
      <c r="AX1041" s="201"/>
      <c r="AY1041" s="201"/>
      <c r="AZ1041" s="201"/>
      <c r="BA1041" s="201"/>
      <c r="BB1041" s="201"/>
      <c r="BC1041" s="201"/>
      <c r="BD1041" s="201"/>
      <c r="BE1041" s="201"/>
      <c r="BF1041" s="201"/>
      <c r="BG1041" s="201"/>
      <c r="BH1041" s="201"/>
      <c r="BI1041" s="201"/>
      <c r="BJ1041" s="201"/>
      <c r="BK1041" s="201"/>
      <c r="BL1041" s="201"/>
      <c r="BM1041" s="201"/>
      <c r="BN1041" s="201"/>
      <c r="BO1041" s="201"/>
      <c r="BP1041" s="201"/>
      <c r="BQ1041" s="201"/>
      <c r="BR1041" s="201"/>
      <c r="BS1041" s="201"/>
      <c r="BT1041" s="201"/>
      <c r="BU1041" s="201"/>
      <c r="BV1041" s="201"/>
      <c r="BW1041" s="201"/>
      <c r="BX1041" s="201"/>
      <c r="BY1041" s="201"/>
      <c r="BZ1041" s="201"/>
      <c r="CA1041" s="201"/>
      <c r="CB1041" s="201"/>
      <c r="CC1041" s="201"/>
      <c r="CD1041" s="201"/>
      <c r="CE1041" s="201"/>
      <c r="CF1041" s="201"/>
      <c r="CG1041" s="201"/>
      <c r="CH1041" s="201"/>
      <c r="CI1041" s="201"/>
      <c r="CJ1041" s="201"/>
      <c r="CK1041" s="201"/>
      <c r="CL1041" s="201"/>
      <c r="CM1041" s="201"/>
      <c r="CN1041" s="201"/>
      <c r="CO1041" s="201"/>
      <c r="CP1041" s="201"/>
      <c r="CQ1041" s="201"/>
      <c r="CR1041" s="201"/>
      <c r="CS1041" s="201"/>
      <c r="CT1041" s="201"/>
      <c r="CU1041" s="201"/>
      <c r="CV1041" s="201"/>
      <c r="CW1041" s="201"/>
      <c r="CX1041" s="201"/>
      <c r="CY1041" s="201"/>
      <c r="CZ1041" s="201"/>
      <c r="DA1041" s="201"/>
      <c r="DB1041" s="201"/>
      <c r="DC1041" s="201"/>
      <c r="DD1041" s="201"/>
      <c r="DE1041" s="201"/>
      <c r="DF1041" s="201"/>
      <c r="DG1041" s="201"/>
      <c r="DH1041" s="201"/>
      <c r="DI1041" s="201"/>
      <c r="DJ1041" s="201"/>
      <c r="DK1041" s="201"/>
      <c r="DL1041" s="201"/>
      <c r="DM1041" s="201"/>
      <c r="DN1041" s="201"/>
      <c r="DO1041" s="201"/>
      <c r="DP1041" s="201"/>
      <c r="DQ1041" s="201"/>
      <c r="DR1041" s="201"/>
      <c r="DS1041" s="201"/>
      <c r="DT1041" s="201"/>
      <c r="DU1041" s="201"/>
      <c r="DV1041" s="201"/>
      <c r="DW1041" s="201"/>
      <c r="DX1041" s="201"/>
      <c r="DY1041" s="201"/>
      <c r="DZ1041" s="201"/>
      <c r="EA1041" s="201"/>
      <c r="EB1041" s="201"/>
      <c r="EC1041" s="201"/>
      <c r="ED1041" s="201"/>
      <c r="EE1041" s="201"/>
      <c r="EF1041" s="201"/>
      <c r="EG1041" s="201"/>
      <c r="EH1041" s="201"/>
      <c r="EI1041" s="201"/>
      <c r="EJ1041" s="201"/>
      <c r="EK1041" s="201"/>
      <c r="EL1041" s="201"/>
      <c r="EM1041" s="201"/>
      <c r="EN1041" s="201"/>
      <c r="EO1041" s="201"/>
      <c r="EP1041" s="201"/>
      <c r="EQ1041" s="201"/>
      <c r="ER1041" s="201"/>
      <c r="ES1041" s="201"/>
      <c r="ET1041" s="201"/>
      <c r="EU1041" s="201"/>
      <c r="EV1041" s="201"/>
      <c r="EW1041" s="201"/>
      <c r="EX1041" s="201"/>
      <c r="EY1041" s="201"/>
      <c r="EZ1041" s="201"/>
      <c r="FA1041" s="201"/>
      <c r="FB1041" s="201"/>
      <c r="FC1041" s="201"/>
      <c r="FD1041" s="201"/>
      <c r="FE1041" s="201"/>
      <c r="FF1041" s="201"/>
      <c r="FG1041" s="201"/>
      <c r="FH1041" s="201"/>
      <c r="FI1041" s="201"/>
      <c r="FJ1041" s="201"/>
      <c r="FK1041" s="201"/>
      <c r="FL1041" s="201"/>
      <c r="FM1041" s="201"/>
      <c r="FN1041" s="201"/>
      <c r="FO1041" s="201"/>
      <c r="FP1041" s="201"/>
      <c r="FQ1041" s="201"/>
      <c r="FR1041" s="201"/>
      <c r="FS1041" s="201"/>
      <c r="FT1041" s="201"/>
      <c r="FU1041" s="201"/>
      <c r="FV1041" s="201"/>
      <c r="FW1041" s="201"/>
      <c r="FX1041" s="201"/>
      <c r="FY1041" s="201"/>
      <c r="FZ1041" s="201"/>
      <c r="GA1041" s="201"/>
      <c r="GB1041" s="201"/>
      <c r="GC1041" s="201"/>
      <c r="GD1041" s="201"/>
      <c r="GE1041" s="201"/>
      <c r="GF1041" s="201"/>
      <c r="GG1041" s="201"/>
      <c r="GH1041" s="201"/>
      <c r="GI1041" s="201"/>
      <c r="GJ1041" s="201"/>
      <c r="GK1041" s="201"/>
      <c r="GL1041" s="201"/>
      <c r="GM1041" s="201"/>
      <c r="GN1041" s="201"/>
      <c r="GO1041" s="201"/>
      <c r="GP1041" s="201"/>
      <c r="GQ1041" s="201"/>
      <c r="GR1041" s="201"/>
      <c r="GS1041" s="201"/>
      <c r="GT1041" s="201"/>
      <c r="GU1041" s="201"/>
      <c r="GV1041" s="201"/>
      <c r="GW1041" s="201"/>
      <c r="GX1041" s="201"/>
      <c r="GY1041" s="201"/>
      <c r="GZ1041" s="201"/>
      <c r="HA1041" s="201"/>
      <c r="HB1041" s="201"/>
      <c r="HC1041" s="201"/>
      <c r="HD1041" s="201"/>
      <c r="HE1041" s="201"/>
      <c r="HF1041" s="201"/>
      <c r="HG1041" s="201"/>
      <c r="HH1041" s="201"/>
      <c r="HI1041" s="201"/>
      <c r="HJ1041" s="201"/>
      <c r="HK1041" s="201"/>
      <c r="HL1041" s="201"/>
      <c r="HM1041" s="201"/>
      <c r="HN1041" s="201"/>
      <c r="HO1041" s="201"/>
      <c r="HP1041" s="201"/>
      <c r="HQ1041" s="201"/>
      <c r="HR1041" s="201"/>
      <c r="HS1041" s="201"/>
      <c r="HT1041" s="201"/>
      <c r="HU1041" s="201"/>
      <c r="HV1041" s="201"/>
      <c r="HW1041" s="201"/>
      <c r="HX1041" s="201"/>
      <c r="HY1041" s="201"/>
      <c r="HZ1041" s="201"/>
      <c r="IA1041" s="201"/>
      <c r="IB1041" s="201"/>
      <c r="IC1041" s="201"/>
      <c r="ID1041" s="201"/>
      <c r="IE1041" s="201"/>
      <c r="IF1041" s="201"/>
      <c r="IG1041" s="201"/>
      <c r="IH1041" s="201"/>
      <c r="II1041" s="201"/>
      <c r="IJ1041" s="201"/>
      <c r="IK1041" s="201"/>
      <c r="IL1041" s="201"/>
      <c r="IM1041" s="201"/>
      <c r="IN1041" s="201"/>
      <c r="IO1041" s="201"/>
      <c r="IP1041" s="201"/>
      <c r="IQ1041" s="201"/>
      <c r="IR1041" s="201"/>
      <c r="IS1041" s="201"/>
      <c r="IT1041" s="201"/>
      <c r="IU1041" s="201"/>
      <c r="IV1041" s="201"/>
    </row>
    <row r="1042" spans="1:256">
      <c r="A1042" s="198"/>
      <c r="B1042" s="199"/>
      <c r="C1042" s="199" t="s">
        <v>263</v>
      </c>
      <c r="D1042" s="199"/>
      <c r="E1042" s="199" t="s">
        <v>264</v>
      </c>
      <c r="F1042" s="196">
        <v>1</v>
      </c>
      <c r="G1042" s="197">
        <v>39.229999999999997</v>
      </c>
      <c r="H1042" s="197">
        <v>39.229999999999997</v>
      </c>
      <c r="I1042" s="197">
        <v>39.229999999999997</v>
      </c>
      <c r="J1042" s="230">
        <v>13</v>
      </c>
      <c r="K1042" s="200"/>
      <c r="L1042" s="199">
        <v>1</v>
      </c>
      <c r="M1042" s="197"/>
      <c r="N1042" s="197"/>
      <c r="O1042" s="199"/>
      <c r="P1042" s="197"/>
      <c r="Q1042" s="197"/>
      <c r="R1042" s="196">
        <v>1</v>
      </c>
      <c r="S1042" s="197">
        <v>39.229999999999997</v>
      </c>
      <c r="T1042" s="197">
        <v>39.229999999999997</v>
      </c>
      <c r="U1042" s="200"/>
      <c r="V1042" s="199"/>
      <c r="W1042" s="199"/>
      <c r="X1042" s="199"/>
      <c r="Y1042" s="199"/>
      <c r="Z1042" s="199"/>
      <c r="AA1042" s="199"/>
      <c r="AB1042" s="199"/>
      <c r="AC1042" s="199"/>
      <c r="AD1042" s="199"/>
      <c r="AE1042" s="200"/>
      <c r="AH1042" s="201"/>
      <c r="AI1042" s="201"/>
      <c r="AJ1042" s="201"/>
      <c r="AK1042" s="201"/>
      <c r="AL1042" s="201"/>
      <c r="AM1042" s="201"/>
      <c r="AN1042" s="201"/>
      <c r="AO1042" s="201"/>
      <c r="AP1042" s="201"/>
      <c r="AQ1042" s="201"/>
      <c r="AR1042" s="201"/>
      <c r="AS1042" s="201"/>
      <c r="AT1042" s="201"/>
      <c r="AU1042" s="201"/>
      <c r="AV1042" s="201"/>
      <c r="AW1042" s="201"/>
      <c r="AX1042" s="201"/>
      <c r="AY1042" s="201"/>
      <c r="AZ1042" s="201"/>
      <c r="BA1042" s="201"/>
      <c r="BB1042" s="201"/>
      <c r="BC1042" s="201"/>
      <c r="BD1042" s="201"/>
      <c r="BE1042" s="201"/>
      <c r="BF1042" s="201"/>
      <c r="BG1042" s="201"/>
      <c r="BH1042" s="201"/>
      <c r="BI1042" s="201"/>
      <c r="BJ1042" s="201"/>
      <c r="BK1042" s="201"/>
      <c r="BL1042" s="201"/>
      <c r="BM1042" s="201"/>
      <c r="BN1042" s="201"/>
      <c r="BO1042" s="201"/>
      <c r="BP1042" s="201"/>
      <c r="BQ1042" s="201"/>
      <c r="BR1042" s="201"/>
      <c r="BS1042" s="201"/>
      <c r="BT1042" s="201"/>
      <c r="BU1042" s="201"/>
      <c r="BV1042" s="201"/>
      <c r="BW1042" s="201"/>
      <c r="BX1042" s="201"/>
      <c r="BY1042" s="201"/>
      <c r="BZ1042" s="201"/>
      <c r="CA1042" s="201"/>
      <c r="CB1042" s="201"/>
      <c r="CC1042" s="201"/>
      <c r="CD1042" s="201"/>
      <c r="CE1042" s="201"/>
      <c r="CF1042" s="201"/>
      <c r="CG1042" s="201"/>
      <c r="CH1042" s="201"/>
      <c r="CI1042" s="201"/>
      <c r="CJ1042" s="201"/>
      <c r="CK1042" s="201"/>
      <c r="CL1042" s="201"/>
      <c r="CM1042" s="201"/>
      <c r="CN1042" s="201"/>
      <c r="CO1042" s="201"/>
      <c r="CP1042" s="201"/>
      <c r="CQ1042" s="201"/>
      <c r="CR1042" s="201"/>
      <c r="CS1042" s="201"/>
      <c r="CT1042" s="201"/>
      <c r="CU1042" s="201"/>
      <c r="CV1042" s="201"/>
      <c r="CW1042" s="201"/>
      <c r="CX1042" s="201"/>
      <c r="CY1042" s="201"/>
      <c r="CZ1042" s="201"/>
      <c r="DA1042" s="201"/>
      <c r="DB1042" s="201"/>
      <c r="DC1042" s="201"/>
      <c r="DD1042" s="201"/>
      <c r="DE1042" s="201"/>
      <c r="DF1042" s="201"/>
      <c r="DG1042" s="201"/>
      <c r="DH1042" s="201"/>
      <c r="DI1042" s="201"/>
      <c r="DJ1042" s="201"/>
      <c r="DK1042" s="201"/>
      <c r="DL1042" s="201"/>
      <c r="DM1042" s="201"/>
      <c r="DN1042" s="201"/>
      <c r="DO1042" s="201"/>
      <c r="DP1042" s="201"/>
      <c r="DQ1042" s="201"/>
      <c r="DR1042" s="201"/>
      <c r="DS1042" s="201"/>
      <c r="DT1042" s="201"/>
      <c r="DU1042" s="201"/>
      <c r="DV1042" s="201"/>
      <c r="DW1042" s="201"/>
      <c r="DX1042" s="201"/>
      <c r="DY1042" s="201"/>
      <c r="DZ1042" s="201"/>
      <c r="EA1042" s="201"/>
      <c r="EB1042" s="201"/>
      <c r="EC1042" s="201"/>
      <c r="ED1042" s="201"/>
      <c r="EE1042" s="201"/>
      <c r="EF1042" s="201"/>
      <c r="EG1042" s="201"/>
      <c r="EH1042" s="201"/>
      <c r="EI1042" s="201"/>
      <c r="EJ1042" s="201"/>
      <c r="EK1042" s="201"/>
      <c r="EL1042" s="201"/>
      <c r="EM1042" s="201"/>
      <c r="EN1042" s="201"/>
      <c r="EO1042" s="201"/>
      <c r="EP1042" s="201"/>
      <c r="EQ1042" s="201"/>
      <c r="ER1042" s="201"/>
      <c r="ES1042" s="201"/>
      <c r="ET1042" s="201"/>
      <c r="EU1042" s="201"/>
      <c r="EV1042" s="201"/>
      <c r="EW1042" s="201"/>
      <c r="EX1042" s="201"/>
      <c r="EY1042" s="201"/>
      <c r="EZ1042" s="201"/>
      <c r="FA1042" s="201"/>
      <c r="FB1042" s="201"/>
      <c r="FC1042" s="201"/>
      <c r="FD1042" s="201"/>
      <c r="FE1042" s="201"/>
      <c r="FF1042" s="201"/>
      <c r="FG1042" s="201"/>
      <c r="FH1042" s="201"/>
      <c r="FI1042" s="201"/>
      <c r="FJ1042" s="201"/>
      <c r="FK1042" s="201"/>
      <c r="FL1042" s="201"/>
      <c r="FM1042" s="201"/>
      <c r="FN1042" s="201"/>
      <c r="FO1042" s="201"/>
      <c r="FP1042" s="201"/>
      <c r="FQ1042" s="201"/>
      <c r="FR1042" s="201"/>
      <c r="FS1042" s="201"/>
      <c r="FT1042" s="201"/>
      <c r="FU1042" s="201"/>
      <c r="FV1042" s="201"/>
      <c r="FW1042" s="201"/>
      <c r="FX1042" s="201"/>
      <c r="FY1042" s="201"/>
      <c r="FZ1042" s="201"/>
      <c r="GA1042" s="201"/>
      <c r="GB1042" s="201"/>
      <c r="GC1042" s="201"/>
      <c r="GD1042" s="201"/>
      <c r="GE1042" s="201"/>
      <c r="GF1042" s="201"/>
      <c r="GG1042" s="201"/>
      <c r="GH1042" s="201"/>
      <c r="GI1042" s="201"/>
      <c r="GJ1042" s="201"/>
      <c r="GK1042" s="201"/>
      <c r="GL1042" s="201"/>
      <c r="GM1042" s="201"/>
      <c r="GN1042" s="201"/>
      <c r="GO1042" s="201"/>
      <c r="GP1042" s="201"/>
      <c r="GQ1042" s="201"/>
      <c r="GR1042" s="201"/>
      <c r="GS1042" s="201"/>
      <c r="GT1042" s="201"/>
      <c r="GU1042" s="201"/>
      <c r="GV1042" s="201"/>
      <c r="GW1042" s="201"/>
      <c r="GX1042" s="201"/>
      <c r="GY1042" s="201"/>
      <c r="GZ1042" s="201"/>
      <c r="HA1042" s="201"/>
      <c r="HB1042" s="201"/>
      <c r="HC1042" s="201"/>
      <c r="HD1042" s="201"/>
      <c r="HE1042" s="201"/>
      <c r="HF1042" s="201"/>
      <c r="HG1042" s="201"/>
      <c r="HH1042" s="201"/>
      <c r="HI1042" s="201"/>
      <c r="HJ1042" s="201"/>
      <c r="HK1042" s="201"/>
      <c r="HL1042" s="201"/>
      <c r="HM1042" s="201"/>
      <c r="HN1042" s="201"/>
      <c r="HO1042" s="201"/>
      <c r="HP1042" s="201"/>
      <c r="HQ1042" s="201"/>
      <c r="HR1042" s="201"/>
      <c r="HS1042" s="201"/>
      <c r="HT1042" s="201"/>
      <c r="HU1042" s="201"/>
      <c r="HV1042" s="201"/>
      <c r="HW1042" s="201"/>
      <c r="HX1042" s="201"/>
      <c r="HY1042" s="201"/>
      <c r="HZ1042" s="201"/>
      <c r="IA1042" s="201"/>
      <c r="IB1042" s="201"/>
      <c r="IC1042" s="201"/>
      <c r="ID1042" s="201"/>
      <c r="IE1042" s="201"/>
      <c r="IF1042" s="201"/>
      <c r="IG1042" s="201"/>
      <c r="IH1042" s="201"/>
      <c r="II1042" s="201"/>
      <c r="IJ1042" s="201"/>
      <c r="IK1042" s="201"/>
      <c r="IL1042" s="201"/>
      <c r="IM1042" s="201"/>
      <c r="IN1042" s="201"/>
      <c r="IO1042" s="201"/>
      <c r="IP1042" s="201"/>
      <c r="IQ1042" s="201"/>
      <c r="IR1042" s="201"/>
      <c r="IS1042" s="201"/>
      <c r="IT1042" s="201"/>
      <c r="IU1042" s="201"/>
      <c r="IV1042" s="201"/>
    </row>
    <row r="1043" spans="1:256">
      <c r="A1043" s="198"/>
      <c r="B1043" s="199"/>
      <c r="C1043" s="199" t="s">
        <v>268</v>
      </c>
      <c r="D1043" s="199"/>
      <c r="E1043" s="199" t="s">
        <v>269</v>
      </c>
      <c r="F1043" s="196">
        <v>4</v>
      </c>
      <c r="G1043" s="197">
        <v>8541.3700000000008</v>
      </c>
      <c r="H1043" s="197">
        <v>8541.3700000000008</v>
      </c>
      <c r="I1043" s="197">
        <v>2135.3425000000002</v>
      </c>
      <c r="J1043" s="230">
        <v>11</v>
      </c>
      <c r="K1043" s="200"/>
      <c r="L1043" s="199">
        <v>1</v>
      </c>
      <c r="M1043" s="197">
        <v>8209.9</v>
      </c>
      <c r="N1043" s="197">
        <v>2736.63333333333</v>
      </c>
      <c r="O1043" s="199"/>
      <c r="P1043" s="197"/>
      <c r="Q1043" s="197"/>
      <c r="R1043" s="196">
        <v>4</v>
      </c>
      <c r="S1043" s="197">
        <v>8541.3700000000008</v>
      </c>
      <c r="T1043" s="197">
        <v>2135.3425000000002</v>
      </c>
      <c r="U1043" s="200"/>
      <c r="V1043" s="199"/>
      <c r="W1043" s="199"/>
      <c r="X1043" s="199"/>
      <c r="Y1043" s="199"/>
      <c r="Z1043" s="199"/>
      <c r="AA1043" s="199"/>
      <c r="AB1043" s="199"/>
      <c r="AC1043" s="199"/>
      <c r="AD1043" s="199"/>
      <c r="AE1043" s="200"/>
      <c r="AH1043" s="201"/>
      <c r="AI1043" s="201"/>
      <c r="AJ1043" s="201"/>
      <c r="AK1043" s="201"/>
      <c r="AL1043" s="201"/>
      <c r="AM1043" s="201"/>
      <c r="AN1043" s="201"/>
      <c r="AO1043" s="201"/>
      <c r="AP1043" s="201"/>
      <c r="AQ1043" s="201"/>
      <c r="AR1043" s="201"/>
      <c r="AS1043" s="201"/>
      <c r="AT1043" s="201"/>
      <c r="AU1043" s="201"/>
      <c r="AV1043" s="201"/>
      <c r="AW1043" s="201"/>
      <c r="AX1043" s="201"/>
      <c r="AY1043" s="201"/>
      <c r="AZ1043" s="201"/>
      <c r="BA1043" s="201"/>
      <c r="BB1043" s="201"/>
      <c r="BC1043" s="201"/>
      <c r="BD1043" s="201"/>
      <c r="BE1043" s="201"/>
      <c r="BF1043" s="201"/>
      <c r="BG1043" s="201"/>
      <c r="BH1043" s="201"/>
      <c r="BI1043" s="201"/>
      <c r="BJ1043" s="201"/>
      <c r="BK1043" s="201"/>
      <c r="BL1043" s="201"/>
      <c r="BM1043" s="201"/>
      <c r="BN1043" s="201"/>
      <c r="BO1043" s="201"/>
      <c r="BP1043" s="201"/>
      <c r="BQ1043" s="201"/>
      <c r="BR1043" s="201"/>
      <c r="BS1043" s="201"/>
      <c r="BT1043" s="201"/>
      <c r="BU1043" s="201"/>
      <c r="BV1043" s="201"/>
      <c r="BW1043" s="201"/>
      <c r="BX1043" s="201"/>
      <c r="BY1043" s="201"/>
      <c r="BZ1043" s="201"/>
      <c r="CA1043" s="201"/>
      <c r="CB1043" s="201"/>
      <c r="CC1043" s="201"/>
      <c r="CD1043" s="201"/>
      <c r="CE1043" s="201"/>
      <c r="CF1043" s="201"/>
      <c r="CG1043" s="201"/>
      <c r="CH1043" s="201"/>
      <c r="CI1043" s="201"/>
      <c r="CJ1043" s="201"/>
      <c r="CK1043" s="201"/>
      <c r="CL1043" s="201"/>
      <c r="CM1043" s="201"/>
      <c r="CN1043" s="201"/>
      <c r="CO1043" s="201"/>
      <c r="CP1043" s="201"/>
      <c r="CQ1043" s="201"/>
      <c r="CR1043" s="201"/>
      <c r="CS1043" s="201"/>
      <c r="CT1043" s="201"/>
      <c r="CU1043" s="201"/>
      <c r="CV1043" s="201"/>
      <c r="CW1043" s="201"/>
      <c r="CX1043" s="201"/>
      <c r="CY1043" s="201"/>
      <c r="CZ1043" s="201"/>
      <c r="DA1043" s="201"/>
      <c r="DB1043" s="201"/>
      <c r="DC1043" s="201"/>
      <c r="DD1043" s="201"/>
      <c r="DE1043" s="201"/>
      <c r="DF1043" s="201"/>
      <c r="DG1043" s="201"/>
      <c r="DH1043" s="201"/>
      <c r="DI1043" s="201"/>
      <c r="DJ1043" s="201"/>
      <c r="DK1043" s="201"/>
      <c r="DL1043" s="201"/>
      <c r="DM1043" s="201"/>
      <c r="DN1043" s="201"/>
      <c r="DO1043" s="201"/>
      <c r="DP1043" s="201"/>
      <c r="DQ1043" s="201"/>
      <c r="DR1043" s="201"/>
      <c r="DS1043" s="201"/>
      <c r="DT1043" s="201"/>
      <c r="DU1043" s="201"/>
      <c r="DV1043" s="201"/>
      <c r="DW1043" s="201"/>
      <c r="DX1043" s="201"/>
      <c r="DY1043" s="201"/>
      <c r="DZ1043" s="201"/>
      <c r="EA1043" s="201"/>
      <c r="EB1043" s="201"/>
      <c r="EC1043" s="201"/>
      <c r="ED1043" s="201"/>
      <c r="EE1043" s="201"/>
      <c r="EF1043" s="201"/>
      <c r="EG1043" s="201"/>
      <c r="EH1043" s="201"/>
      <c r="EI1043" s="201"/>
      <c r="EJ1043" s="201"/>
      <c r="EK1043" s="201"/>
      <c r="EL1043" s="201"/>
      <c r="EM1043" s="201"/>
      <c r="EN1043" s="201"/>
      <c r="EO1043" s="201"/>
      <c r="EP1043" s="201"/>
      <c r="EQ1043" s="201"/>
      <c r="ER1043" s="201"/>
      <c r="ES1043" s="201"/>
      <c r="ET1043" s="201"/>
      <c r="EU1043" s="201"/>
      <c r="EV1043" s="201"/>
      <c r="EW1043" s="201"/>
      <c r="EX1043" s="201"/>
      <c r="EY1043" s="201"/>
      <c r="EZ1043" s="201"/>
      <c r="FA1043" s="201"/>
      <c r="FB1043" s="201"/>
      <c r="FC1043" s="201"/>
      <c r="FD1043" s="201"/>
      <c r="FE1043" s="201"/>
      <c r="FF1043" s="201"/>
      <c r="FG1043" s="201"/>
      <c r="FH1043" s="201"/>
      <c r="FI1043" s="201"/>
      <c r="FJ1043" s="201"/>
      <c r="FK1043" s="201"/>
      <c r="FL1043" s="201"/>
      <c r="FM1043" s="201"/>
      <c r="FN1043" s="201"/>
      <c r="FO1043" s="201"/>
      <c r="FP1043" s="201"/>
      <c r="FQ1043" s="201"/>
      <c r="FR1043" s="201"/>
      <c r="FS1043" s="201"/>
      <c r="FT1043" s="201"/>
      <c r="FU1043" s="201"/>
      <c r="FV1043" s="201"/>
      <c r="FW1043" s="201"/>
      <c r="FX1043" s="201"/>
      <c r="FY1043" s="201"/>
      <c r="FZ1043" s="201"/>
      <c r="GA1043" s="201"/>
      <c r="GB1043" s="201"/>
      <c r="GC1043" s="201"/>
      <c r="GD1043" s="201"/>
      <c r="GE1043" s="201"/>
      <c r="GF1043" s="201"/>
      <c r="GG1043" s="201"/>
      <c r="GH1043" s="201"/>
      <c r="GI1043" s="201"/>
      <c r="GJ1043" s="201"/>
      <c r="GK1043" s="201"/>
      <c r="GL1043" s="201"/>
      <c r="GM1043" s="201"/>
      <c r="GN1043" s="201"/>
      <c r="GO1043" s="201"/>
      <c r="GP1043" s="201"/>
      <c r="GQ1043" s="201"/>
      <c r="GR1043" s="201"/>
      <c r="GS1043" s="201"/>
      <c r="GT1043" s="201"/>
      <c r="GU1043" s="201"/>
      <c r="GV1043" s="201"/>
      <c r="GW1043" s="201"/>
      <c r="GX1043" s="201"/>
      <c r="GY1043" s="201"/>
      <c r="GZ1043" s="201"/>
      <c r="HA1043" s="201"/>
      <c r="HB1043" s="201"/>
      <c r="HC1043" s="201"/>
      <c r="HD1043" s="201"/>
      <c r="HE1043" s="201"/>
      <c r="HF1043" s="201"/>
      <c r="HG1043" s="201"/>
      <c r="HH1043" s="201"/>
      <c r="HI1043" s="201"/>
      <c r="HJ1043" s="201"/>
      <c r="HK1043" s="201"/>
      <c r="HL1043" s="201"/>
      <c r="HM1043" s="201"/>
      <c r="HN1043" s="201"/>
      <c r="HO1043" s="201"/>
      <c r="HP1043" s="201"/>
      <c r="HQ1043" s="201"/>
      <c r="HR1043" s="201"/>
      <c r="HS1043" s="201"/>
      <c r="HT1043" s="201"/>
      <c r="HU1043" s="201"/>
      <c r="HV1043" s="201"/>
      <c r="HW1043" s="201"/>
      <c r="HX1043" s="201"/>
      <c r="HY1043" s="201"/>
      <c r="HZ1043" s="201"/>
      <c r="IA1043" s="201"/>
      <c r="IB1043" s="201"/>
      <c r="IC1043" s="201"/>
      <c r="ID1043" s="201"/>
      <c r="IE1043" s="201"/>
      <c r="IF1043" s="201"/>
      <c r="IG1043" s="201"/>
      <c r="IH1043" s="201"/>
      <c r="II1043" s="201"/>
      <c r="IJ1043" s="201"/>
      <c r="IK1043" s="201"/>
      <c r="IL1043" s="201"/>
      <c r="IM1043" s="201"/>
      <c r="IN1043" s="201"/>
      <c r="IO1043" s="201"/>
      <c r="IP1043" s="201"/>
      <c r="IQ1043" s="201"/>
      <c r="IR1043" s="201"/>
      <c r="IS1043" s="201"/>
      <c r="IT1043" s="201"/>
      <c r="IU1043" s="201"/>
      <c r="IV1043" s="201"/>
    </row>
    <row r="1044" spans="1:256">
      <c r="A1044" s="198"/>
      <c r="B1044" s="199"/>
      <c r="C1044" s="199" t="s">
        <v>272</v>
      </c>
      <c r="D1044" s="199"/>
      <c r="E1044" s="199" t="s">
        <v>143</v>
      </c>
      <c r="F1044" s="196">
        <v>2</v>
      </c>
      <c r="G1044" s="197"/>
      <c r="H1044" s="197">
        <v>35946.14</v>
      </c>
      <c r="I1044" s="197">
        <v>17973.07</v>
      </c>
      <c r="J1044" s="230">
        <v>13</v>
      </c>
      <c r="K1044" s="200"/>
      <c r="L1044" s="199"/>
      <c r="M1044" s="197">
        <v>35946.14</v>
      </c>
      <c r="N1044" s="197">
        <v>17973.07</v>
      </c>
      <c r="O1044" s="199"/>
      <c r="P1044" s="197"/>
      <c r="Q1044" s="197"/>
      <c r="R1044" s="196">
        <v>2</v>
      </c>
      <c r="S1044" s="197">
        <v>35946.14</v>
      </c>
      <c r="T1044" s="197">
        <v>17973.07</v>
      </c>
      <c r="U1044" s="200"/>
      <c r="V1044" s="199"/>
      <c r="W1044" s="199"/>
      <c r="X1044" s="199"/>
      <c r="Y1044" s="199"/>
      <c r="Z1044" s="199"/>
      <c r="AA1044" s="199"/>
      <c r="AB1044" s="199"/>
      <c r="AC1044" s="199"/>
      <c r="AD1044" s="199"/>
      <c r="AE1044" s="200"/>
      <c r="AH1044" s="201"/>
      <c r="AI1044" s="201"/>
      <c r="AJ1044" s="201"/>
      <c r="AK1044" s="201"/>
      <c r="AL1044" s="201"/>
      <c r="AM1044" s="201"/>
      <c r="AN1044" s="201"/>
      <c r="AO1044" s="201"/>
      <c r="AP1044" s="201"/>
      <c r="AQ1044" s="201"/>
      <c r="AR1044" s="201"/>
      <c r="AS1044" s="201"/>
      <c r="AT1044" s="201"/>
      <c r="AU1044" s="201"/>
      <c r="AV1044" s="201"/>
      <c r="AW1044" s="201"/>
      <c r="AX1044" s="201"/>
      <c r="AY1044" s="201"/>
      <c r="AZ1044" s="201"/>
      <c r="BA1044" s="201"/>
      <c r="BB1044" s="201"/>
      <c r="BC1044" s="201"/>
      <c r="BD1044" s="201"/>
      <c r="BE1044" s="201"/>
      <c r="BF1044" s="201"/>
      <c r="BG1044" s="201"/>
      <c r="BH1044" s="201"/>
      <c r="BI1044" s="201"/>
      <c r="BJ1044" s="201"/>
      <c r="BK1044" s="201"/>
      <c r="BL1044" s="201"/>
      <c r="BM1044" s="201"/>
      <c r="BN1044" s="201"/>
      <c r="BO1044" s="201"/>
      <c r="BP1044" s="201"/>
      <c r="BQ1044" s="201"/>
      <c r="BR1044" s="201"/>
      <c r="BS1044" s="201"/>
      <c r="BT1044" s="201"/>
      <c r="BU1044" s="201"/>
      <c r="BV1044" s="201"/>
      <c r="BW1044" s="201"/>
      <c r="BX1044" s="201"/>
      <c r="BY1044" s="201"/>
      <c r="BZ1044" s="201"/>
      <c r="CA1044" s="201"/>
      <c r="CB1044" s="201"/>
      <c r="CC1044" s="201"/>
      <c r="CD1044" s="201"/>
      <c r="CE1044" s="201"/>
      <c r="CF1044" s="201"/>
      <c r="CG1044" s="201"/>
      <c r="CH1044" s="201"/>
      <c r="CI1044" s="201"/>
      <c r="CJ1044" s="201"/>
      <c r="CK1044" s="201"/>
      <c r="CL1044" s="201"/>
      <c r="CM1044" s="201"/>
      <c r="CN1044" s="201"/>
      <c r="CO1044" s="201"/>
      <c r="CP1044" s="201"/>
      <c r="CQ1044" s="201"/>
      <c r="CR1044" s="201"/>
      <c r="CS1044" s="201"/>
      <c r="CT1044" s="201"/>
      <c r="CU1044" s="201"/>
      <c r="CV1044" s="201"/>
      <c r="CW1044" s="201"/>
      <c r="CX1044" s="201"/>
      <c r="CY1044" s="201"/>
      <c r="CZ1044" s="201"/>
      <c r="DA1044" s="201"/>
      <c r="DB1044" s="201"/>
      <c r="DC1044" s="201"/>
      <c r="DD1044" s="201"/>
      <c r="DE1044" s="201"/>
      <c r="DF1044" s="201"/>
      <c r="DG1044" s="201"/>
      <c r="DH1044" s="201"/>
      <c r="DI1044" s="201"/>
      <c r="DJ1044" s="201"/>
      <c r="DK1044" s="201"/>
      <c r="DL1044" s="201"/>
      <c r="DM1044" s="201"/>
      <c r="DN1044" s="201"/>
      <c r="DO1044" s="201"/>
      <c r="DP1044" s="201"/>
      <c r="DQ1044" s="201"/>
      <c r="DR1044" s="201"/>
      <c r="DS1044" s="201"/>
      <c r="DT1044" s="201"/>
      <c r="DU1044" s="201"/>
      <c r="DV1044" s="201"/>
      <c r="DW1044" s="201"/>
      <c r="DX1044" s="201"/>
      <c r="DY1044" s="201"/>
      <c r="DZ1044" s="201"/>
      <c r="EA1044" s="201"/>
      <c r="EB1044" s="201"/>
      <c r="EC1044" s="201"/>
      <c r="ED1044" s="201"/>
      <c r="EE1044" s="201"/>
      <c r="EF1044" s="201"/>
      <c r="EG1044" s="201"/>
      <c r="EH1044" s="201"/>
      <c r="EI1044" s="201"/>
      <c r="EJ1044" s="201"/>
      <c r="EK1044" s="201"/>
      <c r="EL1044" s="201"/>
      <c r="EM1044" s="201"/>
      <c r="EN1044" s="201"/>
      <c r="EO1044" s="201"/>
      <c r="EP1044" s="201"/>
      <c r="EQ1044" s="201"/>
      <c r="ER1044" s="201"/>
      <c r="ES1044" s="201"/>
      <c r="ET1044" s="201"/>
      <c r="EU1044" s="201"/>
      <c r="EV1044" s="201"/>
      <c r="EW1044" s="201"/>
      <c r="EX1044" s="201"/>
      <c r="EY1044" s="201"/>
      <c r="EZ1044" s="201"/>
      <c r="FA1044" s="201"/>
      <c r="FB1044" s="201"/>
      <c r="FC1044" s="201"/>
      <c r="FD1044" s="201"/>
      <c r="FE1044" s="201"/>
      <c r="FF1044" s="201"/>
      <c r="FG1044" s="201"/>
      <c r="FH1044" s="201"/>
      <c r="FI1044" s="201"/>
      <c r="FJ1044" s="201"/>
      <c r="FK1044" s="201"/>
      <c r="FL1044" s="201"/>
      <c r="FM1044" s="201"/>
      <c r="FN1044" s="201"/>
      <c r="FO1044" s="201"/>
      <c r="FP1044" s="201"/>
      <c r="FQ1044" s="201"/>
      <c r="FR1044" s="201"/>
      <c r="FS1044" s="201"/>
      <c r="FT1044" s="201"/>
      <c r="FU1044" s="201"/>
      <c r="FV1044" s="201"/>
      <c r="FW1044" s="201"/>
      <c r="FX1044" s="201"/>
      <c r="FY1044" s="201"/>
      <c r="FZ1044" s="201"/>
      <c r="GA1044" s="201"/>
      <c r="GB1044" s="201"/>
      <c r="GC1044" s="201"/>
      <c r="GD1044" s="201"/>
      <c r="GE1044" s="201"/>
      <c r="GF1044" s="201"/>
      <c r="GG1044" s="201"/>
      <c r="GH1044" s="201"/>
      <c r="GI1044" s="201"/>
      <c r="GJ1044" s="201"/>
      <c r="GK1044" s="201"/>
      <c r="GL1044" s="201"/>
      <c r="GM1044" s="201"/>
      <c r="GN1044" s="201"/>
      <c r="GO1044" s="201"/>
      <c r="GP1044" s="201"/>
      <c r="GQ1044" s="201"/>
      <c r="GR1044" s="201"/>
      <c r="GS1044" s="201"/>
      <c r="GT1044" s="201"/>
      <c r="GU1044" s="201"/>
      <c r="GV1044" s="201"/>
      <c r="GW1044" s="201"/>
      <c r="GX1044" s="201"/>
      <c r="GY1044" s="201"/>
      <c r="GZ1044" s="201"/>
      <c r="HA1044" s="201"/>
      <c r="HB1044" s="201"/>
      <c r="HC1044" s="201"/>
      <c r="HD1044" s="201"/>
      <c r="HE1044" s="201"/>
      <c r="HF1044" s="201"/>
      <c r="HG1044" s="201"/>
      <c r="HH1044" s="201"/>
      <c r="HI1044" s="201"/>
      <c r="HJ1044" s="201"/>
      <c r="HK1044" s="201"/>
      <c r="HL1044" s="201"/>
      <c r="HM1044" s="201"/>
      <c r="HN1044" s="201"/>
      <c r="HO1044" s="201"/>
      <c r="HP1044" s="201"/>
      <c r="HQ1044" s="201"/>
      <c r="HR1044" s="201"/>
      <c r="HS1044" s="201"/>
      <c r="HT1044" s="201"/>
      <c r="HU1044" s="201"/>
      <c r="HV1044" s="201"/>
      <c r="HW1044" s="201"/>
      <c r="HX1044" s="201"/>
      <c r="HY1044" s="201"/>
      <c r="HZ1044" s="201"/>
      <c r="IA1044" s="201"/>
      <c r="IB1044" s="201"/>
      <c r="IC1044" s="201"/>
      <c r="ID1044" s="201"/>
      <c r="IE1044" s="201"/>
      <c r="IF1044" s="201"/>
      <c r="IG1044" s="201"/>
      <c r="IH1044" s="201"/>
      <c r="II1044" s="201"/>
      <c r="IJ1044" s="201"/>
      <c r="IK1044" s="201"/>
      <c r="IL1044" s="201"/>
      <c r="IM1044" s="201"/>
      <c r="IN1044" s="201"/>
      <c r="IO1044" s="201"/>
      <c r="IP1044" s="201"/>
      <c r="IQ1044" s="201"/>
      <c r="IR1044" s="201"/>
      <c r="IS1044" s="201"/>
      <c r="IT1044" s="201"/>
      <c r="IU1044" s="201"/>
      <c r="IV1044" s="201"/>
    </row>
    <row r="1045" spans="1:256">
      <c r="A1045" s="198"/>
      <c r="B1045" s="199"/>
      <c r="C1045" s="199" t="s">
        <v>273</v>
      </c>
      <c r="D1045" s="199"/>
      <c r="E1045" s="199" t="s">
        <v>153</v>
      </c>
      <c r="F1045" s="196">
        <v>1</v>
      </c>
      <c r="G1045" s="197"/>
      <c r="H1045" s="197">
        <v>189.92</v>
      </c>
      <c r="I1045" s="197">
        <v>189.92</v>
      </c>
      <c r="J1045" s="230">
        <v>13</v>
      </c>
      <c r="K1045" s="200"/>
      <c r="L1045" s="199"/>
      <c r="M1045" s="197">
        <v>1022.45</v>
      </c>
      <c r="N1045" s="197">
        <v>1022.45</v>
      </c>
      <c r="O1045" s="199"/>
      <c r="P1045" s="197"/>
      <c r="Q1045" s="197"/>
      <c r="R1045" s="196">
        <v>1</v>
      </c>
      <c r="S1045" s="197">
        <v>189.92</v>
      </c>
      <c r="T1045" s="197">
        <v>189.92</v>
      </c>
      <c r="U1045" s="200"/>
      <c r="V1045" s="199"/>
      <c r="W1045" s="199"/>
      <c r="X1045" s="199"/>
      <c r="Y1045" s="199"/>
      <c r="Z1045" s="199"/>
      <c r="AA1045" s="199"/>
      <c r="AB1045" s="199"/>
      <c r="AC1045" s="199"/>
      <c r="AD1045" s="199"/>
      <c r="AE1045" s="200"/>
      <c r="AH1045" s="201"/>
      <c r="AI1045" s="201"/>
      <c r="AJ1045" s="201"/>
      <c r="AK1045" s="201"/>
      <c r="AL1045" s="201"/>
      <c r="AM1045" s="201"/>
      <c r="AN1045" s="201"/>
      <c r="AO1045" s="201"/>
      <c r="AP1045" s="201"/>
      <c r="AQ1045" s="201"/>
      <c r="AR1045" s="201"/>
      <c r="AS1045" s="201"/>
      <c r="AT1045" s="201"/>
      <c r="AU1045" s="201"/>
      <c r="AV1045" s="201"/>
      <c r="AW1045" s="201"/>
      <c r="AX1045" s="201"/>
      <c r="AY1045" s="201"/>
      <c r="AZ1045" s="201"/>
      <c r="BA1045" s="201"/>
      <c r="BB1045" s="201"/>
      <c r="BC1045" s="201"/>
      <c r="BD1045" s="201"/>
      <c r="BE1045" s="201"/>
      <c r="BF1045" s="201"/>
      <c r="BG1045" s="201"/>
      <c r="BH1045" s="201"/>
      <c r="BI1045" s="201"/>
      <c r="BJ1045" s="201"/>
      <c r="BK1045" s="201"/>
      <c r="BL1045" s="201"/>
      <c r="BM1045" s="201"/>
      <c r="BN1045" s="201"/>
      <c r="BO1045" s="201"/>
      <c r="BP1045" s="201"/>
      <c r="BQ1045" s="201"/>
      <c r="BR1045" s="201"/>
      <c r="BS1045" s="201"/>
      <c r="BT1045" s="201"/>
      <c r="BU1045" s="201"/>
      <c r="BV1045" s="201"/>
      <c r="BW1045" s="201"/>
      <c r="BX1045" s="201"/>
      <c r="BY1045" s="201"/>
      <c r="BZ1045" s="201"/>
      <c r="CA1045" s="201"/>
      <c r="CB1045" s="201"/>
      <c r="CC1045" s="201"/>
      <c r="CD1045" s="201"/>
      <c r="CE1045" s="201"/>
      <c r="CF1045" s="201"/>
      <c r="CG1045" s="201"/>
      <c r="CH1045" s="201"/>
      <c r="CI1045" s="201"/>
      <c r="CJ1045" s="201"/>
      <c r="CK1045" s="201"/>
      <c r="CL1045" s="201"/>
      <c r="CM1045" s="201"/>
      <c r="CN1045" s="201"/>
      <c r="CO1045" s="201"/>
      <c r="CP1045" s="201"/>
      <c r="CQ1045" s="201"/>
      <c r="CR1045" s="201"/>
      <c r="CS1045" s="201"/>
      <c r="CT1045" s="201"/>
      <c r="CU1045" s="201"/>
      <c r="CV1045" s="201"/>
      <c r="CW1045" s="201"/>
      <c r="CX1045" s="201"/>
      <c r="CY1045" s="201"/>
      <c r="CZ1045" s="201"/>
      <c r="DA1045" s="201"/>
      <c r="DB1045" s="201"/>
      <c r="DC1045" s="201"/>
      <c r="DD1045" s="201"/>
      <c r="DE1045" s="201"/>
      <c r="DF1045" s="201"/>
      <c r="DG1045" s="201"/>
      <c r="DH1045" s="201"/>
      <c r="DI1045" s="201"/>
      <c r="DJ1045" s="201"/>
      <c r="DK1045" s="201"/>
      <c r="DL1045" s="201"/>
      <c r="DM1045" s="201"/>
      <c r="DN1045" s="201"/>
      <c r="DO1045" s="201"/>
      <c r="DP1045" s="201"/>
      <c r="DQ1045" s="201"/>
      <c r="DR1045" s="201"/>
      <c r="DS1045" s="201"/>
      <c r="DT1045" s="201"/>
      <c r="DU1045" s="201"/>
      <c r="DV1045" s="201"/>
      <c r="DW1045" s="201"/>
      <c r="DX1045" s="201"/>
      <c r="DY1045" s="201"/>
      <c r="DZ1045" s="201"/>
      <c r="EA1045" s="201"/>
      <c r="EB1045" s="201"/>
      <c r="EC1045" s="201"/>
      <c r="ED1045" s="201"/>
      <c r="EE1045" s="201"/>
      <c r="EF1045" s="201"/>
      <c r="EG1045" s="201"/>
      <c r="EH1045" s="201"/>
      <c r="EI1045" s="201"/>
      <c r="EJ1045" s="201"/>
      <c r="EK1045" s="201"/>
      <c r="EL1045" s="201"/>
      <c r="EM1045" s="201"/>
      <c r="EN1045" s="201"/>
      <c r="EO1045" s="201"/>
      <c r="EP1045" s="201"/>
      <c r="EQ1045" s="201"/>
      <c r="ER1045" s="201"/>
      <c r="ES1045" s="201"/>
      <c r="ET1045" s="201"/>
      <c r="EU1045" s="201"/>
      <c r="EV1045" s="201"/>
      <c r="EW1045" s="201"/>
      <c r="EX1045" s="201"/>
      <c r="EY1045" s="201"/>
      <c r="EZ1045" s="201"/>
      <c r="FA1045" s="201"/>
      <c r="FB1045" s="201"/>
      <c r="FC1045" s="201"/>
      <c r="FD1045" s="201"/>
      <c r="FE1045" s="201"/>
      <c r="FF1045" s="201"/>
      <c r="FG1045" s="201"/>
      <c r="FH1045" s="201"/>
      <c r="FI1045" s="201"/>
      <c r="FJ1045" s="201"/>
      <c r="FK1045" s="201"/>
      <c r="FL1045" s="201"/>
      <c r="FM1045" s="201"/>
      <c r="FN1045" s="201"/>
      <c r="FO1045" s="201"/>
      <c r="FP1045" s="201"/>
      <c r="FQ1045" s="201"/>
      <c r="FR1045" s="201"/>
      <c r="FS1045" s="201"/>
      <c r="FT1045" s="201"/>
      <c r="FU1045" s="201"/>
      <c r="FV1045" s="201"/>
      <c r="FW1045" s="201"/>
      <c r="FX1045" s="201"/>
      <c r="FY1045" s="201"/>
      <c r="FZ1045" s="201"/>
      <c r="GA1045" s="201"/>
      <c r="GB1045" s="201"/>
      <c r="GC1045" s="201"/>
      <c r="GD1045" s="201"/>
      <c r="GE1045" s="201"/>
      <c r="GF1045" s="201"/>
      <c r="GG1045" s="201"/>
      <c r="GH1045" s="201"/>
      <c r="GI1045" s="201"/>
      <c r="GJ1045" s="201"/>
      <c r="GK1045" s="201"/>
      <c r="GL1045" s="201"/>
      <c r="GM1045" s="201"/>
      <c r="GN1045" s="201"/>
      <c r="GO1045" s="201"/>
      <c r="GP1045" s="201"/>
      <c r="GQ1045" s="201"/>
      <c r="GR1045" s="201"/>
      <c r="GS1045" s="201"/>
      <c r="GT1045" s="201"/>
      <c r="GU1045" s="201"/>
      <c r="GV1045" s="201"/>
      <c r="GW1045" s="201"/>
      <c r="GX1045" s="201"/>
      <c r="GY1045" s="201"/>
      <c r="GZ1045" s="201"/>
      <c r="HA1045" s="201"/>
      <c r="HB1045" s="201"/>
      <c r="HC1045" s="201"/>
      <c r="HD1045" s="201"/>
      <c r="HE1045" s="201"/>
      <c r="HF1045" s="201"/>
      <c r="HG1045" s="201"/>
      <c r="HH1045" s="201"/>
      <c r="HI1045" s="201"/>
      <c r="HJ1045" s="201"/>
      <c r="HK1045" s="201"/>
      <c r="HL1045" s="201"/>
      <c r="HM1045" s="201"/>
      <c r="HN1045" s="201"/>
      <c r="HO1045" s="201"/>
      <c r="HP1045" s="201"/>
      <c r="HQ1045" s="201"/>
      <c r="HR1045" s="201"/>
      <c r="HS1045" s="201"/>
      <c r="HT1045" s="201"/>
      <c r="HU1045" s="201"/>
      <c r="HV1045" s="201"/>
      <c r="HW1045" s="201"/>
      <c r="HX1045" s="201"/>
      <c r="HY1045" s="201"/>
      <c r="HZ1045" s="201"/>
      <c r="IA1045" s="201"/>
      <c r="IB1045" s="201"/>
      <c r="IC1045" s="201"/>
      <c r="ID1045" s="201"/>
      <c r="IE1045" s="201"/>
      <c r="IF1045" s="201"/>
      <c r="IG1045" s="201"/>
      <c r="IH1045" s="201"/>
      <c r="II1045" s="201"/>
      <c r="IJ1045" s="201"/>
      <c r="IK1045" s="201"/>
      <c r="IL1045" s="201"/>
      <c r="IM1045" s="201"/>
      <c r="IN1045" s="201"/>
      <c r="IO1045" s="201"/>
      <c r="IP1045" s="201"/>
      <c r="IQ1045" s="201"/>
      <c r="IR1045" s="201"/>
      <c r="IS1045" s="201"/>
      <c r="IT1045" s="201"/>
      <c r="IU1045" s="201"/>
      <c r="IV1045" s="201"/>
    </row>
    <row r="1046" spans="1:256">
      <c r="A1046" s="198"/>
      <c r="B1046" s="199"/>
      <c r="C1046" s="199" t="s">
        <v>281</v>
      </c>
      <c r="D1046" s="199"/>
      <c r="E1046" s="199" t="s">
        <v>175</v>
      </c>
      <c r="F1046" s="196">
        <v>6</v>
      </c>
      <c r="G1046" s="197">
        <v>7919.15333333333</v>
      </c>
      <c r="H1046" s="197">
        <v>23757.46</v>
      </c>
      <c r="I1046" s="197">
        <v>3959.57666666667</v>
      </c>
      <c r="J1046" s="230">
        <v>10</v>
      </c>
      <c r="K1046" s="200"/>
      <c r="L1046" s="199">
        <v>3</v>
      </c>
      <c r="M1046" s="197">
        <v>19270.16</v>
      </c>
      <c r="N1046" s="197">
        <v>6423.38666666667</v>
      </c>
      <c r="O1046" s="199"/>
      <c r="P1046" s="197"/>
      <c r="Q1046" s="197"/>
      <c r="R1046" s="196">
        <v>6</v>
      </c>
      <c r="S1046" s="197">
        <v>23757.46</v>
      </c>
      <c r="T1046" s="197">
        <v>3959.57666666667</v>
      </c>
      <c r="U1046" s="200"/>
      <c r="V1046" s="199"/>
      <c r="W1046" s="199"/>
      <c r="X1046" s="199"/>
      <c r="Y1046" s="199"/>
      <c r="Z1046" s="199"/>
      <c r="AA1046" s="199"/>
      <c r="AB1046" s="199"/>
      <c r="AC1046" s="199"/>
      <c r="AD1046" s="199"/>
      <c r="AE1046" s="200"/>
      <c r="AH1046" s="201"/>
      <c r="AI1046" s="201"/>
      <c r="AJ1046" s="201"/>
      <c r="AK1046" s="201"/>
      <c r="AL1046" s="201"/>
      <c r="AM1046" s="201"/>
      <c r="AN1046" s="201"/>
      <c r="AO1046" s="201"/>
      <c r="AP1046" s="201"/>
      <c r="AQ1046" s="201"/>
      <c r="AR1046" s="201"/>
      <c r="AS1046" s="201"/>
      <c r="AT1046" s="201"/>
      <c r="AU1046" s="201"/>
      <c r="AV1046" s="201"/>
      <c r="AW1046" s="201"/>
      <c r="AX1046" s="201"/>
      <c r="AY1046" s="201"/>
      <c r="AZ1046" s="201"/>
      <c r="BA1046" s="201"/>
      <c r="BB1046" s="201"/>
      <c r="BC1046" s="201"/>
      <c r="BD1046" s="201"/>
      <c r="BE1046" s="201"/>
      <c r="BF1046" s="201"/>
      <c r="BG1046" s="201"/>
      <c r="BH1046" s="201"/>
      <c r="BI1046" s="201"/>
      <c r="BJ1046" s="201"/>
      <c r="BK1046" s="201"/>
      <c r="BL1046" s="201"/>
      <c r="BM1046" s="201"/>
      <c r="BN1046" s="201"/>
      <c r="BO1046" s="201"/>
      <c r="BP1046" s="201"/>
      <c r="BQ1046" s="201"/>
      <c r="BR1046" s="201"/>
      <c r="BS1046" s="201"/>
      <c r="BT1046" s="201"/>
      <c r="BU1046" s="201"/>
      <c r="BV1046" s="201"/>
      <c r="BW1046" s="201"/>
      <c r="BX1046" s="201"/>
      <c r="BY1046" s="201"/>
      <c r="BZ1046" s="201"/>
      <c r="CA1046" s="201"/>
      <c r="CB1046" s="201"/>
      <c r="CC1046" s="201"/>
      <c r="CD1046" s="201"/>
      <c r="CE1046" s="201"/>
      <c r="CF1046" s="201"/>
      <c r="CG1046" s="201"/>
      <c r="CH1046" s="201"/>
      <c r="CI1046" s="201"/>
      <c r="CJ1046" s="201"/>
      <c r="CK1046" s="201"/>
      <c r="CL1046" s="201"/>
      <c r="CM1046" s="201"/>
      <c r="CN1046" s="201"/>
      <c r="CO1046" s="201"/>
      <c r="CP1046" s="201"/>
      <c r="CQ1046" s="201"/>
      <c r="CR1046" s="201"/>
      <c r="CS1046" s="201"/>
      <c r="CT1046" s="201"/>
      <c r="CU1046" s="201"/>
      <c r="CV1046" s="201"/>
      <c r="CW1046" s="201"/>
      <c r="CX1046" s="201"/>
      <c r="CY1046" s="201"/>
      <c r="CZ1046" s="201"/>
      <c r="DA1046" s="201"/>
      <c r="DB1046" s="201"/>
      <c r="DC1046" s="201"/>
      <c r="DD1046" s="201"/>
      <c r="DE1046" s="201"/>
      <c r="DF1046" s="201"/>
      <c r="DG1046" s="201"/>
      <c r="DH1046" s="201"/>
      <c r="DI1046" s="201"/>
      <c r="DJ1046" s="201"/>
      <c r="DK1046" s="201"/>
      <c r="DL1046" s="201"/>
      <c r="DM1046" s="201"/>
      <c r="DN1046" s="201"/>
      <c r="DO1046" s="201"/>
      <c r="DP1046" s="201"/>
      <c r="DQ1046" s="201"/>
      <c r="DR1046" s="201"/>
      <c r="DS1046" s="201"/>
      <c r="DT1046" s="201"/>
      <c r="DU1046" s="201"/>
      <c r="DV1046" s="201"/>
      <c r="DW1046" s="201"/>
      <c r="DX1046" s="201"/>
      <c r="DY1046" s="201"/>
      <c r="DZ1046" s="201"/>
      <c r="EA1046" s="201"/>
      <c r="EB1046" s="201"/>
      <c r="EC1046" s="201"/>
      <c r="ED1046" s="201"/>
      <c r="EE1046" s="201"/>
      <c r="EF1046" s="201"/>
      <c r="EG1046" s="201"/>
      <c r="EH1046" s="201"/>
      <c r="EI1046" s="201"/>
      <c r="EJ1046" s="201"/>
      <c r="EK1046" s="201"/>
      <c r="EL1046" s="201"/>
      <c r="EM1046" s="201"/>
      <c r="EN1046" s="201"/>
      <c r="EO1046" s="201"/>
      <c r="EP1046" s="201"/>
      <c r="EQ1046" s="201"/>
      <c r="ER1046" s="201"/>
      <c r="ES1046" s="201"/>
      <c r="ET1046" s="201"/>
      <c r="EU1046" s="201"/>
      <c r="EV1046" s="201"/>
      <c r="EW1046" s="201"/>
      <c r="EX1046" s="201"/>
      <c r="EY1046" s="201"/>
      <c r="EZ1046" s="201"/>
      <c r="FA1046" s="201"/>
      <c r="FB1046" s="201"/>
      <c r="FC1046" s="201"/>
      <c r="FD1046" s="201"/>
      <c r="FE1046" s="201"/>
      <c r="FF1046" s="201"/>
      <c r="FG1046" s="201"/>
      <c r="FH1046" s="201"/>
      <c r="FI1046" s="201"/>
      <c r="FJ1046" s="201"/>
      <c r="FK1046" s="201"/>
      <c r="FL1046" s="201"/>
      <c r="FM1046" s="201"/>
      <c r="FN1046" s="201"/>
      <c r="FO1046" s="201"/>
      <c r="FP1046" s="201"/>
      <c r="FQ1046" s="201"/>
      <c r="FR1046" s="201"/>
      <c r="FS1046" s="201"/>
      <c r="FT1046" s="201"/>
      <c r="FU1046" s="201"/>
      <c r="FV1046" s="201"/>
      <c r="FW1046" s="201"/>
      <c r="FX1046" s="201"/>
      <c r="FY1046" s="201"/>
      <c r="FZ1046" s="201"/>
      <c r="GA1046" s="201"/>
      <c r="GB1046" s="201"/>
      <c r="GC1046" s="201"/>
      <c r="GD1046" s="201"/>
      <c r="GE1046" s="201"/>
      <c r="GF1046" s="201"/>
      <c r="GG1046" s="201"/>
      <c r="GH1046" s="201"/>
      <c r="GI1046" s="201"/>
      <c r="GJ1046" s="201"/>
      <c r="GK1046" s="201"/>
      <c r="GL1046" s="201"/>
      <c r="GM1046" s="201"/>
      <c r="GN1046" s="201"/>
      <c r="GO1046" s="201"/>
      <c r="GP1046" s="201"/>
      <c r="GQ1046" s="201"/>
      <c r="GR1046" s="201"/>
      <c r="GS1046" s="201"/>
      <c r="GT1046" s="201"/>
      <c r="GU1046" s="201"/>
      <c r="GV1046" s="201"/>
      <c r="GW1046" s="201"/>
      <c r="GX1046" s="201"/>
      <c r="GY1046" s="201"/>
      <c r="GZ1046" s="201"/>
      <c r="HA1046" s="201"/>
      <c r="HB1046" s="201"/>
      <c r="HC1046" s="201"/>
      <c r="HD1046" s="201"/>
      <c r="HE1046" s="201"/>
      <c r="HF1046" s="201"/>
      <c r="HG1046" s="201"/>
      <c r="HH1046" s="201"/>
      <c r="HI1046" s="201"/>
      <c r="HJ1046" s="201"/>
      <c r="HK1046" s="201"/>
      <c r="HL1046" s="201"/>
      <c r="HM1046" s="201"/>
      <c r="HN1046" s="201"/>
      <c r="HO1046" s="201"/>
      <c r="HP1046" s="201"/>
      <c r="HQ1046" s="201"/>
      <c r="HR1046" s="201"/>
      <c r="HS1046" s="201"/>
      <c r="HT1046" s="201"/>
      <c r="HU1046" s="201"/>
      <c r="HV1046" s="201"/>
      <c r="HW1046" s="201"/>
      <c r="HX1046" s="201"/>
      <c r="HY1046" s="201"/>
      <c r="HZ1046" s="201"/>
      <c r="IA1046" s="201"/>
      <c r="IB1046" s="201"/>
      <c r="IC1046" s="201"/>
      <c r="ID1046" s="201"/>
      <c r="IE1046" s="201"/>
      <c r="IF1046" s="201"/>
      <c r="IG1046" s="201"/>
      <c r="IH1046" s="201"/>
      <c r="II1046" s="201"/>
      <c r="IJ1046" s="201"/>
      <c r="IK1046" s="201"/>
      <c r="IL1046" s="201"/>
      <c r="IM1046" s="201"/>
      <c r="IN1046" s="201"/>
      <c r="IO1046" s="201"/>
      <c r="IP1046" s="201"/>
      <c r="IQ1046" s="201"/>
      <c r="IR1046" s="201"/>
      <c r="IS1046" s="201"/>
      <c r="IT1046" s="201"/>
      <c r="IU1046" s="201"/>
      <c r="IV1046" s="201"/>
    </row>
    <row r="1047" spans="1:256">
      <c r="A1047" s="198"/>
      <c r="B1047" s="199"/>
      <c r="C1047" s="199" t="s">
        <v>286</v>
      </c>
      <c r="D1047" s="199"/>
      <c r="E1047" s="199" t="s">
        <v>115</v>
      </c>
      <c r="F1047" s="196">
        <v>1</v>
      </c>
      <c r="G1047" s="197">
        <v>343.54</v>
      </c>
      <c r="H1047" s="197">
        <v>343.54</v>
      </c>
      <c r="I1047" s="197">
        <v>343.54</v>
      </c>
      <c r="J1047" s="230">
        <v>6</v>
      </c>
      <c r="K1047" s="200"/>
      <c r="L1047" s="199">
        <v>1</v>
      </c>
      <c r="M1047" s="197"/>
      <c r="N1047" s="197"/>
      <c r="O1047" s="199"/>
      <c r="P1047" s="197"/>
      <c r="Q1047" s="197"/>
      <c r="R1047" s="196">
        <v>1</v>
      </c>
      <c r="S1047" s="197">
        <v>343.54</v>
      </c>
      <c r="T1047" s="197">
        <v>343.54</v>
      </c>
      <c r="U1047" s="200"/>
      <c r="V1047" s="199"/>
      <c r="W1047" s="199"/>
      <c r="X1047" s="199"/>
      <c r="Y1047" s="199"/>
      <c r="Z1047" s="199"/>
      <c r="AA1047" s="199"/>
      <c r="AB1047" s="199"/>
      <c r="AC1047" s="199"/>
      <c r="AD1047" s="199"/>
      <c r="AE1047" s="200"/>
      <c r="AH1047" s="201"/>
      <c r="AI1047" s="201"/>
      <c r="AJ1047" s="201"/>
      <c r="AK1047" s="201"/>
      <c r="AL1047" s="201"/>
      <c r="AM1047" s="201"/>
      <c r="AN1047" s="201"/>
      <c r="AO1047" s="201"/>
      <c r="AP1047" s="201"/>
      <c r="AQ1047" s="201"/>
      <c r="AR1047" s="201"/>
      <c r="AS1047" s="201"/>
      <c r="AT1047" s="201"/>
      <c r="AU1047" s="201"/>
      <c r="AV1047" s="201"/>
      <c r="AW1047" s="201"/>
      <c r="AX1047" s="201"/>
      <c r="AY1047" s="201"/>
      <c r="AZ1047" s="201"/>
      <c r="BA1047" s="201"/>
      <c r="BB1047" s="201"/>
      <c r="BC1047" s="201"/>
      <c r="BD1047" s="201"/>
      <c r="BE1047" s="201"/>
      <c r="BF1047" s="201"/>
      <c r="BG1047" s="201"/>
      <c r="BH1047" s="201"/>
      <c r="BI1047" s="201"/>
      <c r="BJ1047" s="201"/>
      <c r="BK1047" s="201"/>
      <c r="BL1047" s="201"/>
      <c r="BM1047" s="201"/>
      <c r="BN1047" s="201"/>
      <c r="BO1047" s="201"/>
      <c r="BP1047" s="201"/>
      <c r="BQ1047" s="201"/>
      <c r="BR1047" s="201"/>
      <c r="BS1047" s="201"/>
      <c r="BT1047" s="201"/>
      <c r="BU1047" s="201"/>
      <c r="BV1047" s="201"/>
      <c r="BW1047" s="201"/>
      <c r="BX1047" s="201"/>
      <c r="BY1047" s="201"/>
      <c r="BZ1047" s="201"/>
      <c r="CA1047" s="201"/>
      <c r="CB1047" s="201"/>
      <c r="CC1047" s="201"/>
      <c r="CD1047" s="201"/>
      <c r="CE1047" s="201"/>
      <c r="CF1047" s="201"/>
      <c r="CG1047" s="201"/>
      <c r="CH1047" s="201"/>
      <c r="CI1047" s="201"/>
      <c r="CJ1047" s="201"/>
      <c r="CK1047" s="201"/>
      <c r="CL1047" s="201"/>
      <c r="CM1047" s="201"/>
      <c r="CN1047" s="201"/>
      <c r="CO1047" s="201"/>
      <c r="CP1047" s="201"/>
      <c r="CQ1047" s="201"/>
      <c r="CR1047" s="201"/>
      <c r="CS1047" s="201"/>
      <c r="CT1047" s="201"/>
      <c r="CU1047" s="201"/>
      <c r="CV1047" s="201"/>
      <c r="CW1047" s="201"/>
      <c r="CX1047" s="201"/>
      <c r="CY1047" s="201"/>
      <c r="CZ1047" s="201"/>
      <c r="DA1047" s="201"/>
      <c r="DB1047" s="201"/>
      <c r="DC1047" s="201"/>
      <c r="DD1047" s="201"/>
      <c r="DE1047" s="201"/>
      <c r="DF1047" s="201"/>
      <c r="DG1047" s="201"/>
      <c r="DH1047" s="201"/>
      <c r="DI1047" s="201"/>
      <c r="DJ1047" s="201"/>
      <c r="DK1047" s="201"/>
      <c r="DL1047" s="201"/>
      <c r="DM1047" s="201"/>
      <c r="DN1047" s="201"/>
      <c r="DO1047" s="201"/>
      <c r="DP1047" s="201"/>
      <c r="DQ1047" s="201"/>
      <c r="DR1047" s="201"/>
      <c r="DS1047" s="201"/>
      <c r="DT1047" s="201"/>
      <c r="DU1047" s="201"/>
      <c r="DV1047" s="201"/>
      <c r="DW1047" s="201"/>
      <c r="DX1047" s="201"/>
      <c r="DY1047" s="201"/>
      <c r="DZ1047" s="201"/>
      <c r="EA1047" s="201"/>
      <c r="EB1047" s="201"/>
      <c r="EC1047" s="201"/>
      <c r="ED1047" s="201"/>
      <c r="EE1047" s="201"/>
      <c r="EF1047" s="201"/>
      <c r="EG1047" s="201"/>
      <c r="EH1047" s="201"/>
      <c r="EI1047" s="201"/>
      <c r="EJ1047" s="201"/>
      <c r="EK1047" s="201"/>
      <c r="EL1047" s="201"/>
      <c r="EM1047" s="201"/>
      <c r="EN1047" s="201"/>
      <c r="EO1047" s="201"/>
      <c r="EP1047" s="201"/>
      <c r="EQ1047" s="201"/>
      <c r="ER1047" s="201"/>
      <c r="ES1047" s="201"/>
      <c r="ET1047" s="201"/>
      <c r="EU1047" s="201"/>
      <c r="EV1047" s="201"/>
      <c r="EW1047" s="201"/>
      <c r="EX1047" s="201"/>
      <c r="EY1047" s="201"/>
      <c r="EZ1047" s="201"/>
      <c r="FA1047" s="201"/>
      <c r="FB1047" s="201"/>
      <c r="FC1047" s="201"/>
      <c r="FD1047" s="201"/>
      <c r="FE1047" s="201"/>
      <c r="FF1047" s="201"/>
      <c r="FG1047" s="201"/>
      <c r="FH1047" s="201"/>
      <c r="FI1047" s="201"/>
      <c r="FJ1047" s="201"/>
      <c r="FK1047" s="201"/>
      <c r="FL1047" s="201"/>
      <c r="FM1047" s="201"/>
      <c r="FN1047" s="201"/>
      <c r="FO1047" s="201"/>
      <c r="FP1047" s="201"/>
      <c r="FQ1047" s="201"/>
      <c r="FR1047" s="201"/>
      <c r="FS1047" s="201"/>
      <c r="FT1047" s="201"/>
      <c r="FU1047" s="201"/>
      <c r="FV1047" s="201"/>
      <c r="FW1047" s="201"/>
      <c r="FX1047" s="201"/>
      <c r="FY1047" s="201"/>
      <c r="FZ1047" s="201"/>
      <c r="GA1047" s="201"/>
      <c r="GB1047" s="201"/>
      <c r="GC1047" s="201"/>
      <c r="GD1047" s="201"/>
      <c r="GE1047" s="201"/>
      <c r="GF1047" s="201"/>
      <c r="GG1047" s="201"/>
      <c r="GH1047" s="201"/>
      <c r="GI1047" s="201"/>
      <c r="GJ1047" s="201"/>
      <c r="GK1047" s="201"/>
      <c r="GL1047" s="201"/>
      <c r="GM1047" s="201"/>
      <c r="GN1047" s="201"/>
      <c r="GO1047" s="201"/>
      <c r="GP1047" s="201"/>
      <c r="GQ1047" s="201"/>
      <c r="GR1047" s="201"/>
      <c r="GS1047" s="201"/>
      <c r="GT1047" s="201"/>
      <c r="GU1047" s="201"/>
      <c r="GV1047" s="201"/>
      <c r="GW1047" s="201"/>
      <c r="GX1047" s="201"/>
      <c r="GY1047" s="201"/>
      <c r="GZ1047" s="201"/>
      <c r="HA1047" s="201"/>
      <c r="HB1047" s="201"/>
      <c r="HC1047" s="201"/>
      <c r="HD1047" s="201"/>
      <c r="HE1047" s="201"/>
      <c r="HF1047" s="201"/>
      <c r="HG1047" s="201"/>
      <c r="HH1047" s="201"/>
      <c r="HI1047" s="201"/>
      <c r="HJ1047" s="201"/>
      <c r="HK1047" s="201"/>
      <c r="HL1047" s="201"/>
      <c r="HM1047" s="201"/>
      <c r="HN1047" s="201"/>
      <c r="HO1047" s="201"/>
      <c r="HP1047" s="201"/>
      <c r="HQ1047" s="201"/>
      <c r="HR1047" s="201"/>
      <c r="HS1047" s="201"/>
      <c r="HT1047" s="201"/>
      <c r="HU1047" s="201"/>
      <c r="HV1047" s="201"/>
      <c r="HW1047" s="201"/>
      <c r="HX1047" s="201"/>
      <c r="HY1047" s="201"/>
      <c r="HZ1047" s="201"/>
      <c r="IA1047" s="201"/>
      <c r="IB1047" s="201"/>
      <c r="IC1047" s="201"/>
      <c r="ID1047" s="201"/>
      <c r="IE1047" s="201"/>
      <c r="IF1047" s="201"/>
      <c r="IG1047" s="201"/>
      <c r="IH1047" s="201"/>
      <c r="II1047" s="201"/>
      <c r="IJ1047" s="201"/>
      <c r="IK1047" s="201"/>
      <c r="IL1047" s="201"/>
      <c r="IM1047" s="201"/>
      <c r="IN1047" s="201"/>
      <c r="IO1047" s="201"/>
      <c r="IP1047" s="201"/>
      <c r="IQ1047" s="201"/>
      <c r="IR1047" s="201"/>
      <c r="IS1047" s="201"/>
      <c r="IT1047" s="201"/>
      <c r="IU1047" s="201"/>
      <c r="IV1047" s="201"/>
    </row>
    <row r="1048" spans="1:256">
      <c r="A1048" s="198"/>
      <c r="B1048" s="199"/>
      <c r="C1048" s="199" t="s">
        <v>287</v>
      </c>
      <c r="D1048" s="199"/>
      <c r="E1048" s="199" t="s">
        <v>288</v>
      </c>
      <c r="F1048" s="196">
        <v>1</v>
      </c>
      <c r="G1048" s="197">
        <v>2088.83</v>
      </c>
      <c r="H1048" s="197">
        <v>2088.83</v>
      </c>
      <c r="I1048" s="197">
        <v>2088.83</v>
      </c>
      <c r="J1048" s="230">
        <v>13</v>
      </c>
      <c r="K1048" s="200"/>
      <c r="L1048" s="199">
        <v>1</v>
      </c>
      <c r="M1048" s="197"/>
      <c r="N1048" s="197"/>
      <c r="O1048" s="199"/>
      <c r="P1048" s="197"/>
      <c r="Q1048" s="197"/>
      <c r="R1048" s="196">
        <v>1</v>
      </c>
      <c r="S1048" s="197">
        <v>2088.83</v>
      </c>
      <c r="T1048" s="197">
        <v>2088.83</v>
      </c>
      <c r="U1048" s="200"/>
      <c r="V1048" s="199"/>
      <c r="W1048" s="199"/>
      <c r="X1048" s="199"/>
      <c r="Y1048" s="199"/>
      <c r="Z1048" s="199"/>
      <c r="AA1048" s="199"/>
      <c r="AB1048" s="199"/>
      <c r="AC1048" s="199"/>
      <c r="AD1048" s="199"/>
      <c r="AE1048" s="200"/>
      <c r="AH1048" s="201"/>
      <c r="AI1048" s="201"/>
      <c r="AJ1048" s="201"/>
      <c r="AK1048" s="201"/>
      <c r="AL1048" s="201"/>
      <c r="AM1048" s="201"/>
      <c r="AN1048" s="201"/>
      <c r="AO1048" s="201"/>
      <c r="AP1048" s="201"/>
      <c r="AQ1048" s="201"/>
      <c r="AR1048" s="201"/>
      <c r="AS1048" s="201"/>
      <c r="AT1048" s="201"/>
      <c r="AU1048" s="201"/>
      <c r="AV1048" s="201"/>
      <c r="AW1048" s="201"/>
      <c r="AX1048" s="201"/>
      <c r="AY1048" s="201"/>
      <c r="AZ1048" s="201"/>
      <c r="BA1048" s="201"/>
      <c r="BB1048" s="201"/>
      <c r="BC1048" s="201"/>
      <c r="BD1048" s="201"/>
      <c r="BE1048" s="201"/>
      <c r="BF1048" s="201"/>
      <c r="BG1048" s="201"/>
      <c r="BH1048" s="201"/>
      <c r="BI1048" s="201"/>
      <c r="BJ1048" s="201"/>
      <c r="BK1048" s="201"/>
      <c r="BL1048" s="201"/>
      <c r="BM1048" s="201"/>
      <c r="BN1048" s="201"/>
      <c r="BO1048" s="201"/>
      <c r="BP1048" s="201"/>
      <c r="BQ1048" s="201"/>
      <c r="BR1048" s="201"/>
      <c r="BS1048" s="201"/>
      <c r="BT1048" s="201"/>
      <c r="BU1048" s="201"/>
      <c r="BV1048" s="201"/>
      <c r="BW1048" s="201"/>
      <c r="BX1048" s="201"/>
      <c r="BY1048" s="201"/>
      <c r="BZ1048" s="201"/>
      <c r="CA1048" s="201"/>
      <c r="CB1048" s="201"/>
      <c r="CC1048" s="201"/>
      <c r="CD1048" s="201"/>
      <c r="CE1048" s="201"/>
      <c r="CF1048" s="201"/>
      <c r="CG1048" s="201"/>
      <c r="CH1048" s="201"/>
      <c r="CI1048" s="201"/>
      <c r="CJ1048" s="201"/>
      <c r="CK1048" s="201"/>
      <c r="CL1048" s="201"/>
      <c r="CM1048" s="201"/>
      <c r="CN1048" s="201"/>
      <c r="CO1048" s="201"/>
      <c r="CP1048" s="201"/>
      <c r="CQ1048" s="201"/>
      <c r="CR1048" s="201"/>
      <c r="CS1048" s="201"/>
      <c r="CT1048" s="201"/>
      <c r="CU1048" s="201"/>
      <c r="CV1048" s="201"/>
      <c r="CW1048" s="201"/>
      <c r="CX1048" s="201"/>
      <c r="CY1048" s="201"/>
      <c r="CZ1048" s="201"/>
      <c r="DA1048" s="201"/>
      <c r="DB1048" s="201"/>
      <c r="DC1048" s="201"/>
      <c r="DD1048" s="201"/>
      <c r="DE1048" s="201"/>
      <c r="DF1048" s="201"/>
      <c r="DG1048" s="201"/>
      <c r="DH1048" s="201"/>
      <c r="DI1048" s="201"/>
      <c r="DJ1048" s="201"/>
      <c r="DK1048" s="201"/>
      <c r="DL1048" s="201"/>
      <c r="DM1048" s="201"/>
      <c r="DN1048" s="201"/>
      <c r="DO1048" s="201"/>
      <c r="DP1048" s="201"/>
      <c r="DQ1048" s="201"/>
      <c r="DR1048" s="201"/>
      <c r="DS1048" s="201"/>
      <c r="DT1048" s="201"/>
      <c r="DU1048" s="201"/>
      <c r="DV1048" s="201"/>
      <c r="DW1048" s="201"/>
      <c r="DX1048" s="201"/>
      <c r="DY1048" s="201"/>
      <c r="DZ1048" s="201"/>
      <c r="EA1048" s="201"/>
      <c r="EB1048" s="201"/>
      <c r="EC1048" s="201"/>
      <c r="ED1048" s="201"/>
      <c r="EE1048" s="201"/>
      <c r="EF1048" s="201"/>
      <c r="EG1048" s="201"/>
      <c r="EH1048" s="201"/>
      <c r="EI1048" s="201"/>
      <c r="EJ1048" s="201"/>
      <c r="EK1048" s="201"/>
      <c r="EL1048" s="201"/>
      <c r="EM1048" s="201"/>
      <c r="EN1048" s="201"/>
      <c r="EO1048" s="201"/>
      <c r="EP1048" s="201"/>
      <c r="EQ1048" s="201"/>
      <c r="ER1048" s="201"/>
      <c r="ES1048" s="201"/>
      <c r="ET1048" s="201"/>
      <c r="EU1048" s="201"/>
      <c r="EV1048" s="201"/>
      <c r="EW1048" s="201"/>
      <c r="EX1048" s="201"/>
      <c r="EY1048" s="201"/>
      <c r="EZ1048" s="201"/>
      <c r="FA1048" s="201"/>
      <c r="FB1048" s="201"/>
      <c r="FC1048" s="201"/>
      <c r="FD1048" s="201"/>
      <c r="FE1048" s="201"/>
      <c r="FF1048" s="201"/>
      <c r="FG1048" s="201"/>
      <c r="FH1048" s="201"/>
      <c r="FI1048" s="201"/>
      <c r="FJ1048" s="201"/>
      <c r="FK1048" s="201"/>
      <c r="FL1048" s="201"/>
      <c r="FM1048" s="201"/>
      <c r="FN1048" s="201"/>
      <c r="FO1048" s="201"/>
      <c r="FP1048" s="201"/>
      <c r="FQ1048" s="201"/>
      <c r="FR1048" s="201"/>
      <c r="FS1048" s="201"/>
      <c r="FT1048" s="201"/>
      <c r="FU1048" s="201"/>
      <c r="FV1048" s="201"/>
      <c r="FW1048" s="201"/>
      <c r="FX1048" s="201"/>
      <c r="FY1048" s="201"/>
      <c r="FZ1048" s="201"/>
      <c r="GA1048" s="201"/>
      <c r="GB1048" s="201"/>
      <c r="GC1048" s="201"/>
      <c r="GD1048" s="201"/>
      <c r="GE1048" s="201"/>
      <c r="GF1048" s="201"/>
      <c r="GG1048" s="201"/>
      <c r="GH1048" s="201"/>
      <c r="GI1048" s="201"/>
      <c r="GJ1048" s="201"/>
      <c r="GK1048" s="201"/>
      <c r="GL1048" s="201"/>
      <c r="GM1048" s="201"/>
      <c r="GN1048" s="201"/>
      <c r="GO1048" s="201"/>
      <c r="GP1048" s="201"/>
      <c r="GQ1048" s="201"/>
      <c r="GR1048" s="201"/>
      <c r="GS1048" s="201"/>
      <c r="GT1048" s="201"/>
      <c r="GU1048" s="201"/>
      <c r="GV1048" s="201"/>
      <c r="GW1048" s="201"/>
      <c r="GX1048" s="201"/>
      <c r="GY1048" s="201"/>
      <c r="GZ1048" s="201"/>
      <c r="HA1048" s="201"/>
      <c r="HB1048" s="201"/>
      <c r="HC1048" s="201"/>
      <c r="HD1048" s="201"/>
      <c r="HE1048" s="201"/>
      <c r="HF1048" s="201"/>
      <c r="HG1048" s="201"/>
      <c r="HH1048" s="201"/>
      <c r="HI1048" s="201"/>
      <c r="HJ1048" s="201"/>
      <c r="HK1048" s="201"/>
      <c r="HL1048" s="201"/>
      <c r="HM1048" s="201"/>
      <c r="HN1048" s="201"/>
      <c r="HO1048" s="201"/>
      <c r="HP1048" s="201"/>
      <c r="HQ1048" s="201"/>
      <c r="HR1048" s="201"/>
      <c r="HS1048" s="201"/>
      <c r="HT1048" s="201"/>
      <c r="HU1048" s="201"/>
      <c r="HV1048" s="201"/>
      <c r="HW1048" s="201"/>
      <c r="HX1048" s="201"/>
      <c r="HY1048" s="201"/>
      <c r="HZ1048" s="201"/>
      <c r="IA1048" s="201"/>
      <c r="IB1048" s="201"/>
      <c r="IC1048" s="201"/>
      <c r="ID1048" s="201"/>
      <c r="IE1048" s="201"/>
      <c r="IF1048" s="201"/>
      <c r="IG1048" s="201"/>
      <c r="IH1048" s="201"/>
      <c r="II1048" s="201"/>
      <c r="IJ1048" s="201"/>
      <c r="IK1048" s="201"/>
      <c r="IL1048" s="201"/>
      <c r="IM1048" s="201"/>
      <c r="IN1048" s="201"/>
      <c r="IO1048" s="201"/>
      <c r="IP1048" s="201"/>
      <c r="IQ1048" s="201"/>
      <c r="IR1048" s="201"/>
      <c r="IS1048" s="201"/>
      <c r="IT1048" s="201"/>
      <c r="IU1048" s="201"/>
      <c r="IV1048" s="201"/>
    </row>
    <row r="1049" spans="1:256">
      <c r="A1049" s="198"/>
      <c r="B1049" s="199"/>
      <c r="C1049" s="199" t="s">
        <v>291</v>
      </c>
      <c r="D1049" s="199"/>
      <c r="E1049" s="199" t="s">
        <v>292</v>
      </c>
      <c r="F1049" s="196">
        <v>1</v>
      </c>
      <c r="G1049" s="197">
        <v>936.13</v>
      </c>
      <c r="H1049" s="197">
        <v>936.13</v>
      </c>
      <c r="I1049" s="197">
        <v>936.13</v>
      </c>
      <c r="J1049" s="230">
        <v>25</v>
      </c>
      <c r="K1049" s="200"/>
      <c r="L1049" s="199">
        <v>1</v>
      </c>
      <c r="M1049" s="197"/>
      <c r="N1049" s="197"/>
      <c r="O1049" s="199"/>
      <c r="P1049" s="197"/>
      <c r="Q1049" s="197"/>
      <c r="R1049" s="196">
        <v>1</v>
      </c>
      <c r="S1049" s="197">
        <v>936.13</v>
      </c>
      <c r="T1049" s="197">
        <v>936.13</v>
      </c>
      <c r="U1049" s="200"/>
      <c r="V1049" s="199"/>
      <c r="W1049" s="199"/>
      <c r="X1049" s="199"/>
      <c r="Y1049" s="199"/>
      <c r="Z1049" s="199"/>
      <c r="AA1049" s="199"/>
      <c r="AB1049" s="199"/>
      <c r="AC1049" s="199"/>
      <c r="AD1049" s="199"/>
      <c r="AE1049" s="200"/>
      <c r="AH1049" s="201"/>
      <c r="AI1049" s="201"/>
      <c r="AJ1049" s="201"/>
      <c r="AK1049" s="201"/>
      <c r="AL1049" s="201"/>
      <c r="AM1049" s="201"/>
      <c r="AN1049" s="201"/>
      <c r="AO1049" s="201"/>
      <c r="AP1049" s="201"/>
      <c r="AQ1049" s="201"/>
      <c r="AR1049" s="201"/>
      <c r="AS1049" s="201"/>
      <c r="AT1049" s="201"/>
      <c r="AU1049" s="201"/>
      <c r="AV1049" s="201"/>
      <c r="AW1049" s="201"/>
      <c r="AX1049" s="201"/>
      <c r="AY1049" s="201"/>
      <c r="AZ1049" s="201"/>
      <c r="BA1049" s="201"/>
      <c r="BB1049" s="201"/>
      <c r="BC1049" s="201"/>
      <c r="BD1049" s="201"/>
      <c r="BE1049" s="201"/>
      <c r="BF1049" s="201"/>
      <c r="BG1049" s="201"/>
      <c r="BH1049" s="201"/>
      <c r="BI1049" s="201"/>
      <c r="BJ1049" s="201"/>
      <c r="BK1049" s="201"/>
      <c r="BL1049" s="201"/>
      <c r="BM1049" s="201"/>
      <c r="BN1049" s="201"/>
      <c r="BO1049" s="201"/>
      <c r="BP1049" s="201"/>
      <c r="BQ1049" s="201"/>
      <c r="BR1049" s="201"/>
      <c r="BS1049" s="201"/>
      <c r="BT1049" s="201"/>
      <c r="BU1049" s="201"/>
      <c r="BV1049" s="201"/>
      <c r="BW1049" s="201"/>
      <c r="BX1049" s="201"/>
      <c r="BY1049" s="201"/>
      <c r="BZ1049" s="201"/>
      <c r="CA1049" s="201"/>
      <c r="CB1049" s="201"/>
      <c r="CC1049" s="201"/>
      <c r="CD1049" s="201"/>
      <c r="CE1049" s="201"/>
      <c r="CF1049" s="201"/>
      <c r="CG1049" s="201"/>
      <c r="CH1049" s="201"/>
      <c r="CI1049" s="201"/>
      <c r="CJ1049" s="201"/>
      <c r="CK1049" s="201"/>
      <c r="CL1049" s="201"/>
      <c r="CM1049" s="201"/>
      <c r="CN1049" s="201"/>
      <c r="CO1049" s="201"/>
      <c r="CP1049" s="201"/>
      <c r="CQ1049" s="201"/>
      <c r="CR1049" s="201"/>
      <c r="CS1049" s="201"/>
      <c r="CT1049" s="201"/>
      <c r="CU1049" s="201"/>
      <c r="CV1049" s="201"/>
      <c r="CW1049" s="201"/>
      <c r="CX1049" s="201"/>
      <c r="CY1049" s="201"/>
      <c r="CZ1049" s="201"/>
      <c r="DA1049" s="201"/>
      <c r="DB1049" s="201"/>
      <c r="DC1049" s="201"/>
      <c r="DD1049" s="201"/>
      <c r="DE1049" s="201"/>
      <c r="DF1049" s="201"/>
      <c r="DG1049" s="201"/>
      <c r="DH1049" s="201"/>
      <c r="DI1049" s="201"/>
      <c r="DJ1049" s="201"/>
      <c r="DK1049" s="201"/>
      <c r="DL1049" s="201"/>
      <c r="DM1049" s="201"/>
      <c r="DN1049" s="201"/>
      <c r="DO1049" s="201"/>
      <c r="DP1049" s="201"/>
      <c r="DQ1049" s="201"/>
      <c r="DR1049" s="201"/>
      <c r="DS1049" s="201"/>
      <c r="DT1049" s="201"/>
      <c r="DU1049" s="201"/>
      <c r="DV1049" s="201"/>
      <c r="DW1049" s="201"/>
      <c r="DX1049" s="201"/>
      <c r="DY1049" s="201"/>
      <c r="DZ1049" s="201"/>
      <c r="EA1049" s="201"/>
      <c r="EB1049" s="201"/>
      <c r="EC1049" s="201"/>
      <c r="ED1049" s="201"/>
      <c r="EE1049" s="201"/>
      <c r="EF1049" s="201"/>
      <c r="EG1049" s="201"/>
      <c r="EH1049" s="201"/>
      <c r="EI1049" s="201"/>
      <c r="EJ1049" s="201"/>
      <c r="EK1049" s="201"/>
      <c r="EL1049" s="201"/>
      <c r="EM1049" s="201"/>
      <c r="EN1049" s="201"/>
      <c r="EO1049" s="201"/>
      <c r="EP1049" s="201"/>
      <c r="EQ1049" s="201"/>
      <c r="ER1049" s="201"/>
      <c r="ES1049" s="201"/>
      <c r="ET1049" s="201"/>
      <c r="EU1049" s="201"/>
      <c r="EV1049" s="201"/>
      <c r="EW1049" s="201"/>
      <c r="EX1049" s="201"/>
      <c r="EY1049" s="201"/>
      <c r="EZ1049" s="201"/>
      <c r="FA1049" s="201"/>
      <c r="FB1049" s="201"/>
      <c r="FC1049" s="201"/>
      <c r="FD1049" s="201"/>
      <c r="FE1049" s="201"/>
      <c r="FF1049" s="201"/>
      <c r="FG1049" s="201"/>
      <c r="FH1049" s="201"/>
      <c r="FI1049" s="201"/>
      <c r="FJ1049" s="201"/>
      <c r="FK1049" s="201"/>
      <c r="FL1049" s="201"/>
      <c r="FM1049" s="201"/>
      <c r="FN1049" s="201"/>
      <c r="FO1049" s="201"/>
      <c r="FP1049" s="201"/>
      <c r="FQ1049" s="201"/>
      <c r="FR1049" s="201"/>
      <c r="FS1049" s="201"/>
      <c r="FT1049" s="201"/>
      <c r="FU1049" s="201"/>
      <c r="FV1049" s="201"/>
      <c r="FW1049" s="201"/>
      <c r="FX1049" s="201"/>
      <c r="FY1049" s="201"/>
      <c r="FZ1049" s="201"/>
      <c r="GA1049" s="201"/>
      <c r="GB1049" s="201"/>
      <c r="GC1049" s="201"/>
      <c r="GD1049" s="201"/>
      <c r="GE1049" s="201"/>
      <c r="GF1049" s="201"/>
      <c r="GG1049" s="201"/>
      <c r="GH1049" s="201"/>
      <c r="GI1049" s="201"/>
      <c r="GJ1049" s="201"/>
      <c r="GK1049" s="201"/>
      <c r="GL1049" s="201"/>
      <c r="GM1049" s="201"/>
      <c r="GN1049" s="201"/>
      <c r="GO1049" s="201"/>
      <c r="GP1049" s="201"/>
      <c r="GQ1049" s="201"/>
      <c r="GR1049" s="201"/>
      <c r="GS1049" s="201"/>
      <c r="GT1049" s="201"/>
      <c r="GU1049" s="201"/>
      <c r="GV1049" s="201"/>
      <c r="GW1049" s="201"/>
      <c r="GX1049" s="201"/>
      <c r="GY1049" s="201"/>
      <c r="GZ1049" s="201"/>
      <c r="HA1049" s="201"/>
      <c r="HB1049" s="201"/>
      <c r="HC1049" s="201"/>
      <c r="HD1049" s="201"/>
      <c r="HE1049" s="201"/>
      <c r="HF1049" s="201"/>
      <c r="HG1049" s="201"/>
      <c r="HH1049" s="201"/>
      <c r="HI1049" s="201"/>
      <c r="HJ1049" s="201"/>
      <c r="HK1049" s="201"/>
      <c r="HL1049" s="201"/>
      <c r="HM1049" s="201"/>
      <c r="HN1049" s="201"/>
      <c r="HO1049" s="201"/>
      <c r="HP1049" s="201"/>
      <c r="HQ1049" s="201"/>
      <c r="HR1049" s="201"/>
      <c r="HS1049" s="201"/>
      <c r="HT1049" s="201"/>
      <c r="HU1049" s="201"/>
      <c r="HV1049" s="201"/>
      <c r="HW1049" s="201"/>
      <c r="HX1049" s="201"/>
      <c r="HY1049" s="201"/>
      <c r="HZ1049" s="201"/>
      <c r="IA1049" s="201"/>
      <c r="IB1049" s="201"/>
      <c r="IC1049" s="201"/>
      <c r="ID1049" s="201"/>
      <c r="IE1049" s="201"/>
      <c r="IF1049" s="201"/>
      <c r="IG1049" s="201"/>
      <c r="IH1049" s="201"/>
      <c r="II1049" s="201"/>
      <c r="IJ1049" s="201"/>
      <c r="IK1049" s="201"/>
      <c r="IL1049" s="201"/>
      <c r="IM1049" s="201"/>
      <c r="IN1049" s="201"/>
      <c r="IO1049" s="201"/>
      <c r="IP1049" s="201"/>
      <c r="IQ1049" s="201"/>
      <c r="IR1049" s="201"/>
      <c r="IS1049" s="201"/>
      <c r="IT1049" s="201"/>
      <c r="IU1049" s="201"/>
      <c r="IV1049" s="201"/>
    </row>
    <row r="1050" spans="1:256">
      <c r="A1050" s="198"/>
      <c r="B1050" s="199"/>
      <c r="C1050" s="199" t="s">
        <v>293</v>
      </c>
      <c r="D1050" s="199"/>
      <c r="E1050" s="199" t="s">
        <v>116</v>
      </c>
      <c r="F1050" s="196">
        <v>3</v>
      </c>
      <c r="G1050" s="197">
        <v>2919.23</v>
      </c>
      <c r="H1050" s="197">
        <v>2919.23</v>
      </c>
      <c r="I1050" s="197">
        <v>973.07666666666705</v>
      </c>
      <c r="J1050" s="230">
        <v>11</v>
      </c>
      <c r="K1050" s="200"/>
      <c r="L1050" s="199">
        <v>1</v>
      </c>
      <c r="M1050" s="197">
        <v>2608.06</v>
      </c>
      <c r="N1050" s="197">
        <v>1304.03</v>
      </c>
      <c r="O1050" s="199"/>
      <c r="P1050" s="197"/>
      <c r="Q1050" s="197"/>
      <c r="R1050" s="196">
        <v>3</v>
      </c>
      <c r="S1050" s="197">
        <v>2919.23</v>
      </c>
      <c r="T1050" s="197">
        <v>973.07666666666705</v>
      </c>
      <c r="U1050" s="200"/>
      <c r="V1050" s="199"/>
      <c r="W1050" s="199"/>
      <c r="X1050" s="199"/>
      <c r="Y1050" s="199"/>
      <c r="Z1050" s="199"/>
      <c r="AA1050" s="199"/>
      <c r="AB1050" s="199"/>
      <c r="AC1050" s="199"/>
      <c r="AD1050" s="199"/>
      <c r="AE1050" s="200"/>
      <c r="AH1050" s="201"/>
      <c r="AI1050" s="201"/>
      <c r="AJ1050" s="201"/>
      <c r="AK1050" s="201"/>
      <c r="AL1050" s="201"/>
      <c r="AM1050" s="201"/>
      <c r="AN1050" s="201"/>
      <c r="AO1050" s="201"/>
      <c r="AP1050" s="201"/>
      <c r="AQ1050" s="201"/>
      <c r="AR1050" s="201"/>
      <c r="AS1050" s="201"/>
      <c r="AT1050" s="201"/>
      <c r="AU1050" s="201"/>
      <c r="AV1050" s="201"/>
      <c r="AW1050" s="201"/>
      <c r="AX1050" s="201"/>
      <c r="AY1050" s="201"/>
      <c r="AZ1050" s="201"/>
      <c r="BA1050" s="201"/>
      <c r="BB1050" s="201"/>
      <c r="BC1050" s="201"/>
      <c r="BD1050" s="201"/>
      <c r="BE1050" s="201"/>
      <c r="BF1050" s="201"/>
      <c r="BG1050" s="201"/>
      <c r="BH1050" s="201"/>
      <c r="BI1050" s="201"/>
      <c r="BJ1050" s="201"/>
      <c r="BK1050" s="201"/>
      <c r="BL1050" s="201"/>
      <c r="BM1050" s="201"/>
      <c r="BN1050" s="201"/>
      <c r="BO1050" s="201"/>
      <c r="BP1050" s="201"/>
      <c r="BQ1050" s="201"/>
      <c r="BR1050" s="201"/>
      <c r="BS1050" s="201"/>
      <c r="BT1050" s="201"/>
      <c r="BU1050" s="201"/>
      <c r="BV1050" s="201"/>
      <c r="BW1050" s="201"/>
      <c r="BX1050" s="201"/>
      <c r="BY1050" s="201"/>
      <c r="BZ1050" s="201"/>
      <c r="CA1050" s="201"/>
      <c r="CB1050" s="201"/>
      <c r="CC1050" s="201"/>
      <c r="CD1050" s="201"/>
      <c r="CE1050" s="201"/>
      <c r="CF1050" s="201"/>
      <c r="CG1050" s="201"/>
      <c r="CH1050" s="201"/>
      <c r="CI1050" s="201"/>
      <c r="CJ1050" s="201"/>
      <c r="CK1050" s="201"/>
      <c r="CL1050" s="201"/>
      <c r="CM1050" s="201"/>
      <c r="CN1050" s="201"/>
      <c r="CO1050" s="201"/>
      <c r="CP1050" s="201"/>
      <c r="CQ1050" s="201"/>
      <c r="CR1050" s="201"/>
      <c r="CS1050" s="201"/>
      <c r="CT1050" s="201"/>
      <c r="CU1050" s="201"/>
      <c r="CV1050" s="201"/>
      <c r="CW1050" s="201"/>
      <c r="CX1050" s="201"/>
      <c r="CY1050" s="201"/>
      <c r="CZ1050" s="201"/>
      <c r="DA1050" s="201"/>
      <c r="DB1050" s="201"/>
      <c r="DC1050" s="201"/>
      <c r="DD1050" s="201"/>
      <c r="DE1050" s="201"/>
      <c r="DF1050" s="201"/>
      <c r="DG1050" s="201"/>
      <c r="DH1050" s="201"/>
      <c r="DI1050" s="201"/>
      <c r="DJ1050" s="201"/>
      <c r="DK1050" s="201"/>
      <c r="DL1050" s="201"/>
      <c r="DM1050" s="201"/>
      <c r="DN1050" s="201"/>
      <c r="DO1050" s="201"/>
      <c r="DP1050" s="201"/>
      <c r="DQ1050" s="201"/>
      <c r="DR1050" s="201"/>
      <c r="DS1050" s="201"/>
      <c r="DT1050" s="201"/>
      <c r="DU1050" s="201"/>
      <c r="DV1050" s="201"/>
      <c r="DW1050" s="201"/>
      <c r="DX1050" s="201"/>
      <c r="DY1050" s="201"/>
      <c r="DZ1050" s="201"/>
      <c r="EA1050" s="201"/>
      <c r="EB1050" s="201"/>
      <c r="EC1050" s="201"/>
      <c r="ED1050" s="201"/>
      <c r="EE1050" s="201"/>
      <c r="EF1050" s="201"/>
      <c r="EG1050" s="201"/>
      <c r="EH1050" s="201"/>
      <c r="EI1050" s="201"/>
      <c r="EJ1050" s="201"/>
      <c r="EK1050" s="201"/>
      <c r="EL1050" s="201"/>
      <c r="EM1050" s="201"/>
      <c r="EN1050" s="201"/>
      <c r="EO1050" s="201"/>
      <c r="EP1050" s="201"/>
      <c r="EQ1050" s="201"/>
      <c r="ER1050" s="201"/>
      <c r="ES1050" s="201"/>
      <c r="ET1050" s="201"/>
      <c r="EU1050" s="201"/>
      <c r="EV1050" s="201"/>
      <c r="EW1050" s="201"/>
      <c r="EX1050" s="201"/>
      <c r="EY1050" s="201"/>
      <c r="EZ1050" s="201"/>
      <c r="FA1050" s="201"/>
      <c r="FB1050" s="201"/>
      <c r="FC1050" s="201"/>
      <c r="FD1050" s="201"/>
      <c r="FE1050" s="201"/>
      <c r="FF1050" s="201"/>
      <c r="FG1050" s="201"/>
      <c r="FH1050" s="201"/>
      <c r="FI1050" s="201"/>
      <c r="FJ1050" s="201"/>
      <c r="FK1050" s="201"/>
      <c r="FL1050" s="201"/>
      <c r="FM1050" s="201"/>
      <c r="FN1050" s="201"/>
      <c r="FO1050" s="201"/>
      <c r="FP1050" s="201"/>
      <c r="FQ1050" s="201"/>
      <c r="FR1050" s="201"/>
      <c r="FS1050" s="201"/>
      <c r="FT1050" s="201"/>
      <c r="FU1050" s="201"/>
      <c r="FV1050" s="201"/>
      <c r="FW1050" s="201"/>
      <c r="FX1050" s="201"/>
      <c r="FY1050" s="201"/>
      <c r="FZ1050" s="201"/>
      <c r="GA1050" s="201"/>
      <c r="GB1050" s="201"/>
      <c r="GC1050" s="201"/>
      <c r="GD1050" s="201"/>
      <c r="GE1050" s="201"/>
      <c r="GF1050" s="201"/>
      <c r="GG1050" s="201"/>
      <c r="GH1050" s="201"/>
      <c r="GI1050" s="201"/>
      <c r="GJ1050" s="201"/>
      <c r="GK1050" s="201"/>
      <c r="GL1050" s="201"/>
      <c r="GM1050" s="201"/>
      <c r="GN1050" s="201"/>
      <c r="GO1050" s="201"/>
      <c r="GP1050" s="201"/>
      <c r="GQ1050" s="201"/>
      <c r="GR1050" s="201"/>
      <c r="GS1050" s="201"/>
      <c r="GT1050" s="201"/>
      <c r="GU1050" s="201"/>
      <c r="GV1050" s="201"/>
      <c r="GW1050" s="201"/>
      <c r="GX1050" s="201"/>
      <c r="GY1050" s="201"/>
      <c r="GZ1050" s="201"/>
      <c r="HA1050" s="201"/>
      <c r="HB1050" s="201"/>
      <c r="HC1050" s="201"/>
      <c r="HD1050" s="201"/>
      <c r="HE1050" s="201"/>
      <c r="HF1050" s="201"/>
      <c r="HG1050" s="201"/>
      <c r="HH1050" s="201"/>
      <c r="HI1050" s="201"/>
      <c r="HJ1050" s="201"/>
      <c r="HK1050" s="201"/>
      <c r="HL1050" s="201"/>
      <c r="HM1050" s="201"/>
      <c r="HN1050" s="201"/>
      <c r="HO1050" s="201"/>
      <c r="HP1050" s="201"/>
      <c r="HQ1050" s="201"/>
      <c r="HR1050" s="201"/>
      <c r="HS1050" s="201"/>
      <c r="HT1050" s="201"/>
      <c r="HU1050" s="201"/>
      <c r="HV1050" s="201"/>
      <c r="HW1050" s="201"/>
      <c r="HX1050" s="201"/>
      <c r="HY1050" s="201"/>
      <c r="HZ1050" s="201"/>
      <c r="IA1050" s="201"/>
      <c r="IB1050" s="201"/>
      <c r="IC1050" s="201"/>
      <c r="ID1050" s="201"/>
      <c r="IE1050" s="201"/>
      <c r="IF1050" s="201"/>
      <c r="IG1050" s="201"/>
      <c r="IH1050" s="201"/>
      <c r="II1050" s="201"/>
      <c r="IJ1050" s="201"/>
      <c r="IK1050" s="201"/>
      <c r="IL1050" s="201"/>
      <c r="IM1050" s="201"/>
      <c r="IN1050" s="201"/>
      <c r="IO1050" s="201"/>
      <c r="IP1050" s="201"/>
      <c r="IQ1050" s="201"/>
      <c r="IR1050" s="201"/>
      <c r="IS1050" s="201"/>
      <c r="IT1050" s="201"/>
      <c r="IU1050" s="201"/>
      <c r="IV1050" s="201"/>
    </row>
    <row r="1051" spans="1:256">
      <c r="A1051" s="198"/>
      <c r="B1051" s="199"/>
      <c r="C1051" s="199" t="s">
        <v>296</v>
      </c>
      <c r="D1051" s="199"/>
      <c r="E1051" s="199" t="s">
        <v>113</v>
      </c>
      <c r="F1051" s="196">
        <v>1</v>
      </c>
      <c r="G1051" s="197"/>
      <c r="H1051" s="197">
        <v>763.9</v>
      </c>
      <c r="I1051" s="197">
        <v>763.9</v>
      </c>
      <c r="J1051" s="230">
        <v>13</v>
      </c>
      <c r="K1051" s="200"/>
      <c r="L1051" s="199"/>
      <c r="M1051" s="197">
        <v>763.9</v>
      </c>
      <c r="N1051" s="197">
        <v>763.9</v>
      </c>
      <c r="O1051" s="199"/>
      <c r="P1051" s="197"/>
      <c r="Q1051" s="197"/>
      <c r="R1051" s="196">
        <v>1</v>
      </c>
      <c r="S1051" s="197">
        <v>763.9</v>
      </c>
      <c r="T1051" s="197">
        <v>763.9</v>
      </c>
      <c r="U1051" s="200"/>
      <c r="V1051" s="199"/>
      <c r="W1051" s="199"/>
      <c r="X1051" s="199"/>
      <c r="Y1051" s="199"/>
      <c r="Z1051" s="199"/>
      <c r="AA1051" s="199"/>
      <c r="AB1051" s="199"/>
      <c r="AC1051" s="199"/>
      <c r="AD1051" s="199"/>
      <c r="AE1051" s="200"/>
      <c r="AH1051" s="201"/>
      <c r="AI1051" s="201"/>
      <c r="AJ1051" s="201"/>
      <c r="AK1051" s="201"/>
      <c r="AL1051" s="201"/>
      <c r="AM1051" s="201"/>
      <c r="AN1051" s="201"/>
      <c r="AO1051" s="201"/>
      <c r="AP1051" s="201"/>
      <c r="AQ1051" s="201"/>
      <c r="AR1051" s="201"/>
      <c r="AS1051" s="201"/>
      <c r="AT1051" s="201"/>
      <c r="AU1051" s="201"/>
      <c r="AV1051" s="201"/>
      <c r="AW1051" s="201"/>
      <c r="AX1051" s="201"/>
      <c r="AY1051" s="201"/>
      <c r="AZ1051" s="201"/>
      <c r="BA1051" s="201"/>
      <c r="BB1051" s="201"/>
      <c r="BC1051" s="201"/>
      <c r="BD1051" s="201"/>
      <c r="BE1051" s="201"/>
      <c r="BF1051" s="201"/>
      <c r="BG1051" s="201"/>
      <c r="BH1051" s="201"/>
      <c r="BI1051" s="201"/>
      <c r="BJ1051" s="201"/>
      <c r="BK1051" s="201"/>
      <c r="BL1051" s="201"/>
      <c r="BM1051" s="201"/>
      <c r="BN1051" s="201"/>
      <c r="BO1051" s="201"/>
      <c r="BP1051" s="201"/>
      <c r="BQ1051" s="201"/>
      <c r="BR1051" s="201"/>
      <c r="BS1051" s="201"/>
      <c r="BT1051" s="201"/>
      <c r="BU1051" s="201"/>
      <c r="BV1051" s="201"/>
      <c r="BW1051" s="201"/>
      <c r="BX1051" s="201"/>
      <c r="BY1051" s="201"/>
      <c r="BZ1051" s="201"/>
      <c r="CA1051" s="201"/>
      <c r="CB1051" s="201"/>
      <c r="CC1051" s="201"/>
      <c r="CD1051" s="201"/>
      <c r="CE1051" s="201"/>
      <c r="CF1051" s="201"/>
      <c r="CG1051" s="201"/>
      <c r="CH1051" s="201"/>
      <c r="CI1051" s="201"/>
      <c r="CJ1051" s="201"/>
      <c r="CK1051" s="201"/>
      <c r="CL1051" s="201"/>
      <c r="CM1051" s="201"/>
      <c r="CN1051" s="201"/>
      <c r="CO1051" s="201"/>
      <c r="CP1051" s="201"/>
      <c r="CQ1051" s="201"/>
      <c r="CR1051" s="201"/>
      <c r="CS1051" s="201"/>
      <c r="CT1051" s="201"/>
      <c r="CU1051" s="201"/>
      <c r="CV1051" s="201"/>
      <c r="CW1051" s="201"/>
      <c r="CX1051" s="201"/>
      <c r="CY1051" s="201"/>
      <c r="CZ1051" s="201"/>
      <c r="DA1051" s="201"/>
      <c r="DB1051" s="201"/>
      <c r="DC1051" s="201"/>
      <c r="DD1051" s="201"/>
      <c r="DE1051" s="201"/>
      <c r="DF1051" s="201"/>
      <c r="DG1051" s="201"/>
      <c r="DH1051" s="201"/>
      <c r="DI1051" s="201"/>
      <c r="DJ1051" s="201"/>
      <c r="DK1051" s="201"/>
      <c r="DL1051" s="201"/>
      <c r="DM1051" s="201"/>
      <c r="DN1051" s="201"/>
      <c r="DO1051" s="201"/>
      <c r="DP1051" s="201"/>
      <c r="DQ1051" s="201"/>
      <c r="DR1051" s="201"/>
      <c r="DS1051" s="201"/>
      <c r="DT1051" s="201"/>
      <c r="DU1051" s="201"/>
      <c r="DV1051" s="201"/>
      <c r="DW1051" s="201"/>
      <c r="DX1051" s="201"/>
      <c r="DY1051" s="201"/>
      <c r="DZ1051" s="201"/>
      <c r="EA1051" s="201"/>
      <c r="EB1051" s="201"/>
      <c r="EC1051" s="201"/>
      <c r="ED1051" s="201"/>
      <c r="EE1051" s="201"/>
      <c r="EF1051" s="201"/>
      <c r="EG1051" s="201"/>
      <c r="EH1051" s="201"/>
      <c r="EI1051" s="201"/>
      <c r="EJ1051" s="201"/>
      <c r="EK1051" s="201"/>
      <c r="EL1051" s="201"/>
      <c r="EM1051" s="201"/>
      <c r="EN1051" s="201"/>
      <c r="EO1051" s="201"/>
      <c r="EP1051" s="201"/>
      <c r="EQ1051" s="201"/>
      <c r="ER1051" s="201"/>
      <c r="ES1051" s="201"/>
      <c r="ET1051" s="201"/>
      <c r="EU1051" s="201"/>
      <c r="EV1051" s="201"/>
      <c r="EW1051" s="201"/>
      <c r="EX1051" s="201"/>
      <c r="EY1051" s="201"/>
      <c r="EZ1051" s="201"/>
      <c r="FA1051" s="201"/>
      <c r="FB1051" s="201"/>
      <c r="FC1051" s="201"/>
      <c r="FD1051" s="201"/>
      <c r="FE1051" s="201"/>
      <c r="FF1051" s="201"/>
      <c r="FG1051" s="201"/>
      <c r="FH1051" s="201"/>
      <c r="FI1051" s="201"/>
      <c r="FJ1051" s="201"/>
      <c r="FK1051" s="201"/>
      <c r="FL1051" s="201"/>
      <c r="FM1051" s="201"/>
      <c r="FN1051" s="201"/>
      <c r="FO1051" s="201"/>
      <c r="FP1051" s="201"/>
      <c r="FQ1051" s="201"/>
      <c r="FR1051" s="201"/>
      <c r="FS1051" s="201"/>
      <c r="FT1051" s="201"/>
      <c r="FU1051" s="201"/>
      <c r="FV1051" s="201"/>
      <c r="FW1051" s="201"/>
      <c r="FX1051" s="201"/>
      <c r="FY1051" s="201"/>
      <c r="FZ1051" s="201"/>
      <c r="GA1051" s="201"/>
      <c r="GB1051" s="201"/>
      <c r="GC1051" s="201"/>
      <c r="GD1051" s="201"/>
      <c r="GE1051" s="201"/>
      <c r="GF1051" s="201"/>
      <c r="GG1051" s="201"/>
      <c r="GH1051" s="201"/>
      <c r="GI1051" s="201"/>
      <c r="GJ1051" s="201"/>
      <c r="GK1051" s="201"/>
      <c r="GL1051" s="201"/>
      <c r="GM1051" s="201"/>
      <c r="GN1051" s="201"/>
      <c r="GO1051" s="201"/>
      <c r="GP1051" s="201"/>
      <c r="GQ1051" s="201"/>
      <c r="GR1051" s="201"/>
      <c r="GS1051" s="201"/>
      <c r="GT1051" s="201"/>
      <c r="GU1051" s="201"/>
      <c r="GV1051" s="201"/>
      <c r="GW1051" s="201"/>
      <c r="GX1051" s="201"/>
      <c r="GY1051" s="201"/>
      <c r="GZ1051" s="201"/>
      <c r="HA1051" s="201"/>
      <c r="HB1051" s="201"/>
      <c r="HC1051" s="201"/>
      <c r="HD1051" s="201"/>
      <c r="HE1051" s="201"/>
      <c r="HF1051" s="201"/>
      <c r="HG1051" s="201"/>
      <c r="HH1051" s="201"/>
      <c r="HI1051" s="201"/>
      <c r="HJ1051" s="201"/>
      <c r="HK1051" s="201"/>
      <c r="HL1051" s="201"/>
      <c r="HM1051" s="201"/>
      <c r="HN1051" s="201"/>
      <c r="HO1051" s="201"/>
      <c r="HP1051" s="201"/>
      <c r="HQ1051" s="201"/>
      <c r="HR1051" s="201"/>
      <c r="HS1051" s="201"/>
      <c r="HT1051" s="201"/>
      <c r="HU1051" s="201"/>
      <c r="HV1051" s="201"/>
      <c r="HW1051" s="201"/>
      <c r="HX1051" s="201"/>
      <c r="HY1051" s="201"/>
      <c r="HZ1051" s="201"/>
      <c r="IA1051" s="201"/>
      <c r="IB1051" s="201"/>
      <c r="IC1051" s="201"/>
      <c r="ID1051" s="201"/>
      <c r="IE1051" s="201"/>
      <c r="IF1051" s="201"/>
      <c r="IG1051" s="201"/>
      <c r="IH1051" s="201"/>
      <c r="II1051" s="201"/>
      <c r="IJ1051" s="201"/>
      <c r="IK1051" s="201"/>
      <c r="IL1051" s="201"/>
      <c r="IM1051" s="201"/>
      <c r="IN1051" s="201"/>
      <c r="IO1051" s="201"/>
      <c r="IP1051" s="201"/>
      <c r="IQ1051" s="201"/>
      <c r="IR1051" s="201"/>
      <c r="IS1051" s="201"/>
      <c r="IT1051" s="201"/>
      <c r="IU1051" s="201"/>
      <c r="IV1051" s="201"/>
    </row>
    <row r="1052" spans="1:256">
      <c r="A1052" s="198"/>
      <c r="B1052" s="199"/>
      <c r="C1052" s="199" t="s">
        <v>469</v>
      </c>
      <c r="D1052" s="199"/>
      <c r="E1052" s="199" t="s">
        <v>299</v>
      </c>
      <c r="F1052" s="196">
        <v>1</v>
      </c>
      <c r="G1052" s="197">
        <v>1040.94</v>
      </c>
      <c r="H1052" s="197">
        <v>1040.94</v>
      </c>
      <c r="I1052" s="197">
        <v>1040.94</v>
      </c>
      <c r="J1052" s="230">
        <v>13</v>
      </c>
      <c r="K1052" s="200"/>
      <c r="L1052" s="199">
        <v>1</v>
      </c>
      <c r="M1052" s="197"/>
      <c r="N1052" s="197"/>
      <c r="O1052" s="199"/>
      <c r="P1052" s="197"/>
      <c r="Q1052" s="197"/>
      <c r="R1052" s="196">
        <v>1</v>
      </c>
      <c r="S1052" s="197">
        <v>1040.94</v>
      </c>
      <c r="T1052" s="197">
        <v>1040.94</v>
      </c>
      <c r="U1052" s="200"/>
      <c r="V1052" s="199"/>
      <c r="W1052" s="199"/>
      <c r="X1052" s="199"/>
      <c r="Y1052" s="199"/>
      <c r="Z1052" s="199"/>
      <c r="AA1052" s="199"/>
      <c r="AB1052" s="199"/>
      <c r="AC1052" s="199"/>
      <c r="AD1052" s="199"/>
      <c r="AE1052" s="200"/>
      <c r="AH1052" s="201"/>
      <c r="AI1052" s="201"/>
      <c r="AJ1052" s="201"/>
      <c r="AK1052" s="201"/>
      <c r="AL1052" s="201"/>
      <c r="AM1052" s="201"/>
      <c r="AN1052" s="201"/>
      <c r="AO1052" s="201"/>
      <c r="AP1052" s="201"/>
      <c r="AQ1052" s="201"/>
      <c r="AR1052" s="201"/>
      <c r="AS1052" s="201"/>
      <c r="AT1052" s="201"/>
      <c r="AU1052" s="201"/>
      <c r="AV1052" s="201"/>
      <c r="AW1052" s="201"/>
      <c r="AX1052" s="201"/>
      <c r="AY1052" s="201"/>
      <c r="AZ1052" s="201"/>
      <c r="BA1052" s="201"/>
      <c r="BB1052" s="201"/>
      <c r="BC1052" s="201"/>
      <c r="BD1052" s="201"/>
      <c r="BE1052" s="201"/>
      <c r="BF1052" s="201"/>
      <c r="BG1052" s="201"/>
      <c r="BH1052" s="201"/>
      <c r="BI1052" s="201"/>
      <c r="BJ1052" s="201"/>
      <c r="BK1052" s="201"/>
      <c r="BL1052" s="201"/>
      <c r="BM1052" s="201"/>
      <c r="BN1052" s="201"/>
      <c r="BO1052" s="201"/>
      <c r="BP1052" s="201"/>
      <c r="BQ1052" s="201"/>
      <c r="BR1052" s="201"/>
      <c r="BS1052" s="201"/>
      <c r="BT1052" s="201"/>
      <c r="BU1052" s="201"/>
      <c r="BV1052" s="201"/>
      <c r="BW1052" s="201"/>
      <c r="BX1052" s="201"/>
      <c r="BY1052" s="201"/>
      <c r="BZ1052" s="201"/>
      <c r="CA1052" s="201"/>
      <c r="CB1052" s="201"/>
      <c r="CC1052" s="201"/>
      <c r="CD1052" s="201"/>
      <c r="CE1052" s="201"/>
      <c r="CF1052" s="201"/>
      <c r="CG1052" s="201"/>
      <c r="CH1052" s="201"/>
      <c r="CI1052" s="201"/>
      <c r="CJ1052" s="201"/>
      <c r="CK1052" s="201"/>
      <c r="CL1052" s="201"/>
      <c r="CM1052" s="201"/>
      <c r="CN1052" s="201"/>
      <c r="CO1052" s="201"/>
      <c r="CP1052" s="201"/>
      <c r="CQ1052" s="201"/>
      <c r="CR1052" s="201"/>
      <c r="CS1052" s="201"/>
      <c r="CT1052" s="201"/>
      <c r="CU1052" s="201"/>
      <c r="CV1052" s="201"/>
      <c r="CW1052" s="201"/>
      <c r="CX1052" s="201"/>
      <c r="CY1052" s="201"/>
      <c r="CZ1052" s="201"/>
      <c r="DA1052" s="201"/>
      <c r="DB1052" s="201"/>
      <c r="DC1052" s="201"/>
      <c r="DD1052" s="201"/>
      <c r="DE1052" s="201"/>
      <c r="DF1052" s="201"/>
      <c r="DG1052" s="201"/>
      <c r="DH1052" s="201"/>
      <c r="DI1052" s="201"/>
      <c r="DJ1052" s="201"/>
      <c r="DK1052" s="201"/>
      <c r="DL1052" s="201"/>
      <c r="DM1052" s="201"/>
      <c r="DN1052" s="201"/>
      <c r="DO1052" s="201"/>
      <c r="DP1052" s="201"/>
      <c r="DQ1052" s="201"/>
      <c r="DR1052" s="201"/>
      <c r="DS1052" s="201"/>
      <c r="DT1052" s="201"/>
      <c r="DU1052" s="201"/>
      <c r="DV1052" s="201"/>
      <c r="DW1052" s="201"/>
      <c r="DX1052" s="201"/>
      <c r="DY1052" s="201"/>
      <c r="DZ1052" s="201"/>
      <c r="EA1052" s="201"/>
      <c r="EB1052" s="201"/>
      <c r="EC1052" s="201"/>
      <c r="ED1052" s="201"/>
      <c r="EE1052" s="201"/>
      <c r="EF1052" s="201"/>
      <c r="EG1052" s="201"/>
      <c r="EH1052" s="201"/>
      <c r="EI1052" s="201"/>
      <c r="EJ1052" s="201"/>
      <c r="EK1052" s="201"/>
      <c r="EL1052" s="201"/>
      <c r="EM1052" s="201"/>
      <c r="EN1052" s="201"/>
      <c r="EO1052" s="201"/>
      <c r="EP1052" s="201"/>
      <c r="EQ1052" s="201"/>
      <c r="ER1052" s="201"/>
      <c r="ES1052" s="201"/>
      <c r="ET1052" s="201"/>
      <c r="EU1052" s="201"/>
      <c r="EV1052" s="201"/>
      <c r="EW1052" s="201"/>
      <c r="EX1052" s="201"/>
      <c r="EY1052" s="201"/>
      <c r="EZ1052" s="201"/>
      <c r="FA1052" s="201"/>
      <c r="FB1052" s="201"/>
      <c r="FC1052" s="201"/>
      <c r="FD1052" s="201"/>
      <c r="FE1052" s="201"/>
      <c r="FF1052" s="201"/>
      <c r="FG1052" s="201"/>
      <c r="FH1052" s="201"/>
      <c r="FI1052" s="201"/>
      <c r="FJ1052" s="201"/>
      <c r="FK1052" s="201"/>
      <c r="FL1052" s="201"/>
      <c r="FM1052" s="201"/>
      <c r="FN1052" s="201"/>
      <c r="FO1052" s="201"/>
      <c r="FP1052" s="201"/>
      <c r="FQ1052" s="201"/>
      <c r="FR1052" s="201"/>
      <c r="FS1052" s="201"/>
      <c r="FT1052" s="201"/>
      <c r="FU1052" s="201"/>
      <c r="FV1052" s="201"/>
      <c r="FW1052" s="201"/>
      <c r="FX1052" s="201"/>
      <c r="FY1052" s="201"/>
      <c r="FZ1052" s="201"/>
      <c r="GA1052" s="201"/>
      <c r="GB1052" s="201"/>
      <c r="GC1052" s="201"/>
      <c r="GD1052" s="201"/>
      <c r="GE1052" s="201"/>
      <c r="GF1052" s="201"/>
      <c r="GG1052" s="201"/>
      <c r="GH1052" s="201"/>
      <c r="GI1052" s="201"/>
      <c r="GJ1052" s="201"/>
      <c r="GK1052" s="201"/>
      <c r="GL1052" s="201"/>
      <c r="GM1052" s="201"/>
      <c r="GN1052" s="201"/>
      <c r="GO1052" s="201"/>
      <c r="GP1052" s="201"/>
      <c r="GQ1052" s="201"/>
      <c r="GR1052" s="201"/>
      <c r="GS1052" s="201"/>
      <c r="GT1052" s="201"/>
      <c r="GU1052" s="201"/>
      <c r="GV1052" s="201"/>
      <c r="GW1052" s="201"/>
      <c r="GX1052" s="201"/>
      <c r="GY1052" s="201"/>
      <c r="GZ1052" s="201"/>
      <c r="HA1052" s="201"/>
      <c r="HB1052" s="201"/>
      <c r="HC1052" s="201"/>
      <c r="HD1052" s="201"/>
      <c r="HE1052" s="201"/>
      <c r="HF1052" s="201"/>
      <c r="HG1052" s="201"/>
      <c r="HH1052" s="201"/>
      <c r="HI1052" s="201"/>
      <c r="HJ1052" s="201"/>
      <c r="HK1052" s="201"/>
      <c r="HL1052" s="201"/>
      <c r="HM1052" s="201"/>
      <c r="HN1052" s="201"/>
      <c r="HO1052" s="201"/>
      <c r="HP1052" s="201"/>
      <c r="HQ1052" s="201"/>
      <c r="HR1052" s="201"/>
      <c r="HS1052" s="201"/>
      <c r="HT1052" s="201"/>
      <c r="HU1052" s="201"/>
      <c r="HV1052" s="201"/>
      <c r="HW1052" s="201"/>
      <c r="HX1052" s="201"/>
      <c r="HY1052" s="201"/>
      <c r="HZ1052" s="201"/>
      <c r="IA1052" s="201"/>
      <c r="IB1052" s="201"/>
      <c r="IC1052" s="201"/>
      <c r="ID1052" s="201"/>
      <c r="IE1052" s="201"/>
      <c r="IF1052" s="201"/>
      <c r="IG1052" s="201"/>
      <c r="IH1052" s="201"/>
      <c r="II1052" s="201"/>
      <c r="IJ1052" s="201"/>
      <c r="IK1052" s="201"/>
      <c r="IL1052" s="201"/>
      <c r="IM1052" s="201"/>
      <c r="IN1052" s="201"/>
      <c r="IO1052" s="201"/>
      <c r="IP1052" s="201"/>
      <c r="IQ1052" s="201"/>
      <c r="IR1052" s="201"/>
      <c r="IS1052" s="201"/>
      <c r="IT1052" s="201"/>
      <c r="IU1052" s="201"/>
      <c r="IV1052" s="201"/>
    </row>
    <row r="1053" spans="1:256">
      <c r="A1053" s="198"/>
      <c r="B1053" s="199"/>
      <c r="C1053" s="199" t="s">
        <v>305</v>
      </c>
      <c r="D1053" s="199"/>
      <c r="E1053" s="199" t="s">
        <v>121</v>
      </c>
      <c r="F1053" s="196">
        <v>6</v>
      </c>
      <c r="G1053" s="197">
        <v>1189.4649999999999</v>
      </c>
      <c r="H1053" s="197">
        <v>4757.8599999999997</v>
      </c>
      <c r="I1053" s="197">
        <v>792.97666666666703</v>
      </c>
      <c r="J1053" s="230">
        <v>16</v>
      </c>
      <c r="K1053" s="200"/>
      <c r="L1053" s="199">
        <v>4</v>
      </c>
      <c r="M1053" s="197">
        <v>1394.03</v>
      </c>
      <c r="N1053" s="197">
        <v>697.01499999999999</v>
      </c>
      <c r="O1053" s="199"/>
      <c r="P1053" s="197"/>
      <c r="Q1053" s="197"/>
      <c r="R1053" s="196">
        <v>6</v>
      </c>
      <c r="S1053" s="197">
        <v>4757.8599999999997</v>
      </c>
      <c r="T1053" s="197">
        <v>792.97666666666703</v>
      </c>
      <c r="U1053" s="200"/>
      <c r="V1053" s="199"/>
      <c r="W1053" s="199"/>
      <c r="X1053" s="199"/>
      <c r="Y1053" s="199"/>
      <c r="Z1053" s="199"/>
      <c r="AA1053" s="199"/>
      <c r="AB1053" s="199"/>
      <c r="AC1053" s="199"/>
      <c r="AD1053" s="199"/>
      <c r="AE1053" s="200"/>
      <c r="AH1053" s="201"/>
      <c r="AI1053" s="201"/>
      <c r="AJ1053" s="201"/>
      <c r="AK1053" s="201"/>
      <c r="AL1053" s="201"/>
      <c r="AM1053" s="201"/>
      <c r="AN1053" s="201"/>
      <c r="AO1053" s="201"/>
      <c r="AP1053" s="201"/>
      <c r="AQ1053" s="201"/>
      <c r="AR1053" s="201"/>
      <c r="AS1053" s="201"/>
      <c r="AT1053" s="201"/>
      <c r="AU1053" s="201"/>
      <c r="AV1053" s="201"/>
      <c r="AW1053" s="201"/>
      <c r="AX1053" s="201"/>
      <c r="AY1053" s="201"/>
      <c r="AZ1053" s="201"/>
      <c r="BA1053" s="201"/>
      <c r="BB1053" s="201"/>
      <c r="BC1053" s="201"/>
      <c r="BD1053" s="201"/>
      <c r="BE1053" s="201"/>
      <c r="BF1053" s="201"/>
      <c r="BG1053" s="201"/>
      <c r="BH1053" s="201"/>
      <c r="BI1053" s="201"/>
      <c r="BJ1053" s="201"/>
      <c r="BK1053" s="201"/>
      <c r="BL1053" s="201"/>
      <c r="BM1053" s="201"/>
      <c r="BN1053" s="201"/>
      <c r="BO1053" s="201"/>
      <c r="BP1053" s="201"/>
      <c r="BQ1053" s="201"/>
      <c r="BR1053" s="201"/>
      <c r="BS1053" s="201"/>
      <c r="BT1053" s="201"/>
      <c r="BU1053" s="201"/>
      <c r="BV1053" s="201"/>
      <c r="BW1053" s="201"/>
      <c r="BX1053" s="201"/>
      <c r="BY1053" s="201"/>
      <c r="BZ1053" s="201"/>
      <c r="CA1053" s="201"/>
      <c r="CB1053" s="201"/>
      <c r="CC1053" s="201"/>
      <c r="CD1053" s="201"/>
      <c r="CE1053" s="201"/>
      <c r="CF1053" s="201"/>
      <c r="CG1053" s="201"/>
      <c r="CH1053" s="201"/>
      <c r="CI1053" s="201"/>
      <c r="CJ1053" s="201"/>
      <c r="CK1053" s="201"/>
      <c r="CL1053" s="201"/>
      <c r="CM1053" s="201"/>
      <c r="CN1053" s="201"/>
      <c r="CO1053" s="201"/>
      <c r="CP1053" s="201"/>
      <c r="CQ1053" s="201"/>
      <c r="CR1053" s="201"/>
      <c r="CS1053" s="201"/>
      <c r="CT1053" s="201"/>
      <c r="CU1053" s="201"/>
      <c r="CV1053" s="201"/>
      <c r="CW1053" s="201"/>
      <c r="CX1053" s="201"/>
      <c r="CY1053" s="201"/>
      <c r="CZ1053" s="201"/>
      <c r="DA1053" s="201"/>
      <c r="DB1053" s="201"/>
      <c r="DC1053" s="201"/>
      <c r="DD1053" s="201"/>
      <c r="DE1053" s="201"/>
      <c r="DF1053" s="201"/>
      <c r="DG1053" s="201"/>
      <c r="DH1053" s="201"/>
      <c r="DI1053" s="201"/>
      <c r="DJ1053" s="201"/>
      <c r="DK1053" s="201"/>
      <c r="DL1053" s="201"/>
      <c r="DM1053" s="201"/>
      <c r="DN1053" s="201"/>
      <c r="DO1053" s="201"/>
      <c r="DP1053" s="201"/>
      <c r="DQ1053" s="201"/>
      <c r="DR1053" s="201"/>
      <c r="DS1053" s="201"/>
      <c r="DT1053" s="201"/>
      <c r="DU1053" s="201"/>
      <c r="DV1053" s="201"/>
      <c r="DW1053" s="201"/>
      <c r="DX1053" s="201"/>
      <c r="DY1053" s="201"/>
      <c r="DZ1053" s="201"/>
      <c r="EA1053" s="201"/>
      <c r="EB1053" s="201"/>
      <c r="EC1053" s="201"/>
      <c r="ED1053" s="201"/>
      <c r="EE1053" s="201"/>
      <c r="EF1053" s="201"/>
      <c r="EG1053" s="201"/>
      <c r="EH1053" s="201"/>
      <c r="EI1053" s="201"/>
      <c r="EJ1053" s="201"/>
      <c r="EK1053" s="201"/>
      <c r="EL1053" s="201"/>
      <c r="EM1053" s="201"/>
      <c r="EN1053" s="201"/>
      <c r="EO1053" s="201"/>
      <c r="EP1053" s="201"/>
      <c r="EQ1053" s="201"/>
      <c r="ER1053" s="201"/>
      <c r="ES1053" s="201"/>
      <c r="ET1053" s="201"/>
      <c r="EU1053" s="201"/>
      <c r="EV1053" s="201"/>
      <c r="EW1053" s="201"/>
      <c r="EX1053" s="201"/>
      <c r="EY1053" s="201"/>
      <c r="EZ1053" s="201"/>
      <c r="FA1053" s="201"/>
      <c r="FB1053" s="201"/>
      <c r="FC1053" s="201"/>
      <c r="FD1053" s="201"/>
      <c r="FE1053" s="201"/>
      <c r="FF1053" s="201"/>
      <c r="FG1053" s="201"/>
      <c r="FH1053" s="201"/>
      <c r="FI1053" s="201"/>
      <c r="FJ1053" s="201"/>
      <c r="FK1053" s="201"/>
      <c r="FL1053" s="201"/>
      <c r="FM1053" s="201"/>
      <c r="FN1053" s="201"/>
      <c r="FO1053" s="201"/>
      <c r="FP1053" s="201"/>
      <c r="FQ1053" s="201"/>
      <c r="FR1053" s="201"/>
      <c r="FS1053" s="201"/>
      <c r="FT1053" s="201"/>
      <c r="FU1053" s="201"/>
      <c r="FV1053" s="201"/>
      <c r="FW1053" s="201"/>
      <c r="FX1053" s="201"/>
      <c r="FY1053" s="201"/>
      <c r="FZ1053" s="201"/>
      <c r="GA1053" s="201"/>
      <c r="GB1053" s="201"/>
      <c r="GC1053" s="201"/>
      <c r="GD1053" s="201"/>
      <c r="GE1053" s="201"/>
      <c r="GF1053" s="201"/>
      <c r="GG1053" s="201"/>
      <c r="GH1053" s="201"/>
      <c r="GI1053" s="201"/>
      <c r="GJ1053" s="201"/>
      <c r="GK1053" s="201"/>
      <c r="GL1053" s="201"/>
      <c r="GM1053" s="201"/>
      <c r="GN1053" s="201"/>
      <c r="GO1053" s="201"/>
      <c r="GP1053" s="201"/>
      <c r="GQ1053" s="201"/>
      <c r="GR1053" s="201"/>
      <c r="GS1053" s="201"/>
      <c r="GT1053" s="201"/>
      <c r="GU1053" s="201"/>
      <c r="GV1053" s="201"/>
      <c r="GW1053" s="201"/>
      <c r="GX1053" s="201"/>
      <c r="GY1053" s="201"/>
      <c r="GZ1053" s="201"/>
      <c r="HA1053" s="201"/>
      <c r="HB1053" s="201"/>
      <c r="HC1053" s="201"/>
      <c r="HD1053" s="201"/>
      <c r="HE1053" s="201"/>
      <c r="HF1053" s="201"/>
      <c r="HG1053" s="201"/>
      <c r="HH1053" s="201"/>
      <c r="HI1053" s="201"/>
      <c r="HJ1053" s="201"/>
      <c r="HK1053" s="201"/>
      <c r="HL1053" s="201"/>
      <c r="HM1053" s="201"/>
      <c r="HN1053" s="201"/>
      <c r="HO1053" s="201"/>
      <c r="HP1053" s="201"/>
      <c r="HQ1053" s="201"/>
      <c r="HR1053" s="201"/>
      <c r="HS1053" s="201"/>
      <c r="HT1053" s="201"/>
      <c r="HU1053" s="201"/>
      <c r="HV1053" s="201"/>
      <c r="HW1053" s="201"/>
      <c r="HX1053" s="201"/>
      <c r="HY1053" s="201"/>
      <c r="HZ1053" s="201"/>
      <c r="IA1053" s="201"/>
      <c r="IB1053" s="201"/>
      <c r="IC1053" s="201"/>
      <c r="ID1053" s="201"/>
      <c r="IE1053" s="201"/>
      <c r="IF1053" s="201"/>
      <c r="IG1053" s="201"/>
      <c r="IH1053" s="201"/>
      <c r="II1053" s="201"/>
      <c r="IJ1053" s="201"/>
      <c r="IK1053" s="201"/>
      <c r="IL1053" s="201"/>
      <c r="IM1053" s="201"/>
      <c r="IN1053" s="201"/>
      <c r="IO1053" s="201"/>
      <c r="IP1053" s="201"/>
      <c r="IQ1053" s="201"/>
      <c r="IR1053" s="201"/>
      <c r="IS1053" s="201"/>
      <c r="IT1053" s="201"/>
      <c r="IU1053" s="201"/>
      <c r="IV1053" s="201"/>
    </row>
    <row r="1054" spans="1:256">
      <c r="A1054" s="198"/>
      <c r="B1054" s="199"/>
      <c r="C1054" s="199" t="s">
        <v>307</v>
      </c>
      <c r="D1054" s="199"/>
      <c r="E1054" s="199" t="s">
        <v>84</v>
      </c>
      <c r="F1054" s="196">
        <v>1</v>
      </c>
      <c r="G1054" s="197"/>
      <c r="H1054" s="197">
        <v>6018.63</v>
      </c>
      <c r="I1054" s="197">
        <v>6018.63</v>
      </c>
      <c r="J1054" s="230">
        <v>13</v>
      </c>
      <c r="K1054" s="200"/>
      <c r="L1054" s="199"/>
      <c r="M1054" s="197">
        <v>6018.63</v>
      </c>
      <c r="N1054" s="197">
        <v>6018.63</v>
      </c>
      <c r="O1054" s="199"/>
      <c r="P1054" s="197"/>
      <c r="Q1054" s="197"/>
      <c r="R1054" s="196">
        <v>1</v>
      </c>
      <c r="S1054" s="197">
        <v>6018.63</v>
      </c>
      <c r="T1054" s="197">
        <v>6018.63</v>
      </c>
      <c r="U1054" s="200"/>
      <c r="V1054" s="199"/>
      <c r="W1054" s="199"/>
      <c r="X1054" s="199"/>
      <c r="Y1054" s="199"/>
      <c r="Z1054" s="199"/>
      <c r="AA1054" s="199"/>
      <c r="AB1054" s="199"/>
      <c r="AC1054" s="199"/>
      <c r="AD1054" s="199"/>
      <c r="AE1054" s="200"/>
      <c r="AH1054" s="201"/>
      <c r="AI1054" s="201"/>
      <c r="AJ1054" s="201"/>
      <c r="AK1054" s="201"/>
      <c r="AL1054" s="201"/>
      <c r="AM1054" s="201"/>
      <c r="AN1054" s="201"/>
      <c r="AO1054" s="201"/>
      <c r="AP1054" s="201"/>
      <c r="AQ1054" s="201"/>
      <c r="AR1054" s="201"/>
      <c r="AS1054" s="201"/>
      <c r="AT1054" s="201"/>
      <c r="AU1054" s="201"/>
      <c r="AV1054" s="201"/>
      <c r="AW1054" s="201"/>
      <c r="AX1054" s="201"/>
      <c r="AY1054" s="201"/>
      <c r="AZ1054" s="201"/>
      <c r="BA1054" s="201"/>
      <c r="BB1054" s="201"/>
      <c r="BC1054" s="201"/>
      <c r="BD1054" s="201"/>
      <c r="BE1054" s="201"/>
      <c r="BF1054" s="201"/>
      <c r="BG1054" s="201"/>
      <c r="BH1054" s="201"/>
      <c r="BI1054" s="201"/>
      <c r="BJ1054" s="201"/>
      <c r="BK1054" s="201"/>
      <c r="BL1054" s="201"/>
      <c r="BM1054" s="201"/>
      <c r="BN1054" s="201"/>
      <c r="BO1054" s="201"/>
      <c r="BP1054" s="201"/>
      <c r="BQ1054" s="201"/>
      <c r="BR1054" s="201"/>
      <c r="BS1054" s="201"/>
      <c r="BT1054" s="201"/>
      <c r="BU1054" s="201"/>
      <c r="BV1054" s="201"/>
      <c r="BW1054" s="201"/>
      <c r="BX1054" s="201"/>
      <c r="BY1054" s="201"/>
      <c r="BZ1054" s="201"/>
      <c r="CA1054" s="201"/>
      <c r="CB1054" s="201"/>
      <c r="CC1054" s="201"/>
      <c r="CD1054" s="201"/>
      <c r="CE1054" s="201"/>
      <c r="CF1054" s="201"/>
      <c r="CG1054" s="201"/>
      <c r="CH1054" s="201"/>
      <c r="CI1054" s="201"/>
      <c r="CJ1054" s="201"/>
      <c r="CK1054" s="201"/>
      <c r="CL1054" s="201"/>
      <c r="CM1054" s="201"/>
      <c r="CN1054" s="201"/>
      <c r="CO1054" s="201"/>
      <c r="CP1054" s="201"/>
      <c r="CQ1054" s="201"/>
      <c r="CR1054" s="201"/>
      <c r="CS1054" s="201"/>
      <c r="CT1054" s="201"/>
      <c r="CU1054" s="201"/>
      <c r="CV1054" s="201"/>
      <c r="CW1054" s="201"/>
      <c r="CX1054" s="201"/>
      <c r="CY1054" s="201"/>
      <c r="CZ1054" s="201"/>
      <c r="DA1054" s="201"/>
      <c r="DB1054" s="201"/>
      <c r="DC1054" s="201"/>
      <c r="DD1054" s="201"/>
      <c r="DE1054" s="201"/>
      <c r="DF1054" s="201"/>
      <c r="DG1054" s="201"/>
      <c r="DH1054" s="201"/>
      <c r="DI1054" s="201"/>
      <c r="DJ1054" s="201"/>
      <c r="DK1054" s="201"/>
      <c r="DL1054" s="201"/>
      <c r="DM1054" s="201"/>
      <c r="DN1054" s="201"/>
      <c r="DO1054" s="201"/>
      <c r="DP1054" s="201"/>
      <c r="DQ1054" s="201"/>
      <c r="DR1054" s="201"/>
      <c r="DS1054" s="201"/>
      <c r="DT1054" s="201"/>
      <c r="DU1054" s="201"/>
      <c r="DV1054" s="201"/>
      <c r="DW1054" s="201"/>
      <c r="DX1054" s="201"/>
      <c r="DY1054" s="201"/>
      <c r="DZ1054" s="201"/>
      <c r="EA1054" s="201"/>
      <c r="EB1054" s="201"/>
      <c r="EC1054" s="201"/>
      <c r="ED1054" s="201"/>
      <c r="EE1054" s="201"/>
      <c r="EF1054" s="201"/>
      <c r="EG1054" s="201"/>
      <c r="EH1054" s="201"/>
      <c r="EI1054" s="201"/>
      <c r="EJ1054" s="201"/>
      <c r="EK1054" s="201"/>
      <c r="EL1054" s="201"/>
      <c r="EM1054" s="201"/>
      <c r="EN1054" s="201"/>
      <c r="EO1054" s="201"/>
      <c r="EP1054" s="201"/>
      <c r="EQ1054" s="201"/>
      <c r="ER1054" s="201"/>
      <c r="ES1054" s="201"/>
      <c r="ET1054" s="201"/>
      <c r="EU1054" s="201"/>
      <c r="EV1054" s="201"/>
      <c r="EW1054" s="201"/>
      <c r="EX1054" s="201"/>
      <c r="EY1054" s="201"/>
      <c r="EZ1054" s="201"/>
      <c r="FA1054" s="201"/>
      <c r="FB1054" s="201"/>
      <c r="FC1054" s="201"/>
      <c r="FD1054" s="201"/>
      <c r="FE1054" s="201"/>
      <c r="FF1054" s="201"/>
      <c r="FG1054" s="201"/>
      <c r="FH1054" s="201"/>
      <c r="FI1054" s="201"/>
      <c r="FJ1054" s="201"/>
      <c r="FK1054" s="201"/>
      <c r="FL1054" s="201"/>
      <c r="FM1054" s="201"/>
      <c r="FN1054" s="201"/>
      <c r="FO1054" s="201"/>
      <c r="FP1054" s="201"/>
      <c r="FQ1054" s="201"/>
      <c r="FR1054" s="201"/>
      <c r="FS1054" s="201"/>
      <c r="FT1054" s="201"/>
      <c r="FU1054" s="201"/>
      <c r="FV1054" s="201"/>
      <c r="FW1054" s="201"/>
      <c r="FX1054" s="201"/>
      <c r="FY1054" s="201"/>
      <c r="FZ1054" s="201"/>
      <c r="GA1054" s="201"/>
      <c r="GB1054" s="201"/>
      <c r="GC1054" s="201"/>
      <c r="GD1054" s="201"/>
      <c r="GE1054" s="201"/>
      <c r="GF1054" s="201"/>
      <c r="GG1054" s="201"/>
      <c r="GH1054" s="201"/>
      <c r="GI1054" s="201"/>
      <c r="GJ1054" s="201"/>
      <c r="GK1054" s="201"/>
      <c r="GL1054" s="201"/>
      <c r="GM1054" s="201"/>
      <c r="GN1054" s="201"/>
      <c r="GO1054" s="201"/>
      <c r="GP1054" s="201"/>
      <c r="GQ1054" s="201"/>
      <c r="GR1054" s="201"/>
      <c r="GS1054" s="201"/>
      <c r="GT1054" s="201"/>
      <c r="GU1054" s="201"/>
      <c r="GV1054" s="201"/>
      <c r="GW1054" s="201"/>
      <c r="GX1054" s="201"/>
      <c r="GY1054" s="201"/>
      <c r="GZ1054" s="201"/>
      <c r="HA1054" s="201"/>
      <c r="HB1054" s="201"/>
      <c r="HC1054" s="201"/>
      <c r="HD1054" s="201"/>
      <c r="HE1054" s="201"/>
      <c r="HF1054" s="201"/>
      <c r="HG1054" s="201"/>
      <c r="HH1054" s="201"/>
      <c r="HI1054" s="201"/>
      <c r="HJ1054" s="201"/>
      <c r="HK1054" s="201"/>
      <c r="HL1054" s="201"/>
      <c r="HM1054" s="201"/>
      <c r="HN1054" s="201"/>
      <c r="HO1054" s="201"/>
      <c r="HP1054" s="201"/>
      <c r="HQ1054" s="201"/>
      <c r="HR1054" s="201"/>
      <c r="HS1054" s="201"/>
      <c r="HT1054" s="201"/>
      <c r="HU1054" s="201"/>
      <c r="HV1054" s="201"/>
      <c r="HW1054" s="201"/>
      <c r="HX1054" s="201"/>
      <c r="HY1054" s="201"/>
      <c r="HZ1054" s="201"/>
      <c r="IA1054" s="201"/>
      <c r="IB1054" s="201"/>
      <c r="IC1054" s="201"/>
      <c r="ID1054" s="201"/>
      <c r="IE1054" s="201"/>
      <c r="IF1054" s="201"/>
      <c r="IG1054" s="201"/>
      <c r="IH1054" s="201"/>
      <c r="II1054" s="201"/>
      <c r="IJ1054" s="201"/>
      <c r="IK1054" s="201"/>
      <c r="IL1054" s="201"/>
      <c r="IM1054" s="201"/>
      <c r="IN1054" s="201"/>
      <c r="IO1054" s="201"/>
      <c r="IP1054" s="201"/>
      <c r="IQ1054" s="201"/>
      <c r="IR1054" s="201"/>
      <c r="IS1054" s="201"/>
      <c r="IT1054" s="201"/>
      <c r="IU1054" s="201"/>
      <c r="IV1054" s="201"/>
    </row>
    <row r="1055" spans="1:256">
      <c r="A1055" s="198"/>
      <c r="B1055" s="199"/>
      <c r="C1055" s="199" t="s">
        <v>310</v>
      </c>
      <c r="D1055" s="199"/>
      <c r="E1055" s="199" t="s">
        <v>311</v>
      </c>
      <c r="F1055" s="196">
        <v>2</v>
      </c>
      <c r="G1055" s="197">
        <v>735.37</v>
      </c>
      <c r="H1055" s="197">
        <v>735.37</v>
      </c>
      <c r="I1055" s="197">
        <v>367.685</v>
      </c>
      <c r="J1055" s="230">
        <v>10</v>
      </c>
      <c r="K1055" s="200"/>
      <c r="L1055" s="199">
        <v>1</v>
      </c>
      <c r="M1055" s="197">
        <v>539.79999999999995</v>
      </c>
      <c r="N1055" s="197">
        <v>539.79999999999995</v>
      </c>
      <c r="O1055" s="199"/>
      <c r="P1055" s="197"/>
      <c r="Q1055" s="197"/>
      <c r="R1055" s="196">
        <v>2</v>
      </c>
      <c r="S1055" s="197">
        <v>735.37</v>
      </c>
      <c r="T1055" s="197">
        <v>367.685</v>
      </c>
      <c r="U1055" s="200"/>
      <c r="V1055" s="199"/>
      <c r="W1055" s="199"/>
      <c r="X1055" s="199"/>
      <c r="Y1055" s="199"/>
      <c r="Z1055" s="199"/>
      <c r="AA1055" s="199"/>
      <c r="AB1055" s="199"/>
      <c r="AC1055" s="199"/>
      <c r="AD1055" s="199"/>
      <c r="AE1055" s="200"/>
      <c r="AH1055" s="201"/>
      <c r="AI1055" s="201"/>
      <c r="AJ1055" s="201"/>
      <c r="AK1055" s="201"/>
      <c r="AL1055" s="201"/>
      <c r="AM1055" s="201"/>
      <c r="AN1055" s="201"/>
      <c r="AO1055" s="201"/>
      <c r="AP1055" s="201"/>
      <c r="AQ1055" s="201"/>
      <c r="AR1055" s="201"/>
      <c r="AS1055" s="201"/>
      <c r="AT1055" s="201"/>
      <c r="AU1055" s="201"/>
      <c r="AV1055" s="201"/>
      <c r="AW1055" s="201"/>
      <c r="AX1055" s="201"/>
      <c r="AY1055" s="201"/>
      <c r="AZ1055" s="201"/>
      <c r="BA1055" s="201"/>
      <c r="BB1055" s="201"/>
      <c r="BC1055" s="201"/>
      <c r="BD1055" s="201"/>
      <c r="BE1055" s="201"/>
      <c r="BF1055" s="201"/>
      <c r="BG1055" s="201"/>
      <c r="BH1055" s="201"/>
      <c r="BI1055" s="201"/>
      <c r="BJ1055" s="201"/>
      <c r="BK1055" s="201"/>
      <c r="BL1055" s="201"/>
      <c r="BM1055" s="201"/>
      <c r="BN1055" s="201"/>
      <c r="BO1055" s="201"/>
      <c r="BP1055" s="201"/>
      <c r="BQ1055" s="201"/>
      <c r="BR1055" s="201"/>
      <c r="BS1055" s="201"/>
      <c r="BT1055" s="201"/>
      <c r="BU1055" s="201"/>
      <c r="BV1055" s="201"/>
      <c r="BW1055" s="201"/>
      <c r="BX1055" s="201"/>
      <c r="BY1055" s="201"/>
      <c r="BZ1055" s="201"/>
      <c r="CA1055" s="201"/>
      <c r="CB1055" s="201"/>
      <c r="CC1055" s="201"/>
      <c r="CD1055" s="201"/>
      <c r="CE1055" s="201"/>
      <c r="CF1055" s="201"/>
      <c r="CG1055" s="201"/>
      <c r="CH1055" s="201"/>
      <c r="CI1055" s="201"/>
      <c r="CJ1055" s="201"/>
      <c r="CK1055" s="201"/>
      <c r="CL1055" s="201"/>
      <c r="CM1055" s="201"/>
      <c r="CN1055" s="201"/>
      <c r="CO1055" s="201"/>
      <c r="CP1055" s="201"/>
      <c r="CQ1055" s="201"/>
      <c r="CR1055" s="201"/>
      <c r="CS1055" s="201"/>
      <c r="CT1055" s="201"/>
      <c r="CU1055" s="201"/>
      <c r="CV1055" s="201"/>
      <c r="CW1055" s="201"/>
      <c r="CX1055" s="201"/>
      <c r="CY1055" s="201"/>
      <c r="CZ1055" s="201"/>
      <c r="DA1055" s="201"/>
      <c r="DB1055" s="201"/>
      <c r="DC1055" s="201"/>
      <c r="DD1055" s="201"/>
      <c r="DE1055" s="201"/>
      <c r="DF1055" s="201"/>
      <c r="DG1055" s="201"/>
      <c r="DH1055" s="201"/>
      <c r="DI1055" s="201"/>
      <c r="DJ1055" s="201"/>
      <c r="DK1055" s="201"/>
      <c r="DL1055" s="201"/>
      <c r="DM1055" s="201"/>
      <c r="DN1055" s="201"/>
      <c r="DO1055" s="201"/>
      <c r="DP1055" s="201"/>
      <c r="DQ1055" s="201"/>
      <c r="DR1055" s="201"/>
      <c r="DS1055" s="201"/>
      <c r="DT1055" s="201"/>
      <c r="DU1055" s="201"/>
      <c r="DV1055" s="201"/>
      <c r="DW1055" s="201"/>
      <c r="DX1055" s="201"/>
      <c r="DY1055" s="201"/>
      <c r="DZ1055" s="201"/>
      <c r="EA1055" s="201"/>
      <c r="EB1055" s="201"/>
      <c r="EC1055" s="201"/>
      <c r="ED1055" s="201"/>
      <c r="EE1055" s="201"/>
      <c r="EF1055" s="201"/>
      <c r="EG1055" s="201"/>
      <c r="EH1055" s="201"/>
      <c r="EI1055" s="201"/>
      <c r="EJ1055" s="201"/>
      <c r="EK1055" s="201"/>
      <c r="EL1055" s="201"/>
      <c r="EM1055" s="201"/>
      <c r="EN1055" s="201"/>
      <c r="EO1055" s="201"/>
      <c r="EP1055" s="201"/>
      <c r="EQ1055" s="201"/>
      <c r="ER1055" s="201"/>
      <c r="ES1055" s="201"/>
      <c r="ET1055" s="201"/>
      <c r="EU1055" s="201"/>
      <c r="EV1055" s="201"/>
      <c r="EW1055" s="201"/>
      <c r="EX1055" s="201"/>
      <c r="EY1055" s="201"/>
      <c r="EZ1055" s="201"/>
      <c r="FA1055" s="201"/>
      <c r="FB1055" s="201"/>
      <c r="FC1055" s="201"/>
      <c r="FD1055" s="201"/>
      <c r="FE1055" s="201"/>
      <c r="FF1055" s="201"/>
      <c r="FG1055" s="201"/>
      <c r="FH1055" s="201"/>
      <c r="FI1055" s="201"/>
      <c r="FJ1055" s="201"/>
      <c r="FK1055" s="201"/>
      <c r="FL1055" s="201"/>
      <c r="FM1055" s="201"/>
      <c r="FN1055" s="201"/>
      <c r="FO1055" s="201"/>
      <c r="FP1055" s="201"/>
      <c r="FQ1055" s="201"/>
      <c r="FR1055" s="201"/>
      <c r="FS1055" s="201"/>
      <c r="FT1055" s="201"/>
      <c r="FU1055" s="201"/>
      <c r="FV1055" s="201"/>
      <c r="FW1055" s="201"/>
      <c r="FX1055" s="201"/>
      <c r="FY1055" s="201"/>
      <c r="FZ1055" s="201"/>
      <c r="GA1055" s="201"/>
      <c r="GB1055" s="201"/>
      <c r="GC1055" s="201"/>
      <c r="GD1055" s="201"/>
      <c r="GE1055" s="201"/>
      <c r="GF1055" s="201"/>
      <c r="GG1055" s="201"/>
      <c r="GH1055" s="201"/>
      <c r="GI1055" s="201"/>
      <c r="GJ1055" s="201"/>
      <c r="GK1055" s="201"/>
      <c r="GL1055" s="201"/>
      <c r="GM1055" s="201"/>
      <c r="GN1055" s="201"/>
      <c r="GO1055" s="201"/>
      <c r="GP1055" s="201"/>
      <c r="GQ1055" s="201"/>
      <c r="GR1055" s="201"/>
      <c r="GS1055" s="201"/>
      <c r="GT1055" s="201"/>
      <c r="GU1055" s="201"/>
      <c r="GV1055" s="201"/>
      <c r="GW1055" s="201"/>
      <c r="GX1055" s="201"/>
      <c r="GY1055" s="201"/>
      <c r="GZ1055" s="201"/>
      <c r="HA1055" s="201"/>
      <c r="HB1055" s="201"/>
      <c r="HC1055" s="201"/>
      <c r="HD1055" s="201"/>
      <c r="HE1055" s="201"/>
      <c r="HF1055" s="201"/>
      <c r="HG1055" s="201"/>
      <c r="HH1055" s="201"/>
      <c r="HI1055" s="201"/>
      <c r="HJ1055" s="201"/>
      <c r="HK1055" s="201"/>
      <c r="HL1055" s="201"/>
      <c r="HM1055" s="201"/>
      <c r="HN1055" s="201"/>
      <c r="HO1055" s="201"/>
      <c r="HP1055" s="201"/>
      <c r="HQ1055" s="201"/>
      <c r="HR1055" s="201"/>
      <c r="HS1055" s="201"/>
      <c r="HT1055" s="201"/>
      <c r="HU1055" s="201"/>
      <c r="HV1055" s="201"/>
      <c r="HW1055" s="201"/>
      <c r="HX1055" s="201"/>
      <c r="HY1055" s="201"/>
      <c r="HZ1055" s="201"/>
      <c r="IA1055" s="201"/>
      <c r="IB1055" s="201"/>
      <c r="IC1055" s="201"/>
      <c r="ID1055" s="201"/>
      <c r="IE1055" s="201"/>
      <c r="IF1055" s="201"/>
      <c r="IG1055" s="201"/>
      <c r="IH1055" s="201"/>
      <c r="II1055" s="201"/>
      <c r="IJ1055" s="201"/>
      <c r="IK1055" s="201"/>
      <c r="IL1055" s="201"/>
      <c r="IM1055" s="201"/>
      <c r="IN1055" s="201"/>
      <c r="IO1055" s="201"/>
      <c r="IP1055" s="201"/>
      <c r="IQ1055" s="201"/>
      <c r="IR1055" s="201"/>
      <c r="IS1055" s="201"/>
      <c r="IT1055" s="201"/>
      <c r="IU1055" s="201"/>
      <c r="IV1055" s="201"/>
    </row>
    <row r="1056" spans="1:256">
      <c r="A1056" s="198"/>
      <c r="B1056" s="199"/>
      <c r="C1056" s="199" t="s">
        <v>312</v>
      </c>
      <c r="D1056" s="199"/>
      <c r="E1056" s="199" t="s">
        <v>153</v>
      </c>
      <c r="F1056" s="196">
        <v>9</v>
      </c>
      <c r="G1056" s="197">
        <v>12789.535</v>
      </c>
      <c r="H1056" s="197">
        <v>51158.14</v>
      </c>
      <c r="I1056" s="197">
        <v>5684.2377777777801</v>
      </c>
      <c r="J1056" s="230">
        <v>13.1111111111111</v>
      </c>
      <c r="K1056" s="200"/>
      <c r="L1056" s="199">
        <v>4</v>
      </c>
      <c r="M1056" s="197">
        <v>6142.05</v>
      </c>
      <c r="N1056" s="197">
        <v>1228.4100000000001</v>
      </c>
      <c r="O1056" s="199"/>
      <c r="P1056" s="197"/>
      <c r="Q1056" s="197"/>
      <c r="R1056" s="196">
        <v>9</v>
      </c>
      <c r="S1056" s="197">
        <v>51158.14</v>
      </c>
      <c r="T1056" s="197">
        <v>5684.2377777777801</v>
      </c>
      <c r="U1056" s="200"/>
      <c r="V1056" s="199"/>
      <c r="W1056" s="199"/>
      <c r="X1056" s="199"/>
      <c r="Y1056" s="199"/>
      <c r="Z1056" s="199"/>
      <c r="AA1056" s="199"/>
      <c r="AB1056" s="199"/>
      <c r="AC1056" s="199"/>
      <c r="AD1056" s="199"/>
      <c r="AE1056" s="200"/>
      <c r="AH1056" s="201"/>
      <c r="AI1056" s="201"/>
      <c r="AJ1056" s="201"/>
      <c r="AK1056" s="201"/>
      <c r="AL1056" s="201"/>
      <c r="AM1056" s="201"/>
      <c r="AN1056" s="201"/>
      <c r="AO1056" s="201"/>
      <c r="AP1056" s="201"/>
      <c r="AQ1056" s="201"/>
      <c r="AR1056" s="201"/>
      <c r="AS1056" s="201"/>
      <c r="AT1056" s="201"/>
      <c r="AU1056" s="201"/>
      <c r="AV1056" s="201"/>
      <c r="AW1056" s="201"/>
      <c r="AX1056" s="201"/>
      <c r="AY1056" s="201"/>
      <c r="AZ1056" s="201"/>
      <c r="BA1056" s="201"/>
      <c r="BB1056" s="201"/>
      <c r="BC1056" s="201"/>
      <c r="BD1056" s="201"/>
      <c r="BE1056" s="201"/>
      <c r="BF1056" s="201"/>
      <c r="BG1056" s="201"/>
      <c r="BH1056" s="201"/>
      <c r="BI1056" s="201"/>
      <c r="BJ1056" s="201"/>
      <c r="BK1056" s="201"/>
      <c r="BL1056" s="201"/>
      <c r="BM1056" s="201"/>
      <c r="BN1056" s="201"/>
      <c r="BO1056" s="201"/>
      <c r="BP1056" s="201"/>
      <c r="BQ1056" s="201"/>
      <c r="BR1056" s="201"/>
      <c r="BS1056" s="201"/>
      <c r="BT1056" s="201"/>
      <c r="BU1056" s="201"/>
      <c r="BV1056" s="201"/>
      <c r="BW1056" s="201"/>
      <c r="BX1056" s="201"/>
      <c r="BY1056" s="201"/>
      <c r="BZ1056" s="201"/>
      <c r="CA1056" s="201"/>
      <c r="CB1056" s="201"/>
      <c r="CC1056" s="201"/>
      <c r="CD1056" s="201"/>
      <c r="CE1056" s="201"/>
      <c r="CF1056" s="201"/>
      <c r="CG1056" s="201"/>
      <c r="CH1056" s="201"/>
      <c r="CI1056" s="201"/>
      <c r="CJ1056" s="201"/>
      <c r="CK1056" s="201"/>
      <c r="CL1056" s="201"/>
      <c r="CM1056" s="201"/>
      <c r="CN1056" s="201"/>
      <c r="CO1056" s="201"/>
      <c r="CP1056" s="201"/>
      <c r="CQ1056" s="201"/>
      <c r="CR1056" s="201"/>
      <c r="CS1056" s="201"/>
      <c r="CT1056" s="201"/>
      <c r="CU1056" s="201"/>
      <c r="CV1056" s="201"/>
      <c r="CW1056" s="201"/>
      <c r="CX1056" s="201"/>
      <c r="CY1056" s="201"/>
      <c r="CZ1056" s="201"/>
      <c r="DA1056" s="201"/>
      <c r="DB1056" s="201"/>
      <c r="DC1056" s="201"/>
      <c r="DD1056" s="201"/>
      <c r="DE1056" s="201"/>
      <c r="DF1056" s="201"/>
      <c r="DG1056" s="201"/>
      <c r="DH1056" s="201"/>
      <c r="DI1056" s="201"/>
      <c r="DJ1056" s="201"/>
      <c r="DK1056" s="201"/>
      <c r="DL1056" s="201"/>
      <c r="DM1056" s="201"/>
      <c r="DN1056" s="201"/>
      <c r="DO1056" s="201"/>
      <c r="DP1056" s="201"/>
      <c r="DQ1056" s="201"/>
      <c r="DR1056" s="201"/>
      <c r="DS1056" s="201"/>
      <c r="DT1056" s="201"/>
      <c r="DU1056" s="201"/>
      <c r="DV1056" s="201"/>
      <c r="DW1056" s="201"/>
      <c r="DX1056" s="201"/>
      <c r="DY1056" s="201"/>
      <c r="DZ1056" s="201"/>
      <c r="EA1056" s="201"/>
      <c r="EB1056" s="201"/>
      <c r="EC1056" s="201"/>
      <c r="ED1056" s="201"/>
      <c r="EE1056" s="201"/>
      <c r="EF1056" s="201"/>
      <c r="EG1056" s="201"/>
      <c r="EH1056" s="201"/>
      <c r="EI1056" s="201"/>
      <c r="EJ1056" s="201"/>
      <c r="EK1056" s="201"/>
      <c r="EL1056" s="201"/>
      <c r="EM1056" s="201"/>
      <c r="EN1056" s="201"/>
      <c r="EO1056" s="201"/>
      <c r="EP1056" s="201"/>
      <c r="EQ1056" s="201"/>
      <c r="ER1056" s="201"/>
      <c r="ES1056" s="201"/>
      <c r="ET1056" s="201"/>
      <c r="EU1056" s="201"/>
      <c r="EV1056" s="201"/>
      <c r="EW1056" s="201"/>
      <c r="EX1056" s="201"/>
      <c r="EY1056" s="201"/>
      <c r="EZ1056" s="201"/>
      <c r="FA1056" s="201"/>
      <c r="FB1056" s="201"/>
      <c r="FC1056" s="201"/>
      <c r="FD1056" s="201"/>
      <c r="FE1056" s="201"/>
      <c r="FF1056" s="201"/>
      <c r="FG1056" s="201"/>
      <c r="FH1056" s="201"/>
      <c r="FI1056" s="201"/>
      <c r="FJ1056" s="201"/>
      <c r="FK1056" s="201"/>
      <c r="FL1056" s="201"/>
      <c r="FM1056" s="201"/>
      <c r="FN1056" s="201"/>
      <c r="FO1056" s="201"/>
      <c r="FP1056" s="201"/>
      <c r="FQ1056" s="201"/>
      <c r="FR1056" s="201"/>
      <c r="FS1056" s="201"/>
      <c r="FT1056" s="201"/>
      <c r="FU1056" s="201"/>
      <c r="FV1056" s="201"/>
      <c r="FW1056" s="201"/>
      <c r="FX1056" s="201"/>
      <c r="FY1056" s="201"/>
      <c r="FZ1056" s="201"/>
      <c r="GA1056" s="201"/>
      <c r="GB1056" s="201"/>
      <c r="GC1056" s="201"/>
      <c r="GD1056" s="201"/>
      <c r="GE1056" s="201"/>
      <c r="GF1056" s="201"/>
      <c r="GG1056" s="201"/>
      <c r="GH1056" s="201"/>
      <c r="GI1056" s="201"/>
      <c r="GJ1056" s="201"/>
      <c r="GK1056" s="201"/>
      <c r="GL1056" s="201"/>
      <c r="GM1056" s="201"/>
      <c r="GN1056" s="201"/>
      <c r="GO1056" s="201"/>
      <c r="GP1056" s="201"/>
      <c r="GQ1056" s="201"/>
      <c r="GR1056" s="201"/>
      <c r="GS1056" s="201"/>
      <c r="GT1056" s="201"/>
      <c r="GU1056" s="201"/>
      <c r="GV1056" s="201"/>
      <c r="GW1056" s="201"/>
      <c r="GX1056" s="201"/>
      <c r="GY1056" s="201"/>
      <c r="GZ1056" s="201"/>
      <c r="HA1056" s="201"/>
      <c r="HB1056" s="201"/>
      <c r="HC1056" s="201"/>
      <c r="HD1056" s="201"/>
      <c r="HE1056" s="201"/>
      <c r="HF1056" s="201"/>
      <c r="HG1056" s="201"/>
      <c r="HH1056" s="201"/>
      <c r="HI1056" s="201"/>
      <c r="HJ1056" s="201"/>
      <c r="HK1056" s="201"/>
      <c r="HL1056" s="201"/>
      <c r="HM1056" s="201"/>
      <c r="HN1056" s="201"/>
      <c r="HO1056" s="201"/>
      <c r="HP1056" s="201"/>
      <c r="HQ1056" s="201"/>
      <c r="HR1056" s="201"/>
      <c r="HS1056" s="201"/>
      <c r="HT1056" s="201"/>
      <c r="HU1056" s="201"/>
      <c r="HV1056" s="201"/>
      <c r="HW1056" s="201"/>
      <c r="HX1056" s="201"/>
      <c r="HY1056" s="201"/>
      <c r="HZ1056" s="201"/>
      <c r="IA1056" s="201"/>
      <c r="IB1056" s="201"/>
      <c r="IC1056" s="201"/>
      <c r="ID1056" s="201"/>
      <c r="IE1056" s="201"/>
      <c r="IF1056" s="201"/>
      <c r="IG1056" s="201"/>
      <c r="IH1056" s="201"/>
      <c r="II1056" s="201"/>
      <c r="IJ1056" s="201"/>
      <c r="IK1056" s="201"/>
      <c r="IL1056" s="201"/>
      <c r="IM1056" s="201"/>
      <c r="IN1056" s="201"/>
      <c r="IO1056" s="201"/>
      <c r="IP1056" s="201"/>
      <c r="IQ1056" s="201"/>
      <c r="IR1056" s="201"/>
      <c r="IS1056" s="201"/>
      <c r="IT1056" s="201"/>
      <c r="IU1056" s="201"/>
      <c r="IV1056" s="201"/>
    </row>
    <row r="1057" spans="1:256">
      <c r="A1057" s="198"/>
      <c r="B1057" s="199"/>
      <c r="C1057" s="199" t="s">
        <v>319</v>
      </c>
      <c r="D1057" s="199"/>
      <c r="E1057" s="199" t="s">
        <v>222</v>
      </c>
      <c r="F1057" s="196">
        <v>2</v>
      </c>
      <c r="G1057" s="197">
        <v>178.86</v>
      </c>
      <c r="H1057" s="197">
        <v>357.72</v>
      </c>
      <c r="I1057" s="197">
        <v>178.86</v>
      </c>
      <c r="J1057" s="230">
        <v>12</v>
      </c>
      <c r="K1057" s="200"/>
      <c r="L1057" s="199">
        <v>2</v>
      </c>
      <c r="M1057" s="197"/>
      <c r="N1057" s="197"/>
      <c r="O1057" s="199"/>
      <c r="P1057" s="197"/>
      <c r="Q1057" s="197"/>
      <c r="R1057" s="196">
        <v>2</v>
      </c>
      <c r="S1057" s="197">
        <v>357.72</v>
      </c>
      <c r="T1057" s="197">
        <v>178.86</v>
      </c>
      <c r="U1057" s="200"/>
      <c r="V1057" s="199"/>
      <c r="W1057" s="199"/>
      <c r="X1057" s="199"/>
      <c r="Y1057" s="199"/>
      <c r="Z1057" s="199"/>
      <c r="AA1057" s="199"/>
      <c r="AB1057" s="199"/>
      <c r="AC1057" s="199"/>
      <c r="AD1057" s="199"/>
      <c r="AE1057" s="200"/>
      <c r="AH1057" s="201"/>
      <c r="AI1057" s="201"/>
      <c r="AJ1057" s="201"/>
      <c r="AK1057" s="201"/>
      <c r="AL1057" s="201"/>
      <c r="AM1057" s="201"/>
      <c r="AN1057" s="201"/>
      <c r="AO1057" s="201"/>
      <c r="AP1057" s="201"/>
      <c r="AQ1057" s="201"/>
      <c r="AR1057" s="201"/>
      <c r="AS1057" s="201"/>
      <c r="AT1057" s="201"/>
      <c r="AU1057" s="201"/>
      <c r="AV1057" s="201"/>
      <c r="AW1057" s="201"/>
      <c r="AX1057" s="201"/>
      <c r="AY1057" s="201"/>
      <c r="AZ1057" s="201"/>
      <c r="BA1057" s="201"/>
      <c r="BB1057" s="201"/>
      <c r="BC1057" s="201"/>
      <c r="BD1057" s="201"/>
      <c r="BE1057" s="201"/>
      <c r="BF1057" s="201"/>
      <c r="BG1057" s="201"/>
      <c r="BH1057" s="201"/>
      <c r="BI1057" s="201"/>
      <c r="BJ1057" s="201"/>
      <c r="BK1057" s="201"/>
      <c r="BL1057" s="201"/>
      <c r="BM1057" s="201"/>
      <c r="BN1057" s="201"/>
      <c r="BO1057" s="201"/>
      <c r="BP1057" s="201"/>
      <c r="BQ1057" s="201"/>
      <c r="BR1057" s="201"/>
      <c r="BS1057" s="201"/>
      <c r="BT1057" s="201"/>
      <c r="BU1057" s="201"/>
      <c r="BV1057" s="201"/>
      <c r="BW1057" s="201"/>
      <c r="BX1057" s="201"/>
      <c r="BY1057" s="201"/>
      <c r="BZ1057" s="201"/>
      <c r="CA1057" s="201"/>
      <c r="CB1057" s="201"/>
      <c r="CC1057" s="201"/>
      <c r="CD1057" s="201"/>
      <c r="CE1057" s="201"/>
      <c r="CF1057" s="201"/>
      <c r="CG1057" s="201"/>
      <c r="CH1057" s="201"/>
      <c r="CI1057" s="201"/>
      <c r="CJ1057" s="201"/>
      <c r="CK1057" s="201"/>
      <c r="CL1057" s="201"/>
      <c r="CM1057" s="201"/>
      <c r="CN1057" s="201"/>
      <c r="CO1057" s="201"/>
      <c r="CP1057" s="201"/>
      <c r="CQ1057" s="201"/>
      <c r="CR1057" s="201"/>
      <c r="CS1057" s="201"/>
      <c r="CT1057" s="201"/>
      <c r="CU1057" s="201"/>
      <c r="CV1057" s="201"/>
      <c r="CW1057" s="201"/>
      <c r="CX1057" s="201"/>
      <c r="CY1057" s="201"/>
      <c r="CZ1057" s="201"/>
      <c r="DA1057" s="201"/>
      <c r="DB1057" s="201"/>
      <c r="DC1057" s="201"/>
      <c r="DD1057" s="201"/>
      <c r="DE1057" s="201"/>
      <c r="DF1057" s="201"/>
      <c r="DG1057" s="201"/>
      <c r="DH1057" s="201"/>
      <c r="DI1057" s="201"/>
      <c r="DJ1057" s="201"/>
      <c r="DK1057" s="201"/>
      <c r="DL1057" s="201"/>
      <c r="DM1057" s="201"/>
      <c r="DN1057" s="201"/>
      <c r="DO1057" s="201"/>
      <c r="DP1057" s="201"/>
      <c r="DQ1057" s="201"/>
      <c r="DR1057" s="201"/>
      <c r="DS1057" s="201"/>
      <c r="DT1057" s="201"/>
      <c r="DU1057" s="201"/>
      <c r="DV1057" s="201"/>
      <c r="DW1057" s="201"/>
      <c r="DX1057" s="201"/>
      <c r="DY1057" s="201"/>
      <c r="DZ1057" s="201"/>
      <c r="EA1057" s="201"/>
      <c r="EB1057" s="201"/>
      <c r="EC1057" s="201"/>
      <c r="ED1057" s="201"/>
      <c r="EE1057" s="201"/>
      <c r="EF1057" s="201"/>
      <c r="EG1057" s="201"/>
      <c r="EH1057" s="201"/>
      <c r="EI1057" s="201"/>
      <c r="EJ1057" s="201"/>
      <c r="EK1057" s="201"/>
      <c r="EL1057" s="201"/>
      <c r="EM1057" s="201"/>
      <c r="EN1057" s="201"/>
      <c r="EO1057" s="201"/>
      <c r="EP1057" s="201"/>
      <c r="EQ1057" s="201"/>
      <c r="ER1057" s="201"/>
      <c r="ES1057" s="201"/>
      <c r="ET1057" s="201"/>
      <c r="EU1057" s="201"/>
      <c r="EV1057" s="201"/>
      <c r="EW1057" s="201"/>
      <c r="EX1057" s="201"/>
      <c r="EY1057" s="201"/>
      <c r="EZ1057" s="201"/>
      <c r="FA1057" s="201"/>
      <c r="FB1057" s="201"/>
      <c r="FC1057" s="201"/>
      <c r="FD1057" s="201"/>
      <c r="FE1057" s="201"/>
      <c r="FF1057" s="201"/>
      <c r="FG1057" s="201"/>
      <c r="FH1057" s="201"/>
      <c r="FI1057" s="201"/>
      <c r="FJ1057" s="201"/>
      <c r="FK1057" s="201"/>
      <c r="FL1057" s="201"/>
      <c r="FM1057" s="201"/>
      <c r="FN1057" s="201"/>
      <c r="FO1057" s="201"/>
      <c r="FP1057" s="201"/>
      <c r="FQ1057" s="201"/>
      <c r="FR1057" s="201"/>
      <c r="FS1057" s="201"/>
      <c r="FT1057" s="201"/>
      <c r="FU1057" s="201"/>
      <c r="FV1057" s="201"/>
      <c r="FW1057" s="201"/>
      <c r="FX1057" s="201"/>
      <c r="FY1057" s="201"/>
      <c r="FZ1057" s="201"/>
      <c r="GA1057" s="201"/>
      <c r="GB1057" s="201"/>
      <c r="GC1057" s="201"/>
      <c r="GD1057" s="201"/>
      <c r="GE1057" s="201"/>
      <c r="GF1057" s="201"/>
      <c r="GG1057" s="201"/>
      <c r="GH1057" s="201"/>
      <c r="GI1057" s="201"/>
      <c r="GJ1057" s="201"/>
      <c r="GK1057" s="201"/>
      <c r="GL1057" s="201"/>
      <c r="GM1057" s="201"/>
      <c r="GN1057" s="201"/>
      <c r="GO1057" s="201"/>
      <c r="GP1057" s="201"/>
      <c r="GQ1057" s="201"/>
      <c r="GR1057" s="201"/>
      <c r="GS1057" s="201"/>
      <c r="GT1057" s="201"/>
      <c r="GU1057" s="201"/>
      <c r="GV1057" s="201"/>
      <c r="GW1057" s="201"/>
      <c r="GX1057" s="201"/>
      <c r="GY1057" s="201"/>
      <c r="GZ1057" s="201"/>
      <c r="HA1057" s="201"/>
      <c r="HB1057" s="201"/>
      <c r="HC1057" s="201"/>
      <c r="HD1057" s="201"/>
      <c r="HE1057" s="201"/>
      <c r="HF1057" s="201"/>
      <c r="HG1057" s="201"/>
      <c r="HH1057" s="201"/>
      <c r="HI1057" s="201"/>
      <c r="HJ1057" s="201"/>
      <c r="HK1057" s="201"/>
      <c r="HL1057" s="201"/>
      <c r="HM1057" s="201"/>
      <c r="HN1057" s="201"/>
      <c r="HO1057" s="201"/>
      <c r="HP1057" s="201"/>
      <c r="HQ1057" s="201"/>
      <c r="HR1057" s="201"/>
      <c r="HS1057" s="201"/>
      <c r="HT1057" s="201"/>
      <c r="HU1057" s="201"/>
      <c r="HV1057" s="201"/>
      <c r="HW1057" s="201"/>
      <c r="HX1057" s="201"/>
      <c r="HY1057" s="201"/>
      <c r="HZ1057" s="201"/>
      <c r="IA1057" s="201"/>
      <c r="IB1057" s="201"/>
      <c r="IC1057" s="201"/>
      <c r="ID1057" s="201"/>
      <c r="IE1057" s="201"/>
      <c r="IF1057" s="201"/>
      <c r="IG1057" s="201"/>
      <c r="IH1057" s="201"/>
      <c r="II1057" s="201"/>
      <c r="IJ1057" s="201"/>
      <c r="IK1057" s="201"/>
      <c r="IL1057" s="201"/>
      <c r="IM1057" s="201"/>
      <c r="IN1057" s="201"/>
      <c r="IO1057" s="201"/>
      <c r="IP1057" s="201"/>
      <c r="IQ1057" s="201"/>
      <c r="IR1057" s="201"/>
      <c r="IS1057" s="201"/>
      <c r="IT1057" s="201"/>
      <c r="IU1057" s="201"/>
      <c r="IV1057" s="201"/>
    </row>
    <row r="1058" spans="1:256">
      <c r="A1058" s="198"/>
      <c r="B1058" s="199"/>
      <c r="C1058" s="199" t="s">
        <v>327</v>
      </c>
      <c r="D1058" s="199"/>
      <c r="E1058" s="199" t="s">
        <v>229</v>
      </c>
      <c r="F1058" s="196">
        <v>1</v>
      </c>
      <c r="G1058" s="197">
        <v>1255.01</v>
      </c>
      <c r="H1058" s="197">
        <v>1255.01</v>
      </c>
      <c r="I1058" s="197">
        <v>1255.01</v>
      </c>
      <c r="J1058" s="230">
        <v>13</v>
      </c>
      <c r="K1058" s="200"/>
      <c r="L1058" s="199">
        <v>1</v>
      </c>
      <c r="M1058" s="197"/>
      <c r="N1058" s="197"/>
      <c r="O1058" s="199"/>
      <c r="P1058" s="197"/>
      <c r="Q1058" s="197"/>
      <c r="R1058" s="196">
        <v>1</v>
      </c>
      <c r="S1058" s="197">
        <v>1255.01</v>
      </c>
      <c r="T1058" s="197">
        <v>1255.01</v>
      </c>
      <c r="U1058" s="200"/>
      <c r="V1058" s="199"/>
      <c r="W1058" s="199"/>
      <c r="X1058" s="199"/>
      <c r="Y1058" s="199"/>
      <c r="Z1058" s="199"/>
      <c r="AA1058" s="199"/>
      <c r="AB1058" s="199"/>
      <c r="AC1058" s="199"/>
      <c r="AD1058" s="199"/>
      <c r="AE1058" s="200"/>
      <c r="AH1058" s="201"/>
      <c r="AI1058" s="201"/>
      <c r="AJ1058" s="201"/>
      <c r="AK1058" s="201"/>
      <c r="AL1058" s="201"/>
      <c r="AM1058" s="201"/>
      <c r="AN1058" s="201"/>
      <c r="AO1058" s="201"/>
      <c r="AP1058" s="201"/>
      <c r="AQ1058" s="201"/>
      <c r="AR1058" s="201"/>
      <c r="AS1058" s="201"/>
      <c r="AT1058" s="201"/>
      <c r="AU1058" s="201"/>
      <c r="AV1058" s="201"/>
      <c r="AW1058" s="201"/>
      <c r="AX1058" s="201"/>
      <c r="AY1058" s="201"/>
      <c r="AZ1058" s="201"/>
      <c r="BA1058" s="201"/>
      <c r="BB1058" s="201"/>
      <c r="BC1058" s="201"/>
      <c r="BD1058" s="201"/>
      <c r="BE1058" s="201"/>
      <c r="BF1058" s="201"/>
      <c r="BG1058" s="201"/>
      <c r="BH1058" s="201"/>
      <c r="BI1058" s="201"/>
      <c r="BJ1058" s="201"/>
      <c r="BK1058" s="201"/>
      <c r="BL1058" s="201"/>
      <c r="BM1058" s="201"/>
      <c r="BN1058" s="201"/>
      <c r="BO1058" s="201"/>
      <c r="BP1058" s="201"/>
      <c r="BQ1058" s="201"/>
      <c r="BR1058" s="201"/>
      <c r="BS1058" s="201"/>
      <c r="BT1058" s="201"/>
      <c r="BU1058" s="201"/>
      <c r="BV1058" s="201"/>
      <c r="BW1058" s="201"/>
      <c r="BX1058" s="201"/>
      <c r="BY1058" s="201"/>
      <c r="BZ1058" s="201"/>
      <c r="CA1058" s="201"/>
      <c r="CB1058" s="201"/>
      <c r="CC1058" s="201"/>
      <c r="CD1058" s="201"/>
      <c r="CE1058" s="201"/>
      <c r="CF1058" s="201"/>
      <c r="CG1058" s="201"/>
      <c r="CH1058" s="201"/>
      <c r="CI1058" s="201"/>
      <c r="CJ1058" s="201"/>
      <c r="CK1058" s="201"/>
      <c r="CL1058" s="201"/>
      <c r="CM1058" s="201"/>
      <c r="CN1058" s="201"/>
      <c r="CO1058" s="201"/>
      <c r="CP1058" s="201"/>
      <c r="CQ1058" s="201"/>
      <c r="CR1058" s="201"/>
      <c r="CS1058" s="201"/>
      <c r="CT1058" s="201"/>
      <c r="CU1058" s="201"/>
      <c r="CV1058" s="201"/>
      <c r="CW1058" s="201"/>
      <c r="CX1058" s="201"/>
      <c r="CY1058" s="201"/>
      <c r="CZ1058" s="201"/>
      <c r="DA1058" s="201"/>
      <c r="DB1058" s="201"/>
      <c r="DC1058" s="201"/>
      <c r="DD1058" s="201"/>
      <c r="DE1058" s="201"/>
      <c r="DF1058" s="201"/>
      <c r="DG1058" s="201"/>
      <c r="DH1058" s="201"/>
      <c r="DI1058" s="201"/>
      <c r="DJ1058" s="201"/>
      <c r="DK1058" s="201"/>
      <c r="DL1058" s="201"/>
      <c r="DM1058" s="201"/>
      <c r="DN1058" s="201"/>
      <c r="DO1058" s="201"/>
      <c r="DP1058" s="201"/>
      <c r="DQ1058" s="201"/>
      <c r="DR1058" s="201"/>
      <c r="DS1058" s="201"/>
      <c r="DT1058" s="201"/>
      <c r="DU1058" s="201"/>
      <c r="DV1058" s="201"/>
      <c r="DW1058" s="201"/>
      <c r="DX1058" s="201"/>
      <c r="DY1058" s="201"/>
      <c r="DZ1058" s="201"/>
      <c r="EA1058" s="201"/>
      <c r="EB1058" s="201"/>
      <c r="EC1058" s="201"/>
      <c r="ED1058" s="201"/>
      <c r="EE1058" s="201"/>
      <c r="EF1058" s="201"/>
      <c r="EG1058" s="201"/>
      <c r="EH1058" s="201"/>
      <c r="EI1058" s="201"/>
      <c r="EJ1058" s="201"/>
      <c r="EK1058" s="201"/>
      <c r="EL1058" s="201"/>
      <c r="EM1058" s="201"/>
      <c r="EN1058" s="201"/>
      <c r="EO1058" s="201"/>
      <c r="EP1058" s="201"/>
      <c r="EQ1058" s="201"/>
      <c r="ER1058" s="201"/>
      <c r="ES1058" s="201"/>
      <c r="ET1058" s="201"/>
      <c r="EU1058" s="201"/>
      <c r="EV1058" s="201"/>
      <c r="EW1058" s="201"/>
      <c r="EX1058" s="201"/>
      <c r="EY1058" s="201"/>
      <c r="EZ1058" s="201"/>
      <c r="FA1058" s="201"/>
      <c r="FB1058" s="201"/>
      <c r="FC1058" s="201"/>
      <c r="FD1058" s="201"/>
      <c r="FE1058" s="201"/>
      <c r="FF1058" s="201"/>
      <c r="FG1058" s="201"/>
      <c r="FH1058" s="201"/>
      <c r="FI1058" s="201"/>
      <c r="FJ1058" s="201"/>
      <c r="FK1058" s="201"/>
      <c r="FL1058" s="201"/>
      <c r="FM1058" s="201"/>
      <c r="FN1058" s="201"/>
      <c r="FO1058" s="201"/>
      <c r="FP1058" s="201"/>
      <c r="FQ1058" s="201"/>
      <c r="FR1058" s="201"/>
      <c r="FS1058" s="201"/>
      <c r="FT1058" s="201"/>
      <c r="FU1058" s="201"/>
      <c r="FV1058" s="201"/>
      <c r="FW1058" s="201"/>
      <c r="FX1058" s="201"/>
      <c r="FY1058" s="201"/>
      <c r="FZ1058" s="201"/>
      <c r="GA1058" s="201"/>
      <c r="GB1058" s="201"/>
      <c r="GC1058" s="201"/>
      <c r="GD1058" s="201"/>
      <c r="GE1058" s="201"/>
      <c r="GF1058" s="201"/>
      <c r="GG1058" s="201"/>
      <c r="GH1058" s="201"/>
      <c r="GI1058" s="201"/>
      <c r="GJ1058" s="201"/>
      <c r="GK1058" s="201"/>
      <c r="GL1058" s="201"/>
      <c r="GM1058" s="201"/>
      <c r="GN1058" s="201"/>
      <c r="GO1058" s="201"/>
      <c r="GP1058" s="201"/>
      <c r="GQ1058" s="201"/>
      <c r="GR1058" s="201"/>
      <c r="GS1058" s="201"/>
      <c r="GT1058" s="201"/>
      <c r="GU1058" s="201"/>
      <c r="GV1058" s="201"/>
      <c r="GW1058" s="201"/>
      <c r="GX1058" s="201"/>
      <c r="GY1058" s="201"/>
      <c r="GZ1058" s="201"/>
      <c r="HA1058" s="201"/>
      <c r="HB1058" s="201"/>
      <c r="HC1058" s="201"/>
      <c r="HD1058" s="201"/>
      <c r="HE1058" s="201"/>
      <c r="HF1058" s="201"/>
      <c r="HG1058" s="201"/>
      <c r="HH1058" s="201"/>
      <c r="HI1058" s="201"/>
      <c r="HJ1058" s="201"/>
      <c r="HK1058" s="201"/>
      <c r="HL1058" s="201"/>
      <c r="HM1058" s="201"/>
      <c r="HN1058" s="201"/>
      <c r="HO1058" s="201"/>
      <c r="HP1058" s="201"/>
      <c r="HQ1058" s="201"/>
      <c r="HR1058" s="201"/>
      <c r="HS1058" s="201"/>
      <c r="HT1058" s="201"/>
      <c r="HU1058" s="201"/>
      <c r="HV1058" s="201"/>
      <c r="HW1058" s="201"/>
      <c r="HX1058" s="201"/>
      <c r="HY1058" s="201"/>
      <c r="HZ1058" s="201"/>
      <c r="IA1058" s="201"/>
      <c r="IB1058" s="201"/>
      <c r="IC1058" s="201"/>
      <c r="ID1058" s="201"/>
      <c r="IE1058" s="201"/>
      <c r="IF1058" s="201"/>
      <c r="IG1058" s="201"/>
      <c r="IH1058" s="201"/>
      <c r="II1058" s="201"/>
      <c r="IJ1058" s="201"/>
      <c r="IK1058" s="201"/>
      <c r="IL1058" s="201"/>
      <c r="IM1058" s="201"/>
      <c r="IN1058" s="201"/>
      <c r="IO1058" s="201"/>
      <c r="IP1058" s="201"/>
      <c r="IQ1058" s="201"/>
      <c r="IR1058" s="201"/>
      <c r="IS1058" s="201"/>
      <c r="IT1058" s="201"/>
      <c r="IU1058" s="201"/>
      <c r="IV1058" s="201"/>
    </row>
    <row r="1059" spans="1:256">
      <c r="A1059" s="198"/>
      <c r="B1059" s="199"/>
      <c r="C1059" s="199" t="s">
        <v>331</v>
      </c>
      <c r="D1059" s="199"/>
      <c r="E1059" s="199" t="s">
        <v>332</v>
      </c>
      <c r="F1059" s="196">
        <v>2</v>
      </c>
      <c r="G1059" s="197">
        <v>429.9</v>
      </c>
      <c r="H1059" s="197">
        <v>429.9</v>
      </c>
      <c r="I1059" s="197">
        <v>214.95</v>
      </c>
      <c r="J1059" s="230">
        <v>10</v>
      </c>
      <c r="K1059" s="200"/>
      <c r="L1059" s="199">
        <v>1</v>
      </c>
      <c r="M1059" s="197">
        <v>354.68</v>
      </c>
      <c r="N1059" s="197">
        <v>354.68</v>
      </c>
      <c r="O1059" s="199"/>
      <c r="P1059" s="197"/>
      <c r="Q1059" s="197"/>
      <c r="R1059" s="196">
        <v>2</v>
      </c>
      <c r="S1059" s="197">
        <v>429.9</v>
      </c>
      <c r="T1059" s="197">
        <v>214.95</v>
      </c>
      <c r="U1059" s="200"/>
      <c r="V1059" s="199"/>
      <c r="W1059" s="199"/>
      <c r="X1059" s="199"/>
      <c r="Y1059" s="199"/>
      <c r="Z1059" s="199"/>
      <c r="AA1059" s="199"/>
      <c r="AB1059" s="199"/>
      <c r="AC1059" s="199"/>
      <c r="AD1059" s="199"/>
      <c r="AE1059" s="200"/>
      <c r="AH1059" s="201"/>
      <c r="AI1059" s="201"/>
      <c r="AJ1059" s="201"/>
      <c r="AK1059" s="201"/>
      <c r="AL1059" s="201"/>
      <c r="AM1059" s="201"/>
      <c r="AN1059" s="201"/>
      <c r="AO1059" s="201"/>
      <c r="AP1059" s="201"/>
      <c r="AQ1059" s="201"/>
      <c r="AR1059" s="201"/>
      <c r="AS1059" s="201"/>
      <c r="AT1059" s="201"/>
      <c r="AU1059" s="201"/>
      <c r="AV1059" s="201"/>
      <c r="AW1059" s="201"/>
      <c r="AX1059" s="201"/>
      <c r="AY1059" s="201"/>
      <c r="AZ1059" s="201"/>
      <c r="BA1059" s="201"/>
      <c r="BB1059" s="201"/>
      <c r="BC1059" s="201"/>
      <c r="BD1059" s="201"/>
      <c r="BE1059" s="201"/>
      <c r="BF1059" s="201"/>
      <c r="BG1059" s="201"/>
      <c r="BH1059" s="201"/>
      <c r="BI1059" s="201"/>
      <c r="BJ1059" s="201"/>
      <c r="BK1059" s="201"/>
      <c r="BL1059" s="201"/>
      <c r="BM1059" s="201"/>
      <c r="BN1059" s="201"/>
      <c r="BO1059" s="201"/>
      <c r="BP1059" s="201"/>
      <c r="BQ1059" s="201"/>
      <c r="BR1059" s="201"/>
      <c r="BS1059" s="201"/>
      <c r="BT1059" s="201"/>
      <c r="BU1059" s="201"/>
      <c r="BV1059" s="201"/>
      <c r="BW1059" s="201"/>
      <c r="BX1059" s="201"/>
      <c r="BY1059" s="201"/>
      <c r="BZ1059" s="201"/>
      <c r="CA1059" s="201"/>
      <c r="CB1059" s="201"/>
      <c r="CC1059" s="201"/>
      <c r="CD1059" s="201"/>
      <c r="CE1059" s="201"/>
      <c r="CF1059" s="201"/>
      <c r="CG1059" s="201"/>
      <c r="CH1059" s="201"/>
      <c r="CI1059" s="201"/>
      <c r="CJ1059" s="201"/>
      <c r="CK1059" s="201"/>
      <c r="CL1059" s="201"/>
      <c r="CM1059" s="201"/>
      <c r="CN1059" s="201"/>
      <c r="CO1059" s="201"/>
      <c r="CP1059" s="201"/>
      <c r="CQ1059" s="201"/>
      <c r="CR1059" s="201"/>
      <c r="CS1059" s="201"/>
      <c r="CT1059" s="201"/>
      <c r="CU1059" s="201"/>
      <c r="CV1059" s="201"/>
      <c r="CW1059" s="201"/>
      <c r="CX1059" s="201"/>
      <c r="CY1059" s="201"/>
      <c r="CZ1059" s="201"/>
      <c r="DA1059" s="201"/>
      <c r="DB1059" s="201"/>
      <c r="DC1059" s="201"/>
      <c r="DD1059" s="201"/>
      <c r="DE1059" s="201"/>
      <c r="DF1059" s="201"/>
      <c r="DG1059" s="201"/>
      <c r="DH1059" s="201"/>
      <c r="DI1059" s="201"/>
      <c r="DJ1059" s="201"/>
      <c r="DK1059" s="201"/>
      <c r="DL1059" s="201"/>
      <c r="DM1059" s="201"/>
      <c r="DN1059" s="201"/>
      <c r="DO1059" s="201"/>
      <c r="DP1059" s="201"/>
      <c r="DQ1059" s="201"/>
      <c r="DR1059" s="201"/>
      <c r="DS1059" s="201"/>
      <c r="DT1059" s="201"/>
      <c r="DU1059" s="201"/>
      <c r="DV1059" s="201"/>
      <c r="DW1059" s="201"/>
      <c r="DX1059" s="201"/>
      <c r="DY1059" s="201"/>
      <c r="DZ1059" s="201"/>
      <c r="EA1059" s="201"/>
      <c r="EB1059" s="201"/>
      <c r="EC1059" s="201"/>
      <c r="ED1059" s="201"/>
      <c r="EE1059" s="201"/>
      <c r="EF1059" s="201"/>
      <c r="EG1059" s="201"/>
      <c r="EH1059" s="201"/>
      <c r="EI1059" s="201"/>
      <c r="EJ1059" s="201"/>
      <c r="EK1059" s="201"/>
      <c r="EL1059" s="201"/>
      <c r="EM1059" s="201"/>
      <c r="EN1059" s="201"/>
      <c r="EO1059" s="201"/>
      <c r="EP1059" s="201"/>
      <c r="EQ1059" s="201"/>
      <c r="ER1059" s="201"/>
      <c r="ES1059" s="201"/>
      <c r="ET1059" s="201"/>
      <c r="EU1059" s="201"/>
      <c r="EV1059" s="201"/>
      <c r="EW1059" s="201"/>
      <c r="EX1059" s="201"/>
      <c r="EY1059" s="201"/>
      <c r="EZ1059" s="201"/>
      <c r="FA1059" s="201"/>
      <c r="FB1059" s="201"/>
      <c r="FC1059" s="201"/>
      <c r="FD1059" s="201"/>
      <c r="FE1059" s="201"/>
      <c r="FF1059" s="201"/>
      <c r="FG1059" s="201"/>
      <c r="FH1059" s="201"/>
      <c r="FI1059" s="201"/>
      <c r="FJ1059" s="201"/>
      <c r="FK1059" s="201"/>
      <c r="FL1059" s="201"/>
      <c r="FM1059" s="201"/>
      <c r="FN1059" s="201"/>
      <c r="FO1059" s="201"/>
      <c r="FP1059" s="201"/>
      <c r="FQ1059" s="201"/>
      <c r="FR1059" s="201"/>
      <c r="FS1059" s="201"/>
      <c r="FT1059" s="201"/>
      <c r="FU1059" s="201"/>
      <c r="FV1059" s="201"/>
      <c r="FW1059" s="201"/>
      <c r="FX1059" s="201"/>
      <c r="FY1059" s="201"/>
      <c r="FZ1059" s="201"/>
      <c r="GA1059" s="201"/>
      <c r="GB1059" s="201"/>
      <c r="GC1059" s="201"/>
      <c r="GD1059" s="201"/>
      <c r="GE1059" s="201"/>
      <c r="GF1059" s="201"/>
      <c r="GG1059" s="201"/>
      <c r="GH1059" s="201"/>
      <c r="GI1059" s="201"/>
      <c r="GJ1059" s="201"/>
      <c r="GK1059" s="201"/>
      <c r="GL1059" s="201"/>
      <c r="GM1059" s="201"/>
      <c r="GN1059" s="201"/>
      <c r="GO1059" s="201"/>
      <c r="GP1059" s="201"/>
      <c r="GQ1059" s="201"/>
      <c r="GR1059" s="201"/>
      <c r="GS1059" s="201"/>
      <c r="GT1059" s="201"/>
      <c r="GU1059" s="201"/>
      <c r="GV1059" s="201"/>
      <c r="GW1059" s="201"/>
      <c r="GX1059" s="201"/>
      <c r="GY1059" s="201"/>
      <c r="GZ1059" s="201"/>
      <c r="HA1059" s="201"/>
      <c r="HB1059" s="201"/>
      <c r="HC1059" s="201"/>
      <c r="HD1059" s="201"/>
      <c r="HE1059" s="201"/>
      <c r="HF1059" s="201"/>
      <c r="HG1059" s="201"/>
      <c r="HH1059" s="201"/>
      <c r="HI1059" s="201"/>
      <c r="HJ1059" s="201"/>
      <c r="HK1059" s="201"/>
      <c r="HL1059" s="201"/>
      <c r="HM1059" s="201"/>
      <c r="HN1059" s="201"/>
      <c r="HO1059" s="201"/>
      <c r="HP1059" s="201"/>
      <c r="HQ1059" s="201"/>
      <c r="HR1059" s="201"/>
      <c r="HS1059" s="201"/>
      <c r="HT1059" s="201"/>
      <c r="HU1059" s="201"/>
      <c r="HV1059" s="201"/>
      <c r="HW1059" s="201"/>
      <c r="HX1059" s="201"/>
      <c r="HY1059" s="201"/>
      <c r="HZ1059" s="201"/>
      <c r="IA1059" s="201"/>
      <c r="IB1059" s="201"/>
      <c r="IC1059" s="201"/>
      <c r="ID1059" s="201"/>
      <c r="IE1059" s="201"/>
      <c r="IF1059" s="201"/>
      <c r="IG1059" s="201"/>
      <c r="IH1059" s="201"/>
      <c r="II1059" s="201"/>
      <c r="IJ1059" s="201"/>
      <c r="IK1059" s="201"/>
      <c r="IL1059" s="201"/>
      <c r="IM1059" s="201"/>
      <c r="IN1059" s="201"/>
      <c r="IO1059" s="201"/>
      <c r="IP1059" s="201"/>
      <c r="IQ1059" s="201"/>
      <c r="IR1059" s="201"/>
      <c r="IS1059" s="201"/>
      <c r="IT1059" s="201"/>
      <c r="IU1059" s="201"/>
      <c r="IV1059" s="201"/>
    </row>
    <row r="1060" spans="1:256">
      <c r="A1060" s="198"/>
      <c r="B1060" s="199"/>
      <c r="C1060" s="199" t="s">
        <v>333</v>
      </c>
      <c r="D1060" s="199"/>
      <c r="E1060" s="199" t="s">
        <v>334</v>
      </c>
      <c r="F1060" s="196">
        <v>4</v>
      </c>
      <c r="G1060" s="197">
        <v>2510.61666666667</v>
      </c>
      <c r="H1060" s="197">
        <v>7531.85</v>
      </c>
      <c r="I1060" s="197">
        <v>1882.9625000000001</v>
      </c>
      <c r="J1060" s="230">
        <v>11.5</v>
      </c>
      <c r="K1060" s="200"/>
      <c r="L1060" s="199">
        <v>3</v>
      </c>
      <c r="M1060" s="197">
        <v>2096.08</v>
      </c>
      <c r="N1060" s="197">
        <v>2096.08</v>
      </c>
      <c r="O1060" s="199"/>
      <c r="P1060" s="197"/>
      <c r="Q1060" s="197"/>
      <c r="R1060" s="196">
        <v>4</v>
      </c>
      <c r="S1060" s="197">
        <v>7531.85</v>
      </c>
      <c r="T1060" s="197">
        <v>1882.9625000000001</v>
      </c>
      <c r="U1060" s="200"/>
      <c r="V1060" s="199"/>
      <c r="W1060" s="199"/>
      <c r="X1060" s="199"/>
      <c r="Y1060" s="199"/>
      <c r="Z1060" s="199"/>
      <c r="AA1060" s="199"/>
      <c r="AB1060" s="199"/>
      <c r="AC1060" s="199"/>
      <c r="AD1060" s="199"/>
      <c r="AE1060" s="200"/>
      <c r="AH1060" s="201"/>
      <c r="AI1060" s="201"/>
      <c r="AJ1060" s="201"/>
      <c r="AK1060" s="201"/>
      <c r="AL1060" s="201"/>
      <c r="AM1060" s="201"/>
      <c r="AN1060" s="201"/>
      <c r="AO1060" s="201"/>
      <c r="AP1060" s="201"/>
      <c r="AQ1060" s="201"/>
      <c r="AR1060" s="201"/>
      <c r="AS1060" s="201"/>
      <c r="AT1060" s="201"/>
      <c r="AU1060" s="201"/>
      <c r="AV1060" s="201"/>
      <c r="AW1060" s="201"/>
      <c r="AX1060" s="201"/>
      <c r="AY1060" s="201"/>
      <c r="AZ1060" s="201"/>
      <c r="BA1060" s="201"/>
      <c r="BB1060" s="201"/>
      <c r="BC1060" s="201"/>
      <c r="BD1060" s="201"/>
      <c r="BE1060" s="201"/>
      <c r="BF1060" s="201"/>
      <c r="BG1060" s="201"/>
      <c r="BH1060" s="201"/>
      <c r="BI1060" s="201"/>
      <c r="BJ1060" s="201"/>
      <c r="BK1060" s="201"/>
      <c r="BL1060" s="201"/>
      <c r="BM1060" s="201"/>
      <c r="BN1060" s="201"/>
      <c r="BO1060" s="201"/>
      <c r="BP1060" s="201"/>
      <c r="BQ1060" s="201"/>
      <c r="BR1060" s="201"/>
      <c r="BS1060" s="201"/>
      <c r="BT1060" s="201"/>
      <c r="BU1060" s="201"/>
      <c r="BV1060" s="201"/>
      <c r="BW1060" s="201"/>
      <c r="BX1060" s="201"/>
      <c r="BY1060" s="201"/>
      <c r="BZ1060" s="201"/>
      <c r="CA1060" s="201"/>
      <c r="CB1060" s="201"/>
      <c r="CC1060" s="201"/>
      <c r="CD1060" s="201"/>
      <c r="CE1060" s="201"/>
      <c r="CF1060" s="201"/>
      <c r="CG1060" s="201"/>
      <c r="CH1060" s="201"/>
      <c r="CI1060" s="201"/>
      <c r="CJ1060" s="201"/>
      <c r="CK1060" s="201"/>
      <c r="CL1060" s="201"/>
      <c r="CM1060" s="201"/>
      <c r="CN1060" s="201"/>
      <c r="CO1060" s="201"/>
      <c r="CP1060" s="201"/>
      <c r="CQ1060" s="201"/>
      <c r="CR1060" s="201"/>
      <c r="CS1060" s="201"/>
      <c r="CT1060" s="201"/>
      <c r="CU1060" s="201"/>
      <c r="CV1060" s="201"/>
      <c r="CW1060" s="201"/>
      <c r="CX1060" s="201"/>
      <c r="CY1060" s="201"/>
      <c r="CZ1060" s="201"/>
      <c r="DA1060" s="201"/>
      <c r="DB1060" s="201"/>
      <c r="DC1060" s="201"/>
      <c r="DD1060" s="201"/>
      <c r="DE1060" s="201"/>
      <c r="DF1060" s="201"/>
      <c r="DG1060" s="201"/>
      <c r="DH1060" s="201"/>
      <c r="DI1060" s="201"/>
      <c r="DJ1060" s="201"/>
      <c r="DK1060" s="201"/>
      <c r="DL1060" s="201"/>
      <c r="DM1060" s="201"/>
      <c r="DN1060" s="201"/>
      <c r="DO1060" s="201"/>
      <c r="DP1060" s="201"/>
      <c r="DQ1060" s="201"/>
      <c r="DR1060" s="201"/>
      <c r="DS1060" s="201"/>
      <c r="DT1060" s="201"/>
      <c r="DU1060" s="201"/>
      <c r="DV1060" s="201"/>
      <c r="DW1060" s="201"/>
      <c r="DX1060" s="201"/>
      <c r="DY1060" s="201"/>
      <c r="DZ1060" s="201"/>
      <c r="EA1060" s="201"/>
      <c r="EB1060" s="201"/>
      <c r="EC1060" s="201"/>
      <c r="ED1060" s="201"/>
      <c r="EE1060" s="201"/>
      <c r="EF1060" s="201"/>
      <c r="EG1060" s="201"/>
      <c r="EH1060" s="201"/>
      <c r="EI1060" s="201"/>
      <c r="EJ1060" s="201"/>
      <c r="EK1060" s="201"/>
      <c r="EL1060" s="201"/>
      <c r="EM1060" s="201"/>
      <c r="EN1060" s="201"/>
      <c r="EO1060" s="201"/>
      <c r="EP1060" s="201"/>
      <c r="EQ1060" s="201"/>
      <c r="ER1060" s="201"/>
      <c r="ES1060" s="201"/>
      <c r="ET1060" s="201"/>
      <c r="EU1060" s="201"/>
      <c r="EV1060" s="201"/>
      <c r="EW1060" s="201"/>
      <c r="EX1060" s="201"/>
      <c r="EY1060" s="201"/>
      <c r="EZ1060" s="201"/>
      <c r="FA1060" s="201"/>
      <c r="FB1060" s="201"/>
      <c r="FC1060" s="201"/>
      <c r="FD1060" s="201"/>
      <c r="FE1060" s="201"/>
      <c r="FF1060" s="201"/>
      <c r="FG1060" s="201"/>
      <c r="FH1060" s="201"/>
      <c r="FI1060" s="201"/>
      <c r="FJ1060" s="201"/>
      <c r="FK1060" s="201"/>
      <c r="FL1060" s="201"/>
      <c r="FM1060" s="201"/>
      <c r="FN1060" s="201"/>
      <c r="FO1060" s="201"/>
      <c r="FP1060" s="201"/>
      <c r="FQ1060" s="201"/>
      <c r="FR1060" s="201"/>
      <c r="FS1060" s="201"/>
      <c r="FT1060" s="201"/>
      <c r="FU1060" s="201"/>
      <c r="FV1060" s="201"/>
      <c r="FW1060" s="201"/>
      <c r="FX1060" s="201"/>
      <c r="FY1060" s="201"/>
      <c r="FZ1060" s="201"/>
      <c r="GA1060" s="201"/>
      <c r="GB1060" s="201"/>
      <c r="GC1060" s="201"/>
      <c r="GD1060" s="201"/>
      <c r="GE1060" s="201"/>
      <c r="GF1060" s="201"/>
      <c r="GG1060" s="201"/>
      <c r="GH1060" s="201"/>
      <c r="GI1060" s="201"/>
      <c r="GJ1060" s="201"/>
      <c r="GK1060" s="201"/>
      <c r="GL1060" s="201"/>
      <c r="GM1060" s="201"/>
      <c r="GN1060" s="201"/>
      <c r="GO1060" s="201"/>
      <c r="GP1060" s="201"/>
      <c r="GQ1060" s="201"/>
      <c r="GR1060" s="201"/>
      <c r="GS1060" s="201"/>
      <c r="GT1060" s="201"/>
      <c r="GU1060" s="201"/>
      <c r="GV1060" s="201"/>
      <c r="GW1060" s="201"/>
      <c r="GX1060" s="201"/>
      <c r="GY1060" s="201"/>
      <c r="GZ1060" s="201"/>
      <c r="HA1060" s="201"/>
      <c r="HB1060" s="201"/>
      <c r="HC1060" s="201"/>
      <c r="HD1060" s="201"/>
      <c r="HE1060" s="201"/>
      <c r="HF1060" s="201"/>
      <c r="HG1060" s="201"/>
      <c r="HH1060" s="201"/>
      <c r="HI1060" s="201"/>
      <c r="HJ1060" s="201"/>
      <c r="HK1060" s="201"/>
      <c r="HL1060" s="201"/>
      <c r="HM1060" s="201"/>
      <c r="HN1060" s="201"/>
      <c r="HO1060" s="201"/>
      <c r="HP1060" s="201"/>
      <c r="HQ1060" s="201"/>
      <c r="HR1060" s="201"/>
      <c r="HS1060" s="201"/>
      <c r="HT1060" s="201"/>
      <c r="HU1060" s="201"/>
      <c r="HV1060" s="201"/>
      <c r="HW1060" s="201"/>
      <c r="HX1060" s="201"/>
      <c r="HY1060" s="201"/>
      <c r="HZ1060" s="201"/>
      <c r="IA1060" s="201"/>
      <c r="IB1060" s="201"/>
      <c r="IC1060" s="201"/>
      <c r="ID1060" s="201"/>
      <c r="IE1060" s="201"/>
      <c r="IF1060" s="201"/>
      <c r="IG1060" s="201"/>
      <c r="IH1060" s="201"/>
      <c r="II1060" s="201"/>
      <c r="IJ1060" s="201"/>
      <c r="IK1060" s="201"/>
      <c r="IL1060" s="201"/>
      <c r="IM1060" s="201"/>
      <c r="IN1060" s="201"/>
      <c r="IO1060" s="201"/>
      <c r="IP1060" s="201"/>
      <c r="IQ1060" s="201"/>
      <c r="IR1060" s="201"/>
      <c r="IS1060" s="201"/>
      <c r="IT1060" s="201"/>
      <c r="IU1060" s="201"/>
      <c r="IV1060" s="201"/>
    </row>
    <row r="1061" spans="1:256">
      <c r="A1061" s="198"/>
      <c r="B1061" s="199"/>
      <c r="C1061" s="199" t="s">
        <v>335</v>
      </c>
      <c r="D1061" s="199"/>
      <c r="E1061" s="199" t="s">
        <v>336</v>
      </c>
      <c r="F1061" s="196">
        <v>7</v>
      </c>
      <c r="G1061" s="197">
        <v>2355.3733333333298</v>
      </c>
      <c r="H1061" s="197">
        <v>14132.24</v>
      </c>
      <c r="I1061" s="197">
        <v>2018.89142857143</v>
      </c>
      <c r="J1061" s="230">
        <v>17.571428571428601</v>
      </c>
      <c r="K1061" s="200"/>
      <c r="L1061" s="199">
        <v>6</v>
      </c>
      <c r="M1061" s="197">
        <v>6482.95</v>
      </c>
      <c r="N1061" s="197">
        <v>6482.95</v>
      </c>
      <c r="O1061" s="199"/>
      <c r="P1061" s="197"/>
      <c r="Q1061" s="197"/>
      <c r="R1061" s="196">
        <v>7</v>
      </c>
      <c r="S1061" s="197">
        <v>14132.24</v>
      </c>
      <c r="T1061" s="197">
        <v>2018.89142857143</v>
      </c>
      <c r="U1061" s="200"/>
      <c r="V1061" s="199"/>
      <c r="W1061" s="199"/>
      <c r="X1061" s="199"/>
      <c r="Y1061" s="199"/>
      <c r="Z1061" s="199"/>
      <c r="AA1061" s="199"/>
      <c r="AB1061" s="199"/>
      <c r="AC1061" s="199"/>
      <c r="AD1061" s="199"/>
      <c r="AE1061" s="200"/>
      <c r="AH1061" s="201"/>
      <c r="AI1061" s="201"/>
      <c r="AJ1061" s="201"/>
      <c r="AK1061" s="201"/>
      <c r="AL1061" s="201"/>
      <c r="AM1061" s="201"/>
      <c r="AN1061" s="201"/>
      <c r="AO1061" s="201"/>
      <c r="AP1061" s="201"/>
      <c r="AQ1061" s="201"/>
      <c r="AR1061" s="201"/>
      <c r="AS1061" s="201"/>
      <c r="AT1061" s="201"/>
      <c r="AU1061" s="201"/>
      <c r="AV1061" s="201"/>
      <c r="AW1061" s="201"/>
      <c r="AX1061" s="201"/>
      <c r="AY1061" s="201"/>
      <c r="AZ1061" s="201"/>
      <c r="BA1061" s="201"/>
      <c r="BB1061" s="201"/>
      <c r="BC1061" s="201"/>
      <c r="BD1061" s="201"/>
      <c r="BE1061" s="201"/>
      <c r="BF1061" s="201"/>
      <c r="BG1061" s="201"/>
      <c r="BH1061" s="201"/>
      <c r="BI1061" s="201"/>
      <c r="BJ1061" s="201"/>
      <c r="BK1061" s="201"/>
      <c r="BL1061" s="201"/>
      <c r="BM1061" s="201"/>
      <c r="BN1061" s="201"/>
      <c r="BO1061" s="201"/>
      <c r="BP1061" s="201"/>
      <c r="BQ1061" s="201"/>
      <c r="BR1061" s="201"/>
      <c r="BS1061" s="201"/>
      <c r="BT1061" s="201"/>
      <c r="BU1061" s="201"/>
      <c r="BV1061" s="201"/>
      <c r="BW1061" s="201"/>
      <c r="BX1061" s="201"/>
      <c r="BY1061" s="201"/>
      <c r="BZ1061" s="201"/>
      <c r="CA1061" s="201"/>
      <c r="CB1061" s="201"/>
      <c r="CC1061" s="201"/>
      <c r="CD1061" s="201"/>
      <c r="CE1061" s="201"/>
      <c r="CF1061" s="201"/>
      <c r="CG1061" s="201"/>
      <c r="CH1061" s="201"/>
      <c r="CI1061" s="201"/>
      <c r="CJ1061" s="201"/>
      <c r="CK1061" s="201"/>
      <c r="CL1061" s="201"/>
      <c r="CM1061" s="201"/>
      <c r="CN1061" s="201"/>
      <c r="CO1061" s="201"/>
      <c r="CP1061" s="201"/>
      <c r="CQ1061" s="201"/>
      <c r="CR1061" s="201"/>
      <c r="CS1061" s="201"/>
      <c r="CT1061" s="201"/>
      <c r="CU1061" s="201"/>
      <c r="CV1061" s="201"/>
      <c r="CW1061" s="201"/>
      <c r="CX1061" s="201"/>
      <c r="CY1061" s="201"/>
      <c r="CZ1061" s="201"/>
      <c r="DA1061" s="201"/>
      <c r="DB1061" s="201"/>
      <c r="DC1061" s="201"/>
      <c r="DD1061" s="201"/>
      <c r="DE1061" s="201"/>
      <c r="DF1061" s="201"/>
      <c r="DG1061" s="201"/>
      <c r="DH1061" s="201"/>
      <c r="DI1061" s="201"/>
      <c r="DJ1061" s="201"/>
      <c r="DK1061" s="201"/>
      <c r="DL1061" s="201"/>
      <c r="DM1061" s="201"/>
      <c r="DN1061" s="201"/>
      <c r="DO1061" s="201"/>
      <c r="DP1061" s="201"/>
      <c r="DQ1061" s="201"/>
      <c r="DR1061" s="201"/>
      <c r="DS1061" s="201"/>
      <c r="DT1061" s="201"/>
      <c r="DU1061" s="201"/>
      <c r="DV1061" s="201"/>
      <c r="DW1061" s="201"/>
      <c r="DX1061" s="201"/>
      <c r="DY1061" s="201"/>
      <c r="DZ1061" s="201"/>
      <c r="EA1061" s="201"/>
      <c r="EB1061" s="201"/>
      <c r="EC1061" s="201"/>
      <c r="ED1061" s="201"/>
      <c r="EE1061" s="201"/>
      <c r="EF1061" s="201"/>
      <c r="EG1061" s="201"/>
      <c r="EH1061" s="201"/>
      <c r="EI1061" s="201"/>
      <c r="EJ1061" s="201"/>
      <c r="EK1061" s="201"/>
      <c r="EL1061" s="201"/>
      <c r="EM1061" s="201"/>
      <c r="EN1061" s="201"/>
      <c r="EO1061" s="201"/>
      <c r="EP1061" s="201"/>
      <c r="EQ1061" s="201"/>
      <c r="ER1061" s="201"/>
      <c r="ES1061" s="201"/>
      <c r="ET1061" s="201"/>
      <c r="EU1061" s="201"/>
      <c r="EV1061" s="201"/>
      <c r="EW1061" s="201"/>
      <c r="EX1061" s="201"/>
      <c r="EY1061" s="201"/>
      <c r="EZ1061" s="201"/>
      <c r="FA1061" s="201"/>
      <c r="FB1061" s="201"/>
      <c r="FC1061" s="201"/>
      <c r="FD1061" s="201"/>
      <c r="FE1061" s="201"/>
      <c r="FF1061" s="201"/>
      <c r="FG1061" s="201"/>
      <c r="FH1061" s="201"/>
      <c r="FI1061" s="201"/>
      <c r="FJ1061" s="201"/>
      <c r="FK1061" s="201"/>
      <c r="FL1061" s="201"/>
      <c r="FM1061" s="201"/>
      <c r="FN1061" s="201"/>
      <c r="FO1061" s="201"/>
      <c r="FP1061" s="201"/>
      <c r="FQ1061" s="201"/>
      <c r="FR1061" s="201"/>
      <c r="FS1061" s="201"/>
      <c r="FT1061" s="201"/>
      <c r="FU1061" s="201"/>
      <c r="FV1061" s="201"/>
      <c r="FW1061" s="201"/>
      <c r="FX1061" s="201"/>
      <c r="FY1061" s="201"/>
      <c r="FZ1061" s="201"/>
      <c r="GA1061" s="201"/>
      <c r="GB1061" s="201"/>
      <c r="GC1061" s="201"/>
      <c r="GD1061" s="201"/>
      <c r="GE1061" s="201"/>
      <c r="GF1061" s="201"/>
      <c r="GG1061" s="201"/>
      <c r="GH1061" s="201"/>
      <c r="GI1061" s="201"/>
      <c r="GJ1061" s="201"/>
      <c r="GK1061" s="201"/>
      <c r="GL1061" s="201"/>
      <c r="GM1061" s="201"/>
      <c r="GN1061" s="201"/>
      <c r="GO1061" s="201"/>
      <c r="GP1061" s="201"/>
      <c r="GQ1061" s="201"/>
      <c r="GR1061" s="201"/>
      <c r="GS1061" s="201"/>
      <c r="GT1061" s="201"/>
      <c r="GU1061" s="201"/>
      <c r="GV1061" s="201"/>
      <c r="GW1061" s="201"/>
      <c r="GX1061" s="201"/>
      <c r="GY1061" s="201"/>
      <c r="GZ1061" s="201"/>
      <c r="HA1061" s="201"/>
      <c r="HB1061" s="201"/>
      <c r="HC1061" s="201"/>
      <c r="HD1061" s="201"/>
      <c r="HE1061" s="201"/>
      <c r="HF1061" s="201"/>
      <c r="HG1061" s="201"/>
      <c r="HH1061" s="201"/>
      <c r="HI1061" s="201"/>
      <c r="HJ1061" s="201"/>
      <c r="HK1061" s="201"/>
      <c r="HL1061" s="201"/>
      <c r="HM1061" s="201"/>
      <c r="HN1061" s="201"/>
      <c r="HO1061" s="201"/>
      <c r="HP1061" s="201"/>
      <c r="HQ1061" s="201"/>
      <c r="HR1061" s="201"/>
      <c r="HS1061" s="201"/>
      <c r="HT1061" s="201"/>
      <c r="HU1061" s="201"/>
      <c r="HV1061" s="201"/>
      <c r="HW1061" s="201"/>
      <c r="HX1061" s="201"/>
      <c r="HY1061" s="201"/>
      <c r="HZ1061" s="201"/>
      <c r="IA1061" s="201"/>
      <c r="IB1061" s="201"/>
      <c r="IC1061" s="201"/>
      <c r="ID1061" s="201"/>
      <c r="IE1061" s="201"/>
      <c r="IF1061" s="201"/>
      <c r="IG1061" s="201"/>
      <c r="IH1061" s="201"/>
      <c r="II1061" s="201"/>
      <c r="IJ1061" s="201"/>
      <c r="IK1061" s="201"/>
      <c r="IL1061" s="201"/>
      <c r="IM1061" s="201"/>
      <c r="IN1061" s="201"/>
      <c r="IO1061" s="201"/>
      <c r="IP1061" s="201"/>
      <c r="IQ1061" s="201"/>
      <c r="IR1061" s="201"/>
      <c r="IS1061" s="201"/>
      <c r="IT1061" s="201"/>
      <c r="IU1061" s="201"/>
      <c r="IV1061" s="201"/>
    </row>
    <row r="1062" spans="1:256">
      <c r="A1062" s="198"/>
      <c r="B1062" s="199"/>
      <c r="C1062" s="199" t="s">
        <v>337</v>
      </c>
      <c r="D1062" s="199"/>
      <c r="E1062" s="199" t="s">
        <v>338</v>
      </c>
      <c r="F1062" s="196">
        <v>27</v>
      </c>
      <c r="G1062" s="197"/>
      <c r="H1062" s="197">
        <v>18672.78</v>
      </c>
      <c r="I1062" s="197">
        <v>691.58444444444399</v>
      </c>
      <c r="J1062" s="230">
        <v>6</v>
      </c>
      <c r="K1062" s="200"/>
      <c r="L1062" s="199"/>
      <c r="M1062" s="197">
        <v>18672.78</v>
      </c>
      <c r="N1062" s="197">
        <v>691.58444444444399</v>
      </c>
      <c r="O1062" s="199"/>
      <c r="P1062" s="197"/>
      <c r="Q1062" s="197"/>
      <c r="R1062" s="196">
        <v>27</v>
      </c>
      <c r="S1062" s="197">
        <v>18672.78</v>
      </c>
      <c r="T1062" s="197">
        <v>691.58444444444399</v>
      </c>
      <c r="U1062" s="200"/>
      <c r="V1062" s="199"/>
      <c r="W1062" s="199"/>
      <c r="X1062" s="199"/>
      <c r="Y1062" s="199"/>
      <c r="Z1062" s="199"/>
      <c r="AA1062" s="199"/>
      <c r="AB1062" s="199"/>
      <c r="AC1062" s="199"/>
      <c r="AD1062" s="199"/>
      <c r="AE1062" s="200"/>
      <c r="AH1062" s="201"/>
      <c r="AI1062" s="201"/>
      <c r="AJ1062" s="201"/>
      <c r="AK1062" s="201"/>
      <c r="AL1062" s="201"/>
      <c r="AM1062" s="201"/>
      <c r="AN1062" s="201"/>
      <c r="AO1062" s="201"/>
      <c r="AP1062" s="201"/>
      <c r="AQ1062" s="201"/>
      <c r="AR1062" s="201"/>
      <c r="AS1062" s="201"/>
      <c r="AT1062" s="201"/>
      <c r="AU1062" s="201"/>
      <c r="AV1062" s="201"/>
      <c r="AW1062" s="201"/>
      <c r="AX1062" s="201"/>
      <c r="AY1062" s="201"/>
      <c r="AZ1062" s="201"/>
      <c r="BA1062" s="201"/>
      <c r="BB1062" s="201"/>
      <c r="BC1062" s="201"/>
      <c r="BD1062" s="201"/>
      <c r="BE1062" s="201"/>
      <c r="BF1062" s="201"/>
      <c r="BG1062" s="201"/>
      <c r="BH1062" s="201"/>
      <c r="BI1062" s="201"/>
      <c r="BJ1062" s="201"/>
      <c r="BK1062" s="201"/>
      <c r="BL1062" s="201"/>
      <c r="BM1062" s="201"/>
      <c r="BN1062" s="201"/>
      <c r="BO1062" s="201"/>
      <c r="BP1062" s="201"/>
      <c r="BQ1062" s="201"/>
      <c r="BR1062" s="201"/>
      <c r="BS1062" s="201"/>
      <c r="BT1062" s="201"/>
      <c r="BU1062" s="201"/>
      <c r="BV1062" s="201"/>
      <c r="BW1062" s="201"/>
      <c r="BX1062" s="201"/>
      <c r="BY1062" s="201"/>
      <c r="BZ1062" s="201"/>
      <c r="CA1062" s="201"/>
      <c r="CB1062" s="201"/>
      <c r="CC1062" s="201"/>
      <c r="CD1062" s="201"/>
      <c r="CE1062" s="201"/>
      <c r="CF1062" s="201"/>
      <c r="CG1062" s="201"/>
      <c r="CH1062" s="201"/>
      <c r="CI1062" s="201"/>
      <c r="CJ1062" s="201"/>
      <c r="CK1062" s="201"/>
      <c r="CL1062" s="201"/>
      <c r="CM1062" s="201"/>
      <c r="CN1062" s="201"/>
      <c r="CO1062" s="201"/>
      <c r="CP1062" s="201"/>
      <c r="CQ1062" s="201"/>
      <c r="CR1062" s="201"/>
      <c r="CS1062" s="201"/>
      <c r="CT1062" s="201"/>
      <c r="CU1062" s="201"/>
      <c r="CV1062" s="201"/>
      <c r="CW1062" s="201"/>
      <c r="CX1062" s="201"/>
      <c r="CY1062" s="201"/>
      <c r="CZ1062" s="201"/>
      <c r="DA1062" s="201"/>
      <c r="DB1062" s="201"/>
      <c r="DC1062" s="201"/>
      <c r="DD1062" s="201"/>
      <c r="DE1062" s="201"/>
      <c r="DF1062" s="201"/>
      <c r="DG1062" s="201"/>
      <c r="DH1062" s="201"/>
      <c r="DI1062" s="201"/>
      <c r="DJ1062" s="201"/>
      <c r="DK1062" s="201"/>
      <c r="DL1062" s="201"/>
      <c r="DM1062" s="201"/>
      <c r="DN1062" s="201"/>
      <c r="DO1062" s="201"/>
      <c r="DP1062" s="201"/>
      <c r="DQ1062" s="201"/>
      <c r="DR1062" s="201"/>
      <c r="DS1062" s="201"/>
      <c r="DT1062" s="201"/>
      <c r="DU1062" s="201"/>
      <c r="DV1062" s="201"/>
      <c r="DW1062" s="201"/>
      <c r="DX1062" s="201"/>
      <c r="DY1062" s="201"/>
      <c r="DZ1062" s="201"/>
      <c r="EA1062" s="201"/>
      <c r="EB1062" s="201"/>
      <c r="EC1062" s="201"/>
      <c r="ED1062" s="201"/>
      <c r="EE1062" s="201"/>
      <c r="EF1062" s="201"/>
      <c r="EG1062" s="201"/>
      <c r="EH1062" s="201"/>
      <c r="EI1062" s="201"/>
      <c r="EJ1062" s="201"/>
      <c r="EK1062" s="201"/>
      <c r="EL1062" s="201"/>
      <c r="EM1062" s="201"/>
      <c r="EN1062" s="201"/>
      <c r="EO1062" s="201"/>
      <c r="EP1062" s="201"/>
      <c r="EQ1062" s="201"/>
      <c r="ER1062" s="201"/>
      <c r="ES1062" s="201"/>
      <c r="ET1062" s="201"/>
      <c r="EU1062" s="201"/>
      <c r="EV1062" s="201"/>
      <c r="EW1062" s="201"/>
      <c r="EX1062" s="201"/>
      <c r="EY1062" s="201"/>
      <c r="EZ1062" s="201"/>
      <c r="FA1062" s="201"/>
      <c r="FB1062" s="201"/>
      <c r="FC1062" s="201"/>
      <c r="FD1062" s="201"/>
      <c r="FE1062" s="201"/>
      <c r="FF1062" s="201"/>
      <c r="FG1062" s="201"/>
      <c r="FH1062" s="201"/>
      <c r="FI1062" s="201"/>
      <c r="FJ1062" s="201"/>
      <c r="FK1062" s="201"/>
      <c r="FL1062" s="201"/>
      <c r="FM1062" s="201"/>
      <c r="FN1062" s="201"/>
      <c r="FO1062" s="201"/>
      <c r="FP1062" s="201"/>
      <c r="FQ1062" s="201"/>
      <c r="FR1062" s="201"/>
      <c r="FS1062" s="201"/>
      <c r="FT1062" s="201"/>
      <c r="FU1062" s="201"/>
      <c r="FV1062" s="201"/>
      <c r="FW1062" s="201"/>
      <c r="FX1062" s="201"/>
      <c r="FY1062" s="201"/>
      <c r="FZ1062" s="201"/>
      <c r="GA1062" s="201"/>
      <c r="GB1062" s="201"/>
      <c r="GC1062" s="201"/>
      <c r="GD1062" s="201"/>
      <c r="GE1062" s="201"/>
      <c r="GF1062" s="201"/>
      <c r="GG1062" s="201"/>
      <c r="GH1062" s="201"/>
      <c r="GI1062" s="201"/>
      <c r="GJ1062" s="201"/>
      <c r="GK1062" s="201"/>
      <c r="GL1062" s="201"/>
      <c r="GM1062" s="201"/>
      <c r="GN1062" s="201"/>
      <c r="GO1062" s="201"/>
      <c r="GP1062" s="201"/>
      <c r="GQ1062" s="201"/>
      <c r="GR1062" s="201"/>
      <c r="GS1062" s="201"/>
      <c r="GT1062" s="201"/>
      <c r="GU1062" s="201"/>
      <c r="GV1062" s="201"/>
      <c r="GW1062" s="201"/>
      <c r="GX1062" s="201"/>
      <c r="GY1062" s="201"/>
      <c r="GZ1062" s="201"/>
      <c r="HA1062" s="201"/>
      <c r="HB1062" s="201"/>
      <c r="HC1062" s="201"/>
      <c r="HD1062" s="201"/>
      <c r="HE1062" s="201"/>
      <c r="HF1062" s="201"/>
      <c r="HG1062" s="201"/>
      <c r="HH1062" s="201"/>
      <c r="HI1062" s="201"/>
      <c r="HJ1062" s="201"/>
      <c r="HK1062" s="201"/>
      <c r="HL1062" s="201"/>
      <c r="HM1062" s="201"/>
      <c r="HN1062" s="201"/>
      <c r="HO1062" s="201"/>
      <c r="HP1062" s="201"/>
      <c r="HQ1062" s="201"/>
      <c r="HR1062" s="201"/>
      <c r="HS1062" s="201"/>
      <c r="HT1062" s="201"/>
      <c r="HU1062" s="201"/>
      <c r="HV1062" s="201"/>
      <c r="HW1062" s="201"/>
      <c r="HX1062" s="201"/>
      <c r="HY1062" s="201"/>
      <c r="HZ1062" s="201"/>
      <c r="IA1062" s="201"/>
      <c r="IB1062" s="201"/>
      <c r="IC1062" s="201"/>
      <c r="ID1062" s="201"/>
      <c r="IE1062" s="201"/>
      <c r="IF1062" s="201"/>
      <c r="IG1062" s="201"/>
      <c r="IH1062" s="201"/>
      <c r="II1062" s="201"/>
      <c r="IJ1062" s="201"/>
      <c r="IK1062" s="201"/>
      <c r="IL1062" s="201"/>
      <c r="IM1062" s="201"/>
      <c r="IN1062" s="201"/>
      <c r="IO1062" s="201"/>
      <c r="IP1062" s="201"/>
      <c r="IQ1062" s="201"/>
      <c r="IR1062" s="201"/>
      <c r="IS1062" s="201"/>
      <c r="IT1062" s="201"/>
      <c r="IU1062" s="201"/>
      <c r="IV1062" s="201"/>
    </row>
    <row r="1063" spans="1:256">
      <c r="A1063" s="198"/>
      <c r="B1063" s="199"/>
      <c r="C1063" s="199" t="s">
        <v>341</v>
      </c>
      <c r="D1063" s="199"/>
      <c r="E1063" s="199" t="s">
        <v>119</v>
      </c>
      <c r="F1063" s="196">
        <v>1</v>
      </c>
      <c r="G1063" s="197">
        <v>2470.86</v>
      </c>
      <c r="H1063" s="197">
        <v>2470.86</v>
      </c>
      <c r="I1063" s="197">
        <v>2470.86</v>
      </c>
      <c r="J1063" s="230">
        <v>13</v>
      </c>
      <c r="K1063" s="200"/>
      <c r="L1063" s="199">
        <v>1</v>
      </c>
      <c r="M1063" s="197"/>
      <c r="N1063" s="197"/>
      <c r="O1063" s="199"/>
      <c r="P1063" s="197"/>
      <c r="Q1063" s="197"/>
      <c r="R1063" s="196">
        <v>1</v>
      </c>
      <c r="S1063" s="197">
        <v>2470.86</v>
      </c>
      <c r="T1063" s="197">
        <v>2470.86</v>
      </c>
      <c r="U1063" s="200"/>
      <c r="V1063" s="199"/>
      <c r="W1063" s="199"/>
      <c r="X1063" s="199"/>
      <c r="Y1063" s="199"/>
      <c r="Z1063" s="199"/>
      <c r="AA1063" s="199"/>
      <c r="AB1063" s="199"/>
      <c r="AC1063" s="199"/>
      <c r="AD1063" s="199"/>
      <c r="AE1063" s="200"/>
      <c r="AH1063" s="201"/>
      <c r="AI1063" s="201"/>
      <c r="AJ1063" s="201"/>
      <c r="AK1063" s="201"/>
      <c r="AL1063" s="201"/>
      <c r="AM1063" s="201"/>
      <c r="AN1063" s="201"/>
      <c r="AO1063" s="201"/>
      <c r="AP1063" s="201"/>
      <c r="AQ1063" s="201"/>
      <c r="AR1063" s="201"/>
      <c r="AS1063" s="201"/>
      <c r="AT1063" s="201"/>
      <c r="AU1063" s="201"/>
      <c r="AV1063" s="201"/>
      <c r="AW1063" s="201"/>
      <c r="AX1063" s="201"/>
      <c r="AY1063" s="201"/>
      <c r="AZ1063" s="201"/>
      <c r="BA1063" s="201"/>
      <c r="BB1063" s="201"/>
      <c r="BC1063" s="201"/>
      <c r="BD1063" s="201"/>
      <c r="BE1063" s="201"/>
      <c r="BF1063" s="201"/>
      <c r="BG1063" s="201"/>
      <c r="BH1063" s="201"/>
      <c r="BI1063" s="201"/>
      <c r="BJ1063" s="201"/>
      <c r="BK1063" s="201"/>
      <c r="BL1063" s="201"/>
      <c r="BM1063" s="201"/>
      <c r="BN1063" s="201"/>
      <c r="BO1063" s="201"/>
      <c r="BP1063" s="201"/>
      <c r="BQ1063" s="201"/>
      <c r="BR1063" s="201"/>
      <c r="BS1063" s="201"/>
      <c r="BT1063" s="201"/>
      <c r="BU1063" s="201"/>
      <c r="BV1063" s="201"/>
      <c r="BW1063" s="201"/>
      <c r="BX1063" s="201"/>
      <c r="BY1063" s="201"/>
      <c r="BZ1063" s="201"/>
      <c r="CA1063" s="201"/>
      <c r="CB1063" s="201"/>
      <c r="CC1063" s="201"/>
      <c r="CD1063" s="201"/>
      <c r="CE1063" s="201"/>
      <c r="CF1063" s="201"/>
      <c r="CG1063" s="201"/>
      <c r="CH1063" s="201"/>
      <c r="CI1063" s="201"/>
      <c r="CJ1063" s="201"/>
      <c r="CK1063" s="201"/>
      <c r="CL1063" s="201"/>
      <c r="CM1063" s="201"/>
      <c r="CN1063" s="201"/>
      <c r="CO1063" s="201"/>
      <c r="CP1063" s="201"/>
      <c r="CQ1063" s="201"/>
      <c r="CR1063" s="201"/>
      <c r="CS1063" s="201"/>
      <c r="CT1063" s="201"/>
      <c r="CU1063" s="201"/>
      <c r="CV1063" s="201"/>
      <c r="CW1063" s="201"/>
      <c r="CX1063" s="201"/>
      <c r="CY1063" s="201"/>
      <c r="CZ1063" s="201"/>
      <c r="DA1063" s="201"/>
      <c r="DB1063" s="201"/>
      <c r="DC1063" s="201"/>
      <c r="DD1063" s="201"/>
      <c r="DE1063" s="201"/>
      <c r="DF1063" s="201"/>
      <c r="DG1063" s="201"/>
      <c r="DH1063" s="201"/>
      <c r="DI1063" s="201"/>
      <c r="DJ1063" s="201"/>
      <c r="DK1063" s="201"/>
      <c r="DL1063" s="201"/>
      <c r="DM1063" s="201"/>
      <c r="DN1063" s="201"/>
      <c r="DO1063" s="201"/>
      <c r="DP1063" s="201"/>
      <c r="DQ1063" s="201"/>
      <c r="DR1063" s="201"/>
      <c r="DS1063" s="201"/>
      <c r="DT1063" s="201"/>
      <c r="DU1063" s="201"/>
      <c r="DV1063" s="201"/>
      <c r="DW1063" s="201"/>
      <c r="DX1063" s="201"/>
      <c r="DY1063" s="201"/>
      <c r="DZ1063" s="201"/>
      <c r="EA1063" s="201"/>
      <c r="EB1063" s="201"/>
      <c r="EC1063" s="201"/>
      <c r="ED1063" s="201"/>
      <c r="EE1063" s="201"/>
      <c r="EF1063" s="201"/>
      <c r="EG1063" s="201"/>
      <c r="EH1063" s="201"/>
      <c r="EI1063" s="201"/>
      <c r="EJ1063" s="201"/>
      <c r="EK1063" s="201"/>
      <c r="EL1063" s="201"/>
      <c r="EM1063" s="201"/>
      <c r="EN1063" s="201"/>
      <c r="EO1063" s="201"/>
      <c r="EP1063" s="201"/>
      <c r="EQ1063" s="201"/>
      <c r="ER1063" s="201"/>
      <c r="ES1063" s="201"/>
      <c r="ET1063" s="201"/>
      <c r="EU1063" s="201"/>
      <c r="EV1063" s="201"/>
      <c r="EW1063" s="201"/>
      <c r="EX1063" s="201"/>
      <c r="EY1063" s="201"/>
      <c r="EZ1063" s="201"/>
      <c r="FA1063" s="201"/>
      <c r="FB1063" s="201"/>
      <c r="FC1063" s="201"/>
      <c r="FD1063" s="201"/>
      <c r="FE1063" s="201"/>
      <c r="FF1063" s="201"/>
      <c r="FG1063" s="201"/>
      <c r="FH1063" s="201"/>
      <c r="FI1063" s="201"/>
      <c r="FJ1063" s="201"/>
      <c r="FK1063" s="201"/>
      <c r="FL1063" s="201"/>
      <c r="FM1063" s="201"/>
      <c r="FN1063" s="201"/>
      <c r="FO1063" s="201"/>
      <c r="FP1063" s="201"/>
      <c r="FQ1063" s="201"/>
      <c r="FR1063" s="201"/>
      <c r="FS1063" s="201"/>
      <c r="FT1063" s="201"/>
      <c r="FU1063" s="201"/>
      <c r="FV1063" s="201"/>
      <c r="FW1063" s="201"/>
      <c r="FX1063" s="201"/>
      <c r="FY1063" s="201"/>
      <c r="FZ1063" s="201"/>
      <c r="GA1063" s="201"/>
      <c r="GB1063" s="201"/>
      <c r="GC1063" s="201"/>
      <c r="GD1063" s="201"/>
      <c r="GE1063" s="201"/>
      <c r="GF1063" s="201"/>
      <c r="GG1063" s="201"/>
      <c r="GH1063" s="201"/>
      <c r="GI1063" s="201"/>
      <c r="GJ1063" s="201"/>
      <c r="GK1063" s="201"/>
      <c r="GL1063" s="201"/>
      <c r="GM1063" s="201"/>
      <c r="GN1063" s="201"/>
      <c r="GO1063" s="201"/>
      <c r="GP1063" s="201"/>
      <c r="GQ1063" s="201"/>
      <c r="GR1063" s="201"/>
      <c r="GS1063" s="201"/>
      <c r="GT1063" s="201"/>
      <c r="GU1063" s="201"/>
      <c r="GV1063" s="201"/>
      <c r="GW1063" s="201"/>
      <c r="GX1063" s="201"/>
      <c r="GY1063" s="201"/>
      <c r="GZ1063" s="201"/>
      <c r="HA1063" s="201"/>
      <c r="HB1063" s="201"/>
      <c r="HC1063" s="201"/>
      <c r="HD1063" s="201"/>
      <c r="HE1063" s="201"/>
      <c r="HF1063" s="201"/>
      <c r="HG1063" s="201"/>
      <c r="HH1063" s="201"/>
      <c r="HI1063" s="201"/>
      <c r="HJ1063" s="201"/>
      <c r="HK1063" s="201"/>
      <c r="HL1063" s="201"/>
      <c r="HM1063" s="201"/>
      <c r="HN1063" s="201"/>
      <c r="HO1063" s="201"/>
      <c r="HP1063" s="201"/>
      <c r="HQ1063" s="201"/>
      <c r="HR1063" s="201"/>
      <c r="HS1063" s="201"/>
      <c r="HT1063" s="201"/>
      <c r="HU1063" s="201"/>
      <c r="HV1063" s="201"/>
      <c r="HW1063" s="201"/>
      <c r="HX1063" s="201"/>
      <c r="HY1063" s="201"/>
      <c r="HZ1063" s="201"/>
      <c r="IA1063" s="201"/>
      <c r="IB1063" s="201"/>
      <c r="IC1063" s="201"/>
      <c r="ID1063" s="201"/>
      <c r="IE1063" s="201"/>
      <c r="IF1063" s="201"/>
      <c r="IG1063" s="201"/>
      <c r="IH1063" s="201"/>
      <c r="II1063" s="201"/>
      <c r="IJ1063" s="201"/>
      <c r="IK1063" s="201"/>
      <c r="IL1063" s="201"/>
      <c r="IM1063" s="201"/>
      <c r="IN1063" s="201"/>
      <c r="IO1063" s="201"/>
      <c r="IP1063" s="201"/>
      <c r="IQ1063" s="201"/>
      <c r="IR1063" s="201"/>
      <c r="IS1063" s="201"/>
      <c r="IT1063" s="201"/>
      <c r="IU1063" s="201"/>
      <c r="IV1063" s="201"/>
    </row>
    <row r="1064" spans="1:256">
      <c r="A1064" s="198"/>
      <c r="B1064" s="199"/>
      <c r="C1064" s="199" t="s">
        <v>342</v>
      </c>
      <c r="D1064" s="199"/>
      <c r="E1064" s="199" t="s">
        <v>285</v>
      </c>
      <c r="F1064" s="196">
        <v>2</v>
      </c>
      <c r="G1064" s="197">
        <v>2383.6999999999998</v>
      </c>
      <c r="H1064" s="197">
        <v>2383.6999999999998</v>
      </c>
      <c r="I1064" s="197">
        <v>1191.8499999999999</v>
      </c>
      <c r="J1064" s="230">
        <v>22</v>
      </c>
      <c r="K1064" s="200"/>
      <c r="L1064" s="199">
        <v>1</v>
      </c>
      <c r="M1064" s="197">
        <v>1525.56</v>
      </c>
      <c r="N1064" s="197">
        <v>1525.56</v>
      </c>
      <c r="O1064" s="199"/>
      <c r="P1064" s="197"/>
      <c r="Q1064" s="197"/>
      <c r="R1064" s="196">
        <v>2</v>
      </c>
      <c r="S1064" s="197">
        <v>2383.6999999999998</v>
      </c>
      <c r="T1064" s="197">
        <v>1191.8499999999999</v>
      </c>
      <c r="U1064" s="200"/>
      <c r="V1064" s="199"/>
      <c r="W1064" s="199"/>
      <c r="X1064" s="199"/>
      <c r="Y1064" s="199"/>
      <c r="Z1064" s="199"/>
      <c r="AA1064" s="199"/>
      <c r="AB1064" s="199"/>
      <c r="AC1064" s="199"/>
      <c r="AD1064" s="199"/>
      <c r="AE1064" s="200"/>
      <c r="AH1064" s="201"/>
      <c r="AI1064" s="201"/>
      <c r="AJ1064" s="201"/>
      <c r="AK1064" s="201"/>
      <c r="AL1064" s="201"/>
      <c r="AM1064" s="201"/>
      <c r="AN1064" s="201"/>
      <c r="AO1064" s="201"/>
      <c r="AP1064" s="201"/>
      <c r="AQ1064" s="201"/>
      <c r="AR1064" s="201"/>
      <c r="AS1064" s="201"/>
      <c r="AT1064" s="201"/>
      <c r="AU1064" s="201"/>
      <c r="AV1064" s="201"/>
      <c r="AW1064" s="201"/>
      <c r="AX1064" s="201"/>
      <c r="AY1064" s="201"/>
      <c r="AZ1064" s="201"/>
      <c r="BA1064" s="201"/>
      <c r="BB1064" s="201"/>
      <c r="BC1064" s="201"/>
      <c r="BD1064" s="201"/>
      <c r="BE1064" s="201"/>
      <c r="BF1064" s="201"/>
      <c r="BG1064" s="201"/>
      <c r="BH1064" s="201"/>
      <c r="BI1064" s="201"/>
      <c r="BJ1064" s="201"/>
      <c r="BK1064" s="201"/>
      <c r="BL1064" s="201"/>
      <c r="BM1064" s="201"/>
      <c r="BN1064" s="201"/>
      <c r="BO1064" s="201"/>
      <c r="BP1064" s="201"/>
      <c r="BQ1064" s="201"/>
      <c r="BR1064" s="201"/>
      <c r="BS1064" s="201"/>
      <c r="BT1064" s="201"/>
      <c r="BU1064" s="201"/>
      <c r="BV1064" s="201"/>
      <c r="BW1064" s="201"/>
      <c r="BX1064" s="201"/>
      <c r="BY1064" s="201"/>
      <c r="BZ1064" s="201"/>
      <c r="CA1064" s="201"/>
      <c r="CB1064" s="201"/>
      <c r="CC1064" s="201"/>
      <c r="CD1064" s="201"/>
      <c r="CE1064" s="201"/>
      <c r="CF1064" s="201"/>
      <c r="CG1064" s="201"/>
      <c r="CH1064" s="201"/>
      <c r="CI1064" s="201"/>
      <c r="CJ1064" s="201"/>
      <c r="CK1064" s="201"/>
      <c r="CL1064" s="201"/>
      <c r="CM1064" s="201"/>
      <c r="CN1064" s="201"/>
      <c r="CO1064" s="201"/>
      <c r="CP1064" s="201"/>
      <c r="CQ1064" s="201"/>
      <c r="CR1064" s="201"/>
      <c r="CS1064" s="201"/>
      <c r="CT1064" s="201"/>
      <c r="CU1064" s="201"/>
      <c r="CV1064" s="201"/>
      <c r="CW1064" s="201"/>
      <c r="CX1064" s="201"/>
      <c r="CY1064" s="201"/>
      <c r="CZ1064" s="201"/>
      <c r="DA1064" s="201"/>
      <c r="DB1064" s="201"/>
      <c r="DC1064" s="201"/>
      <c r="DD1064" s="201"/>
      <c r="DE1064" s="201"/>
      <c r="DF1064" s="201"/>
      <c r="DG1064" s="201"/>
      <c r="DH1064" s="201"/>
      <c r="DI1064" s="201"/>
      <c r="DJ1064" s="201"/>
      <c r="DK1064" s="201"/>
      <c r="DL1064" s="201"/>
      <c r="DM1064" s="201"/>
      <c r="DN1064" s="201"/>
      <c r="DO1064" s="201"/>
      <c r="DP1064" s="201"/>
      <c r="DQ1064" s="201"/>
      <c r="DR1064" s="201"/>
      <c r="DS1064" s="201"/>
      <c r="DT1064" s="201"/>
      <c r="DU1064" s="201"/>
      <c r="DV1064" s="201"/>
      <c r="DW1064" s="201"/>
      <c r="DX1064" s="201"/>
      <c r="DY1064" s="201"/>
      <c r="DZ1064" s="201"/>
      <c r="EA1064" s="201"/>
      <c r="EB1064" s="201"/>
      <c r="EC1064" s="201"/>
      <c r="ED1064" s="201"/>
      <c r="EE1064" s="201"/>
      <c r="EF1064" s="201"/>
      <c r="EG1064" s="201"/>
      <c r="EH1064" s="201"/>
      <c r="EI1064" s="201"/>
      <c r="EJ1064" s="201"/>
      <c r="EK1064" s="201"/>
      <c r="EL1064" s="201"/>
      <c r="EM1064" s="201"/>
      <c r="EN1064" s="201"/>
      <c r="EO1064" s="201"/>
      <c r="EP1064" s="201"/>
      <c r="EQ1064" s="201"/>
      <c r="ER1064" s="201"/>
      <c r="ES1064" s="201"/>
      <c r="ET1064" s="201"/>
      <c r="EU1064" s="201"/>
      <c r="EV1064" s="201"/>
      <c r="EW1064" s="201"/>
      <c r="EX1064" s="201"/>
      <c r="EY1064" s="201"/>
      <c r="EZ1064" s="201"/>
      <c r="FA1064" s="201"/>
      <c r="FB1064" s="201"/>
      <c r="FC1064" s="201"/>
      <c r="FD1064" s="201"/>
      <c r="FE1064" s="201"/>
      <c r="FF1064" s="201"/>
      <c r="FG1064" s="201"/>
      <c r="FH1064" s="201"/>
      <c r="FI1064" s="201"/>
      <c r="FJ1064" s="201"/>
      <c r="FK1064" s="201"/>
      <c r="FL1064" s="201"/>
      <c r="FM1064" s="201"/>
      <c r="FN1064" s="201"/>
      <c r="FO1064" s="201"/>
      <c r="FP1064" s="201"/>
      <c r="FQ1064" s="201"/>
      <c r="FR1064" s="201"/>
      <c r="FS1064" s="201"/>
      <c r="FT1064" s="201"/>
      <c r="FU1064" s="201"/>
      <c r="FV1064" s="201"/>
      <c r="FW1064" s="201"/>
      <c r="FX1064" s="201"/>
      <c r="FY1064" s="201"/>
      <c r="FZ1064" s="201"/>
      <c r="GA1064" s="201"/>
      <c r="GB1064" s="201"/>
      <c r="GC1064" s="201"/>
      <c r="GD1064" s="201"/>
      <c r="GE1064" s="201"/>
      <c r="GF1064" s="201"/>
      <c r="GG1064" s="201"/>
      <c r="GH1064" s="201"/>
      <c r="GI1064" s="201"/>
      <c r="GJ1064" s="201"/>
      <c r="GK1064" s="201"/>
      <c r="GL1064" s="201"/>
      <c r="GM1064" s="201"/>
      <c r="GN1064" s="201"/>
      <c r="GO1064" s="201"/>
      <c r="GP1064" s="201"/>
      <c r="GQ1064" s="201"/>
      <c r="GR1064" s="201"/>
      <c r="GS1064" s="201"/>
      <c r="GT1064" s="201"/>
      <c r="GU1064" s="201"/>
      <c r="GV1064" s="201"/>
      <c r="GW1064" s="201"/>
      <c r="GX1064" s="201"/>
      <c r="GY1064" s="201"/>
      <c r="GZ1064" s="201"/>
      <c r="HA1064" s="201"/>
      <c r="HB1064" s="201"/>
      <c r="HC1064" s="201"/>
      <c r="HD1064" s="201"/>
      <c r="HE1064" s="201"/>
      <c r="HF1064" s="201"/>
      <c r="HG1064" s="201"/>
      <c r="HH1064" s="201"/>
      <c r="HI1064" s="201"/>
      <c r="HJ1064" s="201"/>
      <c r="HK1064" s="201"/>
      <c r="HL1064" s="201"/>
      <c r="HM1064" s="201"/>
      <c r="HN1064" s="201"/>
      <c r="HO1064" s="201"/>
      <c r="HP1064" s="201"/>
      <c r="HQ1064" s="201"/>
      <c r="HR1064" s="201"/>
      <c r="HS1064" s="201"/>
      <c r="HT1064" s="201"/>
      <c r="HU1064" s="201"/>
      <c r="HV1064" s="201"/>
      <c r="HW1064" s="201"/>
      <c r="HX1064" s="201"/>
      <c r="HY1064" s="201"/>
      <c r="HZ1064" s="201"/>
      <c r="IA1064" s="201"/>
      <c r="IB1064" s="201"/>
      <c r="IC1064" s="201"/>
      <c r="ID1064" s="201"/>
      <c r="IE1064" s="201"/>
      <c r="IF1064" s="201"/>
      <c r="IG1064" s="201"/>
      <c r="IH1064" s="201"/>
      <c r="II1064" s="201"/>
      <c r="IJ1064" s="201"/>
      <c r="IK1064" s="201"/>
      <c r="IL1064" s="201"/>
      <c r="IM1064" s="201"/>
      <c r="IN1064" s="201"/>
      <c r="IO1064" s="201"/>
      <c r="IP1064" s="201"/>
      <c r="IQ1064" s="201"/>
      <c r="IR1064" s="201"/>
      <c r="IS1064" s="201"/>
      <c r="IT1064" s="201"/>
      <c r="IU1064" s="201"/>
      <c r="IV1064" s="201"/>
    </row>
    <row r="1065" spans="1:256">
      <c r="A1065" s="198"/>
      <c r="B1065" s="199"/>
      <c r="C1065" s="199" t="s">
        <v>343</v>
      </c>
      <c r="D1065" s="199"/>
      <c r="E1065" s="199" t="s">
        <v>344</v>
      </c>
      <c r="F1065" s="196">
        <v>1</v>
      </c>
      <c r="G1065" s="197"/>
      <c r="H1065" s="197">
        <v>1278.17</v>
      </c>
      <c r="I1065" s="197">
        <v>1278.17</v>
      </c>
      <c r="J1065" s="230">
        <v>12</v>
      </c>
      <c r="K1065" s="200"/>
      <c r="L1065" s="199"/>
      <c r="M1065" s="197">
        <v>1278.17</v>
      </c>
      <c r="N1065" s="197">
        <v>1278.17</v>
      </c>
      <c r="O1065" s="199"/>
      <c r="P1065" s="197"/>
      <c r="Q1065" s="197"/>
      <c r="R1065" s="196">
        <v>1</v>
      </c>
      <c r="S1065" s="197">
        <v>1278.17</v>
      </c>
      <c r="T1065" s="197">
        <v>1278.17</v>
      </c>
      <c r="U1065" s="200"/>
      <c r="V1065" s="199"/>
      <c r="W1065" s="199"/>
      <c r="X1065" s="199"/>
      <c r="Y1065" s="199"/>
      <c r="Z1065" s="199"/>
      <c r="AA1065" s="199"/>
      <c r="AB1065" s="199"/>
      <c r="AC1065" s="199"/>
      <c r="AD1065" s="199"/>
      <c r="AE1065" s="200"/>
      <c r="AH1065" s="201"/>
      <c r="AI1065" s="201"/>
      <c r="AJ1065" s="201"/>
      <c r="AK1065" s="201"/>
      <c r="AL1065" s="201"/>
      <c r="AM1065" s="201"/>
      <c r="AN1065" s="201"/>
      <c r="AO1065" s="201"/>
      <c r="AP1065" s="201"/>
      <c r="AQ1065" s="201"/>
      <c r="AR1065" s="201"/>
      <c r="AS1065" s="201"/>
      <c r="AT1065" s="201"/>
      <c r="AU1065" s="201"/>
      <c r="AV1065" s="201"/>
      <c r="AW1065" s="201"/>
      <c r="AX1065" s="201"/>
      <c r="AY1065" s="201"/>
      <c r="AZ1065" s="201"/>
      <c r="BA1065" s="201"/>
      <c r="BB1065" s="201"/>
      <c r="BC1065" s="201"/>
      <c r="BD1065" s="201"/>
      <c r="BE1065" s="201"/>
      <c r="BF1065" s="201"/>
      <c r="BG1065" s="201"/>
      <c r="BH1065" s="201"/>
      <c r="BI1065" s="201"/>
      <c r="BJ1065" s="201"/>
      <c r="BK1065" s="201"/>
      <c r="BL1065" s="201"/>
      <c r="BM1065" s="201"/>
      <c r="BN1065" s="201"/>
      <c r="BO1065" s="201"/>
      <c r="BP1065" s="201"/>
      <c r="BQ1065" s="201"/>
      <c r="BR1065" s="201"/>
      <c r="BS1065" s="201"/>
      <c r="BT1065" s="201"/>
      <c r="BU1065" s="201"/>
      <c r="BV1065" s="201"/>
      <c r="BW1065" s="201"/>
      <c r="BX1065" s="201"/>
      <c r="BY1065" s="201"/>
      <c r="BZ1065" s="201"/>
      <c r="CA1065" s="201"/>
      <c r="CB1065" s="201"/>
      <c r="CC1065" s="201"/>
      <c r="CD1065" s="201"/>
      <c r="CE1065" s="201"/>
      <c r="CF1065" s="201"/>
      <c r="CG1065" s="201"/>
      <c r="CH1065" s="201"/>
      <c r="CI1065" s="201"/>
      <c r="CJ1065" s="201"/>
      <c r="CK1065" s="201"/>
      <c r="CL1065" s="201"/>
      <c r="CM1065" s="201"/>
      <c r="CN1065" s="201"/>
      <c r="CO1065" s="201"/>
      <c r="CP1065" s="201"/>
      <c r="CQ1065" s="201"/>
      <c r="CR1065" s="201"/>
      <c r="CS1065" s="201"/>
      <c r="CT1065" s="201"/>
      <c r="CU1065" s="201"/>
      <c r="CV1065" s="201"/>
      <c r="CW1065" s="201"/>
      <c r="CX1065" s="201"/>
      <c r="CY1065" s="201"/>
      <c r="CZ1065" s="201"/>
      <c r="DA1065" s="201"/>
      <c r="DB1065" s="201"/>
      <c r="DC1065" s="201"/>
      <c r="DD1065" s="201"/>
      <c r="DE1065" s="201"/>
      <c r="DF1065" s="201"/>
      <c r="DG1065" s="201"/>
      <c r="DH1065" s="201"/>
      <c r="DI1065" s="201"/>
      <c r="DJ1065" s="201"/>
      <c r="DK1065" s="201"/>
      <c r="DL1065" s="201"/>
      <c r="DM1065" s="201"/>
      <c r="DN1065" s="201"/>
      <c r="DO1065" s="201"/>
      <c r="DP1065" s="201"/>
      <c r="DQ1065" s="201"/>
      <c r="DR1065" s="201"/>
      <c r="DS1065" s="201"/>
      <c r="DT1065" s="201"/>
      <c r="DU1065" s="201"/>
      <c r="DV1065" s="201"/>
      <c r="DW1065" s="201"/>
      <c r="DX1065" s="201"/>
      <c r="DY1065" s="201"/>
      <c r="DZ1065" s="201"/>
      <c r="EA1065" s="201"/>
      <c r="EB1065" s="201"/>
      <c r="EC1065" s="201"/>
      <c r="ED1065" s="201"/>
      <c r="EE1065" s="201"/>
      <c r="EF1065" s="201"/>
      <c r="EG1065" s="201"/>
      <c r="EH1065" s="201"/>
      <c r="EI1065" s="201"/>
      <c r="EJ1065" s="201"/>
      <c r="EK1065" s="201"/>
      <c r="EL1065" s="201"/>
      <c r="EM1065" s="201"/>
      <c r="EN1065" s="201"/>
      <c r="EO1065" s="201"/>
      <c r="EP1065" s="201"/>
      <c r="EQ1065" s="201"/>
      <c r="ER1065" s="201"/>
      <c r="ES1065" s="201"/>
      <c r="ET1065" s="201"/>
      <c r="EU1065" s="201"/>
      <c r="EV1065" s="201"/>
      <c r="EW1065" s="201"/>
      <c r="EX1065" s="201"/>
      <c r="EY1065" s="201"/>
      <c r="EZ1065" s="201"/>
      <c r="FA1065" s="201"/>
      <c r="FB1065" s="201"/>
      <c r="FC1065" s="201"/>
      <c r="FD1065" s="201"/>
      <c r="FE1065" s="201"/>
      <c r="FF1065" s="201"/>
      <c r="FG1065" s="201"/>
      <c r="FH1065" s="201"/>
      <c r="FI1065" s="201"/>
      <c r="FJ1065" s="201"/>
      <c r="FK1065" s="201"/>
      <c r="FL1065" s="201"/>
      <c r="FM1065" s="201"/>
      <c r="FN1065" s="201"/>
      <c r="FO1065" s="201"/>
      <c r="FP1065" s="201"/>
      <c r="FQ1065" s="201"/>
      <c r="FR1065" s="201"/>
      <c r="FS1065" s="201"/>
      <c r="FT1065" s="201"/>
      <c r="FU1065" s="201"/>
      <c r="FV1065" s="201"/>
      <c r="FW1065" s="201"/>
      <c r="FX1065" s="201"/>
      <c r="FY1065" s="201"/>
      <c r="FZ1065" s="201"/>
      <c r="GA1065" s="201"/>
      <c r="GB1065" s="201"/>
      <c r="GC1065" s="201"/>
      <c r="GD1065" s="201"/>
      <c r="GE1065" s="201"/>
      <c r="GF1065" s="201"/>
      <c r="GG1065" s="201"/>
      <c r="GH1065" s="201"/>
      <c r="GI1065" s="201"/>
      <c r="GJ1065" s="201"/>
      <c r="GK1065" s="201"/>
      <c r="GL1065" s="201"/>
      <c r="GM1065" s="201"/>
      <c r="GN1065" s="201"/>
      <c r="GO1065" s="201"/>
      <c r="GP1065" s="201"/>
      <c r="GQ1065" s="201"/>
      <c r="GR1065" s="201"/>
      <c r="GS1065" s="201"/>
      <c r="GT1065" s="201"/>
      <c r="GU1065" s="201"/>
      <c r="GV1065" s="201"/>
      <c r="GW1065" s="201"/>
      <c r="GX1065" s="201"/>
      <c r="GY1065" s="201"/>
      <c r="GZ1065" s="201"/>
      <c r="HA1065" s="201"/>
      <c r="HB1065" s="201"/>
      <c r="HC1065" s="201"/>
      <c r="HD1065" s="201"/>
      <c r="HE1065" s="201"/>
      <c r="HF1065" s="201"/>
      <c r="HG1065" s="201"/>
      <c r="HH1065" s="201"/>
      <c r="HI1065" s="201"/>
      <c r="HJ1065" s="201"/>
      <c r="HK1065" s="201"/>
      <c r="HL1065" s="201"/>
      <c r="HM1065" s="201"/>
      <c r="HN1065" s="201"/>
      <c r="HO1065" s="201"/>
      <c r="HP1065" s="201"/>
      <c r="HQ1065" s="201"/>
      <c r="HR1065" s="201"/>
      <c r="HS1065" s="201"/>
      <c r="HT1065" s="201"/>
      <c r="HU1065" s="201"/>
      <c r="HV1065" s="201"/>
      <c r="HW1065" s="201"/>
      <c r="HX1065" s="201"/>
      <c r="HY1065" s="201"/>
      <c r="HZ1065" s="201"/>
      <c r="IA1065" s="201"/>
      <c r="IB1065" s="201"/>
      <c r="IC1065" s="201"/>
      <c r="ID1065" s="201"/>
      <c r="IE1065" s="201"/>
      <c r="IF1065" s="201"/>
      <c r="IG1065" s="201"/>
      <c r="IH1065" s="201"/>
      <c r="II1065" s="201"/>
      <c r="IJ1065" s="201"/>
      <c r="IK1065" s="201"/>
      <c r="IL1065" s="201"/>
      <c r="IM1065" s="201"/>
      <c r="IN1065" s="201"/>
      <c r="IO1065" s="201"/>
      <c r="IP1065" s="201"/>
      <c r="IQ1065" s="201"/>
      <c r="IR1065" s="201"/>
      <c r="IS1065" s="201"/>
      <c r="IT1065" s="201"/>
      <c r="IU1065" s="201"/>
      <c r="IV1065" s="201"/>
    </row>
    <row r="1066" spans="1:256">
      <c r="A1066" s="198"/>
      <c r="B1066" s="199"/>
      <c r="C1066" s="199" t="s">
        <v>347</v>
      </c>
      <c r="D1066" s="199"/>
      <c r="E1066" s="199" t="s">
        <v>155</v>
      </c>
      <c r="F1066" s="196">
        <v>7</v>
      </c>
      <c r="G1066" s="197">
        <v>9684.33</v>
      </c>
      <c r="H1066" s="197">
        <v>29052.99</v>
      </c>
      <c r="I1066" s="197">
        <v>4150.4271428571401</v>
      </c>
      <c r="J1066" s="230">
        <v>12.4285714285714</v>
      </c>
      <c r="K1066" s="200"/>
      <c r="L1066" s="199">
        <v>3</v>
      </c>
      <c r="M1066" s="197">
        <v>26829.77</v>
      </c>
      <c r="N1066" s="197">
        <v>6707.4425000000001</v>
      </c>
      <c r="O1066" s="199"/>
      <c r="P1066" s="197"/>
      <c r="Q1066" s="197"/>
      <c r="R1066" s="196">
        <v>7</v>
      </c>
      <c r="S1066" s="197">
        <v>29052.99</v>
      </c>
      <c r="T1066" s="197">
        <v>4150.4271428571401</v>
      </c>
      <c r="U1066" s="200"/>
      <c r="V1066" s="199"/>
      <c r="W1066" s="199"/>
      <c r="X1066" s="199"/>
      <c r="Y1066" s="199"/>
      <c r="Z1066" s="199"/>
      <c r="AA1066" s="199"/>
      <c r="AB1066" s="199"/>
      <c r="AC1066" s="199"/>
      <c r="AD1066" s="199"/>
      <c r="AE1066" s="200"/>
      <c r="AH1066" s="201"/>
      <c r="AI1066" s="201"/>
      <c r="AJ1066" s="201"/>
      <c r="AK1066" s="201"/>
      <c r="AL1066" s="201"/>
      <c r="AM1066" s="201"/>
      <c r="AN1066" s="201"/>
      <c r="AO1066" s="201"/>
      <c r="AP1066" s="201"/>
      <c r="AQ1066" s="201"/>
      <c r="AR1066" s="201"/>
      <c r="AS1066" s="201"/>
      <c r="AT1066" s="201"/>
      <c r="AU1066" s="201"/>
      <c r="AV1066" s="201"/>
      <c r="AW1066" s="201"/>
      <c r="AX1066" s="201"/>
      <c r="AY1066" s="201"/>
      <c r="AZ1066" s="201"/>
      <c r="BA1066" s="201"/>
      <c r="BB1066" s="201"/>
      <c r="BC1066" s="201"/>
      <c r="BD1066" s="201"/>
      <c r="BE1066" s="201"/>
      <c r="BF1066" s="201"/>
      <c r="BG1066" s="201"/>
      <c r="BH1066" s="201"/>
      <c r="BI1066" s="201"/>
      <c r="BJ1066" s="201"/>
      <c r="BK1066" s="201"/>
      <c r="BL1066" s="201"/>
      <c r="BM1066" s="201"/>
      <c r="BN1066" s="201"/>
      <c r="BO1066" s="201"/>
      <c r="BP1066" s="201"/>
      <c r="BQ1066" s="201"/>
      <c r="BR1066" s="201"/>
      <c r="BS1066" s="201"/>
      <c r="BT1066" s="201"/>
      <c r="BU1066" s="201"/>
      <c r="BV1066" s="201"/>
      <c r="BW1066" s="201"/>
      <c r="BX1066" s="201"/>
      <c r="BY1066" s="201"/>
      <c r="BZ1066" s="201"/>
      <c r="CA1066" s="201"/>
      <c r="CB1066" s="201"/>
      <c r="CC1066" s="201"/>
      <c r="CD1066" s="201"/>
      <c r="CE1066" s="201"/>
      <c r="CF1066" s="201"/>
      <c r="CG1066" s="201"/>
      <c r="CH1066" s="201"/>
      <c r="CI1066" s="201"/>
      <c r="CJ1066" s="201"/>
      <c r="CK1066" s="201"/>
      <c r="CL1066" s="201"/>
      <c r="CM1066" s="201"/>
      <c r="CN1066" s="201"/>
      <c r="CO1066" s="201"/>
      <c r="CP1066" s="201"/>
      <c r="CQ1066" s="201"/>
      <c r="CR1066" s="201"/>
      <c r="CS1066" s="201"/>
      <c r="CT1066" s="201"/>
      <c r="CU1066" s="201"/>
      <c r="CV1066" s="201"/>
      <c r="CW1066" s="201"/>
      <c r="CX1066" s="201"/>
      <c r="CY1066" s="201"/>
      <c r="CZ1066" s="201"/>
      <c r="DA1066" s="201"/>
      <c r="DB1066" s="201"/>
      <c r="DC1066" s="201"/>
      <c r="DD1066" s="201"/>
      <c r="DE1066" s="201"/>
      <c r="DF1066" s="201"/>
      <c r="DG1066" s="201"/>
      <c r="DH1066" s="201"/>
      <c r="DI1066" s="201"/>
      <c r="DJ1066" s="201"/>
      <c r="DK1066" s="201"/>
      <c r="DL1066" s="201"/>
      <c r="DM1066" s="201"/>
      <c r="DN1066" s="201"/>
      <c r="DO1066" s="201"/>
      <c r="DP1066" s="201"/>
      <c r="DQ1066" s="201"/>
      <c r="DR1066" s="201"/>
      <c r="DS1066" s="201"/>
      <c r="DT1066" s="201"/>
      <c r="DU1066" s="201"/>
      <c r="DV1066" s="201"/>
      <c r="DW1066" s="201"/>
      <c r="DX1066" s="201"/>
      <c r="DY1066" s="201"/>
      <c r="DZ1066" s="201"/>
      <c r="EA1066" s="201"/>
      <c r="EB1066" s="201"/>
      <c r="EC1066" s="201"/>
      <c r="ED1066" s="201"/>
      <c r="EE1066" s="201"/>
      <c r="EF1066" s="201"/>
      <c r="EG1066" s="201"/>
      <c r="EH1066" s="201"/>
      <c r="EI1066" s="201"/>
      <c r="EJ1066" s="201"/>
      <c r="EK1066" s="201"/>
      <c r="EL1066" s="201"/>
      <c r="EM1066" s="201"/>
      <c r="EN1066" s="201"/>
      <c r="EO1066" s="201"/>
      <c r="EP1066" s="201"/>
      <c r="EQ1066" s="201"/>
      <c r="ER1066" s="201"/>
      <c r="ES1066" s="201"/>
      <c r="ET1066" s="201"/>
      <c r="EU1066" s="201"/>
      <c r="EV1066" s="201"/>
      <c r="EW1066" s="201"/>
      <c r="EX1066" s="201"/>
      <c r="EY1066" s="201"/>
      <c r="EZ1066" s="201"/>
      <c r="FA1066" s="201"/>
      <c r="FB1066" s="201"/>
      <c r="FC1066" s="201"/>
      <c r="FD1066" s="201"/>
      <c r="FE1066" s="201"/>
      <c r="FF1066" s="201"/>
      <c r="FG1066" s="201"/>
      <c r="FH1066" s="201"/>
      <c r="FI1066" s="201"/>
      <c r="FJ1066" s="201"/>
      <c r="FK1066" s="201"/>
      <c r="FL1066" s="201"/>
      <c r="FM1066" s="201"/>
      <c r="FN1066" s="201"/>
      <c r="FO1066" s="201"/>
      <c r="FP1066" s="201"/>
      <c r="FQ1066" s="201"/>
      <c r="FR1066" s="201"/>
      <c r="FS1066" s="201"/>
      <c r="FT1066" s="201"/>
      <c r="FU1066" s="201"/>
      <c r="FV1066" s="201"/>
      <c r="FW1066" s="201"/>
      <c r="FX1066" s="201"/>
      <c r="FY1066" s="201"/>
      <c r="FZ1066" s="201"/>
      <c r="GA1066" s="201"/>
      <c r="GB1066" s="201"/>
      <c r="GC1066" s="201"/>
      <c r="GD1066" s="201"/>
      <c r="GE1066" s="201"/>
      <c r="GF1066" s="201"/>
      <c r="GG1066" s="201"/>
      <c r="GH1066" s="201"/>
      <c r="GI1066" s="201"/>
      <c r="GJ1066" s="201"/>
      <c r="GK1066" s="201"/>
      <c r="GL1066" s="201"/>
      <c r="GM1066" s="201"/>
      <c r="GN1066" s="201"/>
      <c r="GO1066" s="201"/>
      <c r="GP1066" s="201"/>
      <c r="GQ1066" s="201"/>
      <c r="GR1066" s="201"/>
      <c r="GS1066" s="201"/>
      <c r="GT1066" s="201"/>
      <c r="GU1066" s="201"/>
      <c r="GV1066" s="201"/>
      <c r="GW1066" s="201"/>
      <c r="GX1066" s="201"/>
      <c r="GY1066" s="201"/>
      <c r="GZ1066" s="201"/>
      <c r="HA1066" s="201"/>
      <c r="HB1066" s="201"/>
      <c r="HC1066" s="201"/>
      <c r="HD1066" s="201"/>
      <c r="HE1066" s="201"/>
      <c r="HF1066" s="201"/>
      <c r="HG1066" s="201"/>
      <c r="HH1066" s="201"/>
      <c r="HI1066" s="201"/>
      <c r="HJ1066" s="201"/>
      <c r="HK1066" s="201"/>
      <c r="HL1066" s="201"/>
      <c r="HM1066" s="201"/>
      <c r="HN1066" s="201"/>
      <c r="HO1066" s="201"/>
      <c r="HP1066" s="201"/>
      <c r="HQ1066" s="201"/>
      <c r="HR1066" s="201"/>
      <c r="HS1066" s="201"/>
      <c r="HT1066" s="201"/>
      <c r="HU1066" s="201"/>
      <c r="HV1066" s="201"/>
      <c r="HW1066" s="201"/>
      <c r="HX1066" s="201"/>
      <c r="HY1066" s="201"/>
      <c r="HZ1066" s="201"/>
      <c r="IA1066" s="201"/>
      <c r="IB1066" s="201"/>
      <c r="IC1066" s="201"/>
      <c r="ID1066" s="201"/>
      <c r="IE1066" s="201"/>
      <c r="IF1066" s="201"/>
      <c r="IG1066" s="201"/>
      <c r="IH1066" s="201"/>
      <c r="II1066" s="201"/>
      <c r="IJ1066" s="201"/>
      <c r="IK1066" s="201"/>
      <c r="IL1066" s="201"/>
      <c r="IM1066" s="201"/>
      <c r="IN1066" s="201"/>
      <c r="IO1066" s="201"/>
      <c r="IP1066" s="201"/>
      <c r="IQ1066" s="201"/>
      <c r="IR1066" s="201"/>
      <c r="IS1066" s="201"/>
      <c r="IT1066" s="201"/>
      <c r="IU1066" s="201"/>
      <c r="IV1066" s="201"/>
    </row>
    <row r="1067" spans="1:256">
      <c r="A1067" s="198"/>
      <c r="B1067" s="199"/>
      <c r="C1067" s="199" t="s">
        <v>348</v>
      </c>
      <c r="D1067" s="199"/>
      <c r="E1067" s="199" t="s">
        <v>349</v>
      </c>
      <c r="F1067" s="196">
        <v>1</v>
      </c>
      <c r="G1067" s="197">
        <v>425.22</v>
      </c>
      <c r="H1067" s="197">
        <v>425.22</v>
      </c>
      <c r="I1067" s="197">
        <v>425.22</v>
      </c>
      <c r="J1067" s="230">
        <v>12</v>
      </c>
      <c r="K1067" s="200"/>
      <c r="L1067" s="199">
        <v>1</v>
      </c>
      <c r="M1067" s="197"/>
      <c r="N1067" s="197"/>
      <c r="O1067" s="199"/>
      <c r="P1067" s="197"/>
      <c r="Q1067" s="197"/>
      <c r="R1067" s="196">
        <v>1</v>
      </c>
      <c r="S1067" s="197">
        <v>425.22</v>
      </c>
      <c r="T1067" s="197">
        <v>425.22</v>
      </c>
      <c r="U1067" s="200"/>
      <c r="V1067" s="199"/>
      <c r="W1067" s="199"/>
      <c r="X1067" s="199"/>
      <c r="Y1067" s="199"/>
      <c r="Z1067" s="199"/>
      <c r="AA1067" s="199"/>
      <c r="AB1067" s="199"/>
      <c r="AC1067" s="199"/>
      <c r="AD1067" s="199"/>
      <c r="AE1067" s="200"/>
      <c r="AH1067" s="201"/>
      <c r="AI1067" s="201"/>
      <c r="AJ1067" s="201"/>
      <c r="AK1067" s="201"/>
      <c r="AL1067" s="201"/>
      <c r="AM1067" s="201"/>
      <c r="AN1067" s="201"/>
      <c r="AO1067" s="201"/>
      <c r="AP1067" s="201"/>
      <c r="AQ1067" s="201"/>
      <c r="AR1067" s="201"/>
      <c r="AS1067" s="201"/>
      <c r="AT1067" s="201"/>
      <c r="AU1067" s="201"/>
      <c r="AV1067" s="201"/>
      <c r="AW1067" s="201"/>
      <c r="AX1067" s="201"/>
      <c r="AY1067" s="201"/>
      <c r="AZ1067" s="201"/>
      <c r="BA1067" s="201"/>
      <c r="BB1067" s="201"/>
      <c r="BC1067" s="201"/>
      <c r="BD1067" s="201"/>
      <c r="BE1067" s="201"/>
      <c r="BF1067" s="201"/>
      <c r="BG1067" s="201"/>
      <c r="BH1067" s="201"/>
      <c r="BI1067" s="201"/>
      <c r="BJ1067" s="201"/>
      <c r="BK1067" s="201"/>
      <c r="BL1067" s="201"/>
      <c r="BM1067" s="201"/>
      <c r="BN1067" s="201"/>
      <c r="BO1067" s="201"/>
      <c r="BP1067" s="201"/>
      <c r="BQ1067" s="201"/>
      <c r="BR1067" s="201"/>
      <c r="BS1067" s="201"/>
      <c r="BT1067" s="201"/>
      <c r="BU1067" s="201"/>
      <c r="BV1067" s="201"/>
      <c r="BW1067" s="201"/>
      <c r="BX1067" s="201"/>
      <c r="BY1067" s="201"/>
      <c r="BZ1067" s="201"/>
      <c r="CA1067" s="201"/>
      <c r="CB1067" s="201"/>
      <c r="CC1067" s="201"/>
      <c r="CD1067" s="201"/>
      <c r="CE1067" s="201"/>
      <c r="CF1067" s="201"/>
      <c r="CG1067" s="201"/>
      <c r="CH1067" s="201"/>
      <c r="CI1067" s="201"/>
      <c r="CJ1067" s="201"/>
      <c r="CK1067" s="201"/>
      <c r="CL1067" s="201"/>
      <c r="CM1067" s="201"/>
      <c r="CN1067" s="201"/>
      <c r="CO1067" s="201"/>
      <c r="CP1067" s="201"/>
      <c r="CQ1067" s="201"/>
      <c r="CR1067" s="201"/>
      <c r="CS1067" s="201"/>
      <c r="CT1067" s="201"/>
      <c r="CU1067" s="201"/>
      <c r="CV1067" s="201"/>
      <c r="CW1067" s="201"/>
      <c r="CX1067" s="201"/>
      <c r="CY1067" s="201"/>
      <c r="CZ1067" s="201"/>
      <c r="DA1067" s="201"/>
      <c r="DB1067" s="201"/>
      <c r="DC1067" s="201"/>
      <c r="DD1067" s="201"/>
      <c r="DE1067" s="201"/>
      <c r="DF1067" s="201"/>
      <c r="DG1067" s="201"/>
      <c r="DH1067" s="201"/>
      <c r="DI1067" s="201"/>
      <c r="DJ1067" s="201"/>
      <c r="DK1067" s="201"/>
      <c r="DL1067" s="201"/>
      <c r="DM1067" s="201"/>
      <c r="DN1067" s="201"/>
      <c r="DO1067" s="201"/>
      <c r="DP1067" s="201"/>
      <c r="DQ1067" s="201"/>
      <c r="DR1067" s="201"/>
      <c r="DS1067" s="201"/>
      <c r="DT1067" s="201"/>
      <c r="DU1067" s="201"/>
      <c r="DV1067" s="201"/>
      <c r="DW1067" s="201"/>
      <c r="DX1067" s="201"/>
      <c r="DY1067" s="201"/>
      <c r="DZ1067" s="201"/>
      <c r="EA1067" s="201"/>
      <c r="EB1067" s="201"/>
      <c r="EC1067" s="201"/>
      <c r="ED1067" s="201"/>
      <c r="EE1067" s="201"/>
      <c r="EF1067" s="201"/>
      <c r="EG1067" s="201"/>
      <c r="EH1067" s="201"/>
      <c r="EI1067" s="201"/>
      <c r="EJ1067" s="201"/>
      <c r="EK1067" s="201"/>
      <c r="EL1067" s="201"/>
      <c r="EM1067" s="201"/>
      <c r="EN1067" s="201"/>
      <c r="EO1067" s="201"/>
      <c r="EP1067" s="201"/>
      <c r="EQ1067" s="201"/>
      <c r="ER1067" s="201"/>
      <c r="ES1067" s="201"/>
      <c r="ET1067" s="201"/>
      <c r="EU1067" s="201"/>
      <c r="EV1067" s="201"/>
      <c r="EW1067" s="201"/>
      <c r="EX1067" s="201"/>
      <c r="EY1067" s="201"/>
      <c r="EZ1067" s="201"/>
      <c r="FA1067" s="201"/>
      <c r="FB1067" s="201"/>
      <c r="FC1067" s="201"/>
      <c r="FD1067" s="201"/>
      <c r="FE1067" s="201"/>
      <c r="FF1067" s="201"/>
      <c r="FG1067" s="201"/>
      <c r="FH1067" s="201"/>
      <c r="FI1067" s="201"/>
      <c r="FJ1067" s="201"/>
      <c r="FK1067" s="201"/>
      <c r="FL1067" s="201"/>
      <c r="FM1067" s="201"/>
      <c r="FN1067" s="201"/>
      <c r="FO1067" s="201"/>
      <c r="FP1067" s="201"/>
      <c r="FQ1067" s="201"/>
      <c r="FR1067" s="201"/>
      <c r="FS1067" s="201"/>
      <c r="FT1067" s="201"/>
      <c r="FU1067" s="201"/>
      <c r="FV1067" s="201"/>
      <c r="FW1067" s="201"/>
      <c r="FX1067" s="201"/>
      <c r="FY1067" s="201"/>
      <c r="FZ1067" s="201"/>
      <c r="GA1067" s="201"/>
      <c r="GB1067" s="201"/>
      <c r="GC1067" s="201"/>
      <c r="GD1067" s="201"/>
      <c r="GE1067" s="201"/>
      <c r="GF1067" s="201"/>
      <c r="GG1067" s="201"/>
      <c r="GH1067" s="201"/>
      <c r="GI1067" s="201"/>
      <c r="GJ1067" s="201"/>
      <c r="GK1067" s="201"/>
      <c r="GL1067" s="201"/>
      <c r="GM1067" s="201"/>
      <c r="GN1067" s="201"/>
      <c r="GO1067" s="201"/>
      <c r="GP1067" s="201"/>
      <c r="GQ1067" s="201"/>
      <c r="GR1067" s="201"/>
      <c r="GS1067" s="201"/>
      <c r="GT1067" s="201"/>
      <c r="GU1067" s="201"/>
      <c r="GV1067" s="201"/>
      <c r="GW1067" s="201"/>
      <c r="GX1067" s="201"/>
      <c r="GY1067" s="201"/>
      <c r="GZ1067" s="201"/>
      <c r="HA1067" s="201"/>
      <c r="HB1067" s="201"/>
      <c r="HC1067" s="201"/>
      <c r="HD1067" s="201"/>
      <c r="HE1067" s="201"/>
      <c r="HF1067" s="201"/>
      <c r="HG1067" s="201"/>
      <c r="HH1067" s="201"/>
      <c r="HI1067" s="201"/>
      <c r="HJ1067" s="201"/>
      <c r="HK1067" s="201"/>
      <c r="HL1067" s="201"/>
      <c r="HM1067" s="201"/>
      <c r="HN1067" s="201"/>
      <c r="HO1067" s="201"/>
      <c r="HP1067" s="201"/>
      <c r="HQ1067" s="201"/>
      <c r="HR1067" s="201"/>
      <c r="HS1067" s="201"/>
      <c r="HT1067" s="201"/>
      <c r="HU1067" s="201"/>
      <c r="HV1067" s="201"/>
      <c r="HW1067" s="201"/>
      <c r="HX1067" s="201"/>
      <c r="HY1067" s="201"/>
      <c r="HZ1067" s="201"/>
      <c r="IA1067" s="201"/>
      <c r="IB1067" s="201"/>
      <c r="IC1067" s="201"/>
      <c r="ID1067" s="201"/>
      <c r="IE1067" s="201"/>
      <c r="IF1067" s="201"/>
      <c r="IG1067" s="201"/>
      <c r="IH1067" s="201"/>
      <c r="II1067" s="201"/>
      <c r="IJ1067" s="201"/>
      <c r="IK1067" s="201"/>
      <c r="IL1067" s="201"/>
      <c r="IM1067" s="201"/>
      <c r="IN1067" s="201"/>
      <c r="IO1067" s="201"/>
      <c r="IP1067" s="201"/>
      <c r="IQ1067" s="201"/>
      <c r="IR1067" s="201"/>
      <c r="IS1067" s="201"/>
      <c r="IT1067" s="201"/>
      <c r="IU1067" s="201"/>
      <c r="IV1067" s="201"/>
    </row>
    <row r="1068" spans="1:256">
      <c r="A1068" s="198"/>
      <c r="B1068" s="199"/>
      <c r="C1068" s="199" t="s">
        <v>355</v>
      </c>
      <c r="D1068" s="199"/>
      <c r="E1068" s="199" t="s">
        <v>356</v>
      </c>
      <c r="F1068" s="196">
        <v>2</v>
      </c>
      <c r="G1068" s="197">
        <v>2922.66</v>
      </c>
      <c r="H1068" s="197">
        <v>2922.66</v>
      </c>
      <c r="I1068" s="197">
        <v>1461.33</v>
      </c>
      <c r="J1068" s="230">
        <v>5.5</v>
      </c>
      <c r="K1068" s="200"/>
      <c r="L1068" s="199">
        <v>1</v>
      </c>
      <c r="M1068" s="197">
        <v>2627.84</v>
      </c>
      <c r="N1068" s="197">
        <v>2627.84</v>
      </c>
      <c r="O1068" s="199"/>
      <c r="P1068" s="197"/>
      <c r="Q1068" s="197"/>
      <c r="R1068" s="196">
        <v>2</v>
      </c>
      <c r="S1068" s="197">
        <v>2922.66</v>
      </c>
      <c r="T1068" s="197">
        <v>1461.33</v>
      </c>
      <c r="U1068" s="200"/>
      <c r="V1068" s="199"/>
      <c r="W1068" s="199"/>
      <c r="X1068" s="199"/>
      <c r="Y1068" s="199"/>
      <c r="Z1068" s="199"/>
      <c r="AA1068" s="199"/>
      <c r="AB1068" s="199"/>
      <c r="AC1068" s="199"/>
      <c r="AD1068" s="199"/>
      <c r="AE1068" s="200"/>
      <c r="AH1068" s="201"/>
      <c r="AI1068" s="201"/>
      <c r="AJ1068" s="201"/>
      <c r="AK1068" s="201"/>
      <c r="AL1068" s="201"/>
      <c r="AM1068" s="201"/>
      <c r="AN1068" s="201"/>
      <c r="AO1068" s="201"/>
      <c r="AP1068" s="201"/>
      <c r="AQ1068" s="201"/>
      <c r="AR1068" s="201"/>
      <c r="AS1068" s="201"/>
      <c r="AT1068" s="201"/>
      <c r="AU1068" s="201"/>
      <c r="AV1068" s="201"/>
      <c r="AW1068" s="201"/>
      <c r="AX1068" s="201"/>
      <c r="AY1068" s="201"/>
      <c r="AZ1068" s="201"/>
      <c r="BA1068" s="201"/>
      <c r="BB1068" s="201"/>
      <c r="BC1068" s="201"/>
      <c r="BD1068" s="201"/>
      <c r="BE1068" s="201"/>
      <c r="BF1068" s="201"/>
      <c r="BG1068" s="201"/>
      <c r="BH1068" s="201"/>
      <c r="BI1068" s="201"/>
      <c r="BJ1068" s="201"/>
      <c r="BK1068" s="201"/>
      <c r="BL1068" s="201"/>
      <c r="BM1068" s="201"/>
      <c r="BN1068" s="201"/>
      <c r="BO1068" s="201"/>
      <c r="BP1068" s="201"/>
      <c r="BQ1068" s="201"/>
      <c r="BR1068" s="201"/>
      <c r="BS1068" s="201"/>
      <c r="BT1068" s="201"/>
      <c r="BU1068" s="201"/>
      <c r="BV1068" s="201"/>
      <c r="BW1068" s="201"/>
      <c r="BX1068" s="201"/>
      <c r="BY1068" s="201"/>
      <c r="BZ1068" s="201"/>
      <c r="CA1068" s="201"/>
      <c r="CB1068" s="201"/>
      <c r="CC1068" s="201"/>
      <c r="CD1068" s="201"/>
      <c r="CE1068" s="201"/>
      <c r="CF1068" s="201"/>
      <c r="CG1068" s="201"/>
      <c r="CH1068" s="201"/>
      <c r="CI1068" s="201"/>
      <c r="CJ1068" s="201"/>
      <c r="CK1068" s="201"/>
      <c r="CL1068" s="201"/>
      <c r="CM1068" s="201"/>
      <c r="CN1068" s="201"/>
      <c r="CO1068" s="201"/>
      <c r="CP1068" s="201"/>
      <c r="CQ1068" s="201"/>
      <c r="CR1068" s="201"/>
      <c r="CS1068" s="201"/>
      <c r="CT1068" s="201"/>
      <c r="CU1068" s="201"/>
      <c r="CV1068" s="201"/>
      <c r="CW1068" s="201"/>
      <c r="CX1068" s="201"/>
      <c r="CY1068" s="201"/>
      <c r="CZ1068" s="201"/>
      <c r="DA1068" s="201"/>
      <c r="DB1068" s="201"/>
      <c r="DC1068" s="201"/>
      <c r="DD1068" s="201"/>
      <c r="DE1068" s="201"/>
      <c r="DF1068" s="201"/>
      <c r="DG1068" s="201"/>
      <c r="DH1068" s="201"/>
      <c r="DI1068" s="201"/>
      <c r="DJ1068" s="201"/>
      <c r="DK1068" s="201"/>
      <c r="DL1068" s="201"/>
      <c r="DM1068" s="201"/>
      <c r="DN1068" s="201"/>
      <c r="DO1068" s="201"/>
      <c r="DP1068" s="201"/>
      <c r="DQ1068" s="201"/>
      <c r="DR1068" s="201"/>
      <c r="DS1068" s="201"/>
      <c r="DT1068" s="201"/>
      <c r="DU1068" s="201"/>
      <c r="DV1068" s="201"/>
      <c r="DW1068" s="201"/>
      <c r="DX1068" s="201"/>
      <c r="DY1068" s="201"/>
      <c r="DZ1068" s="201"/>
      <c r="EA1068" s="201"/>
      <c r="EB1068" s="201"/>
      <c r="EC1068" s="201"/>
      <c r="ED1068" s="201"/>
      <c r="EE1068" s="201"/>
      <c r="EF1068" s="201"/>
      <c r="EG1068" s="201"/>
      <c r="EH1068" s="201"/>
      <c r="EI1068" s="201"/>
      <c r="EJ1068" s="201"/>
      <c r="EK1068" s="201"/>
      <c r="EL1068" s="201"/>
      <c r="EM1068" s="201"/>
      <c r="EN1068" s="201"/>
      <c r="EO1068" s="201"/>
      <c r="EP1068" s="201"/>
      <c r="EQ1068" s="201"/>
      <c r="ER1068" s="201"/>
      <c r="ES1068" s="201"/>
      <c r="ET1068" s="201"/>
      <c r="EU1068" s="201"/>
      <c r="EV1068" s="201"/>
      <c r="EW1068" s="201"/>
      <c r="EX1068" s="201"/>
      <c r="EY1068" s="201"/>
      <c r="EZ1068" s="201"/>
      <c r="FA1068" s="201"/>
      <c r="FB1068" s="201"/>
      <c r="FC1068" s="201"/>
      <c r="FD1068" s="201"/>
      <c r="FE1068" s="201"/>
      <c r="FF1068" s="201"/>
      <c r="FG1068" s="201"/>
      <c r="FH1068" s="201"/>
      <c r="FI1068" s="201"/>
      <c r="FJ1068" s="201"/>
      <c r="FK1068" s="201"/>
      <c r="FL1068" s="201"/>
      <c r="FM1068" s="201"/>
      <c r="FN1068" s="201"/>
      <c r="FO1068" s="201"/>
      <c r="FP1068" s="201"/>
      <c r="FQ1068" s="201"/>
      <c r="FR1068" s="201"/>
      <c r="FS1068" s="201"/>
      <c r="FT1068" s="201"/>
      <c r="FU1068" s="201"/>
      <c r="FV1068" s="201"/>
      <c r="FW1068" s="201"/>
      <c r="FX1068" s="201"/>
      <c r="FY1068" s="201"/>
      <c r="FZ1068" s="201"/>
      <c r="GA1068" s="201"/>
      <c r="GB1068" s="201"/>
      <c r="GC1068" s="201"/>
      <c r="GD1068" s="201"/>
      <c r="GE1068" s="201"/>
      <c r="GF1068" s="201"/>
      <c r="GG1068" s="201"/>
      <c r="GH1068" s="201"/>
      <c r="GI1068" s="201"/>
      <c r="GJ1068" s="201"/>
      <c r="GK1068" s="201"/>
      <c r="GL1068" s="201"/>
      <c r="GM1068" s="201"/>
      <c r="GN1068" s="201"/>
      <c r="GO1068" s="201"/>
      <c r="GP1068" s="201"/>
      <c r="GQ1068" s="201"/>
      <c r="GR1068" s="201"/>
      <c r="GS1068" s="201"/>
      <c r="GT1068" s="201"/>
      <c r="GU1068" s="201"/>
      <c r="GV1068" s="201"/>
      <c r="GW1068" s="201"/>
      <c r="GX1068" s="201"/>
      <c r="GY1068" s="201"/>
      <c r="GZ1068" s="201"/>
      <c r="HA1068" s="201"/>
      <c r="HB1068" s="201"/>
      <c r="HC1068" s="201"/>
      <c r="HD1068" s="201"/>
      <c r="HE1068" s="201"/>
      <c r="HF1068" s="201"/>
      <c r="HG1068" s="201"/>
      <c r="HH1068" s="201"/>
      <c r="HI1068" s="201"/>
      <c r="HJ1068" s="201"/>
      <c r="HK1068" s="201"/>
      <c r="HL1068" s="201"/>
      <c r="HM1068" s="201"/>
      <c r="HN1068" s="201"/>
      <c r="HO1068" s="201"/>
      <c r="HP1068" s="201"/>
      <c r="HQ1068" s="201"/>
      <c r="HR1068" s="201"/>
      <c r="HS1068" s="201"/>
      <c r="HT1068" s="201"/>
      <c r="HU1068" s="201"/>
      <c r="HV1068" s="201"/>
      <c r="HW1068" s="201"/>
      <c r="HX1068" s="201"/>
      <c r="HY1068" s="201"/>
      <c r="HZ1068" s="201"/>
      <c r="IA1068" s="201"/>
      <c r="IB1068" s="201"/>
      <c r="IC1068" s="201"/>
      <c r="ID1068" s="201"/>
      <c r="IE1068" s="201"/>
      <c r="IF1068" s="201"/>
      <c r="IG1068" s="201"/>
      <c r="IH1068" s="201"/>
      <c r="II1068" s="201"/>
      <c r="IJ1068" s="201"/>
      <c r="IK1068" s="201"/>
      <c r="IL1068" s="201"/>
      <c r="IM1068" s="201"/>
      <c r="IN1068" s="201"/>
      <c r="IO1068" s="201"/>
      <c r="IP1068" s="201"/>
      <c r="IQ1068" s="201"/>
      <c r="IR1068" s="201"/>
      <c r="IS1068" s="201"/>
      <c r="IT1068" s="201"/>
      <c r="IU1068" s="201"/>
      <c r="IV1068" s="201"/>
    </row>
    <row r="1069" spans="1:256">
      <c r="A1069" s="198"/>
      <c r="B1069" s="199"/>
      <c r="C1069" s="199" t="s">
        <v>358</v>
      </c>
      <c r="D1069" s="199"/>
      <c r="E1069" s="199" t="s">
        <v>100</v>
      </c>
      <c r="F1069" s="196">
        <v>14</v>
      </c>
      <c r="G1069" s="197">
        <v>5135.1271428571399</v>
      </c>
      <c r="H1069" s="197">
        <v>35945.89</v>
      </c>
      <c r="I1069" s="197">
        <v>2567.56357142857</v>
      </c>
      <c r="J1069" s="230">
        <v>11.6428571428571</v>
      </c>
      <c r="K1069" s="200"/>
      <c r="L1069" s="199">
        <v>7</v>
      </c>
      <c r="M1069" s="197">
        <v>32502.52</v>
      </c>
      <c r="N1069" s="197">
        <v>4643.2171428571401</v>
      </c>
      <c r="O1069" s="199"/>
      <c r="P1069" s="197"/>
      <c r="Q1069" s="197"/>
      <c r="R1069" s="196">
        <v>14</v>
      </c>
      <c r="S1069" s="197">
        <v>35945.89</v>
      </c>
      <c r="T1069" s="197">
        <v>2567.56357142857</v>
      </c>
      <c r="U1069" s="200"/>
      <c r="V1069" s="199"/>
      <c r="W1069" s="199"/>
      <c r="X1069" s="199"/>
      <c r="Y1069" s="199"/>
      <c r="Z1069" s="199"/>
      <c r="AA1069" s="199"/>
      <c r="AB1069" s="199"/>
      <c r="AC1069" s="199"/>
      <c r="AD1069" s="199"/>
      <c r="AE1069" s="200"/>
      <c r="AH1069" s="201"/>
      <c r="AI1069" s="201"/>
      <c r="AJ1069" s="201"/>
      <c r="AK1069" s="201"/>
      <c r="AL1069" s="201"/>
      <c r="AM1069" s="201"/>
      <c r="AN1069" s="201"/>
      <c r="AO1069" s="201"/>
      <c r="AP1069" s="201"/>
      <c r="AQ1069" s="201"/>
      <c r="AR1069" s="201"/>
      <c r="AS1069" s="201"/>
      <c r="AT1069" s="201"/>
      <c r="AU1069" s="201"/>
      <c r="AV1069" s="201"/>
      <c r="AW1069" s="201"/>
      <c r="AX1069" s="201"/>
      <c r="AY1069" s="201"/>
      <c r="AZ1069" s="201"/>
      <c r="BA1069" s="201"/>
      <c r="BB1069" s="201"/>
      <c r="BC1069" s="201"/>
      <c r="BD1069" s="201"/>
      <c r="BE1069" s="201"/>
      <c r="BF1069" s="201"/>
      <c r="BG1069" s="201"/>
      <c r="BH1069" s="201"/>
      <c r="BI1069" s="201"/>
      <c r="BJ1069" s="201"/>
      <c r="BK1069" s="201"/>
      <c r="BL1069" s="201"/>
      <c r="BM1069" s="201"/>
      <c r="BN1069" s="201"/>
      <c r="BO1069" s="201"/>
      <c r="BP1069" s="201"/>
      <c r="BQ1069" s="201"/>
      <c r="BR1069" s="201"/>
      <c r="BS1069" s="201"/>
      <c r="BT1069" s="201"/>
      <c r="BU1069" s="201"/>
      <c r="BV1069" s="201"/>
      <c r="BW1069" s="201"/>
      <c r="BX1069" s="201"/>
      <c r="BY1069" s="201"/>
      <c r="BZ1069" s="201"/>
      <c r="CA1069" s="201"/>
      <c r="CB1069" s="201"/>
      <c r="CC1069" s="201"/>
      <c r="CD1069" s="201"/>
      <c r="CE1069" s="201"/>
      <c r="CF1069" s="201"/>
      <c r="CG1069" s="201"/>
      <c r="CH1069" s="201"/>
      <c r="CI1069" s="201"/>
      <c r="CJ1069" s="201"/>
      <c r="CK1069" s="201"/>
      <c r="CL1069" s="201"/>
      <c r="CM1069" s="201"/>
      <c r="CN1069" s="201"/>
      <c r="CO1069" s="201"/>
      <c r="CP1069" s="201"/>
      <c r="CQ1069" s="201"/>
      <c r="CR1069" s="201"/>
      <c r="CS1069" s="201"/>
      <c r="CT1069" s="201"/>
      <c r="CU1069" s="201"/>
      <c r="CV1069" s="201"/>
      <c r="CW1069" s="201"/>
      <c r="CX1069" s="201"/>
      <c r="CY1069" s="201"/>
      <c r="CZ1069" s="201"/>
      <c r="DA1069" s="201"/>
      <c r="DB1069" s="201"/>
      <c r="DC1069" s="201"/>
      <c r="DD1069" s="201"/>
      <c r="DE1069" s="201"/>
      <c r="DF1069" s="201"/>
      <c r="DG1069" s="201"/>
      <c r="DH1069" s="201"/>
      <c r="DI1069" s="201"/>
      <c r="DJ1069" s="201"/>
      <c r="DK1069" s="201"/>
      <c r="DL1069" s="201"/>
      <c r="DM1069" s="201"/>
      <c r="DN1069" s="201"/>
      <c r="DO1069" s="201"/>
      <c r="DP1069" s="201"/>
      <c r="DQ1069" s="201"/>
      <c r="DR1069" s="201"/>
      <c r="DS1069" s="201"/>
      <c r="DT1069" s="201"/>
      <c r="DU1069" s="201"/>
      <c r="DV1069" s="201"/>
      <c r="DW1069" s="201"/>
      <c r="DX1069" s="201"/>
      <c r="DY1069" s="201"/>
      <c r="DZ1069" s="201"/>
      <c r="EA1069" s="201"/>
      <c r="EB1069" s="201"/>
      <c r="EC1069" s="201"/>
      <c r="ED1069" s="201"/>
      <c r="EE1069" s="201"/>
      <c r="EF1069" s="201"/>
      <c r="EG1069" s="201"/>
      <c r="EH1069" s="201"/>
      <c r="EI1069" s="201"/>
      <c r="EJ1069" s="201"/>
      <c r="EK1069" s="201"/>
      <c r="EL1069" s="201"/>
      <c r="EM1069" s="201"/>
      <c r="EN1069" s="201"/>
      <c r="EO1069" s="201"/>
      <c r="EP1069" s="201"/>
      <c r="EQ1069" s="201"/>
      <c r="ER1069" s="201"/>
      <c r="ES1069" s="201"/>
      <c r="ET1069" s="201"/>
      <c r="EU1069" s="201"/>
      <c r="EV1069" s="201"/>
      <c r="EW1069" s="201"/>
      <c r="EX1069" s="201"/>
      <c r="EY1069" s="201"/>
      <c r="EZ1069" s="201"/>
      <c r="FA1069" s="201"/>
      <c r="FB1069" s="201"/>
      <c r="FC1069" s="201"/>
      <c r="FD1069" s="201"/>
      <c r="FE1069" s="201"/>
      <c r="FF1069" s="201"/>
      <c r="FG1069" s="201"/>
      <c r="FH1069" s="201"/>
      <c r="FI1069" s="201"/>
      <c r="FJ1069" s="201"/>
      <c r="FK1069" s="201"/>
      <c r="FL1069" s="201"/>
      <c r="FM1069" s="201"/>
      <c r="FN1069" s="201"/>
      <c r="FO1069" s="201"/>
      <c r="FP1069" s="201"/>
      <c r="FQ1069" s="201"/>
      <c r="FR1069" s="201"/>
      <c r="FS1069" s="201"/>
      <c r="FT1069" s="201"/>
      <c r="FU1069" s="201"/>
      <c r="FV1069" s="201"/>
      <c r="FW1069" s="201"/>
      <c r="FX1069" s="201"/>
      <c r="FY1069" s="201"/>
      <c r="FZ1069" s="201"/>
      <c r="GA1069" s="201"/>
      <c r="GB1069" s="201"/>
      <c r="GC1069" s="201"/>
      <c r="GD1069" s="201"/>
      <c r="GE1069" s="201"/>
      <c r="GF1069" s="201"/>
      <c r="GG1069" s="201"/>
      <c r="GH1069" s="201"/>
      <c r="GI1069" s="201"/>
      <c r="GJ1069" s="201"/>
      <c r="GK1069" s="201"/>
      <c r="GL1069" s="201"/>
      <c r="GM1069" s="201"/>
      <c r="GN1069" s="201"/>
      <c r="GO1069" s="201"/>
      <c r="GP1069" s="201"/>
      <c r="GQ1069" s="201"/>
      <c r="GR1069" s="201"/>
      <c r="GS1069" s="201"/>
      <c r="GT1069" s="201"/>
      <c r="GU1069" s="201"/>
      <c r="GV1069" s="201"/>
      <c r="GW1069" s="201"/>
      <c r="GX1069" s="201"/>
      <c r="GY1069" s="201"/>
      <c r="GZ1069" s="201"/>
      <c r="HA1069" s="201"/>
      <c r="HB1069" s="201"/>
      <c r="HC1069" s="201"/>
      <c r="HD1069" s="201"/>
      <c r="HE1069" s="201"/>
      <c r="HF1069" s="201"/>
      <c r="HG1069" s="201"/>
      <c r="HH1069" s="201"/>
      <c r="HI1069" s="201"/>
      <c r="HJ1069" s="201"/>
      <c r="HK1069" s="201"/>
      <c r="HL1069" s="201"/>
      <c r="HM1069" s="201"/>
      <c r="HN1069" s="201"/>
      <c r="HO1069" s="201"/>
      <c r="HP1069" s="201"/>
      <c r="HQ1069" s="201"/>
      <c r="HR1069" s="201"/>
      <c r="HS1069" s="201"/>
      <c r="HT1069" s="201"/>
      <c r="HU1069" s="201"/>
      <c r="HV1069" s="201"/>
      <c r="HW1069" s="201"/>
      <c r="HX1069" s="201"/>
      <c r="HY1069" s="201"/>
      <c r="HZ1069" s="201"/>
      <c r="IA1069" s="201"/>
      <c r="IB1069" s="201"/>
      <c r="IC1069" s="201"/>
      <c r="ID1069" s="201"/>
      <c r="IE1069" s="201"/>
      <c r="IF1069" s="201"/>
      <c r="IG1069" s="201"/>
      <c r="IH1069" s="201"/>
      <c r="II1069" s="201"/>
      <c r="IJ1069" s="201"/>
      <c r="IK1069" s="201"/>
      <c r="IL1069" s="201"/>
      <c r="IM1069" s="201"/>
      <c r="IN1069" s="201"/>
      <c r="IO1069" s="201"/>
      <c r="IP1069" s="201"/>
      <c r="IQ1069" s="201"/>
      <c r="IR1069" s="201"/>
      <c r="IS1069" s="201"/>
      <c r="IT1069" s="201"/>
      <c r="IU1069" s="201"/>
      <c r="IV1069" s="201"/>
    </row>
    <row r="1070" spans="1:256">
      <c r="A1070" s="198"/>
      <c r="B1070" s="199"/>
      <c r="C1070" s="199" t="s">
        <v>359</v>
      </c>
      <c r="D1070" s="199"/>
      <c r="E1070" s="199" t="s">
        <v>360</v>
      </c>
      <c r="F1070" s="196">
        <v>1</v>
      </c>
      <c r="G1070" s="197">
        <v>246.35</v>
      </c>
      <c r="H1070" s="197">
        <v>246.35</v>
      </c>
      <c r="I1070" s="197">
        <v>246.35</v>
      </c>
      <c r="J1070" s="230">
        <v>19</v>
      </c>
      <c r="K1070" s="200"/>
      <c r="L1070" s="199">
        <v>1</v>
      </c>
      <c r="M1070" s="197"/>
      <c r="N1070" s="197"/>
      <c r="O1070" s="199"/>
      <c r="P1070" s="197"/>
      <c r="Q1070" s="197"/>
      <c r="R1070" s="196">
        <v>1</v>
      </c>
      <c r="S1070" s="197">
        <v>246.35</v>
      </c>
      <c r="T1070" s="197">
        <v>246.35</v>
      </c>
      <c r="U1070" s="200"/>
      <c r="V1070" s="199"/>
      <c r="W1070" s="199"/>
      <c r="X1070" s="199"/>
      <c r="Y1070" s="199"/>
      <c r="Z1070" s="199"/>
      <c r="AA1070" s="199"/>
      <c r="AB1070" s="199"/>
      <c r="AC1070" s="199"/>
      <c r="AD1070" s="199"/>
      <c r="AE1070" s="200"/>
      <c r="AH1070" s="201"/>
      <c r="AI1070" s="201"/>
      <c r="AJ1070" s="201"/>
      <c r="AK1070" s="201"/>
      <c r="AL1070" s="201"/>
      <c r="AM1070" s="201"/>
      <c r="AN1070" s="201"/>
      <c r="AO1070" s="201"/>
      <c r="AP1070" s="201"/>
      <c r="AQ1070" s="201"/>
      <c r="AR1070" s="201"/>
      <c r="AS1070" s="201"/>
      <c r="AT1070" s="201"/>
      <c r="AU1070" s="201"/>
      <c r="AV1070" s="201"/>
      <c r="AW1070" s="201"/>
      <c r="AX1070" s="201"/>
      <c r="AY1070" s="201"/>
      <c r="AZ1070" s="201"/>
      <c r="BA1070" s="201"/>
      <c r="BB1070" s="201"/>
      <c r="BC1070" s="201"/>
      <c r="BD1070" s="201"/>
      <c r="BE1070" s="201"/>
      <c r="BF1070" s="201"/>
      <c r="BG1070" s="201"/>
      <c r="BH1070" s="201"/>
      <c r="BI1070" s="201"/>
      <c r="BJ1070" s="201"/>
      <c r="BK1070" s="201"/>
      <c r="BL1070" s="201"/>
      <c r="BM1070" s="201"/>
      <c r="BN1070" s="201"/>
      <c r="BO1070" s="201"/>
      <c r="BP1070" s="201"/>
      <c r="BQ1070" s="201"/>
      <c r="BR1070" s="201"/>
      <c r="BS1070" s="201"/>
      <c r="BT1070" s="201"/>
      <c r="BU1070" s="201"/>
      <c r="BV1070" s="201"/>
      <c r="BW1070" s="201"/>
      <c r="BX1070" s="201"/>
      <c r="BY1070" s="201"/>
      <c r="BZ1070" s="201"/>
      <c r="CA1070" s="201"/>
      <c r="CB1070" s="201"/>
      <c r="CC1070" s="201"/>
      <c r="CD1070" s="201"/>
      <c r="CE1070" s="201"/>
      <c r="CF1070" s="201"/>
      <c r="CG1070" s="201"/>
      <c r="CH1070" s="201"/>
      <c r="CI1070" s="201"/>
      <c r="CJ1070" s="201"/>
      <c r="CK1070" s="201"/>
      <c r="CL1070" s="201"/>
      <c r="CM1070" s="201"/>
      <c r="CN1070" s="201"/>
      <c r="CO1070" s="201"/>
      <c r="CP1070" s="201"/>
      <c r="CQ1070" s="201"/>
      <c r="CR1070" s="201"/>
      <c r="CS1070" s="201"/>
      <c r="CT1070" s="201"/>
      <c r="CU1070" s="201"/>
      <c r="CV1070" s="201"/>
      <c r="CW1070" s="201"/>
      <c r="CX1070" s="201"/>
      <c r="CY1070" s="201"/>
      <c r="CZ1070" s="201"/>
      <c r="DA1070" s="201"/>
      <c r="DB1070" s="201"/>
      <c r="DC1070" s="201"/>
      <c r="DD1070" s="201"/>
      <c r="DE1070" s="201"/>
      <c r="DF1070" s="201"/>
      <c r="DG1070" s="201"/>
      <c r="DH1070" s="201"/>
      <c r="DI1070" s="201"/>
      <c r="DJ1070" s="201"/>
      <c r="DK1070" s="201"/>
      <c r="DL1070" s="201"/>
      <c r="DM1070" s="201"/>
      <c r="DN1070" s="201"/>
      <c r="DO1070" s="201"/>
      <c r="DP1070" s="201"/>
      <c r="DQ1070" s="201"/>
      <c r="DR1070" s="201"/>
      <c r="DS1070" s="201"/>
      <c r="DT1070" s="201"/>
      <c r="DU1070" s="201"/>
      <c r="DV1070" s="201"/>
      <c r="DW1070" s="201"/>
      <c r="DX1070" s="201"/>
      <c r="DY1070" s="201"/>
      <c r="DZ1070" s="201"/>
      <c r="EA1070" s="201"/>
      <c r="EB1070" s="201"/>
      <c r="EC1070" s="201"/>
      <c r="ED1070" s="201"/>
      <c r="EE1070" s="201"/>
      <c r="EF1070" s="201"/>
      <c r="EG1070" s="201"/>
      <c r="EH1070" s="201"/>
      <c r="EI1070" s="201"/>
      <c r="EJ1070" s="201"/>
      <c r="EK1070" s="201"/>
      <c r="EL1070" s="201"/>
      <c r="EM1070" s="201"/>
      <c r="EN1070" s="201"/>
      <c r="EO1070" s="201"/>
      <c r="EP1070" s="201"/>
      <c r="EQ1070" s="201"/>
      <c r="ER1070" s="201"/>
      <c r="ES1070" s="201"/>
      <c r="ET1070" s="201"/>
      <c r="EU1070" s="201"/>
      <c r="EV1070" s="201"/>
      <c r="EW1070" s="201"/>
      <c r="EX1070" s="201"/>
      <c r="EY1070" s="201"/>
      <c r="EZ1070" s="201"/>
      <c r="FA1070" s="201"/>
      <c r="FB1070" s="201"/>
      <c r="FC1070" s="201"/>
      <c r="FD1070" s="201"/>
      <c r="FE1070" s="201"/>
      <c r="FF1070" s="201"/>
      <c r="FG1070" s="201"/>
      <c r="FH1070" s="201"/>
      <c r="FI1070" s="201"/>
      <c r="FJ1070" s="201"/>
      <c r="FK1070" s="201"/>
      <c r="FL1070" s="201"/>
      <c r="FM1070" s="201"/>
      <c r="FN1070" s="201"/>
      <c r="FO1070" s="201"/>
      <c r="FP1070" s="201"/>
      <c r="FQ1070" s="201"/>
      <c r="FR1070" s="201"/>
      <c r="FS1070" s="201"/>
      <c r="FT1070" s="201"/>
      <c r="FU1070" s="201"/>
      <c r="FV1070" s="201"/>
      <c r="FW1070" s="201"/>
      <c r="FX1070" s="201"/>
      <c r="FY1070" s="201"/>
      <c r="FZ1070" s="201"/>
      <c r="GA1070" s="201"/>
      <c r="GB1070" s="201"/>
      <c r="GC1070" s="201"/>
      <c r="GD1070" s="201"/>
      <c r="GE1070" s="201"/>
      <c r="GF1070" s="201"/>
      <c r="GG1070" s="201"/>
      <c r="GH1070" s="201"/>
      <c r="GI1070" s="201"/>
      <c r="GJ1070" s="201"/>
      <c r="GK1070" s="201"/>
      <c r="GL1070" s="201"/>
      <c r="GM1070" s="201"/>
      <c r="GN1070" s="201"/>
      <c r="GO1070" s="201"/>
      <c r="GP1070" s="201"/>
      <c r="GQ1070" s="201"/>
      <c r="GR1070" s="201"/>
      <c r="GS1070" s="201"/>
      <c r="GT1070" s="201"/>
      <c r="GU1070" s="201"/>
      <c r="GV1070" s="201"/>
      <c r="GW1070" s="201"/>
      <c r="GX1070" s="201"/>
      <c r="GY1070" s="201"/>
      <c r="GZ1070" s="201"/>
      <c r="HA1070" s="201"/>
      <c r="HB1070" s="201"/>
      <c r="HC1070" s="201"/>
      <c r="HD1070" s="201"/>
      <c r="HE1070" s="201"/>
      <c r="HF1070" s="201"/>
      <c r="HG1070" s="201"/>
      <c r="HH1070" s="201"/>
      <c r="HI1070" s="201"/>
      <c r="HJ1070" s="201"/>
      <c r="HK1070" s="201"/>
      <c r="HL1070" s="201"/>
      <c r="HM1070" s="201"/>
      <c r="HN1070" s="201"/>
      <c r="HO1070" s="201"/>
      <c r="HP1070" s="201"/>
      <c r="HQ1070" s="201"/>
      <c r="HR1070" s="201"/>
      <c r="HS1070" s="201"/>
      <c r="HT1070" s="201"/>
      <c r="HU1070" s="201"/>
      <c r="HV1070" s="201"/>
      <c r="HW1070" s="201"/>
      <c r="HX1070" s="201"/>
      <c r="HY1070" s="201"/>
      <c r="HZ1070" s="201"/>
      <c r="IA1070" s="201"/>
      <c r="IB1070" s="201"/>
      <c r="IC1070" s="201"/>
      <c r="ID1070" s="201"/>
      <c r="IE1070" s="201"/>
      <c r="IF1070" s="201"/>
      <c r="IG1070" s="201"/>
      <c r="IH1070" s="201"/>
      <c r="II1070" s="201"/>
      <c r="IJ1070" s="201"/>
      <c r="IK1070" s="201"/>
      <c r="IL1070" s="201"/>
      <c r="IM1070" s="201"/>
      <c r="IN1070" s="201"/>
      <c r="IO1070" s="201"/>
      <c r="IP1070" s="201"/>
      <c r="IQ1070" s="201"/>
      <c r="IR1070" s="201"/>
      <c r="IS1070" s="201"/>
      <c r="IT1070" s="201"/>
      <c r="IU1070" s="201"/>
      <c r="IV1070" s="201"/>
    </row>
    <row r="1071" spans="1:256">
      <c r="A1071" s="198"/>
      <c r="B1071" s="199"/>
      <c r="C1071" s="199" t="s">
        <v>364</v>
      </c>
      <c r="D1071" s="199"/>
      <c r="E1071" s="199" t="s">
        <v>365</v>
      </c>
      <c r="F1071" s="196">
        <v>1</v>
      </c>
      <c r="G1071" s="197">
        <v>817.54</v>
      </c>
      <c r="H1071" s="197">
        <v>817.54</v>
      </c>
      <c r="I1071" s="197">
        <v>817.54</v>
      </c>
      <c r="J1071" s="230">
        <v>7</v>
      </c>
      <c r="K1071" s="200"/>
      <c r="L1071" s="199">
        <v>1</v>
      </c>
      <c r="M1071" s="197"/>
      <c r="N1071" s="197"/>
      <c r="O1071" s="199"/>
      <c r="P1071" s="197"/>
      <c r="Q1071" s="197"/>
      <c r="R1071" s="196">
        <v>1</v>
      </c>
      <c r="S1071" s="197">
        <v>817.54</v>
      </c>
      <c r="T1071" s="197">
        <v>817.54</v>
      </c>
      <c r="U1071" s="200"/>
      <c r="V1071" s="199"/>
      <c r="W1071" s="199"/>
      <c r="X1071" s="199"/>
      <c r="Y1071" s="199"/>
      <c r="Z1071" s="199"/>
      <c r="AA1071" s="199"/>
      <c r="AB1071" s="199"/>
      <c r="AC1071" s="199"/>
      <c r="AD1071" s="199"/>
      <c r="AE1071" s="200"/>
      <c r="AH1071" s="201"/>
      <c r="AI1071" s="201"/>
      <c r="AJ1071" s="201"/>
      <c r="AK1071" s="201"/>
      <c r="AL1071" s="201"/>
      <c r="AM1071" s="201"/>
      <c r="AN1071" s="201"/>
      <c r="AO1071" s="201"/>
      <c r="AP1071" s="201"/>
      <c r="AQ1071" s="201"/>
      <c r="AR1071" s="201"/>
      <c r="AS1071" s="201"/>
      <c r="AT1071" s="201"/>
      <c r="AU1071" s="201"/>
      <c r="AV1071" s="201"/>
      <c r="AW1071" s="201"/>
      <c r="AX1071" s="201"/>
      <c r="AY1071" s="201"/>
      <c r="AZ1071" s="201"/>
      <c r="BA1071" s="201"/>
      <c r="BB1071" s="201"/>
      <c r="BC1071" s="201"/>
      <c r="BD1071" s="201"/>
      <c r="BE1071" s="201"/>
      <c r="BF1071" s="201"/>
      <c r="BG1071" s="201"/>
      <c r="BH1071" s="201"/>
      <c r="BI1071" s="201"/>
      <c r="BJ1071" s="201"/>
      <c r="BK1071" s="201"/>
      <c r="BL1071" s="201"/>
      <c r="BM1071" s="201"/>
      <c r="BN1071" s="201"/>
      <c r="BO1071" s="201"/>
      <c r="BP1071" s="201"/>
      <c r="BQ1071" s="201"/>
      <c r="BR1071" s="201"/>
      <c r="BS1071" s="201"/>
      <c r="BT1071" s="201"/>
      <c r="BU1071" s="201"/>
      <c r="BV1071" s="201"/>
      <c r="BW1071" s="201"/>
      <c r="BX1071" s="201"/>
      <c r="BY1071" s="201"/>
      <c r="BZ1071" s="201"/>
      <c r="CA1071" s="201"/>
      <c r="CB1071" s="201"/>
      <c r="CC1071" s="201"/>
      <c r="CD1071" s="201"/>
      <c r="CE1071" s="201"/>
      <c r="CF1071" s="201"/>
      <c r="CG1071" s="201"/>
      <c r="CH1071" s="201"/>
      <c r="CI1071" s="201"/>
      <c r="CJ1071" s="201"/>
      <c r="CK1071" s="201"/>
      <c r="CL1071" s="201"/>
      <c r="CM1071" s="201"/>
      <c r="CN1071" s="201"/>
      <c r="CO1071" s="201"/>
      <c r="CP1071" s="201"/>
      <c r="CQ1071" s="201"/>
      <c r="CR1071" s="201"/>
      <c r="CS1071" s="201"/>
      <c r="CT1071" s="201"/>
      <c r="CU1071" s="201"/>
      <c r="CV1071" s="201"/>
      <c r="CW1071" s="201"/>
      <c r="CX1071" s="201"/>
      <c r="CY1071" s="201"/>
      <c r="CZ1071" s="201"/>
      <c r="DA1071" s="201"/>
      <c r="DB1071" s="201"/>
      <c r="DC1071" s="201"/>
      <c r="DD1071" s="201"/>
      <c r="DE1071" s="201"/>
      <c r="DF1071" s="201"/>
      <c r="DG1071" s="201"/>
      <c r="DH1071" s="201"/>
      <c r="DI1071" s="201"/>
      <c r="DJ1071" s="201"/>
      <c r="DK1071" s="201"/>
      <c r="DL1071" s="201"/>
      <c r="DM1071" s="201"/>
      <c r="DN1071" s="201"/>
      <c r="DO1071" s="201"/>
      <c r="DP1071" s="201"/>
      <c r="DQ1071" s="201"/>
      <c r="DR1071" s="201"/>
      <c r="DS1071" s="201"/>
      <c r="DT1071" s="201"/>
      <c r="DU1071" s="201"/>
      <c r="DV1071" s="201"/>
      <c r="DW1071" s="201"/>
      <c r="DX1071" s="201"/>
      <c r="DY1071" s="201"/>
      <c r="DZ1071" s="201"/>
      <c r="EA1071" s="201"/>
      <c r="EB1071" s="201"/>
      <c r="EC1071" s="201"/>
      <c r="ED1071" s="201"/>
      <c r="EE1071" s="201"/>
      <c r="EF1071" s="201"/>
      <c r="EG1071" s="201"/>
      <c r="EH1071" s="201"/>
      <c r="EI1071" s="201"/>
      <c r="EJ1071" s="201"/>
      <c r="EK1071" s="201"/>
      <c r="EL1071" s="201"/>
      <c r="EM1071" s="201"/>
      <c r="EN1071" s="201"/>
      <c r="EO1071" s="201"/>
      <c r="EP1071" s="201"/>
      <c r="EQ1071" s="201"/>
      <c r="ER1071" s="201"/>
      <c r="ES1071" s="201"/>
      <c r="ET1071" s="201"/>
      <c r="EU1071" s="201"/>
      <c r="EV1071" s="201"/>
      <c r="EW1071" s="201"/>
      <c r="EX1071" s="201"/>
      <c r="EY1071" s="201"/>
      <c r="EZ1071" s="201"/>
      <c r="FA1071" s="201"/>
      <c r="FB1071" s="201"/>
      <c r="FC1071" s="201"/>
      <c r="FD1071" s="201"/>
      <c r="FE1071" s="201"/>
      <c r="FF1071" s="201"/>
      <c r="FG1071" s="201"/>
      <c r="FH1071" s="201"/>
      <c r="FI1071" s="201"/>
      <c r="FJ1071" s="201"/>
      <c r="FK1071" s="201"/>
      <c r="FL1071" s="201"/>
      <c r="FM1071" s="201"/>
      <c r="FN1071" s="201"/>
      <c r="FO1071" s="201"/>
      <c r="FP1071" s="201"/>
      <c r="FQ1071" s="201"/>
      <c r="FR1071" s="201"/>
      <c r="FS1071" s="201"/>
      <c r="FT1071" s="201"/>
      <c r="FU1071" s="201"/>
      <c r="FV1071" s="201"/>
      <c r="FW1071" s="201"/>
      <c r="FX1071" s="201"/>
      <c r="FY1071" s="201"/>
      <c r="FZ1071" s="201"/>
      <c r="GA1071" s="201"/>
      <c r="GB1071" s="201"/>
      <c r="GC1071" s="201"/>
      <c r="GD1071" s="201"/>
      <c r="GE1071" s="201"/>
      <c r="GF1071" s="201"/>
      <c r="GG1071" s="201"/>
      <c r="GH1071" s="201"/>
      <c r="GI1071" s="201"/>
      <c r="GJ1071" s="201"/>
      <c r="GK1071" s="201"/>
      <c r="GL1071" s="201"/>
      <c r="GM1071" s="201"/>
      <c r="GN1071" s="201"/>
      <c r="GO1071" s="201"/>
      <c r="GP1071" s="201"/>
      <c r="GQ1071" s="201"/>
      <c r="GR1071" s="201"/>
      <c r="GS1071" s="201"/>
      <c r="GT1071" s="201"/>
      <c r="GU1071" s="201"/>
      <c r="GV1071" s="201"/>
      <c r="GW1071" s="201"/>
      <c r="GX1071" s="201"/>
      <c r="GY1071" s="201"/>
      <c r="GZ1071" s="201"/>
      <c r="HA1071" s="201"/>
      <c r="HB1071" s="201"/>
      <c r="HC1071" s="201"/>
      <c r="HD1071" s="201"/>
      <c r="HE1071" s="201"/>
      <c r="HF1071" s="201"/>
      <c r="HG1071" s="201"/>
      <c r="HH1071" s="201"/>
      <c r="HI1071" s="201"/>
      <c r="HJ1071" s="201"/>
      <c r="HK1071" s="201"/>
      <c r="HL1071" s="201"/>
      <c r="HM1071" s="201"/>
      <c r="HN1071" s="201"/>
      <c r="HO1071" s="201"/>
      <c r="HP1071" s="201"/>
      <c r="HQ1071" s="201"/>
      <c r="HR1071" s="201"/>
      <c r="HS1071" s="201"/>
      <c r="HT1071" s="201"/>
      <c r="HU1071" s="201"/>
      <c r="HV1071" s="201"/>
      <c r="HW1071" s="201"/>
      <c r="HX1071" s="201"/>
      <c r="HY1071" s="201"/>
      <c r="HZ1071" s="201"/>
      <c r="IA1071" s="201"/>
      <c r="IB1071" s="201"/>
      <c r="IC1071" s="201"/>
      <c r="ID1071" s="201"/>
      <c r="IE1071" s="201"/>
      <c r="IF1071" s="201"/>
      <c r="IG1071" s="201"/>
      <c r="IH1071" s="201"/>
      <c r="II1071" s="201"/>
      <c r="IJ1071" s="201"/>
      <c r="IK1071" s="201"/>
      <c r="IL1071" s="201"/>
      <c r="IM1071" s="201"/>
      <c r="IN1071" s="201"/>
      <c r="IO1071" s="201"/>
      <c r="IP1071" s="201"/>
      <c r="IQ1071" s="201"/>
      <c r="IR1071" s="201"/>
      <c r="IS1071" s="201"/>
      <c r="IT1071" s="201"/>
      <c r="IU1071" s="201"/>
      <c r="IV1071" s="201"/>
    </row>
    <row r="1072" spans="1:256">
      <c r="A1072" s="198"/>
      <c r="B1072" s="199"/>
      <c r="C1072" s="199" t="s">
        <v>370</v>
      </c>
      <c r="D1072" s="199"/>
      <c r="E1072" s="199" t="s">
        <v>369</v>
      </c>
      <c r="F1072" s="196">
        <v>1</v>
      </c>
      <c r="G1072" s="197">
        <v>3354.44</v>
      </c>
      <c r="H1072" s="197">
        <v>3354.44</v>
      </c>
      <c r="I1072" s="197">
        <v>3354.44</v>
      </c>
      <c r="J1072" s="230">
        <v>12</v>
      </c>
      <c r="K1072" s="200"/>
      <c r="L1072" s="199">
        <v>1</v>
      </c>
      <c r="M1072" s="197"/>
      <c r="N1072" s="197"/>
      <c r="O1072" s="199"/>
      <c r="P1072" s="197"/>
      <c r="Q1072" s="197"/>
      <c r="R1072" s="196">
        <v>1</v>
      </c>
      <c r="S1072" s="197">
        <v>3354.44</v>
      </c>
      <c r="T1072" s="197">
        <v>3354.44</v>
      </c>
      <c r="U1072" s="200"/>
      <c r="V1072" s="199"/>
      <c r="W1072" s="199"/>
      <c r="X1072" s="199"/>
      <c r="Y1072" s="199"/>
      <c r="Z1072" s="199"/>
      <c r="AA1072" s="199"/>
      <c r="AB1072" s="199"/>
      <c r="AC1072" s="199"/>
      <c r="AD1072" s="199"/>
      <c r="AE1072" s="200"/>
      <c r="AH1072" s="201"/>
      <c r="AI1072" s="201"/>
      <c r="AJ1072" s="201"/>
      <c r="AK1072" s="201"/>
      <c r="AL1072" s="201"/>
      <c r="AM1072" s="201"/>
      <c r="AN1072" s="201"/>
      <c r="AO1072" s="201"/>
      <c r="AP1072" s="201"/>
      <c r="AQ1072" s="201"/>
      <c r="AR1072" s="201"/>
      <c r="AS1072" s="201"/>
      <c r="AT1072" s="201"/>
      <c r="AU1072" s="201"/>
      <c r="AV1072" s="201"/>
      <c r="AW1072" s="201"/>
      <c r="AX1072" s="201"/>
      <c r="AY1072" s="201"/>
      <c r="AZ1072" s="201"/>
      <c r="BA1072" s="201"/>
      <c r="BB1072" s="201"/>
      <c r="BC1072" s="201"/>
      <c r="BD1072" s="201"/>
      <c r="BE1072" s="201"/>
      <c r="BF1072" s="201"/>
      <c r="BG1072" s="201"/>
      <c r="BH1072" s="201"/>
      <c r="BI1072" s="201"/>
      <c r="BJ1072" s="201"/>
      <c r="BK1072" s="201"/>
      <c r="BL1072" s="201"/>
      <c r="BM1072" s="201"/>
      <c r="BN1072" s="201"/>
      <c r="BO1072" s="201"/>
      <c r="BP1072" s="201"/>
      <c r="BQ1072" s="201"/>
      <c r="BR1072" s="201"/>
      <c r="BS1072" s="201"/>
      <c r="BT1072" s="201"/>
      <c r="BU1072" s="201"/>
      <c r="BV1072" s="201"/>
      <c r="BW1072" s="201"/>
      <c r="BX1072" s="201"/>
      <c r="BY1072" s="201"/>
      <c r="BZ1072" s="201"/>
      <c r="CA1072" s="201"/>
      <c r="CB1072" s="201"/>
      <c r="CC1072" s="201"/>
      <c r="CD1072" s="201"/>
      <c r="CE1072" s="201"/>
      <c r="CF1072" s="201"/>
      <c r="CG1072" s="201"/>
      <c r="CH1072" s="201"/>
      <c r="CI1072" s="201"/>
      <c r="CJ1072" s="201"/>
      <c r="CK1072" s="201"/>
      <c r="CL1072" s="201"/>
      <c r="CM1072" s="201"/>
      <c r="CN1072" s="201"/>
      <c r="CO1072" s="201"/>
      <c r="CP1072" s="201"/>
      <c r="CQ1072" s="201"/>
      <c r="CR1072" s="201"/>
      <c r="CS1072" s="201"/>
      <c r="CT1072" s="201"/>
      <c r="CU1072" s="201"/>
      <c r="CV1072" s="201"/>
      <c r="CW1072" s="201"/>
      <c r="CX1072" s="201"/>
      <c r="CY1072" s="201"/>
      <c r="CZ1072" s="201"/>
      <c r="DA1072" s="201"/>
      <c r="DB1072" s="201"/>
      <c r="DC1072" s="201"/>
      <c r="DD1072" s="201"/>
      <c r="DE1072" s="201"/>
      <c r="DF1072" s="201"/>
      <c r="DG1072" s="201"/>
      <c r="DH1072" s="201"/>
      <c r="DI1072" s="201"/>
      <c r="DJ1072" s="201"/>
      <c r="DK1072" s="201"/>
      <c r="DL1072" s="201"/>
      <c r="DM1072" s="201"/>
      <c r="DN1072" s="201"/>
      <c r="DO1072" s="201"/>
      <c r="DP1072" s="201"/>
      <c r="DQ1072" s="201"/>
      <c r="DR1072" s="201"/>
      <c r="DS1072" s="201"/>
      <c r="DT1072" s="201"/>
      <c r="DU1072" s="201"/>
      <c r="DV1072" s="201"/>
      <c r="DW1072" s="201"/>
      <c r="DX1072" s="201"/>
      <c r="DY1072" s="201"/>
      <c r="DZ1072" s="201"/>
      <c r="EA1072" s="201"/>
      <c r="EB1072" s="201"/>
      <c r="EC1072" s="201"/>
      <c r="ED1072" s="201"/>
      <c r="EE1072" s="201"/>
      <c r="EF1072" s="201"/>
      <c r="EG1072" s="201"/>
      <c r="EH1072" s="201"/>
      <c r="EI1072" s="201"/>
      <c r="EJ1072" s="201"/>
      <c r="EK1072" s="201"/>
      <c r="EL1072" s="201"/>
      <c r="EM1072" s="201"/>
      <c r="EN1072" s="201"/>
      <c r="EO1072" s="201"/>
      <c r="EP1072" s="201"/>
      <c r="EQ1072" s="201"/>
      <c r="ER1072" s="201"/>
      <c r="ES1072" s="201"/>
      <c r="ET1072" s="201"/>
      <c r="EU1072" s="201"/>
      <c r="EV1072" s="201"/>
      <c r="EW1072" s="201"/>
      <c r="EX1072" s="201"/>
      <c r="EY1072" s="201"/>
      <c r="EZ1072" s="201"/>
      <c r="FA1072" s="201"/>
      <c r="FB1072" s="201"/>
      <c r="FC1072" s="201"/>
      <c r="FD1072" s="201"/>
      <c r="FE1072" s="201"/>
      <c r="FF1072" s="201"/>
      <c r="FG1072" s="201"/>
      <c r="FH1072" s="201"/>
      <c r="FI1072" s="201"/>
      <c r="FJ1072" s="201"/>
      <c r="FK1072" s="201"/>
      <c r="FL1072" s="201"/>
      <c r="FM1072" s="201"/>
      <c r="FN1072" s="201"/>
      <c r="FO1072" s="201"/>
      <c r="FP1072" s="201"/>
      <c r="FQ1072" s="201"/>
      <c r="FR1072" s="201"/>
      <c r="FS1072" s="201"/>
      <c r="FT1072" s="201"/>
      <c r="FU1072" s="201"/>
      <c r="FV1072" s="201"/>
      <c r="FW1072" s="201"/>
      <c r="FX1072" s="201"/>
      <c r="FY1072" s="201"/>
      <c r="FZ1072" s="201"/>
      <c r="GA1072" s="201"/>
      <c r="GB1072" s="201"/>
      <c r="GC1072" s="201"/>
      <c r="GD1072" s="201"/>
      <c r="GE1072" s="201"/>
      <c r="GF1072" s="201"/>
      <c r="GG1072" s="201"/>
      <c r="GH1072" s="201"/>
      <c r="GI1072" s="201"/>
      <c r="GJ1072" s="201"/>
      <c r="GK1072" s="201"/>
      <c r="GL1072" s="201"/>
      <c r="GM1072" s="201"/>
      <c r="GN1072" s="201"/>
      <c r="GO1072" s="201"/>
      <c r="GP1072" s="201"/>
      <c r="GQ1072" s="201"/>
      <c r="GR1072" s="201"/>
      <c r="GS1072" s="201"/>
      <c r="GT1072" s="201"/>
      <c r="GU1072" s="201"/>
      <c r="GV1072" s="201"/>
      <c r="GW1072" s="201"/>
      <c r="GX1072" s="201"/>
      <c r="GY1072" s="201"/>
      <c r="GZ1072" s="201"/>
      <c r="HA1072" s="201"/>
      <c r="HB1072" s="201"/>
      <c r="HC1072" s="201"/>
      <c r="HD1072" s="201"/>
      <c r="HE1072" s="201"/>
      <c r="HF1072" s="201"/>
      <c r="HG1072" s="201"/>
      <c r="HH1072" s="201"/>
      <c r="HI1072" s="201"/>
      <c r="HJ1072" s="201"/>
      <c r="HK1072" s="201"/>
      <c r="HL1072" s="201"/>
      <c r="HM1072" s="201"/>
      <c r="HN1072" s="201"/>
      <c r="HO1072" s="201"/>
      <c r="HP1072" s="201"/>
      <c r="HQ1072" s="201"/>
      <c r="HR1072" s="201"/>
      <c r="HS1072" s="201"/>
      <c r="HT1072" s="201"/>
      <c r="HU1072" s="201"/>
      <c r="HV1072" s="201"/>
      <c r="HW1072" s="201"/>
      <c r="HX1072" s="201"/>
      <c r="HY1072" s="201"/>
      <c r="HZ1072" s="201"/>
      <c r="IA1072" s="201"/>
      <c r="IB1072" s="201"/>
      <c r="IC1072" s="201"/>
      <c r="ID1072" s="201"/>
      <c r="IE1072" s="201"/>
      <c r="IF1072" s="201"/>
      <c r="IG1072" s="201"/>
      <c r="IH1072" s="201"/>
      <c r="II1072" s="201"/>
      <c r="IJ1072" s="201"/>
      <c r="IK1072" s="201"/>
      <c r="IL1072" s="201"/>
      <c r="IM1072" s="201"/>
      <c r="IN1072" s="201"/>
      <c r="IO1072" s="201"/>
      <c r="IP1072" s="201"/>
      <c r="IQ1072" s="201"/>
      <c r="IR1072" s="201"/>
      <c r="IS1072" s="201"/>
      <c r="IT1072" s="201"/>
      <c r="IU1072" s="201"/>
      <c r="IV1072" s="201"/>
    </row>
    <row r="1073" spans="1:256">
      <c r="A1073" s="198"/>
      <c r="B1073" s="199"/>
      <c r="C1073" s="199" t="s">
        <v>375</v>
      </c>
      <c r="D1073" s="199"/>
      <c r="E1073" s="199" t="s">
        <v>376</v>
      </c>
      <c r="F1073" s="196">
        <v>1</v>
      </c>
      <c r="G1073" s="197"/>
      <c r="H1073" s="197">
        <v>11076.63</v>
      </c>
      <c r="I1073" s="197">
        <v>11076.63</v>
      </c>
      <c r="J1073" s="230">
        <v>13</v>
      </c>
      <c r="K1073" s="200"/>
      <c r="L1073" s="199"/>
      <c r="M1073" s="197">
        <v>11076.63</v>
      </c>
      <c r="N1073" s="197">
        <v>11076.63</v>
      </c>
      <c r="O1073" s="199"/>
      <c r="P1073" s="197"/>
      <c r="Q1073" s="197"/>
      <c r="R1073" s="196">
        <v>1</v>
      </c>
      <c r="S1073" s="197">
        <v>11076.63</v>
      </c>
      <c r="T1073" s="197">
        <v>11076.63</v>
      </c>
      <c r="U1073" s="200"/>
      <c r="V1073" s="199"/>
      <c r="W1073" s="199"/>
      <c r="X1073" s="199"/>
      <c r="Y1073" s="199"/>
      <c r="Z1073" s="199"/>
      <c r="AA1073" s="199"/>
      <c r="AB1073" s="199"/>
      <c r="AC1073" s="199"/>
      <c r="AD1073" s="199"/>
      <c r="AE1073" s="200"/>
      <c r="AH1073" s="201"/>
      <c r="AI1073" s="201"/>
      <c r="AJ1073" s="201"/>
      <c r="AK1073" s="201"/>
      <c r="AL1073" s="201"/>
      <c r="AM1073" s="201"/>
      <c r="AN1073" s="201"/>
      <c r="AO1073" s="201"/>
      <c r="AP1073" s="201"/>
      <c r="AQ1073" s="201"/>
      <c r="AR1073" s="201"/>
      <c r="AS1073" s="201"/>
      <c r="AT1073" s="201"/>
      <c r="AU1073" s="201"/>
      <c r="AV1073" s="201"/>
      <c r="AW1073" s="201"/>
      <c r="AX1073" s="201"/>
      <c r="AY1073" s="201"/>
      <c r="AZ1073" s="201"/>
      <c r="BA1073" s="201"/>
      <c r="BB1073" s="201"/>
      <c r="BC1073" s="201"/>
      <c r="BD1073" s="201"/>
      <c r="BE1073" s="201"/>
      <c r="BF1073" s="201"/>
      <c r="BG1073" s="201"/>
      <c r="BH1073" s="201"/>
      <c r="BI1073" s="201"/>
      <c r="BJ1073" s="201"/>
      <c r="BK1073" s="201"/>
      <c r="BL1073" s="201"/>
      <c r="BM1073" s="201"/>
      <c r="BN1073" s="201"/>
      <c r="BO1073" s="201"/>
      <c r="BP1073" s="201"/>
      <c r="BQ1073" s="201"/>
      <c r="BR1073" s="201"/>
      <c r="BS1073" s="201"/>
      <c r="BT1073" s="201"/>
      <c r="BU1073" s="201"/>
      <c r="BV1073" s="201"/>
      <c r="BW1073" s="201"/>
      <c r="BX1073" s="201"/>
      <c r="BY1073" s="201"/>
      <c r="BZ1073" s="201"/>
      <c r="CA1073" s="201"/>
      <c r="CB1073" s="201"/>
      <c r="CC1073" s="201"/>
      <c r="CD1073" s="201"/>
      <c r="CE1073" s="201"/>
      <c r="CF1073" s="201"/>
      <c r="CG1073" s="201"/>
      <c r="CH1073" s="201"/>
      <c r="CI1073" s="201"/>
      <c r="CJ1073" s="201"/>
      <c r="CK1073" s="201"/>
      <c r="CL1073" s="201"/>
      <c r="CM1073" s="201"/>
      <c r="CN1073" s="201"/>
      <c r="CO1073" s="201"/>
      <c r="CP1073" s="201"/>
      <c r="CQ1073" s="201"/>
      <c r="CR1073" s="201"/>
      <c r="CS1073" s="201"/>
      <c r="CT1073" s="201"/>
      <c r="CU1073" s="201"/>
      <c r="CV1073" s="201"/>
      <c r="CW1073" s="201"/>
      <c r="CX1073" s="201"/>
      <c r="CY1073" s="201"/>
      <c r="CZ1073" s="201"/>
      <c r="DA1073" s="201"/>
      <c r="DB1073" s="201"/>
      <c r="DC1073" s="201"/>
      <c r="DD1073" s="201"/>
      <c r="DE1073" s="201"/>
      <c r="DF1073" s="201"/>
      <c r="DG1073" s="201"/>
      <c r="DH1073" s="201"/>
      <c r="DI1073" s="201"/>
      <c r="DJ1073" s="201"/>
      <c r="DK1073" s="201"/>
      <c r="DL1073" s="201"/>
      <c r="DM1073" s="201"/>
      <c r="DN1073" s="201"/>
      <c r="DO1073" s="201"/>
      <c r="DP1073" s="201"/>
      <c r="DQ1073" s="201"/>
      <c r="DR1073" s="201"/>
      <c r="DS1073" s="201"/>
      <c r="DT1073" s="201"/>
      <c r="DU1073" s="201"/>
      <c r="DV1073" s="201"/>
      <c r="DW1073" s="201"/>
      <c r="DX1073" s="201"/>
      <c r="DY1073" s="201"/>
      <c r="DZ1073" s="201"/>
      <c r="EA1073" s="201"/>
      <c r="EB1073" s="201"/>
      <c r="EC1073" s="201"/>
      <c r="ED1073" s="201"/>
      <c r="EE1073" s="201"/>
      <c r="EF1073" s="201"/>
      <c r="EG1073" s="201"/>
      <c r="EH1073" s="201"/>
      <c r="EI1073" s="201"/>
      <c r="EJ1073" s="201"/>
      <c r="EK1073" s="201"/>
      <c r="EL1073" s="201"/>
      <c r="EM1073" s="201"/>
      <c r="EN1073" s="201"/>
      <c r="EO1073" s="201"/>
      <c r="EP1073" s="201"/>
      <c r="EQ1073" s="201"/>
      <c r="ER1073" s="201"/>
      <c r="ES1073" s="201"/>
      <c r="ET1073" s="201"/>
      <c r="EU1073" s="201"/>
      <c r="EV1073" s="201"/>
      <c r="EW1073" s="201"/>
      <c r="EX1073" s="201"/>
      <c r="EY1073" s="201"/>
      <c r="EZ1073" s="201"/>
      <c r="FA1073" s="201"/>
      <c r="FB1073" s="201"/>
      <c r="FC1073" s="201"/>
      <c r="FD1073" s="201"/>
      <c r="FE1073" s="201"/>
      <c r="FF1073" s="201"/>
      <c r="FG1073" s="201"/>
      <c r="FH1073" s="201"/>
      <c r="FI1073" s="201"/>
      <c r="FJ1073" s="201"/>
      <c r="FK1073" s="201"/>
      <c r="FL1073" s="201"/>
      <c r="FM1073" s="201"/>
      <c r="FN1073" s="201"/>
      <c r="FO1073" s="201"/>
      <c r="FP1073" s="201"/>
      <c r="FQ1073" s="201"/>
      <c r="FR1073" s="201"/>
      <c r="FS1073" s="201"/>
      <c r="FT1073" s="201"/>
      <c r="FU1073" s="201"/>
      <c r="FV1073" s="201"/>
      <c r="FW1073" s="201"/>
      <c r="FX1073" s="201"/>
      <c r="FY1073" s="201"/>
      <c r="FZ1073" s="201"/>
      <c r="GA1073" s="201"/>
      <c r="GB1073" s="201"/>
      <c r="GC1073" s="201"/>
      <c r="GD1073" s="201"/>
      <c r="GE1073" s="201"/>
      <c r="GF1073" s="201"/>
      <c r="GG1073" s="201"/>
      <c r="GH1073" s="201"/>
      <c r="GI1073" s="201"/>
      <c r="GJ1073" s="201"/>
      <c r="GK1073" s="201"/>
      <c r="GL1073" s="201"/>
      <c r="GM1073" s="201"/>
      <c r="GN1073" s="201"/>
      <c r="GO1073" s="201"/>
      <c r="GP1073" s="201"/>
      <c r="GQ1073" s="201"/>
      <c r="GR1073" s="201"/>
      <c r="GS1073" s="201"/>
      <c r="GT1073" s="201"/>
      <c r="GU1073" s="201"/>
      <c r="GV1073" s="201"/>
      <c r="GW1073" s="201"/>
      <c r="GX1073" s="201"/>
      <c r="GY1073" s="201"/>
      <c r="GZ1073" s="201"/>
      <c r="HA1073" s="201"/>
      <c r="HB1073" s="201"/>
      <c r="HC1073" s="201"/>
      <c r="HD1073" s="201"/>
      <c r="HE1073" s="201"/>
      <c r="HF1073" s="201"/>
      <c r="HG1073" s="201"/>
      <c r="HH1073" s="201"/>
      <c r="HI1073" s="201"/>
      <c r="HJ1073" s="201"/>
      <c r="HK1073" s="201"/>
      <c r="HL1073" s="201"/>
      <c r="HM1073" s="201"/>
      <c r="HN1073" s="201"/>
      <c r="HO1073" s="201"/>
      <c r="HP1073" s="201"/>
      <c r="HQ1073" s="201"/>
      <c r="HR1073" s="201"/>
      <c r="HS1073" s="201"/>
      <c r="HT1073" s="201"/>
      <c r="HU1073" s="201"/>
      <c r="HV1073" s="201"/>
      <c r="HW1073" s="201"/>
      <c r="HX1073" s="201"/>
      <c r="HY1073" s="201"/>
      <c r="HZ1073" s="201"/>
      <c r="IA1073" s="201"/>
      <c r="IB1073" s="201"/>
      <c r="IC1073" s="201"/>
      <c r="ID1073" s="201"/>
      <c r="IE1073" s="201"/>
      <c r="IF1073" s="201"/>
      <c r="IG1073" s="201"/>
      <c r="IH1073" s="201"/>
      <c r="II1073" s="201"/>
      <c r="IJ1073" s="201"/>
      <c r="IK1073" s="201"/>
      <c r="IL1073" s="201"/>
      <c r="IM1073" s="201"/>
      <c r="IN1073" s="201"/>
      <c r="IO1073" s="201"/>
      <c r="IP1073" s="201"/>
      <c r="IQ1073" s="201"/>
      <c r="IR1073" s="201"/>
      <c r="IS1073" s="201"/>
      <c r="IT1073" s="201"/>
      <c r="IU1073" s="201"/>
      <c r="IV1073" s="201"/>
    </row>
    <row r="1074" spans="1:256">
      <c r="A1074" s="198"/>
      <c r="B1074" s="199"/>
      <c r="C1074" s="199" t="s">
        <v>378</v>
      </c>
      <c r="D1074" s="199"/>
      <c r="E1074" s="199" t="s">
        <v>379</v>
      </c>
      <c r="F1074" s="196">
        <v>1</v>
      </c>
      <c r="G1074" s="197">
        <v>1158.75</v>
      </c>
      <c r="H1074" s="197">
        <v>1158.75</v>
      </c>
      <c r="I1074" s="197">
        <v>1158.75</v>
      </c>
      <c r="J1074" s="230">
        <v>13</v>
      </c>
      <c r="K1074" s="200"/>
      <c r="L1074" s="199">
        <v>1</v>
      </c>
      <c r="M1074" s="197"/>
      <c r="N1074" s="197"/>
      <c r="O1074" s="199"/>
      <c r="P1074" s="197"/>
      <c r="Q1074" s="197"/>
      <c r="R1074" s="196">
        <v>1</v>
      </c>
      <c r="S1074" s="197">
        <v>1158.75</v>
      </c>
      <c r="T1074" s="197">
        <v>1158.75</v>
      </c>
      <c r="U1074" s="200"/>
      <c r="V1074" s="199"/>
      <c r="W1074" s="199"/>
      <c r="X1074" s="199"/>
      <c r="Y1074" s="199"/>
      <c r="Z1074" s="199"/>
      <c r="AA1074" s="199"/>
      <c r="AB1074" s="199"/>
      <c r="AC1074" s="199"/>
      <c r="AD1074" s="199"/>
      <c r="AE1074" s="200"/>
      <c r="AH1074" s="201"/>
      <c r="AI1074" s="201"/>
      <c r="AJ1074" s="201"/>
      <c r="AK1074" s="201"/>
      <c r="AL1074" s="201"/>
      <c r="AM1074" s="201"/>
      <c r="AN1074" s="201"/>
      <c r="AO1074" s="201"/>
      <c r="AP1074" s="201"/>
      <c r="AQ1074" s="201"/>
      <c r="AR1074" s="201"/>
      <c r="AS1074" s="201"/>
      <c r="AT1074" s="201"/>
      <c r="AU1074" s="201"/>
      <c r="AV1074" s="201"/>
      <c r="AW1074" s="201"/>
      <c r="AX1074" s="201"/>
      <c r="AY1074" s="201"/>
      <c r="AZ1074" s="201"/>
      <c r="BA1074" s="201"/>
      <c r="BB1074" s="201"/>
      <c r="BC1074" s="201"/>
      <c r="BD1074" s="201"/>
      <c r="BE1074" s="201"/>
      <c r="BF1074" s="201"/>
      <c r="BG1074" s="201"/>
      <c r="BH1074" s="201"/>
      <c r="BI1074" s="201"/>
      <c r="BJ1074" s="201"/>
      <c r="BK1074" s="201"/>
      <c r="BL1074" s="201"/>
      <c r="BM1074" s="201"/>
      <c r="BN1074" s="201"/>
      <c r="BO1074" s="201"/>
      <c r="BP1074" s="201"/>
      <c r="BQ1074" s="201"/>
      <c r="BR1074" s="201"/>
      <c r="BS1074" s="201"/>
      <c r="BT1074" s="201"/>
      <c r="BU1074" s="201"/>
      <c r="BV1074" s="201"/>
      <c r="BW1074" s="201"/>
      <c r="BX1074" s="201"/>
      <c r="BY1074" s="201"/>
      <c r="BZ1074" s="201"/>
      <c r="CA1074" s="201"/>
      <c r="CB1074" s="201"/>
      <c r="CC1074" s="201"/>
      <c r="CD1074" s="201"/>
      <c r="CE1074" s="201"/>
      <c r="CF1074" s="201"/>
      <c r="CG1074" s="201"/>
      <c r="CH1074" s="201"/>
      <c r="CI1074" s="201"/>
      <c r="CJ1074" s="201"/>
      <c r="CK1074" s="201"/>
      <c r="CL1074" s="201"/>
      <c r="CM1074" s="201"/>
      <c r="CN1074" s="201"/>
      <c r="CO1074" s="201"/>
      <c r="CP1074" s="201"/>
      <c r="CQ1074" s="201"/>
      <c r="CR1074" s="201"/>
      <c r="CS1074" s="201"/>
      <c r="CT1074" s="201"/>
      <c r="CU1074" s="201"/>
      <c r="CV1074" s="201"/>
      <c r="CW1074" s="201"/>
      <c r="CX1074" s="201"/>
      <c r="CY1074" s="201"/>
      <c r="CZ1074" s="201"/>
      <c r="DA1074" s="201"/>
      <c r="DB1074" s="201"/>
      <c r="DC1074" s="201"/>
      <c r="DD1074" s="201"/>
      <c r="DE1074" s="201"/>
      <c r="DF1074" s="201"/>
      <c r="DG1074" s="201"/>
      <c r="DH1074" s="201"/>
      <c r="DI1074" s="201"/>
      <c r="DJ1074" s="201"/>
      <c r="DK1074" s="201"/>
      <c r="DL1074" s="201"/>
      <c r="DM1074" s="201"/>
      <c r="DN1074" s="201"/>
      <c r="DO1074" s="201"/>
      <c r="DP1074" s="201"/>
      <c r="DQ1074" s="201"/>
      <c r="DR1074" s="201"/>
      <c r="DS1074" s="201"/>
      <c r="DT1074" s="201"/>
      <c r="DU1074" s="201"/>
      <c r="DV1074" s="201"/>
      <c r="DW1074" s="201"/>
      <c r="DX1074" s="201"/>
      <c r="DY1074" s="201"/>
      <c r="DZ1074" s="201"/>
      <c r="EA1074" s="201"/>
      <c r="EB1074" s="201"/>
      <c r="EC1074" s="201"/>
      <c r="ED1074" s="201"/>
      <c r="EE1074" s="201"/>
      <c r="EF1074" s="201"/>
      <c r="EG1074" s="201"/>
      <c r="EH1074" s="201"/>
      <c r="EI1074" s="201"/>
      <c r="EJ1074" s="201"/>
      <c r="EK1074" s="201"/>
      <c r="EL1074" s="201"/>
      <c r="EM1074" s="201"/>
      <c r="EN1074" s="201"/>
      <c r="EO1074" s="201"/>
      <c r="EP1074" s="201"/>
      <c r="EQ1074" s="201"/>
      <c r="ER1074" s="201"/>
      <c r="ES1074" s="201"/>
      <c r="ET1074" s="201"/>
      <c r="EU1074" s="201"/>
      <c r="EV1074" s="201"/>
      <c r="EW1074" s="201"/>
      <c r="EX1074" s="201"/>
      <c r="EY1074" s="201"/>
      <c r="EZ1074" s="201"/>
      <c r="FA1074" s="201"/>
      <c r="FB1074" s="201"/>
      <c r="FC1074" s="201"/>
      <c r="FD1074" s="201"/>
      <c r="FE1074" s="201"/>
      <c r="FF1074" s="201"/>
      <c r="FG1074" s="201"/>
      <c r="FH1074" s="201"/>
      <c r="FI1074" s="201"/>
      <c r="FJ1074" s="201"/>
      <c r="FK1074" s="201"/>
      <c r="FL1074" s="201"/>
      <c r="FM1074" s="201"/>
      <c r="FN1074" s="201"/>
      <c r="FO1074" s="201"/>
      <c r="FP1074" s="201"/>
      <c r="FQ1074" s="201"/>
      <c r="FR1074" s="201"/>
      <c r="FS1074" s="201"/>
      <c r="FT1074" s="201"/>
      <c r="FU1074" s="201"/>
      <c r="FV1074" s="201"/>
      <c r="FW1074" s="201"/>
      <c r="FX1074" s="201"/>
      <c r="FY1074" s="201"/>
      <c r="FZ1074" s="201"/>
      <c r="GA1074" s="201"/>
      <c r="GB1074" s="201"/>
      <c r="GC1074" s="201"/>
      <c r="GD1074" s="201"/>
      <c r="GE1074" s="201"/>
      <c r="GF1074" s="201"/>
      <c r="GG1074" s="201"/>
      <c r="GH1074" s="201"/>
      <c r="GI1074" s="201"/>
      <c r="GJ1074" s="201"/>
      <c r="GK1074" s="201"/>
      <c r="GL1074" s="201"/>
      <c r="GM1074" s="201"/>
      <c r="GN1074" s="201"/>
      <c r="GO1074" s="201"/>
      <c r="GP1074" s="201"/>
      <c r="GQ1074" s="201"/>
      <c r="GR1074" s="201"/>
      <c r="GS1074" s="201"/>
      <c r="GT1074" s="201"/>
      <c r="GU1074" s="201"/>
      <c r="GV1074" s="201"/>
      <c r="GW1074" s="201"/>
      <c r="GX1074" s="201"/>
      <c r="GY1074" s="201"/>
      <c r="GZ1074" s="201"/>
      <c r="HA1074" s="201"/>
      <c r="HB1074" s="201"/>
      <c r="HC1074" s="201"/>
      <c r="HD1074" s="201"/>
      <c r="HE1074" s="201"/>
      <c r="HF1074" s="201"/>
      <c r="HG1074" s="201"/>
      <c r="HH1074" s="201"/>
      <c r="HI1074" s="201"/>
      <c r="HJ1074" s="201"/>
      <c r="HK1074" s="201"/>
      <c r="HL1074" s="201"/>
      <c r="HM1074" s="201"/>
      <c r="HN1074" s="201"/>
      <c r="HO1074" s="201"/>
      <c r="HP1074" s="201"/>
      <c r="HQ1074" s="201"/>
      <c r="HR1074" s="201"/>
      <c r="HS1074" s="201"/>
      <c r="HT1074" s="201"/>
      <c r="HU1074" s="201"/>
      <c r="HV1074" s="201"/>
      <c r="HW1074" s="201"/>
      <c r="HX1074" s="201"/>
      <c r="HY1074" s="201"/>
      <c r="HZ1074" s="201"/>
      <c r="IA1074" s="201"/>
      <c r="IB1074" s="201"/>
      <c r="IC1074" s="201"/>
      <c r="ID1074" s="201"/>
      <c r="IE1074" s="201"/>
      <c r="IF1074" s="201"/>
      <c r="IG1074" s="201"/>
      <c r="IH1074" s="201"/>
      <c r="II1074" s="201"/>
      <c r="IJ1074" s="201"/>
      <c r="IK1074" s="201"/>
      <c r="IL1074" s="201"/>
      <c r="IM1074" s="201"/>
      <c r="IN1074" s="201"/>
      <c r="IO1074" s="201"/>
      <c r="IP1074" s="201"/>
      <c r="IQ1074" s="201"/>
      <c r="IR1074" s="201"/>
      <c r="IS1074" s="201"/>
      <c r="IT1074" s="201"/>
      <c r="IU1074" s="201"/>
      <c r="IV1074" s="201"/>
    </row>
    <row r="1075" spans="1:256">
      <c r="A1075" s="198"/>
      <c r="B1075" s="199"/>
      <c r="C1075" s="199" t="s">
        <v>380</v>
      </c>
      <c r="D1075" s="199"/>
      <c r="E1075" s="199" t="s">
        <v>295</v>
      </c>
      <c r="F1075" s="196">
        <v>2</v>
      </c>
      <c r="G1075" s="197">
        <v>1691.3</v>
      </c>
      <c r="H1075" s="197">
        <v>1691.3</v>
      </c>
      <c r="I1075" s="197">
        <v>845.65</v>
      </c>
      <c r="J1075" s="230">
        <v>13</v>
      </c>
      <c r="K1075" s="200"/>
      <c r="L1075" s="199">
        <v>1</v>
      </c>
      <c r="M1075" s="197">
        <v>539.61</v>
      </c>
      <c r="N1075" s="197">
        <v>539.61</v>
      </c>
      <c r="O1075" s="199"/>
      <c r="P1075" s="197"/>
      <c r="Q1075" s="197"/>
      <c r="R1075" s="196">
        <v>2</v>
      </c>
      <c r="S1075" s="197">
        <v>1691.3</v>
      </c>
      <c r="T1075" s="197">
        <v>845.65</v>
      </c>
      <c r="U1075" s="200"/>
      <c r="V1075" s="199"/>
      <c r="W1075" s="199"/>
      <c r="X1075" s="199"/>
      <c r="Y1075" s="199"/>
      <c r="Z1075" s="199"/>
      <c r="AA1075" s="199"/>
      <c r="AB1075" s="199"/>
      <c r="AC1075" s="199"/>
      <c r="AD1075" s="199"/>
      <c r="AE1075" s="200"/>
      <c r="AH1075" s="201"/>
      <c r="AI1075" s="201"/>
      <c r="AJ1075" s="201"/>
      <c r="AK1075" s="201"/>
      <c r="AL1075" s="201"/>
      <c r="AM1075" s="201"/>
      <c r="AN1075" s="201"/>
      <c r="AO1075" s="201"/>
      <c r="AP1075" s="201"/>
      <c r="AQ1075" s="201"/>
      <c r="AR1075" s="201"/>
      <c r="AS1075" s="201"/>
      <c r="AT1075" s="201"/>
      <c r="AU1075" s="201"/>
      <c r="AV1075" s="201"/>
      <c r="AW1075" s="201"/>
      <c r="AX1075" s="201"/>
      <c r="AY1075" s="201"/>
      <c r="AZ1075" s="201"/>
      <c r="BA1075" s="201"/>
      <c r="BB1075" s="201"/>
      <c r="BC1075" s="201"/>
      <c r="BD1075" s="201"/>
      <c r="BE1075" s="201"/>
      <c r="BF1075" s="201"/>
      <c r="BG1075" s="201"/>
      <c r="BH1075" s="201"/>
      <c r="BI1075" s="201"/>
      <c r="BJ1075" s="201"/>
      <c r="BK1075" s="201"/>
      <c r="BL1075" s="201"/>
      <c r="BM1075" s="201"/>
      <c r="BN1075" s="201"/>
      <c r="BO1075" s="201"/>
      <c r="BP1075" s="201"/>
      <c r="BQ1075" s="201"/>
      <c r="BR1075" s="201"/>
      <c r="BS1075" s="201"/>
      <c r="BT1075" s="201"/>
      <c r="BU1075" s="201"/>
      <c r="BV1075" s="201"/>
      <c r="BW1075" s="201"/>
      <c r="BX1075" s="201"/>
      <c r="BY1075" s="201"/>
      <c r="BZ1075" s="201"/>
      <c r="CA1075" s="201"/>
      <c r="CB1075" s="201"/>
      <c r="CC1075" s="201"/>
      <c r="CD1075" s="201"/>
      <c r="CE1075" s="201"/>
      <c r="CF1075" s="201"/>
      <c r="CG1075" s="201"/>
      <c r="CH1075" s="201"/>
      <c r="CI1075" s="201"/>
      <c r="CJ1075" s="201"/>
      <c r="CK1075" s="201"/>
      <c r="CL1075" s="201"/>
      <c r="CM1075" s="201"/>
      <c r="CN1075" s="201"/>
      <c r="CO1075" s="201"/>
      <c r="CP1075" s="201"/>
      <c r="CQ1075" s="201"/>
      <c r="CR1075" s="201"/>
      <c r="CS1075" s="201"/>
      <c r="CT1075" s="201"/>
      <c r="CU1075" s="201"/>
      <c r="CV1075" s="201"/>
      <c r="CW1075" s="201"/>
      <c r="CX1075" s="201"/>
      <c r="CY1075" s="201"/>
      <c r="CZ1075" s="201"/>
      <c r="DA1075" s="201"/>
      <c r="DB1075" s="201"/>
      <c r="DC1075" s="201"/>
      <c r="DD1075" s="201"/>
      <c r="DE1075" s="201"/>
      <c r="DF1075" s="201"/>
      <c r="DG1075" s="201"/>
      <c r="DH1075" s="201"/>
      <c r="DI1075" s="201"/>
      <c r="DJ1075" s="201"/>
      <c r="DK1075" s="201"/>
      <c r="DL1075" s="201"/>
      <c r="DM1075" s="201"/>
      <c r="DN1075" s="201"/>
      <c r="DO1075" s="201"/>
      <c r="DP1075" s="201"/>
      <c r="DQ1075" s="201"/>
      <c r="DR1075" s="201"/>
      <c r="DS1075" s="201"/>
      <c r="DT1075" s="201"/>
      <c r="DU1075" s="201"/>
      <c r="DV1075" s="201"/>
      <c r="DW1075" s="201"/>
      <c r="DX1075" s="201"/>
      <c r="DY1075" s="201"/>
      <c r="DZ1075" s="201"/>
      <c r="EA1075" s="201"/>
      <c r="EB1075" s="201"/>
      <c r="EC1075" s="201"/>
      <c r="ED1075" s="201"/>
      <c r="EE1075" s="201"/>
      <c r="EF1075" s="201"/>
      <c r="EG1075" s="201"/>
      <c r="EH1075" s="201"/>
      <c r="EI1075" s="201"/>
      <c r="EJ1075" s="201"/>
      <c r="EK1075" s="201"/>
      <c r="EL1075" s="201"/>
      <c r="EM1075" s="201"/>
      <c r="EN1075" s="201"/>
      <c r="EO1075" s="201"/>
      <c r="EP1075" s="201"/>
      <c r="EQ1075" s="201"/>
      <c r="ER1075" s="201"/>
      <c r="ES1075" s="201"/>
      <c r="ET1075" s="201"/>
      <c r="EU1075" s="201"/>
      <c r="EV1075" s="201"/>
      <c r="EW1075" s="201"/>
      <c r="EX1075" s="201"/>
      <c r="EY1075" s="201"/>
      <c r="EZ1075" s="201"/>
      <c r="FA1075" s="201"/>
      <c r="FB1075" s="201"/>
      <c r="FC1075" s="201"/>
      <c r="FD1075" s="201"/>
      <c r="FE1075" s="201"/>
      <c r="FF1075" s="201"/>
      <c r="FG1075" s="201"/>
      <c r="FH1075" s="201"/>
      <c r="FI1075" s="201"/>
      <c r="FJ1075" s="201"/>
      <c r="FK1075" s="201"/>
      <c r="FL1075" s="201"/>
      <c r="FM1075" s="201"/>
      <c r="FN1075" s="201"/>
      <c r="FO1075" s="201"/>
      <c r="FP1075" s="201"/>
      <c r="FQ1075" s="201"/>
      <c r="FR1075" s="201"/>
      <c r="FS1075" s="201"/>
      <c r="FT1075" s="201"/>
      <c r="FU1075" s="201"/>
      <c r="FV1075" s="201"/>
      <c r="FW1075" s="201"/>
      <c r="FX1075" s="201"/>
      <c r="FY1075" s="201"/>
      <c r="FZ1075" s="201"/>
      <c r="GA1075" s="201"/>
      <c r="GB1075" s="201"/>
      <c r="GC1075" s="201"/>
      <c r="GD1075" s="201"/>
      <c r="GE1075" s="201"/>
      <c r="GF1075" s="201"/>
      <c r="GG1075" s="201"/>
      <c r="GH1075" s="201"/>
      <c r="GI1075" s="201"/>
      <c r="GJ1075" s="201"/>
      <c r="GK1075" s="201"/>
      <c r="GL1075" s="201"/>
      <c r="GM1075" s="201"/>
      <c r="GN1075" s="201"/>
      <c r="GO1075" s="201"/>
      <c r="GP1075" s="201"/>
      <c r="GQ1075" s="201"/>
      <c r="GR1075" s="201"/>
      <c r="GS1075" s="201"/>
      <c r="GT1075" s="201"/>
      <c r="GU1075" s="201"/>
      <c r="GV1075" s="201"/>
      <c r="GW1075" s="201"/>
      <c r="GX1075" s="201"/>
      <c r="GY1075" s="201"/>
      <c r="GZ1075" s="201"/>
      <c r="HA1075" s="201"/>
      <c r="HB1075" s="201"/>
      <c r="HC1075" s="201"/>
      <c r="HD1075" s="201"/>
      <c r="HE1075" s="201"/>
      <c r="HF1075" s="201"/>
      <c r="HG1075" s="201"/>
      <c r="HH1075" s="201"/>
      <c r="HI1075" s="201"/>
      <c r="HJ1075" s="201"/>
      <c r="HK1075" s="201"/>
      <c r="HL1075" s="201"/>
      <c r="HM1075" s="201"/>
      <c r="HN1075" s="201"/>
      <c r="HO1075" s="201"/>
      <c r="HP1075" s="201"/>
      <c r="HQ1075" s="201"/>
      <c r="HR1075" s="201"/>
      <c r="HS1075" s="201"/>
      <c r="HT1075" s="201"/>
      <c r="HU1075" s="201"/>
      <c r="HV1075" s="201"/>
      <c r="HW1075" s="201"/>
      <c r="HX1075" s="201"/>
      <c r="HY1075" s="201"/>
      <c r="HZ1075" s="201"/>
      <c r="IA1075" s="201"/>
      <c r="IB1075" s="201"/>
      <c r="IC1075" s="201"/>
      <c r="ID1075" s="201"/>
      <c r="IE1075" s="201"/>
      <c r="IF1075" s="201"/>
      <c r="IG1075" s="201"/>
      <c r="IH1075" s="201"/>
      <c r="II1075" s="201"/>
      <c r="IJ1075" s="201"/>
      <c r="IK1075" s="201"/>
      <c r="IL1075" s="201"/>
      <c r="IM1075" s="201"/>
      <c r="IN1075" s="201"/>
      <c r="IO1075" s="201"/>
      <c r="IP1075" s="201"/>
      <c r="IQ1075" s="201"/>
      <c r="IR1075" s="201"/>
      <c r="IS1075" s="201"/>
      <c r="IT1075" s="201"/>
      <c r="IU1075" s="201"/>
      <c r="IV1075" s="201"/>
    </row>
    <row r="1076" spans="1:256">
      <c r="A1076" s="198"/>
      <c r="B1076" s="199"/>
      <c r="C1076" s="199" t="s">
        <v>383</v>
      </c>
      <c r="D1076" s="199"/>
      <c r="E1076" s="199" t="s">
        <v>384</v>
      </c>
      <c r="F1076" s="196">
        <v>1</v>
      </c>
      <c r="G1076" s="197">
        <v>592.25</v>
      </c>
      <c r="H1076" s="197">
        <v>592.25</v>
      </c>
      <c r="I1076" s="197">
        <v>592.25</v>
      </c>
      <c r="J1076" s="230">
        <v>13</v>
      </c>
      <c r="K1076" s="200"/>
      <c r="L1076" s="199">
        <v>1</v>
      </c>
      <c r="M1076" s="197"/>
      <c r="N1076" s="197"/>
      <c r="O1076" s="199"/>
      <c r="P1076" s="197"/>
      <c r="Q1076" s="197"/>
      <c r="R1076" s="196">
        <v>1</v>
      </c>
      <c r="S1076" s="197">
        <v>592.25</v>
      </c>
      <c r="T1076" s="197">
        <v>592.25</v>
      </c>
      <c r="U1076" s="200"/>
      <c r="V1076" s="199"/>
      <c r="W1076" s="199"/>
      <c r="X1076" s="199"/>
      <c r="Y1076" s="199"/>
      <c r="Z1076" s="199"/>
      <c r="AA1076" s="199"/>
      <c r="AB1076" s="199"/>
      <c r="AC1076" s="199"/>
      <c r="AD1076" s="199"/>
      <c r="AE1076" s="200"/>
      <c r="AH1076" s="201"/>
      <c r="AI1076" s="201"/>
      <c r="AJ1076" s="201"/>
      <c r="AK1076" s="201"/>
      <c r="AL1076" s="201"/>
      <c r="AM1076" s="201"/>
      <c r="AN1076" s="201"/>
      <c r="AO1076" s="201"/>
      <c r="AP1076" s="201"/>
      <c r="AQ1076" s="201"/>
      <c r="AR1076" s="201"/>
      <c r="AS1076" s="201"/>
      <c r="AT1076" s="201"/>
      <c r="AU1076" s="201"/>
      <c r="AV1076" s="201"/>
      <c r="AW1076" s="201"/>
      <c r="AX1076" s="201"/>
      <c r="AY1076" s="201"/>
      <c r="AZ1076" s="201"/>
      <c r="BA1076" s="201"/>
      <c r="BB1076" s="201"/>
      <c r="BC1076" s="201"/>
      <c r="BD1076" s="201"/>
      <c r="BE1076" s="201"/>
      <c r="BF1076" s="201"/>
      <c r="BG1076" s="201"/>
      <c r="BH1076" s="201"/>
      <c r="BI1076" s="201"/>
      <c r="BJ1076" s="201"/>
      <c r="BK1076" s="201"/>
      <c r="BL1076" s="201"/>
      <c r="BM1076" s="201"/>
      <c r="BN1076" s="201"/>
      <c r="BO1076" s="201"/>
      <c r="BP1076" s="201"/>
      <c r="BQ1076" s="201"/>
      <c r="BR1076" s="201"/>
      <c r="BS1076" s="201"/>
      <c r="BT1076" s="201"/>
      <c r="BU1076" s="201"/>
      <c r="BV1076" s="201"/>
      <c r="BW1076" s="201"/>
      <c r="BX1076" s="201"/>
      <c r="BY1076" s="201"/>
      <c r="BZ1076" s="201"/>
      <c r="CA1076" s="201"/>
      <c r="CB1076" s="201"/>
      <c r="CC1076" s="201"/>
      <c r="CD1076" s="201"/>
      <c r="CE1076" s="201"/>
      <c r="CF1076" s="201"/>
      <c r="CG1076" s="201"/>
      <c r="CH1076" s="201"/>
      <c r="CI1076" s="201"/>
      <c r="CJ1076" s="201"/>
      <c r="CK1076" s="201"/>
      <c r="CL1076" s="201"/>
      <c r="CM1076" s="201"/>
      <c r="CN1076" s="201"/>
      <c r="CO1076" s="201"/>
      <c r="CP1076" s="201"/>
      <c r="CQ1076" s="201"/>
      <c r="CR1076" s="201"/>
      <c r="CS1076" s="201"/>
      <c r="CT1076" s="201"/>
      <c r="CU1076" s="201"/>
      <c r="CV1076" s="201"/>
      <c r="CW1076" s="201"/>
      <c r="CX1076" s="201"/>
      <c r="CY1076" s="201"/>
      <c r="CZ1076" s="201"/>
      <c r="DA1076" s="201"/>
      <c r="DB1076" s="201"/>
      <c r="DC1076" s="201"/>
      <c r="DD1076" s="201"/>
      <c r="DE1076" s="201"/>
      <c r="DF1076" s="201"/>
      <c r="DG1076" s="201"/>
      <c r="DH1076" s="201"/>
      <c r="DI1076" s="201"/>
      <c r="DJ1076" s="201"/>
      <c r="DK1076" s="201"/>
      <c r="DL1076" s="201"/>
      <c r="DM1076" s="201"/>
      <c r="DN1076" s="201"/>
      <c r="DO1076" s="201"/>
      <c r="DP1076" s="201"/>
      <c r="DQ1076" s="201"/>
      <c r="DR1076" s="201"/>
      <c r="DS1076" s="201"/>
      <c r="DT1076" s="201"/>
      <c r="DU1076" s="201"/>
      <c r="DV1076" s="201"/>
      <c r="DW1076" s="201"/>
      <c r="DX1076" s="201"/>
      <c r="DY1076" s="201"/>
      <c r="DZ1076" s="201"/>
      <c r="EA1076" s="201"/>
      <c r="EB1076" s="201"/>
      <c r="EC1076" s="201"/>
      <c r="ED1076" s="201"/>
      <c r="EE1076" s="201"/>
      <c r="EF1076" s="201"/>
      <c r="EG1076" s="201"/>
      <c r="EH1076" s="201"/>
      <c r="EI1076" s="201"/>
      <c r="EJ1076" s="201"/>
      <c r="EK1076" s="201"/>
      <c r="EL1076" s="201"/>
      <c r="EM1076" s="201"/>
      <c r="EN1076" s="201"/>
      <c r="EO1076" s="201"/>
      <c r="EP1076" s="201"/>
      <c r="EQ1076" s="201"/>
      <c r="ER1076" s="201"/>
      <c r="ES1076" s="201"/>
      <c r="ET1076" s="201"/>
      <c r="EU1076" s="201"/>
      <c r="EV1076" s="201"/>
      <c r="EW1076" s="201"/>
      <c r="EX1076" s="201"/>
      <c r="EY1076" s="201"/>
      <c r="EZ1076" s="201"/>
      <c r="FA1076" s="201"/>
      <c r="FB1076" s="201"/>
      <c r="FC1076" s="201"/>
      <c r="FD1076" s="201"/>
      <c r="FE1076" s="201"/>
      <c r="FF1076" s="201"/>
      <c r="FG1076" s="201"/>
      <c r="FH1076" s="201"/>
      <c r="FI1076" s="201"/>
      <c r="FJ1076" s="201"/>
      <c r="FK1076" s="201"/>
      <c r="FL1076" s="201"/>
      <c r="FM1076" s="201"/>
      <c r="FN1076" s="201"/>
      <c r="FO1076" s="201"/>
      <c r="FP1076" s="201"/>
      <c r="FQ1076" s="201"/>
      <c r="FR1076" s="201"/>
      <c r="FS1076" s="201"/>
      <c r="FT1076" s="201"/>
      <c r="FU1076" s="201"/>
      <c r="FV1076" s="201"/>
      <c r="FW1076" s="201"/>
      <c r="FX1076" s="201"/>
      <c r="FY1076" s="201"/>
      <c r="FZ1076" s="201"/>
      <c r="GA1076" s="201"/>
      <c r="GB1076" s="201"/>
      <c r="GC1076" s="201"/>
      <c r="GD1076" s="201"/>
      <c r="GE1076" s="201"/>
      <c r="GF1076" s="201"/>
      <c r="GG1076" s="201"/>
      <c r="GH1076" s="201"/>
      <c r="GI1076" s="201"/>
      <c r="GJ1076" s="201"/>
      <c r="GK1076" s="201"/>
      <c r="GL1076" s="201"/>
      <c r="GM1076" s="201"/>
      <c r="GN1076" s="201"/>
      <c r="GO1076" s="201"/>
      <c r="GP1076" s="201"/>
      <c r="GQ1076" s="201"/>
      <c r="GR1076" s="201"/>
      <c r="GS1076" s="201"/>
      <c r="GT1076" s="201"/>
      <c r="GU1076" s="201"/>
      <c r="GV1076" s="201"/>
      <c r="GW1076" s="201"/>
      <c r="GX1076" s="201"/>
      <c r="GY1076" s="201"/>
      <c r="GZ1076" s="201"/>
      <c r="HA1076" s="201"/>
      <c r="HB1076" s="201"/>
      <c r="HC1076" s="201"/>
      <c r="HD1076" s="201"/>
      <c r="HE1076" s="201"/>
      <c r="HF1076" s="201"/>
      <c r="HG1076" s="201"/>
      <c r="HH1076" s="201"/>
      <c r="HI1076" s="201"/>
      <c r="HJ1076" s="201"/>
      <c r="HK1076" s="201"/>
      <c r="HL1076" s="201"/>
      <c r="HM1076" s="201"/>
      <c r="HN1076" s="201"/>
      <c r="HO1076" s="201"/>
      <c r="HP1076" s="201"/>
      <c r="HQ1076" s="201"/>
      <c r="HR1076" s="201"/>
      <c r="HS1076" s="201"/>
      <c r="HT1076" s="201"/>
      <c r="HU1076" s="201"/>
      <c r="HV1076" s="201"/>
      <c r="HW1076" s="201"/>
      <c r="HX1076" s="201"/>
      <c r="HY1076" s="201"/>
      <c r="HZ1076" s="201"/>
      <c r="IA1076" s="201"/>
      <c r="IB1076" s="201"/>
      <c r="IC1076" s="201"/>
      <c r="ID1076" s="201"/>
      <c r="IE1076" s="201"/>
      <c r="IF1076" s="201"/>
      <c r="IG1076" s="201"/>
      <c r="IH1076" s="201"/>
      <c r="II1076" s="201"/>
      <c r="IJ1076" s="201"/>
      <c r="IK1076" s="201"/>
      <c r="IL1076" s="201"/>
      <c r="IM1076" s="201"/>
      <c r="IN1076" s="201"/>
      <c r="IO1076" s="201"/>
      <c r="IP1076" s="201"/>
      <c r="IQ1076" s="201"/>
      <c r="IR1076" s="201"/>
      <c r="IS1076" s="201"/>
      <c r="IT1076" s="201"/>
      <c r="IU1076" s="201"/>
      <c r="IV1076" s="201"/>
    </row>
    <row r="1077" spans="1:256">
      <c r="A1077" s="198"/>
      <c r="B1077" s="199"/>
      <c r="C1077" s="199" t="s">
        <v>386</v>
      </c>
      <c r="D1077" s="199"/>
      <c r="E1077" s="199" t="s">
        <v>113</v>
      </c>
      <c r="F1077" s="196">
        <v>1</v>
      </c>
      <c r="G1077" s="197"/>
      <c r="H1077" s="197">
        <v>810.1</v>
      </c>
      <c r="I1077" s="197">
        <v>810.1</v>
      </c>
      <c r="J1077" s="230">
        <v>7</v>
      </c>
      <c r="K1077" s="200"/>
      <c r="L1077" s="199"/>
      <c r="M1077" s="197">
        <v>810.1</v>
      </c>
      <c r="N1077" s="197">
        <v>810.1</v>
      </c>
      <c r="O1077" s="199"/>
      <c r="P1077" s="197"/>
      <c r="Q1077" s="197"/>
      <c r="R1077" s="196">
        <v>1</v>
      </c>
      <c r="S1077" s="197">
        <v>810.1</v>
      </c>
      <c r="T1077" s="197">
        <v>810.1</v>
      </c>
      <c r="U1077" s="200"/>
      <c r="V1077" s="199"/>
      <c r="W1077" s="199"/>
      <c r="X1077" s="199"/>
      <c r="Y1077" s="199"/>
      <c r="Z1077" s="199"/>
      <c r="AA1077" s="199"/>
      <c r="AB1077" s="199"/>
      <c r="AC1077" s="199"/>
      <c r="AD1077" s="199"/>
      <c r="AE1077" s="200"/>
      <c r="AH1077" s="201"/>
      <c r="AI1077" s="201"/>
      <c r="AJ1077" s="201"/>
      <c r="AK1077" s="201"/>
      <c r="AL1077" s="201"/>
      <c r="AM1077" s="201"/>
      <c r="AN1077" s="201"/>
      <c r="AO1077" s="201"/>
      <c r="AP1077" s="201"/>
      <c r="AQ1077" s="201"/>
      <c r="AR1077" s="201"/>
      <c r="AS1077" s="201"/>
      <c r="AT1077" s="201"/>
      <c r="AU1077" s="201"/>
      <c r="AV1077" s="201"/>
      <c r="AW1077" s="201"/>
      <c r="AX1077" s="201"/>
      <c r="AY1077" s="201"/>
      <c r="AZ1077" s="201"/>
      <c r="BA1077" s="201"/>
      <c r="BB1077" s="201"/>
      <c r="BC1077" s="201"/>
      <c r="BD1077" s="201"/>
      <c r="BE1077" s="201"/>
      <c r="BF1077" s="201"/>
      <c r="BG1077" s="201"/>
      <c r="BH1077" s="201"/>
      <c r="BI1077" s="201"/>
      <c r="BJ1077" s="201"/>
      <c r="BK1077" s="201"/>
      <c r="BL1077" s="201"/>
      <c r="BM1077" s="201"/>
      <c r="BN1077" s="201"/>
      <c r="BO1077" s="201"/>
      <c r="BP1077" s="201"/>
      <c r="BQ1077" s="201"/>
      <c r="BR1077" s="201"/>
      <c r="BS1077" s="201"/>
      <c r="BT1077" s="201"/>
      <c r="BU1077" s="201"/>
      <c r="BV1077" s="201"/>
      <c r="BW1077" s="201"/>
      <c r="BX1077" s="201"/>
      <c r="BY1077" s="201"/>
      <c r="BZ1077" s="201"/>
      <c r="CA1077" s="201"/>
      <c r="CB1077" s="201"/>
      <c r="CC1077" s="201"/>
      <c r="CD1077" s="201"/>
      <c r="CE1077" s="201"/>
      <c r="CF1077" s="201"/>
      <c r="CG1077" s="201"/>
      <c r="CH1077" s="201"/>
      <c r="CI1077" s="201"/>
      <c r="CJ1077" s="201"/>
      <c r="CK1077" s="201"/>
      <c r="CL1077" s="201"/>
      <c r="CM1077" s="201"/>
      <c r="CN1077" s="201"/>
      <c r="CO1077" s="201"/>
      <c r="CP1077" s="201"/>
      <c r="CQ1077" s="201"/>
      <c r="CR1077" s="201"/>
      <c r="CS1077" s="201"/>
      <c r="CT1077" s="201"/>
      <c r="CU1077" s="201"/>
      <c r="CV1077" s="201"/>
      <c r="CW1077" s="201"/>
      <c r="CX1077" s="201"/>
      <c r="CY1077" s="201"/>
      <c r="CZ1077" s="201"/>
      <c r="DA1077" s="201"/>
      <c r="DB1077" s="201"/>
      <c r="DC1077" s="201"/>
      <c r="DD1077" s="201"/>
      <c r="DE1077" s="201"/>
      <c r="DF1077" s="201"/>
      <c r="DG1077" s="201"/>
      <c r="DH1077" s="201"/>
      <c r="DI1077" s="201"/>
      <c r="DJ1077" s="201"/>
      <c r="DK1077" s="201"/>
      <c r="DL1077" s="201"/>
      <c r="DM1077" s="201"/>
      <c r="DN1077" s="201"/>
      <c r="DO1077" s="201"/>
      <c r="DP1077" s="201"/>
      <c r="DQ1077" s="201"/>
      <c r="DR1077" s="201"/>
      <c r="DS1077" s="201"/>
      <c r="DT1077" s="201"/>
      <c r="DU1077" s="201"/>
      <c r="DV1077" s="201"/>
      <c r="DW1077" s="201"/>
      <c r="DX1077" s="201"/>
      <c r="DY1077" s="201"/>
      <c r="DZ1077" s="201"/>
      <c r="EA1077" s="201"/>
      <c r="EB1077" s="201"/>
      <c r="EC1077" s="201"/>
      <c r="ED1077" s="201"/>
      <c r="EE1077" s="201"/>
      <c r="EF1077" s="201"/>
      <c r="EG1077" s="201"/>
      <c r="EH1077" s="201"/>
      <c r="EI1077" s="201"/>
      <c r="EJ1077" s="201"/>
      <c r="EK1077" s="201"/>
      <c r="EL1077" s="201"/>
      <c r="EM1077" s="201"/>
      <c r="EN1077" s="201"/>
      <c r="EO1077" s="201"/>
      <c r="EP1077" s="201"/>
      <c r="EQ1077" s="201"/>
      <c r="ER1077" s="201"/>
      <c r="ES1077" s="201"/>
      <c r="ET1077" s="201"/>
      <c r="EU1077" s="201"/>
      <c r="EV1077" s="201"/>
      <c r="EW1077" s="201"/>
      <c r="EX1077" s="201"/>
      <c r="EY1077" s="201"/>
      <c r="EZ1077" s="201"/>
      <c r="FA1077" s="201"/>
      <c r="FB1077" s="201"/>
      <c r="FC1077" s="201"/>
      <c r="FD1077" s="201"/>
      <c r="FE1077" s="201"/>
      <c r="FF1077" s="201"/>
      <c r="FG1077" s="201"/>
      <c r="FH1077" s="201"/>
      <c r="FI1077" s="201"/>
      <c r="FJ1077" s="201"/>
      <c r="FK1077" s="201"/>
      <c r="FL1077" s="201"/>
      <c r="FM1077" s="201"/>
      <c r="FN1077" s="201"/>
      <c r="FO1077" s="201"/>
      <c r="FP1077" s="201"/>
      <c r="FQ1077" s="201"/>
      <c r="FR1077" s="201"/>
      <c r="FS1077" s="201"/>
      <c r="FT1077" s="201"/>
      <c r="FU1077" s="201"/>
      <c r="FV1077" s="201"/>
      <c r="FW1077" s="201"/>
      <c r="FX1077" s="201"/>
      <c r="FY1077" s="201"/>
      <c r="FZ1077" s="201"/>
      <c r="GA1077" s="201"/>
      <c r="GB1077" s="201"/>
      <c r="GC1077" s="201"/>
      <c r="GD1077" s="201"/>
      <c r="GE1077" s="201"/>
      <c r="GF1077" s="201"/>
      <c r="GG1077" s="201"/>
      <c r="GH1077" s="201"/>
      <c r="GI1077" s="201"/>
      <c r="GJ1077" s="201"/>
      <c r="GK1077" s="201"/>
      <c r="GL1077" s="201"/>
      <c r="GM1077" s="201"/>
      <c r="GN1077" s="201"/>
      <c r="GO1077" s="201"/>
      <c r="GP1077" s="201"/>
      <c r="GQ1077" s="201"/>
      <c r="GR1077" s="201"/>
      <c r="GS1077" s="201"/>
      <c r="GT1077" s="201"/>
      <c r="GU1077" s="201"/>
      <c r="GV1077" s="201"/>
      <c r="GW1077" s="201"/>
      <c r="GX1077" s="201"/>
      <c r="GY1077" s="201"/>
      <c r="GZ1077" s="201"/>
      <c r="HA1077" s="201"/>
      <c r="HB1077" s="201"/>
      <c r="HC1077" s="201"/>
      <c r="HD1077" s="201"/>
      <c r="HE1077" s="201"/>
      <c r="HF1077" s="201"/>
      <c r="HG1077" s="201"/>
      <c r="HH1077" s="201"/>
      <c r="HI1077" s="201"/>
      <c r="HJ1077" s="201"/>
      <c r="HK1077" s="201"/>
      <c r="HL1077" s="201"/>
      <c r="HM1077" s="201"/>
      <c r="HN1077" s="201"/>
      <c r="HO1077" s="201"/>
      <c r="HP1077" s="201"/>
      <c r="HQ1077" s="201"/>
      <c r="HR1077" s="201"/>
      <c r="HS1077" s="201"/>
      <c r="HT1077" s="201"/>
      <c r="HU1077" s="201"/>
      <c r="HV1077" s="201"/>
      <c r="HW1077" s="201"/>
      <c r="HX1077" s="201"/>
      <c r="HY1077" s="201"/>
      <c r="HZ1077" s="201"/>
      <c r="IA1077" s="201"/>
      <c r="IB1077" s="201"/>
      <c r="IC1077" s="201"/>
      <c r="ID1077" s="201"/>
      <c r="IE1077" s="201"/>
      <c r="IF1077" s="201"/>
      <c r="IG1077" s="201"/>
      <c r="IH1077" s="201"/>
      <c r="II1077" s="201"/>
      <c r="IJ1077" s="201"/>
      <c r="IK1077" s="201"/>
      <c r="IL1077" s="201"/>
      <c r="IM1077" s="201"/>
      <c r="IN1077" s="201"/>
      <c r="IO1077" s="201"/>
      <c r="IP1077" s="201"/>
      <c r="IQ1077" s="201"/>
      <c r="IR1077" s="201"/>
      <c r="IS1077" s="201"/>
      <c r="IT1077" s="201"/>
      <c r="IU1077" s="201"/>
      <c r="IV1077" s="201"/>
    </row>
    <row r="1078" spans="1:256">
      <c r="A1078" s="198"/>
      <c r="B1078" s="199"/>
      <c r="C1078" s="199" t="s">
        <v>390</v>
      </c>
      <c r="D1078" s="199"/>
      <c r="E1078" s="199" t="s">
        <v>115</v>
      </c>
      <c r="F1078" s="196">
        <v>3</v>
      </c>
      <c r="G1078" s="197">
        <v>467.96333333333303</v>
      </c>
      <c r="H1078" s="197">
        <v>1403.89</v>
      </c>
      <c r="I1078" s="197">
        <v>467.96333333333303</v>
      </c>
      <c r="J1078" s="230">
        <v>12.6666666666667</v>
      </c>
      <c r="K1078" s="200"/>
      <c r="L1078" s="199">
        <v>3</v>
      </c>
      <c r="M1078" s="197"/>
      <c r="N1078" s="197"/>
      <c r="O1078" s="199"/>
      <c r="P1078" s="197"/>
      <c r="Q1078" s="197"/>
      <c r="R1078" s="196">
        <v>3</v>
      </c>
      <c r="S1078" s="197">
        <v>1403.89</v>
      </c>
      <c r="T1078" s="197">
        <v>467.96333333333303</v>
      </c>
      <c r="U1078" s="200"/>
      <c r="V1078" s="199"/>
      <c r="W1078" s="199"/>
      <c r="X1078" s="199"/>
      <c r="Y1078" s="199"/>
      <c r="Z1078" s="199"/>
      <c r="AA1078" s="199"/>
      <c r="AB1078" s="199"/>
      <c r="AC1078" s="199"/>
      <c r="AD1078" s="199"/>
      <c r="AE1078" s="200"/>
      <c r="AH1078" s="201"/>
      <c r="AI1078" s="201"/>
      <c r="AJ1078" s="201"/>
      <c r="AK1078" s="201"/>
      <c r="AL1078" s="201"/>
      <c r="AM1078" s="201"/>
      <c r="AN1078" s="201"/>
      <c r="AO1078" s="201"/>
      <c r="AP1078" s="201"/>
      <c r="AQ1078" s="201"/>
      <c r="AR1078" s="201"/>
      <c r="AS1078" s="201"/>
      <c r="AT1078" s="201"/>
      <c r="AU1078" s="201"/>
      <c r="AV1078" s="201"/>
      <c r="AW1078" s="201"/>
      <c r="AX1078" s="201"/>
      <c r="AY1078" s="201"/>
      <c r="AZ1078" s="201"/>
      <c r="BA1078" s="201"/>
      <c r="BB1078" s="201"/>
      <c r="BC1078" s="201"/>
      <c r="BD1078" s="201"/>
      <c r="BE1078" s="201"/>
      <c r="BF1078" s="201"/>
      <c r="BG1078" s="201"/>
      <c r="BH1078" s="201"/>
      <c r="BI1078" s="201"/>
      <c r="BJ1078" s="201"/>
      <c r="BK1078" s="201"/>
      <c r="BL1078" s="201"/>
      <c r="BM1078" s="201"/>
      <c r="BN1078" s="201"/>
      <c r="BO1078" s="201"/>
      <c r="BP1078" s="201"/>
      <c r="BQ1078" s="201"/>
      <c r="BR1078" s="201"/>
      <c r="BS1078" s="201"/>
      <c r="BT1078" s="201"/>
      <c r="BU1078" s="201"/>
      <c r="BV1078" s="201"/>
      <c r="BW1078" s="201"/>
      <c r="BX1078" s="201"/>
      <c r="BY1078" s="201"/>
      <c r="BZ1078" s="201"/>
      <c r="CA1078" s="201"/>
      <c r="CB1078" s="201"/>
      <c r="CC1078" s="201"/>
      <c r="CD1078" s="201"/>
      <c r="CE1078" s="201"/>
      <c r="CF1078" s="201"/>
      <c r="CG1078" s="201"/>
      <c r="CH1078" s="201"/>
      <c r="CI1078" s="201"/>
      <c r="CJ1078" s="201"/>
      <c r="CK1078" s="201"/>
      <c r="CL1078" s="201"/>
      <c r="CM1078" s="201"/>
      <c r="CN1078" s="201"/>
      <c r="CO1078" s="201"/>
      <c r="CP1078" s="201"/>
      <c r="CQ1078" s="201"/>
      <c r="CR1078" s="201"/>
      <c r="CS1078" s="201"/>
      <c r="CT1078" s="201"/>
      <c r="CU1078" s="201"/>
      <c r="CV1078" s="201"/>
      <c r="CW1078" s="201"/>
      <c r="CX1078" s="201"/>
      <c r="CY1078" s="201"/>
      <c r="CZ1078" s="201"/>
      <c r="DA1078" s="201"/>
      <c r="DB1078" s="201"/>
      <c r="DC1078" s="201"/>
      <c r="DD1078" s="201"/>
      <c r="DE1078" s="201"/>
      <c r="DF1078" s="201"/>
      <c r="DG1078" s="201"/>
      <c r="DH1078" s="201"/>
      <c r="DI1078" s="201"/>
      <c r="DJ1078" s="201"/>
      <c r="DK1078" s="201"/>
      <c r="DL1078" s="201"/>
      <c r="DM1078" s="201"/>
      <c r="DN1078" s="201"/>
      <c r="DO1078" s="201"/>
      <c r="DP1078" s="201"/>
      <c r="DQ1078" s="201"/>
      <c r="DR1078" s="201"/>
      <c r="DS1078" s="201"/>
      <c r="DT1078" s="201"/>
      <c r="DU1078" s="201"/>
      <c r="DV1078" s="201"/>
      <c r="DW1078" s="201"/>
      <c r="DX1078" s="201"/>
      <c r="DY1078" s="201"/>
      <c r="DZ1078" s="201"/>
      <c r="EA1078" s="201"/>
      <c r="EB1078" s="201"/>
      <c r="EC1078" s="201"/>
      <c r="ED1078" s="201"/>
      <c r="EE1078" s="201"/>
      <c r="EF1078" s="201"/>
      <c r="EG1078" s="201"/>
      <c r="EH1078" s="201"/>
      <c r="EI1078" s="201"/>
      <c r="EJ1078" s="201"/>
      <c r="EK1078" s="201"/>
      <c r="EL1078" s="201"/>
      <c r="EM1078" s="201"/>
      <c r="EN1078" s="201"/>
      <c r="EO1078" s="201"/>
      <c r="EP1078" s="201"/>
      <c r="EQ1078" s="201"/>
      <c r="ER1078" s="201"/>
      <c r="ES1078" s="201"/>
      <c r="ET1078" s="201"/>
      <c r="EU1078" s="201"/>
      <c r="EV1078" s="201"/>
      <c r="EW1078" s="201"/>
      <c r="EX1078" s="201"/>
      <c r="EY1078" s="201"/>
      <c r="EZ1078" s="201"/>
      <c r="FA1078" s="201"/>
      <c r="FB1078" s="201"/>
      <c r="FC1078" s="201"/>
      <c r="FD1078" s="201"/>
      <c r="FE1078" s="201"/>
      <c r="FF1078" s="201"/>
      <c r="FG1078" s="201"/>
      <c r="FH1078" s="201"/>
      <c r="FI1078" s="201"/>
      <c r="FJ1078" s="201"/>
      <c r="FK1078" s="201"/>
      <c r="FL1078" s="201"/>
      <c r="FM1078" s="201"/>
      <c r="FN1078" s="201"/>
      <c r="FO1078" s="201"/>
      <c r="FP1078" s="201"/>
      <c r="FQ1078" s="201"/>
      <c r="FR1078" s="201"/>
      <c r="FS1078" s="201"/>
      <c r="FT1078" s="201"/>
      <c r="FU1078" s="201"/>
      <c r="FV1078" s="201"/>
      <c r="FW1078" s="201"/>
      <c r="FX1078" s="201"/>
      <c r="FY1078" s="201"/>
      <c r="FZ1078" s="201"/>
      <c r="GA1078" s="201"/>
      <c r="GB1078" s="201"/>
      <c r="GC1078" s="201"/>
      <c r="GD1078" s="201"/>
      <c r="GE1078" s="201"/>
      <c r="GF1078" s="201"/>
      <c r="GG1078" s="201"/>
      <c r="GH1078" s="201"/>
      <c r="GI1078" s="201"/>
      <c r="GJ1078" s="201"/>
      <c r="GK1078" s="201"/>
      <c r="GL1078" s="201"/>
      <c r="GM1078" s="201"/>
      <c r="GN1078" s="201"/>
      <c r="GO1078" s="201"/>
      <c r="GP1078" s="201"/>
      <c r="GQ1078" s="201"/>
      <c r="GR1078" s="201"/>
      <c r="GS1078" s="201"/>
      <c r="GT1078" s="201"/>
      <c r="GU1078" s="201"/>
      <c r="GV1078" s="201"/>
      <c r="GW1078" s="201"/>
      <c r="GX1078" s="201"/>
      <c r="GY1078" s="201"/>
      <c r="GZ1078" s="201"/>
      <c r="HA1078" s="201"/>
      <c r="HB1078" s="201"/>
      <c r="HC1078" s="201"/>
      <c r="HD1078" s="201"/>
      <c r="HE1078" s="201"/>
      <c r="HF1078" s="201"/>
      <c r="HG1078" s="201"/>
      <c r="HH1078" s="201"/>
      <c r="HI1078" s="201"/>
      <c r="HJ1078" s="201"/>
      <c r="HK1078" s="201"/>
      <c r="HL1078" s="201"/>
      <c r="HM1078" s="201"/>
      <c r="HN1078" s="201"/>
      <c r="HO1078" s="201"/>
      <c r="HP1078" s="201"/>
      <c r="HQ1078" s="201"/>
      <c r="HR1078" s="201"/>
      <c r="HS1078" s="201"/>
      <c r="HT1078" s="201"/>
      <c r="HU1078" s="201"/>
      <c r="HV1078" s="201"/>
      <c r="HW1078" s="201"/>
      <c r="HX1078" s="201"/>
      <c r="HY1078" s="201"/>
      <c r="HZ1078" s="201"/>
      <c r="IA1078" s="201"/>
      <c r="IB1078" s="201"/>
      <c r="IC1078" s="201"/>
      <c r="ID1078" s="201"/>
      <c r="IE1078" s="201"/>
      <c r="IF1078" s="201"/>
      <c r="IG1078" s="201"/>
      <c r="IH1078" s="201"/>
      <c r="II1078" s="201"/>
      <c r="IJ1078" s="201"/>
      <c r="IK1078" s="201"/>
      <c r="IL1078" s="201"/>
      <c r="IM1078" s="201"/>
      <c r="IN1078" s="201"/>
      <c r="IO1078" s="201"/>
      <c r="IP1078" s="201"/>
      <c r="IQ1078" s="201"/>
      <c r="IR1078" s="201"/>
      <c r="IS1078" s="201"/>
      <c r="IT1078" s="201"/>
      <c r="IU1078" s="201"/>
      <c r="IV1078" s="201"/>
    </row>
    <row r="1079" spans="1:256">
      <c r="A1079" s="198"/>
      <c r="B1079" s="199"/>
      <c r="C1079" s="199" t="s">
        <v>391</v>
      </c>
      <c r="D1079" s="199"/>
      <c r="E1079" s="199" t="s">
        <v>210</v>
      </c>
      <c r="F1079" s="196">
        <v>5</v>
      </c>
      <c r="G1079" s="197">
        <v>688.64</v>
      </c>
      <c r="H1079" s="197">
        <v>2754.56</v>
      </c>
      <c r="I1079" s="197">
        <v>550.91200000000003</v>
      </c>
      <c r="J1079" s="230">
        <v>10.6</v>
      </c>
      <c r="K1079" s="200"/>
      <c r="L1079" s="199">
        <v>4</v>
      </c>
      <c r="M1079" s="197">
        <v>842.5</v>
      </c>
      <c r="N1079" s="197">
        <v>842.5</v>
      </c>
      <c r="O1079" s="199"/>
      <c r="P1079" s="197"/>
      <c r="Q1079" s="197"/>
      <c r="R1079" s="196">
        <v>5</v>
      </c>
      <c r="S1079" s="197">
        <v>2754.56</v>
      </c>
      <c r="T1079" s="197">
        <v>550.91200000000003</v>
      </c>
      <c r="U1079" s="200"/>
      <c r="V1079" s="199"/>
      <c r="W1079" s="199"/>
      <c r="X1079" s="199"/>
      <c r="Y1079" s="199"/>
      <c r="Z1079" s="199"/>
      <c r="AA1079" s="199"/>
      <c r="AB1079" s="199"/>
      <c r="AC1079" s="199"/>
      <c r="AD1079" s="199"/>
      <c r="AE1079" s="200"/>
      <c r="AH1079" s="201"/>
      <c r="AI1079" s="201"/>
      <c r="AJ1079" s="201"/>
      <c r="AK1079" s="201"/>
      <c r="AL1079" s="201"/>
      <c r="AM1079" s="201"/>
      <c r="AN1079" s="201"/>
      <c r="AO1079" s="201"/>
      <c r="AP1079" s="201"/>
      <c r="AQ1079" s="201"/>
      <c r="AR1079" s="201"/>
      <c r="AS1079" s="201"/>
      <c r="AT1079" s="201"/>
      <c r="AU1079" s="201"/>
      <c r="AV1079" s="201"/>
      <c r="AW1079" s="201"/>
      <c r="AX1079" s="201"/>
      <c r="AY1079" s="201"/>
      <c r="AZ1079" s="201"/>
      <c r="BA1079" s="201"/>
      <c r="BB1079" s="201"/>
      <c r="BC1079" s="201"/>
      <c r="BD1079" s="201"/>
      <c r="BE1079" s="201"/>
      <c r="BF1079" s="201"/>
      <c r="BG1079" s="201"/>
      <c r="BH1079" s="201"/>
      <c r="BI1079" s="201"/>
      <c r="BJ1079" s="201"/>
      <c r="BK1079" s="201"/>
      <c r="BL1079" s="201"/>
      <c r="BM1079" s="201"/>
      <c r="BN1079" s="201"/>
      <c r="BO1079" s="201"/>
      <c r="BP1079" s="201"/>
      <c r="BQ1079" s="201"/>
      <c r="BR1079" s="201"/>
      <c r="BS1079" s="201"/>
      <c r="BT1079" s="201"/>
      <c r="BU1079" s="201"/>
      <c r="BV1079" s="201"/>
      <c r="BW1079" s="201"/>
      <c r="BX1079" s="201"/>
      <c r="BY1079" s="201"/>
      <c r="BZ1079" s="201"/>
      <c r="CA1079" s="201"/>
      <c r="CB1079" s="201"/>
      <c r="CC1079" s="201"/>
      <c r="CD1079" s="201"/>
      <c r="CE1079" s="201"/>
      <c r="CF1079" s="201"/>
      <c r="CG1079" s="201"/>
      <c r="CH1079" s="201"/>
      <c r="CI1079" s="201"/>
      <c r="CJ1079" s="201"/>
      <c r="CK1079" s="201"/>
      <c r="CL1079" s="201"/>
      <c r="CM1079" s="201"/>
      <c r="CN1079" s="201"/>
      <c r="CO1079" s="201"/>
      <c r="CP1079" s="201"/>
      <c r="CQ1079" s="201"/>
      <c r="CR1079" s="201"/>
      <c r="CS1079" s="201"/>
      <c r="CT1079" s="201"/>
      <c r="CU1079" s="201"/>
      <c r="CV1079" s="201"/>
      <c r="CW1079" s="201"/>
      <c r="CX1079" s="201"/>
      <c r="CY1079" s="201"/>
      <c r="CZ1079" s="201"/>
      <c r="DA1079" s="201"/>
      <c r="DB1079" s="201"/>
      <c r="DC1079" s="201"/>
      <c r="DD1079" s="201"/>
      <c r="DE1079" s="201"/>
      <c r="DF1079" s="201"/>
      <c r="DG1079" s="201"/>
      <c r="DH1079" s="201"/>
      <c r="DI1079" s="201"/>
      <c r="DJ1079" s="201"/>
      <c r="DK1079" s="201"/>
      <c r="DL1079" s="201"/>
      <c r="DM1079" s="201"/>
      <c r="DN1079" s="201"/>
      <c r="DO1079" s="201"/>
      <c r="DP1079" s="201"/>
      <c r="DQ1079" s="201"/>
      <c r="DR1079" s="201"/>
      <c r="DS1079" s="201"/>
      <c r="DT1079" s="201"/>
      <c r="DU1079" s="201"/>
      <c r="DV1079" s="201"/>
      <c r="DW1079" s="201"/>
      <c r="DX1079" s="201"/>
      <c r="DY1079" s="201"/>
      <c r="DZ1079" s="201"/>
      <c r="EA1079" s="201"/>
      <c r="EB1079" s="201"/>
      <c r="EC1079" s="201"/>
      <c r="ED1079" s="201"/>
      <c r="EE1079" s="201"/>
      <c r="EF1079" s="201"/>
      <c r="EG1079" s="201"/>
      <c r="EH1079" s="201"/>
      <c r="EI1079" s="201"/>
      <c r="EJ1079" s="201"/>
      <c r="EK1079" s="201"/>
      <c r="EL1079" s="201"/>
      <c r="EM1079" s="201"/>
      <c r="EN1079" s="201"/>
      <c r="EO1079" s="201"/>
      <c r="EP1079" s="201"/>
      <c r="EQ1079" s="201"/>
      <c r="ER1079" s="201"/>
      <c r="ES1079" s="201"/>
      <c r="ET1079" s="201"/>
      <c r="EU1079" s="201"/>
      <c r="EV1079" s="201"/>
      <c r="EW1079" s="201"/>
      <c r="EX1079" s="201"/>
      <c r="EY1079" s="201"/>
      <c r="EZ1079" s="201"/>
      <c r="FA1079" s="201"/>
      <c r="FB1079" s="201"/>
      <c r="FC1079" s="201"/>
      <c r="FD1079" s="201"/>
      <c r="FE1079" s="201"/>
      <c r="FF1079" s="201"/>
      <c r="FG1079" s="201"/>
      <c r="FH1079" s="201"/>
      <c r="FI1079" s="201"/>
      <c r="FJ1079" s="201"/>
      <c r="FK1079" s="201"/>
      <c r="FL1079" s="201"/>
      <c r="FM1079" s="201"/>
      <c r="FN1079" s="201"/>
      <c r="FO1079" s="201"/>
      <c r="FP1079" s="201"/>
      <c r="FQ1079" s="201"/>
      <c r="FR1079" s="201"/>
      <c r="FS1079" s="201"/>
      <c r="FT1079" s="201"/>
      <c r="FU1079" s="201"/>
      <c r="FV1079" s="201"/>
      <c r="FW1079" s="201"/>
      <c r="FX1079" s="201"/>
      <c r="FY1079" s="201"/>
      <c r="FZ1079" s="201"/>
      <c r="GA1079" s="201"/>
      <c r="GB1079" s="201"/>
      <c r="GC1079" s="201"/>
      <c r="GD1079" s="201"/>
      <c r="GE1079" s="201"/>
      <c r="GF1079" s="201"/>
      <c r="GG1079" s="201"/>
      <c r="GH1079" s="201"/>
      <c r="GI1079" s="201"/>
      <c r="GJ1079" s="201"/>
      <c r="GK1079" s="201"/>
      <c r="GL1079" s="201"/>
      <c r="GM1079" s="201"/>
      <c r="GN1079" s="201"/>
      <c r="GO1079" s="201"/>
      <c r="GP1079" s="201"/>
      <c r="GQ1079" s="201"/>
      <c r="GR1079" s="201"/>
      <c r="GS1079" s="201"/>
      <c r="GT1079" s="201"/>
      <c r="GU1079" s="201"/>
      <c r="GV1079" s="201"/>
      <c r="GW1079" s="201"/>
      <c r="GX1079" s="201"/>
      <c r="GY1079" s="201"/>
      <c r="GZ1079" s="201"/>
      <c r="HA1079" s="201"/>
      <c r="HB1079" s="201"/>
      <c r="HC1079" s="201"/>
      <c r="HD1079" s="201"/>
      <c r="HE1079" s="201"/>
      <c r="HF1079" s="201"/>
      <c r="HG1079" s="201"/>
      <c r="HH1079" s="201"/>
      <c r="HI1079" s="201"/>
      <c r="HJ1079" s="201"/>
      <c r="HK1079" s="201"/>
      <c r="HL1079" s="201"/>
      <c r="HM1079" s="201"/>
      <c r="HN1079" s="201"/>
      <c r="HO1079" s="201"/>
      <c r="HP1079" s="201"/>
      <c r="HQ1079" s="201"/>
      <c r="HR1079" s="201"/>
      <c r="HS1079" s="201"/>
      <c r="HT1079" s="201"/>
      <c r="HU1079" s="201"/>
      <c r="HV1079" s="201"/>
      <c r="HW1079" s="201"/>
      <c r="HX1079" s="201"/>
      <c r="HY1079" s="201"/>
      <c r="HZ1079" s="201"/>
      <c r="IA1079" s="201"/>
      <c r="IB1079" s="201"/>
      <c r="IC1079" s="201"/>
      <c r="ID1079" s="201"/>
      <c r="IE1079" s="201"/>
      <c r="IF1079" s="201"/>
      <c r="IG1079" s="201"/>
      <c r="IH1079" s="201"/>
      <c r="II1079" s="201"/>
      <c r="IJ1079" s="201"/>
      <c r="IK1079" s="201"/>
      <c r="IL1079" s="201"/>
      <c r="IM1079" s="201"/>
      <c r="IN1079" s="201"/>
      <c r="IO1079" s="201"/>
      <c r="IP1079" s="201"/>
      <c r="IQ1079" s="201"/>
      <c r="IR1079" s="201"/>
      <c r="IS1079" s="201"/>
      <c r="IT1079" s="201"/>
      <c r="IU1079" s="201"/>
      <c r="IV1079" s="201"/>
    </row>
    <row r="1080" spans="1:256">
      <c r="A1080" s="198"/>
      <c r="B1080" s="199"/>
      <c r="C1080" s="199" t="s">
        <v>393</v>
      </c>
      <c r="D1080" s="199"/>
      <c r="E1080" s="199" t="s">
        <v>89</v>
      </c>
      <c r="F1080" s="196">
        <v>1</v>
      </c>
      <c r="G1080" s="197"/>
      <c r="H1080" s="197">
        <v>374.12</v>
      </c>
      <c r="I1080" s="197">
        <v>374.12</v>
      </c>
      <c r="J1080" s="230">
        <v>6</v>
      </c>
      <c r="K1080" s="200"/>
      <c r="L1080" s="199"/>
      <c r="M1080" s="197">
        <v>374.12</v>
      </c>
      <c r="N1080" s="197">
        <v>374.12</v>
      </c>
      <c r="O1080" s="199"/>
      <c r="P1080" s="197"/>
      <c r="Q1080" s="197"/>
      <c r="R1080" s="196">
        <v>1</v>
      </c>
      <c r="S1080" s="197">
        <v>374.12</v>
      </c>
      <c r="T1080" s="197">
        <v>374.12</v>
      </c>
      <c r="U1080" s="200"/>
      <c r="V1080" s="199"/>
      <c r="W1080" s="199"/>
      <c r="X1080" s="199"/>
      <c r="Y1080" s="199"/>
      <c r="Z1080" s="199"/>
      <c r="AA1080" s="199"/>
      <c r="AB1080" s="199"/>
      <c r="AC1080" s="199"/>
      <c r="AD1080" s="199"/>
      <c r="AE1080" s="200"/>
      <c r="AH1080" s="201"/>
      <c r="AI1080" s="201"/>
      <c r="AJ1080" s="201"/>
      <c r="AK1080" s="201"/>
      <c r="AL1080" s="201"/>
      <c r="AM1080" s="201"/>
      <c r="AN1080" s="201"/>
      <c r="AO1080" s="201"/>
      <c r="AP1080" s="201"/>
      <c r="AQ1080" s="201"/>
      <c r="AR1080" s="201"/>
      <c r="AS1080" s="201"/>
      <c r="AT1080" s="201"/>
      <c r="AU1080" s="201"/>
      <c r="AV1080" s="201"/>
      <c r="AW1080" s="201"/>
      <c r="AX1080" s="201"/>
      <c r="AY1080" s="201"/>
      <c r="AZ1080" s="201"/>
      <c r="BA1080" s="201"/>
      <c r="BB1080" s="201"/>
      <c r="BC1080" s="201"/>
      <c r="BD1080" s="201"/>
      <c r="BE1080" s="201"/>
      <c r="BF1080" s="201"/>
      <c r="BG1080" s="201"/>
      <c r="BH1080" s="201"/>
      <c r="BI1080" s="201"/>
      <c r="BJ1080" s="201"/>
      <c r="BK1080" s="201"/>
      <c r="BL1080" s="201"/>
      <c r="BM1080" s="201"/>
      <c r="BN1080" s="201"/>
      <c r="BO1080" s="201"/>
      <c r="BP1080" s="201"/>
      <c r="BQ1080" s="201"/>
      <c r="BR1080" s="201"/>
      <c r="BS1080" s="201"/>
      <c r="BT1080" s="201"/>
      <c r="BU1080" s="201"/>
      <c r="BV1080" s="201"/>
      <c r="BW1080" s="201"/>
      <c r="BX1080" s="201"/>
      <c r="BY1080" s="201"/>
      <c r="BZ1080" s="201"/>
      <c r="CA1080" s="201"/>
      <c r="CB1080" s="201"/>
      <c r="CC1080" s="201"/>
      <c r="CD1080" s="201"/>
      <c r="CE1080" s="201"/>
      <c r="CF1080" s="201"/>
      <c r="CG1080" s="201"/>
      <c r="CH1080" s="201"/>
      <c r="CI1080" s="201"/>
      <c r="CJ1080" s="201"/>
      <c r="CK1080" s="201"/>
      <c r="CL1080" s="201"/>
      <c r="CM1080" s="201"/>
      <c r="CN1080" s="201"/>
      <c r="CO1080" s="201"/>
      <c r="CP1080" s="201"/>
      <c r="CQ1080" s="201"/>
      <c r="CR1080" s="201"/>
      <c r="CS1080" s="201"/>
      <c r="CT1080" s="201"/>
      <c r="CU1080" s="201"/>
      <c r="CV1080" s="201"/>
      <c r="CW1080" s="201"/>
      <c r="CX1080" s="201"/>
      <c r="CY1080" s="201"/>
      <c r="CZ1080" s="201"/>
      <c r="DA1080" s="201"/>
      <c r="DB1080" s="201"/>
      <c r="DC1080" s="201"/>
      <c r="DD1080" s="201"/>
      <c r="DE1080" s="201"/>
      <c r="DF1080" s="201"/>
      <c r="DG1080" s="201"/>
      <c r="DH1080" s="201"/>
      <c r="DI1080" s="201"/>
      <c r="DJ1080" s="201"/>
      <c r="DK1080" s="201"/>
      <c r="DL1080" s="201"/>
      <c r="DM1080" s="201"/>
      <c r="DN1080" s="201"/>
      <c r="DO1080" s="201"/>
      <c r="DP1080" s="201"/>
      <c r="DQ1080" s="201"/>
      <c r="DR1080" s="201"/>
      <c r="DS1080" s="201"/>
      <c r="DT1080" s="201"/>
      <c r="DU1080" s="201"/>
      <c r="DV1080" s="201"/>
      <c r="DW1080" s="201"/>
      <c r="DX1080" s="201"/>
      <c r="DY1080" s="201"/>
      <c r="DZ1080" s="201"/>
      <c r="EA1080" s="201"/>
      <c r="EB1080" s="201"/>
      <c r="EC1080" s="201"/>
      <c r="ED1080" s="201"/>
      <c r="EE1080" s="201"/>
      <c r="EF1080" s="201"/>
      <c r="EG1080" s="201"/>
      <c r="EH1080" s="201"/>
      <c r="EI1080" s="201"/>
      <c r="EJ1080" s="201"/>
      <c r="EK1080" s="201"/>
      <c r="EL1080" s="201"/>
      <c r="EM1080" s="201"/>
      <c r="EN1080" s="201"/>
      <c r="EO1080" s="201"/>
      <c r="EP1080" s="201"/>
      <c r="EQ1080" s="201"/>
      <c r="ER1080" s="201"/>
      <c r="ES1080" s="201"/>
      <c r="ET1080" s="201"/>
      <c r="EU1080" s="201"/>
      <c r="EV1080" s="201"/>
      <c r="EW1080" s="201"/>
      <c r="EX1080" s="201"/>
      <c r="EY1080" s="201"/>
      <c r="EZ1080" s="201"/>
      <c r="FA1080" s="201"/>
      <c r="FB1080" s="201"/>
      <c r="FC1080" s="201"/>
      <c r="FD1080" s="201"/>
      <c r="FE1080" s="201"/>
      <c r="FF1080" s="201"/>
      <c r="FG1080" s="201"/>
      <c r="FH1080" s="201"/>
      <c r="FI1080" s="201"/>
      <c r="FJ1080" s="201"/>
      <c r="FK1080" s="201"/>
      <c r="FL1080" s="201"/>
      <c r="FM1080" s="201"/>
      <c r="FN1080" s="201"/>
      <c r="FO1080" s="201"/>
      <c r="FP1080" s="201"/>
      <c r="FQ1080" s="201"/>
      <c r="FR1080" s="201"/>
      <c r="FS1080" s="201"/>
      <c r="FT1080" s="201"/>
      <c r="FU1080" s="201"/>
      <c r="FV1080" s="201"/>
      <c r="FW1080" s="201"/>
      <c r="FX1080" s="201"/>
      <c r="FY1080" s="201"/>
      <c r="FZ1080" s="201"/>
      <c r="GA1080" s="201"/>
      <c r="GB1080" s="201"/>
      <c r="GC1080" s="201"/>
      <c r="GD1080" s="201"/>
      <c r="GE1080" s="201"/>
      <c r="GF1080" s="201"/>
      <c r="GG1080" s="201"/>
      <c r="GH1080" s="201"/>
      <c r="GI1080" s="201"/>
      <c r="GJ1080" s="201"/>
      <c r="GK1080" s="201"/>
      <c r="GL1080" s="201"/>
      <c r="GM1080" s="201"/>
      <c r="GN1080" s="201"/>
      <c r="GO1080" s="201"/>
      <c r="GP1080" s="201"/>
      <c r="GQ1080" s="201"/>
      <c r="GR1080" s="201"/>
      <c r="GS1080" s="201"/>
      <c r="GT1080" s="201"/>
      <c r="GU1080" s="201"/>
      <c r="GV1080" s="201"/>
      <c r="GW1080" s="201"/>
      <c r="GX1080" s="201"/>
      <c r="GY1080" s="201"/>
      <c r="GZ1080" s="201"/>
      <c r="HA1080" s="201"/>
      <c r="HB1080" s="201"/>
      <c r="HC1080" s="201"/>
      <c r="HD1080" s="201"/>
      <c r="HE1080" s="201"/>
      <c r="HF1080" s="201"/>
      <c r="HG1080" s="201"/>
      <c r="HH1080" s="201"/>
      <c r="HI1080" s="201"/>
      <c r="HJ1080" s="201"/>
      <c r="HK1080" s="201"/>
      <c r="HL1080" s="201"/>
      <c r="HM1080" s="201"/>
      <c r="HN1080" s="201"/>
      <c r="HO1080" s="201"/>
      <c r="HP1080" s="201"/>
      <c r="HQ1080" s="201"/>
      <c r="HR1080" s="201"/>
      <c r="HS1080" s="201"/>
      <c r="HT1080" s="201"/>
      <c r="HU1080" s="201"/>
      <c r="HV1080" s="201"/>
      <c r="HW1080" s="201"/>
      <c r="HX1080" s="201"/>
      <c r="HY1080" s="201"/>
      <c r="HZ1080" s="201"/>
      <c r="IA1080" s="201"/>
      <c r="IB1080" s="201"/>
      <c r="IC1080" s="201"/>
      <c r="ID1080" s="201"/>
      <c r="IE1080" s="201"/>
      <c r="IF1080" s="201"/>
      <c r="IG1080" s="201"/>
      <c r="IH1080" s="201"/>
      <c r="II1080" s="201"/>
      <c r="IJ1080" s="201"/>
      <c r="IK1080" s="201"/>
      <c r="IL1080" s="201"/>
      <c r="IM1080" s="201"/>
      <c r="IN1080" s="201"/>
      <c r="IO1080" s="201"/>
      <c r="IP1080" s="201"/>
      <c r="IQ1080" s="201"/>
      <c r="IR1080" s="201"/>
      <c r="IS1080" s="201"/>
      <c r="IT1080" s="201"/>
      <c r="IU1080" s="201"/>
      <c r="IV1080" s="201"/>
    </row>
    <row r="1081" spans="1:256">
      <c r="A1081" s="198"/>
      <c r="B1081" s="199"/>
      <c r="C1081" s="199" t="s">
        <v>394</v>
      </c>
      <c r="D1081" s="199"/>
      <c r="E1081" s="199" t="s">
        <v>261</v>
      </c>
      <c r="F1081" s="196">
        <v>1</v>
      </c>
      <c r="G1081" s="197">
        <v>257.58999999999997</v>
      </c>
      <c r="H1081" s="197">
        <v>257.58999999999997</v>
      </c>
      <c r="I1081" s="197">
        <v>257.58999999999997</v>
      </c>
      <c r="J1081" s="230">
        <v>7</v>
      </c>
      <c r="K1081" s="200"/>
      <c r="L1081" s="199">
        <v>1</v>
      </c>
      <c r="M1081" s="197"/>
      <c r="N1081" s="197"/>
      <c r="O1081" s="199"/>
      <c r="P1081" s="197"/>
      <c r="Q1081" s="197"/>
      <c r="R1081" s="196">
        <v>1</v>
      </c>
      <c r="S1081" s="197">
        <v>257.58999999999997</v>
      </c>
      <c r="T1081" s="197">
        <v>257.58999999999997</v>
      </c>
      <c r="U1081" s="200"/>
      <c r="V1081" s="199"/>
      <c r="W1081" s="199"/>
      <c r="X1081" s="199"/>
      <c r="Y1081" s="199"/>
      <c r="Z1081" s="199"/>
      <c r="AA1081" s="199"/>
      <c r="AB1081" s="199"/>
      <c r="AC1081" s="199"/>
      <c r="AD1081" s="199"/>
      <c r="AE1081" s="200"/>
      <c r="AH1081" s="201"/>
      <c r="AI1081" s="201"/>
      <c r="AJ1081" s="201"/>
      <c r="AK1081" s="201"/>
      <c r="AL1081" s="201"/>
      <c r="AM1081" s="201"/>
      <c r="AN1081" s="201"/>
      <c r="AO1081" s="201"/>
      <c r="AP1081" s="201"/>
      <c r="AQ1081" s="201"/>
      <c r="AR1081" s="201"/>
      <c r="AS1081" s="201"/>
      <c r="AT1081" s="201"/>
      <c r="AU1081" s="201"/>
      <c r="AV1081" s="201"/>
      <c r="AW1081" s="201"/>
      <c r="AX1081" s="201"/>
      <c r="AY1081" s="201"/>
      <c r="AZ1081" s="201"/>
      <c r="BA1081" s="201"/>
      <c r="BB1081" s="201"/>
      <c r="BC1081" s="201"/>
      <c r="BD1081" s="201"/>
      <c r="BE1081" s="201"/>
      <c r="BF1081" s="201"/>
      <c r="BG1081" s="201"/>
      <c r="BH1081" s="201"/>
      <c r="BI1081" s="201"/>
      <c r="BJ1081" s="201"/>
      <c r="BK1081" s="201"/>
      <c r="BL1081" s="201"/>
      <c r="BM1081" s="201"/>
      <c r="BN1081" s="201"/>
      <c r="BO1081" s="201"/>
      <c r="BP1081" s="201"/>
      <c r="BQ1081" s="201"/>
      <c r="BR1081" s="201"/>
      <c r="BS1081" s="201"/>
      <c r="BT1081" s="201"/>
      <c r="BU1081" s="201"/>
      <c r="BV1081" s="201"/>
      <c r="BW1081" s="201"/>
      <c r="BX1081" s="201"/>
      <c r="BY1081" s="201"/>
      <c r="BZ1081" s="201"/>
      <c r="CA1081" s="201"/>
      <c r="CB1081" s="201"/>
      <c r="CC1081" s="201"/>
      <c r="CD1081" s="201"/>
      <c r="CE1081" s="201"/>
      <c r="CF1081" s="201"/>
      <c r="CG1081" s="201"/>
      <c r="CH1081" s="201"/>
      <c r="CI1081" s="201"/>
      <c r="CJ1081" s="201"/>
      <c r="CK1081" s="201"/>
      <c r="CL1081" s="201"/>
      <c r="CM1081" s="201"/>
      <c r="CN1081" s="201"/>
      <c r="CO1081" s="201"/>
      <c r="CP1081" s="201"/>
      <c r="CQ1081" s="201"/>
      <c r="CR1081" s="201"/>
      <c r="CS1081" s="201"/>
      <c r="CT1081" s="201"/>
      <c r="CU1081" s="201"/>
      <c r="CV1081" s="201"/>
      <c r="CW1081" s="201"/>
      <c r="CX1081" s="201"/>
      <c r="CY1081" s="201"/>
      <c r="CZ1081" s="201"/>
      <c r="DA1081" s="201"/>
      <c r="DB1081" s="201"/>
      <c r="DC1081" s="201"/>
      <c r="DD1081" s="201"/>
      <c r="DE1081" s="201"/>
      <c r="DF1081" s="201"/>
      <c r="DG1081" s="201"/>
      <c r="DH1081" s="201"/>
      <c r="DI1081" s="201"/>
      <c r="DJ1081" s="201"/>
      <c r="DK1081" s="201"/>
      <c r="DL1081" s="201"/>
      <c r="DM1081" s="201"/>
      <c r="DN1081" s="201"/>
      <c r="DO1081" s="201"/>
      <c r="DP1081" s="201"/>
      <c r="DQ1081" s="201"/>
      <c r="DR1081" s="201"/>
      <c r="DS1081" s="201"/>
      <c r="DT1081" s="201"/>
      <c r="DU1081" s="201"/>
      <c r="DV1081" s="201"/>
      <c r="DW1081" s="201"/>
      <c r="DX1081" s="201"/>
      <c r="DY1081" s="201"/>
      <c r="DZ1081" s="201"/>
      <c r="EA1081" s="201"/>
      <c r="EB1081" s="201"/>
      <c r="EC1081" s="201"/>
      <c r="ED1081" s="201"/>
      <c r="EE1081" s="201"/>
      <c r="EF1081" s="201"/>
      <c r="EG1081" s="201"/>
      <c r="EH1081" s="201"/>
      <c r="EI1081" s="201"/>
      <c r="EJ1081" s="201"/>
      <c r="EK1081" s="201"/>
      <c r="EL1081" s="201"/>
      <c r="EM1081" s="201"/>
      <c r="EN1081" s="201"/>
      <c r="EO1081" s="201"/>
      <c r="EP1081" s="201"/>
      <c r="EQ1081" s="201"/>
      <c r="ER1081" s="201"/>
      <c r="ES1081" s="201"/>
      <c r="ET1081" s="201"/>
      <c r="EU1081" s="201"/>
      <c r="EV1081" s="201"/>
      <c r="EW1081" s="201"/>
      <c r="EX1081" s="201"/>
      <c r="EY1081" s="201"/>
      <c r="EZ1081" s="201"/>
      <c r="FA1081" s="201"/>
      <c r="FB1081" s="201"/>
      <c r="FC1081" s="201"/>
      <c r="FD1081" s="201"/>
      <c r="FE1081" s="201"/>
      <c r="FF1081" s="201"/>
      <c r="FG1081" s="201"/>
      <c r="FH1081" s="201"/>
      <c r="FI1081" s="201"/>
      <c r="FJ1081" s="201"/>
      <c r="FK1081" s="201"/>
      <c r="FL1081" s="201"/>
      <c r="FM1081" s="201"/>
      <c r="FN1081" s="201"/>
      <c r="FO1081" s="201"/>
      <c r="FP1081" s="201"/>
      <c r="FQ1081" s="201"/>
      <c r="FR1081" s="201"/>
      <c r="FS1081" s="201"/>
      <c r="FT1081" s="201"/>
      <c r="FU1081" s="201"/>
      <c r="FV1081" s="201"/>
      <c r="FW1081" s="201"/>
      <c r="FX1081" s="201"/>
      <c r="FY1081" s="201"/>
      <c r="FZ1081" s="201"/>
      <c r="GA1081" s="201"/>
      <c r="GB1081" s="201"/>
      <c r="GC1081" s="201"/>
      <c r="GD1081" s="201"/>
      <c r="GE1081" s="201"/>
      <c r="GF1081" s="201"/>
      <c r="GG1081" s="201"/>
      <c r="GH1081" s="201"/>
      <c r="GI1081" s="201"/>
      <c r="GJ1081" s="201"/>
      <c r="GK1081" s="201"/>
      <c r="GL1081" s="201"/>
      <c r="GM1081" s="201"/>
      <c r="GN1081" s="201"/>
      <c r="GO1081" s="201"/>
      <c r="GP1081" s="201"/>
      <c r="GQ1081" s="201"/>
      <c r="GR1081" s="201"/>
      <c r="GS1081" s="201"/>
      <c r="GT1081" s="201"/>
      <c r="GU1081" s="201"/>
      <c r="GV1081" s="201"/>
      <c r="GW1081" s="201"/>
      <c r="GX1081" s="201"/>
      <c r="GY1081" s="201"/>
      <c r="GZ1081" s="201"/>
      <c r="HA1081" s="201"/>
      <c r="HB1081" s="201"/>
      <c r="HC1081" s="201"/>
      <c r="HD1081" s="201"/>
      <c r="HE1081" s="201"/>
      <c r="HF1081" s="201"/>
      <c r="HG1081" s="201"/>
      <c r="HH1081" s="201"/>
      <c r="HI1081" s="201"/>
      <c r="HJ1081" s="201"/>
      <c r="HK1081" s="201"/>
      <c r="HL1081" s="201"/>
      <c r="HM1081" s="201"/>
      <c r="HN1081" s="201"/>
      <c r="HO1081" s="201"/>
      <c r="HP1081" s="201"/>
      <c r="HQ1081" s="201"/>
      <c r="HR1081" s="201"/>
      <c r="HS1081" s="201"/>
      <c r="HT1081" s="201"/>
      <c r="HU1081" s="201"/>
      <c r="HV1081" s="201"/>
      <c r="HW1081" s="201"/>
      <c r="HX1081" s="201"/>
      <c r="HY1081" s="201"/>
      <c r="HZ1081" s="201"/>
      <c r="IA1081" s="201"/>
      <c r="IB1081" s="201"/>
      <c r="IC1081" s="201"/>
      <c r="ID1081" s="201"/>
      <c r="IE1081" s="201"/>
      <c r="IF1081" s="201"/>
      <c r="IG1081" s="201"/>
      <c r="IH1081" s="201"/>
      <c r="II1081" s="201"/>
      <c r="IJ1081" s="201"/>
      <c r="IK1081" s="201"/>
      <c r="IL1081" s="201"/>
      <c r="IM1081" s="201"/>
      <c r="IN1081" s="201"/>
      <c r="IO1081" s="201"/>
      <c r="IP1081" s="201"/>
      <c r="IQ1081" s="201"/>
      <c r="IR1081" s="201"/>
      <c r="IS1081" s="201"/>
      <c r="IT1081" s="201"/>
      <c r="IU1081" s="201"/>
      <c r="IV1081" s="201"/>
    </row>
    <row r="1082" spans="1:256">
      <c r="A1082" s="198"/>
      <c r="B1082" s="199"/>
      <c r="C1082" s="199" t="s">
        <v>408</v>
      </c>
      <c r="D1082" s="199"/>
      <c r="E1082" s="199" t="s">
        <v>409</v>
      </c>
      <c r="F1082" s="196">
        <v>2</v>
      </c>
      <c r="G1082" s="197">
        <v>1041.4100000000001</v>
      </c>
      <c r="H1082" s="197">
        <v>1041.4100000000001</v>
      </c>
      <c r="I1082" s="197">
        <v>520.70500000000004</v>
      </c>
      <c r="J1082" s="230">
        <v>9.5</v>
      </c>
      <c r="K1082" s="200"/>
      <c r="L1082" s="199">
        <v>1</v>
      </c>
      <c r="M1082" s="197">
        <v>464</v>
      </c>
      <c r="N1082" s="197">
        <v>464</v>
      </c>
      <c r="O1082" s="199"/>
      <c r="P1082" s="197"/>
      <c r="Q1082" s="197"/>
      <c r="R1082" s="196">
        <v>2</v>
      </c>
      <c r="S1082" s="197">
        <v>1041.4100000000001</v>
      </c>
      <c r="T1082" s="197">
        <v>520.70500000000004</v>
      </c>
      <c r="U1082" s="200"/>
      <c r="V1082" s="199"/>
      <c r="W1082" s="199"/>
      <c r="X1082" s="199"/>
      <c r="Y1082" s="199"/>
      <c r="Z1082" s="199"/>
      <c r="AA1082" s="199"/>
      <c r="AB1082" s="199"/>
      <c r="AC1082" s="199"/>
      <c r="AD1082" s="199"/>
      <c r="AE1082" s="200"/>
      <c r="AH1082" s="201"/>
      <c r="AI1082" s="201"/>
      <c r="AJ1082" s="201"/>
      <c r="AK1082" s="201"/>
      <c r="AL1082" s="201"/>
      <c r="AM1082" s="201"/>
      <c r="AN1082" s="201"/>
      <c r="AO1082" s="201"/>
      <c r="AP1082" s="201"/>
      <c r="AQ1082" s="201"/>
      <c r="AR1082" s="201"/>
      <c r="AS1082" s="201"/>
      <c r="AT1082" s="201"/>
      <c r="AU1082" s="201"/>
      <c r="AV1082" s="201"/>
      <c r="AW1082" s="201"/>
      <c r="AX1082" s="201"/>
      <c r="AY1082" s="201"/>
      <c r="AZ1082" s="201"/>
      <c r="BA1082" s="201"/>
      <c r="BB1082" s="201"/>
      <c r="BC1082" s="201"/>
      <c r="BD1082" s="201"/>
      <c r="BE1082" s="201"/>
      <c r="BF1082" s="201"/>
      <c r="BG1082" s="201"/>
      <c r="BH1082" s="201"/>
      <c r="BI1082" s="201"/>
      <c r="BJ1082" s="201"/>
      <c r="BK1082" s="201"/>
      <c r="BL1082" s="201"/>
      <c r="BM1082" s="201"/>
      <c r="BN1082" s="201"/>
      <c r="BO1082" s="201"/>
      <c r="BP1082" s="201"/>
      <c r="BQ1082" s="201"/>
      <c r="BR1082" s="201"/>
      <c r="BS1082" s="201"/>
      <c r="BT1082" s="201"/>
      <c r="BU1082" s="201"/>
      <c r="BV1082" s="201"/>
      <c r="BW1082" s="201"/>
      <c r="BX1082" s="201"/>
      <c r="BY1082" s="201"/>
      <c r="BZ1082" s="201"/>
      <c r="CA1082" s="201"/>
      <c r="CB1082" s="201"/>
      <c r="CC1082" s="201"/>
      <c r="CD1082" s="201"/>
      <c r="CE1082" s="201"/>
      <c r="CF1082" s="201"/>
      <c r="CG1082" s="201"/>
      <c r="CH1082" s="201"/>
      <c r="CI1082" s="201"/>
      <c r="CJ1082" s="201"/>
      <c r="CK1082" s="201"/>
      <c r="CL1082" s="201"/>
      <c r="CM1082" s="201"/>
      <c r="CN1082" s="201"/>
      <c r="CO1082" s="201"/>
      <c r="CP1082" s="201"/>
      <c r="CQ1082" s="201"/>
      <c r="CR1082" s="201"/>
      <c r="CS1082" s="201"/>
      <c r="CT1082" s="201"/>
      <c r="CU1082" s="201"/>
      <c r="CV1082" s="201"/>
      <c r="CW1082" s="201"/>
      <c r="CX1082" s="201"/>
      <c r="CY1082" s="201"/>
      <c r="CZ1082" s="201"/>
      <c r="DA1082" s="201"/>
      <c r="DB1082" s="201"/>
      <c r="DC1082" s="201"/>
      <c r="DD1082" s="201"/>
      <c r="DE1082" s="201"/>
      <c r="DF1082" s="201"/>
      <c r="DG1082" s="201"/>
      <c r="DH1082" s="201"/>
      <c r="DI1082" s="201"/>
      <c r="DJ1082" s="201"/>
      <c r="DK1082" s="201"/>
      <c r="DL1082" s="201"/>
      <c r="DM1082" s="201"/>
      <c r="DN1082" s="201"/>
      <c r="DO1082" s="201"/>
      <c r="DP1082" s="201"/>
      <c r="DQ1082" s="201"/>
      <c r="DR1082" s="201"/>
      <c r="DS1082" s="201"/>
      <c r="DT1082" s="201"/>
      <c r="DU1082" s="201"/>
      <c r="DV1082" s="201"/>
      <c r="DW1082" s="201"/>
      <c r="DX1082" s="201"/>
      <c r="DY1082" s="201"/>
      <c r="DZ1082" s="201"/>
      <c r="EA1082" s="201"/>
      <c r="EB1082" s="201"/>
      <c r="EC1082" s="201"/>
      <c r="ED1082" s="201"/>
      <c r="EE1082" s="201"/>
      <c r="EF1082" s="201"/>
      <c r="EG1082" s="201"/>
      <c r="EH1082" s="201"/>
      <c r="EI1082" s="201"/>
      <c r="EJ1082" s="201"/>
      <c r="EK1082" s="201"/>
      <c r="EL1082" s="201"/>
      <c r="EM1082" s="201"/>
      <c r="EN1082" s="201"/>
      <c r="EO1082" s="201"/>
      <c r="EP1082" s="201"/>
      <c r="EQ1082" s="201"/>
      <c r="ER1082" s="201"/>
      <c r="ES1082" s="201"/>
      <c r="ET1082" s="201"/>
      <c r="EU1082" s="201"/>
      <c r="EV1082" s="201"/>
      <c r="EW1082" s="201"/>
      <c r="EX1082" s="201"/>
      <c r="EY1082" s="201"/>
      <c r="EZ1082" s="201"/>
      <c r="FA1082" s="201"/>
      <c r="FB1082" s="201"/>
      <c r="FC1082" s="201"/>
      <c r="FD1082" s="201"/>
      <c r="FE1082" s="201"/>
      <c r="FF1082" s="201"/>
      <c r="FG1082" s="201"/>
      <c r="FH1082" s="201"/>
      <c r="FI1082" s="201"/>
      <c r="FJ1082" s="201"/>
      <c r="FK1082" s="201"/>
      <c r="FL1082" s="201"/>
      <c r="FM1082" s="201"/>
      <c r="FN1082" s="201"/>
      <c r="FO1082" s="201"/>
      <c r="FP1082" s="201"/>
      <c r="FQ1082" s="201"/>
      <c r="FR1082" s="201"/>
      <c r="FS1082" s="201"/>
      <c r="FT1082" s="201"/>
      <c r="FU1082" s="201"/>
      <c r="FV1082" s="201"/>
      <c r="FW1082" s="201"/>
      <c r="FX1082" s="201"/>
      <c r="FY1082" s="201"/>
      <c r="FZ1082" s="201"/>
      <c r="GA1082" s="201"/>
      <c r="GB1082" s="201"/>
      <c r="GC1082" s="201"/>
      <c r="GD1082" s="201"/>
      <c r="GE1082" s="201"/>
      <c r="GF1082" s="201"/>
      <c r="GG1082" s="201"/>
      <c r="GH1082" s="201"/>
      <c r="GI1082" s="201"/>
      <c r="GJ1082" s="201"/>
      <c r="GK1082" s="201"/>
      <c r="GL1082" s="201"/>
      <c r="GM1082" s="201"/>
      <c r="GN1082" s="201"/>
      <c r="GO1082" s="201"/>
      <c r="GP1082" s="201"/>
      <c r="GQ1082" s="201"/>
      <c r="GR1082" s="201"/>
      <c r="GS1082" s="201"/>
      <c r="GT1082" s="201"/>
      <c r="GU1082" s="201"/>
      <c r="GV1082" s="201"/>
      <c r="GW1082" s="201"/>
      <c r="GX1082" s="201"/>
      <c r="GY1082" s="201"/>
      <c r="GZ1082" s="201"/>
      <c r="HA1082" s="201"/>
      <c r="HB1082" s="201"/>
      <c r="HC1082" s="201"/>
      <c r="HD1082" s="201"/>
      <c r="HE1082" s="201"/>
      <c r="HF1082" s="201"/>
      <c r="HG1082" s="201"/>
      <c r="HH1082" s="201"/>
      <c r="HI1082" s="201"/>
      <c r="HJ1082" s="201"/>
      <c r="HK1082" s="201"/>
      <c r="HL1082" s="201"/>
      <c r="HM1082" s="201"/>
      <c r="HN1082" s="201"/>
      <c r="HO1082" s="201"/>
      <c r="HP1082" s="201"/>
      <c r="HQ1082" s="201"/>
      <c r="HR1082" s="201"/>
      <c r="HS1082" s="201"/>
      <c r="HT1082" s="201"/>
      <c r="HU1082" s="201"/>
      <c r="HV1082" s="201"/>
      <c r="HW1082" s="201"/>
      <c r="HX1082" s="201"/>
      <c r="HY1082" s="201"/>
      <c r="HZ1082" s="201"/>
      <c r="IA1082" s="201"/>
      <c r="IB1082" s="201"/>
      <c r="IC1082" s="201"/>
      <c r="ID1082" s="201"/>
      <c r="IE1082" s="201"/>
      <c r="IF1082" s="201"/>
      <c r="IG1082" s="201"/>
      <c r="IH1082" s="201"/>
      <c r="II1082" s="201"/>
      <c r="IJ1082" s="201"/>
      <c r="IK1082" s="201"/>
      <c r="IL1082" s="201"/>
      <c r="IM1082" s="201"/>
      <c r="IN1082" s="201"/>
      <c r="IO1082" s="201"/>
      <c r="IP1082" s="201"/>
      <c r="IQ1082" s="201"/>
      <c r="IR1082" s="201"/>
      <c r="IS1082" s="201"/>
      <c r="IT1082" s="201"/>
      <c r="IU1082" s="201"/>
      <c r="IV1082" s="201"/>
    </row>
    <row r="1083" spans="1:256">
      <c r="A1083" s="198"/>
      <c r="B1083" s="199"/>
      <c r="C1083" s="199" t="s">
        <v>414</v>
      </c>
      <c r="D1083" s="199"/>
      <c r="E1083" s="199" t="s">
        <v>103</v>
      </c>
      <c r="F1083" s="196">
        <v>2</v>
      </c>
      <c r="G1083" s="197">
        <v>2616.73</v>
      </c>
      <c r="H1083" s="197">
        <v>2616.73</v>
      </c>
      <c r="I1083" s="197">
        <v>1308.365</v>
      </c>
      <c r="J1083" s="230">
        <v>7.5</v>
      </c>
      <c r="K1083" s="200"/>
      <c r="L1083" s="199">
        <v>1</v>
      </c>
      <c r="M1083" s="197">
        <v>2006.59</v>
      </c>
      <c r="N1083" s="197">
        <v>2006.59</v>
      </c>
      <c r="O1083" s="199"/>
      <c r="P1083" s="197"/>
      <c r="Q1083" s="197"/>
      <c r="R1083" s="196">
        <v>2</v>
      </c>
      <c r="S1083" s="197">
        <v>2616.73</v>
      </c>
      <c r="T1083" s="197">
        <v>1308.365</v>
      </c>
      <c r="U1083" s="200"/>
      <c r="V1083" s="199"/>
      <c r="W1083" s="199"/>
      <c r="X1083" s="199"/>
      <c r="Y1083" s="199"/>
      <c r="Z1083" s="199"/>
      <c r="AA1083" s="199"/>
      <c r="AB1083" s="199"/>
      <c r="AC1083" s="199"/>
      <c r="AD1083" s="199"/>
      <c r="AE1083" s="200"/>
      <c r="AH1083" s="201"/>
      <c r="AI1083" s="201"/>
      <c r="AJ1083" s="201"/>
      <c r="AK1083" s="201"/>
      <c r="AL1083" s="201"/>
      <c r="AM1083" s="201"/>
      <c r="AN1083" s="201"/>
      <c r="AO1083" s="201"/>
      <c r="AP1083" s="201"/>
      <c r="AQ1083" s="201"/>
      <c r="AR1083" s="201"/>
      <c r="AS1083" s="201"/>
      <c r="AT1083" s="201"/>
      <c r="AU1083" s="201"/>
      <c r="AV1083" s="201"/>
      <c r="AW1083" s="201"/>
      <c r="AX1083" s="201"/>
      <c r="AY1083" s="201"/>
      <c r="AZ1083" s="201"/>
      <c r="BA1083" s="201"/>
      <c r="BB1083" s="201"/>
      <c r="BC1083" s="201"/>
      <c r="BD1083" s="201"/>
      <c r="BE1083" s="201"/>
      <c r="BF1083" s="201"/>
      <c r="BG1083" s="201"/>
      <c r="BH1083" s="201"/>
      <c r="BI1083" s="201"/>
      <c r="BJ1083" s="201"/>
      <c r="BK1083" s="201"/>
      <c r="BL1083" s="201"/>
      <c r="BM1083" s="201"/>
      <c r="BN1083" s="201"/>
      <c r="BO1083" s="201"/>
      <c r="BP1083" s="201"/>
      <c r="BQ1083" s="201"/>
      <c r="BR1083" s="201"/>
      <c r="BS1083" s="201"/>
      <c r="BT1083" s="201"/>
      <c r="BU1083" s="201"/>
      <c r="BV1083" s="201"/>
      <c r="BW1083" s="201"/>
      <c r="BX1083" s="201"/>
      <c r="BY1083" s="201"/>
      <c r="BZ1083" s="201"/>
      <c r="CA1083" s="201"/>
      <c r="CB1083" s="201"/>
      <c r="CC1083" s="201"/>
      <c r="CD1083" s="201"/>
      <c r="CE1083" s="201"/>
      <c r="CF1083" s="201"/>
      <c r="CG1083" s="201"/>
      <c r="CH1083" s="201"/>
      <c r="CI1083" s="201"/>
      <c r="CJ1083" s="201"/>
      <c r="CK1083" s="201"/>
      <c r="CL1083" s="201"/>
      <c r="CM1083" s="201"/>
      <c r="CN1083" s="201"/>
      <c r="CO1083" s="201"/>
      <c r="CP1083" s="201"/>
      <c r="CQ1083" s="201"/>
      <c r="CR1083" s="201"/>
      <c r="CS1083" s="201"/>
      <c r="CT1083" s="201"/>
      <c r="CU1083" s="201"/>
      <c r="CV1083" s="201"/>
      <c r="CW1083" s="201"/>
      <c r="CX1083" s="201"/>
      <c r="CY1083" s="201"/>
      <c r="CZ1083" s="201"/>
      <c r="DA1083" s="201"/>
      <c r="DB1083" s="201"/>
      <c r="DC1083" s="201"/>
      <c r="DD1083" s="201"/>
      <c r="DE1083" s="201"/>
      <c r="DF1083" s="201"/>
      <c r="DG1083" s="201"/>
      <c r="DH1083" s="201"/>
      <c r="DI1083" s="201"/>
      <c r="DJ1083" s="201"/>
      <c r="DK1083" s="201"/>
      <c r="DL1083" s="201"/>
      <c r="DM1083" s="201"/>
      <c r="DN1083" s="201"/>
      <c r="DO1083" s="201"/>
      <c r="DP1083" s="201"/>
      <c r="DQ1083" s="201"/>
      <c r="DR1083" s="201"/>
      <c r="DS1083" s="201"/>
      <c r="DT1083" s="201"/>
      <c r="DU1083" s="201"/>
      <c r="DV1083" s="201"/>
      <c r="DW1083" s="201"/>
      <c r="DX1083" s="201"/>
      <c r="DY1083" s="201"/>
      <c r="DZ1083" s="201"/>
      <c r="EA1083" s="201"/>
      <c r="EB1083" s="201"/>
      <c r="EC1083" s="201"/>
      <c r="ED1083" s="201"/>
      <c r="EE1083" s="201"/>
      <c r="EF1083" s="201"/>
      <c r="EG1083" s="201"/>
      <c r="EH1083" s="201"/>
      <c r="EI1083" s="201"/>
      <c r="EJ1083" s="201"/>
      <c r="EK1083" s="201"/>
      <c r="EL1083" s="201"/>
      <c r="EM1083" s="201"/>
      <c r="EN1083" s="201"/>
      <c r="EO1083" s="201"/>
      <c r="EP1083" s="201"/>
      <c r="EQ1083" s="201"/>
      <c r="ER1083" s="201"/>
      <c r="ES1083" s="201"/>
      <c r="ET1083" s="201"/>
      <c r="EU1083" s="201"/>
      <c r="EV1083" s="201"/>
      <c r="EW1083" s="201"/>
      <c r="EX1083" s="201"/>
      <c r="EY1083" s="201"/>
      <c r="EZ1083" s="201"/>
      <c r="FA1083" s="201"/>
      <c r="FB1083" s="201"/>
      <c r="FC1083" s="201"/>
      <c r="FD1083" s="201"/>
      <c r="FE1083" s="201"/>
      <c r="FF1083" s="201"/>
      <c r="FG1083" s="201"/>
      <c r="FH1083" s="201"/>
      <c r="FI1083" s="201"/>
      <c r="FJ1083" s="201"/>
      <c r="FK1083" s="201"/>
      <c r="FL1083" s="201"/>
      <c r="FM1083" s="201"/>
      <c r="FN1083" s="201"/>
      <c r="FO1083" s="201"/>
      <c r="FP1083" s="201"/>
      <c r="FQ1083" s="201"/>
      <c r="FR1083" s="201"/>
      <c r="FS1083" s="201"/>
      <c r="FT1083" s="201"/>
      <c r="FU1083" s="201"/>
      <c r="FV1083" s="201"/>
      <c r="FW1083" s="201"/>
      <c r="FX1083" s="201"/>
      <c r="FY1083" s="201"/>
      <c r="FZ1083" s="201"/>
      <c r="GA1083" s="201"/>
      <c r="GB1083" s="201"/>
      <c r="GC1083" s="201"/>
      <c r="GD1083" s="201"/>
      <c r="GE1083" s="201"/>
      <c r="GF1083" s="201"/>
      <c r="GG1083" s="201"/>
      <c r="GH1083" s="201"/>
      <c r="GI1083" s="201"/>
      <c r="GJ1083" s="201"/>
      <c r="GK1083" s="201"/>
      <c r="GL1083" s="201"/>
      <c r="GM1083" s="201"/>
      <c r="GN1083" s="201"/>
      <c r="GO1083" s="201"/>
      <c r="GP1083" s="201"/>
      <c r="GQ1083" s="201"/>
      <c r="GR1083" s="201"/>
      <c r="GS1083" s="201"/>
      <c r="GT1083" s="201"/>
      <c r="GU1083" s="201"/>
      <c r="GV1083" s="201"/>
      <c r="GW1083" s="201"/>
      <c r="GX1083" s="201"/>
      <c r="GY1083" s="201"/>
      <c r="GZ1083" s="201"/>
      <c r="HA1083" s="201"/>
      <c r="HB1083" s="201"/>
      <c r="HC1083" s="201"/>
      <c r="HD1083" s="201"/>
      <c r="HE1083" s="201"/>
      <c r="HF1083" s="201"/>
      <c r="HG1083" s="201"/>
      <c r="HH1083" s="201"/>
      <c r="HI1083" s="201"/>
      <c r="HJ1083" s="201"/>
      <c r="HK1083" s="201"/>
      <c r="HL1083" s="201"/>
      <c r="HM1083" s="201"/>
      <c r="HN1083" s="201"/>
      <c r="HO1083" s="201"/>
      <c r="HP1083" s="201"/>
      <c r="HQ1083" s="201"/>
      <c r="HR1083" s="201"/>
      <c r="HS1083" s="201"/>
      <c r="HT1083" s="201"/>
      <c r="HU1083" s="201"/>
      <c r="HV1083" s="201"/>
      <c r="HW1083" s="201"/>
      <c r="HX1083" s="201"/>
      <c r="HY1083" s="201"/>
      <c r="HZ1083" s="201"/>
      <c r="IA1083" s="201"/>
      <c r="IB1083" s="201"/>
      <c r="IC1083" s="201"/>
      <c r="ID1083" s="201"/>
      <c r="IE1083" s="201"/>
      <c r="IF1083" s="201"/>
      <c r="IG1083" s="201"/>
      <c r="IH1083" s="201"/>
      <c r="II1083" s="201"/>
      <c r="IJ1083" s="201"/>
      <c r="IK1083" s="201"/>
      <c r="IL1083" s="201"/>
      <c r="IM1083" s="201"/>
      <c r="IN1083" s="201"/>
      <c r="IO1083" s="201"/>
      <c r="IP1083" s="201"/>
      <c r="IQ1083" s="201"/>
      <c r="IR1083" s="201"/>
      <c r="IS1083" s="201"/>
      <c r="IT1083" s="201"/>
      <c r="IU1083" s="201"/>
      <c r="IV1083" s="201"/>
    </row>
    <row r="1084" spans="1:256">
      <c r="A1084" s="198"/>
      <c r="B1084" s="199"/>
      <c r="C1084" s="199" t="s">
        <v>417</v>
      </c>
      <c r="D1084" s="199"/>
      <c r="E1084" s="199" t="s">
        <v>92</v>
      </c>
      <c r="F1084" s="196">
        <v>1</v>
      </c>
      <c r="G1084" s="197">
        <v>7721.86</v>
      </c>
      <c r="H1084" s="197">
        <v>7721.86</v>
      </c>
      <c r="I1084" s="197">
        <v>7721.86</v>
      </c>
      <c r="J1084" s="230">
        <v>24</v>
      </c>
      <c r="K1084" s="200"/>
      <c r="L1084" s="199">
        <v>1</v>
      </c>
      <c r="M1084" s="197"/>
      <c r="N1084" s="197"/>
      <c r="O1084" s="199"/>
      <c r="P1084" s="197"/>
      <c r="Q1084" s="197"/>
      <c r="R1084" s="196">
        <v>1</v>
      </c>
      <c r="S1084" s="197">
        <v>7721.86</v>
      </c>
      <c r="T1084" s="197">
        <v>7721.86</v>
      </c>
      <c r="U1084" s="200"/>
      <c r="V1084" s="199"/>
      <c r="W1084" s="199"/>
      <c r="X1084" s="199"/>
      <c r="Y1084" s="199"/>
      <c r="Z1084" s="199"/>
      <c r="AA1084" s="199"/>
      <c r="AB1084" s="199"/>
      <c r="AC1084" s="199"/>
      <c r="AD1084" s="199"/>
      <c r="AE1084" s="200"/>
      <c r="AH1084" s="201"/>
      <c r="AI1084" s="201"/>
      <c r="AJ1084" s="201"/>
      <c r="AK1084" s="201"/>
      <c r="AL1084" s="201"/>
      <c r="AM1084" s="201"/>
      <c r="AN1084" s="201"/>
      <c r="AO1084" s="201"/>
      <c r="AP1084" s="201"/>
      <c r="AQ1084" s="201"/>
      <c r="AR1084" s="201"/>
      <c r="AS1084" s="201"/>
      <c r="AT1084" s="201"/>
      <c r="AU1084" s="201"/>
      <c r="AV1084" s="201"/>
      <c r="AW1084" s="201"/>
      <c r="AX1084" s="201"/>
      <c r="AY1084" s="201"/>
      <c r="AZ1084" s="201"/>
      <c r="BA1084" s="201"/>
      <c r="BB1084" s="201"/>
      <c r="BC1084" s="201"/>
      <c r="BD1084" s="201"/>
      <c r="BE1084" s="201"/>
      <c r="BF1084" s="201"/>
      <c r="BG1084" s="201"/>
      <c r="BH1084" s="201"/>
      <c r="BI1084" s="201"/>
      <c r="BJ1084" s="201"/>
      <c r="BK1084" s="201"/>
      <c r="BL1084" s="201"/>
      <c r="BM1084" s="201"/>
      <c r="BN1084" s="201"/>
      <c r="BO1084" s="201"/>
      <c r="BP1084" s="201"/>
      <c r="BQ1084" s="201"/>
      <c r="BR1084" s="201"/>
      <c r="BS1084" s="201"/>
      <c r="BT1084" s="201"/>
      <c r="BU1084" s="201"/>
      <c r="BV1084" s="201"/>
      <c r="BW1084" s="201"/>
      <c r="BX1084" s="201"/>
      <c r="BY1084" s="201"/>
      <c r="BZ1084" s="201"/>
      <c r="CA1084" s="201"/>
      <c r="CB1084" s="201"/>
      <c r="CC1084" s="201"/>
      <c r="CD1084" s="201"/>
      <c r="CE1084" s="201"/>
      <c r="CF1084" s="201"/>
      <c r="CG1084" s="201"/>
      <c r="CH1084" s="201"/>
      <c r="CI1084" s="201"/>
      <c r="CJ1084" s="201"/>
      <c r="CK1084" s="201"/>
      <c r="CL1084" s="201"/>
      <c r="CM1084" s="201"/>
      <c r="CN1084" s="201"/>
      <c r="CO1084" s="201"/>
      <c r="CP1084" s="201"/>
      <c r="CQ1084" s="201"/>
      <c r="CR1084" s="201"/>
      <c r="CS1084" s="201"/>
      <c r="CT1084" s="201"/>
      <c r="CU1084" s="201"/>
      <c r="CV1084" s="201"/>
      <c r="CW1084" s="201"/>
      <c r="CX1084" s="201"/>
      <c r="CY1084" s="201"/>
      <c r="CZ1084" s="201"/>
      <c r="DA1084" s="201"/>
      <c r="DB1084" s="201"/>
      <c r="DC1084" s="201"/>
      <c r="DD1084" s="201"/>
      <c r="DE1084" s="201"/>
      <c r="DF1084" s="201"/>
      <c r="DG1084" s="201"/>
      <c r="DH1084" s="201"/>
      <c r="DI1084" s="201"/>
      <c r="DJ1084" s="201"/>
      <c r="DK1084" s="201"/>
      <c r="DL1084" s="201"/>
      <c r="DM1084" s="201"/>
      <c r="DN1084" s="201"/>
      <c r="DO1084" s="201"/>
      <c r="DP1084" s="201"/>
      <c r="DQ1084" s="201"/>
      <c r="DR1084" s="201"/>
      <c r="DS1084" s="201"/>
      <c r="DT1084" s="201"/>
      <c r="DU1084" s="201"/>
      <c r="DV1084" s="201"/>
      <c r="DW1084" s="201"/>
      <c r="DX1084" s="201"/>
      <c r="DY1084" s="201"/>
      <c r="DZ1084" s="201"/>
      <c r="EA1084" s="201"/>
      <c r="EB1084" s="201"/>
      <c r="EC1084" s="201"/>
      <c r="ED1084" s="201"/>
      <c r="EE1084" s="201"/>
      <c r="EF1084" s="201"/>
      <c r="EG1084" s="201"/>
      <c r="EH1084" s="201"/>
      <c r="EI1084" s="201"/>
      <c r="EJ1084" s="201"/>
      <c r="EK1084" s="201"/>
      <c r="EL1084" s="201"/>
      <c r="EM1084" s="201"/>
      <c r="EN1084" s="201"/>
      <c r="EO1084" s="201"/>
      <c r="EP1084" s="201"/>
      <c r="EQ1084" s="201"/>
      <c r="ER1084" s="201"/>
      <c r="ES1084" s="201"/>
      <c r="ET1084" s="201"/>
      <c r="EU1084" s="201"/>
      <c r="EV1084" s="201"/>
      <c r="EW1084" s="201"/>
      <c r="EX1084" s="201"/>
      <c r="EY1084" s="201"/>
      <c r="EZ1084" s="201"/>
      <c r="FA1084" s="201"/>
      <c r="FB1084" s="201"/>
      <c r="FC1084" s="201"/>
      <c r="FD1084" s="201"/>
      <c r="FE1084" s="201"/>
      <c r="FF1084" s="201"/>
      <c r="FG1084" s="201"/>
      <c r="FH1084" s="201"/>
      <c r="FI1084" s="201"/>
      <c r="FJ1084" s="201"/>
      <c r="FK1084" s="201"/>
      <c r="FL1084" s="201"/>
      <c r="FM1084" s="201"/>
      <c r="FN1084" s="201"/>
      <c r="FO1084" s="201"/>
      <c r="FP1084" s="201"/>
      <c r="FQ1084" s="201"/>
      <c r="FR1084" s="201"/>
      <c r="FS1084" s="201"/>
      <c r="FT1084" s="201"/>
      <c r="FU1084" s="201"/>
      <c r="FV1084" s="201"/>
      <c r="FW1084" s="201"/>
      <c r="FX1084" s="201"/>
      <c r="FY1084" s="201"/>
      <c r="FZ1084" s="201"/>
      <c r="GA1084" s="201"/>
      <c r="GB1084" s="201"/>
      <c r="GC1084" s="201"/>
      <c r="GD1084" s="201"/>
      <c r="GE1084" s="201"/>
      <c r="GF1084" s="201"/>
      <c r="GG1084" s="201"/>
      <c r="GH1084" s="201"/>
      <c r="GI1084" s="201"/>
      <c r="GJ1084" s="201"/>
      <c r="GK1084" s="201"/>
      <c r="GL1084" s="201"/>
      <c r="GM1084" s="201"/>
      <c r="GN1084" s="201"/>
      <c r="GO1084" s="201"/>
      <c r="GP1084" s="201"/>
      <c r="GQ1084" s="201"/>
      <c r="GR1084" s="201"/>
      <c r="GS1084" s="201"/>
      <c r="GT1084" s="201"/>
      <c r="GU1084" s="201"/>
      <c r="GV1084" s="201"/>
      <c r="GW1084" s="201"/>
      <c r="GX1084" s="201"/>
      <c r="GY1084" s="201"/>
      <c r="GZ1084" s="201"/>
      <c r="HA1084" s="201"/>
      <c r="HB1084" s="201"/>
      <c r="HC1084" s="201"/>
      <c r="HD1084" s="201"/>
      <c r="HE1084" s="201"/>
      <c r="HF1084" s="201"/>
      <c r="HG1084" s="201"/>
      <c r="HH1084" s="201"/>
      <c r="HI1084" s="201"/>
      <c r="HJ1084" s="201"/>
      <c r="HK1084" s="201"/>
      <c r="HL1084" s="201"/>
      <c r="HM1084" s="201"/>
      <c r="HN1084" s="201"/>
      <c r="HO1084" s="201"/>
      <c r="HP1084" s="201"/>
      <c r="HQ1084" s="201"/>
      <c r="HR1084" s="201"/>
      <c r="HS1084" s="201"/>
      <c r="HT1084" s="201"/>
      <c r="HU1084" s="201"/>
      <c r="HV1084" s="201"/>
      <c r="HW1084" s="201"/>
      <c r="HX1084" s="201"/>
      <c r="HY1084" s="201"/>
      <c r="HZ1084" s="201"/>
      <c r="IA1084" s="201"/>
      <c r="IB1084" s="201"/>
      <c r="IC1084" s="201"/>
      <c r="ID1084" s="201"/>
      <c r="IE1084" s="201"/>
      <c r="IF1084" s="201"/>
      <c r="IG1084" s="201"/>
      <c r="IH1084" s="201"/>
      <c r="II1084" s="201"/>
      <c r="IJ1084" s="201"/>
      <c r="IK1084" s="201"/>
      <c r="IL1084" s="201"/>
      <c r="IM1084" s="201"/>
      <c r="IN1084" s="201"/>
      <c r="IO1084" s="201"/>
      <c r="IP1084" s="201"/>
      <c r="IQ1084" s="201"/>
      <c r="IR1084" s="201"/>
      <c r="IS1084" s="201"/>
      <c r="IT1084" s="201"/>
      <c r="IU1084" s="201"/>
      <c r="IV1084" s="201"/>
    </row>
    <row r="1085" spans="1:256">
      <c r="A1085" s="198"/>
      <c r="B1085" s="199"/>
      <c r="C1085" s="199" t="s">
        <v>421</v>
      </c>
      <c r="D1085" s="199"/>
      <c r="E1085" s="199" t="s">
        <v>285</v>
      </c>
      <c r="F1085" s="196">
        <v>3</v>
      </c>
      <c r="G1085" s="197">
        <v>887.8</v>
      </c>
      <c r="H1085" s="197">
        <v>887.8</v>
      </c>
      <c r="I1085" s="197">
        <v>295.933333333333</v>
      </c>
      <c r="J1085" s="230">
        <v>8.6666666666666696</v>
      </c>
      <c r="K1085" s="200"/>
      <c r="L1085" s="199">
        <v>1</v>
      </c>
      <c r="M1085" s="197">
        <v>654.77</v>
      </c>
      <c r="N1085" s="197">
        <v>327.38499999999999</v>
      </c>
      <c r="O1085" s="199"/>
      <c r="P1085" s="197"/>
      <c r="Q1085" s="197"/>
      <c r="R1085" s="196">
        <v>3</v>
      </c>
      <c r="S1085" s="197">
        <v>887.8</v>
      </c>
      <c r="T1085" s="197">
        <v>295.933333333333</v>
      </c>
      <c r="U1085" s="200"/>
      <c r="V1085" s="199"/>
      <c r="W1085" s="199"/>
      <c r="X1085" s="199"/>
      <c r="Y1085" s="199"/>
      <c r="Z1085" s="199"/>
      <c r="AA1085" s="199"/>
      <c r="AB1085" s="199"/>
      <c r="AC1085" s="199"/>
      <c r="AD1085" s="199"/>
      <c r="AE1085" s="200"/>
      <c r="AH1085" s="201"/>
      <c r="AI1085" s="201"/>
      <c r="AJ1085" s="201"/>
      <c r="AK1085" s="201"/>
      <c r="AL1085" s="201"/>
      <c r="AM1085" s="201"/>
      <c r="AN1085" s="201"/>
      <c r="AO1085" s="201"/>
      <c r="AP1085" s="201"/>
      <c r="AQ1085" s="201"/>
      <c r="AR1085" s="201"/>
      <c r="AS1085" s="201"/>
      <c r="AT1085" s="201"/>
      <c r="AU1085" s="201"/>
      <c r="AV1085" s="201"/>
      <c r="AW1085" s="201"/>
      <c r="AX1085" s="201"/>
      <c r="AY1085" s="201"/>
      <c r="AZ1085" s="201"/>
      <c r="BA1085" s="201"/>
      <c r="BB1085" s="201"/>
      <c r="BC1085" s="201"/>
      <c r="BD1085" s="201"/>
      <c r="BE1085" s="201"/>
      <c r="BF1085" s="201"/>
      <c r="BG1085" s="201"/>
      <c r="BH1085" s="201"/>
      <c r="BI1085" s="201"/>
      <c r="BJ1085" s="201"/>
      <c r="BK1085" s="201"/>
      <c r="BL1085" s="201"/>
      <c r="BM1085" s="201"/>
      <c r="BN1085" s="201"/>
      <c r="BO1085" s="201"/>
      <c r="BP1085" s="201"/>
      <c r="BQ1085" s="201"/>
      <c r="BR1085" s="201"/>
      <c r="BS1085" s="201"/>
      <c r="BT1085" s="201"/>
      <c r="BU1085" s="201"/>
      <c r="BV1085" s="201"/>
      <c r="BW1085" s="201"/>
      <c r="BX1085" s="201"/>
      <c r="BY1085" s="201"/>
      <c r="BZ1085" s="201"/>
      <c r="CA1085" s="201"/>
      <c r="CB1085" s="201"/>
      <c r="CC1085" s="201"/>
      <c r="CD1085" s="201"/>
      <c r="CE1085" s="201"/>
      <c r="CF1085" s="201"/>
      <c r="CG1085" s="201"/>
      <c r="CH1085" s="201"/>
      <c r="CI1085" s="201"/>
      <c r="CJ1085" s="201"/>
      <c r="CK1085" s="201"/>
      <c r="CL1085" s="201"/>
      <c r="CM1085" s="201"/>
      <c r="CN1085" s="201"/>
      <c r="CO1085" s="201"/>
      <c r="CP1085" s="201"/>
      <c r="CQ1085" s="201"/>
      <c r="CR1085" s="201"/>
      <c r="CS1085" s="201"/>
      <c r="CT1085" s="201"/>
      <c r="CU1085" s="201"/>
      <c r="CV1085" s="201"/>
      <c r="CW1085" s="201"/>
      <c r="CX1085" s="201"/>
      <c r="CY1085" s="201"/>
      <c r="CZ1085" s="201"/>
      <c r="DA1085" s="201"/>
      <c r="DB1085" s="201"/>
      <c r="DC1085" s="201"/>
      <c r="DD1085" s="201"/>
      <c r="DE1085" s="201"/>
      <c r="DF1085" s="201"/>
      <c r="DG1085" s="201"/>
      <c r="DH1085" s="201"/>
      <c r="DI1085" s="201"/>
      <c r="DJ1085" s="201"/>
      <c r="DK1085" s="201"/>
      <c r="DL1085" s="201"/>
      <c r="DM1085" s="201"/>
      <c r="DN1085" s="201"/>
      <c r="DO1085" s="201"/>
      <c r="DP1085" s="201"/>
      <c r="DQ1085" s="201"/>
      <c r="DR1085" s="201"/>
      <c r="DS1085" s="201"/>
      <c r="DT1085" s="201"/>
      <c r="DU1085" s="201"/>
      <c r="DV1085" s="201"/>
      <c r="DW1085" s="201"/>
      <c r="DX1085" s="201"/>
      <c r="DY1085" s="201"/>
      <c r="DZ1085" s="201"/>
      <c r="EA1085" s="201"/>
      <c r="EB1085" s="201"/>
      <c r="EC1085" s="201"/>
      <c r="ED1085" s="201"/>
      <c r="EE1085" s="201"/>
      <c r="EF1085" s="201"/>
      <c r="EG1085" s="201"/>
      <c r="EH1085" s="201"/>
      <c r="EI1085" s="201"/>
      <c r="EJ1085" s="201"/>
      <c r="EK1085" s="201"/>
      <c r="EL1085" s="201"/>
      <c r="EM1085" s="201"/>
      <c r="EN1085" s="201"/>
      <c r="EO1085" s="201"/>
      <c r="EP1085" s="201"/>
      <c r="EQ1085" s="201"/>
      <c r="ER1085" s="201"/>
      <c r="ES1085" s="201"/>
      <c r="ET1085" s="201"/>
      <c r="EU1085" s="201"/>
      <c r="EV1085" s="201"/>
      <c r="EW1085" s="201"/>
      <c r="EX1085" s="201"/>
      <c r="EY1085" s="201"/>
      <c r="EZ1085" s="201"/>
      <c r="FA1085" s="201"/>
      <c r="FB1085" s="201"/>
      <c r="FC1085" s="201"/>
      <c r="FD1085" s="201"/>
      <c r="FE1085" s="201"/>
      <c r="FF1085" s="201"/>
      <c r="FG1085" s="201"/>
      <c r="FH1085" s="201"/>
      <c r="FI1085" s="201"/>
      <c r="FJ1085" s="201"/>
      <c r="FK1085" s="201"/>
      <c r="FL1085" s="201"/>
      <c r="FM1085" s="201"/>
      <c r="FN1085" s="201"/>
      <c r="FO1085" s="201"/>
      <c r="FP1085" s="201"/>
      <c r="FQ1085" s="201"/>
      <c r="FR1085" s="201"/>
      <c r="FS1085" s="201"/>
      <c r="FT1085" s="201"/>
      <c r="FU1085" s="201"/>
      <c r="FV1085" s="201"/>
      <c r="FW1085" s="201"/>
      <c r="FX1085" s="201"/>
      <c r="FY1085" s="201"/>
      <c r="FZ1085" s="201"/>
      <c r="GA1085" s="201"/>
      <c r="GB1085" s="201"/>
      <c r="GC1085" s="201"/>
      <c r="GD1085" s="201"/>
      <c r="GE1085" s="201"/>
      <c r="GF1085" s="201"/>
      <c r="GG1085" s="201"/>
      <c r="GH1085" s="201"/>
      <c r="GI1085" s="201"/>
      <c r="GJ1085" s="201"/>
      <c r="GK1085" s="201"/>
      <c r="GL1085" s="201"/>
      <c r="GM1085" s="201"/>
      <c r="GN1085" s="201"/>
      <c r="GO1085" s="201"/>
      <c r="GP1085" s="201"/>
      <c r="GQ1085" s="201"/>
      <c r="GR1085" s="201"/>
      <c r="GS1085" s="201"/>
      <c r="GT1085" s="201"/>
      <c r="GU1085" s="201"/>
      <c r="GV1085" s="201"/>
      <c r="GW1085" s="201"/>
      <c r="GX1085" s="201"/>
      <c r="GY1085" s="201"/>
      <c r="GZ1085" s="201"/>
      <c r="HA1085" s="201"/>
      <c r="HB1085" s="201"/>
      <c r="HC1085" s="201"/>
      <c r="HD1085" s="201"/>
      <c r="HE1085" s="201"/>
      <c r="HF1085" s="201"/>
      <c r="HG1085" s="201"/>
      <c r="HH1085" s="201"/>
      <c r="HI1085" s="201"/>
      <c r="HJ1085" s="201"/>
      <c r="HK1085" s="201"/>
      <c r="HL1085" s="201"/>
      <c r="HM1085" s="201"/>
      <c r="HN1085" s="201"/>
      <c r="HO1085" s="201"/>
      <c r="HP1085" s="201"/>
      <c r="HQ1085" s="201"/>
      <c r="HR1085" s="201"/>
      <c r="HS1085" s="201"/>
      <c r="HT1085" s="201"/>
      <c r="HU1085" s="201"/>
      <c r="HV1085" s="201"/>
      <c r="HW1085" s="201"/>
      <c r="HX1085" s="201"/>
      <c r="HY1085" s="201"/>
      <c r="HZ1085" s="201"/>
      <c r="IA1085" s="201"/>
      <c r="IB1085" s="201"/>
      <c r="IC1085" s="201"/>
      <c r="ID1085" s="201"/>
      <c r="IE1085" s="201"/>
      <c r="IF1085" s="201"/>
      <c r="IG1085" s="201"/>
      <c r="IH1085" s="201"/>
      <c r="II1085" s="201"/>
      <c r="IJ1085" s="201"/>
      <c r="IK1085" s="201"/>
      <c r="IL1085" s="201"/>
      <c r="IM1085" s="201"/>
      <c r="IN1085" s="201"/>
      <c r="IO1085" s="201"/>
      <c r="IP1085" s="201"/>
      <c r="IQ1085" s="201"/>
      <c r="IR1085" s="201"/>
      <c r="IS1085" s="201"/>
      <c r="IT1085" s="201"/>
      <c r="IU1085" s="201"/>
      <c r="IV1085" s="201"/>
    </row>
    <row r="1086" spans="1:256">
      <c r="A1086" s="198"/>
      <c r="B1086" s="199"/>
      <c r="C1086" s="199" t="s">
        <v>422</v>
      </c>
      <c r="D1086" s="199"/>
      <c r="E1086" s="199" t="s">
        <v>127</v>
      </c>
      <c r="F1086" s="196">
        <v>11</v>
      </c>
      <c r="G1086" s="197">
        <v>2210.5562500000001</v>
      </c>
      <c r="H1086" s="197">
        <v>17684.45</v>
      </c>
      <c r="I1086" s="197">
        <v>1607.6772727272701</v>
      </c>
      <c r="J1086" s="230">
        <v>9.2727272727272698</v>
      </c>
      <c r="K1086" s="200"/>
      <c r="L1086" s="199">
        <v>8</v>
      </c>
      <c r="M1086" s="197">
        <v>6983.9</v>
      </c>
      <c r="N1086" s="197">
        <v>2327.9666666666699</v>
      </c>
      <c r="O1086" s="199"/>
      <c r="P1086" s="197"/>
      <c r="Q1086" s="197"/>
      <c r="R1086" s="196">
        <v>11</v>
      </c>
      <c r="S1086" s="197">
        <v>17684.45</v>
      </c>
      <c r="T1086" s="197">
        <v>1607.6772727272701</v>
      </c>
      <c r="U1086" s="200"/>
      <c r="V1086" s="199"/>
      <c r="W1086" s="199"/>
      <c r="X1086" s="199"/>
      <c r="Y1086" s="199"/>
      <c r="Z1086" s="199"/>
      <c r="AA1086" s="199"/>
      <c r="AB1086" s="199"/>
      <c r="AC1086" s="199"/>
      <c r="AD1086" s="199"/>
      <c r="AE1086" s="200"/>
      <c r="AH1086" s="201"/>
      <c r="AI1086" s="201"/>
      <c r="AJ1086" s="201"/>
      <c r="AK1086" s="201"/>
      <c r="AL1086" s="201"/>
      <c r="AM1086" s="201"/>
      <c r="AN1086" s="201"/>
      <c r="AO1086" s="201"/>
      <c r="AP1086" s="201"/>
      <c r="AQ1086" s="201"/>
      <c r="AR1086" s="201"/>
      <c r="AS1086" s="201"/>
      <c r="AT1086" s="201"/>
      <c r="AU1086" s="201"/>
      <c r="AV1086" s="201"/>
      <c r="AW1086" s="201"/>
      <c r="AX1086" s="201"/>
      <c r="AY1086" s="201"/>
      <c r="AZ1086" s="201"/>
      <c r="BA1086" s="201"/>
      <c r="BB1086" s="201"/>
      <c r="BC1086" s="201"/>
      <c r="BD1086" s="201"/>
      <c r="BE1086" s="201"/>
      <c r="BF1086" s="201"/>
      <c r="BG1086" s="201"/>
      <c r="BH1086" s="201"/>
      <c r="BI1086" s="201"/>
      <c r="BJ1086" s="201"/>
      <c r="BK1086" s="201"/>
      <c r="BL1086" s="201"/>
      <c r="BM1086" s="201"/>
      <c r="BN1086" s="201"/>
      <c r="BO1086" s="201"/>
      <c r="BP1086" s="201"/>
      <c r="BQ1086" s="201"/>
      <c r="BR1086" s="201"/>
      <c r="BS1086" s="201"/>
      <c r="BT1086" s="201"/>
      <c r="BU1086" s="201"/>
      <c r="BV1086" s="201"/>
      <c r="BW1086" s="201"/>
      <c r="BX1086" s="201"/>
      <c r="BY1086" s="201"/>
      <c r="BZ1086" s="201"/>
      <c r="CA1086" s="201"/>
      <c r="CB1086" s="201"/>
      <c r="CC1086" s="201"/>
      <c r="CD1086" s="201"/>
      <c r="CE1086" s="201"/>
      <c r="CF1086" s="201"/>
      <c r="CG1086" s="201"/>
      <c r="CH1086" s="201"/>
      <c r="CI1086" s="201"/>
      <c r="CJ1086" s="201"/>
      <c r="CK1086" s="201"/>
      <c r="CL1086" s="201"/>
      <c r="CM1086" s="201"/>
      <c r="CN1086" s="201"/>
      <c r="CO1086" s="201"/>
      <c r="CP1086" s="201"/>
      <c r="CQ1086" s="201"/>
      <c r="CR1086" s="201"/>
      <c r="CS1086" s="201"/>
      <c r="CT1086" s="201"/>
      <c r="CU1086" s="201"/>
      <c r="CV1086" s="201"/>
      <c r="CW1086" s="201"/>
      <c r="CX1086" s="201"/>
      <c r="CY1086" s="201"/>
      <c r="CZ1086" s="201"/>
      <c r="DA1086" s="201"/>
      <c r="DB1086" s="201"/>
      <c r="DC1086" s="201"/>
      <c r="DD1086" s="201"/>
      <c r="DE1086" s="201"/>
      <c r="DF1086" s="201"/>
      <c r="DG1086" s="201"/>
      <c r="DH1086" s="201"/>
      <c r="DI1086" s="201"/>
      <c r="DJ1086" s="201"/>
      <c r="DK1086" s="201"/>
      <c r="DL1086" s="201"/>
      <c r="DM1086" s="201"/>
      <c r="DN1086" s="201"/>
      <c r="DO1086" s="201"/>
      <c r="DP1086" s="201"/>
      <c r="DQ1086" s="201"/>
      <c r="DR1086" s="201"/>
      <c r="DS1086" s="201"/>
      <c r="DT1086" s="201"/>
      <c r="DU1086" s="201"/>
      <c r="DV1086" s="201"/>
      <c r="DW1086" s="201"/>
      <c r="DX1086" s="201"/>
      <c r="DY1086" s="201"/>
      <c r="DZ1086" s="201"/>
      <c r="EA1086" s="201"/>
      <c r="EB1086" s="201"/>
      <c r="EC1086" s="201"/>
      <c r="ED1086" s="201"/>
      <c r="EE1086" s="201"/>
      <c r="EF1086" s="201"/>
      <c r="EG1086" s="201"/>
      <c r="EH1086" s="201"/>
      <c r="EI1086" s="201"/>
      <c r="EJ1086" s="201"/>
      <c r="EK1086" s="201"/>
      <c r="EL1086" s="201"/>
      <c r="EM1086" s="201"/>
      <c r="EN1086" s="201"/>
      <c r="EO1086" s="201"/>
      <c r="EP1086" s="201"/>
      <c r="EQ1086" s="201"/>
      <c r="ER1086" s="201"/>
      <c r="ES1086" s="201"/>
      <c r="ET1086" s="201"/>
      <c r="EU1086" s="201"/>
      <c r="EV1086" s="201"/>
      <c r="EW1086" s="201"/>
      <c r="EX1086" s="201"/>
      <c r="EY1086" s="201"/>
      <c r="EZ1086" s="201"/>
      <c r="FA1086" s="201"/>
      <c r="FB1086" s="201"/>
      <c r="FC1086" s="201"/>
      <c r="FD1086" s="201"/>
      <c r="FE1086" s="201"/>
      <c r="FF1086" s="201"/>
      <c r="FG1086" s="201"/>
      <c r="FH1086" s="201"/>
      <c r="FI1086" s="201"/>
      <c r="FJ1086" s="201"/>
      <c r="FK1086" s="201"/>
      <c r="FL1086" s="201"/>
      <c r="FM1086" s="201"/>
      <c r="FN1086" s="201"/>
      <c r="FO1086" s="201"/>
      <c r="FP1086" s="201"/>
      <c r="FQ1086" s="201"/>
      <c r="FR1086" s="201"/>
      <c r="FS1086" s="201"/>
      <c r="FT1086" s="201"/>
      <c r="FU1086" s="201"/>
      <c r="FV1086" s="201"/>
      <c r="FW1086" s="201"/>
      <c r="FX1086" s="201"/>
      <c r="FY1086" s="201"/>
      <c r="FZ1086" s="201"/>
      <c r="GA1086" s="201"/>
      <c r="GB1086" s="201"/>
      <c r="GC1086" s="201"/>
      <c r="GD1086" s="201"/>
      <c r="GE1086" s="201"/>
      <c r="GF1086" s="201"/>
      <c r="GG1086" s="201"/>
      <c r="GH1086" s="201"/>
      <c r="GI1086" s="201"/>
      <c r="GJ1086" s="201"/>
      <c r="GK1086" s="201"/>
      <c r="GL1086" s="201"/>
      <c r="GM1086" s="201"/>
      <c r="GN1086" s="201"/>
      <c r="GO1086" s="201"/>
      <c r="GP1086" s="201"/>
      <c r="GQ1086" s="201"/>
      <c r="GR1086" s="201"/>
      <c r="GS1086" s="201"/>
      <c r="GT1086" s="201"/>
      <c r="GU1086" s="201"/>
      <c r="GV1086" s="201"/>
      <c r="GW1086" s="201"/>
      <c r="GX1086" s="201"/>
      <c r="GY1086" s="201"/>
      <c r="GZ1086" s="201"/>
      <c r="HA1086" s="201"/>
      <c r="HB1086" s="201"/>
      <c r="HC1086" s="201"/>
      <c r="HD1086" s="201"/>
      <c r="HE1086" s="201"/>
      <c r="HF1086" s="201"/>
      <c r="HG1086" s="201"/>
      <c r="HH1086" s="201"/>
      <c r="HI1086" s="201"/>
      <c r="HJ1086" s="201"/>
      <c r="HK1086" s="201"/>
      <c r="HL1086" s="201"/>
      <c r="HM1086" s="201"/>
      <c r="HN1086" s="201"/>
      <c r="HO1086" s="201"/>
      <c r="HP1086" s="201"/>
      <c r="HQ1086" s="201"/>
      <c r="HR1086" s="201"/>
      <c r="HS1086" s="201"/>
      <c r="HT1086" s="201"/>
      <c r="HU1086" s="201"/>
      <c r="HV1086" s="201"/>
      <c r="HW1086" s="201"/>
      <c r="HX1086" s="201"/>
      <c r="HY1086" s="201"/>
      <c r="HZ1086" s="201"/>
      <c r="IA1086" s="201"/>
      <c r="IB1086" s="201"/>
      <c r="IC1086" s="201"/>
      <c r="ID1086" s="201"/>
      <c r="IE1086" s="201"/>
      <c r="IF1086" s="201"/>
      <c r="IG1086" s="201"/>
      <c r="IH1086" s="201"/>
      <c r="II1086" s="201"/>
      <c r="IJ1086" s="201"/>
      <c r="IK1086" s="201"/>
      <c r="IL1086" s="201"/>
      <c r="IM1086" s="201"/>
      <c r="IN1086" s="201"/>
      <c r="IO1086" s="201"/>
      <c r="IP1086" s="201"/>
      <c r="IQ1086" s="201"/>
      <c r="IR1086" s="201"/>
      <c r="IS1086" s="201"/>
      <c r="IT1086" s="201"/>
      <c r="IU1086" s="201"/>
      <c r="IV1086" s="201"/>
    </row>
    <row r="1087" spans="1:256">
      <c r="A1087" s="198"/>
      <c r="B1087" s="199"/>
      <c r="C1087" s="199" t="s">
        <v>426</v>
      </c>
      <c r="D1087" s="199"/>
      <c r="E1087" s="199" t="s">
        <v>425</v>
      </c>
      <c r="F1087" s="196">
        <v>2</v>
      </c>
      <c r="G1087" s="197">
        <v>1005.15</v>
      </c>
      <c r="H1087" s="197">
        <v>1005.15</v>
      </c>
      <c r="I1087" s="197">
        <v>502.57499999999999</v>
      </c>
      <c r="J1087" s="230">
        <v>16</v>
      </c>
      <c r="K1087" s="200"/>
      <c r="L1087" s="199">
        <v>1</v>
      </c>
      <c r="M1087" s="197">
        <v>259</v>
      </c>
      <c r="N1087" s="197">
        <v>259</v>
      </c>
      <c r="O1087" s="199"/>
      <c r="P1087" s="197"/>
      <c r="Q1087" s="197"/>
      <c r="R1087" s="196">
        <v>2</v>
      </c>
      <c r="S1087" s="197">
        <v>1005.15</v>
      </c>
      <c r="T1087" s="197">
        <v>502.57499999999999</v>
      </c>
      <c r="U1087" s="200"/>
      <c r="V1087" s="199"/>
      <c r="W1087" s="199"/>
      <c r="X1087" s="199"/>
      <c r="Y1087" s="199"/>
      <c r="Z1087" s="199"/>
      <c r="AA1087" s="199"/>
      <c r="AB1087" s="199"/>
      <c r="AC1087" s="199"/>
      <c r="AD1087" s="199"/>
      <c r="AE1087" s="200"/>
      <c r="AH1087" s="201"/>
      <c r="AI1087" s="201"/>
      <c r="AJ1087" s="201"/>
      <c r="AK1087" s="201"/>
      <c r="AL1087" s="201"/>
      <c r="AM1087" s="201"/>
      <c r="AN1087" s="201"/>
      <c r="AO1087" s="201"/>
      <c r="AP1087" s="201"/>
      <c r="AQ1087" s="201"/>
      <c r="AR1087" s="201"/>
      <c r="AS1087" s="201"/>
      <c r="AT1087" s="201"/>
      <c r="AU1087" s="201"/>
      <c r="AV1087" s="201"/>
      <c r="AW1087" s="201"/>
      <c r="AX1087" s="201"/>
      <c r="AY1087" s="201"/>
      <c r="AZ1087" s="201"/>
      <c r="BA1087" s="201"/>
      <c r="BB1087" s="201"/>
      <c r="BC1087" s="201"/>
      <c r="BD1087" s="201"/>
      <c r="BE1087" s="201"/>
      <c r="BF1087" s="201"/>
      <c r="BG1087" s="201"/>
      <c r="BH1087" s="201"/>
      <c r="BI1087" s="201"/>
      <c r="BJ1087" s="201"/>
      <c r="BK1087" s="201"/>
      <c r="BL1087" s="201"/>
      <c r="BM1087" s="201"/>
      <c r="BN1087" s="201"/>
      <c r="BO1087" s="201"/>
      <c r="BP1087" s="201"/>
      <c r="BQ1087" s="201"/>
      <c r="BR1087" s="201"/>
      <c r="BS1087" s="201"/>
      <c r="BT1087" s="201"/>
      <c r="BU1087" s="201"/>
      <c r="BV1087" s="201"/>
      <c r="BW1087" s="201"/>
      <c r="BX1087" s="201"/>
      <c r="BY1087" s="201"/>
      <c r="BZ1087" s="201"/>
      <c r="CA1087" s="201"/>
      <c r="CB1087" s="201"/>
      <c r="CC1087" s="201"/>
      <c r="CD1087" s="201"/>
      <c r="CE1087" s="201"/>
      <c r="CF1087" s="201"/>
      <c r="CG1087" s="201"/>
      <c r="CH1087" s="201"/>
      <c r="CI1087" s="201"/>
      <c r="CJ1087" s="201"/>
      <c r="CK1087" s="201"/>
      <c r="CL1087" s="201"/>
      <c r="CM1087" s="201"/>
      <c r="CN1087" s="201"/>
      <c r="CO1087" s="201"/>
      <c r="CP1087" s="201"/>
      <c r="CQ1087" s="201"/>
      <c r="CR1087" s="201"/>
      <c r="CS1087" s="201"/>
      <c r="CT1087" s="201"/>
      <c r="CU1087" s="201"/>
      <c r="CV1087" s="201"/>
      <c r="CW1087" s="201"/>
      <c r="CX1087" s="201"/>
      <c r="CY1087" s="201"/>
      <c r="CZ1087" s="201"/>
      <c r="DA1087" s="201"/>
      <c r="DB1087" s="201"/>
      <c r="DC1087" s="201"/>
      <c r="DD1087" s="201"/>
      <c r="DE1087" s="201"/>
      <c r="DF1087" s="201"/>
      <c r="DG1087" s="201"/>
      <c r="DH1087" s="201"/>
      <c r="DI1087" s="201"/>
      <c r="DJ1087" s="201"/>
      <c r="DK1087" s="201"/>
      <c r="DL1087" s="201"/>
      <c r="DM1087" s="201"/>
      <c r="DN1087" s="201"/>
      <c r="DO1087" s="201"/>
      <c r="DP1087" s="201"/>
      <c r="DQ1087" s="201"/>
      <c r="DR1087" s="201"/>
      <c r="DS1087" s="201"/>
      <c r="DT1087" s="201"/>
      <c r="DU1087" s="201"/>
      <c r="DV1087" s="201"/>
      <c r="DW1087" s="201"/>
      <c r="DX1087" s="201"/>
      <c r="DY1087" s="201"/>
      <c r="DZ1087" s="201"/>
      <c r="EA1087" s="201"/>
      <c r="EB1087" s="201"/>
      <c r="EC1087" s="201"/>
      <c r="ED1087" s="201"/>
      <c r="EE1087" s="201"/>
      <c r="EF1087" s="201"/>
      <c r="EG1087" s="201"/>
      <c r="EH1087" s="201"/>
      <c r="EI1087" s="201"/>
      <c r="EJ1087" s="201"/>
      <c r="EK1087" s="201"/>
      <c r="EL1087" s="201"/>
      <c r="EM1087" s="201"/>
      <c r="EN1087" s="201"/>
      <c r="EO1087" s="201"/>
      <c r="EP1087" s="201"/>
      <c r="EQ1087" s="201"/>
      <c r="ER1087" s="201"/>
      <c r="ES1087" s="201"/>
      <c r="ET1087" s="201"/>
      <c r="EU1087" s="201"/>
      <c r="EV1087" s="201"/>
      <c r="EW1087" s="201"/>
      <c r="EX1087" s="201"/>
      <c r="EY1087" s="201"/>
      <c r="EZ1087" s="201"/>
      <c r="FA1087" s="201"/>
      <c r="FB1087" s="201"/>
      <c r="FC1087" s="201"/>
      <c r="FD1087" s="201"/>
      <c r="FE1087" s="201"/>
      <c r="FF1087" s="201"/>
      <c r="FG1087" s="201"/>
      <c r="FH1087" s="201"/>
      <c r="FI1087" s="201"/>
      <c r="FJ1087" s="201"/>
      <c r="FK1087" s="201"/>
      <c r="FL1087" s="201"/>
      <c r="FM1087" s="201"/>
      <c r="FN1087" s="201"/>
      <c r="FO1087" s="201"/>
      <c r="FP1087" s="201"/>
      <c r="FQ1087" s="201"/>
      <c r="FR1087" s="201"/>
      <c r="FS1087" s="201"/>
      <c r="FT1087" s="201"/>
      <c r="FU1087" s="201"/>
      <c r="FV1087" s="201"/>
      <c r="FW1087" s="201"/>
      <c r="FX1087" s="201"/>
      <c r="FY1087" s="201"/>
      <c r="FZ1087" s="201"/>
      <c r="GA1087" s="201"/>
      <c r="GB1087" s="201"/>
      <c r="GC1087" s="201"/>
      <c r="GD1087" s="201"/>
      <c r="GE1087" s="201"/>
      <c r="GF1087" s="201"/>
      <c r="GG1087" s="201"/>
      <c r="GH1087" s="201"/>
      <c r="GI1087" s="201"/>
      <c r="GJ1087" s="201"/>
      <c r="GK1087" s="201"/>
      <c r="GL1087" s="201"/>
      <c r="GM1087" s="201"/>
      <c r="GN1087" s="201"/>
      <c r="GO1087" s="201"/>
      <c r="GP1087" s="201"/>
      <c r="GQ1087" s="201"/>
      <c r="GR1087" s="201"/>
      <c r="GS1087" s="201"/>
      <c r="GT1087" s="201"/>
      <c r="GU1087" s="201"/>
      <c r="GV1087" s="201"/>
      <c r="GW1087" s="201"/>
      <c r="GX1087" s="201"/>
      <c r="GY1087" s="201"/>
      <c r="GZ1087" s="201"/>
      <c r="HA1087" s="201"/>
      <c r="HB1087" s="201"/>
      <c r="HC1087" s="201"/>
      <c r="HD1087" s="201"/>
      <c r="HE1087" s="201"/>
      <c r="HF1087" s="201"/>
      <c r="HG1087" s="201"/>
      <c r="HH1087" s="201"/>
      <c r="HI1087" s="201"/>
      <c r="HJ1087" s="201"/>
      <c r="HK1087" s="201"/>
      <c r="HL1087" s="201"/>
      <c r="HM1087" s="201"/>
      <c r="HN1087" s="201"/>
      <c r="HO1087" s="201"/>
      <c r="HP1087" s="201"/>
      <c r="HQ1087" s="201"/>
      <c r="HR1087" s="201"/>
      <c r="HS1087" s="201"/>
      <c r="HT1087" s="201"/>
      <c r="HU1087" s="201"/>
      <c r="HV1087" s="201"/>
      <c r="HW1087" s="201"/>
      <c r="HX1087" s="201"/>
      <c r="HY1087" s="201"/>
      <c r="HZ1087" s="201"/>
      <c r="IA1087" s="201"/>
      <c r="IB1087" s="201"/>
      <c r="IC1087" s="201"/>
      <c r="ID1087" s="201"/>
      <c r="IE1087" s="201"/>
      <c r="IF1087" s="201"/>
      <c r="IG1087" s="201"/>
      <c r="IH1087" s="201"/>
      <c r="II1087" s="201"/>
      <c r="IJ1087" s="201"/>
      <c r="IK1087" s="201"/>
      <c r="IL1087" s="201"/>
      <c r="IM1087" s="201"/>
      <c r="IN1087" s="201"/>
      <c r="IO1087" s="201"/>
      <c r="IP1087" s="201"/>
      <c r="IQ1087" s="201"/>
      <c r="IR1087" s="201"/>
      <c r="IS1087" s="201"/>
      <c r="IT1087" s="201"/>
      <c r="IU1087" s="201"/>
      <c r="IV1087" s="201"/>
    </row>
    <row r="1088" spans="1:256">
      <c r="A1088" s="198"/>
      <c r="B1088" s="199"/>
      <c r="C1088" s="199" t="s">
        <v>427</v>
      </c>
      <c r="D1088" s="199"/>
      <c r="E1088" s="199" t="s">
        <v>187</v>
      </c>
      <c r="F1088" s="196">
        <v>2</v>
      </c>
      <c r="G1088" s="197">
        <v>1528.28</v>
      </c>
      <c r="H1088" s="197">
        <v>1528.28</v>
      </c>
      <c r="I1088" s="197">
        <v>764.14</v>
      </c>
      <c r="J1088" s="230">
        <v>13</v>
      </c>
      <c r="K1088" s="200"/>
      <c r="L1088" s="199">
        <v>1</v>
      </c>
      <c r="M1088" s="197">
        <v>352.04</v>
      </c>
      <c r="N1088" s="197">
        <v>352.04</v>
      </c>
      <c r="O1088" s="199"/>
      <c r="P1088" s="197"/>
      <c r="Q1088" s="197"/>
      <c r="R1088" s="196">
        <v>2</v>
      </c>
      <c r="S1088" s="197">
        <v>1528.28</v>
      </c>
      <c r="T1088" s="197">
        <v>764.14</v>
      </c>
      <c r="U1088" s="200"/>
      <c r="V1088" s="199"/>
      <c r="W1088" s="199"/>
      <c r="X1088" s="199"/>
      <c r="Y1088" s="199"/>
      <c r="Z1088" s="199"/>
      <c r="AA1088" s="199"/>
      <c r="AB1088" s="199"/>
      <c r="AC1088" s="199"/>
      <c r="AD1088" s="199"/>
      <c r="AE1088" s="200"/>
      <c r="AH1088" s="201"/>
      <c r="AI1088" s="201"/>
      <c r="AJ1088" s="201"/>
      <c r="AK1088" s="201"/>
      <c r="AL1088" s="201"/>
      <c r="AM1088" s="201"/>
      <c r="AN1088" s="201"/>
      <c r="AO1088" s="201"/>
      <c r="AP1088" s="201"/>
      <c r="AQ1088" s="201"/>
      <c r="AR1088" s="201"/>
      <c r="AS1088" s="201"/>
      <c r="AT1088" s="201"/>
      <c r="AU1088" s="201"/>
      <c r="AV1088" s="201"/>
      <c r="AW1088" s="201"/>
      <c r="AX1088" s="201"/>
      <c r="AY1088" s="201"/>
      <c r="AZ1088" s="201"/>
      <c r="BA1088" s="201"/>
      <c r="BB1088" s="201"/>
      <c r="BC1088" s="201"/>
      <c r="BD1088" s="201"/>
      <c r="BE1088" s="201"/>
      <c r="BF1088" s="201"/>
      <c r="BG1088" s="201"/>
      <c r="BH1088" s="201"/>
      <c r="BI1088" s="201"/>
      <c r="BJ1088" s="201"/>
      <c r="BK1088" s="201"/>
      <c r="BL1088" s="201"/>
      <c r="BM1088" s="201"/>
      <c r="BN1088" s="201"/>
      <c r="BO1088" s="201"/>
      <c r="BP1088" s="201"/>
      <c r="BQ1088" s="201"/>
      <c r="BR1088" s="201"/>
      <c r="BS1088" s="201"/>
      <c r="BT1088" s="201"/>
      <c r="BU1088" s="201"/>
      <c r="BV1088" s="201"/>
      <c r="BW1088" s="201"/>
      <c r="BX1088" s="201"/>
      <c r="BY1088" s="201"/>
      <c r="BZ1088" s="201"/>
      <c r="CA1088" s="201"/>
      <c r="CB1088" s="201"/>
      <c r="CC1088" s="201"/>
      <c r="CD1088" s="201"/>
      <c r="CE1088" s="201"/>
      <c r="CF1088" s="201"/>
      <c r="CG1088" s="201"/>
      <c r="CH1088" s="201"/>
      <c r="CI1088" s="201"/>
      <c r="CJ1088" s="201"/>
      <c r="CK1088" s="201"/>
      <c r="CL1088" s="201"/>
      <c r="CM1088" s="201"/>
      <c r="CN1088" s="201"/>
      <c r="CO1088" s="201"/>
      <c r="CP1088" s="201"/>
      <c r="CQ1088" s="201"/>
      <c r="CR1088" s="201"/>
      <c r="CS1088" s="201"/>
      <c r="CT1088" s="201"/>
      <c r="CU1088" s="201"/>
      <c r="CV1088" s="201"/>
      <c r="CW1088" s="201"/>
      <c r="CX1088" s="201"/>
      <c r="CY1088" s="201"/>
      <c r="CZ1088" s="201"/>
      <c r="DA1088" s="201"/>
      <c r="DB1088" s="201"/>
      <c r="DC1088" s="201"/>
      <c r="DD1088" s="201"/>
      <c r="DE1088" s="201"/>
      <c r="DF1088" s="201"/>
      <c r="DG1088" s="201"/>
      <c r="DH1088" s="201"/>
      <c r="DI1088" s="201"/>
      <c r="DJ1088" s="201"/>
      <c r="DK1088" s="201"/>
      <c r="DL1088" s="201"/>
      <c r="DM1088" s="201"/>
      <c r="DN1088" s="201"/>
      <c r="DO1088" s="201"/>
      <c r="DP1088" s="201"/>
      <c r="DQ1088" s="201"/>
      <c r="DR1088" s="201"/>
      <c r="DS1088" s="201"/>
      <c r="DT1088" s="201"/>
      <c r="DU1088" s="201"/>
      <c r="DV1088" s="201"/>
      <c r="DW1088" s="201"/>
      <c r="DX1088" s="201"/>
      <c r="DY1088" s="201"/>
      <c r="DZ1088" s="201"/>
      <c r="EA1088" s="201"/>
      <c r="EB1088" s="201"/>
      <c r="EC1088" s="201"/>
      <c r="ED1088" s="201"/>
      <c r="EE1088" s="201"/>
      <c r="EF1088" s="201"/>
      <c r="EG1088" s="201"/>
      <c r="EH1088" s="201"/>
      <c r="EI1088" s="201"/>
      <c r="EJ1088" s="201"/>
      <c r="EK1088" s="201"/>
      <c r="EL1088" s="201"/>
      <c r="EM1088" s="201"/>
      <c r="EN1088" s="201"/>
      <c r="EO1088" s="201"/>
      <c r="EP1088" s="201"/>
      <c r="EQ1088" s="201"/>
      <c r="ER1088" s="201"/>
      <c r="ES1088" s="201"/>
      <c r="ET1088" s="201"/>
      <c r="EU1088" s="201"/>
      <c r="EV1088" s="201"/>
      <c r="EW1088" s="201"/>
      <c r="EX1088" s="201"/>
      <c r="EY1088" s="201"/>
      <c r="EZ1088" s="201"/>
      <c r="FA1088" s="201"/>
      <c r="FB1088" s="201"/>
      <c r="FC1088" s="201"/>
      <c r="FD1088" s="201"/>
      <c r="FE1088" s="201"/>
      <c r="FF1088" s="201"/>
      <c r="FG1088" s="201"/>
      <c r="FH1088" s="201"/>
      <c r="FI1088" s="201"/>
      <c r="FJ1088" s="201"/>
      <c r="FK1088" s="201"/>
      <c r="FL1088" s="201"/>
      <c r="FM1088" s="201"/>
      <c r="FN1088" s="201"/>
      <c r="FO1088" s="201"/>
      <c r="FP1088" s="201"/>
      <c r="FQ1088" s="201"/>
      <c r="FR1088" s="201"/>
      <c r="FS1088" s="201"/>
      <c r="FT1088" s="201"/>
      <c r="FU1088" s="201"/>
      <c r="FV1088" s="201"/>
      <c r="FW1088" s="201"/>
      <c r="FX1088" s="201"/>
      <c r="FY1088" s="201"/>
      <c r="FZ1088" s="201"/>
      <c r="GA1088" s="201"/>
      <c r="GB1088" s="201"/>
      <c r="GC1088" s="201"/>
      <c r="GD1088" s="201"/>
      <c r="GE1088" s="201"/>
      <c r="GF1088" s="201"/>
      <c r="GG1088" s="201"/>
      <c r="GH1088" s="201"/>
      <c r="GI1088" s="201"/>
      <c r="GJ1088" s="201"/>
      <c r="GK1088" s="201"/>
      <c r="GL1088" s="201"/>
      <c r="GM1088" s="201"/>
      <c r="GN1088" s="201"/>
      <c r="GO1088" s="201"/>
      <c r="GP1088" s="201"/>
      <c r="GQ1088" s="201"/>
      <c r="GR1088" s="201"/>
      <c r="GS1088" s="201"/>
      <c r="GT1088" s="201"/>
      <c r="GU1088" s="201"/>
      <c r="GV1088" s="201"/>
      <c r="GW1088" s="201"/>
      <c r="GX1088" s="201"/>
      <c r="GY1088" s="201"/>
      <c r="GZ1088" s="201"/>
      <c r="HA1088" s="201"/>
      <c r="HB1088" s="201"/>
      <c r="HC1088" s="201"/>
      <c r="HD1088" s="201"/>
      <c r="HE1088" s="201"/>
      <c r="HF1088" s="201"/>
      <c r="HG1088" s="201"/>
      <c r="HH1088" s="201"/>
      <c r="HI1088" s="201"/>
      <c r="HJ1088" s="201"/>
      <c r="HK1088" s="201"/>
      <c r="HL1088" s="201"/>
      <c r="HM1088" s="201"/>
      <c r="HN1088" s="201"/>
      <c r="HO1088" s="201"/>
      <c r="HP1088" s="201"/>
      <c r="HQ1088" s="201"/>
      <c r="HR1088" s="201"/>
      <c r="HS1088" s="201"/>
      <c r="HT1088" s="201"/>
      <c r="HU1088" s="201"/>
      <c r="HV1088" s="201"/>
      <c r="HW1088" s="201"/>
      <c r="HX1088" s="201"/>
      <c r="HY1088" s="201"/>
      <c r="HZ1088" s="201"/>
      <c r="IA1088" s="201"/>
      <c r="IB1088" s="201"/>
      <c r="IC1088" s="201"/>
      <c r="ID1088" s="201"/>
      <c r="IE1088" s="201"/>
      <c r="IF1088" s="201"/>
      <c r="IG1088" s="201"/>
      <c r="IH1088" s="201"/>
      <c r="II1088" s="201"/>
      <c r="IJ1088" s="201"/>
      <c r="IK1088" s="201"/>
      <c r="IL1088" s="201"/>
      <c r="IM1088" s="201"/>
      <c r="IN1088" s="201"/>
      <c r="IO1088" s="201"/>
      <c r="IP1088" s="201"/>
      <c r="IQ1088" s="201"/>
      <c r="IR1088" s="201"/>
      <c r="IS1088" s="201"/>
      <c r="IT1088" s="201"/>
      <c r="IU1088" s="201"/>
      <c r="IV1088" s="201"/>
    </row>
    <row r="1089" spans="1:256">
      <c r="A1089" s="198"/>
      <c r="B1089" s="199"/>
      <c r="C1089" s="199" t="s">
        <v>428</v>
      </c>
      <c r="D1089" s="199"/>
      <c r="E1089" s="199" t="s">
        <v>264</v>
      </c>
      <c r="F1089" s="196">
        <v>3</v>
      </c>
      <c r="G1089" s="197">
        <v>151.11666666666699</v>
      </c>
      <c r="H1089" s="197">
        <v>453.35</v>
      </c>
      <c r="I1089" s="197">
        <v>151.11666666666699</v>
      </c>
      <c r="J1089" s="230">
        <v>12.6666666666667</v>
      </c>
      <c r="K1089" s="200"/>
      <c r="L1089" s="199">
        <v>3</v>
      </c>
      <c r="M1089" s="197"/>
      <c r="N1089" s="197"/>
      <c r="O1089" s="199"/>
      <c r="P1089" s="197"/>
      <c r="Q1089" s="197"/>
      <c r="R1089" s="196">
        <v>3</v>
      </c>
      <c r="S1089" s="197">
        <v>453.35</v>
      </c>
      <c r="T1089" s="197">
        <v>151.11666666666699</v>
      </c>
      <c r="U1089" s="200"/>
      <c r="V1089" s="199"/>
      <c r="W1089" s="199"/>
      <c r="X1089" s="199"/>
      <c r="Y1089" s="199"/>
      <c r="Z1089" s="199"/>
      <c r="AA1089" s="199"/>
      <c r="AB1089" s="199"/>
      <c r="AC1089" s="199"/>
      <c r="AD1089" s="199"/>
      <c r="AE1089" s="200"/>
      <c r="AH1089" s="201"/>
      <c r="AI1089" s="201"/>
      <c r="AJ1089" s="201"/>
      <c r="AK1089" s="201"/>
      <c r="AL1089" s="201"/>
      <c r="AM1089" s="201"/>
      <c r="AN1089" s="201"/>
      <c r="AO1089" s="201"/>
      <c r="AP1089" s="201"/>
      <c r="AQ1089" s="201"/>
      <c r="AR1089" s="201"/>
      <c r="AS1089" s="201"/>
      <c r="AT1089" s="201"/>
      <c r="AU1089" s="201"/>
      <c r="AV1089" s="201"/>
      <c r="AW1089" s="201"/>
      <c r="AX1089" s="201"/>
      <c r="AY1089" s="201"/>
      <c r="AZ1089" s="201"/>
      <c r="BA1089" s="201"/>
      <c r="BB1089" s="201"/>
      <c r="BC1089" s="201"/>
      <c r="BD1089" s="201"/>
      <c r="BE1089" s="201"/>
      <c r="BF1089" s="201"/>
      <c r="BG1089" s="201"/>
      <c r="BH1089" s="201"/>
      <c r="BI1089" s="201"/>
      <c r="BJ1089" s="201"/>
      <c r="BK1089" s="201"/>
      <c r="BL1089" s="201"/>
      <c r="BM1089" s="201"/>
      <c r="BN1089" s="201"/>
      <c r="BO1089" s="201"/>
      <c r="BP1089" s="201"/>
      <c r="BQ1089" s="201"/>
      <c r="BR1089" s="201"/>
      <c r="BS1089" s="201"/>
      <c r="BT1089" s="201"/>
      <c r="BU1089" s="201"/>
      <c r="BV1089" s="201"/>
      <c r="BW1089" s="201"/>
      <c r="BX1089" s="201"/>
      <c r="BY1089" s="201"/>
      <c r="BZ1089" s="201"/>
      <c r="CA1089" s="201"/>
      <c r="CB1089" s="201"/>
      <c r="CC1089" s="201"/>
      <c r="CD1089" s="201"/>
      <c r="CE1089" s="201"/>
      <c r="CF1089" s="201"/>
      <c r="CG1089" s="201"/>
      <c r="CH1089" s="201"/>
      <c r="CI1089" s="201"/>
      <c r="CJ1089" s="201"/>
      <c r="CK1089" s="201"/>
      <c r="CL1089" s="201"/>
      <c r="CM1089" s="201"/>
      <c r="CN1089" s="201"/>
      <c r="CO1089" s="201"/>
      <c r="CP1089" s="201"/>
      <c r="CQ1089" s="201"/>
      <c r="CR1089" s="201"/>
      <c r="CS1089" s="201"/>
      <c r="CT1089" s="201"/>
      <c r="CU1089" s="201"/>
      <c r="CV1089" s="201"/>
      <c r="CW1089" s="201"/>
      <c r="CX1089" s="201"/>
      <c r="CY1089" s="201"/>
      <c r="CZ1089" s="201"/>
      <c r="DA1089" s="201"/>
      <c r="DB1089" s="201"/>
      <c r="DC1089" s="201"/>
      <c r="DD1089" s="201"/>
      <c r="DE1089" s="201"/>
      <c r="DF1089" s="201"/>
      <c r="DG1089" s="201"/>
      <c r="DH1089" s="201"/>
      <c r="DI1089" s="201"/>
      <c r="DJ1089" s="201"/>
      <c r="DK1089" s="201"/>
      <c r="DL1089" s="201"/>
      <c r="DM1089" s="201"/>
      <c r="DN1089" s="201"/>
      <c r="DO1089" s="201"/>
      <c r="DP1089" s="201"/>
      <c r="DQ1089" s="201"/>
      <c r="DR1089" s="201"/>
      <c r="DS1089" s="201"/>
      <c r="DT1089" s="201"/>
      <c r="DU1089" s="201"/>
      <c r="DV1089" s="201"/>
      <c r="DW1089" s="201"/>
      <c r="DX1089" s="201"/>
      <c r="DY1089" s="201"/>
      <c r="DZ1089" s="201"/>
      <c r="EA1089" s="201"/>
      <c r="EB1089" s="201"/>
      <c r="EC1089" s="201"/>
      <c r="ED1089" s="201"/>
      <c r="EE1089" s="201"/>
      <c r="EF1089" s="201"/>
      <c r="EG1089" s="201"/>
      <c r="EH1089" s="201"/>
      <c r="EI1089" s="201"/>
      <c r="EJ1089" s="201"/>
      <c r="EK1089" s="201"/>
      <c r="EL1089" s="201"/>
      <c r="EM1089" s="201"/>
      <c r="EN1089" s="201"/>
      <c r="EO1089" s="201"/>
      <c r="EP1089" s="201"/>
      <c r="EQ1089" s="201"/>
      <c r="ER1089" s="201"/>
      <c r="ES1089" s="201"/>
      <c r="ET1089" s="201"/>
      <c r="EU1089" s="201"/>
      <c r="EV1089" s="201"/>
      <c r="EW1089" s="201"/>
      <c r="EX1089" s="201"/>
      <c r="EY1089" s="201"/>
      <c r="EZ1089" s="201"/>
      <c r="FA1089" s="201"/>
      <c r="FB1089" s="201"/>
      <c r="FC1089" s="201"/>
      <c r="FD1089" s="201"/>
      <c r="FE1089" s="201"/>
      <c r="FF1089" s="201"/>
      <c r="FG1089" s="201"/>
      <c r="FH1089" s="201"/>
      <c r="FI1089" s="201"/>
      <c r="FJ1089" s="201"/>
      <c r="FK1089" s="201"/>
      <c r="FL1089" s="201"/>
      <c r="FM1089" s="201"/>
      <c r="FN1089" s="201"/>
      <c r="FO1089" s="201"/>
      <c r="FP1089" s="201"/>
      <c r="FQ1089" s="201"/>
      <c r="FR1089" s="201"/>
      <c r="FS1089" s="201"/>
      <c r="FT1089" s="201"/>
      <c r="FU1089" s="201"/>
      <c r="FV1089" s="201"/>
      <c r="FW1089" s="201"/>
      <c r="FX1089" s="201"/>
      <c r="FY1089" s="201"/>
      <c r="FZ1089" s="201"/>
      <c r="GA1089" s="201"/>
      <c r="GB1089" s="201"/>
      <c r="GC1089" s="201"/>
      <c r="GD1089" s="201"/>
      <c r="GE1089" s="201"/>
      <c r="GF1089" s="201"/>
      <c r="GG1089" s="201"/>
      <c r="GH1089" s="201"/>
      <c r="GI1089" s="201"/>
      <c r="GJ1089" s="201"/>
      <c r="GK1089" s="201"/>
      <c r="GL1089" s="201"/>
      <c r="GM1089" s="201"/>
      <c r="GN1089" s="201"/>
      <c r="GO1089" s="201"/>
      <c r="GP1089" s="201"/>
      <c r="GQ1089" s="201"/>
      <c r="GR1089" s="201"/>
      <c r="GS1089" s="201"/>
      <c r="GT1089" s="201"/>
      <c r="GU1089" s="201"/>
      <c r="GV1089" s="201"/>
      <c r="GW1089" s="201"/>
      <c r="GX1089" s="201"/>
      <c r="GY1089" s="201"/>
      <c r="GZ1089" s="201"/>
      <c r="HA1089" s="201"/>
      <c r="HB1089" s="201"/>
      <c r="HC1089" s="201"/>
      <c r="HD1089" s="201"/>
      <c r="HE1089" s="201"/>
      <c r="HF1089" s="201"/>
      <c r="HG1089" s="201"/>
      <c r="HH1089" s="201"/>
      <c r="HI1089" s="201"/>
      <c r="HJ1089" s="201"/>
      <c r="HK1089" s="201"/>
      <c r="HL1089" s="201"/>
      <c r="HM1089" s="201"/>
      <c r="HN1089" s="201"/>
      <c r="HO1089" s="201"/>
      <c r="HP1089" s="201"/>
      <c r="HQ1089" s="201"/>
      <c r="HR1089" s="201"/>
      <c r="HS1089" s="201"/>
      <c r="HT1089" s="201"/>
      <c r="HU1089" s="201"/>
      <c r="HV1089" s="201"/>
      <c r="HW1089" s="201"/>
      <c r="HX1089" s="201"/>
      <c r="HY1089" s="201"/>
      <c r="HZ1089" s="201"/>
      <c r="IA1089" s="201"/>
      <c r="IB1089" s="201"/>
      <c r="IC1089" s="201"/>
      <c r="ID1089" s="201"/>
      <c r="IE1089" s="201"/>
      <c r="IF1089" s="201"/>
      <c r="IG1089" s="201"/>
      <c r="IH1089" s="201"/>
      <c r="II1089" s="201"/>
      <c r="IJ1089" s="201"/>
      <c r="IK1089" s="201"/>
      <c r="IL1089" s="201"/>
      <c r="IM1089" s="201"/>
      <c r="IN1089" s="201"/>
      <c r="IO1089" s="201"/>
      <c r="IP1089" s="201"/>
      <c r="IQ1089" s="201"/>
      <c r="IR1089" s="201"/>
      <c r="IS1089" s="201"/>
      <c r="IT1089" s="201"/>
      <c r="IU1089" s="201"/>
      <c r="IV1089" s="201"/>
    </row>
    <row r="1090" spans="1:256">
      <c r="A1090" s="198"/>
      <c r="B1090" s="199"/>
      <c r="C1090" s="199" t="s">
        <v>432</v>
      </c>
      <c r="D1090" s="199"/>
      <c r="E1090" s="199" t="s">
        <v>269</v>
      </c>
      <c r="F1090" s="196">
        <v>1</v>
      </c>
      <c r="G1090" s="197"/>
      <c r="H1090" s="197">
        <v>2823.57</v>
      </c>
      <c r="I1090" s="197">
        <v>2823.57</v>
      </c>
      <c r="J1090" s="230">
        <v>7</v>
      </c>
      <c r="K1090" s="200"/>
      <c r="L1090" s="199"/>
      <c r="M1090" s="197">
        <v>2823.57</v>
      </c>
      <c r="N1090" s="197">
        <v>2823.57</v>
      </c>
      <c r="O1090" s="199"/>
      <c r="P1090" s="197"/>
      <c r="Q1090" s="197"/>
      <c r="R1090" s="196">
        <v>1</v>
      </c>
      <c r="S1090" s="197">
        <v>2823.57</v>
      </c>
      <c r="T1090" s="197">
        <v>2823.57</v>
      </c>
      <c r="U1090" s="200"/>
      <c r="V1090" s="199"/>
      <c r="W1090" s="199"/>
      <c r="X1090" s="199"/>
      <c r="Y1090" s="199"/>
      <c r="Z1090" s="199"/>
      <c r="AA1090" s="199"/>
      <c r="AB1090" s="199"/>
      <c r="AC1090" s="199"/>
      <c r="AD1090" s="199"/>
      <c r="AE1090" s="200"/>
      <c r="AH1090" s="201"/>
      <c r="AI1090" s="201"/>
      <c r="AJ1090" s="201"/>
      <c r="AK1090" s="201"/>
      <c r="AL1090" s="201"/>
      <c r="AM1090" s="201"/>
      <c r="AN1090" s="201"/>
      <c r="AO1090" s="201"/>
      <c r="AP1090" s="201"/>
      <c r="AQ1090" s="201"/>
      <c r="AR1090" s="201"/>
      <c r="AS1090" s="201"/>
      <c r="AT1090" s="201"/>
      <c r="AU1090" s="201"/>
      <c r="AV1090" s="201"/>
      <c r="AW1090" s="201"/>
      <c r="AX1090" s="201"/>
      <c r="AY1090" s="201"/>
      <c r="AZ1090" s="201"/>
      <c r="BA1090" s="201"/>
      <c r="BB1090" s="201"/>
      <c r="BC1090" s="201"/>
      <c r="BD1090" s="201"/>
      <c r="BE1090" s="201"/>
      <c r="BF1090" s="201"/>
      <c r="BG1090" s="201"/>
      <c r="BH1090" s="201"/>
      <c r="BI1090" s="201"/>
      <c r="BJ1090" s="201"/>
      <c r="BK1090" s="201"/>
      <c r="BL1090" s="201"/>
      <c r="BM1090" s="201"/>
      <c r="BN1090" s="201"/>
      <c r="BO1090" s="201"/>
      <c r="BP1090" s="201"/>
      <c r="BQ1090" s="201"/>
      <c r="BR1090" s="201"/>
      <c r="BS1090" s="201"/>
      <c r="BT1090" s="201"/>
      <c r="BU1090" s="201"/>
      <c r="BV1090" s="201"/>
      <c r="BW1090" s="201"/>
      <c r="BX1090" s="201"/>
      <c r="BY1090" s="201"/>
      <c r="BZ1090" s="201"/>
      <c r="CA1090" s="201"/>
      <c r="CB1090" s="201"/>
      <c r="CC1090" s="201"/>
      <c r="CD1090" s="201"/>
      <c r="CE1090" s="201"/>
      <c r="CF1090" s="201"/>
      <c r="CG1090" s="201"/>
      <c r="CH1090" s="201"/>
      <c r="CI1090" s="201"/>
      <c r="CJ1090" s="201"/>
      <c r="CK1090" s="201"/>
      <c r="CL1090" s="201"/>
      <c r="CM1090" s="201"/>
      <c r="CN1090" s="201"/>
      <c r="CO1090" s="201"/>
      <c r="CP1090" s="201"/>
      <c r="CQ1090" s="201"/>
      <c r="CR1090" s="201"/>
      <c r="CS1090" s="201"/>
      <c r="CT1090" s="201"/>
      <c r="CU1090" s="201"/>
      <c r="CV1090" s="201"/>
      <c r="CW1090" s="201"/>
      <c r="CX1090" s="201"/>
      <c r="CY1090" s="201"/>
      <c r="CZ1090" s="201"/>
      <c r="DA1090" s="201"/>
      <c r="DB1090" s="201"/>
      <c r="DC1090" s="201"/>
      <c r="DD1090" s="201"/>
      <c r="DE1090" s="201"/>
      <c r="DF1090" s="201"/>
      <c r="DG1090" s="201"/>
      <c r="DH1090" s="201"/>
      <c r="DI1090" s="201"/>
      <c r="DJ1090" s="201"/>
      <c r="DK1090" s="201"/>
      <c r="DL1090" s="201"/>
      <c r="DM1090" s="201"/>
      <c r="DN1090" s="201"/>
      <c r="DO1090" s="201"/>
      <c r="DP1090" s="201"/>
      <c r="DQ1090" s="201"/>
      <c r="DR1090" s="201"/>
      <c r="DS1090" s="201"/>
      <c r="DT1090" s="201"/>
      <c r="DU1090" s="201"/>
      <c r="DV1090" s="201"/>
      <c r="DW1090" s="201"/>
      <c r="DX1090" s="201"/>
      <c r="DY1090" s="201"/>
      <c r="DZ1090" s="201"/>
      <c r="EA1090" s="201"/>
      <c r="EB1090" s="201"/>
      <c r="EC1090" s="201"/>
      <c r="ED1090" s="201"/>
      <c r="EE1090" s="201"/>
      <c r="EF1090" s="201"/>
      <c r="EG1090" s="201"/>
      <c r="EH1090" s="201"/>
      <c r="EI1090" s="201"/>
      <c r="EJ1090" s="201"/>
      <c r="EK1090" s="201"/>
      <c r="EL1090" s="201"/>
      <c r="EM1090" s="201"/>
      <c r="EN1090" s="201"/>
      <c r="EO1090" s="201"/>
      <c r="EP1090" s="201"/>
      <c r="EQ1090" s="201"/>
      <c r="ER1090" s="201"/>
      <c r="ES1090" s="201"/>
      <c r="ET1090" s="201"/>
      <c r="EU1090" s="201"/>
      <c r="EV1090" s="201"/>
      <c r="EW1090" s="201"/>
      <c r="EX1090" s="201"/>
      <c r="EY1090" s="201"/>
      <c r="EZ1090" s="201"/>
      <c r="FA1090" s="201"/>
      <c r="FB1090" s="201"/>
      <c r="FC1090" s="201"/>
      <c r="FD1090" s="201"/>
      <c r="FE1090" s="201"/>
      <c r="FF1090" s="201"/>
      <c r="FG1090" s="201"/>
      <c r="FH1090" s="201"/>
      <c r="FI1090" s="201"/>
      <c r="FJ1090" s="201"/>
      <c r="FK1090" s="201"/>
      <c r="FL1090" s="201"/>
      <c r="FM1090" s="201"/>
      <c r="FN1090" s="201"/>
      <c r="FO1090" s="201"/>
      <c r="FP1090" s="201"/>
      <c r="FQ1090" s="201"/>
      <c r="FR1090" s="201"/>
      <c r="FS1090" s="201"/>
      <c r="FT1090" s="201"/>
      <c r="FU1090" s="201"/>
      <c r="FV1090" s="201"/>
      <c r="FW1090" s="201"/>
      <c r="FX1090" s="201"/>
      <c r="FY1090" s="201"/>
      <c r="FZ1090" s="201"/>
      <c r="GA1090" s="201"/>
      <c r="GB1090" s="201"/>
      <c r="GC1090" s="201"/>
      <c r="GD1090" s="201"/>
      <c r="GE1090" s="201"/>
      <c r="GF1090" s="201"/>
      <c r="GG1090" s="201"/>
      <c r="GH1090" s="201"/>
      <c r="GI1090" s="201"/>
      <c r="GJ1090" s="201"/>
      <c r="GK1090" s="201"/>
      <c r="GL1090" s="201"/>
      <c r="GM1090" s="201"/>
      <c r="GN1090" s="201"/>
      <c r="GO1090" s="201"/>
      <c r="GP1090" s="201"/>
      <c r="GQ1090" s="201"/>
      <c r="GR1090" s="201"/>
      <c r="GS1090" s="201"/>
      <c r="GT1090" s="201"/>
      <c r="GU1090" s="201"/>
      <c r="GV1090" s="201"/>
      <c r="GW1090" s="201"/>
      <c r="GX1090" s="201"/>
      <c r="GY1090" s="201"/>
      <c r="GZ1090" s="201"/>
      <c r="HA1090" s="201"/>
      <c r="HB1090" s="201"/>
      <c r="HC1090" s="201"/>
      <c r="HD1090" s="201"/>
      <c r="HE1090" s="201"/>
      <c r="HF1090" s="201"/>
      <c r="HG1090" s="201"/>
      <c r="HH1090" s="201"/>
      <c r="HI1090" s="201"/>
      <c r="HJ1090" s="201"/>
      <c r="HK1090" s="201"/>
      <c r="HL1090" s="201"/>
      <c r="HM1090" s="201"/>
      <c r="HN1090" s="201"/>
      <c r="HO1090" s="201"/>
      <c r="HP1090" s="201"/>
      <c r="HQ1090" s="201"/>
      <c r="HR1090" s="201"/>
      <c r="HS1090" s="201"/>
      <c r="HT1090" s="201"/>
      <c r="HU1090" s="201"/>
      <c r="HV1090" s="201"/>
      <c r="HW1090" s="201"/>
      <c r="HX1090" s="201"/>
      <c r="HY1090" s="201"/>
      <c r="HZ1090" s="201"/>
      <c r="IA1090" s="201"/>
      <c r="IB1090" s="201"/>
      <c r="IC1090" s="201"/>
      <c r="ID1090" s="201"/>
      <c r="IE1090" s="201"/>
      <c r="IF1090" s="201"/>
      <c r="IG1090" s="201"/>
      <c r="IH1090" s="201"/>
      <c r="II1090" s="201"/>
      <c r="IJ1090" s="201"/>
      <c r="IK1090" s="201"/>
      <c r="IL1090" s="201"/>
      <c r="IM1090" s="201"/>
      <c r="IN1090" s="201"/>
      <c r="IO1090" s="201"/>
      <c r="IP1090" s="201"/>
      <c r="IQ1090" s="201"/>
      <c r="IR1090" s="201"/>
      <c r="IS1090" s="201"/>
      <c r="IT1090" s="201"/>
      <c r="IU1090" s="201"/>
      <c r="IV1090" s="201"/>
    </row>
    <row r="1091" spans="1:256">
      <c r="A1091" s="198"/>
      <c r="B1091" s="199"/>
      <c r="C1091" s="199" t="s">
        <v>438</v>
      </c>
      <c r="D1091" s="199"/>
      <c r="E1091" s="199" t="s">
        <v>439</v>
      </c>
      <c r="F1091" s="196">
        <v>1</v>
      </c>
      <c r="G1091" s="197">
        <v>750.1</v>
      </c>
      <c r="H1091" s="197">
        <v>750.1</v>
      </c>
      <c r="I1091" s="197">
        <v>750.1</v>
      </c>
      <c r="J1091" s="230">
        <v>7</v>
      </c>
      <c r="K1091" s="200"/>
      <c r="L1091" s="199">
        <v>1</v>
      </c>
      <c r="M1091" s="197"/>
      <c r="N1091" s="197"/>
      <c r="O1091" s="199"/>
      <c r="P1091" s="197"/>
      <c r="Q1091" s="197"/>
      <c r="R1091" s="196">
        <v>1</v>
      </c>
      <c r="S1091" s="197">
        <v>750.1</v>
      </c>
      <c r="T1091" s="197">
        <v>750.1</v>
      </c>
      <c r="U1091" s="200"/>
      <c r="V1091" s="199"/>
      <c r="W1091" s="199"/>
      <c r="X1091" s="199"/>
      <c r="Y1091" s="199"/>
      <c r="Z1091" s="199"/>
      <c r="AA1091" s="199"/>
      <c r="AB1091" s="199"/>
      <c r="AC1091" s="199"/>
      <c r="AD1091" s="199"/>
      <c r="AE1091" s="200"/>
      <c r="AH1091" s="201"/>
      <c r="AI1091" s="201"/>
      <c r="AJ1091" s="201"/>
      <c r="AK1091" s="201"/>
      <c r="AL1091" s="201"/>
      <c r="AM1091" s="201"/>
      <c r="AN1091" s="201"/>
      <c r="AO1091" s="201"/>
      <c r="AP1091" s="201"/>
      <c r="AQ1091" s="201"/>
      <c r="AR1091" s="201"/>
      <c r="AS1091" s="201"/>
      <c r="AT1091" s="201"/>
      <c r="AU1091" s="201"/>
      <c r="AV1091" s="201"/>
      <c r="AW1091" s="201"/>
      <c r="AX1091" s="201"/>
      <c r="AY1091" s="201"/>
      <c r="AZ1091" s="201"/>
      <c r="BA1091" s="201"/>
      <c r="BB1091" s="201"/>
      <c r="BC1091" s="201"/>
      <c r="BD1091" s="201"/>
      <c r="BE1091" s="201"/>
      <c r="BF1091" s="201"/>
      <c r="BG1091" s="201"/>
      <c r="BH1091" s="201"/>
      <c r="BI1091" s="201"/>
      <c r="BJ1091" s="201"/>
      <c r="BK1091" s="201"/>
      <c r="BL1091" s="201"/>
      <c r="BM1091" s="201"/>
      <c r="BN1091" s="201"/>
      <c r="BO1091" s="201"/>
      <c r="BP1091" s="201"/>
      <c r="BQ1091" s="201"/>
      <c r="BR1091" s="201"/>
      <c r="BS1091" s="201"/>
      <c r="BT1091" s="201"/>
      <c r="BU1091" s="201"/>
      <c r="BV1091" s="201"/>
      <c r="BW1091" s="201"/>
      <c r="BX1091" s="201"/>
      <c r="BY1091" s="201"/>
      <c r="BZ1091" s="201"/>
      <c r="CA1091" s="201"/>
      <c r="CB1091" s="201"/>
      <c r="CC1091" s="201"/>
      <c r="CD1091" s="201"/>
      <c r="CE1091" s="201"/>
      <c r="CF1091" s="201"/>
      <c r="CG1091" s="201"/>
      <c r="CH1091" s="201"/>
      <c r="CI1091" s="201"/>
      <c r="CJ1091" s="201"/>
      <c r="CK1091" s="201"/>
      <c r="CL1091" s="201"/>
      <c r="CM1091" s="201"/>
      <c r="CN1091" s="201"/>
      <c r="CO1091" s="201"/>
      <c r="CP1091" s="201"/>
      <c r="CQ1091" s="201"/>
      <c r="CR1091" s="201"/>
      <c r="CS1091" s="201"/>
      <c r="CT1091" s="201"/>
      <c r="CU1091" s="201"/>
      <c r="CV1091" s="201"/>
      <c r="CW1091" s="201"/>
      <c r="CX1091" s="201"/>
      <c r="CY1091" s="201"/>
      <c r="CZ1091" s="201"/>
      <c r="DA1091" s="201"/>
      <c r="DB1091" s="201"/>
      <c r="DC1091" s="201"/>
      <c r="DD1091" s="201"/>
      <c r="DE1091" s="201"/>
      <c r="DF1091" s="201"/>
      <c r="DG1091" s="201"/>
      <c r="DH1091" s="201"/>
      <c r="DI1091" s="201"/>
      <c r="DJ1091" s="201"/>
      <c r="DK1091" s="201"/>
      <c r="DL1091" s="201"/>
      <c r="DM1091" s="201"/>
      <c r="DN1091" s="201"/>
      <c r="DO1091" s="201"/>
      <c r="DP1091" s="201"/>
      <c r="DQ1091" s="201"/>
      <c r="DR1091" s="201"/>
      <c r="DS1091" s="201"/>
      <c r="DT1091" s="201"/>
      <c r="DU1091" s="201"/>
      <c r="DV1091" s="201"/>
      <c r="DW1091" s="201"/>
      <c r="DX1091" s="201"/>
      <c r="DY1091" s="201"/>
      <c r="DZ1091" s="201"/>
      <c r="EA1091" s="201"/>
      <c r="EB1091" s="201"/>
      <c r="EC1091" s="201"/>
      <c r="ED1091" s="201"/>
      <c r="EE1091" s="201"/>
      <c r="EF1091" s="201"/>
      <c r="EG1091" s="201"/>
      <c r="EH1091" s="201"/>
      <c r="EI1091" s="201"/>
      <c r="EJ1091" s="201"/>
      <c r="EK1091" s="201"/>
      <c r="EL1091" s="201"/>
      <c r="EM1091" s="201"/>
      <c r="EN1091" s="201"/>
      <c r="EO1091" s="201"/>
      <c r="EP1091" s="201"/>
      <c r="EQ1091" s="201"/>
      <c r="ER1091" s="201"/>
      <c r="ES1091" s="201"/>
      <c r="ET1091" s="201"/>
      <c r="EU1091" s="201"/>
      <c r="EV1091" s="201"/>
      <c r="EW1091" s="201"/>
      <c r="EX1091" s="201"/>
      <c r="EY1091" s="201"/>
      <c r="EZ1091" s="201"/>
      <c r="FA1091" s="201"/>
      <c r="FB1091" s="201"/>
      <c r="FC1091" s="201"/>
      <c r="FD1091" s="201"/>
      <c r="FE1091" s="201"/>
      <c r="FF1091" s="201"/>
      <c r="FG1091" s="201"/>
      <c r="FH1091" s="201"/>
      <c r="FI1091" s="201"/>
      <c r="FJ1091" s="201"/>
      <c r="FK1091" s="201"/>
      <c r="FL1091" s="201"/>
      <c r="FM1091" s="201"/>
      <c r="FN1091" s="201"/>
      <c r="FO1091" s="201"/>
      <c r="FP1091" s="201"/>
      <c r="FQ1091" s="201"/>
      <c r="FR1091" s="201"/>
      <c r="FS1091" s="201"/>
      <c r="FT1091" s="201"/>
      <c r="FU1091" s="201"/>
      <c r="FV1091" s="201"/>
      <c r="FW1091" s="201"/>
      <c r="FX1091" s="201"/>
      <c r="FY1091" s="201"/>
      <c r="FZ1091" s="201"/>
      <c r="GA1091" s="201"/>
      <c r="GB1091" s="201"/>
      <c r="GC1091" s="201"/>
      <c r="GD1091" s="201"/>
      <c r="GE1091" s="201"/>
      <c r="GF1091" s="201"/>
      <c r="GG1091" s="201"/>
      <c r="GH1091" s="201"/>
      <c r="GI1091" s="201"/>
      <c r="GJ1091" s="201"/>
      <c r="GK1091" s="201"/>
      <c r="GL1091" s="201"/>
      <c r="GM1091" s="201"/>
      <c r="GN1091" s="201"/>
      <c r="GO1091" s="201"/>
      <c r="GP1091" s="201"/>
      <c r="GQ1091" s="201"/>
      <c r="GR1091" s="201"/>
      <c r="GS1091" s="201"/>
      <c r="GT1091" s="201"/>
      <c r="GU1091" s="201"/>
      <c r="GV1091" s="201"/>
      <c r="GW1091" s="201"/>
      <c r="GX1091" s="201"/>
      <c r="GY1091" s="201"/>
      <c r="GZ1091" s="201"/>
      <c r="HA1091" s="201"/>
      <c r="HB1091" s="201"/>
      <c r="HC1091" s="201"/>
      <c r="HD1091" s="201"/>
      <c r="HE1091" s="201"/>
      <c r="HF1091" s="201"/>
      <c r="HG1091" s="201"/>
      <c r="HH1091" s="201"/>
      <c r="HI1091" s="201"/>
      <c r="HJ1091" s="201"/>
      <c r="HK1091" s="201"/>
      <c r="HL1091" s="201"/>
      <c r="HM1091" s="201"/>
      <c r="HN1091" s="201"/>
      <c r="HO1091" s="201"/>
      <c r="HP1091" s="201"/>
      <c r="HQ1091" s="201"/>
      <c r="HR1091" s="201"/>
      <c r="HS1091" s="201"/>
      <c r="HT1091" s="201"/>
      <c r="HU1091" s="201"/>
      <c r="HV1091" s="201"/>
      <c r="HW1091" s="201"/>
      <c r="HX1091" s="201"/>
      <c r="HY1091" s="201"/>
      <c r="HZ1091" s="201"/>
      <c r="IA1091" s="201"/>
      <c r="IB1091" s="201"/>
      <c r="IC1091" s="201"/>
      <c r="ID1091" s="201"/>
      <c r="IE1091" s="201"/>
      <c r="IF1091" s="201"/>
      <c r="IG1091" s="201"/>
      <c r="IH1091" s="201"/>
      <c r="II1091" s="201"/>
      <c r="IJ1091" s="201"/>
      <c r="IK1091" s="201"/>
      <c r="IL1091" s="201"/>
      <c r="IM1091" s="201"/>
      <c r="IN1091" s="201"/>
      <c r="IO1091" s="201"/>
      <c r="IP1091" s="201"/>
      <c r="IQ1091" s="201"/>
      <c r="IR1091" s="201"/>
      <c r="IS1091" s="201"/>
      <c r="IT1091" s="201"/>
      <c r="IU1091" s="201"/>
      <c r="IV1091" s="201"/>
    </row>
    <row r="1092" spans="1:256">
      <c r="A1092" s="198"/>
      <c r="B1092" s="199"/>
      <c r="C1092" s="199" t="s">
        <v>440</v>
      </c>
      <c r="D1092" s="199"/>
      <c r="E1092" s="199" t="s">
        <v>441</v>
      </c>
      <c r="F1092" s="196">
        <v>4</v>
      </c>
      <c r="G1092" s="197">
        <v>3964.42</v>
      </c>
      <c r="H1092" s="197">
        <v>3964.42</v>
      </c>
      <c r="I1092" s="197">
        <v>991.10500000000002</v>
      </c>
      <c r="J1092" s="230">
        <v>9.75</v>
      </c>
      <c r="K1092" s="200"/>
      <c r="L1092" s="199">
        <v>1</v>
      </c>
      <c r="M1092" s="197">
        <v>3323.34</v>
      </c>
      <c r="N1092" s="197">
        <v>1107.78</v>
      </c>
      <c r="O1092" s="199"/>
      <c r="P1092" s="197"/>
      <c r="Q1092" s="197"/>
      <c r="R1092" s="196">
        <v>4</v>
      </c>
      <c r="S1092" s="197">
        <v>3964.42</v>
      </c>
      <c r="T1092" s="197">
        <v>991.10500000000002</v>
      </c>
      <c r="U1092" s="200"/>
      <c r="V1092" s="199"/>
      <c r="W1092" s="199"/>
      <c r="X1092" s="199"/>
      <c r="Y1092" s="199"/>
      <c r="Z1092" s="199"/>
      <c r="AA1092" s="199"/>
      <c r="AB1092" s="199"/>
      <c r="AC1092" s="199"/>
      <c r="AD1092" s="199"/>
      <c r="AE1092" s="200"/>
      <c r="AH1092" s="201"/>
      <c r="AI1092" s="201"/>
      <c r="AJ1092" s="201"/>
      <c r="AK1092" s="201"/>
      <c r="AL1092" s="201"/>
      <c r="AM1092" s="201"/>
      <c r="AN1092" s="201"/>
      <c r="AO1092" s="201"/>
      <c r="AP1092" s="201"/>
      <c r="AQ1092" s="201"/>
      <c r="AR1092" s="201"/>
      <c r="AS1092" s="201"/>
      <c r="AT1092" s="201"/>
      <c r="AU1092" s="201"/>
      <c r="AV1092" s="201"/>
      <c r="AW1092" s="201"/>
      <c r="AX1092" s="201"/>
      <c r="AY1092" s="201"/>
      <c r="AZ1092" s="201"/>
      <c r="BA1092" s="201"/>
      <c r="BB1092" s="201"/>
      <c r="BC1092" s="201"/>
      <c r="BD1092" s="201"/>
      <c r="BE1092" s="201"/>
      <c r="BF1092" s="201"/>
      <c r="BG1092" s="201"/>
      <c r="BH1092" s="201"/>
      <c r="BI1092" s="201"/>
      <c r="BJ1092" s="201"/>
      <c r="BK1092" s="201"/>
      <c r="BL1092" s="201"/>
      <c r="BM1092" s="201"/>
      <c r="BN1092" s="201"/>
      <c r="BO1092" s="201"/>
      <c r="BP1092" s="201"/>
      <c r="BQ1092" s="201"/>
      <c r="BR1092" s="201"/>
      <c r="BS1092" s="201"/>
      <c r="BT1092" s="201"/>
      <c r="BU1092" s="201"/>
      <c r="BV1092" s="201"/>
      <c r="BW1092" s="201"/>
      <c r="BX1092" s="201"/>
      <c r="BY1092" s="201"/>
      <c r="BZ1092" s="201"/>
      <c r="CA1092" s="201"/>
      <c r="CB1092" s="201"/>
      <c r="CC1092" s="201"/>
      <c r="CD1092" s="201"/>
      <c r="CE1092" s="201"/>
      <c r="CF1092" s="201"/>
      <c r="CG1092" s="201"/>
      <c r="CH1092" s="201"/>
      <c r="CI1092" s="201"/>
      <c r="CJ1092" s="201"/>
      <c r="CK1092" s="201"/>
      <c r="CL1092" s="201"/>
      <c r="CM1092" s="201"/>
      <c r="CN1092" s="201"/>
      <c r="CO1092" s="201"/>
      <c r="CP1092" s="201"/>
      <c r="CQ1092" s="201"/>
      <c r="CR1092" s="201"/>
      <c r="CS1092" s="201"/>
      <c r="CT1092" s="201"/>
      <c r="CU1092" s="201"/>
      <c r="CV1092" s="201"/>
      <c r="CW1092" s="201"/>
      <c r="CX1092" s="201"/>
      <c r="CY1092" s="201"/>
      <c r="CZ1092" s="201"/>
      <c r="DA1092" s="201"/>
      <c r="DB1092" s="201"/>
      <c r="DC1092" s="201"/>
      <c r="DD1092" s="201"/>
      <c r="DE1092" s="201"/>
      <c r="DF1092" s="201"/>
      <c r="DG1092" s="201"/>
      <c r="DH1092" s="201"/>
      <c r="DI1092" s="201"/>
      <c r="DJ1092" s="201"/>
      <c r="DK1092" s="201"/>
      <c r="DL1092" s="201"/>
      <c r="DM1092" s="201"/>
      <c r="DN1092" s="201"/>
      <c r="DO1092" s="201"/>
      <c r="DP1092" s="201"/>
      <c r="DQ1092" s="201"/>
      <c r="DR1092" s="201"/>
      <c r="DS1092" s="201"/>
      <c r="DT1092" s="201"/>
      <c r="DU1092" s="201"/>
      <c r="DV1092" s="201"/>
      <c r="DW1092" s="201"/>
      <c r="DX1092" s="201"/>
      <c r="DY1092" s="201"/>
      <c r="DZ1092" s="201"/>
      <c r="EA1092" s="201"/>
      <c r="EB1092" s="201"/>
      <c r="EC1092" s="201"/>
      <c r="ED1092" s="201"/>
      <c r="EE1092" s="201"/>
      <c r="EF1092" s="201"/>
      <c r="EG1092" s="201"/>
      <c r="EH1092" s="201"/>
      <c r="EI1092" s="201"/>
      <c r="EJ1092" s="201"/>
      <c r="EK1092" s="201"/>
      <c r="EL1092" s="201"/>
      <c r="EM1092" s="201"/>
      <c r="EN1092" s="201"/>
      <c r="EO1092" s="201"/>
      <c r="EP1092" s="201"/>
      <c r="EQ1092" s="201"/>
      <c r="ER1092" s="201"/>
      <c r="ES1092" s="201"/>
      <c r="ET1092" s="201"/>
      <c r="EU1092" s="201"/>
      <c r="EV1092" s="201"/>
      <c r="EW1092" s="201"/>
      <c r="EX1092" s="201"/>
      <c r="EY1092" s="201"/>
      <c r="EZ1092" s="201"/>
      <c r="FA1092" s="201"/>
      <c r="FB1092" s="201"/>
      <c r="FC1092" s="201"/>
      <c r="FD1092" s="201"/>
      <c r="FE1092" s="201"/>
      <c r="FF1092" s="201"/>
      <c r="FG1092" s="201"/>
      <c r="FH1092" s="201"/>
      <c r="FI1092" s="201"/>
      <c r="FJ1092" s="201"/>
      <c r="FK1092" s="201"/>
      <c r="FL1092" s="201"/>
      <c r="FM1092" s="201"/>
      <c r="FN1092" s="201"/>
      <c r="FO1092" s="201"/>
      <c r="FP1092" s="201"/>
      <c r="FQ1092" s="201"/>
      <c r="FR1092" s="201"/>
      <c r="FS1092" s="201"/>
      <c r="FT1092" s="201"/>
      <c r="FU1092" s="201"/>
      <c r="FV1092" s="201"/>
      <c r="FW1092" s="201"/>
      <c r="FX1092" s="201"/>
      <c r="FY1092" s="201"/>
      <c r="FZ1092" s="201"/>
      <c r="GA1092" s="201"/>
      <c r="GB1092" s="201"/>
      <c r="GC1092" s="201"/>
      <c r="GD1092" s="201"/>
      <c r="GE1092" s="201"/>
      <c r="GF1092" s="201"/>
      <c r="GG1092" s="201"/>
      <c r="GH1092" s="201"/>
      <c r="GI1092" s="201"/>
      <c r="GJ1092" s="201"/>
      <c r="GK1092" s="201"/>
      <c r="GL1092" s="201"/>
      <c r="GM1092" s="201"/>
      <c r="GN1092" s="201"/>
      <c r="GO1092" s="201"/>
      <c r="GP1092" s="201"/>
      <c r="GQ1092" s="201"/>
      <c r="GR1092" s="201"/>
      <c r="GS1092" s="201"/>
      <c r="GT1092" s="201"/>
      <c r="GU1092" s="201"/>
      <c r="GV1092" s="201"/>
      <c r="GW1092" s="201"/>
      <c r="GX1092" s="201"/>
      <c r="GY1092" s="201"/>
      <c r="GZ1092" s="201"/>
      <c r="HA1092" s="201"/>
      <c r="HB1092" s="201"/>
      <c r="HC1092" s="201"/>
      <c r="HD1092" s="201"/>
      <c r="HE1092" s="201"/>
      <c r="HF1092" s="201"/>
      <c r="HG1092" s="201"/>
      <c r="HH1092" s="201"/>
      <c r="HI1092" s="201"/>
      <c r="HJ1092" s="201"/>
      <c r="HK1092" s="201"/>
      <c r="HL1092" s="201"/>
      <c r="HM1092" s="201"/>
      <c r="HN1092" s="201"/>
      <c r="HO1092" s="201"/>
      <c r="HP1092" s="201"/>
      <c r="HQ1092" s="201"/>
      <c r="HR1092" s="201"/>
      <c r="HS1092" s="201"/>
      <c r="HT1092" s="201"/>
      <c r="HU1092" s="201"/>
      <c r="HV1092" s="201"/>
      <c r="HW1092" s="201"/>
      <c r="HX1092" s="201"/>
      <c r="HY1092" s="201"/>
      <c r="HZ1092" s="201"/>
      <c r="IA1092" s="201"/>
      <c r="IB1092" s="201"/>
      <c r="IC1092" s="201"/>
      <c r="ID1092" s="201"/>
      <c r="IE1092" s="201"/>
      <c r="IF1092" s="201"/>
      <c r="IG1092" s="201"/>
      <c r="IH1092" s="201"/>
      <c r="II1092" s="201"/>
      <c r="IJ1092" s="201"/>
      <c r="IK1092" s="201"/>
      <c r="IL1092" s="201"/>
      <c r="IM1092" s="201"/>
      <c r="IN1092" s="201"/>
      <c r="IO1092" s="201"/>
      <c r="IP1092" s="201"/>
      <c r="IQ1092" s="201"/>
      <c r="IR1092" s="201"/>
      <c r="IS1092" s="201"/>
      <c r="IT1092" s="201"/>
      <c r="IU1092" s="201"/>
      <c r="IV1092" s="201"/>
    </row>
    <row r="1093" spans="1:256">
      <c r="A1093" s="198"/>
      <c r="B1093" s="199"/>
      <c r="C1093" s="199" t="s">
        <v>443</v>
      </c>
      <c r="D1093" s="199"/>
      <c r="E1093" s="199" t="s">
        <v>161</v>
      </c>
      <c r="F1093" s="196">
        <v>1</v>
      </c>
      <c r="G1093" s="197">
        <v>1462.61</v>
      </c>
      <c r="H1093" s="197">
        <v>1462.61</v>
      </c>
      <c r="I1093" s="197">
        <v>1462.61</v>
      </c>
      <c r="J1093" s="230">
        <v>13</v>
      </c>
      <c r="K1093" s="200"/>
      <c r="L1093" s="199">
        <v>1</v>
      </c>
      <c r="M1093" s="197"/>
      <c r="N1093" s="197"/>
      <c r="O1093" s="199"/>
      <c r="P1093" s="197"/>
      <c r="Q1093" s="197"/>
      <c r="R1093" s="196">
        <v>1</v>
      </c>
      <c r="S1093" s="197">
        <v>1462.61</v>
      </c>
      <c r="T1093" s="197">
        <v>1462.61</v>
      </c>
      <c r="U1093" s="200"/>
      <c r="V1093" s="199"/>
      <c r="W1093" s="199"/>
      <c r="X1093" s="199"/>
      <c r="Y1093" s="199"/>
      <c r="Z1093" s="199"/>
      <c r="AA1093" s="199"/>
      <c r="AB1093" s="199"/>
      <c r="AC1093" s="199"/>
      <c r="AD1093" s="199"/>
      <c r="AE1093" s="200"/>
      <c r="AH1093" s="201"/>
      <c r="AI1093" s="201"/>
      <c r="AJ1093" s="201"/>
      <c r="AK1093" s="201"/>
      <c r="AL1093" s="201"/>
      <c r="AM1093" s="201"/>
      <c r="AN1093" s="201"/>
      <c r="AO1093" s="201"/>
      <c r="AP1093" s="201"/>
      <c r="AQ1093" s="201"/>
      <c r="AR1093" s="201"/>
      <c r="AS1093" s="201"/>
      <c r="AT1093" s="201"/>
      <c r="AU1093" s="201"/>
      <c r="AV1093" s="201"/>
      <c r="AW1093" s="201"/>
      <c r="AX1093" s="201"/>
      <c r="AY1093" s="201"/>
      <c r="AZ1093" s="201"/>
      <c r="BA1093" s="201"/>
      <c r="BB1093" s="201"/>
      <c r="BC1093" s="201"/>
      <c r="BD1093" s="201"/>
      <c r="BE1093" s="201"/>
      <c r="BF1093" s="201"/>
      <c r="BG1093" s="201"/>
      <c r="BH1093" s="201"/>
      <c r="BI1093" s="201"/>
      <c r="BJ1093" s="201"/>
      <c r="BK1093" s="201"/>
      <c r="BL1093" s="201"/>
      <c r="BM1093" s="201"/>
      <c r="BN1093" s="201"/>
      <c r="BO1093" s="201"/>
      <c r="BP1093" s="201"/>
      <c r="BQ1093" s="201"/>
      <c r="BR1093" s="201"/>
      <c r="BS1093" s="201"/>
      <c r="BT1093" s="201"/>
      <c r="BU1093" s="201"/>
      <c r="BV1093" s="201"/>
      <c r="BW1093" s="201"/>
      <c r="BX1093" s="201"/>
      <c r="BY1093" s="201"/>
      <c r="BZ1093" s="201"/>
      <c r="CA1093" s="201"/>
      <c r="CB1093" s="201"/>
      <c r="CC1093" s="201"/>
      <c r="CD1093" s="201"/>
      <c r="CE1093" s="201"/>
      <c r="CF1093" s="201"/>
      <c r="CG1093" s="201"/>
      <c r="CH1093" s="201"/>
      <c r="CI1093" s="201"/>
      <c r="CJ1093" s="201"/>
      <c r="CK1093" s="201"/>
      <c r="CL1093" s="201"/>
      <c r="CM1093" s="201"/>
      <c r="CN1093" s="201"/>
      <c r="CO1093" s="201"/>
      <c r="CP1093" s="201"/>
      <c r="CQ1093" s="201"/>
      <c r="CR1093" s="201"/>
      <c r="CS1093" s="201"/>
      <c r="CT1093" s="201"/>
      <c r="CU1093" s="201"/>
      <c r="CV1093" s="201"/>
      <c r="CW1093" s="201"/>
      <c r="CX1093" s="201"/>
      <c r="CY1093" s="201"/>
      <c r="CZ1093" s="201"/>
      <c r="DA1093" s="201"/>
      <c r="DB1093" s="201"/>
      <c r="DC1093" s="201"/>
      <c r="DD1093" s="201"/>
      <c r="DE1093" s="201"/>
      <c r="DF1093" s="201"/>
      <c r="DG1093" s="201"/>
      <c r="DH1093" s="201"/>
      <c r="DI1093" s="201"/>
      <c r="DJ1093" s="201"/>
      <c r="DK1093" s="201"/>
      <c r="DL1093" s="201"/>
      <c r="DM1093" s="201"/>
      <c r="DN1093" s="201"/>
      <c r="DO1093" s="201"/>
      <c r="DP1093" s="201"/>
      <c r="DQ1093" s="201"/>
      <c r="DR1093" s="201"/>
      <c r="DS1093" s="201"/>
      <c r="DT1093" s="201"/>
      <c r="DU1093" s="201"/>
      <c r="DV1093" s="201"/>
      <c r="DW1093" s="201"/>
      <c r="DX1093" s="201"/>
      <c r="DY1093" s="201"/>
      <c r="DZ1093" s="201"/>
      <c r="EA1093" s="201"/>
      <c r="EB1093" s="201"/>
      <c r="EC1093" s="201"/>
      <c r="ED1093" s="201"/>
      <c r="EE1093" s="201"/>
      <c r="EF1093" s="201"/>
      <c r="EG1093" s="201"/>
      <c r="EH1093" s="201"/>
      <c r="EI1093" s="201"/>
      <c r="EJ1093" s="201"/>
      <c r="EK1093" s="201"/>
      <c r="EL1093" s="201"/>
      <c r="EM1093" s="201"/>
      <c r="EN1093" s="201"/>
      <c r="EO1093" s="201"/>
      <c r="EP1093" s="201"/>
      <c r="EQ1093" s="201"/>
      <c r="ER1093" s="201"/>
      <c r="ES1093" s="201"/>
      <c r="ET1093" s="201"/>
      <c r="EU1093" s="201"/>
      <c r="EV1093" s="201"/>
      <c r="EW1093" s="201"/>
      <c r="EX1093" s="201"/>
      <c r="EY1093" s="201"/>
      <c r="EZ1093" s="201"/>
      <c r="FA1093" s="201"/>
      <c r="FB1093" s="201"/>
      <c r="FC1093" s="201"/>
      <c r="FD1093" s="201"/>
      <c r="FE1093" s="201"/>
      <c r="FF1093" s="201"/>
      <c r="FG1093" s="201"/>
      <c r="FH1093" s="201"/>
      <c r="FI1093" s="201"/>
      <c r="FJ1093" s="201"/>
      <c r="FK1093" s="201"/>
      <c r="FL1093" s="201"/>
      <c r="FM1093" s="201"/>
      <c r="FN1093" s="201"/>
      <c r="FO1093" s="201"/>
      <c r="FP1093" s="201"/>
      <c r="FQ1093" s="201"/>
      <c r="FR1093" s="201"/>
      <c r="FS1093" s="201"/>
      <c r="FT1093" s="201"/>
      <c r="FU1093" s="201"/>
      <c r="FV1093" s="201"/>
      <c r="FW1093" s="201"/>
      <c r="FX1093" s="201"/>
      <c r="FY1093" s="201"/>
      <c r="FZ1093" s="201"/>
      <c r="GA1093" s="201"/>
      <c r="GB1093" s="201"/>
      <c r="GC1093" s="201"/>
      <c r="GD1093" s="201"/>
      <c r="GE1093" s="201"/>
      <c r="GF1093" s="201"/>
      <c r="GG1093" s="201"/>
      <c r="GH1093" s="201"/>
      <c r="GI1093" s="201"/>
      <c r="GJ1093" s="201"/>
      <c r="GK1093" s="201"/>
      <c r="GL1093" s="201"/>
      <c r="GM1093" s="201"/>
      <c r="GN1093" s="201"/>
      <c r="GO1093" s="201"/>
      <c r="GP1093" s="201"/>
      <c r="GQ1093" s="201"/>
      <c r="GR1093" s="201"/>
      <c r="GS1093" s="201"/>
      <c r="GT1093" s="201"/>
      <c r="GU1093" s="201"/>
      <c r="GV1093" s="201"/>
      <c r="GW1093" s="201"/>
      <c r="GX1093" s="201"/>
      <c r="GY1093" s="201"/>
      <c r="GZ1093" s="201"/>
      <c r="HA1093" s="201"/>
      <c r="HB1093" s="201"/>
      <c r="HC1093" s="201"/>
      <c r="HD1093" s="201"/>
      <c r="HE1093" s="201"/>
      <c r="HF1093" s="201"/>
      <c r="HG1093" s="201"/>
      <c r="HH1093" s="201"/>
      <c r="HI1093" s="201"/>
      <c r="HJ1093" s="201"/>
      <c r="HK1093" s="201"/>
      <c r="HL1093" s="201"/>
      <c r="HM1093" s="201"/>
      <c r="HN1093" s="201"/>
      <c r="HO1093" s="201"/>
      <c r="HP1093" s="201"/>
      <c r="HQ1093" s="201"/>
      <c r="HR1093" s="201"/>
      <c r="HS1093" s="201"/>
      <c r="HT1093" s="201"/>
      <c r="HU1093" s="201"/>
      <c r="HV1093" s="201"/>
      <c r="HW1093" s="201"/>
      <c r="HX1093" s="201"/>
      <c r="HY1093" s="201"/>
      <c r="HZ1093" s="201"/>
      <c r="IA1093" s="201"/>
      <c r="IB1093" s="201"/>
      <c r="IC1093" s="201"/>
      <c r="ID1093" s="201"/>
      <c r="IE1093" s="201"/>
      <c r="IF1093" s="201"/>
      <c r="IG1093" s="201"/>
      <c r="IH1093" s="201"/>
      <c r="II1093" s="201"/>
      <c r="IJ1093" s="201"/>
      <c r="IK1093" s="201"/>
      <c r="IL1093" s="201"/>
      <c r="IM1093" s="201"/>
      <c r="IN1093" s="201"/>
      <c r="IO1093" s="201"/>
      <c r="IP1093" s="201"/>
      <c r="IQ1093" s="201"/>
      <c r="IR1093" s="201"/>
      <c r="IS1093" s="201"/>
      <c r="IT1093" s="201"/>
      <c r="IU1093" s="201"/>
      <c r="IV1093" s="201"/>
    </row>
    <row r="1094" spans="1:256">
      <c r="A1094" s="198"/>
      <c r="B1094" s="199"/>
      <c r="C1094" s="199" t="s">
        <v>445</v>
      </c>
      <c r="D1094" s="199"/>
      <c r="E1094" s="199" t="s">
        <v>121</v>
      </c>
      <c r="F1094" s="196">
        <v>1</v>
      </c>
      <c r="G1094" s="197"/>
      <c r="H1094" s="197">
        <v>2944.61</v>
      </c>
      <c r="I1094" s="197">
        <v>2944.61</v>
      </c>
      <c r="J1094" s="230">
        <v>13</v>
      </c>
      <c r="K1094" s="200"/>
      <c r="L1094" s="199"/>
      <c r="M1094" s="197">
        <v>2944.61</v>
      </c>
      <c r="N1094" s="197">
        <v>2944.61</v>
      </c>
      <c r="O1094" s="199"/>
      <c r="P1094" s="197"/>
      <c r="Q1094" s="197"/>
      <c r="R1094" s="196">
        <v>1</v>
      </c>
      <c r="S1094" s="197">
        <v>2944.61</v>
      </c>
      <c r="T1094" s="197">
        <v>2944.61</v>
      </c>
      <c r="U1094" s="200"/>
      <c r="V1094" s="199"/>
      <c r="W1094" s="199"/>
      <c r="X1094" s="199"/>
      <c r="Y1094" s="199"/>
      <c r="Z1094" s="199"/>
      <c r="AA1094" s="199"/>
      <c r="AB1094" s="199"/>
      <c r="AC1094" s="199"/>
      <c r="AD1094" s="199"/>
      <c r="AE1094" s="200"/>
      <c r="AH1094" s="201"/>
      <c r="AI1094" s="201"/>
      <c r="AJ1094" s="201"/>
      <c r="AK1094" s="201"/>
      <c r="AL1094" s="201"/>
      <c r="AM1094" s="201"/>
      <c r="AN1094" s="201"/>
      <c r="AO1094" s="201"/>
      <c r="AP1094" s="201"/>
      <c r="AQ1094" s="201"/>
      <c r="AR1094" s="201"/>
      <c r="AS1094" s="201"/>
      <c r="AT1094" s="201"/>
      <c r="AU1094" s="201"/>
      <c r="AV1094" s="201"/>
      <c r="AW1094" s="201"/>
      <c r="AX1094" s="201"/>
      <c r="AY1094" s="201"/>
      <c r="AZ1094" s="201"/>
      <c r="BA1094" s="201"/>
      <c r="BB1094" s="201"/>
      <c r="BC1094" s="201"/>
      <c r="BD1094" s="201"/>
      <c r="BE1094" s="201"/>
      <c r="BF1094" s="201"/>
      <c r="BG1094" s="201"/>
      <c r="BH1094" s="201"/>
      <c r="BI1094" s="201"/>
      <c r="BJ1094" s="201"/>
      <c r="BK1094" s="201"/>
      <c r="BL1094" s="201"/>
      <c r="BM1094" s="201"/>
      <c r="BN1094" s="201"/>
      <c r="BO1094" s="201"/>
      <c r="BP1094" s="201"/>
      <c r="BQ1094" s="201"/>
      <c r="BR1094" s="201"/>
      <c r="BS1094" s="201"/>
      <c r="BT1094" s="201"/>
      <c r="BU1094" s="201"/>
      <c r="BV1094" s="201"/>
      <c r="BW1094" s="201"/>
      <c r="BX1094" s="201"/>
      <c r="BY1094" s="201"/>
      <c r="BZ1094" s="201"/>
      <c r="CA1094" s="201"/>
      <c r="CB1094" s="201"/>
      <c r="CC1094" s="201"/>
      <c r="CD1094" s="201"/>
      <c r="CE1094" s="201"/>
      <c r="CF1094" s="201"/>
      <c r="CG1094" s="201"/>
      <c r="CH1094" s="201"/>
      <c r="CI1094" s="201"/>
      <c r="CJ1094" s="201"/>
      <c r="CK1094" s="201"/>
      <c r="CL1094" s="201"/>
      <c r="CM1094" s="201"/>
      <c r="CN1094" s="201"/>
      <c r="CO1094" s="201"/>
      <c r="CP1094" s="201"/>
      <c r="CQ1094" s="201"/>
      <c r="CR1094" s="201"/>
      <c r="CS1094" s="201"/>
      <c r="CT1094" s="201"/>
      <c r="CU1094" s="201"/>
      <c r="CV1094" s="201"/>
      <c r="CW1094" s="201"/>
      <c r="CX1094" s="201"/>
      <c r="CY1094" s="201"/>
      <c r="CZ1094" s="201"/>
      <c r="DA1094" s="201"/>
      <c r="DB1094" s="201"/>
      <c r="DC1094" s="201"/>
      <c r="DD1094" s="201"/>
      <c r="DE1094" s="201"/>
      <c r="DF1094" s="201"/>
      <c r="DG1094" s="201"/>
      <c r="DH1094" s="201"/>
      <c r="DI1094" s="201"/>
      <c r="DJ1094" s="201"/>
      <c r="DK1094" s="201"/>
      <c r="DL1094" s="201"/>
      <c r="DM1094" s="201"/>
      <c r="DN1094" s="201"/>
      <c r="DO1094" s="201"/>
      <c r="DP1094" s="201"/>
      <c r="DQ1094" s="201"/>
      <c r="DR1094" s="201"/>
      <c r="DS1094" s="201"/>
      <c r="DT1094" s="201"/>
      <c r="DU1094" s="201"/>
      <c r="DV1094" s="201"/>
      <c r="DW1094" s="201"/>
      <c r="DX1094" s="201"/>
      <c r="DY1094" s="201"/>
      <c r="DZ1094" s="201"/>
      <c r="EA1094" s="201"/>
      <c r="EB1094" s="201"/>
      <c r="EC1094" s="201"/>
      <c r="ED1094" s="201"/>
      <c r="EE1094" s="201"/>
      <c r="EF1094" s="201"/>
      <c r="EG1094" s="201"/>
      <c r="EH1094" s="201"/>
      <c r="EI1094" s="201"/>
      <c r="EJ1094" s="201"/>
      <c r="EK1094" s="201"/>
      <c r="EL1094" s="201"/>
      <c r="EM1094" s="201"/>
      <c r="EN1094" s="201"/>
      <c r="EO1094" s="201"/>
      <c r="EP1094" s="201"/>
      <c r="EQ1094" s="201"/>
      <c r="ER1094" s="201"/>
      <c r="ES1094" s="201"/>
      <c r="ET1094" s="201"/>
      <c r="EU1094" s="201"/>
      <c r="EV1094" s="201"/>
      <c r="EW1094" s="201"/>
      <c r="EX1094" s="201"/>
      <c r="EY1094" s="201"/>
      <c r="EZ1094" s="201"/>
      <c r="FA1094" s="201"/>
      <c r="FB1094" s="201"/>
      <c r="FC1094" s="201"/>
      <c r="FD1094" s="201"/>
      <c r="FE1094" s="201"/>
      <c r="FF1094" s="201"/>
      <c r="FG1094" s="201"/>
      <c r="FH1094" s="201"/>
      <c r="FI1094" s="201"/>
      <c r="FJ1094" s="201"/>
      <c r="FK1094" s="201"/>
      <c r="FL1094" s="201"/>
      <c r="FM1094" s="201"/>
      <c r="FN1094" s="201"/>
      <c r="FO1094" s="201"/>
      <c r="FP1094" s="201"/>
      <c r="FQ1094" s="201"/>
      <c r="FR1094" s="201"/>
      <c r="FS1094" s="201"/>
      <c r="FT1094" s="201"/>
      <c r="FU1094" s="201"/>
      <c r="FV1094" s="201"/>
      <c r="FW1094" s="201"/>
      <c r="FX1094" s="201"/>
      <c r="FY1094" s="201"/>
      <c r="FZ1094" s="201"/>
      <c r="GA1094" s="201"/>
      <c r="GB1094" s="201"/>
      <c r="GC1094" s="201"/>
      <c r="GD1094" s="201"/>
      <c r="GE1094" s="201"/>
      <c r="GF1094" s="201"/>
      <c r="GG1094" s="201"/>
      <c r="GH1094" s="201"/>
      <c r="GI1094" s="201"/>
      <c r="GJ1094" s="201"/>
      <c r="GK1094" s="201"/>
      <c r="GL1094" s="201"/>
      <c r="GM1094" s="201"/>
      <c r="GN1094" s="201"/>
      <c r="GO1094" s="201"/>
      <c r="GP1094" s="201"/>
      <c r="GQ1094" s="201"/>
      <c r="GR1094" s="201"/>
      <c r="GS1094" s="201"/>
      <c r="GT1094" s="201"/>
      <c r="GU1094" s="201"/>
      <c r="GV1094" s="201"/>
      <c r="GW1094" s="201"/>
      <c r="GX1094" s="201"/>
      <c r="GY1094" s="201"/>
      <c r="GZ1094" s="201"/>
      <c r="HA1094" s="201"/>
      <c r="HB1094" s="201"/>
      <c r="HC1094" s="201"/>
      <c r="HD1094" s="201"/>
      <c r="HE1094" s="201"/>
      <c r="HF1094" s="201"/>
      <c r="HG1094" s="201"/>
      <c r="HH1094" s="201"/>
      <c r="HI1094" s="201"/>
      <c r="HJ1094" s="201"/>
      <c r="HK1094" s="201"/>
      <c r="HL1094" s="201"/>
      <c r="HM1094" s="201"/>
      <c r="HN1094" s="201"/>
      <c r="HO1094" s="201"/>
      <c r="HP1094" s="201"/>
      <c r="HQ1094" s="201"/>
      <c r="HR1094" s="201"/>
      <c r="HS1094" s="201"/>
      <c r="HT1094" s="201"/>
      <c r="HU1094" s="201"/>
      <c r="HV1094" s="201"/>
      <c r="HW1094" s="201"/>
      <c r="HX1094" s="201"/>
      <c r="HY1094" s="201"/>
      <c r="HZ1094" s="201"/>
      <c r="IA1094" s="201"/>
      <c r="IB1094" s="201"/>
      <c r="IC1094" s="201"/>
      <c r="ID1094" s="201"/>
      <c r="IE1094" s="201"/>
      <c r="IF1094" s="201"/>
      <c r="IG1094" s="201"/>
      <c r="IH1094" s="201"/>
      <c r="II1094" s="201"/>
      <c r="IJ1094" s="201"/>
      <c r="IK1094" s="201"/>
      <c r="IL1094" s="201"/>
      <c r="IM1094" s="201"/>
      <c r="IN1094" s="201"/>
      <c r="IO1094" s="201"/>
      <c r="IP1094" s="201"/>
      <c r="IQ1094" s="201"/>
      <c r="IR1094" s="201"/>
      <c r="IS1094" s="201"/>
      <c r="IT1094" s="201"/>
      <c r="IU1094" s="201"/>
      <c r="IV1094" s="201"/>
    </row>
    <row r="1095" spans="1:256">
      <c r="A1095" s="198"/>
      <c r="B1095" s="199"/>
      <c r="C1095" s="199" t="s">
        <v>446</v>
      </c>
      <c r="D1095" s="199"/>
      <c r="E1095" s="199" t="s">
        <v>447</v>
      </c>
      <c r="F1095" s="196">
        <v>1</v>
      </c>
      <c r="G1095" s="197"/>
      <c r="H1095" s="197">
        <v>893.72</v>
      </c>
      <c r="I1095" s="197">
        <v>893.72</v>
      </c>
      <c r="J1095" s="230">
        <v>13</v>
      </c>
      <c r="K1095" s="200"/>
      <c r="L1095" s="199"/>
      <c r="M1095" s="197">
        <v>893.72</v>
      </c>
      <c r="N1095" s="197">
        <v>893.72</v>
      </c>
      <c r="O1095" s="199"/>
      <c r="P1095" s="197"/>
      <c r="Q1095" s="197"/>
      <c r="R1095" s="196">
        <v>1</v>
      </c>
      <c r="S1095" s="197">
        <v>893.72</v>
      </c>
      <c r="T1095" s="197">
        <v>893.72</v>
      </c>
      <c r="U1095" s="200"/>
      <c r="V1095" s="199"/>
      <c r="W1095" s="199"/>
      <c r="X1095" s="199"/>
      <c r="Y1095" s="199"/>
      <c r="Z1095" s="199"/>
      <c r="AA1095" s="199"/>
      <c r="AB1095" s="199"/>
      <c r="AC1095" s="199"/>
      <c r="AD1095" s="199"/>
      <c r="AE1095" s="200"/>
      <c r="AH1095" s="201"/>
      <c r="AI1095" s="201"/>
      <c r="AJ1095" s="201"/>
      <c r="AK1095" s="201"/>
      <c r="AL1095" s="201"/>
      <c r="AM1095" s="201"/>
      <c r="AN1095" s="201"/>
      <c r="AO1095" s="201"/>
      <c r="AP1095" s="201"/>
      <c r="AQ1095" s="201"/>
      <c r="AR1095" s="201"/>
      <c r="AS1095" s="201"/>
      <c r="AT1095" s="201"/>
      <c r="AU1095" s="201"/>
      <c r="AV1095" s="201"/>
      <c r="AW1095" s="201"/>
      <c r="AX1095" s="201"/>
      <c r="AY1095" s="201"/>
      <c r="AZ1095" s="201"/>
      <c r="BA1095" s="201"/>
      <c r="BB1095" s="201"/>
      <c r="BC1095" s="201"/>
      <c r="BD1095" s="201"/>
      <c r="BE1095" s="201"/>
      <c r="BF1095" s="201"/>
      <c r="BG1095" s="201"/>
      <c r="BH1095" s="201"/>
      <c r="BI1095" s="201"/>
      <c r="BJ1095" s="201"/>
      <c r="BK1095" s="201"/>
      <c r="BL1095" s="201"/>
      <c r="BM1095" s="201"/>
      <c r="BN1095" s="201"/>
      <c r="BO1095" s="201"/>
      <c r="BP1095" s="201"/>
      <c r="BQ1095" s="201"/>
      <c r="BR1095" s="201"/>
      <c r="BS1095" s="201"/>
      <c r="BT1095" s="201"/>
      <c r="BU1095" s="201"/>
      <c r="BV1095" s="201"/>
      <c r="BW1095" s="201"/>
      <c r="BX1095" s="201"/>
      <c r="BY1095" s="201"/>
      <c r="BZ1095" s="201"/>
      <c r="CA1095" s="201"/>
      <c r="CB1095" s="201"/>
      <c r="CC1095" s="201"/>
      <c r="CD1095" s="201"/>
      <c r="CE1095" s="201"/>
      <c r="CF1095" s="201"/>
      <c r="CG1095" s="201"/>
      <c r="CH1095" s="201"/>
      <c r="CI1095" s="201"/>
      <c r="CJ1095" s="201"/>
      <c r="CK1095" s="201"/>
      <c r="CL1095" s="201"/>
      <c r="CM1095" s="201"/>
      <c r="CN1095" s="201"/>
      <c r="CO1095" s="201"/>
      <c r="CP1095" s="201"/>
      <c r="CQ1095" s="201"/>
      <c r="CR1095" s="201"/>
      <c r="CS1095" s="201"/>
      <c r="CT1095" s="201"/>
      <c r="CU1095" s="201"/>
      <c r="CV1095" s="201"/>
      <c r="CW1095" s="201"/>
      <c r="CX1095" s="201"/>
      <c r="CY1095" s="201"/>
      <c r="CZ1095" s="201"/>
      <c r="DA1095" s="201"/>
      <c r="DB1095" s="201"/>
      <c r="DC1095" s="201"/>
      <c r="DD1095" s="201"/>
      <c r="DE1095" s="201"/>
      <c r="DF1095" s="201"/>
      <c r="DG1095" s="201"/>
      <c r="DH1095" s="201"/>
      <c r="DI1095" s="201"/>
      <c r="DJ1095" s="201"/>
      <c r="DK1095" s="201"/>
      <c r="DL1095" s="201"/>
      <c r="DM1095" s="201"/>
      <c r="DN1095" s="201"/>
      <c r="DO1095" s="201"/>
      <c r="DP1095" s="201"/>
      <c r="DQ1095" s="201"/>
      <c r="DR1095" s="201"/>
      <c r="DS1095" s="201"/>
      <c r="DT1095" s="201"/>
      <c r="DU1095" s="201"/>
      <c r="DV1095" s="201"/>
      <c r="DW1095" s="201"/>
      <c r="DX1095" s="201"/>
      <c r="DY1095" s="201"/>
      <c r="DZ1095" s="201"/>
      <c r="EA1095" s="201"/>
      <c r="EB1095" s="201"/>
      <c r="EC1095" s="201"/>
      <c r="ED1095" s="201"/>
      <c r="EE1095" s="201"/>
      <c r="EF1095" s="201"/>
      <c r="EG1095" s="201"/>
      <c r="EH1095" s="201"/>
      <c r="EI1095" s="201"/>
      <c r="EJ1095" s="201"/>
      <c r="EK1095" s="201"/>
      <c r="EL1095" s="201"/>
      <c r="EM1095" s="201"/>
      <c r="EN1095" s="201"/>
      <c r="EO1095" s="201"/>
      <c r="EP1095" s="201"/>
      <c r="EQ1095" s="201"/>
      <c r="ER1095" s="201"/>
      <c r="ES1095" s="201"/>
      <c r="ET1095" s="201"/>
      <c r="EU1095" s="201"/>
      <c r="EV1095" s="201"/>
      <c r="EW1095" s="201"/>
      <c r="EX1095" s="201"/>
      <c r="EY1095" s="201"/>
      <c r="EZ1095" s="201"/>
      <c r="FA1095" s="201"/>
      <c r="FB1095" s="201"/>
      <c r="FC1095" s="201"/>
      <c r="FD1095" s="201"/>
      <c r="FE1095" s="201"/>
      <c r="FF1095" s="201"/>
      <c r="FG1095" s="201"/>
      <c r="FH1095" s="201"/>
      <c r="FI1095" s="201"/>
      <c r="FJ1095" s="201"/>
      <c r="FK1095" s="201"/>
      <c r="FL1095" s="201"/>
      <c r="FM1095" s="201"/>
      <c r="FN1095" s="201"/>
      <c r="FO1095" s="201"/>
      <c r="FP1095" s="201"/>
      <c r="FQ1095" s="201"/>
      <c r="FR1095" s="201"/>
      <c r="FS1095" s="201"/>
      <c r="FT1095" s="201"/>
      <c r="FU1095" s="201"/>
      <c r="FV1095" s="201"/>
      <c r="FW1095" s="201"/>
      <c r="FX1095" s="201"/>
      <c r="FY1095" s="201"/>
      <c r="FZ1095" s="201"/>
      <c r="GA1095" s="201"/>
      <c r="GB1095" s="201"/>
      <c r="GC1095" s="201"/>
      <c r="GD1095" s="201"/>
      <c r="GE1095" s="201"/>
      <c r="GF1095" s="201"/>
      <c r="GG1095" s="201"/>
      <c r="GH1095" s="201"/>
      <c r="GI1095" s="201"/>
      <c r="GJ1095" s="201"/>
      <c r="GK1095" s="201"/>
      <c r="GL1095" s="201"/>
      <c r="GM1095" s="201"/>
      <c r="GN1095" s="201"/>
      <c r="GO1095" s="201"/>
      <c r="GP1095" s="201"/>
      <c r="GQ1095" s="201"/>
      <c r="GR1095" s="201"/>
      <c r="GS1095" s="201"/>
      <c r="GT1095" s="201"/>
      <c r="GU1095" s="201"/>
      <c r="GV1095" s="201"/>
      <c r="GW1095" s="201"/>
      <c r="GX1095" s="201"/>
      <c r="GY1095" s="201"/>
      <c r="GZ1095" s="201"/>
      <c r="HA1095" s="201"/>
      <c r="HB1095" s="201"/>
      <c r="HC1095" s="201"/>
      <c r="HD1095" s="201"/>
      <c r="HE1095" s="201"/>
      <c r="HF1095" s="201"/>
      <c r="HG1095" s="201"/>
      <c r="HH1095" s="201"/>
      <c r="HI1095" s="201"/>
      <c r="HJ1095" s="201"/>
      <c r="HK1095" s="201"/>
      <c r="HL1095" s="201"/>
      <c r="HM1095" s="201"/>
      <c r="HN1095" s="201"/>
      <c r="HO1095" s="201"/>
      <c r="HP1095" s="201"/>
      <c r="HQ1095" s="201"/>
      <c r="HR1095" s="201"/>
      <c r="HS1095" s="201"/>
      <c r="HT1095" s="201"/>
      <c r="HU1095" s="201"/>
      <c r="HV1095" s="201"/>
      <c r="HW1095" s="201"/>
      <c r="HX1095" s="201"/>
      <c r="HY1095" s="201"/>
      <c r="HZ1095" s="201"/>
      <c r="IA1095" s="201"/>
      <c r="IB1095" s="201"/>
      <c r="IC1095" s="201"/>
      <c r="ID1095" s="201"/>
      <c r="IE1095" s="201"/>
      <c r="IF1095" s="201"/>
      <c r="IG1095" s="201"/>
      <c r="IH1095" s="201"/>
      <c r="II1095" s="201"/>
      <c r="IJ1095" s="201"/>
      <c r="IK1095" s="201"/>
      <c r="IL1095" s="201"/>
      <c r="IM1095" s="201"/>
      <c r="IN1095" s="201"/>
      <c r="IO1095" s="201"/>
      <c r="IP1095" s="201"/>
      <c r="IQ1095" s="201"/>
      <c r="IR1095" s="201"/>
      <c r="IS1095" s="201"/>
      <c r="IT1095" s="201"/>
      <c r="IU1095" s="201"/>
      <c r="IV1095" s="201"/>
    </row>
    <row r="1096" spans="1:256">
      <c r="A1096" s="198"/>
      <c r="B1096" s="199"/>
      <c r="C1096" s="199" t="s">
        <v>448</v>
      </c>
      <c r="D1096" s="199"/>
      <c r="E1096" s="199" t="s">
        <v>242</v>
      </c>
      <c r="F1096" s="196">
        <v>7</v>
      </c>
      <c r="G1096" s="197">
        <v>12627.82</v>
      </c>
      <c r="H1096" s="197">
        <v>25255.64</v>
      </c>
      <c r="I1096" s="197">
        <v>3607.9485714285702</v>
      </c>
      <c r="J1096" s="230">
        <v>13</v>
      </c>
      <c r="K1096" s="200"/>
      <c r="L1096" s="199">
        <v>2</v>
      </c>
      <c r="M1096" s="197">
        <v>7040.1</v>
      </c>
      <c r="N1096" s="197">
        <v>1408.02</v>
      </c>
      <c r="O1096" s="199"/>
      <c r="P1096" s="197"/>
      <c r="Q1096" s="197"/>
      <c r="R1096" s="196">
        <v>7</v>
      </c>
      <c r="S1096" s="197">
        <v>25255.64</v>
      </c>
      <c r="T1096" s="197">
        <v>3607.9485714285702</v>
      </c>
      <c r="U1096" s="200"/>
      <c r="V1096" s="199"/>
      <c r="W1096" s="199"/>
      <c r="X1096" s="199"/>
      <c r="Y1096" s="199"/>
      <c r="Z1096" s="199"/>
      <c r="AA1096" s="199"/>
      <c r="AB1096" s="199"/>
      <c r="AC1096" s="199"/>
      <c r="AD1096" s="199"/>
      <c r="AE1096" s="200"/>
      <c r="AH1096" s="201"/>
      <c r="AI1096" s="201"/>
      <c r="AJ1096" s="201"/>
      <c r="AK1096" s="201"/>
      <c r="AL1096" s="201"/>
      <c r="AM1096" s="201"/>
      <c r="AN1096" s="201"/>
      <c r="AO1096" s="201"/>
      <c r="AP1096" s="201"/>
      <c r="AQ1096" s="201"/>
      <c r="AR1096" s="201"/>
      <c r="AS1096" s="201"/>
      <c r="AT1096" s="201"/>
      <c r="AU1096" s="201"/>
      <c r="AV1096" s="201"/>
      <c r="AW1096" s="201"/>
      <c r="AX1096" s="201"/>
      <c r="AY1096" s="201"/>
      <c r="AZ1096" s="201"/>
      <c r="BA1096" s="201"/>
      <c r="BB1096" s="201"/>
      <c r="BC1096" s="201"/>
      <c r="BD1096" s="201"/>
      <c r="BE1096" s="201"/>
      <c r="BF1096" s="201"/>
      <c r="BG1096" s="201"/>
      <c r="BH1096" s="201"/>
      <c r="BI1096" s="201"/>
      <c r="BJ1096" s="201"/>
      <c r="BK1096" s="201"/>
      <c r="BL1096" s="201"/>
      <c r="BM1096" s="201"/>
      <c r="BN1096" s="201"/>
      <c r="BO1096" s="201"/>
      <c r="BP1096" s="201"/>
      <c r="BQ1096" s="201"/>
      <c r="BR1096" s="201"/>
      <c r="BS1096" s="201"/>
      <c r="BT1096" s="201"/>
      <c r="BU1096" s="201"/>
      <c r="BV1096" s="201"/>
      <c r="BW1096" s="201"/>
      <c r="BX1096" s="201"/>
      <c r="BY1096" s="201"/>
      <c r="BZ1096" s="201"/>
      <c r="CA1096" s="201"/>
      <c r="CB1096" s="201"/>
      <c r="CC1096" s="201"/>
      <c r="CD1096" s="201"/>
      <c r="CE1096" s="201"/>
      <c r="CF1096" s="201"/>
      <c r="CG1096" s="201"/>
      <c r="CH1096" s="201"/>
      <c r="CI1096" s="201"/>
      <c r="CJ1096" s="201"/>
      <c r="CK1096" s="201"/>
      <c r="CL1096" s="201"/>
      <c r="CM1096" s="201"/>
      <c r="CN1096" s="201"/>
      <c r="CO1096" s="201"/>
      <c r="CP1096" s="201"/>
      <c r="CQ1096" s="201"/>
      <c r="CR1096" s="201"/>
      <c r="CS1096" s="201"/>
      <c r="CT1096" s="201"/>
      <c r="CU1096" s="201"/>
      <c r="CV1096" s="201"/>
      <c r="CW1096" s="201"/>
      <c r="CX1096" s="201"/>
      <c r="CY1096" s="201"/>
      <c r="CZ1096" s="201"/>
      <c r="DA1096" s="201"/>
      <c r="DB1096" s="201"/>
      <c r="DC1096" s="201"/>
      <c r="DD1096" s="201"/>
      <c r="DE1096" s="201"/>
      <c r="DF1096" s="201"/>
      <c r="DG1096" s="201"/>
      <c r="DH1096" s="201"/>
      <c r="DI1096" s="201"/>
      <c r="DJ1096" s="201"/>
      <c r="DK1096" s="201"/>
      <c r="DL1096" s="201"/>
      <c r="DM1096" s="201"/>
      <c r="DN1096" s="201"/>
      <c r="DO1096" s="201"/>
      <c r="DP1096" s="201"/>
      <c r="DQ1096" s="201"/>
      <c r="DR1096" s="201"/>
      <c r="DS1096" s="201"/>
      <c r="DT1096" s="201"/>
      <c r="DU1096" s="201"/>
      <c r="DV1096" s="201"/>
      <c r="DW1096" s="201"/>
      <c r="DX1096" s="201"/>
      <c r="DY1096" s="201"/>
      <c r="DZ1096" s="201"/>
      <c r="EA1096" s="201"/>
      <c r="EB1096" s="201"/>
      <c r="EC1096" s="201"/>
      <c r="ED1096" s="201"/>
      <c r="EE1096" s="201"/>
      <c r="EF1096" s="201"/>
      <c r="EG1096" s="201"/>
      <c r="EH1096" s="201"/>
      <c r="EI1096" s="201"/>
      <c r="EJ1096" s="201"/>
      <c r="EK1096" s="201"/>
      <c r="EL1096" s="201"/>
      <c r="EM1096" s="201"/>
      <c r="EN1096" s="201"/>
      <c r="EO1096" s="201"/>
      <c r="EP1096" s="201"/>
      <c r="EQ1096" s="201"/>
      <c r="ER1096" s="201"/>
      <c r="ES1096" s="201"/>
      <c r="ET1096" s="201"/>
      <c r="EU1096" s="201"/>
      <c r="EV1096" s="201"/>
      <c r="EW1096" s="201"/>
      <c r="EX1096" s="201"/>
      <c r="EY1096" s="201"/>
      <c r="EZ1096" s="201"/>
      <c r="FA1096" s="201"/>
      <c r="FB1096" s="201"/>
      <c r="FC1096" s="201"/>
      <c r="FD1096" s="201"/>
      <c r="FE1096" s="201"/>
      <c r="FF1096" s="201"/>
      <c r="FG1096" s="201"/>
      <c r="FH1096" s="201"/>
      <c r="FI1096" s="201"/>
      <c r="FJ1096" s="201"/>
      <c r="FK1096" s="201"/>
      <c r="FL1096" s="201"/>
      <c r="FM1096" s="201"/>
      <c r="FN1096" s="201"/>
      <c r="FO1096" s="201"/>
      <c r="FP1096" s="201"/>
      <c r="FQ1096" s="201"/>
      <c r="FR1096" s="201"/>
      <c r="FS1096" s="201"/>
      <c r="FT1096" s="201"/>
      <c r="FU1096" s="201"/>
      <c r="FV1096" s="201"/>
      <c r="FW1096" s="201"/>
      <c r="FX1096" s="201"/>
      <c r="FY1096" s="201"/>
      <c r="FZ1096" s="201"/>
      <c r="GA1096" s="201"/>
      <c r="GB1096" s="201"/>
      <c r="GC1096" s="201"/>
      <c r="GD1096" s="201"/>
      <c r="GE1096" s="201"/>
      <c r="GF1096" s="201"/>
      <c r="GG1096" s="201"/>
      <c r="GH1096" s="201"/>
      <c r="GI1096" s="201"/>
      <c r="GJ1096" s="201"/>
      <c r="GK1096" s="201"/>
      <c r="GL1096" s="201"/>
      <c r="GM1096" s="201"/>
      <c r="GN1096" s="201"/>
      <c r="GO1096" s="201"/>
      <c r="GP1096" s="201"/>
      <c r="GQ1096" s="201"/>
      <c r="GR1096" s="201"/>
      <c r="GS1096" s="201"/>
      <c r="GT1096" s="201"/>
      <c r="GU1096" s="201"/>
      <c r="GV1096" s="201"/>
      <c r="GW1096" s="201"/>
      <c r="GX1096" s="201"/>
      <c r="GY1096" s="201"/>
      <c r="GZ1096" s="201"/>
      <c r="HA1096" s="201"/>
      <c r="HB1096" s="201"/>
      <c r="HC1096" s="201"/>
      <c r="HD1096" s="201"/>
      <c r="HE1096" s="201"/>
      <c r="HF1096" s="201"/>
      <c r="HG1096" s="201"/>
      <c r="HH1096" s="201"/>
      <c r="HI1096" s="201"/>
      <c r="HJ1096" s="201"/>
      <c r="HK1096" s="201"/>
      <c r="HL1096" s="201"/>
      <c r="HM1096" s="201"/>
      <c r="HN1096" s="201"/>
      <c r="HO1096" s="201"/>
      <c r="HP1096" s="201"/>
      <c r="HQ1096" s="201"/>
      <c r="HR1096" s="201"/>
      <c r="HS1096" s="201"/>
      <c r="HT1096" s="201"/>
      <c r="HU1096" s="201"/>
      <c r="HV1096" s="201"/>
      <c r="HW1096" s="201"/>
      <c r="HX1096" s="201"/>
      <c r="HY1096" s="201"/>
      <c r="HZ1096" s="201"/>
      <c r="IA1096" s="201"/>
      <c r="IB1096" s="201"/>
      <c r="IC1096" s="201"/>
      <c r="ID1096" s="201"/>
      <c r="IE1096" s="201"/>
      <c r="IF1096" s="201"/>
      <c r="IG1096" s="201"/>
      <c r="IH1096" s="201"/>
      <c r="II1096" s="201"/>
      <c r="IJ1096" s="201"/>
      <c r="IK1096" s="201"/>
      <c r="IL1096" s="201"/>
      <c r="IM1096" s="201"/>
      <c r="IN1096" s="201"/>
      <c r="IO1096" s="201"/>
      <c r="IP1096" s="201"/>
      <c r="IQ1096" s="201"/>
      <c r="IR1096" s="201"/>
      <c r="IS1096" s="201"/>
      <c r="IT1096" s="201"/>
      <c r="IU1096" s="201"/>
      <c r="IV1096" s="201"/>
    </row>
    <row r="1097" spans="1:256">
      <c r="A1097" s="198"/>
      <c r="B1097" s="199"/>
      <c r="C1097" s="199" t="s">
        <v>450</v>
      </c>
      <c r="D1097" s="199"/>
      <c r="E1097" s="199" t="s">
        <v>157</v>
      </c>
      <c r="F1097" s="196">
        <v>7</v>
      </c>
      <c r="G1097" s="197">
        <v>1865.28</v>
      </c>
      <c r="H1097" s="197">
        <v>3730.56</v>
      </c>
      <c r="I1097" s="197">
        <v>532.93714285714304</v>
      </c>
      <c r="J1097" s="230">
        <v>9</v>
      </c>
      <c r="K1097" s="200"/>
      <c r="L1097" s="199">
        <v>2</v>
      </c>
      <c r="M1097" s="197">
        <v>2971.07</v>
      </c>
      <c r="N1097" s="197">
        <v>594.21400000000006</v>
      </c>
      <c r="O1097" s="199"/>
      <c r="P1097" s="197"/>
      <c r="Q1097" s="197"/>
      <c r="R1097" s="196">
        <v>7</v>
      </c>
      <c r="S1097" s="197">
        <v>3730.56</v>
      </c>
      <c r="T1097" s="197">
        <v>532.93714285714304</v>
      </c>
      <c r="U1097" s="200"/>
      <c r="V1097" s="199"/>
      <c r="W1097" s="199"/>
      <c r="X1097" s="199"/>
      <c r="Y1097" s="199"/>
      <c r="Z1097" s="199"/>
      <c r="AA1097" s="199"/>
      <c r="AB1097" s="199"/>
      <c r="AC1097" s="199"/>
      <c r="AD1097" s="199"/>
      <c r="AE1097" s="200"/>
      <c r="AH1097" s="201"/>
      <c r="AI1097" s="201"/>
      <c r="AJ1097" s="201"/>
      <c r="AK1097" s="201"/>
      <c r="AL1097" s="201"/>
      <c r="AM1097" s="201"/>
      <c r="AN1097" s="201"/>
      <c r="AO1097" s="201"/>
      <c r="AP1097" s="201"/>
      <c r="AQ1097" s="201"/>
      <c r="AR1097" s="201"/>
      <c r="AS1097" s="201"/>
      <c r="AT1097" s="201"/>
      <c r="AU1097" s="201"/>
      <c r="AV1097" s="201"/>
      <c r="AW1097" s="201"/>
      <c r="AX1097" s="201"/>
      <c r="AY1097" s="201"/>
      <c r="AZ1097" s="201"/>
      <c r="BA1097" s="201"/>
      <c r="BB1097" s="201"/>
      <c r="BC1097" s="201"/>
      <c r="BD1097" s="201"/>
      <c r="BE1097" s="201"/>
      <c r="BF1097" s="201"/>
      <c r="BG1097" s="201"/>
      <c r="BH1097" s="201"/>
      <c r="BI1097" s="201"/>
      <c r="BJ1097" s="201"/>
      <c r="BK1097" s="201"/>
      <c r="BL1097" s="201"/>
      <c r="BM1097" s="201"/>
      <c r="BN1097" s="201"/>
      <c r="BO1097" s="201"/>
      <c r="BP1097" s="201"/>
      <c r="BQ1097" s="201"/>
      <c r="BR1097" s="201"/>
      <c r="BS1097" s="201"/>
      <c r="BT1097" s="201"/>
      <c r="BU1097" s="201"/>
      <c r="BV1097" s="201"/>
      <c r="BW1097" s="201"/>
      <c r="BX1097" s="201"/>
      <c r="BY1097" s="201"/>
      <c r="BZ1097" s="201"/>
      <c r="CA1097" s="201"/>
      <c r="CB1097" s="201"/>
      <c r="CC1097" s="201"/>
      <c r="CD1097" s="201"/>
      <c r="CE1097" s="201"/>
      <c r="CF1097" s="201"/>
      <c r="CG1097" s="201"/>
      <c r="CH1097" s="201"/>
      <c r="CI1097" s="201"/>
      <c r="CJ1097" s="201"/>
      <c r="CK1097" s="201"/>
      <c r="CL1097" s="201"/>
      <c r="CM1097" s="201"/>
      <c r="CN1097" s="201"/>
      <c r="CO1097" s="201"/>
      <c r="CP1097" s="201"/>
      <c r="CQ1097" s="201"/>
      <c r="CR1097" s="201"/>
      <c r="CS1097" s="201"/>
      <c r="CT1097" s="201"/>
      <c r="CU1097" s="201"/>
      <c r="CV1097" s="201"/>
      <c r="CW1097" s="201"/>
      <c r="CX1097" s="201"/>
      <c r="CY1097" s="201"/>
      <c r="CZ1097" s="201"/>
      <c r="DA1097" s="201"/>
      <c r="DB1097" s="201"/>
      <c r="DC1097" s="201"/>
      <c r="DD1097" s="201"/>
      <c r="DE1097" s="201"/>
      <c r="DF1097" s="201"/>
      <c r="DG1097" s="201"/>
      <c r="DH1097" s="201"/>
      <c r="DI1097" s="201"/>
      <c r="DJ1097" s="201"/>
      <c r="DK1097" s="201"/>
      <c r="DL1097" s="201"/>
      <c r="DM1097" s="201"/>
      <c r="DN1097" s="201"/>
      <c r="DO1097" s="201"/>
      <c r="DP1097" s="201"/>
      <c r="DQ1097" s="201"/>
      <c r="DR1097" s="201"/>
      <c r="DS1097" s="201"/>
      <c r="DT1097" s="201"/>
      <c r="DU1097" s="201"/>
      <c r="DV1097" s="201"/>
      <c r="DW1097" s="201"/>
      <c r="DX1097" s="201"/>
      <c r="DY1097" s="201"/>
      <c r="DZ1097" s="201"/>
      <c r="EA1097" s="201"/>
      <c r="EB1097" s="201"/>
      <c r="EC1097" s="201"/>
      <c r="ED1097" s="201"/>
      <c r="EE1097" s="201"/>
      <c r="EF1097" s="201"/>
      <c r="EG1097" s="201"/>
      <c r="EH1097" s="201"/>
      <c r="EI1097" s="201"/>
      <c r="EJ1097" s="201"/>
      <c r="EK1097" s="201"/>
      <c r="EL1097" s="201"/>
      <c r="EM1097" s="201"/>
      <c r="EN1097" s="201"/>
      <c r="EO1097" s="201"/>
      <c r="EP1097" s="201"/>
      <c r="EQ1097" s="201"/>
      <c r="ER1097" s="201"/>
      <c r="ES1097" s="201"/>
      <c r="ET1097" s="201"/>
      <c r="EU1097" s="201"/>
      <c r="EV1097" s="201"/>
      <c r="EW1097" s="201"/>
      <c r="EX1097" s="201"/>
      <c r="EY1097" s="201"/>
      <c r="EZ1097" s="201"/>
      <c r="FA1097" s="201"/>
      <c r="FB1097" s="201"/>
      <c r="FC1097" s="201"/>
      <c r="FD1097" s="201"/>
      <c r="FE1097" s="201"/>
      <c r="FF1097" s="201"/>
      <c r="FG1097" s="201"/>
      <c r="FH1097" s="201"/>
      <c r="FI1097" s="201"/>
      <c r="FJ1097" s="201"/>
      <c r="FK1097" s="201"/>
      <c r="FL1097" s="201"/>
      <c r="FM1097" s="201"/>
      <c r="FN1097" s="201"/>
      <c r="FO1097" s="201"/>
      <c r="FP1097" s="201"/>
      <c r="FQ1097" s="201"/>
      <c r="FR1097" s="201"/>
      <c r="FS1097" s="201"/>
      <c r="FT1097" s="201"/>
      <c r="FU1097" s="201"/>
      <c r="FV1097" s="201"/>
      <c r="FW1097" s="201"/>
      <c r="FX1097" s="201"/>
      <c r="FY1097" s="201"/>
      <c r="FZ1097" s="201"/>
      <c r="GA1097" s="201"/>
      <c r="GB1097" s="201"/>
      <c r="GC1097" s="201"/>
      <c r="GD1097" s="201"/>
      <c r="GE1097" s="201"/>
      <c r="GF1097" s="201"/>
      <c r="GG1097" s="201"/>
      <c r="GH1097" s="201"/>
      <c r="GI1097" s="201"/>
      <c r="GJ1097" s="201"/>
      <c r="GK1097" s="201"/>
      <c r="GL1097" s="201"/>
      <c r="GM1097" s="201"/>
      <c r="GN1097" s="201"/>
      <c r="GO1097" s="201"/>
      <c r="GP1097" s="201"/>
      <c r="GQ1097" s="201"/>
      <c r="GR1097" s="201"/>
      <c r="GS1097" s="201"/>
      <c r="GT1097" s="201"/>
      <c r="GU1097" s="201"/>
      <c r="GV1097" s="201"/>
      <c r="GW1097" s="201"/>
      <c r="GX1097" s="201"/>
      <c r="GY1097" s="201"/>
      <c r="GZ1097" s="201"/>
      <c r="HA1097" s="201"/>
      <c r="HB1097" s="201"/>
      <c r="HC1097" s="201"/>
      <c r="HD1097" s="201"/>
      <c r="HE1097" s="201"/>
      <c r="HF1097" s="201"/>
      <c r="HG1097" s="201"/>
      <c r="HH1097" s="201"/>
      <c r="HI1097" s="201"/>
      <c r="HJ1097" s="201"/>
      <c r="HK1097" s="201"/>
      <c r="HL1097" s="201"/>
      <c r="HM1097" s="201"/>
      <c r="HN1097" s="201"/>
      <c r="HO1097" s="201"/>
      <c r="HP1097" s="201"/>
      <c r="HQ1097" s="201"/>
      <c r="HR1097" s="201"/>
      <c r="HS1097" s="201"/>
      <c r="HT1097" s="201"/>
      <c r="HU1097" s="201"/>
      <c r="HV1097" s="201"/>
      <c r="HW1097" s="201"/>
      <c r="HX1097" s="201"/>
      <c r="HY1097" s="201"/>
      <c r="HZ1097" s="201"/>
      <c r="IA1097" s="201"/>
      <c r="IB1097" s="201"/>
      <c r="IC1097" s="201"/>
      <c r="ID1097" s="201"/>
      <c r="IE1097" s="201"/>
      <c r="IF1097" s="201"/>
      <c r="IG1097" s="201"/>
      <c r="IH1097" s="201"/>
      <c r="II1097" s="201"/>
      <c r="IJ1097" s="201"/>
      <c r="IK1097" s="201"/>
      <c r="IL1097" s="201"/>
      <c r="IM1097" s="201"/>
      <c r="IN1097" s="201"/>
      <c r="IO1097" s="201"/>
      <c r="IP1097" s="201"/>
      <c r="IQ1097" s="201"/>
      <c r="IR1097" s="201"/>
      <c r="IS1097" s="201"/>
      <c r="IT1097" s="201"/>
      <c r="IU1097" s="201"/>
      <c r="IV1097" s="201"/>
    </row>
    <row r="1098" spans="1:256">
      <c r="A1098" s="198"/>
      <c r="B1098" s="199"/>
      <c r="C1098" s="199" t="s">
        <v>454</v>
      </c>
      <c r="D1098" s="199"/>
      <c r="E1098" s="199" t="s">
        <v>123</v>
      </c>
      <c r="F1098" s="196">
        <v>1</v>
      </c>
      <c r="G1098" s="202"/>
      <c r="H1098" s="197">
        <v>1641.58</v>
      </c>
      <c r="I1098" s="197">
        <v>1641.58</v>
      </c>
      <c r="J1098" s="230">
        <v>13</v>
      </c>
      <c r="K1098" s="200"/>
      <c r="L1098" s="199"/>
      <c r="M1098" s="197">
        <v>1641.58</v>
      </c>
      <c r="N1098" s="197">
        <v>1641.58</v>
      </c>
      <c r="O1098" s="199"/>
      <c r="P1098" s="197"/>
      <c r="Q1098" s="197"/>
      <c r="R1098" s="196">
        <v>1</v>
      </c>
      <c r="S1098" s="197">
        <v>1641.58</v>
      </c>
      <c r="T1098" s="197">
        <v>1641.58</v>
      </c>
      <c r="U1098" s="200"/>
      <c r="V1098" s="199"/>
      <c r="W1098" s="199"/>
      <c r="X1098" s="199"/>
      <c r="Y1098" s="199"/>
      <c r="Z1098" s="199"/>
      <c r="AA1098" s="199"/>
      <c r="AB1098" s="199"/>
      <c r="AC1098" s="199"/>
      <c r="AD1098" s="199"/>
      <c r="AE1098" s="200"/>
      <c r="AH1098" s="201"/>
      <c r="AI1098" s="201"/>
      <c r="AJ1098" s="201"/>
      <c r="AK1098" s="201"/>
      <c r="AL1098" s="201"/>
      <c r="AM1098" s="201"/>
      <c r="AN1098" s="201"/>
      <c r="AO1098" s="201"/>
      <c r="AP1098" s="201"/>
      <c r="AQ1098" s="201"/>
      <c r="AR1098" s="201"/>
      <c r="AS1098" s="201"/>
      <c r="AT1098" s="201"/>
      <c r="AU1098" s="201"/>
      <c r="AV1098" s="201"/>
      <c r="AW1098" s="201"/>
      <c r="AX1098" s="201"/>
      <c r="AY1098" s="201"/>
      <c r="AZ1098" s="201"/>
      <c r="BA1098" s="201"/>
      <c r="BB1098" s="201"/>
      <c r="BC1098" s="201"/>
      <c r="BD1098" s="201"/>
      <c r="BE1098" s="201"/>
      <c r="BF1098" s="201"/>
      <c r="BG1098" s="201"/>
      <c r="BH1098" s="201"/>
      <c r="BI1098" s="201"/>
      <c r="BJ1098" s="201"/>
      <c r="BK1098" s="201"/>
      <c r="BL1098" s="201"/>
      <c r="BM1098" s="201"/>
      <c r="BN1098" s="201"/>
      <c r="BO1098" s="201"/>
      <c r="BP1098" s="201"/>
      <c r="BQ1098" s="201"/>
      <c r="BR1098" s="201"/>
      <c r="BS1098" s="201"/>
      <c r="BT1098" s="201"/>
      <c r="BU1098" s="201"/>
      <c r="BV1098" s="201"/>
      <c r="BW1098" s="201"/>
      <c r="BX1098" s="201"/>
      <c r="BY1098" s="201"/>
      <c r="BZ1098" s="201"/>
      <c r="CA1098" s="201"/>
      <c r="CB1098" s="201"/>
      <c r="CC1098" s="201"/>
      <c r="CD1098" s="201"/>
      <c r="CE1098" s="201"/>
      <c r="CF1098" s="201"/>
      <c r="CG1098" s="201"/>
      <c r="CH1098" s="201"/>
      <c r="CI1098" s="201"/>
      <c r="CJ1098" s="201"/>
      <c r="CK1098" s="201"/>
      <c r="CL1098" s="201"/>
      <c r="CM1098" s="201"/>
      <c r="CN1098" s="201"/>
      <c r="CO1098" s="201"/>
      <c r="CP1098" s="201"/>
      <c r="CQ1098" s="201"/>
      <c r="CR1098" s="201"/>
      <c r="CS1098" s="201"/>
      <c r="CT1098" s="201"/>
      <c r="CU1098" s="201"/>
      <c r="CV1098" s="201"/>
      <c r="CW1098" s="201"/>
      <c r="CX1098" s="201"/>
      <c r="CY1098" s="201"/>
      <c r="CZ1098" s="201"/>
      <c r="DA1098" s="201"/>
      <c r="DB1098" s="201"/>
      <c r="DC1098" s="201"/>
      <c r="DD1098" s="201"/>
      <c r="DE1098" s="201"/>
      <c r="DF1098" s="201"/>
      <c r="DG1098" s="201"/>
      <c r="DH1098" s="201"/>
      <c r="DI1098" s="201"/>
      <c r="DJ1098" s="201"/>
      <c r="DK1098" s="201"/>
      <c r="DL1098" s="201"/>
      <c r="DM1098" s="201"/>
      <c r="DN1098" s="201"/>
      <c r="DO1098" s="201"/>
      <c r="DP1098" s="201"/>
      <c r="DQ1098" s="201"/>
      <c r="DR1098" s="201"/>
      <c r="DS1098" s="201"/>
      <c r="DT1098" s="201"/>
      <c r="DU1098" s="201"/>
      <c r="DV1098" s="201"/>
      <c r="DW1098" s="201"/>
      <c r="DX1098" s="201"/>
      <c r="DY1098" s="201"/>
      <c r="DZ1098" s="201"/>
      <c r="EA1098" s="201"/>
      <c r="EB1098" s="201"/>
      <c r="EC1098" s="201"/>
      <c r="ED1098" s="201"/>
      <c r="EE1098" s="201"/>
      <c r="EF1098" s="201"/>
      <c r="EG1098" s="201"/>
      <c r="EH1098" s="201"/>
      <c r="EI1098" s="201"/>
      <c r="EJ1098" s="201"/>
      <c r="EK1098" s="201"/>
      <c r="EL1098" s="201"/>
      <c r="EM1098" s="201"/>
      <c r="EN1098" s="201"/>
      <c r="EO1098" s="201"/>
      <c r="EP1098" s="201"/>
      <c r="EQ1098" s="201"/>
      <c r="ER1098" s="201"/>
      <c r="ES1098" s="201"/>
      <c r="ET1098" s="201"/>
      <c r="EU1098" s="201"/>
      <c r="EV1098" s="201"/>
      <c r="EW1098" s="201"/>
      <c r="EX1098" s="201"/>
      <c r="EY1098" s="201"/>
      <c r="EZ1098" s="201"/>
      <c r="FA1098" s="201"/>
      <c r="FB1098" s="201"/>
      <c r="FC1098" s="201"/>
      <c r="FD1098" s="201"/>
      <c r="FE1098" s="201"/>
      <c r="FF1098" s="201"/>
      <c r="FG1098" s="201"/>
      <c r="FH1098" s="201"/>
      <c r="FI1098" s="201"/>
      <c r="FJ1098" s="201"/>
      <c r="FK1098" s="201"/>
      <c r="FL1098" s="201"/>
      <c r="FM1098" s="201"/>
      <c r="FN1098" s="201"/>
      <c r="FO1098" s="201"/>
      <c r="FP1098" s="201"/>
      <c r="FQ1098" s="201"/>
      <c r="FR1098" s="201"/>
      <c r="FS1098" s="201"/>
      <c r="FT1098" s="201"/>
      <c r="FU1098" s="201"/>
      <c r="FV1098" s="201"/>
      <c r="FW1098" s="201"/>
      <c r="FX1098" s="201"/>
      <c r="FY1098" s="201"/>
      <c r="FZ1098" s="201"/>
      <c r="GA1098" s="201"/>
      <c r="GB1098" s="201"/>
      <c r="GC1098" s="201"/>
      <c r="GD1098" s="201"/>
      <c r="GE1098" s="201"/>
      <c r="GF1098" s="201"/>
      <c r="GG1098" s="201"/>
      <c r="GH1098" s="201"/>
      <c r="GI1098" s="201"/>
      <c r="GJ1098" s="201"/>
      <c r="GK1098" s="201"/>
      <c r="GL1098" s="201"/>
      <c r="GM1098" s="201"/>
      <c r="GN1098" s="201"/>
      <c r="GO1098" s="201"/>
      <c r="GP1098" s="201"/>
      <c r="GQ1098" s="201"/>
      <c r="GR1098" s="201"/>
      <c r="GS1098" s="201"/>
      <c r="GT1098" s="201"/>
      <c r="GU1098" s="201"/>
      <c r="GV1098" s="201"/>
      <c r="GW1098" s="201"/>
      <c r="GX1098" s="201"/>
      <c r="GY1098" s="201"/>
      <c r="GZ1098" s="201"/>
      <c r="HA1098" s="201"/>
      <c r="HB1098" s="201"/>
      <c r="HC1098" s="201"/>
      <c r="HD1098" s="201"/>
      <c r="HE1098" s="201"/>
      <c r="HF1098" s="201"/>
      <c r="HG1098" s="201"/>
      <c r="HH1098" s="201"/>
      <c r="HI1098" s="201"/>
      <c r="HJ1098" s="201"/>
      <c r="HK1098" s="201"/>
      <c r="HL1098" s="201"/>
      <c r="HM1098" s="201"/>
      <c r="HN1098" s="201"/>
      <c r="HO1098" s="201"/>
      <c r="HP1098" s="201"/>
      <c r="HQ1098" s="201"/>
      <c r="HR1098" s="201"/>
      <c r="HS1098" s="201"/>
      <c r="HT1098" s="201"/>
      <c r="HU1098" s="201"/>
      <c r="HV1098" s="201"/>
      <c r="HW1098" s="201"/>
      <c r="HX1098" s="201"/>
      <c r="HY1098" s="201"/>
      <c r="HZ1098" s="201"/>
      <c r="IA1098" s="201"/>
      <c r="IB1098" s="201"/>
      <c r="IC1098" s="201"/>
      <c r="ID1098" s="201"/>
      <c r="IE1098" s="201"/>
      <c r="IF1098" s="201"/>
      <c r="IG1098" s="201"/>
      <c r="IH1098" s="201"/>
      <c r="II1098" s="201"/>
      <c r="IJ1098" s="201"/>
      <c r="IK1098" s="201"/>
      <c r="IL1098" s="201"/>
      <c r="IM1098" s="201"/>
      <c r="IN1098" s="201"/>
      <c r="IO1098" s="201"/>
      <c r="IP1098" s="201"/>
      <c r="IQ1098" s="201"/>
      <c r="IR1098" s="201"/>
      <c r="IS1098" s="201"/>
      <c r="IT1098" s="201"/>
      <c r="IU1098" s="201"/>
      <c r="IV1098" s="201"/>
    </row>
    <row r="1099" spans="1:256" ht="15" thickBot="1">
      <c r="A1099" s="56"/>
      <c r="B1099" s="11"/>
      <c r="C1099" s="11"/>
      <c r="D1099" s="11"/>
      <c r="E1099" s="11"/>
      <c r="F1099" s="11"/>
      <c r="G1099" s="195"/>
      <c r="H1099" s="195"/>
      <c r="I1099" s="195"/>
      <c r="J1099" s="184"/>
      <c r="L1099" s="11"/>
      <c r="M1099" s="195"/>
      <c r="N1099" s="195"/>
      <c r="O1099" s="11"/>
      <c r="P1099" s="195"/>
      <c r="Q1099" s="195"/>
      <c r="R1099" s="11"/>
      <c r="S1099" s="195"/>
      <c r="T1099" s="195"/>
      <c r="V1099" s="11"/>
      <c r="W1099" s="11"/>
      <c r="X1099" s="11"/>
      <c r="Y1099" s="11"/>
      <c r="Z1099" s="11"/>
      <c r="AA1099" s="11"/>
      <c r="AB1099" s="11"/>
      <c r="AC1099" s="11"/>
      <c r="AD1099" s="11"/>
    </row>
    <row r="1100" spans="1:256" ht="15" thickBot="1">
      <c r="A1100" s="198"/>
      <c r="B1100" s="203" t="s">
        <v>50</v>
      </c>
      <c r="C1100" s="204"/>
      <c r="D1100" s="205"/>
      <c r="E1100" s="205"/>
      <c r="F1100" s="196">
        <f>SUM(F1008:F1099)</f>
        <v>303</v>
      </c>
      <c r="G1100" s="197">
        <f>AVERAGE(G1008:G1099)</f>
        <v>3097.8050675824165</v>
      </c>
      <c r="H1100" s="197">
        <f>SUM(H1008:H1099)</f>
        <v>593807.51999999979</v>
      </c>
      <c r="I1100" s="197">
        <f>AVERAGE(I1008:I1099)</f>
        <v>1996.2711687781077</v>
      </c>
      <c r="J1100" s="230">
        <f>AVERAGE(J1008:J1099)</f>
        <v>11.629184124788521</v>
      </c>
      <c r="K1100" s="200"/>
      <c r="L1100" s="197">
        <f>SUM(L1008:L1099)</f>
        <v>149</v>
      </c>
      <c r="M1100" s="197">
        <f>SUM(M1008:M1099)</f>
        <v>315941.65999999997</v>
      </c>
      <c r="N1100" s="197">
        <f>AVERAGE(N1008:N1099)</f>
        <v>2328.4748408919127</v>
      </c>
      <c r="O1100" s="206"/>
      <c r="P1100" s="207"/>
      <c r="Q1100" s="197">
        <f>AVERAGE(Q1008:Q1099)</f>
        <v>1945</v>
      </c>
      <c r="R1100" s="197">
        <f>SUM(R1008:R1099)</f>
        <v>300</v>
      </c>
      <c r="S1100" s="197">
        <f>SUM(S1008:S1099)</f>
        <v>588839.47999999963</v>
      </c>
      <c r="T1100" s="197">
        <f>AVERAGE(T1008:T1099)</f>
        <v>1992.6580845290234</v>
      </c>
      <c r="U1100" s="200"/>
      <c r="V1100" s="208">
        <v>1553</v>
      </c>
      <c r="W1100" s="209">
        <v>27983.91</v>
      </c>
      <c r="X1100" s="210">
        <f>+W1100/V1100</f>
        <v>18.019259497746297</v>
      </c>
      <c r="Y1100" s="206"/>
      <c r="Z1100" s="206"/>
      <c r="AA1100" s="211" t="s">
        <v>51</v>
      </c>
      <c r="AB1100" s="206"/>
      <c r="AC1100" s="206"/>
      <c r="AD1100" s="212" t="s">
        <v>51</v>
      </c>
      <c r="AE1100" s="200"/>
      <c r="AH1100" s="201"/>
      <c r="AI1100" s="201"/>
      <c r="AJ1100" s="201"/>
      <c r="AK1100" s="201"/>
      <c r="AL1100" s="201"/>
      <c r="AM1100" s="201"/>
      <c r="AN1100" s="201"/>
      <c r="AO1100" s="201"/>
      <c r="AP1100" s="201"/>
      <c r="AQ1100" s="201"/>
      <c r="AR1100" s="201"/>
      <c r="AS1100" s="201"/>
      <c r="AT1100" s="201"/>
      <c r="AU1100" s="201"/>
      <c r="AV1100" s="201"/>
      <c r="AW1100" s="201"/>
      <c r="AX1100" s="201"/>
      <c r="AY1100" s="201"/>
      <c r="AZ1100" s="201"/>
      <c r="BA1100" s="201"/>
      <c r="BB1100" s="201"/>
      <c r="BC1100" s="201"/>
      <c r="BD1100" s="201"/>
      <c r="BE1100" s="201"/>
      <c r="BF1100" s="201"/>
      <c r="BG1100" s="201"/>
      <c r="BH1100" s="201"/>
      <c r="BI1100" s="201"/>
      <c r="BJ1100" s="201"/>
      <c r="BK1100" s="201"/>
      <c r="BL1100" s="201"/>
      <c r="BM1100" s="201"/>
      <c r="BN1100" s="201"/>
      <c r="BO1100" s="201"/>
      <c r="BP1100" s="201"/>
      <c r="BQ1100" s="201"/>
      <c r="BR1100" s="201"/>
      <c r="BS1100" s="201"/>
      <c r="BT1100" s="201"/>
      <c r="BU1100" s="201"/>
      <c r="BV1100" s="201"/>
      <c r="BW1100" s="201"/>
      <c r="BX1100" s="201"/>
      <c r="BY1100" s="201"/>
      <c r="BZ1100" s="201"/>
      <c r="CA1100" s="201"/>
      <c r="CB1100" s="201"/>
      <c r="CC1100" s="201"/>
      <c r="CD1100" s="201"/>
      <c r="CE1100" s="201"/>
      <c r="CF1100" s="201"/>
      <c r="CG1100" s="201"/>
      <c r="CH1100" s="201"/>
      <c r="CI1100" s="201"/>
      <c r="CJ1100" s="201"/>
      <c r="CK1100" s="201"/>
      <c r="CL1100" s="201"/>
      <c r="CM1100" s="201"/>
      <c r="CN1100" s="201"/>
      <c r="CO1100" s="201"/>
      <c r="CP1100" s="201"/>
      <c r="CQ1100" s="201"/>
      <c r="CR1100" s="201"/>
      <c r="CS1100" s="201"/>
      <c r="CT1100" s="201"/>
      <c r="CU1100" s="201"/>
      <c r="CV1100" s="201"/>
      <c r="CW1100" s="201"/>
      <c r="CX1100" s="201"/>
      <c r="CY1100" s="201"/>
      <c r="CZ1100" s="201"/>
      <c r="DA1100" s="201"/>
      <c r="DB1100" s="201"/>
      <c r="DC1100" s="201"/>
      <c r="DD1100" s="201"/>
      <c r="DE1100" s="201"/>
      <c r="DF1100" s="201"/>
      <c r="DG1100" s="201"/>
      <c r="DH1100" s="201"/>
      <c r="DI1100" s="201"/>
      <c r="DJ1100" s="201"/>
      <c r="DK1100" s="201"/>
      <c r="DL1100" s="201"/>
      <c r="DM1100" s="201"/>
      <c r="DN1100" s="201"/>
      <c r="DO1100" s="201"/>
      <c r="DP1100" s="201"/>
      <c r="DQ1100" s="201"/>
      <c r="DR1100" s="201"/>
      <c r="DS1100" s="201"/>
      <c r="DT1100" s="201"/>
      <c r="DU1100" s="201"/>
      <c r="DV1100" s="201"/>
      <c r="DW1100" s="201"/>
      <c r="DX1100" s="201"/>
      <c r="DY1100" s="201"/>
      <c r="DZ1100" s="201"/>
      <c r="EA1100" s="201"/>
      <c r="EB1100" s="201"/>
      <c r="EC1100" s="201"/>
      <c r="ED1100" s="201"/>
      <c r="EE1100" s="201"/>
      <c r="EF1100" s="201"/>
      <c r="EG1100" s="201"/>
      <c r="EH1100" s="201"/>
      <c r="EI1100" s="201"/>
      <c r="EJ1100" s="201"/>
      <c r="EK1100" s="201"/>
      <c r="EL1100" s="201"/>
      <c r="EM1100" s="201"/>
      <c r="EN1100" s="201"/>
      <c r="EO1100" s="201"/>
      <c r="EP1100" s="201"/>
      <c r="EQ1100" s="201"/>
      <c r="ER1100" s="201"/>
      <c r="ES1100" s="201"/>
      <c r="ET1100" s="201"/>
      <c r="EU1100" s="201"/>
      <c r="EV1100" s="201"/>
      <c r="EW1100" s="201"/>
      <c r="EX1100" s="201"/>
      <c r="EY1100" s="201"/>
      <c r="EZ1100" s="201"/>
      <c r="FA1100" s="201"/>
      <c r="FB1100" s="201"/>
      <c r="FC1100" s="201"/>
      <c r="FD1100" s="201"/>
      <c r="FE1100" s="201"/>
      <c r="FF1100" s="201"/>
      <c r="FG1100" s="201"/>
      <c r="FH1100" s="201"/>
      <c r="FI1100" s="201"/>
      <c r="FJ1100" s="201"/>
      <c r="FK1100" s="201"/>
      <c r="FL1100" s="201"/>
      <c r="FM1100" s="201"/>
      <c r="FN1100" s="201"/>
      <c r="FO1100" s="201"/>
      <c r="FP1100" s="201"/>
      <c r="FQ1100" s="201"/>
      <c r="FR1100" s="201"/>
      <c r="FS1100" s="201"/>
      <c r="FT1100" s="201"/>
      <c r="FU1100" s="201"/>
      <c r="FV1100" s="201"/>
      <c r="FW1100" s="201"/>
      <c r="FX1100" s="201"/>
      <c r="FY1100" s="201"/>
      <c r="FZ1100" s="201"/>
      <c r="GA1100" s="201"/>
      <c r="GB1100" s="201"/>
      <c r="GC1100" s="201"/>
      <c r="GD1100" s="201"/>
      <c r="GE1100" s="201"/>
      <c r="GF1100" s="201"/>
      <c r="GG1100" s="201"/>
      <c r="GH1100" s="201"/>
      <c r="GI1100" s="201"/>
      <c r="GJ1100" s="201"/>
      <c r="GK1100" s="201"/>
      <c r="GL1100" s="201"/>
      <c r="GM1100" s="201"/>
      <c r="GN1100" s="201"/>
      <c r="GO1100" s="201"/>
      <c r="GP1100" s="201"/>
      <c r="GQ1100" s="201"/>
      <c r="GR1100" s="201"/>
      <c r="GS1100" s="201"/>
      <c r="GT1100" s="201"/>
      <c r="GU1100" s="201"/>
      <c r="GV1100" s="201"/>
      <c r="GW1100" s="201"/>
      <c r="GX1100" s="201"/>
      <c r="GY1100" s="201"/>
      <c r="GZ1100" s="201"/>
      <c r="HA1100" s="201"/>
      <c r="HB1100" s="201"/>
      <c r="HC1100" s="201"/>
      <c r="HD1100" s="201"/>
      <c r="HE1100" s="201"/>
      <c r="HF1100" s="201"/>
      <c r="HG1100" s="201"/>
      <c r="HH1100" s="201"/>
      <c r="HI1100" s="201"/>
      <c r="HJ1100" s="201"/>
      <c r="HK1100" s="201"/>
      <c r="HL1100" s="201"/>
      <c r="HM1100" s="201"/>
      <c r="HN1100" s="201"/>
      <c r="HO1100" s="201"/>
      <c r="HP1100" s="201"/>
      <c r="HQ1100" s="201"/>
      <c r="HR1100" s="201"/>
      <c r="HS1100" s="201"/>
      <c r="HT1100" s="201"/>
      <c r="HU1100" s="201"/>
      <c r="HV1100" s="201"/>
      <c r="HW1100" s="201"/>
      <c r="HX1100" s="201"/>
      <c r="HY1100" s="201"/>
      <c r="HZ1100" s="201"/>
      <c r="IA1100" s="201"/>
      <c r="IB1100" s="201"/>
      <c r="IC1100" s="201"/>
      <c r="ID1100" s="201"/>
      <c r="IE1100" s="201"/>
      <c r="IF1100" s="201"/>
      <c r="IG1100" s="201"/>
      <c r="IH1100" s="201"/>
      <c r="II1100" s="201"/>
      <c r="IJ1100" s="201"/>
      <c r="IK1100" s="201"/>
      <c r="IL1100" s="201"/>
      <c r="IM1100" s="201"/>
      <c r="IN1100" s="201"/>
      <c r="IO1100" s="201"/>
      <c r="IP1100" s="201"/>
      <c r="IQ1100" s="201"/>
      <c r="IR1100" s="201"/>
      <c r="IS1100" s="201"/>
      <c r="IT1100" s="201"/>
      <c r="IU1100" s="201"/>
      <c r="IV1100" s="201"/>
    </row>
    <row r="1101" spans="1:256" s="4" customFormat="1" ht="13.2">
      <c r="A1101" s="56"/>
      <c r="G1101" s="214"/>
      <c r="H1101" s="214"/>
      <c r="I1101" s="214"/>
      <c r="J1101" s="224"/>
      <c r="M1101" s="214"/>
      <c r="N1101" s="214"/>
      <c r="P1101" s="214"/>
      <c r="Q1101" s="214"/>
      <c r="S1101" s="214"/>
      <c r="T1101" s="214"/>
    </row>
    <row r="1102" spans="1:256"/>
    <row r="1103" spans="1:256"/>
    <row r="1104" spans="1:256"/>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17"/>
  <sheetViews>
    <sheetView topLeftCell="A10" zoomScale="80" zoomScaleNormal="80" zoomScalePageLayoutView="60" workbookViewId="0">
      <selection activeCell="A14" sqref="A14"/>
    </sheetView>
  </sheetViews>
  <sheetFormatPr defaultColWidth="0" defaultRowHeight="0" customHeight="1" zeroHeight="1"/>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56.44140625" style="5" customWidth="1"/>
    <col min="27" max="27" width="8.88671875" style="5" customWidth="1"/>
    <col min="28" max="28" width="8.88671875" style="5" hidden="1" customWidth="1"/>
    <col min="29" max="16384" width="8.88671875" style="5" hidden="1"/>
  </cols>
  <sheetData>
    <row r="1" spans="1:39" s="4" customFormat="1" ht="13.8" thickBot="1">
      <c r="A1" s="61" t="s">
        <v>653</v>
      </c>
      <c r="B1" s="17"/>
      <c r="C1" s="17"/>
      <c r="D1" s="17"/>
      <c r="I1" s="61" t="s">
        <v>654</v>
      </c>
      <c r="J1" s="17"/>
      <c r="K1" s="17"/>
      <c r="M1" s="61" t="s">
        <v>655</v>
      </c>
      <c r="N1" s="17"/>
      <c r="O1" s="17"/>
      <c r="V1" s="141" t="s">
        <v>656</v>
      </c>
      <c r="W1" s="141"/>
      <c r="X1" s="66"/>
      <c r="Y1" s="66"/>
      <c r="Z1" s="66"/>
      <c r="AA1" s="66"/>
      <c r="AB1" s="5"/>
      <c r="AC1" s="5"/>
      <c r="AD1" s="5"/>
      <c r="AE1" s="5"/>
      <c r="AF1" s="5"/>
      <c r="AG1" s="5"/>
      <c r="AH1" s="5"/>
      <c r="AI1" s="5"/>
      <c r="AJ1" s="5"/>
      <c r="AK1" s="5"/>
      <c r="AL1" s="5"/>
      <c r="AM1" s="5"/>
    </row>
    <row r="2" spans="1:39" s="4" customFormat="1" ht="68.400000000000006" customHeight="1" thickBot="1">
      <c r="A2" s="524" t="s">
        <v>657</v>
      </c>
      <c r="B2" s="525"/>
      <c r="C2" s="66"/>
      <c r="D2" s="66"/>
      <c r="I2" s="521" t="s">
        <v>658</v>
      </c>
      <c r="J2" s="522"/>
      <c r="K2" s="523"/>
      <c r="M2" s="524" t="s">
        <v>659</v>
      </c>
      <c r="N2" s="525"/>
      <c r="O2" s="82"/>
      <c r="P2" s="81"/>
      <c r="Q2" s="82"/>
      <c r="R2" s="82"/>
      <c r="S2" s="82"/>
      <c r="T2" s="82"/>
      <c r="V2" s="524" t="s">
        <v>660</v>
      </c>
      <c r="W2" s="525"/>
      <c r="X2" s="66"/>
      <c r="Y2" s="66"/>
      <c r="Z2" s="66"/>
      <c r="AA2" s="66"/>
      <c r="AB2" s="5"/>
      <c r="AC2" s="5"/>
      <c r="AD2" s="5"/>
      <c r="AE2" s="5"/>
      <c r="AF2" s="5"/>
      <c r="AG2" s="5"/>
      <c r="AH2" s="5"/>
      <c r="AI2" s="5"/>
      <c r="AJ2" s="5"/>
      <c r="AK2" s="5"/>
      <c r="AL2" s="5"/>
      <c r="AM2" s="5"/>
    </row>
    <row r="3" spans="1:39" s="4" customFormat="1" ht="13.2">
      <c r="B3" s="157"/>
      <c r="C3" s="158"/>
      <c r="D3" s="15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91.25" customHeight="1">
      <c r="A4" s="526" t="s">
        <v>1504</v>
      </c>
      <c r="B4" s="526"/>
      <c r="C4" s="526"/>
      <c r="D4" s="526"/>
      <c r="E4" s="526"/>
      <c r="F4" s="526"/>
      <c r="G4" s="526"/>
      <c r="I4" s="526" t="s">
        <v>1505</v>
      </c>
      <c r="J4" s="526"/>
      <c r="K4" s="526"/>
      <c r="M4" s="527" t="s">
        <v>1506</v>
      </c>
      <c r="N4" s="528"/>
      <c r="O4" s="528"/>
      <c r="P4" s="528"/>
      <c r="Q4" s="528"/>
      <c r="R4" s="528"/>
      <c r="S4" s="528"/>
      <c r="T4" s="528"/>
      <c r="V4" s="67"/>
      <c r="W4" s="66"/>
      <c r="X4" s="66"/>
      <c r="Y4" s="66"/>
      <c r="Z4" s="66"/>
      <c r="AA4" s="66"/>
      <c r="AB4" s="5"/>
      <c r="AC4" s="5"/>
      <c r="AD4" s="5"/>
      <c r="AE4" s="5"/>
      <c r="AF4" s="5"/>
      <c r="AG4" s="5"/>
      <c r="AH4" s="5"/>
      <c r="AI4" s="5"/>
      <c r="AJ4" s="5"/>
      <c r="AK4" s="5"/>
      <c r="AL4" s="5"/>
      <c r="AM4" s="5"/>
    </row>
    <row r="5" spans="1:39" s="4" customFormat="1" ht="12.75" customHeight="1">
      <c r="A5" s="158"/>
      <c r="B5" s="200"/>
      <c r="C5" s="200"/>
      <c r="D5" s="200"/>
      <c r="E5" s="415"/>
      <c r="F5" s="415"/>
      <c r="G5" s="200"/>
      <c r="I5" s="51"/>
      <c r="J5" s="200"/>
      <c r="K5" s="200"/>
      <c r="M5" s="51"/>
      <c r="N5" s="66"/>
      <c r="O5" s="66"/>
      <c r="P5" s="66"/>
      <c r="Q5" s="66"/>
      <c r="R5" s="66"/>
      <c r="S5" s="66"/>
      <c r="T5" s="66"/>
      <c r="V5" s="51" t="s">
        <v>1507</v>
      </c>
      <c r="W5" s="66"/>
      <c r="X5" s="66"/>
      <c r="Y5" s="66"/>
      <c r="Z5" s="66"/>
      <c r="AA5" s="66"/>
      <c r="AB5" s="5"/>
      <c r="AC5" s="5"/>
      <c r="AD5" s="5"/>
      <c r="AE5" s="5"/>
      <c r="AF5" s="5"/>
      <c r="AG5" s="5"/>
      <c r="AH5" s="5"/>
      <c r="AI5" s="5"/>
      <c r="AJ5" s="5"/>
      <c r="AK5" s="5"/>
      <c r="AL5" s="5"/>
      <c r="AM5" s="5"/>
    </row>
    <row r="6" spans="1:39" s="4" customFormat="1" ht="12.75" customHeight="1">
      <c r="A6" s="200"/>
      <c r="I6" s="459"/>
      <c r="J6" s="459"/>
      <c r="K6" s="459"/>
      <c r="M6" s="25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customHeight="1">
      <c r="I7" s="459"/>
      <c r="J7" s="459"/>
      <c r="K7" s="459"/>
      <c r="M7" s="25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customHeight="1">
      <c r="I8" s="51"/>
      <c r="J8" s="200"/>
      <c r="K8" s="200"/>
      <c r="M8" s="25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customHeight="1">
      <c r="A9" s="256" t="s">
        <v>661</v>
      </c>
      <c r="B9" s="66"/>
      <c r="C9" s="66"/>
      <c r="D9" s="66"/>
      <c r="E9" s="65"/>
      <c r="F9" s="65"/>
      <c r="G9" s="124" t="s">
        <v>26</v>
      </c>
      <c r="I9" s="51"/>
      <c r="J9" s="200"/>
      <c r="K9" s="200"/>
      <c r="M9" s="257"/>
      <c r="O9" s="66"/>
      <c r="P9" s="66"/>
      <c r="Q9" s="66"/>
      <c r="R9" s="66"/>
      <c r="S9" s="66"/>
      <c r="T9" s="124" t="s">
        <v>26</v>
      </c>
      <c r="V9" s="67"/>
      <c r="W9" s="66"/>
      <c r="X9" s="66"/>
      <c r="Y9" s="66"/>
      <c r="Z9" s="66"/>
      <c r="AA9" s="66"/>
      <c r="AB9" s="5"/>
      <c r="AC9" s="5"/>
      <c r="AD9" s="5"/>
      <c r="AE9" s="5"/>
      <c r="AF9" s="5"/>
      <c r="AG9" s="5"/>
      <c r="AH9" s="5"/>
      <c r="AI9" s="5"/>
      <c r="AJ9" s="5"/>
      <c r="AK9" s="5"/>
      <c r="AL9" s="5"/>
      <c r="AM9" s="5"/>
    </row>
    <row r="10" spans="1:39" s="4" customFormat="1" ht="12.75" customHeight="1">
      <c r="A10" s="142" t="s">
        <v>1503</v>
      </c>
      <c r="I10" s="51"/>
      <c r="J10" s="81"/>
      <c r="K10" s="124"/>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63.75" customHeight="1">
      <c r="A11" s="80" t="s">
        <v>662</v>
      </c>
      <c r="B11" s="68" t="s">
        <v>33</v>
      </c>
      <c r="C11" s="68" t="s">
        <v>34</v>
      </c>
      <c r="D11" s="68" t="s">
        <v>35</v>
      </c>
      <c r="E11" s="68" t="s">
        <v>663</v>
      </c>
      <c r="F11" s="68" t="s">
        <v>664</v>
      </c>
      <c r="G11" s="80" t="s">
        <v>665</v>
      </c>
      <c r="I11" s="109" t="s">
        <v>666</v>
      </c>
      <c r="J11" s="110" t="s">
        <v>667</v>
      </c>
      <c r="K11" s="111" t="s">
        <v>668</v>
      </c>
      <c r="M11" s="109" t="s">
        <v>669</v>
      </c>
      <c r="N11" s="110" t="s">
        <v>670</v>
      </c>
      <c r="O11" s="72"/>
      <c r="P11" s="69" t="s">
        <v>671</v>
      </c>
      <c r="Q11" s="110" t="s">
        <v>670</v>
      </c>
      <c r="R11" s="72"/>
      <c r="S11" s="69" t="s">
        <v>672</v>
      </c>
      <c r="T11" s="110" t="s">
        <v>670</v>
      </c>
      <c r="V11" s="109" t="s">
        <v>673</v>
      </c>
      <c r="W11" s="110" t="s">
        <v>674</v>
      </c>
      <c r="X11" s="110" t="s">
        <v>675</v>
      </c>
      <c r="Y11" s="110" t="s">
        <v>676</v>
      </c>
      <c r="Z11" s="110" t="s">
        <v>677</v>
      </c>
      <c r="AA11" s="66"/>
      <c r="AB11" s="5"/>
      <c r="AC11" s="5"/>
      <c r="AD11" s="5"/>
      <c r="AE11" s="5"/>
      <c r="AF11" s="5"/>
      <c r="AG11" s="5"/>
      <c r="AH11" s="5"/>
      <c r="AI11" s="5"/>
      <c r="AJ11" s="5"/>
      <c r="AK11" s="5"/>
      <c r="AL11" s="5"/>
      <c r="AM11" s="5"/>
    </row>
    <row r="12" spans="1:39" s="4" customFormat="1" ht="28.8">
      <c r="A12" s="64"/>
      <c r="B12" s="64"/>
      <c r="C12" s="64"/>
      <c r="D12" s="64"/>
      <c r="E12" s="11"/>
      <c r="F12" s="11"/>
      <c r="G12" s="8"/>
      <c r="I12" s="64"/>
      <c r="J12" s="48"/>
      <c r="K12" s="108"/>
      <c r="M12" s="64"/>
      <c r="N12" s="112"/>
      <c r="P12" s="113"/>
      <c r="Q12" s="48"/>
      <c r="S12" s="113"/>
      <c r="T12" s="48"/>
      <c r="V12" s="167" t="s">
        <v>678</v>
      </c>
      <c r="W12" s="167" t="s">
        <v>679</v>
      </c>
      <c r="X12" s="167" t="s">
        <v>680</v>
      </c>
      <c r="Y12" s="168" t="s">
        <v>681</v>
      </c>
      <c r="Z12" s="169" t="s">
        <v>682</v>
      </c>
      <c r="AA12" s="66"/>
      <c r="AB12" s="5"/>
      <c r="AC12" s="5"/>
      <c r="AD12" s="5"/>
      <c r="AE12" s="5"/>
      <c r="AF12" s="5"/>
      <c r="AG12" s="5"/>
      <c r="AH12" s="5"/>
      <c r="AI12" s="5"/>
      <c r="AJ12" s="5"/>
      <c r="AK12" s="5"/>
      <c r="AL12" s="5"/>
      <c r="AM12" s="5"/>
    </row>
    <row r="13" spans="1:39" s="4" customFormat="1" ht="28.8">
      <c r="A13" s="64"/>
      <c r="B13" s="64"/>
      <c r="C13" s="64"/>
      <c r="D13" s="64"/>
      <c r="E13" s="11"/>
      <c r="F13" s="11"/>
      <c r="G13" s="8"/>
      <c r="I13" s="64"/>
      <c r="J13" s="48"/>
      <c r="K13" s="108"/>
      <c r="M13" s="64"/>
      <c r="N13" s="112"/>
      <c r="P13" s="64"/>
      <c r="Q13" s="48"/>
      <c r="S13" s="64"/>
      <c r="T13" s="48"/>
      <c r="V13" s="167" t="s">
        <v>683</v>
      </c>
      <c r="W13" s="167" t="s">
        <v>679</v>
      </c>
      <c r="X13" s="167" t="s">
        <v>680</v>
      </c>
      <c r="Y13" s="168" t="s">
        <v>681</v>
      </c>
      <c r="Z13" s="169" t="s">
        <v>682</v>
      </c>
      <c r="AA13" s="66"/>
      <c r="AB13" s="5"/>
      <c r="AC13" s="5"/>
      <c r="AD13" s="5"/>
      <c r="AE13" s="5"/>
      <c r="AF13" s="5"/>
      <c r="AG13" s="5"/>
      <c r="AH13" s="5"/>
      <c r="AI13" s="5"/>
      <c r="AJ13" s="5"/>
      <c r="AK13" s="5"/>
      <c r="AL13" s="5"/>
      <c r="AM13" s="5"/>
    </row>
    <row r="14" spans="1:39" s="4" customFormat="1" ht="21.9" customHeight="1">
      <c r="A14" s="64"/>
      <c r="B14" s="64"/>
      <c r="C14" s="64"/>
      <c r="D14" s="64"/>
      <c r="E14" s="11"/>
      <c r="F14" s="11"/>
      <c r="G14" s="8"/>
      <c r="I14" s="64"/>
      <c r="J14" s="48"/>
      <c r="K14" s="108"/>
      <c r="M14" s="64"/>
      <c r="N14" s="112"/>
      <c r="P14" s="64"/>
      <c r="Q14" s="48"/>
      <c r="S14" s="64"/>
      <c r="T14" s="48"/>
      <c r="V14" s="167" t="s">
        <v>683</v>
      </c>
      <c r="W14" s="167" t="s">
        <v>684</v>
      </c>
      <c r="X14" s="167" t="s">
        <v>685</v>
      </c>
      <c r="Y14" s="170"/>
      <c r="Z14" s="169" t="s">
        <v>682</v>
      </c>
      <c r="AA14" s="66"/>
      <c r="AB14" s="5"/>
      <c r="AC14" s="5"/>
      <c r="AD14" s="5"/>
      <c r="AE14" s="5"/>
      <c r="AF14" s="5"/>
      <c r="AG14" s="5"/>
      <c r="AH14" s="5"/>
      <c r="AI14" s="5"/>
      <c r="AJ14" s="5"/>
      <c r="AK14" s="5"/>
      <c r="AL14" s="5"/>
      <c r="AM14" s="5"/>
    </row>
    <row r="15" spans="1:39" s="4" customFormat="1" ht="23.1" customHeight="1">
      <c r="A15" s="64"/>
      <c r="B15" s="64"/>
      <c r="C15" s="64"/>
      <c r="D15" s="64"/>
      <c r="E15" s="11"/>
      <c r="F15" s="11"/>
      <c r="G15" s="8"/>
      <c r="I15" s="64"/>
      <c r="J15" s="48"/>
      <c r="K15" s="108"/>
      <c r="M15" s="64"/>
      <c r="N15" s="112"/>
      <c r="P15" s="64"/>
      <c r="Q15" s="48"/>
      <c r="S15" s="64"/>
      <c r="T15" s="48"/>
      <c r="V15" s="171" t="s">
        <v>678</v>
      </c>
      <c r="W15" s="176" t="s">
        <v>686</v>
      </c>
      <c r="X15" s="167" t="s">
        <v>685</v>
      </c>
      <c r="Y15" s="167"/>
      <c r="Z15" s="169" t="s">
        <v>682</v>
      </c>
      <c r="AA15" s="66"/>
      <c r="AB15" s="5"/>
      <c r="AC15" s="5"/>
      <c r="AD15" s="5"/>
      <c r="AE15" s="5"/>
      <c r="AF15" s="5"/>
      <c r="AG15" s="5"/>
      <c r="AH15" s="5"/>
      <c r="AI15" s="5"/>
      <c r="AJ15" s="5"/>
      <c r="AK15" s="5"/>
      <c r="AL15" s="5"/>
      <c r="AM15" s="5"/>
    </row>
    <row r="16" spans="1:39" s="4" customFormat="1" ht="57.6">
      <c r="A16" s="64"/>
      <c r="B16" s="64"/>
      <c r="C16" s="64"/>
      <c r="D16" s="64"/>
      <c r="E16" s="11"/>
      <c r="F16" s="11"/>
      <c r="G16" s="8"/>
      <c r="I16" s="64"/>
      <c r="J16" s="48"/>
      <c r="K16" s="108"/>
      <c r="M16" s="64"/>
      <c r="N16" s="112"/>
      <c r="P16" s="64"/>
      <c r="Q16" s="48"/>
      <c r="S16" s="64"/>
      <c r="T16" s="48"/>
      <c r="V16" s="172" t="s">
        <v>687</v>
      </c>
      <c r="W16" s="173" t="s">
        <v>688</v>
      </c>
      <c r="X16" s="167"/>
      <c r="Y16" s="167"/>
      <c r="Z16" s="167"/>
      <c r="AA16" s="66"/>
      <c r="AB16" s="5"/>
      <c r="AC16" s="5"/>
      <c r="AD16" s="5"/>
      <c r="AE16" s="5"/>
      <c r="AF16" s="5"/>
      <c r="AG16" s="5"/>
      <c r="AH16" s="5"/>
      <c r="AI16" s="5"/>
      <c r="AJ16" s="5"/>
      <c r="AK16" s="5"/>
      <c r="AL16" s="5"/>
      <c r="AM16" s="5"/>
    </row>
    <row r="17" spans="1:39" s="4" customFormat="1" ht="123" customHeight="1">
      <c r="A17" s="64"/>
      <c r="B17" s="64"/>
      <c r="C17" s="64"/>
      <c r="D17" s="64"/>
      <c r="E17" s="11"/>
      <c r="F17" s="11"/>
      <c r="G17" s="8"/>
      <c r="I17" s="64"/>
      <c r="J17" s="48"/>
      <c r="K17" s="108"/>
      <c r="M17" s="64"/>
      <c r="N17" s="112"/>
      <c r="P17" s="64"/>
      <c r="Q17" s="48"/>
      <c r="S17" s="64"/>
      <c r="T17" s="48"/>
      <c r="V17" s="172" t="s">
        <v>687</v>
      </c>
      <c r="W17" s="173" t="s">
        <v>689</v>
      </c>
      <c r="X17" s="167"/>
      <c r="Y17" s="167"/>
      <c r="Z17" s="167"/>
      <c r="AA17" s="66"/>
      <c r="AB17" s="5"/>
      <c r="AC17" s="5"/>
      <c r="AD17" s="5"/>
      <c r="AE17" s="5"/>
      <c r="AF17" s="5"/>
      <c r="AG17" s="5"/>
      <c r="AH17" s="5"/>
      <c r="AI17" s="5"/>
      <c r="AJ17" s="5"/>
      <c r="AK17" s="5"/>
      <c r="AL17" s="5"/>
      <c r="AM17" s="5"/>
    </row>
    <row r="18" spans="1:39" s="4" customFormat="1" ht="28.8">
      <c r="A18" s="64"/>
      <c r="B18" s="64"/>
      <c r="C18" s="64"/>
      <c r="D18" s="64"/>
      <c r="E18" s="11"/>
      <c r="F18" s="11"/>
      <c r="G18" s="8"/>
      <c r="I18" s="64"/>
      <c r="J18" s="48"/>
      <c r="K18" s="108"/>
      <c r="M18" s="64"/>
      <c r="N18" s="112"/>
      <c r="P18" s="64"/>
      <c r="Q18" s="48"/>
      <c r="S18" s="64"/>
      <c r="T18" s="48"/>
      <c r="V18" s="174" t="s">
        <v>687</v>
      </c>
      <c r="W18" s="175" t="s">
        <v>690</v>
      </c>
      <c r="X18" s="167"/>
      <c r="Y18" s="167"/>
      <c r="Z18" s="167"/>
      <c r="AA18" s="66"/>
      <c r="AB18" s="5"/>
      <c r="AC18" s="5"/>
      <c r="AD18" s="5"/>
      <c r="AE18" s="5"/>
      <c r="AF18" s="5"/>
      <c r="AG18" s="5"/>
      <c r="AH18" s="5"/>
      <c r="AI18" s="5"/>
      <c r="AJ18" s="5"/>
      <c r="AK18" s="5"/>
      <c r="AL18" s="5"/>
      <c r="AM18" s="5"/>
    </row>
    <row r="19" spans="1:39" s="4" customFormat="1" ht="14.4">
      <c r="A19" s="64"/>
      <c r="B19" s="64"/>
      <c r="C19" s="64"/>
      <c r="D19" s="64"/>
      <c r="E19" s="11"/>
      <c r="F19" s="11"/>
      <c r="G19" s="8"/>
      <c r="I19" s="64"/>
      <c r="J19" s="48"/>
      <c r="K19" s="108"/>
      <c r="M19" s="64"/>
      <c r="N19" s="112"/>
      <c r="P19" s="64"/>
      <c r="Q19" s="48"/>
      <c r="S19" s="64"/>
      <c r="T19" s="48"/>
      <c r="V19" s="167" t="s">
        <v>691</v>
      </c>
      <c r="W19" s="254"/>
      <c r="X19" s="167"/>
      <c r="Y19" s="167"/>
      <c r="Z19" s="248" t="s">
        <v>692</v>
      </c>
      <c r="AA19" s="66"/>
      <c r="AB19" s="5"/>
      <c r="AC19" s="5"/>
      <c r="AD19" s="5"/>
      <c r="AE19" s="5"/>
      <c r="AF19" s="5"/>
      <c r="AG19" s="5"/>
      <c r="AH19" s="5"/>
      <c r="AI19" s="5"/>
      <c r="AJ19" s="5"/>
      <c r="AK19" s="5"/>
      <c r="AL19" s="5"/>
      <c r="AM19" s="5"/>
    </row>
    <row r="20" spans="1:39" s="4" customFormat="1" ht="14.4">
      <c r="A20" s="64"/>
      <c r="B20" s="64"/>
      <c r="C20" s="64"/>
      <c r="D20" s="64"/>
      <c r="E20" s="11"/>
      <c r="F20" s="11"/>
      <c r="G20" s="8"/>
      <c r="I20" s="64"/>
      <c r="J20" s="48"/>
      <c r="K20" s="108"/>
      <c r="M20" s="64"/>
      <c r="N20" s="112"/>
      <c r="P20" s="64"/>
      <c r="Q20" s="48"/>
      <c r="S20" s="64"/>
      <c r="T20" s="48"/>
      <c r="V20" s="167" t="s">
        <v>693</v>
      </c>
      <c r="W20" s="254"/>
      <c r="X20" s="167"/>
      <c r="Y20" s="167"/>
      <c r="Z20" s="248" t="s">
        <v>694</v>
      </c>
      <c r="AA20" s="66"/>
      <c r="AB20" s="5"/>
      <c r="AC20" s="5"/>
      <c r="AD20" s="5"/>
      <c r="AE20" s="5"/>
      <c r="AF20" s="5"/>
      <c r="AG20" s="5"/>
      <c r="AH20" s="5"/>
      <c r="AI20" s="5"/>
      <c r="AJ20" s="5"/>
      <c r="AK20" s="5"/>
      <c r="AL20" s="5"/>
      <c r="AM20" s="5"/>
    </row>
    <row r="21" spans="1:39" s="4" customFormat="1" ht="14.4">
      <c r="A21" s="64"/>
      <c r="B21" s="64"/>
      <c r="C21" s="64"/>
      <c r="D21" s="64"/>
      <c r="E21" s="11"/>
      <c r="F21" s="11"/>
      <c r="G21" s="8"/>
      <c r="I21" s="64"/>
      <c r="J21" s="48"/>
      <c r="K21" s="108"/>
      <c r="M21" s="64"/>
      <c r="N21" s="112"/>
      <c r="P21" s="64"/>
      <c r="Q21" s="48"/>
      <c r="S21" s="64"/>
      <c r="T21" s="48"/>
      <c r="V21" s="167" t="s">
        <v>693</v>
      </c>
      <c r="W21" s="254"/>
      <c r="X21" s="167"/>
      <c r="Y21" s="167"/>
      <c r="Z21" s="248" t="s">
        <v>695</v>
      </c>
      <c r="AA21" s="66"/>
      <c r="AB21" s="5"/>
      <c r="AC21" s="5"/>
      <c r="AD21" s="5"/>
      <c r="AE21" s="5"/>
      <c r="AF21" s="5"/>
      <c r="AG21" s="5"/>
      <c r="AH21" s="5"/>
      <c r="AI21" s="5"/>
      <c r="AJ21" s="5"/>
      <c r="AK21" s="5"/>
      <c r="AL21" s="5"/>
      <c r="AM21" s="5"/>
    </row>
    <row r="22" spans="1:39" s="4" customFormat="1" ht="14.4">
      <c r="A22" s="64"/>
      <c r="B22" s="64"/>
      <c r="C22" s="64"/>
      <c r="D22" s="64"/>
      <c r="E22" s="11"/>
      <c r="F22" s="11"/>
      <c r="G22" s="8"/>
      <c r="I22" s="64"/>
      <c r="J22" s="48"/>
      <c r="K22" s="108"/>
      <c r="M22" s="64"/>
      <c r="N22" s="112"/>
      <c r="P22" s="64"/>
      <c r="Q22" s="48"/>
      <c r="S22" s="64"/>
      <c r="T22" s="48"/>
      <c r="V22" s="167"/>
      <c r="W22" s="254"/>
      <c r="X22" s="167"/>
      <c r="Y22" s="167"/>
      <c r="Z22" s="167"/>
      <c r="AA22" s="66"/>
      <c r="AB22" s="5"/>
      <c r="AC22" s="5"/>
      <c r="AD22" s="5"/>
      <c r="AE22" s="5"/>
      <c r="AF22" s="5"/>
      <c r="AG22" s="5"/>
      <c r="AH22" s="5"/>
      <c r="AI22" s="5"/>
      <c r="AJ22" s="5"/>
      <c r="AK22" s="5"/>
      <c r="AL22" s="5"/>
      <c r="AM22" s="5"/>
    </row>
    <row r="23" spans="1:39" s="4" customFormat="1" ht="14.4">
      <c r="A23" s="64"/>
      <c r="B23" s="64"/>
      <c r="C23" s="64"/>
      <c r="D23" s="64"/>
      <c r="E23" s="11"/>
      <c r="F23" s="11"/>
      <c r="G23" s="8"/>
      <c r="I23" s="64"/>
      <c r="J23" s="48"/>
      <c r="K23" s="108"/>
      <c r="M23" s="64"/>
      <c r="N23" s="112"/>
      <c r="P23" s="64"/>
      <c r="Q23" s="48"/>
      <c r="S23" s="64"/>
      <c r="T23" s="48"/>
      <c r="V23" s="174"/>
      <c r="W23" s="175"/>
      <c r="X23" s="167"/>
      <c r="Y23" s="167"/>
      <c r="Z23" s="167"/>
      <c r="AA23" s="66"/>
      <c r="AB23" s="5"/>
      <c r="AC23" s="5"/>
      <c r="AD23" s="5"/>
      <c r="AE23" s="5"/>
      <c r="AF23" s="5"/>
      <c r="AG23" s="5"/>
      <c r="AH23" s="5"/>
      <c r="AI23" s="5"/>
      <c r="AJ23" s="5"/>
      <c r="AK23" s="5"/>
      <c r="AL23" s="5"/>
      <c r="AM23" s="5"/>
    </row>
    <row r="24" spans="1:39" s="4" customFormat="1" ht="14.4">
      <c r="A24" s="64"/>
      <c r="B24" s="64"/>
      <c r="C24" s="64"/>
      <c r="D24" s="64"/>
      <c r="E24" s="11"/>
      <c r="F24" s="11"/>
      <c r="G24" s="8"/>
      <c r="I24" s="64"/>
      <c r="J24" s="48"/>
      <c r="K24" s="108"/>
      <c r="M24" s="64"/>
      <c r="N24" s="112"/>
      <c r="P24" s="64"/>
      <c r="Q24" s="48"/>
      <c r="S24" s="64"/>
      <c r="T24" s="48"/>
      <c r="V24" s="235"/>
      <c r="W24" s="175"/>
      <c r="X24" s="167"/>
      <c r="Y24" s="167"/>
      <c r="Z24" s="167"/>
      <c r="AA24" s="66"/>
      <c r="AB24" s="5"/>
      <c r="AC24" s="5"/>
      <c r="AD24" s="5"/>
      <c r="AE24" s="5"/>
      <c r="AF24" s="5"/>
      <c r="AG24" s="5"/>
      <c r="AH24" s="5"/>
      <c r="AI24" s="5"/>
      <c r="AJ24" s="5"/>
      <c r="AK24" s="5"/>
      <c r="AL24" s="5"/>
      <c r="AM24" s="5"/>
    </row>
    <row r="25" spans="1:39" s="4" customFormat="1" ht="14.4">
      <c r="A25" s="64"/>
      <c r="B25" s="64"/>
      <c r="C25" s="64"/>
      <c r="D25" s="64"/>
      <c r="E25" s="11"/>
      <c r="F25" s="11"/>
      <c r="G25" s="8"/>
      <c r="I25" s="64"/>
      <c r="J25" s="48"/>
      <c r="K25" s="108"/>
      <c r="M25" s="64"/>
      <c r="N25" s="112"/>
      <c r="P25" s="64"/>
      <c r="Q25" s="48"/>
      <c r="S25" s="64"/>
      <c r="T25" s="48"/>
      <c r="V25" s="235"/>
      <c r="W25" s="175"/>
      <c r="X25" s="167"/>
      <c r="Y25" s="167"/>
      <c r="Z25" s="167"/>
      <c r="AA25" s="66"/>
      <c r="AB25" s="5"/>
      <c r="AC25" s="5"/>
      <c r="AD25" s="5"/>
      <c r="AE25" s="5"/>
      <c r="AF25" s="5"/>
      <c r="AG25" s="5"/>
      <c r="AH25" s="5"/>
      <c r="AI25" s="5"/>
      <c r="AJ25" s="5"/>
      <c r="AK25" s="5"/>
      <c r="AL25" s="5"/>
      <c r="AM25" s="5"/>
    </row>
    <row r="26" spans="1:39" s="200" customFormat="1" ht="99" customHeight="1">
      <c r="A26" s="64" t="s">
        <v>696</v>
      </c>
      <c r="B26" s="64" t="s">
        <v>1508</v>
      </c>
      <c r="C26" s="64"/>
      <c r="D26" s="64" t="s">
        <v>1508</v>
      </c>
      <c r="E26" s="423" t="s">
        <v>1509</v>
      </c>
      <c r="F26" s="199"/>
      <c r="G26" s="423" t="s">
        <v>1510</v>
      </c>
      <c r="I26" s="64"/>
      <c r="J26" s="48"/>
      <c r="K26" s="108"/>
      <c r="M26" s="64"/>
      <c r="N26" s="112"/>
      <c r="P26" s="64"/>
      <c r="Q26" s="48"/>
      <c r="S26" s="64"/>
      <c r="T26" s="48"/>
      <c r="V26" s="235"/>
      <c r="W26" s="175"/>
      <c r="X26" s="167"/>
      <c r="Y26" s="167"/>
      <c r="Z26" s="167"/>
      <c r="AA26" s="66"/>
      <c r="AB26" s="201"/>
      <c r="AC26" s="201"/>
      <c r="AD26" s="201"/>
      <c r="AE26" s="201"/>
      <c r="AF26" s="201"/>
      <c r="AG26" s="201"/>
      <c r="AH26" s="201"/>
      <c r="AI26" s="201"/>
      <c r="AJ26" s="201"/>
      <c r="AK26" s="201"/>
      <c r="AL26" s="201"/>
      <c r="AM26" s="201"/>
    </row>
    <row r="27" spans="1:39" s="4" customFormat="1" ht="14.4">
      <c r="A27" s="64" t="s">
        <v>696</v>
      </c>
      <c r="B27" s="64" t="s">
        <v>335</v>
      </c>
      <c r="C27" s="64"/>
      <c r="D27" s="64" t="s">
        <v>336</v>
      </c>
      <c r="E27" s="11"/>
      <c r="F27" s="11"/>
      <c r="G27" s="8"/>
      <c r="I27" s="64"/>
      <c r="J27" s="48"/>
      <c r="K27" s="108"/>
      <c r="M27" s="64">
        <v>1</v>
      </c>
      <c r="N27" s="258">
        <v>167.47</v>
      </c>
      <c r="P27" s="64"/>
      <c r="Q27" s="259"/>
      <c r="S27" s="64"/>
      <c r="T27" s="259"/>
      <c r="V27" s="235"/>
      <c r="W27" s="175"/>
      <c r="X27" s="167"/>
      <c r="Y27" s="167"/>
      <c r="Z27" s="167"/>
      <c r="AA27" s="66"/>
      <c r="AB27" s="5"/>
      <c r="AC27" s="5"/>
      <c r="AD27" s="5"/>
      <c r="AE27" s="5"/>
      <c r="AF27" s="5"/>
      <c r="AG27" s="5"/>
      <c r="AH27" s="5"/>
      <c r="AI27" s="5"/>
      <c r="AJ27" s="5"/>
      <c r="AK27" s="5"/>
      <c r="AL27" s="5"/>
      <c r="AM27" s="5"/>
    </row>
    <row r="28" spans="1:39" s="4" customFormat="1" ht="14.4">
      <c r="A28" s="64"/>
      <c r="B28" s="64"/>
      <c r="C28" s="64"/>
      <c r="D28" s="64"/>
      <c r="E28" s="11"/>
      <c r="F28" s="11"/>
      <c r="G28" s="8"/>
      <c r="I28" s="64"/>
      <c r="J28" s="48"/>
      <c r="K28" s="108"/>
      <c r="M28" s="64"/>
      <c r="N28" s="258"/>
      <c r="P28" s="64"/>
      <c r="Q28" s="259"/>
      <c r="S28" s="64"/>
      <c r="T28" s="259"/>
      <c r="V28" s="235"/>
      <c r="W28" s="175"/>
      <c r="X28" s="167"/>
      <c r="Y28" s="167"/>
      <c r="Z28" s="167"/>
      <c r="AA28" s="66"/>
      <c r="AB28" s="5"/>
      <c r="AC28" s="5"/>
      <c r="AD28" s="5"/>
      <c r="AE28" s="5"/>
      <c r="AF28" s="5"/>
      <c r="AG28" s="5"/>
      <c r="AH28" s="5"/>
      <c r="AI28" s="5"/>
      <c r="AJ28" s="5"/>
      <c r="AK28" s="5"/>
      <c r="AL28" s="5"/>
      <c r="AM28" s="5"/>
    </row>
    <row r="29" spans="1:39" s="4" customFormat="1" ht="216.75" customHeight="1">
      <c r="A29" s="64" t="s">
        <v>697</v>
      </c>
      <c r="B29" s="64" t="s">
        <v>1508</v>
      </c>
      <c r="C29" s="64"/>
      <c r="D29" s="64" t="s">
        <v>1508</v>
      </c>
      <c r="E29" s="423" t="s">
        <v>1511</v>
      </c>
      <c r="F29" s="11"/>
      <c r="G29" s="423" t="s">
        <v>1512</v>
      </c>
      <c r="I29" s="64"/>
      <c r="J29" s="48"/>
      <c r="K29" s="108"/>
      <c r="M29" s="64"/>
      <c r="N29" s="258"/>
      <c r="P29" s="64"/>
      <c r="Q29" s="259"/>
      <c r="S29" s="64"/>
      <c r="T29" s="259"/>
      <c r="V29" s="174"/>
      <c r="W29" s="175"/>
      <c r="X29" s="167"/>
      <c r="Y29" s="167"/>
      <c r="Z29" s="167"/>
      <c r="AA29" s="66"/>
      <c r="AB29" s="5"/>
      <c r="AC29" s="5"/>
      <c r="AD29" s="5"/>
      <c r="AE29" s="5"/>
      <c r="AF29" s="5"/>
      <c r="AG29" s="5"/>
      <c r="AH29" s="5"/>
      <c r="AI29" s="5"/>
      <c r="AJ29" s="5"/>
      <c r="AK29" s="5"/>
      <c r="AL29" s="5"/>
      <c r="AM29" s="5"/>
    </row>
    <row r="30" spans="1:39" s="4" customFormat="1" ht="14.4">
      <c r="A30" s="64" t="s">
        <v>697</v>
      </c>
      <c r="B30" s="64" t="s">
        <v>85</v>
      </c>
      <c r="C30" s="64"/>
      <c r="D30" s="64" t="s">
        <v>85</v>
      </c>
      <c r="E30" s="11"/>
      <c r="F30" s="11"/>
      <c r="G30" s="8"/>
      <c r="I30" s="64"/>
      <c r="J30" s="48"/>
      <c r="K30" s="108"/>
      <c r="M30" s="64"/>
      <c r="N30" s="258"/>
      <c r="P30" s="64">
        <v>6</v>
      </c>
      <c r="Q30" s="259">
        <v>1584.85</v>
      </c>
      <c r="S30" s="64">
        <v>174</v>
      </c>
      <c r="T30" s="259">
        <v>29118.959999999999</v>
      </c>
      <c r="V30" s="174"/>
      <c r="W30" s="175"/>
      <c r="X30" s="167"/>
      <c r="Y30" s="167"/>
      <c r="Z30" s="167"/>
      <c r="AA30" s="66"/>
      <c r="AB30" s="5"/>
      <c r="AC30" s="5"/>
      <c r="AD30" s="5"/>
      <c r="AE30" s="5"/>
      <c r="AF30" s="5"/>
      <c r="AG30" s="5"/>
      <c r="AH30" s="5"/>
      <c r="AI30" s="5"/>
      <c r="AJ30" s="5"/>
      <c r="AK30" s="5"/>
      <c r="AL30" s="5"/>
      <c r="AM30" s="5"/>
    </row>
    <row r="31" spans="1:39" s="4" customFormat="1" ht="14.4">
      <c r="A31" s="64" t="s">
        <v>697</v>
      </c>
      <c r="B31" s="64" t="s">
        <v>87</v>
      </c>
      <c r="C31" s="64"/>
      <c r="D31" s="64" t="s">
        <v>88</v>
      </c>
      <c r="E31" s="11"/>
      <c r="F31" s="11"/>
      <c r="G31" s="8"/>
      <c r="I31" s="64"/>
      <c r="J31" s="48"/>
      <c r="K31" s="108"/>
      <c r="M31" s="64">
        <v>1</v>
      </c>
      <c r="N31" s="258">
        <v>529</v>
      </c>
      <c r="P31" s="64">
        <v>15</v>
      </c>
      <c r="Q31" s="259">
        <v>4500</v>
      </c>
      <c r="S31" s="64">
        <v>50</v>
      </c>
      <c r="T31" s="259">
        <v>9350</v>
      </c>
      <c r="V31" s="174"/>
      <c r="W31" s="175"/>
      <c r="X31" s="167"/>
      <c r="Y31" s="167"/>
      <c r="Z31" s="167"/>
      <c r="AA31" s="66"/>
      <c r="AB31" s="5"/>
      <c r="AC31" s="5"/>
      <c r="AD31" s="5"/>
      <c r="AE31" s="5"/>
      <c r="AF31" s="5"/>
      <c r="AG31" s="5"/>
      <c r="AH31" s="5"/>
      <c r="AI31" s="5"/>
      <c r="AJ31" s="5"/>
      <c r="AK31" s="5"/>
      <c r="AL31" s="5"/>
      <c r="AM31" s="5"/>
    </row>
    <row r="32" spans="1:39" s="4" customFormat="1" ht="14.4">
      <c r="A32" s="64" t="s">
        <v>697</v>
      </c>
      <c r="B32" s="64" t="s">
        <v>87</v>
      </c>
      <c r="C32" s="64"/>
      <c r="D32" s="64" t="s">
        <v>89</v>
      </c>
      <c r="E32" s="11"/>
      <c r="F32" s="11"/>
      <c r="G32" s="8"/>
      <c r="I32" s="64"/>
      <c r="J32" s="48"/>
      <c r="K32" s="108"/>
      <c r="M32" s="64"/>
      <c r="N32" s="258"/>
      <c r="P32" s="64">
        <v>16</v>
      </c>
      <c r="Q32" s="259">
        <v>4800</v>
      </c>
      <c r="S32" s="64">
        <v>80</v>
      </c>
      <c r="T32" s="259">
        <v>14500</v>
      </c>
      <c r="V32" s="174"/>
      <c r="W32" s="175"/>
      <c r="X32" s="167"/>
      <c r="Y32" s="167"/>
      <c r="Z32" s="167"/>
      <c r="AA32" s="66"/>
      <c r="AB32" s="5"/>
      <c r="AC32" s="5"/>
      <c r="AD32" s="5"/>
      <c r="AE32" s="5"/>
      <c r="AF32" s="5"/>
      <c r="AG32" s="5"/>
      <c r="AH32" s="5"/>
      <c r="AI32" s="5"/>
      <c r="AJ32" s="5"/>
      <c r="AK32" s="5"/>
      <c r="AL32" s="5"/>
      <c r="AM32" s="5"/>
    </row>
    <row r="33" spans="1:39" s="4" customFormat="1" ht="14.4">
      <c r="A33" s="64" t="s">
        <v>697</v>
      </c>
      <c r="B33" s="64" t="s">
        <v>90</v>
      </c>
      <c r="C33" s="64"/>
      <c r="D33" s="64" t="s">
        <v>88</v>
      </c>
      <c r="E33" s="11"/>
      <c r="F33" s="11"/>
      <c r="G33" s="8"/>
      <c r="I33" s="64"/>
      <c r="J33" s="48"/>
      <c r="K33" s="108"/>
      <c r="M33" s="64"/>
      <c r="N33" s="258"/>
      <c r="P33" s="64">
        <v>2</v>
      </c>
      <c r="Q33" s="259">
        <v>600</v>
      </c>
      <c r="S33" s="64">
        <v>4</v>
      </c>
      <c r="T33" s="259">
        <v>725</v>
      </c>
      <c r="V33" s="174"/>
      <c r="W33" s="175"/>
      <c r="X33" s="167"/>
      <c r="Y33" s="167"/>
      <c r="Z33" s="167"/>
      <c r="AA33" s="66"/>
      <c r="AB33" s="5"/>
      <c r="AC33" s="5"/>
      <c r="AD33" s="5"/>
      <c r="AE33" s="5"/>
      <c r="AF33" s="5"/>
      <c r="AG33" s="5"/>
      <c r="AH33" s="5"/>
      <c r="AI33" s="5"/>
      <c r="AJ33" s="5"/>
      <c r="AK33" s="5"/>
      <c r="AL33" s="5"/>
      <c r="AM33" s="5"/>
    </row>
    <row r="34" spans="1:39" s="4" customFormat="1" ht="14.4">
      <c r="A34" s="64" t="s">
        <v>697</v>
      </c>
      <c r="B34" s="64" t="s">
        <v>698</v>
      </c>
      <c r="C34" s="64"/>
      <c r="D34" s="64" t="s">
        <v>89</v>
      </c>
      <c r="E34" s="11"/>
      <c r="F34" s="11"/>
      <c r="G34" s="8"/>
      <c r="I34" s="64"/>
      <c r="J34" s="48"/>
      <c r="K34" s="108"/>
      <c r="M34" s="64"/>
      <c r="N34" s="258"/>
      <c r="P34" s="64">
        <v>1</v>
      </c>
      <c r="Q34" s="259">
        <v>270.08</v>
      </c>
      <c r="S34" s="64">
        <v>3</v>
      </c>
      <c r="T34" s="259">
        <v>525</v>
      </c>
      <c r="V34" s="174"/>
      <c r="W34" s="175"/>
      <c r="X34" s="167"/>
      <c r="Y34" s="167"/>
      <c r="Z34" s="167"/>
      <c r="AA34" s="66"/>
      <c r="AB34" s="5"/>
      <c r="AC34" s="5"/>
      <c r="AD34" s="5"/>
      <c r="AE34" s="5"/>
      <c r="AF34" s="5"/>
      <c r="AG34" s="5"/>
      <c r="AH34" s="5"/>
      <c r="AI34" s="5"/>
      <c r="AJ34" s="5"/>
      <c r="AK34" s="5"/>
      <c r="AL34" s="5"/>
      <c r="AM34" s="5"/>
    </row>
    <row r="35" spans="1:39" s="4" customFormat="1" ht="14.4">
      <c r="A35" s="64" t="s">
        <v>697</v>
      </c>
      <c r="B35" s="64" t="s">
        <v>699</v>
      </c>
      <c r="C35" s="64"/>
      <c r="D35" s="64" t="s">
        <v>92</v>
      </c>
      <c r="E35" s="11"/>
      <c r="F35" s="11"/>
      <c r="G35" s="8"/>
      <c r="I35" s="64"/>
      <c r="J35" s="48"/>
      <c r="K35" s="108"/>
      <c r="M35" s="64"/>
      <c r="N35" s="258"/>
      <c r="P35" s="64"/>
      <c r="Q35" s="259"/>
      <c r="S35" s="64">
        <v>2</v>
      </c>
      <c r="T35" s="259">
        <v>350</v>
      </c>
      <c r="V35" s="174"/>
      <c r="W35" s="175"/>
      <c r="X35" s="167"/>
      <c r="Y35" s="167"/>
      <c r="Z35" s="167"/>
      <c r="AA35" s="66"/>
      <c r="AB35" s="5"/>
      <c r="AC35" s="5"/>
      <c r="AD35" s="5"/>
      <c r="AE35" s="5"/>
      <c r="AF35" s="5"/>
      <c r="AG35" s="5"/>
      <c r="AH35" s="5"/>
      <c r="AI35" s="5"/>
      <c r="AJ35" s="5"/>
      <c r="AK35" s="5"/>
      <c r="AL35" s="5"/>
      <c r="AM35" s="5"/>
    </row>
    <row r="36" spans="1:39" s="4" customFormat="1" ht="14.4">
      <c r="A36" s="64" t="s">
        <v>697</v>
      </c>
      <c r="B36" s="64" t="s">
        <v>93</v>
      </c>
      <c r="C36" s="64"/>
      <c r="D36" s="64" t="s">
        <v>94</v>
      </c>
      <c r="E36" s="11"/>
      <c r="F36" s="11"/>
      <c r="G36" s="8"/>
      <c r="I36" s="64"/>
      <c r="J36" s="48"/>
      <c r="K36" s="108"/>
      <c r="M36" s="64"/>
      <c r="N36" s="258"/>
      <c r="P36" s="64">
        <v>1</v>
      </c>
      <c r="Q36" s="259">
        <v>300</v>
      </c>
      <c r="S36" s="64">
        <v>9</v>
      </c>
      <c r="T36" s="259">
        <v>1775</v>
      </c>
      <c r="V36" s="174"/>
      <c r="W36" s="175"/>
      <c r="X36" s="167"/>
      <c r="Y36" s="167"/>
      <c r="Z36" s="167"/>
      <c r="AA36" s="66"/>
      <c r="AB36" s="5"/>
      <c r="AC36" s="5"/>
      <c r="AD36" s="5"/>
      <c r="AE36" s="5"/>
      <c r="AF36" s="5"/>
      <c r="AG36" s="5"/>
      <c r="AH36" s="5"/>
      <c r="AI36" s="5"/>
      <c r="AJ36" s="5"/>
      <c r="AK36" s="5"/>
      <c r="AL36" s="5"/>
      <c r="AM36" s="5"/>
    </row>
    <row r="37" spans="1:39" s="4" customFormat="1" ht="14.4">
      <c r="A37" s="64" t="s">
        <v>697</v>
      </c>
      <c r="B37" s="64" t="s">
        <v>97</v>
      </c>
      <c r="C37" s="64"/>
      <c r="D37" s="64" t="s">
        <v>98</v>
      </c>
      <c r="E37" s="11"/>
      <c r="F37" s="11"/>
      <c r="G37" s="8"/>
      <c r="I37" s="64"/>
      <c r="J37" s="48"/>
      <c r="K37" s="108"/>
      <c r="M37" s="64">
        <v>1</v>
      </c>
      <c r="N37" s="258">
        <v>529</v>
      </c>
      <c r="P37" s="64">
        <v>9</v>
      </c>
      <c r="Q37" s="259">
        <v>2700</v>
      </c>
      <c r="S37" s="64">
        <v>42</v>
      </c>
      <c r="T37" s="259">
        <v>8256</v>
      </c>
      <c r="V37" s="174"/>
      <c r="W37" s="175"/>
      <c r="X37" s="167"/>
      <c r="Y37" s="167"/>
      <c r="Z37" s="167"/>
      <c r="AA37" s="66"/>
      <c r="AB37" s="5"/>
      <c r="AC37" s="5"/>
      <c r="AD37" s="5"/>
      <c r="AE37" s="5"/>
      <c r="AF37" s="5"/>
      <c r="AG37" s="5"/>
      <c r="AH37" s="5"/>
      <c r="AI37" s="5"/>
      <c r="AJ37" s="5"/>
      <c r="AK37" s="5"/>
      <c r="AL37" s="5"/>
      <c r="AM37" s="5"/>
    </row>
    <row r="38" spans="1:39" s="4" customFormat="1" ht="14.4">
      <c r="A38" s="64" t="s">
        <v>697</v>
      </c>
      <c r="B38" s="64" t="s">
        <v>99</v>
      </c>
      <c r="C38" s="64"/>
      <c r="D38" s="64" t="s">
        <v>101</v>
      </c>
      <c r="E38" s="11"/>
      <c r="F38" s="11"/>
      <c r="G38" s="8"/>
      <c r="I38" s="64"/>
      <c r="J38" s="48"/>
      <c r="K38" s="108"/>
      <c r="M38" s="64">
        <v>1</v>
      </c>
      <c r="N38" s="258">
        <v>529</v>
      </c>
      <c r="P38" s="64">
        <v>61</v>
      </c>
      <c r="Q38" s="259">
        <v>18300</v>
      </c>
      <c r="S38" s="64">
        <v>401</v>
      </c>
      <c r="T38" s="259">
        <v>81190.990000000005</v>
      </c>
      <c r="V38" s="174"/>
      <c r="W38" s="175"/>
      <c r="X38" s="167"/>
      <c r="Y38" s="167"/>
      <c r="Z38" s="167"/>
      <c r="AA38" s="66"/>
      <c r="AB38" s="5"/>
      <c r="AC38" s="5"/>
      <c r="AD38" s="5"/>
      <c r="AE38" s="5"/>
      <c r="AF38" s="5"/>
      <c r="AG38" s="5"/>
      <c r="AH38" s="5"/>
      <c r="AI38" s="5"/>
      <c r="AJ38" s="5"/>
      <c r="AK38" s="5"/>
      <c r="AL38" s="5"/>
      <c r="AM38" s="5"/>
    </row>
    <row r="39" spans="1:39" s="4" customFormat="1" ht="14.4">
      <c r="A39" s="64" t="s">
        <v>697</v>
      </c>
      <c r="B39" s="64" t="s">
        <v>547</v>
      </c>
      <c r="C39" s="64"/>
      <c r="D39" s="64" t="s">
        <v>264</v>
      </c>
      <c r="E39" s="11"/>
      <c r="F39" s="11"/>
      <c r="G39" s="8"/>
      <c r="I39" s="64"/>
      <c r="J39" s="48"/>
      <c r="K39" s="108"/>
      <c r="M39" s="64"/>
      <c r="N39" s="258"/>
      <c r="P39" s="64"/>
      <c r="Q39" s="259"/>
      <c r="S39" s="64">
        <v>1</v>
      </c>
      <c r="T39" s="259">
        <v>175</v>
      </c>
      <c r="V39" s="174"/>
      <c r="W39" s="175"/>
      <c r="X39" s="167"/>
      <c r="Y39" s="167"/>
      <c r="Z39" s="167"/>
      <c r="AA39" s="66"/>
      <c r="AB39" s="5"/>
      <c r="AC39" s="5"/>
      <c r="AD39" s="5"/>
      <c r="AE39" s="5"/>
      <c r="AF39" s="5"/>
      <c r="AG39" s="5"/>
      <c r="AH39" s="5"/>
      <c r="AI39" s="5"/>
      <c r="AJ39" s="5"/>
      <c r="AK39" s="5"/>
      <c r="AL39" s="5"/>
      <c r="AM39" s="5"/>
    </row>
    <row r="40" spans="1:39" s="4" customFormat="1" ht="14.4">
      <c r="A40" s="64" t="s">
        <v>697</v>
      </c>
      <c r="B40" s="64" t="s">
        <v>102</v>
      </c>
      <c r="C40" s="64"/>
      <c r="D40" s="64" t="s">
        <v>103</v>
      </c>
      <c r="E40" s="11"/>
      <c r="F40" s="11"/>
      <c r="G40" s="8"/>
      <c r="I40" s="64"/>
      <c r="J40" s="48"/>
      <c r="K40" s="108"/>
      <c r="M40" s="64"/>
      <c r="N40" s="258"/>
      <c r="P40" s="64"/>
      <c r="Q40" s="259"/>
      <c r="S40" s="64">
        <v>1</v>
      </c>
      <c r="T40" s="259">
        <v>375</v>
      </c>
      <c r="V40" s="174"/>
      <c r="W40" s="175"/>
      <c r="X40" s="167"/>
      <c r="Y40" s="167"/>
      <c r="Z40" s="167"/>
      <c r="AA40" s="66"/>
      <c r="AB40" s="5"/>
      <c r="AC40" s="5"/>
      <c r="AD40" s="5"/>
      <c r="AE40" s="5"/>
      <c r="AF40" s="5"/>
      <c r="AG40" s="5"/>
      <c r="AH40" s="5"/>
      <c r="AI40" s="5"/>
      <c r="AJ40" s="5"/>
      <c r="AK40" s="5"/>
      <c r="AL40" s="5"/>
      <c r="AM40" s="5"/>
    </row>
    <row r="41" spans="1:39" s="4" customFormat="1" ht="14.4">
      <c r="A41" s="64" t="s">
        <v>697</v>
      </c>
      <c r="B41" s="64" t="s">
        <v>104</v>
      </c>
      <c r="C41" s="64"/>
      <c r="D41" s="64" t="s">
        <v>105</v>
      </c>
      <c r="E41" s="11"/>
      <c r="F41" s="11"/>
      <c r="G41" s="8"/>
      <c r="I41" s="64"/>
      <c r="J41" s="48"/>
      <c r="K41" s="108"/>
      <c r="M41" s="64"/>
      <c r="N41" s="258"/>
      <c r="P41" s="64"/>
      <c r="Q41" s="259"/>
      <c r="S41" s="64">
        <v>1</v>
      </c>
      <c r="T41" s="259">
        <v>175</v>
      </c>
      <c r="V41" s="174"/>
      <c r="W41" s="175"/>
      <c r="X41" s="167"/>
      <c r="Y41" s="167"/>
      <c r="Z41" s="167"/>
      <c r="AA41" s="66"/>
      <c r="AB41" s="5"/>
      <c r="AC41" s="5"/>
      <c r="AD41" s="5"/>
      <c r="AE41" s="5"/>
      <c r="AF41" s="5"/>
      <c r="AG41" s="5"/>
      <c r="AH41" s="5"/>
      <c r="AI41" s="5"/>
      <c r="AJ41" s="5"/>
      <c r="AK41" s="5"/>
      <c r="AL41" s="5"/>
      <c r="AM41" s="5"/>
    </row>
    <row r="42" spans="1:39" s="4" customFormat="1" ht="14.4">
      <c r="A42" s="64" t="s">
        <v>697</v>
      </c>
      <c r="B42" s="64" t="s">
        <v>106</v>
      </c>
      <c r="C42" s="64"/>
      <c r="D42" s="64" t="s">
        <v>107</v>
      </c>
      <c r="E42" s="11"/>
      <c r="F42" s="11"/>
      <c r="G42" s="8"/>
      <c r="I42" s="64"/>
      <c r="J42" s="48"/>
      <c r="K42" s="108"/>
      <c r="M42" s="64"/>
      <c r="N42" s="258"/>
      <c r="P42" s="64"/>
      <c r="Q42" s="259"/>
      <c r="S42" s="64">
        <v>1</v>
      </c>
      <c r="T42" s="259">
        <v>175</v>
      </c>
      <c r="V42" s="174"/>
      <c r="W42" s="175"/>
      <c r="X42" s="167"/>
      <c r="Y42" s="167"/>
      <c r="Z42" s="167"/>
      <c r="AA42" s="66"/>
      <c r="AB42" s="5"/>
      <c r="AC42" s="5"/>
      <c r="AD42" s="5"/>
      <c r="AE42" s="5"/>
      <c r="AF42" s="5"/>
      <c r="AG42" s="5"/>
      <c r="AH42" s="5"/>
      <c r="AI42" s="5"/>
      <c r="AJ42" s="5"/>
      <c r="AK42" s="5"/>
      <c r="AL42" s="5"/>
      <c r="AM42" s="5"/>
    </row>
    <row r="43" spans="1:39" s="4" customFormat="1" ht="14.4">
      <c r="A43" s="64" t="s">
        <v>697</v>
      </c>
      <c r="B43" s="64" t="s">
        <v>108</v>
      </c>
      <c r="C43" s="64"/>
      <c r="D43" s="64" t="s">
        <v>84</v>
      </c>
      <c r="E43" s="11"/>
      <c r="F43" s="11"/>
      <c r="G43" s="8"/>
      <c r="I43" s="64"/>
      <c r="J43" s="48"/>
      <c r="K43" s="108"/>
      <c r="M43" s="64"/>
      <c r="N43" s="258"/>
      <c r="P43" s="64">
        <v>3</v>
      </c>
      <c r="Q43" s="259">
        <v>900</v>
      </c>
      <c r="S43" s="64">
        <v>21</v>
      </c>
      <c r="T43" s="259">
        <v>3875</v>
      </c>
      <c r="V43" s="174"/>
      <c r="W43" s="175"/>
      <c r="X43" s="167"/>
      <c r="Y43" s="167"/>
      <c r="Z43" s="167"/>
      <c r="AA43" s="66"/>
      <c r="AB43" s="5"/>
      <c r="AC43" s="5"/>
      <c r="AD43" s="5"/>
      <c r="AE43" s="5"/>
      <c r="AF43" s="5"/>
      <c r="AG43" s="5"/>
      <c r="AH43" s="5"/>
      <c r="AI43" s="5"/>
      <c r="AJ43" s="5"/>
      <c r="AK43" s="5"/>
      <c r="AL43" s="5"/>
      <c r="AM43" s="5"/>
    </row>
    <row r="44" spans="1:39" s="4" customFormat="1" ht="14.4">
      <c r="A44" s="64" t="s">
        <v>697</v>
      </c>
      <c r="B44" s="64" t="s">
        <v>109</v>
      </c>
      <c r="C44" s="64"/>
      <c r="D44" s="64" t="s">
        <v>110</v>
      </c>
      <c r="E44" s="11"/>
      <c r="F44" s="11"/>
      <c r="G44" s="8"/>
      <c r="I44" s="64"/>
      <c r="J44" s="48"/>
      <c r="K44" s="108"/>
      <c r="M44" s="64"/>
      <c r="N44" s="258"/>
      <c r="P44" s="64">
        <v>8</v>
      </c>
      <c r="Q44" s="259">
        <v>2400</v>
      </c>
      <c r="S44" s="64">
        <v>45</v>
      </c>
      <c r="T44" s="259">
        <v>8100</v>
      </c>
      <c r="V44" s="174"/>
      <c r="W44" s="175"/>
      <c r="X44" s="167"/>
      <c r="Y44" s="167"/>
      <c r="Z44" s="167"/>
      <c r="AA44" s="66"/>
      <c r="AB44" s="5"/>
      <c r="AC44" s="5"/>
      <c r="AD44" s="5"/>
      <c r="AE44" s="5"/>
      <c r="AF44" s="5"/>
      <c r="AG44" s="5"/>
      <c r="AH44" s="5"/>
      <c r="AI44" s="5"/>
      <c r="AJ44" s="5"/>
      <c r="AK44" s="5"/>
      <c r="AL44" s="5"/>
      <c r="AM44" s="5"/>
    </row>
    <row r="45" spans="1:39" s="4" customFormat="1" ht="14.4">
      <c r="A45" s="64" t="s">
        <v>697</v>
      </c>
      <c r="B45" s="64" t="s">
        <v>112</v>
      </c>
      <c r="C45" s="64"/>
      <c r="D45" s="64" t="s">
        <v>113</v>
      </c>
      <c r="E45" s="11"/>
      <c r="F45" s="11"/>
      <c r="G45" s="8"/>
      <c r="I45" s="64"/>
      <c r="J45" s="48"/>
      <c r="K45" s="108"/>
      <c r="M45" s="64"/>
      <c r="N45" s="258"/>
      <c r="P45" s="64"/>
      <c r="Q45" s="259"/>
      <c r="S45" s="64">
        <v>3</v>
      </c>
      <c r="T45" s="259">
        <v>525</v>
      </c>
      <c r="V45" s="174"/>
      <c r="W45" s="175"/>
      <c r="X45" s="167"/>
      <c r="Y45" s="167"/>
      <c r="Z45" s="167"/>
      <c r="AA45" s="66"/>
      <c r="AB45" s="5"/>
      <c r="AC45" s="5"/>
      <c r="AD45" s="5"/>
      <c r="AE45" s="5"/>
      <c r="AF45" s="5"/>
      <c r="AG45" s="5"/>
      <c r="AH45" s="5"/>
      <c r="AI45" s="5"/>
      <c r="AJ45" s="5"/>
      <c r="AK45" s="5"/>
      <c r="AL45" s="5"/>
      <c r="AM45" s="5"/>
    </row>
    <row r="46" spans="1:39" s="4" customFormat="1" ht="14.4">
      <c r="A46" s="64" t="s">
        <v>697</v>
      </c>
      <c r="B46" s="64" t="s">
        <v>114</v>
      </c>
      <c r="C46" s="64"/>
      <c r="D46" s="64" t="s">
        <v>115</v>
      </c>
      <c r="E46" s="11"/>
      <c r="F46" s="11"/>
      <c r="G46" s="8"/>
      <c r="I46" s="64"/>
      <c r="J46" s="48"/>
      <c r="K46" s="108"/>
      <c r="M46" s="64"/>
      <c r="N46" s="258"/>
      <c r="P46" s="64">
        <v>2</v>
      </c>
      <c r="Q46" s="259">
        <v>600</v>
      </c>
      <c r="S46" s="64">
        <v>3</v>
      </c>
      <c r="T46" s="259">
        <v>525</v>
      </c>
      <c r="V46" s="174"/>
      <c r="W46" s="175"/>
      <c r="X46" s="167"/>
      <c r="Y46" s="167"/>
      <c r="Z46" s="167"/>
      <c r="AA46" s="66"/>
      <c r="AB46" s="5"/>
      <c r="AC46" s="5"/>
      <c r="AD46" s="5"/>
      <c r="AE46" s="5"/>
      <c r="AF46" s="5"/>
      <c r="AG46" s="5"/>
      <c r="AH46" s="5"/>
      <c r="AI46" s="5"/>
      <c r="AJ46" s="5"/>
      <c r="AK46" s="5"/>
      <c r="AL46" s="5"/>
      <c r="AM46" s="5"/>
    </row>
    <row r="47" spans="1:39" s="4" customFormat="1" ht="14.4">
      <c r="A47" s="64" t="s">
        <v>697</v>
      </c>
      <c r="B47" s="64" t="s">
        <v>117</v>
      </c>
      <c r="C47" s="64"/>
      <c r="D47" s="64" t="s">
        <v>116</v>
      </c>
      <c r="E47" s="11"/>
      <c r="F47" s="11"/>
      <c r="G47" s="8"/>
      <c r="I47" s="64"/>
      <c r="J47" s="48"/>
      <c r="K47" s="108"/>
      <c r="M47" s="64"/>
      <c r="N47" s="258"/>
      <c r="P47" s="64"/>
      <c r="Q47" s="259"/>
      <c r="S47" s="64">
        <v>4</v>
      </c>
      <c r="T47" s="259">
        <v>1302</v>
      </c>
      <c r="V47" s="174"/>
      <c r="W47" s="175"/>
      <c r="X47" s="167"/>
      <c r="Y47" s="167"/>
      <c r="Z47" s="167"/>
      <c r="AA47" s="66"/>
      <c r="AB47" s="5"/>
      <c r="AC47" s="5"/>
      <c r="AD47" s="5"/>
      <c r="AE47" s="5"/>
      <c r="AF47" s="5"/>
      <c r="AG47" s="5"/>
      <c r="AH47" s="5"/>
      <c r="AI47" s="5"/>
      <c r="AJ47" s="5"/>
      <c r="AK47" s="5"/>
      <c r="AL47" s="5"/>
      <c r="AM47" s="5"/>
    </row>
    <row r="48" spans="1:39" s="4" customFormat="1" ht="14.4">
      <c r="A48" s="64" t="s">
        <v>697</v>
      </c>
      <c r="B48" s="64" t="s">
        <v>120</v>
      </c>
      <c r="C48" s="64"/>
      <c r="D48" s="64" t="s">
        <v>121</v>
      </c>
      <c r="E48" s="11"/>
      <c r="F48" s="11"/>
      <c r="G48" s="8"/>
      <c r="I48" s="64"/>
      <c r="J48" s="48"/>
      <c r="K48" s="108"/>
      <c r="M48" s="64"/>
      <c r="N48" s="258"/>
      <c r="P48" s="64"/>
      <c r="Q48" s="259"/>
      <c r="S48" s="64">
        <v>5</v>
      </c>
      <c r="T48" s="259">
        <v>875</v>
      </c>
      <c r="V48" s="174"/>
      <c r="W48" s="175"/>
      <c r="X48" s="167"/>
      <c r="Y48" s="167"/>
      <c r="Z48" s="167"/>
      <c r="AA48" s="66"/>
      <c r="AB48" s="5"/>
      <c r="AC48" s="5"/>
      <c r="AD48" s="5"/>
      <c r="AE48" s="5"/>
      <c r="AF48" s="5"/>
      <c r="AG48" s="5"/>
      <c r="AH48" s="5"/>
      <c r="AI48" s="5"/>
      <c r="AJ48" s="5"/>
      <c r="AK48" s="5"/>
      <c r="AL48" s="5"/>
      <c r="AM48" s="5"/>
    </row>
    <row r="49" spans="1:39" s="4" customFormat="1" ht="14.4">
      <c r="A49" s="64" t="s">
        <v>697</v>
      </c>
      <c r="B49" s="64" t="s">
        <v>124</v>
      </c>
      <c r="C49" s="64"/>
      <c r="D49" s="64" t="s">
        <v>123</v>
      </c>
      <c r="E49" s="11"/>
      <c r="F49" s="11"/>
      <c r="G49" s="8"/>
      <c r="I49" s="64"/>
      <c r="J49" s="48"/>
      <c r="K49" s="108"/>
      <c r="M49" s="64"/>
      <c r="N49" s="258"/>
      <c r="P49" s="64">
        <v>1</v>
      </c>
      <c r="Q49" s="259">
        <v>300</v>
      </c>
      <c r="S49" s="64">
        <v>2</v>
      </c>
      <c r="T49" s="259">
        <v>350</v>
      </c>
      <c r="V49" s="174"/>
      <c r="W49" s="175"/>
      <c r="X49" s="167"/>
      <c r="Y49" s="167"/>
      <c r="Z49" s="167"/>
      <c r="AA49" s="66"/>
      <c r="AB49" s="5"/>
      <c r="AC49" s="5"/>
      <c r="AD49" s="5"/>
      <c r="AE49" s="5"/>
      <c r="AF49" s="5"/>
      <c r="AG49" s="5"/>
      <c r="AH49" s="5"/>
      <c r="AI49" s="5"/>
      <c r="AJ49" s="5"/>
      <c r="AK49" s="5"/>
      <c r="AL49" s="5"/>
      <c r="AM49" s="5"/>
    </row>
    <row r="50" spans="1:39" s="4" customFormat="1" ht="14.4">
      <c r="A50" s="64" t="s">
        <v>697</v>
      </c>
      <c r="B50" s="64" t="s">
        <v>125</v>
      </c>
      <c r="C50" s="64"/>
      <c r="D50" s="64" t="s">
        <v>92</v>
      </c>
      <c r="E50" s="11"/>
      <c r="F50" s="11"/>
      <c r="G50" s="8"/>
      <c r="I50" s="64"/>
      <c r="J50" s="48"/>
      <c r="K50" s="108"/>
      <c r="M50" s="64"/>
      <c r="N50" s="258"/>
      <c r="P50" s="64">
        <v>10</v>
      </c>
      <c r="Q50" s="259">
        <v>3000</v>
      </c>
      <c r="S50" s="64">
        <v>32</v>
      </c>
      <c r="T50" s="259">
        <v>5600</v>
      </c>
      <c r="V50" s="174"/>
      <c r="W50" s="175"/>
      <c r="X50" s="167"/>
      <c r="Y50" s="167"/>
      <c r="Z50" s="167"/>
      <c r="AA50" s="66"/>
      <c r="AB50" s="5"/>
      <c r="AC50" s="5"/>
      <c r="AD50" s="5"/>
      <c r="AE50" s="5"/>
      <c r="AF50" s="5"/>
      <c r="AG50" s="5"/>
      <c r="AH50" s="5"/>
      <c r="AI50" s="5"/>
      <c r="AJ50" s="5"/>
      <c r="AK50" s="5"/>
      <c r="AL50" s="5"/>
      <c r="AM50" s="5"/>
    </row>
    <row r="51" spans="1:39" s="4" customFormat="1" ht="14.4">
      <c r="A51" s="64" t="s">
        <v>697</v>
      </c>
      <c r="B51" s="64" t="s">
        <v>126</v>
      </c>
      <c r="C51" s="64"/>
      <c r="D51" s="64" t="s">
        <v>127</v>
      </c>
      <c r="E51" s="11"/>
      <c r="F51" s="11"/>
      <c r="G51" s="8"/>
      <c r="I51" s="64"/>
      <c r="J51" s="48"/>
      <c r="K51" s="108"/>
      <c r="M51" s="64">
        <v>1</v>
      </c>
      <c r="N51" s="258">
        <v>234</v>
      </c>
      <c r="P51" s="64"/>
      <c r="Q51" s="259"/>
      <c r="S51" s="64">
        <v>13</v>
      </c>
      <c r="T51" s="259">
        <v>2275</v>
      </c>
      <c r="V51" s="174"/>
      <c r="W51" s="175"/>
      <c r="X51" s="167"/>
      <c r="Y51" s="167"/>
      <c r="Z51" s="167"/>
      <c r="AA51" s="66"/>
      <c r="AB51" s="5"/>
      <c r="AC51" s="5"/>
      <c r="AD51" s="5"/>
      <c r="AE51" s="5"/>
      <c r="AF51" s="5"/>
      <c r="AG51" s="5"/>
      <c r="AH51" s="5"/>
      <c r="AI51" s="5"/>
      <c r="AJ51" s="5"/>
      <c r="AK51" s="5"/>
      <c r="AL51" s="5"/>
      <c r="AM51" s="5"/>
    </row>
    <row r="52" spans="1:39" s="4" customFormat="1" ht="14.4">
      <c r="A52" s="64" t="s">
        <v>697</v>
      </c>
      <c r="B52" s="64" t="s">
        <v>700</v>
      </c>
      <c r="C52" s="64"/>
      <c r="D52" s="64" t="s">
        <v>127</v>
      </c>
      <c r="E52" s="11"/>
      <c r="F52" s="11"/>
      <c r="G52" s="8"/>
      <c r="I52" s="64"/>
      <c r="J52" s="48"/>
      <c r="K52" s="108"/>
      <c r="M52" s="64"/>
      <c r="N52" s="258"/>
      <c r="P52" s="64">
        <v>1</v>
      </c>
      <c r="Q52" s="259">
        <v>31.16</v>
      </c>
      <c r="S52" s="64">
        <v>4</v>
      </c>
      <c r="T52" s="259">
        <v>845</v>
      </c>
      <c r="V52" s="174"/>
      <c r="W52" s="175"/>
      <c r="X52" s="167"/>
      <c r="Y52" s="167"/>
      <c r="Z52" s="167"/>
      <c r="AA52" s="66"/>
      <c r="AB52" s="5"/>
      <c r="AC52" s="5"/>
      <c r="AD52" s="5"/>
      <c r="AE52" s="5"/>
      <c r="AF52" s="5"/>
      <c r="AG52" s="5"/>
      <c r="AH52" s="5"/>
      <c r="AI52" s="5"/>
      <c r="AJ52" s="5"/>
      <c r="AK52" s="5"/>
      <c r="AL52" s="5"/>
      <c r="AM52" s="5"/>
    </row>
    <row r="53" spans="1:39" s="4" customFormat="1" ht="14.4">
      <c r="A53" s="64" t="s">
        <v>697</v>
      </c>
      <c r="B53" s="64" t="s">
        <v>128</v>
      </c>
      <c r="C53" s="64"/>
      <c r="D53" s="64" t="s">
        <v>96</v>
      </c>
      <c r="E53" s="11"/>
      <c r="F53" s="11"/>
      <c r="G53" s="8"/>
      <c r="I53" s="64"/>
      <c r="J53" s="48"/>
      <c r="K53" s="108"/>
      <c r="M53" s="64"/>
      <c r="N53" s="258"/>
      <c r="P53" s="64">
        <v>1</v>
      </c>
      <c r="Q53" s="259">
        <v>300</v>
      </c>
      <c r="S53" s="64">
        <v>4</v>
      </c>
      <c r="T53" s="259">
        <v>700</v>
      </c>
      <c r="V53" s="174"/>
      <c r="W53" s="175"/>
      <c r="X53" s="167"/>
      <c r="Y53" s="167"/>
      <c r="Z53" s="167"/>
      <c r="AA53" s="66"/>
      <c r="AB53" s="5"/>
      <c r="AC53" s="5"/>
      <c r="AD53" s="5"/>
      <c r="AE53" s="5"/>
      <c r="AF53" s="5"/>
      <c r="AG53" s="5"/>
      <c r="AH53" s="5"/>
      <c r="AI53" s="5"/>
      <c r="AJ53" s="5"/>
      <c r="AK53" s="5"/>
      <c r="AL53" s="5"/>
      <c r="AM53" s="5"/>
    </row>
    <row r="54" spans="1:39" s="4" customFormat="1" ht="14.4">
      <c r="A54" s="64" t="s">
        <v>697</v>
      </c>
      <c r="B54" s="64" t="s">
        <v>133</v>
      </c>
      <c r="C54" s="64"/>
      <c r="D54" s="64" t="s">
        <v>134</v>
      </c>
      <c r="E54" s="11"/>
      <c r="F54" s="11"/>
      <c r="G54" s="8"/>
      <c r="I54" s="64"/>
      <c r="J54" s="48"/>
      <c r="K54" s="108"/>
      <c r="M54" s="64"/>
      <c r="N54" s="258"/>
      <c r="P54" s="64"/>
      <c r="Q54" s="259"/>
      <c r="S54" s="64">
        <v>6</v>
      </c>
      <c r="T54" s="259">
        <v>1050</v>
      </c>
      <c r="V54" s="174"/>
      <c r="W54" s="175"/>
      <c r="X54" s="167"/>
      <c r="Y54" s="167"/>
      <c r="Z54" s="167"/>
      <c r="AA54" s="66"/>
      <c r="AB54" s="5"/>
      <c r="AC54" s="5"/>
      <c r="AD54" s="5"/>
      <c r="AE54" s="5"/>
      <c r="AF54" s="5"/>
      <c r="AG54" s="5"/>
      <c r="AH54" s="5"/>
      <c r="AI54" s="5"/>
      <c r="AJ54" s="5"/>
      <c r="AK54" s="5"/>
      <c r="AL54" s="5"/>
      <c r="AM54" s="5"/>
    </row>
    <row r="55" spans="1:39" s="4" customFormat="1" ht="14.4">
      <c r="A55" s="64" t="s">
        <v>697</v>
      </c>
      <c r="B55" s="64" t="s">
        <v>135</v>
      </c>
      <c r="C55" s="64"/>
      <c r="D55" s="64" t="s">
        <v>136</v>
      </c>
      <c r="E55" s="11"/>
      <c r="F55" s="11"/>
      <c r="G55" s="8"/>
      <c r="I55" s="64"/>
      <c r="J55" s="48"/>
      <c r="K55" s="108"/>
      <c r="M55" s="64">
        <v>1</v>
      </c>
      <c r="N55" s="258">
        <v>400</v>
      </c>
      <c r="P55" s="64">
        <v>69</v>
      </c>
      <c r="Q55" s="259">
        <v>20700</v>
      </c>
      <c r="S55" s="64">
        <v>813</v>
      </c>
      <c r="T55" s="259">
        <v>152224</v>
      </c>
      <c r="V55" s="174"/>
      <c r="W55" s="175"/>
      <c r="X55" s="167"/>
      <c r="Y55" s="167"/>
      <c r="Z55" s="167"/>
      <c r="AA55" s="66"/>
      <c r="AB55" s="5"/>
      <c r="AC55" s="5"/>
      <c r="AD55" s="5"/>
      <c r="AE55" s="5"/>
      <c r="AF55" s="5"/>
      <c r="AG55" s="5"/>
      <c r="AH55" s="5"/>
      <c r="AI55" s="5"/>
      <c r="AJ55" s="5"/>
      <c r="AK55" s="5"/>
      <c r="AL55" s="5"/>
      <c r="AM55" s="5"/>
    </row>
    <row r="56" spans="1:39" s="4" customFormat="1" ht="14.4">
      <c r="A56" s="64" t="s">
        <v>697</v>
      </c>
      <c r="B56" s="64" t="s">
        <v>701</v>
      </c>
      <c r="C56" s="64"/>
      <c r="D56" s="64" t="s">
        <v>136</v>
      </c>
      <c r="E56" s="11"/>
      <c r="F56" s="11"/>
      <c r="G56" s="8"/>
      <c r="I56" s="64"/>
      <c r="J56" s="48"/>
      <c r="K56" s="108"/>
      <c r="M56" s="64"/>
      <c r="N56" s="258"/>
      <c r="P56" s="64">
        <v>5</v>
      </c>
      <c r="Q56" s="259">
        <v>1500</v>
      </c>
      <c r="S56" s="64">
        <v>59</v>
      </c>
      <c r="T56" s="259">
        <v>10875</v>
      </c>
      <c r="V56" s="174"/>
      <c r="W56" s="175"/>
      <c r="X56" s="167"/>
      <c r="Y56" s="167"/>
      <c r="Z56" s="167"/>
      <c r="AA56" s="66"/>
      <c r="AB56" s="5"/>
      <c r="AC56" s="5"/>
      <c r="AD56" s="5"/>
      <c r="AE56" s="5"/>
      <c r="AF56" s="5"/>
      <c r="AG56" s="5"/>
      <c r="AH56" s="5"/>
      <c r="AI56" s="5"/>
      <c r="AJ56" s="5"/>
      <c r="AK56" s="5"/>
      <c r="AL56" s="5"/>
      <c r="AM56" s="5"/>
    </row>
    <row r="57" spans="1:39" s="4" customFormat="1" ht="14.4">
      <c r="A57" s="64" t="s">
        <v>697</v>
      </c>
      <c r="B57" s="64" t="s">
        <v>138</v>
      </c>
      <c r="C57" s="64"/>
      <c r="D57" s="64" t="s">
        <v>139</v>
      </c>
      <c r="E57" s="11"/>
      <c r="F57" s="11"/>
      <c r="G57" s="8"/>
      <c r="I57" s="64"/>
      <c r="J57" s="48"/>
      <c r="K57" s="108"/>
      <c r="M57" s="64"/>
      <c r="N57" s="258"/>
      <c r="P57" s="64">
        <v>4</v>
      </c>
      <c r="Q57" s="259">
        <v>1200</v>
      </c>
      <c r="S57" s="64">
        <v>29</v>
      </c>
      <c r="T57" s="259">
        <v>5075</v>
      </c>
      <c r="V57" s="174"/>
      <c r="W57" s="175"/>
      <c r="X57" s="167"/>
      <c r="Y57" s="167"/>
      <c r="Z57" s="167"/>
      <c r="AA57" s="66"/>
      <c r="AB57" s="5"/>
      <c r="AC57" s="5"/>
      <c r="AD57" s="5"/>
      <c r="AE57" s="5"/>
      <c r="AF57" s="5"/>
      <c r="AG57" s="5"/>
      <c r="AH57" s="5"/>
      <c r="AI57" s="5"/>
      <c r="AJ57" s="5"/>
      <c r="AK57" s="5"/>
      <c r="AL57" s="5"/>
      <c r="AM57" s="5"/>
    </row>
    <row r="58" spans="1:39" s="4" customFormat="1" ht="14.4">
      <c r="A58" s="64" t="s">
        <v>697</v>
      </c>
      <c r="B58" s="64" t="s">
        <v>141</v>
      </c>
      <c r="C58" s="64"/>
      <c r="D58" s="64" t="s">
        <v>142</v>
      </c>
      <c r="E58" s="11"/>
      <c r="F58" s="11"/>
      <c r="G58" s="8"/>
      <c r="I58" s="64"/>
      <c r="J58" s="48"/>
      <c r="K58" s="108"/>
      <c r="M58" s="64">
        <v>1</v>
      </c>
      <c r="N58" s="258">
        <v>529</v>
      </c>
      <c r="P58" s="64">
        <v>1</v>
      </c>
      <c r="Q58" s="259">
        <v>300</v>
      </c>
      <c r="S58" s="64">
        <v>25</v>
      </c>
      <c r="T58" s="259">
        <v>4375</v>
      </c>
      <c r="V58" s="174"/>
      <c r="W58" s="175"/>
      <c r="X58" s="167"/>
      <c r="Y58" s="167"/>
      <c r="Z58" s="167"/>
      <c r="AA58" s="66"/>
      <c r="AB58" s="5"/>
      <c r="AC58" s="5"/>
      <c r="AD58" s="5"/>
      <c r="AE58" s="5"/>
      <c r="AF58" s="5"/>
      <c r="AG58" s="5"/>
      <c r="AH58" s="5"/>
      <c r="AI58" s="5"/>
      <c r="AJ58" s="5"/>
      <c r="AK58" s="5"/>
      <c r="AL58" s="5"/>
      <c r="AM58" s="5"/>
    </row>
    <row r="59" spans="1:39" s="4" customFormat="1" ht="14.4">
      <c r="A59" s="64" t="s">
        <v>697</v>
      </c>
      <c r="B59" s="64" t="s">
        <v>145</v>
      </c>
      <c r="C59" s="64"/>
      <c r="D59" s="64" t="s">
        <v>146</v>
      </c>
      <c r="E59" s="11"/>
      <c r="F59" s="11"/>
      <c r="G59" s="8"/>
      <c r="I59" s="64"/>
      <c r="J59" s="48"/>
      <c r="K59" s="108"/>
      <c r="M59" s="64"/>
      <c r="N59" s="258"/>
      <c r="P59" s="64">
        <v>2</v>
      </c>
      <c r="Q59" s="259">
        <v>600</v>
      </c>
      <c r="S59" s="64">
        <v>17</v>
      </c>
      <c r="T59" s="259">
        <v>2975</v>
      </c>
      <c r="V59" s="174"/>
      <c r="W59" s="175"/>
      <c r="X59" s="167"/>
      <c r="Y59" s="167"/>
      <c r="Z59" s="167"/>
      <c r="AA59" s="66"/>
      <c r="AB59" s="5"/>
      <c r="AC59" s="5"/>
      <c r="AD59" s="5"/>
      <c r="AE59" s="5"/>
      <c r="AF59" s="5"/>
      <c r="AG59" s="5"/>
      <c r="AH59" s="5"/>
      <c r="AI59" s="5"/>
      <c r="AJ59" s="5"/>
      <c r="AK59" s="5"/>
      <c r="AL59" s="5"/>
      <c r="AM59" s="5"/>
    </row>
    <row r="60" spans="1:39" s="4" customFormat="1" ht="14.4">
      <c r="A60" s="64" t="s">
        <v>697</v>
      </c>
      <c r="B60" s="64" t="s">
        <v>147</v>
      </c>
      <c r="C60" s="64"/>
      <c r="D60" s="64" t="s">
        <v>148</v>
      </c>
      <c r="E60" s="11"/>
      <c r="F60" s="11"/>
      <c r="G60" s="8"/>
      <c r="I60" s="64"/>
      <c r="J60" s="48"/>
      <c r="K60" s="108"/>
      <c r="M60" s="64"/>
      <c r="N60" s="258"/>
      <c r="P60" s="64">
        <v>6</v>
      </c>
      <c r="Q60" s="259">
        <v>1800</v>
      </c>
      <c r="S60" s="64">
        <v>75</v>
      </c>
      <c r="T60" s="259">
        <v>13125</v>
      </c>
      <c r="V60" s="174"/>
      <c r="W60" s="175"/>
      <c r="X60" s="167"/>
      <c r="Y60" s="167"/>
      <c r="Z60" s="167"/>
      <c r="AA60" s="66"/>
      <c r="AB60" s="5"/>
      <c r="AC60" s="5"/>
      <c r="AD60" s="5"/>
      <c r="AE60" s="5"/>
      <c r="AF60" s="5"/>
      <c r="AG60" s="5"/>
      <c r="AH60" s="5"/>
      <c r="AI60" s="5"/>
      <c r="AJ60" s="5"/>
      <c r="AK60" s="5"/>
      <c r="AL60" s="5"/>
      <c r="AM60" s="5"/>
    </row>
    <row r="61" spans="1:39" s="4" customFormat="1" ht="14.4">
      <c r="A61" s="64" t="s">
        <v>697</v>
      </c>
      <c r="B61" s="64" t="s">
        <v>149</v>
      </c>
      <c r="C61" s="64"/>
      <c r="D61" s="64" t="s">
        <v>146</v>
      </c>
      <c r="E61" s="11"/>
      <c r="F61" s="11"/>
      <c r="G61" s="8"/>
      <c r="I61" s="64"/>
      <c r="J61" s="48"/>
      <c r="K61" s="108"/>
      <c r="M61" s="64">
        <v>1</v>
      </c>
      <c r="N61" s="258">
        <v>400</v>
      </c>
      <c r="P61" s="64">
        <v>8</v>
      </c>
      <c r="Q61" s="259">
        <v>2400</v>
      </c>
      <c r="S61" s="64">
        <v>35</v>
      </c>
      <c r="T61" s="259">
        <v>6125</v>
      </c>
      <c r="V61" s="174"/>
      <c r="W61" s="175"/>
      <c r="X61" s="167"/>
      <c r="Y61" s="167"/>
      <c r="Z61" s="167"/>
      <c r="AA61" s="66"/>
      <c r="AB61" s="5"/>
      <c r="AC61" s="5"/>
      <c r="AD61" s="5"/>
      <c r="AE61" s="5"/>
      <c r="AF61" s="5"/>
      <c r="AG61" s="5"/>
      <c r="AH61" s="5"/>
      <c r="AI61" s="5"/>
      <c r="AJ61" s="5"/>
      <c r="AK61" s="5"/>
      <c r="AL61" s="5"/>
      <c r="AM61" s="5"/>
    </row>
    <row r="62" spans="1:39" s="4" customFormat="1" ht="14.4">
      <c r="A62" s="64" t="s">
        <v>697</v>
      </c>
      <c r="B62" s="64" t="s">
        <v>702</v>
      </c>
      <c r="C62" s="64"/>
      <c r="D62" s="64" t="s">
        <v>148</v>
      </c>
      <c r="E62" s="11"/>
      <c r="F62" s="11"/>
      <c r="G62" s="8"/>
      <c r="I62" s="64"/>
      <c r="J62" s="48"/>
      <c r="K62" s="108"/>
      <c r="M62" s="64"/>
      <c r="N62" s="258"/>
      <c r="P62" s="64"/>
      <c r="Q62" s="259"/>
      <c r="S62" s="64">
        <v>6</v>
      </c>
      <c r="T62" s="259">
        <v>1050</v>
      </c>
      <c r="V62" s="174"/>
      <c r="W62" s="175"/>
      <c r="X62" s="167"/>
      <c r="Y62" s="167"/>
      <c r="Z62" s="167"/>
      <c r="AA62" s="66"/>
      <c r="AB62" s="5"/>
      <c r="AC62" s="5"/>
      <c r="AD62" s="5"/>
      <c r="AE62" s="5"/>
      <c r="AF62" s="5"/>
      <c r="AG62" s="5"/>
      <c r="AH62" s="5"/>
      <c r="AI62" s="5"/>
      <c r="AJ62" s="5"/>
      <c r="AK62" s="5"/>
      <c r="AL62" s="5"/>
      <c r="AM62" s="5"/>
    </row>
    <row r="63" spans="1:39" s="4" customFormat="1" ht="14.4">
      <c r="A63" s="64" t="s">
        <v>697</v>
      </c>
      <c r="B63" s="64" t="s">
        <v>151</v>
      </c>
      <c r="C63" s="64"/>
      <c r="D63" s="64" t="s">
        <v>100</v>
      </c>
      <c r="E63" s="11"/>
      <c r="F63" s="11"/>
      <c r="G63" s="8"/>
      <c r="I63" s="64"/>
      <c r="J63" s="48"/>
      <c r="K63" s="108"/>
      <c r="M63" s="64"/>
      <c r="N63" s="258"/>
      <c r="P63" s="64">
        <v>2</v>
      </c>
      <c r="Q63" s="259">
        <v>600</v>
      </c>
      <c r="S63" s="64">
        <v>4</v>
      </c>
      <c r="T63" s="259">
        <v>900</v>
      </c>
      <c r="V63" s="174"/>
      <c r="W63" s="175"/>
      <c r="X63" s="167"/>
      <c r="Y63" s="167"/>
      <c r="Z63" s="167"/>
      <c r="AA63" s="66"/>
      <c r="AB63" s="5"/>
      <c r="AC63" s="5"/>
      <c r="AD63" s="5"/>
      <c r="AE63" s="5"/>
      <c r="AF63" s="5"/>
      <c r="AG63" s="5"/>
      <c r="AH63" s="5"/>
      <c r="AI63" s="5"/>
      <c r="AJ63" s="5"/>
      <c r="AK63" s="5"/>
      <c r="AL63" s="5"/>
      <c r="AM63" s="5"/>
    </row>
    <row r="64" spans="1:39" s="4" customFormat="1" ht="14.4">
      <c r="A64" s="64" t="s">
        <v>697</v>
      </c>
      <c r="B64" s="64" t="s">
        <v>151</v>
      </c>
      <c r="C64" s="64"/>
      <c r="D64" s="64" t="s">
        <v>84</v>
      </c>
      <c r="E64" s="11"/>
      <c r="F64" s="11"/>
      <c r="G64" s="8"/>
      <c r="I64" s="64"/>
      <c r="J64" s="48"/>
      <c r="K64" s="108"/>
      <c r="M64" s="64"/>
      <c r="N64" s="258"/>
      <c r="P64" s="64">
        <v>2</v>
      </c>
      <c r="Q64" s="259">
        <v>600</v>
      </c>
      <c r="S64" s="64">
        <v>8</v>
      </c>
      <c r="T64" s="259">
        <v>1440</v>
      </c>
      <c r="V64" s="174"/>
      <c r="W64" s="175"/>
      <c r="X64" s="167"/>
      <c r="Y64" s="167"/>
      <c r="Z64" s="167"/>
      <c r="AA64" s="66"/>
      <c r="AB64" s="5"/>
      <c r="AC64" s="5"/>
      <c r="AD64" s="5"/>
      <c r="AE64" s="5"/>
      <c r="AF64" s="5"/>
      <c r="AG64" s="5"/>
      <c r="AH64" s="5"/>
      <c r="AI64" s="5"/>
      <c r="AJ64" s="5"/>
      <c r="AK64" s="5"/>
      <c r="AL64" s="5"/>
      <c r="AM64" s="5"/>
    </row>
    <row r="65" spans="1:39" s="4" customFormat="1" ht="14.4">
      <c r="A65" s="64" t="s">
        <v>697</v>
      </c>
      <c r="B65" s="64" t="s">
        <v>152</v>
      </c>
      <c r="C65" s="64"/>
      <c r="D65" s="64" t="s">
        <v>153</v>
      </c>
      <c r="E65" s="11"/>
      <c r="F65" s="11"/>
      <c r="G65" s="8"/>
      <c r="I65" s="64"/>
      <c r="J65" s="48"/>
      <c r="K65" s="108"/>
      <c r="M65" s="64"/>
      <c r="N65" s="258"/>
      <c r="P65" s="64"/>
      <c r="Q65" s="259"/>
      <c r="S65" s="64">
        <v>5</v>
      </c>
      <c r="T65" s="259">
        <v>875</v>
      </c>
      <c r="V65" s="174"/>
      <c r="W65" s="175"/>
      <c r="X65" s="167"/>
      <c r="Y65" s="167"/>
      <c r="Z65" s="167"/>
      <c r="AA65" s="66"/>
      <c r="AB65" s="5"/>
      <c r="AC65" s="5"/>
      <c r="AD65" s="5"/>
      <c r="AE65" s="5"/>
      <c r="AF65" s="5"/>
      <c r="AG65" s="5"/>
      <c r="AH65" s="5"/>
      <c r="AI65" s="5"/>
      <c r="AJ65" s="5"/>
      <c r="AK65" s="5"/>
      <c r="AL65" s="5"/>
      <c r="AM65" s="5"/>
    </row>
    <row r="66" spans="1:39" s="4" customFormat="1" ht="14.4">
      <c r="A66" s="64" t="s">
        <v>697</v>
      </c>
      <c r="B66" s="64" t="s">
        <v>154</v>
      </c>
      <c r="C66" s="64"/>
      <c r="D66" s="64" t="s">
        <v>155</v>
      </c>
      <c r="E66" s="11"/>
      <c r="F66" s="11"/>
      <c r="G66" s="8"/>
      <c r="I66" s="64"/>
      <c r="J66" s="48"/>
      <c r="K66" s="108"/>
      <c r="M66" s="64"/>
      <c r="N66" s="258"/>
      <c r="P66" s="64">
        <v>6</v>
      </c>
      <c r="Q66" s="259">
        <v>1800</v>
      </c>
      <c r="S66" s="64">
        <v>80</v>
      </c>
      <c r="T66" s="259">
        <v>122675</v>
      </c>
      <c r="V66" s="174"/>
      <c r="W66" s="175"/>
      <c r="X66" s="167"/>
      <c r="Y66" s="167"/>
      <c r="Z66" s="167"/>
      <c r="AA66" s="66"/>
      <c r="AB66" s="5"/>
      <c r="AC66" s="5"/>
      <c r="AD66" s="5"/>
      <c r="AE66" s="5"/>
      <c r="AF66" s="5"/>
      <c r="AG66" s="5"/>
      <c r="AH66" s="5"/>
      <c r="AI66" s="5"/>
      <c r="AJ66" s="5"/>
      <c r="AK66" s="5"/>
      <c r="AL66" s="5"/>
      <c r="AM66" s="5"/>
    </row>
    <row r="67" spans="1:39" s="4" customFormat="1" ht="14.4">
      <c r="A67" s="64" t="s">
        <v>697</v>
      </c>
      <c r="B67" s="64" t="s">
        <v>156</v>
      </c>
      <c r="C67" s="64"/>
      <c r="D67" s="64" t="s">
        <v>157</v>
      </c>
      <c r="E67" s="11"/>
      <c r="F67" s="11"/>
      <c r="G67" s="8"/>
      <c r="I67" s="64"/>
      <c r="J67" s="48"/>
      <c r="K67" s="108"/>
      <c r="M67" s="64"/>
      <c r="N67" s="258"/>
      <c r="P67" s="64">
        <v>1</v>
      </c>
      <c r="Q67" s="259">
        <v>300</v>
      </c>
      <c r="S67" s="64">
        <v>5</v>
      </c>
      <c r="T67" s="259">
        <v>875</v>
      </c>
      <c r="V67" s="174"/>
      <c r="W67" s="175"/>
      <c r="X67" s="167"/>
      <c r="Y67" s="167"/>
      <c r="Z67" s="167"/>
      <c r="AA67" s="66"/>
      <c r="AB67" s="5"/>
      <c r="AC67" s="5"/>
      <c r="AD67" s="5"/>
      <c r="AE67" s="5"/>
      <c r="AF67" s="5"/>
      <c r="AG67" s="5"/>
      <c r="AH67" s="5"/>
      <c r="AI67" s="5"/>
      <c r="AJ67" s="5"/>
      <c r="AK67" s="5"/>
      <c r="AL67" s="5"/>
      <c r="AM67" s="5"/>
    </row>
    <row r="68" spans="1:39" s="4" customFormat="1" ht="14.4">
      <c r="A68" s="64" t="s">
        <v>697</v>
      </c>
      <c r="B68" s="64" t="s">
        <v>158</v>
      </c>
      <c r="C68" s="64"/>
      <c r="D68" s="64" t="s">
        <v>159</v>
      </c>
      <c r="E68" s="11"/>
      <c r="F68" s="11"/>
      <c r="G68" s="8"/>
      <c r="I68" s="64"/>
      <c r="J68" s="48"/>
      <c r="K68" s="108"/>
      <c r="M68" s="64"/>
      <c r="N68" s="258"/>
      <c r="P68" s="64">
        <v>1</v>
      </c>
      <c r="Q68" s="259">
        <v>300</v>
      </c>
      <c r="S68" s="64">
        <v>9</v>
      </c>
      <c r="T68" s="259">
        <v>2000</v>
      </c>
      <c r="V68" s="174"/>
      <c r="W68" s="175"/>
      <c r="X68" s="167"/>
      <c r="Y68" s="167"/>
      <c r="Z68" s="167"/>
      <c r="AA68" s="66"/>
      <c r="AB68" s="5"/>
      <c r="AC68" s="5"/>
      <c r="AD68" s="5"/>
      <c r="AE68" s="5"/>
      <c r="AF68" s="5"/>
      <c r="AG68" s="5"/>
      <c r="AH68" s="5"/>
      <c r="AI68" s="5"/>
      <c r="AJ68" s="5"/>
      <c r="AK68" s="5"/>
      <c r="AL68" s="5"/>
      <c r="AM68" s="5"/>
    </row>
    <row r="69" spans="1:39" s="4" customFormat="1" ht="14.4">
      <c r="A69" s="64" t="s">
        <v>697</v>
      </c>
      <c r="B69" s="64" t="s">
        <v>160</v>
      </c>
      <c r="C69" s="64"/>
      <c r="D69" s="64" t="s">
        <v>161</v>
      </c>
      <c r="E69" s="11"/>
      <c r="F69" s="11"/>
      <c r="G69" s="8"/>
      <c r="I69" s="64"/>
      <c r="J69" s="48"/>
      <c r="K69" s="108"/>
      <c r="M69" s="64"/>
      <c r="N69" s="258"/>
      <c r="P69" s="64"/>
      <c r="Q69" s="259"/>
      <c r="S69" s="64">
        <v>1</v>
      </c>
      <c r="T69" s="259">
        <v>175</v>
      </c>
      <c r="V69" s="174"/>
      <c r="W69" s="175"/>
      <c r="X69" s="167"/>
      <c r="Y69" s="167"/>
      <c r="Z69" s="167"/>
      <c r="AA69" s="66"/>
      <c r="AB69" s="5"/>
      <c r="AC69" s="5"/>
      <c r="AD69" s="5"/>
      <c r="AE69" s="5"/>
      <c r="AF69" s="5"/>
      <c r="AG69" s="5"/>
      <c r="AH69" s="5"/>
      <c r="AI69" s="5"/>
      <c r="AJ69" s="5"/>
      <c r="AK69" s="5"/>
      <c r="AL69" s="5"/>
      <c r="AM69" s="5"/>
    </row>
    <row r="70" spans="1:39" s="4" customFormat="1" ht="14.4">
      <c r="A70" s="64" t="s">
        <v>697</v>
      </c>
      <c r="B70" s="64" t="s">
        <v>162</v>
      </c>
      <c r="C70" s="64"/>
      <c r="D70" s="64" t="s">
        <v>163</v>
      </c>
      <c r="E70" s="11"/>
      <c r="F70" s="11"/>
      <c r="G70" s="8"/>
      <c r="I70" s="64"/>
      <c r="J70" s="48"/>
      <c r="K70" s="108"/>
      <c r="M70" s="64"/>
      <c r="N70" s="258"/>
      <c r="P70" s="64">
        <v>2</v>
      </c>
      <c r="Q70" s="259">
        <v>600</v>
      </c>
      <c r="S70" s="64">
        <v>34</v>
      </c>
      <c r="T70" s="259">
        <v>6650</v>
      </c>
      <c r="V70" s="174"/>
      <c r="W70" s="175"/>
      <c r="X70" s="167"/>
      <c r="Y70" s="167"/>
      <c r="Z70" s="167"/>
      <c r="AA70" s="66"/>
      <c r="AB70" s="5"/>
      <c r="AC70" s="5"/>
      <c r="AD70" s="5"/>
      <c r="AE70" s="5"/>
      <c r="AF70" s="5"/>
      <c r="AG70" s="5"/>
      <c r="AH70" s="5"/>
      <c r="AI70" s="5"/>
      <c r="AJ70" s="5"/>
      <c r="AK70" s="5"/>
      <c r="AL70" s="5"/>
      <c r="AM70" s="5"/>
    </row>
    <row r="71" spans="1:39" s="4" customFormat="1" ht="14.4">
      <c r="A71" s="64" t="s">
        <v>697</v>
      </c>
      <c r="B71" s="64" t="s">
        <v>164</v>
      </c>
      <c r="C71" s="64"/>
      <c r="D71" s="64" t="s">
        <v>165</v>
      </c>
      <c r="E71" s="11"/>
      <c r="F71" s="11"/>
      <c r="G71" s="8"/>
      <c r="I71" s="64"/>
      <c r="J71" s="48"/>
      <c r="K71" s="108"/>
      <c r="M71" s="64"/>
      <c r="N71" s="258"/>
      <c r="P71" s="64"/>
      <c r="Q71" s="259"/>
      <c r="S71" s="64">
        <v>1</v>
      </c>
      <c r="T71" s="259">
        <v>175</v>
      </c>
      <c r="V71" s="174"/>
      <c r="W71" s="175"/>
      <c r="X71" s="167"/>
      <c r="Y71" s="167"/>
      <c r="Z71" s="167"/>
      <c r="AA71" s="66"/>
      <c r="AB71" s="5"/>
      <c r="AC71" s="5"/>
      <c r="AD71" s="5"/>
      <c r="AE71" s="5"/>
      <c r="AF71" s="5"/>
      <c r="AG71" s="5"/>
      <c r="AH71" s="5"/>
      <c r="AI71" s="5"/>
      <c r="AJ71" s="5"/>
      <c r="AK71" s="5"/>
      <c r="AL71" s="5"/>
      <c r="AM71" s="5"/>
    </row>
    <row r="72" spans="1:39" s="4" customFormat="1" ht="14.4">
      <c r="A72" s="64" t="s">
        <v>697</v>
      </c>
      <c r="B72" s="64" t="s">
        <v>168</v>
      </c>
      <c r="C72" s="64"/>
      <c r="D72" s="64" t="s">
        <v>169</v>
      </c>
      <c r="E72" s="11"/>
      <c r="F72" s="11"/>
      <c r="G72" s="8"/>
      <c r="I72" s="64"/>
      <c r="J72" s="48"/>
      <c r="K72" s="108"/>
      <c r="M72" s="64"/>
      <c r="N72" s="258"/>
      <c r="P72" s="64">
        <v>2</v>
      </c>
      <c r="Q72" s="259">
        <v>600</v>
      </c>
      <c r="S72" s="64">
        <v>17</v>
      </c>
      <c r="T72" s="259">
        <v>2975</v>
      </c>
      <c r="V72" s="174"/>
      <c r="W72" s="175"/>
      <c r="X72" s="167"/>
      <c r="Y72" s="167"/>
      <c r="Z72" s="167"/>
      <c r="AA72" s="66"/>
      <c r="AB72" s="5"/>
      <c r="AC72" s="5"/>
      <c r="AD72" s="5"/>
      <c r="AE72" s="5"/>
      <c r="AF72" s="5"/>
      <c r="AG72" s="5"/>
      <c r="AH72" s="5"/>
      <c r="AI72" s="5"/>
      <c r="AJ72" s="5"/>
      <c r="AK72" s="5"/>
      <c r="AL72" s="5"/>
      <c r="AM72" s="5"/>
    </row>
    <row r="73" spans="1:39" s="4" customFormat="1" ht="14.4">
      <c r="A73" s="64" t="s">
        <v>697</v>
      </c>
      <c r="B73" s="64" t="s">
        <v>170</v>
      </c>
      <c r="C73" s="64"/>
      <c r="D73" s="64" t="s">
        <v>171</v>
      </c>
      <c r="E73" s="11"/>
      <c r="F73" s="11"/>
      <c r="G73" s="8"/>
      <c r="I73" s="64"/>
      <c r="J73" s="48"/>
      <c r="K73" s="108"/>
      <c r="M73" s="64"/>
      <c r="N73" s="258"/>
      <c r="P73" s="64">
        <v>1</v>
      </c>
      <c r="Q73" s="259">
        <v>300</v>
      </c>
      <c r="S73" s="64">
        <v>6</v>
      </c>
      <c r="T73" s="259">
        <v>1050</v>
      </c>
      <c r="V73" s="174"/>
      <c r="W73" s="175"/>
      <c r="X73" s="167"/>
      <c r="Y73" s="167"/>
      <c r="Z73" s="167"/>
      <c r="AA73" s="66"/>
      <c r="AB73" s="5"/>
      <c r="AC73" s="5"/>
      <c r="AD73" s="5"/>
      <c r="AE73" s="5"/>
      <c r="AF73" s="5"/>
      <c r="AG73" s="5"/>
      <c r="AH73" s="5"/>
      <c r="AI73" s="5"/>
      <c r="AJ73" s="5"/>
      <c r="AK73" s="5"/>
      <c r="AL73" s="5"/>
      <c r="AM73" s="5"/>
    </row>
    <row r="74" spans="1:39" s="4" customFormat="1" ht="14.4">
      <c r="A74" s="64" t="s">
        <v>697</v>
      </c>
      <c r="B74" s="64" t="s">
        <v>172</v>
      </c>
      <c r="C74" s="64"/>
      <c r="D74" s="64" t="s">
        <v>173</v>
      </c>
      <c r="E74" s="11"/>
      <c r="F74" s="11"/>
      <c r="G74" s="8"/>
      <c r="I74" s="64"/>
      <c r="J74" s="48"/>
      <c r="K74" s="108"/>
      <c r="M74" s="64"/>
      <c r="N74" s="258"/>
      <c r="P74" s="64">
        <v>5</v>
      </c>
      <c r="Q74" s="259">
        <v>1500</v>
      </c>
      <c r="S74" s="64">
        <v>56</v>
      </c>
      <c r="T74" s="259">
        <v>10225</v>
      </c>
      <c r="V74" s="174"/>
      <c r="W74" s="175"/>
      <c r="X74" s="167"/>
      <c r="Y74" s="167"/>
      <c r="Z74" s="167"/>
      <c r="AA74" s="66"/>
      <c r="AB74" s="5"/>
      <c r="AC74" s="5"/>
      <c r="AD74" s="5"/>
      <c r="AE74" s="5"/>
      <c r="AF74" s="5"/>
      <c r="AG74" s="5"/>
      <c r="AH74" s="5"/>
      <c r="AI74" s="5"/>
      <c r="AJ74" s="5"/>
      <c r="AK74" s="5"/>
      <c r="AL74" s="5"/>
      <c r="AM74" s="5"/>
    </row>
    <row r="75" spans="1:39" s="4" customFormat="1" ht="14.4">
      <c r="A75" s="64" t="s">
        <v>697</v>
      </c>
      <c r="B75" s="64" t="s">
        <v>174</v>
      </c>
      <c r="C75" s="64"/>
      <c r="D75" s="64" t="s">
        <v>175</v>
      </c>
      <c r="E75" s="11"/>
      <c r="F75" s="11"/>
      <c r="G75" s="8"/>
      <c r="I75" s="64"/>
      <c r="J75" s="48"/>
      <c r="K75" s="108"/>
      <c r="M75" s="64">
        <v>2</v>
      </c>
      <c r="N75" s="258">
        <v>1058</v>
      </c>
      <c r="P75" s="64">
        <v>13</v>
      </c>
      <c r="Q75" s="259">
        <v>1047.44</v>
      </c>
      <c r="S75" s="64">
        <v>124</v>
      </c>
      <c r="T75" s="259">
        <v>23470.16</v>
      </c>
      <c r="V75" s="174"/>
      <c r="W75" s="175"/>
      <c r="X75" s="167"/>
      <c r="Y75" s="167"/>
      <c r="Z75" s="167"/>
      <c r="AA75" s="66"/>
      <c r="AB75" s="5"/>
      <c r="AC75" s="5"/>
      <c r="AD75" s="5"/>
      <c r="AE75" s="5"/>
      <c r="AF75" s="5"/>
      <c r="AG75" s="5"/>
      <c r="AH75" s="5"/>
      <c r="AI75" s="5"/>
      <c r="AJ75" s="5"/>
      <c r="AK75" s="5"/>
      <c r="AL75" s="5"/>
      <c r="AM75" s="5"/>
    </row>
    <row r="76" spans="1:39" s="4" customFormat="1" ht="14.4">
      <c r="A76" s="64" t="s">
        <v>697</v>
      </c>
      <c r="B76" s="64" t="s">
        <v>177</v>
      </c>
      <c r="C76" s="64"/>
      <c r="D76" s="64" t="s">
        <v>148</v>
      </c>
      <c r="E76" s="11"/>
      <c r="F76" s="11"/>
      <c r="G76" s="8"/>
      <c r="I76" s="64"/>
      <c r="J76" s="48"/>
      <c r="K76" s="108"/>
      <c r="M76" s="64"/>
      <c r="N76" s="258"/>
      <c r="P76" s="64">
        <v>1</v>
      </c>
      <c r="Q76" s="259">
        <v>300</v>
      </c>
      <c r="S76" s="64">
        <v>6</v>
      </c>
      <c r="T76" s="259">
        <v>1050</v>
      </c>
      <c r="V76" s="174"/>
      <c r="W76" s="175"/>
      <c r="X76" s="167"/>
      <c r="Y76" s="167"/>
      <c r="Z76" s="167"/>
      <c r="AA76" s="66"/>
      <c r="AB76" s="5"/>
      <c r="AC76" s="5"/>
      <c r="AD76" s="5"/>
      <c r="AE76" s="5"/>
      <c r="AF76" s="5"/>
      <c r="AG76" s="5"/>
      <c r="AH76" s="5"/>
      <c r="AI76" s="5"/>
      <c r="AJ76" s="5"/>
      <c r="AK76" s="5"/>
      <c r="AL76" s="5"/>
      <c r="AM76" s="5"/>
    </row>
    <row r="77" spans="1:39" s="4" customFormat="1" ht="14.4">
      <c r="A77" s="64" t="s">
        <v>697</v>
      </c>
      <c r="B77" s="64" t="s">
        <v>178</v>
      </c>
      <c r="C77" s="64"/>
      <c r="D77" s="64" t="s">
        <v>157</v>
      </c>
      <c r="E77" s="11"/>
      <c r="F77" s="11"/>
      <c r="G77" s="8"/>
      <c r="I77" s="64"/>
      <c r="J77" s="48"/>
      <c r="K77" s="108"/>
      <c r="M77" s="64"/>
      <c r="N77" s="258"/>
      <c r="P77" s="64">
        <v>4</v>
      </c>
      <c r="Q77" s="259">
        <v>1200</v>
      </c>
      <c r="S77" s="64">
        <v>13</v>
      </c>
      <c r="T77" s="259">
        <v>2300</v>
      </c>
      <c r="V77" s="174"/>
      <c r="W77" s="175"/>
      <c r="X77" s="167"/>
      <c r="Y77" s="167"/>
      <c r="Z77" s="167"/>
      <c r="AA77" s="66"/>
      <c r="AB77" s="5"/>
      <c r="AC77" s="5"/>
      <c r="AD77" s="5"/>
      <c r="AE77" s="5"/>
      <c r="AF77" s="5"/>
      <c r="AG77" s="5"/>
      <c r="AH77" s="5"/>
      <c r="AI77" s="5"/>
      <c r="AJ77" s="5"/>
      <c r="AK77" s="5"/>
      <c r="AL77" s="5"/>
      <c r="AM77" s="5"/>
    </row>
    <row r="78" spans="1:39" s="4" customFormat="1" ht="14.4">
      <c r="A78" s="64" t="s">
        <v>697</v>
      </c>
      <c r="B78" s="64" t="s">
        <v>179</v>
      </c>
      <c r="C78" s="64"/>
      <c r="D78" s="64" t="s">
        <v>180</v>
      </c>
      <c r="E78" s="11"/>
      <c r="F78" s="11"/>
      <c r="G78" s="8"/>
      <c r="I78" s="64"/>
      <c r="J78" s="48"/>
      <c r="K78" s="108"/>
      <c r="M78" s="64"/>
      <c r="N78" s="258"/>
      <c r="P78" s="64">
        <v>1</v>
      </c>
      <c r="Q78" s="259">
        <v>300</v>
      </c>
      <c r="S78" s="64">
        <v>5</v>
      </c>
      <c r="T78" s="259">
        <v>875</v>
      </c>
      <c r="V78" s="174"/>
      <c r="W78" s="175"/>
      <c r="X78" s="167"/>
      <c r="Y78" s="167"/>
      <c r="Z78" s="167"/>
      <c r="AA78" s="66"/>
      <c r="AB78" s="5"/>
      <c r="AC78" s="5"/>
      <c r="AD78" s="5"/>
      <c r="AE78" s="5"/>
      <c r="AF78" s="5"/>
      <c r="AG78" s="5"/>
      <c r="AH78" s="5"/>
      <c r="AI78" s="5"/>
      <c r="AJ78" s="5"/>
      <c r="AK78" s="5"/>
      <c r="AL78" s="5"/>
      <c r="AM78" s="5"/>
    </row>
    <row r="79" spans="1:39" s="4" customFormat="1" ht="14.4">
      <c r="A79" s="64" t="s">
        <v>697</v>
      </c>
      <c r="B79" s="64" t="s">
        <v>181</v>
      </c>
      <c r="C79" s="64"/>
      <c r="D79" s="64" t="s">
        <v>123</v>
      </c>
      <c r="E79" s="11"/>
      <c r="F79" s="11"/>
      <c r="G79" s="8"/>
      <c r="I79" s="64"/>
      <c r="J79" s="48"/>
      <c r="K79" s="108"/>
      <c r="M79" s="64"/>
      <c r="N79" s="258"/>
      <c r="P79" s="64">
        <v>1</v>
      </c>
      <c r="Q79" s="259">
        <v>300</v>
      </c>
      <c r="S79" s="64">
        <v>8</v>
      </c>
      <c r="T79" s="259">
        <v>1400</v>
      </c>
      <c r="V79" s="174"/>
      <c r="W79" s="175"/>
      <c r="X79" s="167"/>
      <c r="Y79" s="167"/>
      <c r="Z79" s="167"/>
      <c r="AA79" s="66"/>
      <c r="AB79" s="5"/>
      <c r="AC79" s="5"/>
      <c r="AD79" s="5"/>
      <c r="AE79" s="5"/>
      <c r="AF79" s="5"/>
      <c r="AG79" s="5"/>
      <c r="AH79" s="5"/>
      <c r="AI79" s="5"/>
      <c r="AJ79" s="5"/>
      <c r="AK79" s="5"/>
      <c r="AL79" s="5"/>
      <c r="AM79" s="5"/>
    </row>
    <row r="80" spans="1:39" s="4" customFormat="1" ht="14.4">
      <c r="A80" s="64" t="s">
        <v>697</v>
      </c>
      <c r="B80" s="64" t="s">
        <v>182</v>
      </c>
      <c r="C80" s="64"/>
      <c r="D80" s="64" t="s">
        <v>183</v>
      </c>
      <c r="E80" s="11"/>
      <c r="F80" s="11"/>
      <c r="G80" s="8"/>
      <c r="I80" s="64"/>
      <c r="J80" s="48"/>
      <c r="K80" s="108"/>
      <c r="M80" s="64"/>
      <c r="N80" s="258"/>
      <c r="P80" s="64"/>
      <c r="Q80" s="259"/>
      <c r="S80" s="64">
        <v>9</v>
      </c>
      <c r="T80" s="259">
        <v>1600</v>
      </c>
      <c r="V80" s="174"/>
      <c r="W80" s="175"/>
      <c r="X80" s="167"/>
      <c r="Y80" s="167"/>
      <c r="Z80" s="167"/>
      <c r="AA80" s="66"/>
      <c r="AB80" s="5"/>
      <c r="AC80" s="5"/>
      <c r="AD80" s="5"/>
      <c r="AE80" s="5"/>
      <c r="AF80" s="5"/>
      <c r="AG80" s="5"/>
      <c r="AH80" s="5"/>
      <c r="AI80" s="5"/>
      <c r="AJ80" s="5"/>
      <c r="AK80" s="5"/>
      <c r="AL80" s="5"/>
      <c r="AM80" s="5"/>
    </row>
    <row r="81" spans="1:39" s="4" customFormat="1" ht="14.4">
      <c r="A81" s="64" t="s">
        <v>697</v>
      </c>
      <c r="B81" s="64" t="s">
        <v>184</v>
      </c>
      <c r="C81" s="64"/>
      <c r="D81" s="64" t="s">
        <v>185</v>
      </c>
      <c r="E81" s="11"/>
      <c r="F81" s="11"/>
      <c r="G81" s="8"/>
      <c r="I81" s="64"/>
      <c r="J81" s="48"/>
      <c r="K81" s="108"/>
      <c r="M81" s="64"/>
      <c r="N81" s="258"/>
      <c r="P81" s="64"/>
      <c r="Q81" s="259"/>
      <c r="S81" s="64">
        <v>10</v>
      </c>
      <c r="T81" s="259">
        <v>1775</v>
      </c>
      <c r="V81" s="174"/>
      <c r="W81" s="175"/>
      <c r="X81" s="167"/>
      <c r="Y81" s="167"/>
      <c r="Z81" s="167"/>
      <c r="AA81" s="66"/>
      <c r="AB81" s="5"/>
      <c r="AC81" s="5"/>
      <c r="AD81" s="5"/>
      <c r="AE81" s="5"/>
      <c r="AF81" s="5"/>
      <c r="AG81" s="5"/>
      <c r="AH81" s="5"/>
      <c r="AI81" s="5"/>
      <c r="AJ81" s="5"/>
      <c r="AK81" s="5"/>
      <c r="AL81" s="5"/>
      <c r="AM81" s="5"/>
    </row>
    <row r="82" spans="1:39" s="4" customFormat="1" ht="14.4">
      <c r="A82" s="64" t="s">
        <v>697</v>
      </c>
      <c r="B82" s="64" t="s">
        <v>186</v>
      </c>
      <c r="C82" s="64"/>
      <c r="D82" s="64" t="s">
        <v>187</v>
      </c>
      <c r="E82" s="11"/>
      <c r="F82" s="11"/>
      <c r="G82" s="8"/>
      <c r="I82" s="64"/>
      <c r="J82" s="48"/>
      <c r="K82" s="108"/>
      <c r="M82" s="64"/>
      <c r="N82" s="258"/>
      <c r="P82" s="64">
        <v>5</v>
      </c>
      <c r="Q82" s="259">
        <v>1500</v>
      </c>
      <c r="S82" s="64">
        <v>16</v>
      </c>
      <c r="T82" s="259">
        <v>2850</v>
      </c>
      <c r="V82" s="174"/>
      <c r="W82" s="175"/>
      <c r="X82" s="167"/>
      <c r="Y82" s="167"/>
      <c r="Z82" s="167"/>
      <c r="AA82" s="66"/>
      <c r="AB82" s="5"/>
      <c r="AC82" s="5"/>
      <c r="AD82" s="5"/>
      <c r="AE82" s="5"/>
      <c r="AF82" s="5"/>
      <c r="AG82" s="5"/>
      <c r="AH82" s="5"/>
      <c r="AI82" s="5"/>
      <c r="AJ82" s="5"/>
      <c r="AK82" s="5"/>
      <c r="AL82" s="5"/>
      <c r="AM82" s="5"/>
    </row>
    <row r="83" spans="1:39" s="4" customFormat="1" ht="14.4">
      <c r="A83" s="64" t="s">
        <v>697</v>
      </c>
      <c r="B83" s="64" t="s">
        <v>703</v>
      </c>
      <c r="C83" s="64"/>
      <c r="D83" s="64" t="s">
        <v>189</v>
      </c>
      <c r="E83" s="11"/>
      <c r="F83" s="11"/>
      <c r="G83" s="8"/>
      <c r="I83" s="64"/>
      <c r="J83" s="48"/>
      <c r="K83" s="108"/>
      <c r="M83" s="64"/>
      <c r="N83" s="258"/>
      <c r="P83" s="64"/>
      <c r="Q83" s="259"/>
      <c r="S83" s="64">
        <v>6</v>
      </c>
      <c r="T83" s="259">
        <v>1050</v>
      </c>
      <c r="V83" s="174"/>
      <c r="W83" s="175"/>
      <c r="X83" s="167"/>
      <c r="Y83" s="167"/>
      <c r="Z83" s="167"/>
      <c r="AA83" s="66"/>
      <c r="AB83" s="5"/>
      <c r="AC83" s="5"/>
      <c r="AD83" s="5"/>
      <c r="AE83" s="5"/>
      <c r="AF83" s="5"/>
      <c r="AG83" s="5"/>
      <c r="AH83" s="5"/>
      <c r="AI83" s="5"/>
      <c r="AJ83" s="5"/>
      <c r="AK83" s="5"/>
      <c r="AL83" s="5"/>
      <c r="AM83" s="5"/>
    </row>
    <row r="84" spans="1:39" s="4" customFormat="1" ht="14.4">
      <c r="A84" s="64" t="s">
        <v>697</v>
      </c>
      <c r="B84" s="64" t="s">
        <v>190</v>
      </c>
      <c r="C84" s="64"/>
      <c r="D84" s="64" t="s">
        <v>191</v>
      </c>
      <c r="E84" s="11"/>
      <c r="F84" s="11"/>
      <c r="G84" s="8"/>
      <c r="I84" s="64"/>
      <c r="J84" s="48"/>
      <c r="K84" s="108"/>
      <c r="M84" s="64">
        <v>1</v>
      </c>
      <c r="N84" s="258">
        <v>1529</v>
      </c>
      <c r="P84" s="64"/>
      <c r="Q84" s="259"/>
      <c r="S84" s="64">
        <v>6</v>
      </c>
      <c r="T84" s="259">
        <v>1250</v>
      </c>
      <c r="V84" s="174"/>
      <c r="W84" s="175"/>
      <c r="X84" s="167"/>
      <c r="Y84" s="167"/>
      <c r="Z84" s="167"/>
      <c r="AA84" s="66"/>
      <c r="AB84" s="5"/>
      <c r="AC84" s="5"/>
      <c r="AD84" s="5"/>
      <c r="AE84" s="5"/>
      <c r="AF84" s="5"/>
      <c r="AG84" s="5"/>
      <c r="AH84" s="5"/>
      <c r="AI84" s="5"/>
      <c r="AJ84" s="5"/>
      <c r="AK84" s="5"/>
      <c r="AL84" s="5"/>
      <c r="AM84" s="5"/>
    </row>
    <row r="85" spans="1:39" s="4" customFormat="1" ht="14.4">
      <c r="A85" s="64" t="s">
        <v>697</v>
      </c>
      <c r="B85" s="64" t="s">
        <v>192</v>
      </c>
      <c r="C85" s="64"/>
      <c r="D85" s="64" t="s">
        <v>193</v>
      </c>
      <c r="E85" s="11"/>
      <c r="F85" s="11"/>
      <c r="G85" s="8"/>
      <c r="I85" s="64"/>
      <c r="J85" s="48"/>
      <c r="K85" s="108"/>
      <c r="M85" s="64"/>
      <c r="N85" s="258"/>
      <c r="P85" s="64">
        <v>1</v>
      </c>
      <c r="Q85" s="259">
        <v>300</v>
      </c>
      <c r="S85" s="64">
        <v>8</v>
      </c>
      <c r="T85" s="259">
        <v>1400</v>
      </c>
      <c r="V85" s="174"/>
      <c r="W85" s="175"/>
      <c r="X85" s="167"/>
      <c r="Y85" s="167"/>
      <c r="Z85" s="167"/>
      <c r="AA85" s="66"/>
      <c r="AB85" s="5"/>
      <c r="AC85" s="5"/>
      <c r="AD85" s="5"/>
      <c r="AE85" s="5"/>
      <c r="AF85" s="5"/>
      <c r="AG85" s="5"/>
      <c r="AH85" s="5"/>
      <c r="AI85" s="5"/>
      <c r="AJ85" s="5"/>
      <c r="AK85" s="5"/>
      <c r="AL85" s="5"/>
      <c r="AM85" s="5"/>
    </row>
    <row r="86" spans="1:39" s="4" customFormat="1" ht="14.4">
      <c r="A86" s="64" t="s">
        <v>697</v>
      </c>
      <c r="B86" s="64" t="s">
        <v>194</v>
      </c>
      <c r="C86" s="64"/>
      <c r="D86" s="64" t="s">
        <v>195</v>
      </c>
      <c r="E86" s="11"/>
      <c r="F86" s="11"/>
      <c r="G86" s="8"/>
      <c r="I86" s="64"/>
      <c r="J86" s="48"/>
      <c r="K86" s="108"/>
      <c r="M86" s="64"/>
      <c r="N86" s="258"/>
      <c r="P86" s="64"/>
      <c r="Q86" s="259"/>
      <c r="S86" s="64">
        <v>6</v>
      </c>
      <c r="T86" s="259">
        <v>1050</v>
      </c>
      <c r="V86" s="174"/>
      <c r="W86" s="175"/>
      <c r="X86" s="167"/>
      <c r="Y86" s="167"/>
      <c r="Z86" s="167"/>
      <c r="AA86" s="66"/>
      <c r="AB86" s="5"/>
      <c r="AC86" s="5"/>
      <c r="AD86" s="5"/>
      <c r="AE86" s="5"/>
      <c r="AF86" s="5"/>
      <c r="AG86" s="5"/>
      <c r="AH86" s="5"/>
      <c r="AI86" s="5"/>
      <c r="AJ86" s="5"/>
      <c r="AK86" s="5"/>
      <c r="AL86" s="5"/>
      <c r="AM86" s="5"/>
    </row>
    <row r="87" spans="1:39" s="4" customFormat="1" ht="14.4">
      <c r="A87" s="64" t="s">
        <v>697</v>
      </c>
      <c r="B87" s="64" t="s">
        <v>196</v>
      </c>
      <c r="C87" s="64"/>
      <c r="D87" s="64" t="s">
        <v>197</v>
      </c>
      <c r="E87" s="11"/>
      <c r="F87" s="11"/>
      <c r="G87" s="8"/>
      <c r="I87" s="64"/>
      <c r="J87" s="48"/>
      <c r="K87" s="108"/>
      <c r="M87" s="64"/>
      <c r="N87" s="258"/>
      <c r="P87" s="64"/>
      <c r="Q87" s="259"/>
      <c r="S87" s="64">
        <v>3</v>
      </c>
      <c r="T87" s="259">
        <v>525</v>
      </c>
      <c r="V87" s="174"/>
      <c r="W87" s="175"/>
      <c r="X87" s="167"/>
      <c r="Y87" s="167"/>
      <c r="Z87" s="167"/>
      <c r="AA87" s="66"/>
      <c r="AB87" s="5"/>
      <c r="AC87" s="5"/>
      <c r="AD87" s="5"/>
      <c r="AE87" s="5"/>
      <c r="AF87" s="5"/>
      <c r="AG87" s="5"/>
      <c r="AH87" s="5"/>
      <c r="AI87" s="5"/>
      <c r="AJ87" s="5"/>
      <c r="AK87" s="5"/>
      <c r="AL87" s="5"/>
      <c r="AM87" s="5"/>
    </row>
    <row r="88" spans="1:39" s="4" customFormat="1" ht="14.4">
      <c r="A88" s="64" t="s">
        <v>697</v>
      </c>
      <c r="B88" s="64" t="s">
        <v>198</v>
      </c>
      <c r="C88" s="64"/>
      <c r="D88" s="64" t="s">
        <v>199</v>
      </c>
      <c r="E88" s="11"/>
      <c r="F88" s="11"/>
      <c r="G88" s="8"/>
      <c r="I88" s="64"/>
      <c r="J88" s="48"/>
      <c r="K88" s="108"/>
      <c r="M88" s="64"/>
      <c r="N88" s="258"/>
      <c r="P88" s="64">
        <v>1</v>
      </c>
      <c r="Q88" s="259">
        <v>300</v>
      </c>
      <c r="S88" s="64">
        <v>8</v>
      </c>
      <c r="T88" s="259">
        <v>1425</v>
      </c>
      <c r="V88" s="174"/>
      <c r="W88" s="175"/>
      <c r="X88" s="167"/>
      <c r="Y88" s="167"/>
      <c r="Z88" s="167"/>
      <c r="AA88" s="66"/>
      <c r="AB88" s="5"/>
      <c r="AC88" s="5"/>
      <c r="AD88" s="5"/>
      <c r="AE88" s="5"/>
      <c r="AF88" s="5"/>
      <c r="AG88" s="5"/>
      <c r="AH88" s="5"/>
      <c r="AI88" s="5"/>
      <c r="AJ88" s="5"/>
      <c r="AK88" s="5"/>
      <c r="AL88" s="5"/>
      <c r="AM88" s="5"/>
    </row>
    <row r="89" spans="1:39" s="4" customFormat="1" ht="14.4">
      <c r="A89" s="64" t="s">
        <v>697</v>
      </c>
      <c r="B89" s="64" t="s">
        <v>201</v>
      </c>
      <c r="C89" s="64"/>
      <c r="D89" s="64" t="s">
        <v>193</v>
      </c>
      <c r="E89" s="11"/>
      <c r="F89" s="11"/>
      <c r="G89" s="8"/>
      <c r="I89" s="64"/>
      <c r="J89" s="48"/>
      <c r="K89" s="108"/>
      <c r="M89" s="64">
        <v>1</v>
      </c>
      <c r="N89" s="258">
        <v>529</v>
      </c>
      <c r="P89" s="64">
        <v>28</v>
      </c>
      <c r="Q89" s="259">
        <v>8400</v>
      </c>
      <c r="S89" s="64">
        <v>129</v>
      </c>
      <c r="T89" s="259">
        <v>23275</v>
      </c>
      <c r="V89" s="174"/>
      <c r="W89" s="175"/>
      <c r="X89" s="167"/>
      <c r="Y89" s="167"/>
      <c r="Z89" s="167"/>
      <c r="AA89" s="66"/>
      <c r="AB89" s="5"/>
      <c r="AC89" s="5"/>
      <c r="AD89" s="5"/>
      <c r="AE89" s="5"/>
      <c r="AF89" s="5"/>
      <c r="AG89" s="5"/>
      <c r="AH89" s="5"/>
      <c r="AI89" s="5"/>
      <c r="AJ89" s="5"/>
      <c r="AK89" s="5"/>
      <c r="AL89" s="5"/>
      <c r="AM89" s="5"/>
    </row>
    <row r="90" spans="1:39" s="4" customFormat="1" ht="14.4">
      <c r="A90" s="64" t="s">
        <v>697</v>
      </c>
      <c r="B90" s="64" t="s">
        <v>83</v>
      </c>
      <c r="C90" s="64"/>
      <c r="D90" s="64" t="s">
        <v>84</v>
      </c>
      <c r="E90" s="11"/>
      <c r="F90" s="11"/>
      <c r="G90" s="8"/>
      <c r="I90" s="64"/>
      <c r="J90" s="48"/>
      <c r="K90" s="108"/>
      <c r="M90" s="64">
        <v>1</v>
      </c>
      <c r="N90" s="258">
        <v>529</v>
      </c>
      <c r="P90" s="64">
        <v>14</v>
      </c>
      <c r="Q90" s="259">
        <v>4105.75</v>
      </c>
      <c r="S90" s="64">
        <v>95</v>
      </c>
      <c r="T90" s="259">
        <v>19063</v>
      </c>
      <c r="V90" s="174"/>
      <c r="W90" s="175"/>
      <c r="X90" s="167"/>
      <c r="Y90" s="167"/>
      <c r="Z90" s="167"/>
      <c r="AA90" s="66"/>
      <c r="AB90" s="5"/>
      <c r="AC90" s="5"/>
      <c r="AD90" s="5"/>
      <c r="AE90" s="5"/>
      <c r="AF90" s="5"/>
      <c r="AG90" s="5"/>
      <c r="AH90" s="5"/>
      <c r="AI90" s="5"/>
      <c r="AJ90" s="5"/>
      <c r="AK90" s="5"/>
      <c r="AL90" s="5"/>
      <c r="AM90" s="5"/>
    </row>
    <row r="91" spans="1:39" s="4" customFormat="1" ht="14.4">
      <c r="A91" s="64" t="s">
        <v>697</v>
      </c>
      <c r="B91" s="64" t="s">
        <v>704</v>
      </c>
      <c r="C91" s="64"/>
      <c r="D91" s="64" t="s">
        <v>123</v>
      </c>
      <c r="E91" s="11"/>
      <c r="F91" s="11"/>
      <c r="G91" s="8"/>
      <c r="I91" s="64"/>
      <c r="J91" s="48"/>
      <c r="K91" s="108"/>
      <c r="M91" s="64"/>
      <c r="N91" s="258"/>
      <c r="P91" s="64"/>
      <c r="Q91" s="259"/>
      <c r="S91" s="64">
        <v>4</v>
      </c>
      <c r="T91" s="259">
        <v>900</v>
      </c>
      <c r="V91" s="174"/>
      <c r="W91" s="175"/>
      <c r="X91" s="167"/>
      <c r="Y91" s="167"/>
      <c r="Z91" s="167"/>
      <c r="AA91" s="66"/>
      <c r="AB91" s="5"/>
      <c r="AC91" s="5"/>
      <c r="AD91" s="5"/>
      <c r="AE91" s="5"/>
      <c r="AF91" s="5"/>
      <c r="AG91" s="5"/>
      <c r="AH91" s="5"/>
      <c r="AI91" s="5"/>
      <c r="AJ91" s="5"/>
      <c r="AK91" s="5"/>
      <c r="AL91" s="5"/>
      <c r="AM91" s="5"/>
    </row>
    <row r="92" spans="1:39" s="4" customFormat="1" ht="14.4">
      <c r="A92" s="64" t="s">
        <v>697</v>
      </c>
      <c r="B92" s="64" t="s">
        <v>204</v>
      </c>
      <c r="C92" s="64"/>
      <c r="D92" s="64" t="s">
        <v>96</v>
      </c>
      <c r="E92" s="11"/>
      <c r="F92" s="11"/>
      <c r="G92" s="8"/>
      <c r="I92" s="64"/>
      <c r="J92" s="48"/>
      <c r="K92" s="108"/>
      <c r="M92" s="64"/>
      <c r="N92" s="258"/>
      <c r="P92" s="64">
        <v>4</v>
      </c>
      <c r="Q92" s="259">
        <v>1200</v>
      </c>
      <c r="S92" s="64">
        <v>12</v>
      </c>
      <c r="T92" s="259">
        <v>2300</v>
      </c>
      <c r="V92" s="174"/>
      <c r="W92" s="175"/>
      <c r="X92" s="167"/>
      <c r="Y92" s="167"/>
      <c r="Z92" s="167"/>
      <c r="AA92" s="66"/>
      <c r="AB92" s="5"/>
      <c r="AC92" s="5"/>
      <c r="AD92" s="5"/>
      <c r="AE92" s="5"/>
      <c r="AF92" s="5"/>
      <c r="AG92" s="5"/>
      <c r="AH92" s="5"/>
      <c r="AI92" s="5"/>
      <c r="AJ92" s="5"/>
      <c r="AK92" s="5"/>
      <c r="AL92" s="5"/>
      <c r="AM92" s="5"/>
    </row>
    <row r="93" spans="1:39" s="4" customFormat="1" ht="14.4">
      <c r="A93" s="64" t="s">
        <v>697</v>
      </c>
      <c r="B93" s="64" t="s">
        <v>205</v>
      </c>
      <c r="C93" s="64"/>
      <c r="D93" s="64" t="s">
        <v>165</v>
      </c>
      <c r="E93" s="11"/>
      <c r="F93" s="11"/>
      <c r="G93" s="8"/>
      <c r="I93" s="64"/>
      <c r="J93" s="48"/>
      <c r="K93" s="108"/>
      <c r="M93" s="64"/>
      <c r="N93" s="258"/>
      <c r="P93" s="64">
        <v>3</v>
      </c>
      <c r="Q93" s="259">
        <v>900</v>
      </c>
      <c r="S93" s="64">
        <v>24</v>
      </c>
      <c r="T93" s="259">
        <v>4400</v>
      </c>
      <c r="V93" s="174"/>
      <c r="W93" s="175"/>
      <c r="X93" s="167"/>
      <c r="Y93" s="167"/>
      <c r="Z93" s="167"/>
      <c r="AA93" s="66"/>
      <c r="AB93" s="5"/>
      <c r="AC93" s="5"/>
      <c r="AD93" s="5"/>
      <c r="AE93" s="5"/>
      <c r="AF93" s="5"/>
      <c r="AG93" s="5"/>
      <c r="AH93" s="5"/>
      <c r="AI93" s="5"/>
      <c r="AJ93" s="5"/>
      <c r="AK93" s="5"/>
      <c r="AL93" s="5"/>
      <c r="AM93" s="5"/>
    </row>
    <row r="94" spans="1:39" s="4" customFormat="1" ht="14.4">
      <c r="A94" s="64" t="s">
        <v>697</v>
      </c>
      <c r="B94" s="64" t="s">
        <v>206</v>
      </c>
      <c r="C94" s="64"/>
      <c r="D94" s="64" t="s">
        <v>207</v>
      </c>
      <c r="E94" s="11"/>
      <c r="F94" s="11"/>
      <c r="G94" s="8"/>
      <c r="I94" s="64"/>
      <c r="J94" s="48"/>
      <c r="K94" s="108"/>
      <c r="M94" s="64"/>
      <c r="N94" s="258"/>
      <c r="P94" s="64">
        <v>1</v>
      </c>
      <c r="Q94" s="259">
        <v>300</v>
      </c>
      <c r="S94" s="64">
        <v>8</v>
      </c>
      <c r="T94" s="259">
        <v>1400</v>
      </c>
      <c r="V94" s="174"/>
      <c r="W94" s="175"/>
      <c r="X94" s="167"/>
      <c r="Y94" s="167"/>
      <c r="Z94" s="167"/>
      <c r="AA94" s="66"/>
      <c r="AB94" s="5"/>
      <c r="AC94" s="5"/>
      <c r="AD94" s="5"/>
      <c r="AE94" s="5"/>
      <c r="AF94" s="5"/>
      <c r="AG94" s="5"/>
      <c r="AH94" s="5"/>
      <c r="AI94" s="5"/>
      <c r="AJ94" s="5"/>
      <c r="AK94" s="5"/>
      <c r="AL94" s="5"/>
      <c r="AM94" s="5"/>
    </row>
    <row r="95" spans="1:39" s="4" customFormat="1" ht="14.4">
      <c r="A95" s="64" t="s">
        <v>697</v>
      </c>
      <c r="B95" s="64" t="s">
        <v>486</v>
      </c>
      <c r="C95" s="64"/>
      <c r="D95" s="64" t="s">
        <v>487</v>
      </c>
      <c r="E95" s="11"/>
      <c r="F95" s="11"/>
      <c r="G95" s="8"/>
      <c r="I95" s="64"/>
      <c r="J95" s="48"/>
      <c r="K95" s="108"/>
      <c r="M95" s="64"/>
      <c r="N95" s="258"/>
      <c r="P95" s="64"/>
      <c r="Q95" s="259"/>
      <c r="S95" s="64">
        <v>1</v>
      </c>
      <c r="T95" s="259">
        <v>175</v>
      </c>
      <c r="V95" s="174"/>
      <c r="W95" s="175"/>
      <c r="X95" s="167"/>
      <c r="Y95" s="167"/>
      <c r="Z95" s="167"/>
      <c r="AA95" s="66"/>
      <c r="AB95" s="5"/>
      <c r="AC95" s="5"/>
      <c r="AD95" s="5"/>
      <c r="AE95" s="5"/>
      <c r="AF95" s="5"/>
      <c r="AG95" s="5"/>
      <c r="AH95" s="5"/>
      <c r="AI95" s="5"/>
      <c r="AJ95" s="5"/>
      <c r="AK95" s="5"/>
      <c r="AL95" s="5"/>
      <c r="AM95" s="5"/>
    </row>
    <row r="96" spans="1:39" s="4" customFormat="1" ht="14.4">
      <c r="A96" s="64" t="s">
        <v>697</v>
      </c>
      <c r="B96" s="64" t="s">
        <v>208</v>
      </c>
      <c r="C96" s="64"/>
      <c r="D96" s="64" t="s">
        <v>121</v>
      </c>
      <c r="E96" s="11"/>
      <c r="F96" s="11"/>
      <c r="G96" s="8"/>
      <c r="I96" s="64"/>
      <c r="J96" s="48"/>
      <c r="K96" s="108"/>
      <c r="M96" s="64"/>
      <c r="N96" s="258"/>
      <c r="P96" s="64"/>
      <c r="Q96" s="259"/>
      <c r="S96" s="64">
        <v>4</v>
      </c>
      <c r="T96" s="259">
        <v>700</v>
      </c>
      <c r="V96" s="174"/>
      <c r="W96" s="175"/>
      <c r="X96" s="167"/>
      <c r="Y96" s="167"/>
      <c r="Z96" s="167"/>
      <c r="AA96" s="66"/>
      <c r="AB96" s="5"/>
      <c r="AC96" s="5"/>
      <c r="AD96" s="5"/>
      <c r="AE96" s="5"/>
      <c r="AF96" s="5"/>
      <c r="AG96" s="5"/>
      <c r="AH96" s="5"/>
      <c r="AI96" s="5"/>
      <c r="AJ96" s="5"/>
      <c r="AK96" s="5"/>
      <c r="AL96" s="5"/>
      <c r="AM96" s="5"/>
    </row>
    <row r="97" spans="1:39" s="4" customFormat="1" ht="14.4">
      <c r="A97" s="64" t="s">
        <v>697</v>
      </c>
      <c r="B97" s="64" t="s">
        <v>209</v>
      </c>
      <c r="C97" s="64"/>
      <c r="D97" s="64" t="s">
        <v>210</v>
      </c>
      <c r="E97" s="11"/>
      <c r="F97" s="11"/>
      <c r="G97" s="8"/>
      <c r="I97" s="64"/>
      <c r="J97" s="48"/>
      <c r="K97" s="108"/>
      <c r="M97" s="64">
        <v>2</v>
      </c>
      <c r="N97" s="258">
        <v>1058</v>
      </c>
      <c r="P97" s="64">
        <v>12</v>
      </c>
      <c r="Q97" s="259">
        <v>3600</v>
      </c>
      <c r="S97" s="64">
        <v>99</v>
      </c>
      <c r="T97" s="259">
        <v>18899</v>
      </c>
      <c r="V97" s="174"/>
      <c r="W97" s="175"/>
      <c r="X97" s="167"/>
      <c r="Y97" s="167"/>
      <c r="Z97" s="167"/>
      <c r="AA97" s="66"/>
      <c r="AB97" s="5"/>
      <c r="AC97" s="5"/>
      <c r="AD97" s="5"/>
      <c r="AE97" s="5"/>
      <c r="AF97" s="5"/>
      <c r="AG97" s="5"/>
      <c r="AH97" s="5"/>
      <c r="AI97" s="5"/>
      <c r="AJ97" s="5"/>
      <c r="AK97" s="5"/>
      <c r="AL97" s="5"/>
      <c r="AM97" s="5"/>
    </row>
    <row r="98" spans="1:39" s="4" customFormat="1" ht="14.4">
      <c r="A98" s="64" t="s">
        <v>697</v>
      </c>
      <c r="B98" s="64" t="s">
        <v>211</v>
      </c>
      <c r="C98" s="64"/>
      <c r="D98" s="64" t="s">
        <v>148</v>
      </c>
      <c r="E98" s="11"/>
      <c r="F98" s="11"/>
      <c r="G98" s="8"/>
      <c r="I98" s="64"/>
      <c r="J98" s="48"/>
      <c r="K98" s="108"/>
      <c r="M98" s="64"/>
      <c r="N98" s="258"/>
      <c r="P98" s="64">
        <v>2</v>
      </c>
      <c r="Q98" s="259">
        <v>600</v>
      </c>
      <c r="S98" s="64">
        <v>14</v>
      </c>
      <c r="T98" s="259">
        <v>2450</v>
      </c>
      <c r="V98" s="174"/>
      <c r="W98" s="175"/>
      <c r="X98" s="167"/>
      <c r="Y98" s="167"/>
      <c r="Z98" s="167"/>
      <c r="AA98" s="66"/>
      <c r="AB98" s="5"/>
      <c r="AC98" s="5"/>
      <c r="AD98" s="5"/>
      <c r="AE98" s="5"/>
      <c r="AF98" s="5"/>
      <c r="AG98" s="5"/>
      <c r="AH98" s="5"/>
      <c r="AI98" s="5"/>
      <c r="AJ98" s="5"/>
      <c r="AK98" s="5"/>
      <c r="AL98" s="5"/>
      <c r="AM98" s="5"/>
    </row>
    <row r="99" spans="1:39" s="4" customFormat="1" ht="14.4">
      <c r="A99" s="64" t="s">
        <v>697</v>
      </c>
      <c r="B99" s="64" t="s">
        <v>212</v>
      </c>
      <c r="C99" s="64"/>
      <c r="D99" s="64" t="s">
        <v>213</v>
      </c>
      <c r="E99" s="11"/>
      <c r="F99" s="11"/>
      <c r="G99" s="8"/>
      <c r="I99" s="64"/>
      <c r="J99" s="48"/>
      <c r="K99" s="108"/>
      <c r="M99" s="64"/>
      <c r="N99" s="258"/>
      <c r="P99" s="64">
        <v>1</v>
      </c>
      <c r="Q99" s="259">
        <v>300</v>
      </c>
      <c r="S99" s="64">
        <v>8</v>
      </c>
      <c r="T99" s="259">
        <v>1400</v>
      </c>
      <c r="V99" s="174"/>
      <c r="W99" s="175"/>
      <c r="X99" s="167"/>
      <c r="Y99" s="167"/>
      <c r="Z99" s="167"/>
      <c r="AA99" s="66"/>
      <c r="AB99" s="5"/>
      <c r="AC99" s="5"/>
      <c r="AD99" s="5"/>
      <c r="AE99" s="5"/>
      <c r="AF99" s="5"/>
      <c r="AG99" s="5"/>
      <c r="AH99" s="5"/>
      <c r="AI99" s="5"/>
      <c r="AJ99" s="5"/>
      <c r="AK99" s="5"/>
      <c r="AL99" s="5"/>
      <c r="AM99" s="5"/>
    </row>
    <row r="100" spans="1:39" s="4" customFormat="1" ht="14.4">
      <c r="A100" s="64" t="s">
        <v>697</v>
      </c>
      <c r="B100" s="64" t="s">
        <v>214</v>
      </c>
      <c r="C100" s="64"/>
      <c r="D100" s="64" t="s">
        <v>215</v>
      </c>
      <c r="E100" s="11"/>
      <c r="F100" s="11"/>
      <c r="G100" s="8"/>
      <c r="I100" s="64"/>
      <c r="J100" s="48"/>
      <c r="K100" s="108"/>
      <c r="M100" s="64"/>
      <c r="N100" s="258"/>
      <c r="P100" s="64"/>
      <c r="Q100" s="259"/>
      <c r="S100" s="64">
        <v>1</v>
      </c>
      <c r="T100" s="259">
        <v>175</v>
      </c>
      <c r="V100" s="174"/>
      <c r="W100" s="175"/>
      <c r="X100" s="167"/>
      <c r="Y100" s="167"/>
      <c r="Z100" s="167"/>
      <c r="AA100" s="66"/>
      <c r="AB100" s="5"/>
      <c r="AC100" s="5"/>
      <c r="AD100" s="5"/>
      <c r="AE100" s="5"/>
      <c r="AF100" s="5"/>
      <c r="AG100" s="5"/>
      <c r="AH100" s="5"/>
      <c r="AI100" s="5"/>
      <c r="AJ100" s="5"/>
      <c r="AK100" s="5"/>
      <c r="AL100" s="5"/>
      <c r="AM100" s="5"/>
    </row>
    <row r="101" spans="1:39" s="4" customFormat="1" ht="14.4">
      <c r="A101" s="64" t="s">
        <v>697</v>
      </c>
      <c r="B101" s="64" t="s">
        <v>216</v>
      </c>
      <c r="C101" s="64"/>
      <c r="D101" s="64" t="s">
        <v>136</v>
      </c>
      <c r="E101" s="11"/>
      <c r="F101" s="11"/>
      <c r="G101" s="8"/>
      <c r="I101" s="64"/>
      <c r="J101" s="48"/>
      <c r="K101" s="108"/>
      <c r="M101" s="64"/>
      <c r="N101" s="258"/>
      <c r="P101" s="64">
        <v>1</v>
      </c>
      <c r="Q101" s="259">
        <v>300</v>
      </c>
      <c r="S101" s="64">
        <v>9</v>
      </c>
      <c r="T101" s="259">
        <v>1575</v>
      </c>
      <c r="V101" s="174"/>
      <c r="W101" s="175"/>
      <c r="X101" s="167"/>
      <c r="Y101" s="167"/>
      <c r="Z101" s="167"/>
      <c r="AA101" s="66"/>
      <c r="AB101" s="5"/>
      <c r="AC101" s="5"/>
      <c r="AD101" s="5"/>
      <c r="AE101" s="5"/>
      <c r="AF101" s="5"/>
      <c r="AG101" s="5"/>
      <c r="AH101" s="5"/>
      <c r="AI101" s="5"/>
      <c r="AJ101" s="5"/>
      <c r="AK101" s="5"/>
      <c r="AL101" s="5"/>
      <c r="AM101" s="5"/>
    </row>
    <row r="102" spans="1:39" s="4" customFormat="1" ht="14.4">
      <c r="A102" s="64" t="s">
        <v>697</v>
      </c>
      <c r="B102" s="64" t="s">
        <v>217</v>
      </c>
      <c r="C102" s="64"/>
      <c r="D102" s="64" t="s">
        <v>218</v>
      </c>
      <c r="E102" s="11"/>
      <c r="F102" s="11"/>
      <c r="G102" s="8"/>
      <c r="I102" s="64"/>
      <c r="J102" s="48"/>
      <c r="K102" s="108"/>
      <c r="M102" s="64"/>
      <c r="N102" s="258"/>
      <c r="P102" s="64">
        <v>1</v>
      </c>
      <c r="Q102" s="259">
        <v>300</v>
      </c>
      <c r="S102" s="64">
        <v>19</v>
      </c>
      <c r="T102" s="259">
        <v>3325</v>
      </c>
      <c r="V102" s="174"/>
      <c r="W102" s="175"/>
      <c r="X102" s="167"/>
      <c r="Y102" s="167"/>
      <c r="Z102" s="167"/>
      <c r="AA102" s="66"/>
      <c r="AB102" s="5"/>
      <c r="AC102" s="5"/>
      <c r="AD102" s="5"/>
      <c r="AE102" s="5"/>
      <c r="AF102" s="5"/>
      <c r="AG102" s="5"/>
      <c r="AH102" s="5"/>
      <c r="AI102" s="5"/>
      <c r="AJ102" s="5"/>
      <c r="AK102" s="5"/>
      <c r="AL102" s="5"/>
      <c r="AM102" s="5"/>
    </row>
    <row r="103" spans="1:39" s="4" customFormat="1" ht="14.4">
      <c r="A103" s="64" t="s">
        <v>697</v>
      </c>
      <c r="B103" s="64" t="s">
        <v>219</v>
      </c>
      <c r="C103" s="64"/>
      <c r="D103" s="64" t="s">
        <v>100</v>
      </c>
      <c r="E103" s="11"/>
      <c r="F103" s="11"/>
      <c r="G103" s="8"/>
      <c r="I103" s="64"/>
      <c r="J103" s="48"/>
      <c r="K103" s="108"/>
      <c r="M103" s="64"/>
      <c r="N103" s="258"/>
      <c r="P103" s="64"/>
      <c r="Q103" s="259"/>
      <c r="S103" s="64">
        <v>1</v>
      </c>
      <c r="T103" s="259">
        <v>175</v>
      </c>
      <c r="V103" s="174"/>
      <c r="W103" s="175"/>
      <c r="X103" s="167"/>
      <c r="Y103" s="167"/>
      <c r="Z103" s="167"/>
      <c r="AA103" s="66"/>
      <c r="AB103" s="5"/>
      <c r="AC103" s="5"/>
      <c r="AD103" s="5"/>
      <c r="AE103" s="5"/>
      <c r="AF103" s="5"/>
      <c r="AG103" s="5"/>
      <c r="AH103" s="5"/>
      <c r="AI103" s="5"/>
      <c r="AJ103" s="5"/>
      <c r="AK103" s="5"/>
      <c r="AL103" s="5"/>
      <c r="AM103" s="5"/>
    </row>
    <row r="104" spans="1:39" s="4" customFormat="1" ht="14.4">
      <c r="A104" s="64" t="s">
        <v>697</v>
      </c>
      <c r="B104" s="64" t="s">
        <v>223</v>
      </c>
      <c r="C104" s="64"/>
      <c r="D104" s="64" t="s">
        <v>148</v>
      </c>
      <c r="E104" s="11"/>
      <c r="F104" s="11"/>
      <c r="G104" s="8"/>
      <c r="I104" s="64"/>
      <c r="J104" s="48"/>
      <c r="K104" s="108"/>
      <c r="M104" s="64"/>
      <c r="N104" s="258"/>
      <c r="P104" s="64"/>
      <c r="Q104" s="259"/>
      <c r="S104" s="64">
        <v>4</v>
      </c>
      <c r="T104" s="259">
        <v>700</v>
      </c>
      <c r="V104" s="174"/>
      <c r="W104" s="175"/>
      <c r="X104" s="167"/>
      <c r="Y104" s="167"/>
      <c r="Z104" s="167"/>
      <c r="AA104" s="66"/>
      <c r="AB104" s="5"/>
      <c r="AC104" s="5"/>
      <c r="AD104" s="5"/>
      <c r="AE104" s="5"/>
      <c r="AF104" s="5"/>
      <c r="AG104" s="5"/>
      <c r="AH104" s="5"/>
      <c r="AI104" s="5"/>
      <c r="AJ104" s="5"/>
      <c r="AK104" s="5"/>
      <c r="AL104" s="5"/>
      <c r="AM104" s="5"/>
    </row>
    <row r="105" spans="1:39" s="4" customFormat="1" ht="14.4">
      <c r="A105" s="64" t="s">
        <v>697</v>
      </c>
      <c r="B105" s="64" t="s">
        <v>223</v>
      </c>
      <c r="C105" s="64"/>
      <c r="D105" s="64" t="s">
        <v>187</v>
      </c>
      <c r="E105" s="11"/>
      <c r="F105" s="11"/>
      <c r="G105" s="8"/>
      <c r="I105" s="64"/>
      <c r="J105" s="48"/>
      <c r="K105" s="108"/>
      <c r="M105" s="64"/>
      <c r="N105" s="258"/>
      <c r="P105" s="64"/>
      <c r="Q105" s="259"/>
      <c r="S105" s="64">
        <v>1</v>
      </c>
      <c r="T105" s="259">
        <v>175</v>
      </c>
      <c r="V105" s="174"/>
      <c r="W105" s="175"/>
      <c r="X105" s="167"/>
      <c r="Y105" s="167"/>
      <c r="Z105" s="167"/>
      <c r="AA105" s="66"/>
      <c r="AB105" s="5"/>
      <c r="AC105" s="5"/>
      <c r="AD105" s="5"/>
      <c r="AE105" s="5"/>
      <c r="AF105" s="5"/>
      <c r="AG105" s="5"/>
      <c r="AH105" s="5"/>
      <c r="AI105" s="5"/>
      <c r="AJ105" s="5"/>
      <c r="AK105" s="5"/>
      <c r="AL105" s="5"/>
      <c r="AM105" s="5"/>
    </row>
    <row r="106" spans="1:39" s="4" customFormat="1" ht="14.4">
      <c r="A106" s="64" t="s">
        <v>697</v>
      </c>
      <c r="B106" s="64" t="s">
        <v>224</v>
      </c>
      <c r="C106" s="64"/>
      <c r="D106" s="64" t="s">
        <v>96</v>
      </c>
      <c r="E106" s="11"/>
      <c r="F106" s="11"/>
      <c r="G106" s="8"/>
      <c r="I106" s="64"/>
      <c r="J106" s="48"/>
      <c r="K106" s="108"/>
      <c r="M106" s="64"/>
      <c r="N106" s="258"/>
      <c r="P106" s="64"/>
      <c r="Q106" s="259"/>
      <c r="S106" s="64">
        <v>3</v>
      </c>
      <c r="T106" s="259">
        <v>525</v>
      </c>
      <c r="V106" s="174"/>
      <c r="W106" s="175"/>
      <c r="X106" s="167"/>
      <c r="Y106" s="167"/>
      <c r="Z106" s="167"/>
      <c r="AA106" s="66"/>
      <c r="AB106" s="5"/>
      <c r="AC106" s="5"/>
      <c r="AD106" s="5"/>
      <c r="AE106" s="5"/>
      <c r="AF106" s="5"/>
      <c r="AG106" s="5"/>
      <c r="AH106" s="5"/>
      <c r="AI106" s="5"/>
      <c r="AJ106" s="5"/>
      <c r="AK106" s="5"/>
      <c r="AL106" s="5"/>
      <c r="AM106" s="5"/>
    </row>
    <row r="107" spans="1:39" s="4" customFormat="1" ht="14.4">
      <c r="A107" s="64" t="s">
        <v>697</v>
      </c>
      <c r="B107" s="64" t="s">
        <v>225</v>
      </c>
      <c r="C107" s="64"/>
      <c r="D107" s="64" t="s">
        <v>226</v>
      </c>
      <c r="E107" s="11"/>
      <c r="F107" s="11"/>
      <c r="G107" s="8"/>
      <c r="I107" s="64"/>
      <c r="J107" s="48"/>
      <c r="K107" s="108"/>
      <c r="M107" s="64"/>
      <c r="N107" s="258"/>
      <c r="P107" s="64">
        <v>1</v>
      </c>
      <c r="Q107" s="259">
        <v>300</v>
      </c>
      <c r="S107" s="64">
        <v>5</v>
      </c>
      <c r="T107" s="259">
        <v>875</v>
      </c>
      <c r="V107" s="174"/>
      <c r="W107" s="175"/>
      <c r="X107" s="167"/>
      <c r="Y107" s="167"/>
      <c r="Z107" s="167"/>
      <c r="AA107" s="66"/>
      <c r="AB107" s="5"/>
      <c r="AC107" s="5"/>
      <c r="AD107" s="5"/>
      <c r="AE107" s="5"/>
      <c r="AF107" s="5"/>
      <c r="AG107" s="5"/>
      <c r="AH107" s="5"/>
      <c r="AI107" s="5"/>
      <c r="AJ107" s="5"/>
      <c r="AK107" s="5"/>
      <c r="AL107" s="5"/>
      <c r="AM107" s="5"/>
    </row>
    <row r="108" spans="1:39" s="4" customFormat="1" ht="14.4">
      <c r="A108" s="64" t="s">
        <v>697</v>
      </c>
      <c r="B108" s="64" t="s">
        <v>227</v>
      </c>
      <c r="C108" s="64"/>
      <c r="D108" s="64" t="s">
        <v>228</v>
      </c>
      <c r="E108" s="11"/>
      <c r="F108" s="11"/>
      <c r="G108" s="8"/>
      <c r="I108" s="64"/>
      <c r="J108" s="48"/>
      <c r="K108" s="108"/>
      <c r="M108" s="64"/>
      <c r="N108" s="258"/>
      <c r="P108" s="64">
        <v>1</v>
      </c>
      <c r="Q108" s="259">
        <v>300</v>
      </c>
      <c r="S108" s="64">
        <v>33</v>
      </c>
      <c r="T108" s="259">
        <v>5800</v>
      </c>
      <c r="V108" s="174"/>
      <c r="W108" s="175"/>
      <c r="X108" s="167"/>
      <c r="Y108" s="167"/>
      <c r="Z108" s="167"/>
      <c r="AA108" s="66"/>
      <c r="AB108" s="5"/>
      <c r="AC108" s="5"/>
      <c r="AD108" s="5"/>
      <c r="AE108" s="5"/>
      <c r="AF108" s="5"/>
      <c r="AG108" s="5"/>
      <c r="AH108" s="5"/>
      <c r="AI108" s="5"/>
      <c r="AJ108" s="5"/>
      <c r="AK108" s="5"/>
      <c r="AL108" s="5"/>
      <c r="AM108" s="5"/>
    </row>
    <row r="109" spans="1:39" s="4" customFormat="1" ht="14.4">
      <c r="A109" s="64" t="s">
        <v>697</v>
      </c>
      <c r="B109" s="64" t="s">
        <v>705</v>
      </c>
      <c r="C109" s="64"/>
      <c r="D109" s="64" t="s">
        <v>89</v>
      </c>
      <c r="E109" s="11"/>
      <c r="F109" s="11"/>
      <c r="G109" s="8"/>
      <c r="I109" s="64"/>
      <c r="J109" s="48"/>
      <c r="K109" s="108"/>
      <c r="M109" s="64"/>
      <c r="N109" s="258"/>
      <c r="P109" s="64"/>
      <c r="Q109" s="259"/>
      <c r="S109" s="64">
        <v>3</v>
      </c>
      <c r="T109" s="259">
        <v>525</v>
      </c>
      <c r="V109" s="174"/>
      <c r="W109" s="175"/>
      <c r="X109" s="167"/>
      <c r="Y109" s="167"/>
      <c r="Z109" s="167"/>
      <c r="AA109" s="66"/>
      <c r="AB109" s="5"/>
      <c r="AC109" s="5"/>
      <c r="AD109" s="5"/>
      <c r="AE109" s="5"/>
      <c r="AF109" s="5"/>
      <c r="AG109" s="5"/>
      <c r="AH109" s="5"/>
      <c r="AI109" s="5"/>
      <c r="AJ109" s="5"/>
      <c r="AK109" s="5"/>
      <c r="AL109" s="5"/>
      <c r="AM109" s="5"/>
    </row>
    <row r="110" spans="1:39" s="4" customFormat="1" ht="14.4">
      <c r="A110" s="64" t="s">
        <v>697</v>
      </c>
      <c r="B110" s="64" t="s">
        <v>233</v>
      </c>
      <c r="C110" s="64"/>
      <c r="D110" s="64" t="s">
        <v>193</v>
      </c>
      <c r="E110" s="11"/>
      <c r="F110" s="11"/>
      <c r="G110" s="8"/>
      <c r="I110" s="64"/>
      <c r="J110" s="48"/>
      <c r="K110" s="108"/>
      <c r="M110" s="64"/>
      <c r="N110" s="258"/>
      <c r="P110" s="64"/>
      <c r="Q110" s="259"/>
      <c r="S110" s="64">
        <v>8</v>
      </c>
      <c r="T110" s="259">
        <v>1400</v>
      </c>
      <c r="V110" s="174"/>
      <c r="W110" s="175"/>
      <c r="X110" s="167"/>
      <c r="Y110" s="167"/>
      <c r="Z110" s="167"/>
      <c r="AA110" s="66"/>
      <c r="AB110" s="5"/>
      <c r="AC110" s="5"/>
      <c r="AD110" s="5"/>
      <c r="AE110" s="5"/>
      <c r="AF110" s="5"/>
      <c r="AG110" s="5"/>
      <c r="AH110" s="5"/>
      <c r="AI110" s="5"/>
      <c r="AJ110" s="5"/>
      <c r="AK110" s="5"/>
      <c r="AL110" s="5"/>
      <c r="AM110" s="5"/>
    </row>
    <row r="111" spans="1:39" s="4" customFormat="1" ht="14.4">
      <c r="A111" s="64" t="s">
        <v>697</v>
      </c>
      <c r="B111" s="64" t="s">
        <v>234</v>
      </c>
      <c r="C111" s="64"/>
      <c r="D111" s="64" t="s">
        <v>235</v>
      </c>
      <c r="E111" s="11"/>
      <c r="F111" s="11"/>
      <c r="G111" s="8"/>
      <c r="I111" s="64"/>
      <c r="J111" s="48"/>
      <c r="K111" s="108"/>
      <c r="M111" s="64"/>
      <c r="N111" s="258"/>
      <c r="P111" s="64"/>
      <c r="Q111" s="259"/>
      <c r="S111" s="64">
        <v>3</v>
      </c>
      <c r="T111" s="259">
        <v>525</v>
      </c>
      <c r="V111" s="174"/>
      <c r="W111" s="175"/>
      <c r="X111" s="167"/>
      <c r="Y111" s="167"/>
      <c r="Z111" s="167"/>
      <c r="AA111" s="66"/>
      <c r="AB111" s="5"/>
      <c r="AC111" s="5"/>
      <c r="AD111" s="5"/>
      <c r="AE111" s="5"/>
      <c r="AF111" s="5"/>
      <c r="AG111" s="5"/>
      <c r="AH111" s="5"/>
      <c r="AI111" s="5"/>
      <c r="AJ111" s="5"/>
      <c r="AK111" s="5"/>
      <c r="AL111" s="5"/>
      <c r="AM111" s="5"/>
    </row>
    <row r="112" spans="1:39" s="4" customFormat="1" ht="14.4">
      <c r="A112" s="64" t="s">
        <v>697</v>
      </c>
      <c r="B112" s="64" t="s">
        <v>236</v>
      </c>
      <c r="C112" s="64"/>
      <c r="D112" s="64" t="s">
        <v>237</v>
      </c>
      <c r="E112" s="11"/>
      <c r="F112" s="11"/>
      <c r="G112" s="8"/>
      <c r="I112" s="64"/>
      <c r="J112" s="48"/>
      <c r="K112" s="108"/>
      <c r="M112" s="64"/>
      <c r="N112" s="258"/>
      <c r="P112" s="64">
        <v>3</v>
      </c>
      <c r="Q112" s="259">
        <v>900</v>
      </c>
      <c r="S112" s="64">
        <v>22</v>
      </c>
      <c r="T112" s="259">
        <v>4050</v>
      </c>
      <c r="V112" s="174"/>
      <c r="W112" s="175"/>
      <c r="X112" s="167"/>
      <c r="Y112" s="167"/>
      <c r="Z112" s="167"/>
      <c r="AA112" s="66"/>
      <c r="AB112" s="5"/>
      <c r="AC112" s="5"/>
      <c r="AD112" s="5"/>
      <c r="AE112" s="5"/>
      <c r="AF112" s="5"/>
      <c r="AG112" s="5"/>
      <c r="AH112" s="5"/>
      <c r="AI112" s="5"/>
      <c r="AJ112" s="5"/>
      <c r="AK112" s="5"/>
      <c r="AL112" s="5"/>
      <c r="AM112" s="5"/>
    </row>
    <row r="113" spans="1:39" s="4" customFormat="1" ht="14.4">
      <c r="A113" s="64" t="s">
        <v>697</v>
      </c>
      <c r="B113" s="64" t="s">
        <v>238</v>
      </c>
      <c r="C113" s="64"/>
      <c r="D113" s="64" t="s">
        <v>105</v>
      </c>
      <c r="E113" s="11"/>
      <c r="F113" s="11"/>
      <c r="G113" s="8"/>
      <c r="I113" s="64"/>
      <c r="J113" s="48"/>
      <c r="K113" s="108"/>
      <c r="M113" s="64"/>
      <c r="N113" s="258"/>
      <c r="P113" s="64">
        <v>10</v>
      </c>
      <c r="Q113" s="259">
        <v>2906.82</v>
      </c>
      <c r="S113" s="64">
        <v>114</v>
      </c>
      <c r="T113" s="259">
        <v>21843</v>
      </c>
      <c r="V113" s="174"/>
      <c r="W113" s="175"/>
      <c r="X113" s="167"/>
      <c r="Y113" s="167"/>
      <c r="Z113" s="167"/>
      <c r="AA113" s="66"/>
      <c r="AB113" s="5"/>
      <c r="AC113" s="5"/>
      <c r="AD113" s="5"/>
      <c r="AE113" s="5"/>
      <c r="AF113" s="5"/>
      <c r="AG113" s="5"/>
      <c r="AH113" s="5"/>
      <c r="AI113" s="5"/>
      <c r="AJ113" s="5"/>
      <c r="AK113" s="5"/>
      <c r="AL113" s="5"/>
      <c r="AM113" s="5"/>
    </row>
    <row r="114" spans="1:39" s="4" customFormat="1" ht="14.4">
      <c r="A114" s="64" t="s">
        <v>697</v>
      </c>
      <c r="B114" s="64" t="s">
        <v>239</v>
      </c>
      <c r="C114" s="64"/>
      <c r="D114" s="64" t="s">
        <v>240</v>
      </c>
      <c r="E114" s="11"/>
      <c r="F114" s="11"/>
      <c r="G114" s="8"/>
      <c r="I114" s="64"/>
      <c r="J114" s="48"/>
      <c r="K114" s="108"/>
      <c r="M114" s="64"/>
      <c r="N114" s="258"/>
      <c r="P114" s="64"/>
      <c r="Q114" s="259"/>
      <c r="S114" s="64">
        <v>2</v>
      </c>
      <c r="T114" s="259">
        <v>350</v>
      </c>
      <c r="V114" s="174"/>
      <c r="W114" s="175"/>
      <c r="X114" s="167"/>
      <c r="Y114" s="167"/>
      <c r="Z114" s="167"/>
      <c r="AA114" s="66"/>
      <c r="AB114" s="5"/>
      <c r="AC114" s="5"/>
      <c r="AD114" s="5"/>
      <c r="AE114" s="5"/>
      <c r="AF114" s="5"/>
      <c r="AG114" s="5"/>
      <c r="AH114" s="5"/>
      <c r="AI114" s="5"/>
      <c r="AJ114" s="5"/>
      <c r="AK114" s="5"/>
      <c r="AL114" s="5"/>
      <c r="AM114" s="5"/>
    </row>
    <row r="115" spans="1:39" s="4" customFormat="1" ht="14.4">
      <c r="A115" s="64" t="s">
        <v>697</v>
      </c>
      <c r="B115" s="64" t="s">
        <v>244</v>
      </c>
      <c r="C115" s="64"/>
      <c r="D115" s="64" t="s">
        <v>193</v>
      </c>
      <c r="E115" s="11"/>
      <c r="F115" s="11"/>
      <c r="G115" s="8"/>
      <c r="I115" s="64"/>
      <c r="J115" s="48"/>
      <c r="K115" s="108"/>
      <c r="M115" s="64"/>
      <c r="N115" s="258"/>
      <c r="P115" s="64"/>
      <c r="Q115" s="259"/>
      <c r="S115" s="64">
        <v>1</v>
      </c>
      <c r="T115" s="259">
        <v>175</v>
      </c>
      <c r="V115" s="174"/>
      <c r="W115" s="175"/>
      <c r="X115" s="167"/>
      <c r="Y115" s="167"/>
      <c r="Z115" s="167"/>
      <c r="AA115" s="66"/>
      <c r="AB115" s="5"/>
      <c r="AC115" s="5"/>
      <c r="AD115" s="5"/>
      <c r="AE115" s="5"/>
      <c r="AF115" s="5"/>
      <c r="AG115" s="5"/>
      <c r="AH115" s="5"/>
      <c r="AI115" s="5"/>
      <c r="AJ115" s="5"/>
      <c r="AK115" s="5"/>
      <c r="AL115" s="5"/>
      <c r="AM115" s="5"/>
    </row>
    <row r="116" spans="1:39" s="4" customFormat="1" ht="14.4">
      <c r="A116" s="64" t="s">
        <v>697</v>
      </c>
      <c r="B116" s="64" t="s">
        <v>245</v>
      </c>
      <c r="C116" s="64"/>
      <c r="D116" s="64" t="s">
        <v>246</v>
      </c>
      <c r="E116" s="11"/>
      <c r="F116" s="11"/>
      <c r="G116" s="8"/>
      <c r="I116" s="64"/>
      <c r="J116" s="48"/>
      <c r="K116" s="108"/>
      <c r="M116" s="64"/>
      <c r="N116" s="258"/>
      <c r="P116" s="64">
        <v>1</v>
      </c>
      <c r="Q116" s="259">
        <v>300</v>
      </c>
      <c r="S116" s="64">
        <v>6</v>
      </c>
      <c r="T116" s="259">
        <v>1050</v>
      </c>
      <c r="V116" s="174"/>
      <c r="W116" s="175"/>
      <c r="X116" s="167"/>
      <c r="Y116" s="167"/>
      <c r="Z116" s="167"/>
      <c r="AA116" s="66"/>
      <c r="AB116" s="5"/>
      <c r="AC116" s="5"/>
      <c r="AD116" s="5"/>
      <c r="AE116" s="5"/>
      <c r="AF116" s="5"/>
      <c r="AG116" s="5"/>
      <c r="AH116" s="5"/>
      <c r="AI116" s="5"/>
      <c r="AJ116" s="5"/>
      <c r="AK116" s="5"/>
      <c r="AL116" s="5"/>
      <c r="AM116" s="5"/>
    </row>
    <row r="117" spans="1:39" s="4" customFormat="1" ht="14.4">
      <c r="A117" s="64" t="s">
        <v>697</v>
      </c>
      <c r="B117" s="64" t="s">
        <v>247</v>
      </c>
      <c r="C117" s="64"/>
      <c r="D117" s="64" t="s">
        <v>248</v>
      </c>
      <c r="E117" s="11"/>
      <c r="F117" s="11"/>
      <c r="G117" s="8"/>
      <c r="I117" s="64"/>
      <c r="J117" s="48"/>
      <c r="K117" s="108"/>
      <c r="M117" s="64"/>
      <c r="N117" s="258"/>
      <c r="P117" s="64"/>
      <c r="Q117" s="259"/>
      <c r="S117" s="64">
        <v>6</v>
      </c>
      <c r="T117" s="259">
        <v>1050</v>
      </c>
      <c r="V117" s="174"/>
      <c r="W117" s="175"/>
      <c r="X117" s="167"/>
      <c r="Y117" s="167"/>
      <c r="Z117" s="167"/>
      <c r="AA117" s="66"/>
      <c r="AB117" s="5"/>
      <c r="AC117" s="5"/>
      <c r="AD117" s="5"/>
      <c r="AE117" s="5"/>
      <c r="AF117" s="5"/>
      <c r="AG117" s="5"/>
      <c r="AH117" s="5"/>
      <c r="AI117" s="5"/>
      <c r="AJ117" s="5"/>
      <c r="AK117" s="5"/>
      <c r="AL117" s="5"/>
      <c r="AM117" s="5"/>
    </row>
    <row r="118" spans="1:39" s="4" customFormat="1" ht="14.4">
      <c r="A118" s="64" t="s">
        <v>697</v>
      </c>
      <c r="B118" s="64" t="s">
        <v>249</v>
      </c>
      <c r="C118" s="64"/>
      <c r="D118" s="64" t="s">
        <v>250</v>
      </c>
      <c r="E118" s="11"/>
      <c r="F118" s="11"/>
      <c r="G118" s="8"/>
      <c r="I118" s="64"/>
      <c r="J118" s="48"/>
      <c r="K118" s="108"/>
      <c r="M118" s="64"/>
      <c r="N118" s="258"/>
      <c r="P118" s="64">
        <v>1</v>
      </c>
      <c r="Q118" s="259">
        <v>300</v>
      </c>
      <c r="S118" s="64">
        <v>3</v>
      </c>
      <c r="T118" s="259">
        <v>525</v>
      </c>
      <c r="V118" s="174"/>
      <c r="W118" s="175"/>
      <c r="X118" s="167"/>
      <c r="Y118" s="167"/>
      <c r="Z118" s="167"/>
      <c r="AA118" s="66"/>
      <c r="AB118" s="5"/>
      <c r="AC118" s="5"/>
      <c r="AD118" s="5"/>
      <c r="AE118" s="5"/>
      <c r="AF118" s="5"/>
      <c r="AG118" s="5"/>
      <c r="AH118" s="5"/>
      <c r="AI118" s="5"/>
      <c r="AJ118" s="5"/>
      <c r="AK118" s="5"/>
      <c r="AL118" s="5"/>
      <c r="AM118" s="5"/>
    </row>
    <row r="119" spans="1:39" s="4" customFormat="1" ht="14.4">
      <c r="A119" s="64" t="s">
        <v>697</v>
      </c>
      <c r="B119" s="64" t="s">
        <v>251</v>
      </c>
      <c r="C119" s="64"/>
      <c r="D119" s="64" t="s">
        <v>96</v>
      </c>
      <c r="E119" s="11"/>
      <c r="F119" s="11"/>
      <c r="G119" s="8"/>
      <c r="I119" s="64"/>
      <c r="J119" s="48"/>
      <c r="K119" s="108"/>
      <c r="M119" s="64">
        <v>1</v>
      </c>
      <c r="N119" s="258">
        <v>529</v>
      </c>
      <c r="P119" s="64">
        <v>19</v>
      </c>
      <c r="Q119" s="259">
        <v>5700</v>
      </c>
      <c r="S119" s="64">
        <v>159</v>
      </c>
      <c r="T119" s="259">
        <v>27846</v>
      </c>
      <c r="V119" s="174"/>
      <c r="W119" s="175"/>
      <c r="X119" s="167"/>
      <c r="Y119" s="167"/>
      <c r="Z119" s="167"/>
      <c r="AA119" s="66"/>
      <c r="AB119" s="5"/>
      <c r="AC119" s="5"/>
      <c r="AD119" s="5"/>
      <c r="AE119" s="5"/>
      <c r="AF119" s="5"/>
      <c r="AG119" s="5"/>
      <c r="AH119" s="5"/>
      <c r="AI119" s="5"/>
      <c r="AJ119" s="5"/>
      <c r="AK119" s="5"/>
      <c r="AL119" s="5"/>
      <c r="AM119" s="5"/>
    </row>
    <row r="120" spans="1:39" s="4" customFormat="1" ht="14.4">
      <c r="A120" s="64" t="s">
        <v>697</v>
      </c>
      <c r="B120" s="64" t="s">
        <v>255</v>
      </c>
      <c r="C120" s="64"/>
      <c r="D120" s="64" t="s">
        <v>256</v>
      </c>
      <c r="E120" s="11"/>
      <c r="F120" s="11"/>
      <c r="G120" s="8"/>
      <c r="I120" s="64"/>
      <c r="J120" s="48"/>
      <c r="K120" s="108"/>
      <c r="M120" s="64"/>
      <c r="N120" s="258"/>
      <c r="P120" s="64"/>
      <c r="Q120" s="259"/>
      <c r="S120" s="64">
        <v>2</v>
      </c>
      <c r="T120" s="259">
        <v>350</v>
      </c>
      <c r="V120" s="174"/>
      <c r="W120" s="175"/>
      <c r="X120" s="167"/>
      <c r="Y120" s="167"/>
      <c r="Z120" s="167"/>
      <c r="AA120" s="66"/>
      <c r="AB120" s="5"/>
      <c r="AC120" s="5"/>
      <c r="AD120" s="5"/>
      <c r="AE120" s="5"/>
      <c r="AF120" s="5"/>
      <c r="AG120" s="5"/>
      <c r="AH120" s="5"/>
      <c r="AI120" s="5"/>
      <c r="AJ120" s="5"/>
      <c r="AK120" s="5"/>
      <c r="AL120" s="5"/>
      <c r="AM120" s="5"/>
    </row>
    <row r="121" spans="1:39" s="4" customFormat="1" ht="14.4">
      <c r="A121" s="64" t="s">
        <v>697</v>
      </c>
      <c r="B121" s="64" t="s">
        <v>258</v>
      </c>
      <c r="C121" s="64"/>
      <c r="D121" s="64" t="s">
        <v>259</v>
      </c>
      <c r="E121" s="11"/>
      <c r="F121" s="11"/>
      <c r="G121" s="8"/>
      <c r="I121" s="64"/>
      <c r="J121" s="48"/>
      <c r="K121" s="108"/>
      <c r="M121" s="64"/>
      <c r="N121" s="258"/>
      <c r="P121" s="64"/>
      <c r="Q121" s="259"/>
      <c r="S121" s="64">
        <v>5</v>
      </c>
      <c r="T121" s="259">
        <v>875</v>
      </c>
      <c r="V121" s="174"/>
      <c r="W121" s="175"/>
      <c r="X121" s="167"/>
      <c r="Y121" s="167"/>
      <c r="Z121" s="167"/>
      <c r="AA121" s="66"/>
      <c r="AB121" s="5"/>
      <c r="AC121" s="5"/>
      <c r="AD121" s="5"/>
      <c r="AE121" s="5"/>
      <c r="AF121" s="5"/>
      <c r="AG121" s="5"/>
      <c r="AH121" s="5"/>
      <c r="AI121" s="5"/>
      <c r="AJ121" s="5"/>
      <c r="AK121" s="5"/>
      <c r="AL121" s="5"/>
      <c r="AM121" s="5"/>
    </row>
    <row r="122" spans="1:39" s="4" customFormat="1" ht="14.4">
      <c r="A122" s="64" t="s">
        <v>697</v>
      </c>
      <c r="B122" s="64" t="s">
        <v>260</v>
      </c>
      <c r="C122" s="64"/>
      <c r="D122" s="64" t="s">
        <v>261</v>
      </c>
      <c r="E122" s="11"/>
      <c r="F122" s="11"/>
      <c r="G122" s="8"/>
      <c r="I122" s="64"/>
      <c r="J122" s="48"/>
      <c r="K122" s="108"/>
      <c r="M122" s="64"/>
      <c r="N122" s="258"/>
      <c r="P122" s="64">
        <v>1</v>
      </c>
      <c r="Q122" s="259">
        <v>300</v>
      </c>
      <c r="S122" s="64">
        <v>3</v>
      </c>
      <c r="T122" s="259">
        <v>525</v>
      </c>
      <c r="V122" s="174"/>
      <c r="W122" s="175"/>
      <c r="X122" s="167"/>
      <c r="Y122" s="167"/>
      <c r="Z122" s="167"/>
      <c r="AA122" s="66"/>
      <c r="AB122" s="5"/>
      <c r="AC122" s="5"/>
      <c r="AD122" s="5"/>
      <c r="AE122" s="5"/>
      <c r="AF122" s="5"/>
      <c r="AG122" s="5"/>
      <c r="AH122" s="5"/>
      <c r="AI122" s="5"/>
      <c r="AJ122" s="5"/>
      <c r="AK122" s="5"/>
      <c r="AL122" s="5"/>
      <c r="AM122" s="5"/>
    </row>
    <row r="123" spans="1:39" s="4" customFormat="1" ht="14.4">
      <c r="A123" s="64" t="s">
        <v>697</v>
      </c>
      <c r="B123" s="64" t="s">
        <v>706</v>
      </c>
      <c r="C123" s="64"/>
      <c r="D123" s="64" t="s">
        <v>136</v>
      </c>
      <c r="E123" s="11"/>
      <c r="F123" s="11"/>
      <c r="G123" s="8"/>
      <c r="I123" s="64"/>
      <c r="J123" s="48"/>
      <c r="K123" s="108"/>
      <c r="M123" s="64"/>
      <c r="N123" s="258"/>
      <c r="P123" s="64"/>
      <c r="Q123" s="259"/>
      <c r="S123" s="64">
        <v>1</v>
      </c>
      <c r="T123" s="259">
        <v>175</v>
      </c>
      <c r="V123" s="174"/>
      <c r="W123" s="175"/>
      <c r="X123" s="167"/>
      <c r="Y123" s="167"/>
      <c r="Z123" s="167"/>
      <c r="AA123" s="66"/>
      <c r="AB123" s="5"/>
      <c r="AC123" s="5"/>
      <c r="AD123" s="5"/>
      <c r="AE123" s="5"/>
      <c r="AF123" s="5"/>
      <c r="AG123" s="5"/>
      <c r="AH123" s="5"/>
      <c r="AI123" s="5"/>
      <c r="AJ123" s="5"/>
      <c r="AK123" s="5"/>
      <c r="AL123" s="5"/>
      <c r="AM123" s="5"/>
    </row>
    <row r="124" spans="1:39" s="4" customFormat="1" ht="14.4">
      <c r="A124" s="64" t="s">
        <v>697</v>
      </c>
      <c r="B124" s="64" t="s">
        <v>263</v>
      </c>
      <c r="C124" s="64"/>
      <c r="D124" s="64" t="s">
        <v>264</v>
      </c>
      <c r="E124" s="11"/>
      <c r="F124" s="11"/>
      <c r="G124" s="8"/>
      <c r="I124" s="64"/>
      <c r="J124" s="48"/>
      <c r="K124" s="108"/>
      <c r="M124" s="64"/>
      <c r="N124" s="258"/>
      <c r="P124" s="64">
        <v>5</v>
      </c>
      <c r="Q124" s="259">
        <v>1500</v>
      </c>
      <c r="S124" s="64">
        <v>16</v>
      </c>
      <c r="T124" s="259">
        <v>3025</v>
      </c>
      <c r="V124" s="174"/>
      <c r="W124" s="175"/>
      <c r="X124" s="167"/>
      <c r="Y124" s="167"/>
      <c r="Z124" s="167"/>
      <c r="AA124" s="66"/>
      <c r="AB124" s="5"/>
      <c r="AC124" s="5"/>
      <c r="AD124" s="5"/>
      <c r="AE124" s="5"/>
      <c r="AF124" s="5"/>
      <c r="AG124" s="5"/>
      <c r="AH124" s="5"/>
      <c r="AI124" s="5"/>
      <c r="AJ124" s="5"/>
      <c r="AK124" s="5"/>
      <c r="AL124" s="5"/>
      <c r="AM124" s="5"/>
    </row>
    <row r="125" spans="1:39" s="4" customFormat="1" ht="14.4">
      <c r="A125" s="64" t="s">
        <v>697</v>
      </c>
      <c r="B125" s="64" t="s">
        <v>266</v>
      </c>
      <c r="C125" s="64"/>
      <c r="D125" s="64" t="s">
        <v>113</v>
      </c>
      <c r="E125" s="11"/>
      <c r="F125" s="11"/>
      <c r="G125" s="8"/>
      <c r="I125" s="64"/>
      <c r="J125" s="48"/>
      <c r="K125" s="108"/>
      <c r="M125" s="64"/>
      <c r="N125" s="258"/>
      <c r="P125" s="64"/>
      <c r="Q125" s="259"/>
      <c r="S125" s="64">
        <v>1</v>
      </c>
      <c r="T125" s="259">
        <v>175</v>
      </c>
      <c r="V125" s="174"/>
      <c r="W125" s="175"/>
      <c r="X125" s="167"/>
      <c r="Y125" s="167"/>
      <c r="Z125" s="167"/>
      <c r="AA125" s="66"/>
      <c r="AB125" s="5"/>
      <c r="AC125" s="5"/>
      <c r="AD125" s="5"/>
      <c r="AE125" s="5"/>
      <c r="AF125" s="5"/>
      <c r="AG125" s="5"/>
      <c r="AH125" s="5"/>
      <c r="AI125" s="5"/>
      <c r="AJ125" s="5"/>
      <c r="AK125" s="5"/>
      <c r="AL125" s="5"/>
      <c r="AM125" s="5"/>
    </row>
    <row r="126" spans="1:39" s="4" customFormat="1" ht="14.4">
      <c r="A126" s="64" t="s">
        <v>697</v>
      </c>
      <c r="B126" s="64" t="s">
        <v>707</v>
      </c>
      <c r="C126" s="64"/>
      <c r="D126" s="64" t="s">
        <v>269</v>
      </c>
      <c r="E126" s="11"/>
      <c r="F126" s="11"/>
      <c r="G126" s="8"/>
      <c r="I126" s="64"/>
      <c r="J126" s="48"/>
      <c r="K126" s="108"/>
      <c r="M126" s="64"/>
      <c r="N126" s="258"/>
      <c r="P126" s="64"/>
      <c r="Q126" s="259"/>
      <c r="S126" s="64">
        <v>4</v>
      </c>
      <c r="T126" s="259">
        <v>700</v>
      </c>
      <c r="V126" s="174"/>
      <c r="W126" s="175"/>
      <c r="X126" s="167"/>
      <c r="Y126" s="167"/>
      <c r="Z126" s="167"/>
      <c r="AA126" s="66"/>
      <c r="AB126" s="5"/>
      <c r="AC126" s="5"/>
      <c r="AD126" s="5"/>
      <c r="AE126" s="5"/>
      <c r="AF126" s="5"/>
      <c r="AG126" s="5"/>
      <c r="AH126" s="5"/>
      <c r="AI126" s="5"/>
      <c r="AJ126" s="5"/>
      <c r="AK126" s="5"/>
      <c r="AL126" s="5"/>
      <c r="AM126" s="5"/>
    </row>
    <row r="127" spans="1:39" s="4" customFormat="1" ht="14.4">
      <c r="A127" s="64" t="s">
        <v>697</v>
      </c>
      <c r="B127" s="64" t="s">
        <v>270</v>
      </c>
      <c r="C127" s="64"/>
      <c r="D127" s="64" t="s">
        <v>271</v>
      </c>
      <c r="E127" s="11"/>
      <c r="F127" s="11"/>
      <c r="G127" s="8"/>
      <c r="I127" s="64"/>
      <c r="J127" s="48"/>
      <c r="K127" s="108"/>
      <c r="M127" s="64"/>
      <c r="N127" s="258"/>
      <c r="P127" s="64">
        <v>1</v>
      </c>
      <c r="Q127" s="259">
        <v>300</v>
      </c>
      <c r="S127" s="64">
        <v>3</v>
      </c>
      <c r="T127" s="259">
        <v>525</v>
      </c>
      <c r="V127" s="174"/>
      <c r="W127" s="175"/>
      <c r="X127" s="167"/>
      <c r="Y127" s="167"/>
      <c r="Z127" s="167"/>
      <c r="AA127" s="66"/>
      <c r="AB127" s="5"/>
      <c r="AC127" s="5"/>
      <c r="AD127" s="5"/>
      <c r="AE127" s="5"/>
      <c r="AF127" s="5"/>
      <c r="AG127" s="5"/>
      <c r="AH127" s="5"/>
      <c r="AI127" s="5"/>
      <c r="AJ127" s="5"/>
      <c r="AK127" s="5"/>
      <c r="AL127" s="5"/>
      <c r="AM127" s="5"/>
    </row>
    <row r="128" spans="1:39" s="4" customFormat="1" ht="14.4">
      <c r="A128" s="64" t="s">
        <v>697</v>
      </c>
      <c r="B128" s="64" t="s">
        <v>272</v>
      </c>
      <c r="C128" s="64"/>
      <c r="D128" s="64" t="s">
        <v>143</v>
      </c>
      <c r="E128" s="11"/>
      <c r="F128" s="11"/>
      <c r="G128" s="8"/>
      <c r="I128" s="64"/>
      <c r="J128" s="48"/>
      <c r="K128" s="108"/>
      <c r="M128" s="64"/>
      <c r="N128" s="258"/>
      <c r="P128" s="64">
        <v>1</v>
      </c>
      <c r="Q128" s="259">
        <v>300</v>
      </c>
      <c r="S128" s="64">
        <v>15</v>
      </c>
      <c r="T128" s="259">
        <v>2877</v>
      </c>
      <c r="V128" s="174"/>
      <c r="W128" s="175"/>
      <c r="X128" s="167"/>
      <c r="Y128" s="167"/>
      <c r="Z128" s="167"/>
      <c r="AA128" s="66"/>
      <c r="AB128" s="5"/>
      <c r="AC128" s="5"/>
      <c r="AD128" s="5"/>
      <c r="AE128" s="5"/>
      <c r="AF128" s="5"/>
      <c r="AG128" s="5"/>
      <c r="AH128" s="5"/>
      <c r="AI128" s="5"/>
      <c r="AJ128" s="5"/>
      <c r="AK128" s="5"/>
      <c r="AL128" s="5"/>
      <c r="AM128" s="5"/>
    </row>
    <row r="129" spans="1:39" s="4" customFormat="1" ht="14.4">
      <c r="A129" s="64" t="s">
        <v>697</v>
      </c>
      <c r="B129" s="64" t="s">
        <v>273</v>
      </c>
      <c r="C129" s="64"/>
      <c r="D129" s="64" t="s">
        <v>153</v>
      </c>
      <c r="E129" s="11"/>
      <c r="F129" s="11"/>
      <c r="G129" s="8"/>
      <c r="I129" s="64"/>
      <c r="J129" s="48"/>
      <c r="K129" s="108"/>
      <c r="M129" s="64"/>
      <c r="N129" s="258"/>
      <c r="P129" s="64">
        <v>6</v>
      </c>
      <c r="Q129" s="259">
        <v>1800</v>
      </c>
      <c r="S129" s="64">
        <v>93</v>
      </c>
      <c r="T129" s="259">
        <v>17581</v>
      </c>
      <c r="V129" s="174"/>
      <c r="W129" s="175"/>
      <c r="X129" s="167"/>
      <c r="Y129" s="167"/>
      <c r="Z129" s="167"/>
      <c r="AA129" s="66"/>
      <c r="AB129" s="5"/>
      <c r="AC129" s="5"/>
      <c r="AD129" s="5"/>
      <c r="AE129" s="5"/>
      <c r="AF129" s="5"/>
      <c r="AG129" s="5"/>
      <c r="AH129" s="5"/>
      <c r="AI129" s="5"/>
      <c r="AJ129" s="5"/>
      <c r="AK129" s="5"/>
      <c r="AL129" s="5"/>
      <c r="AM129" s="5"/>
    </row>
    <row r="130" spans="1:39" s="4" customFormat="1" ht="14.4">
      <c r="A130" s="64" t="s">
        <v>697</v>
      </c>
      <c r="B130" s="64" t="s">
        <v>274</v>
      </c>
      <c r="C130" s="64"/>
      <c r="D130" s="64" t="s">
        <v>175</v>
      </c>
      <c r="E130" s="11"/>
      <c r="F130" s="11"/>
      <c r="G130" s="8"/>
      <c r="I130" s="64"/>
      <c r="J130" s="48"/>
      <c r="K130" s="108"/>
      <c r="M130" s="64"/>
      <c r="N130" s="258"/>
      <c r="P130" s="64">
        <v>1</v>
      </c>
      <c r="Q130" s="259">
        <v>300</v>
      </c>
      <c r="S130" s="64">
        <v>6</v>
      </c>
      <c r="T130" s="259">
        <v>1075</v>
      </c>
      <c r="V130" s="174"/>
      <c r="W130" s="175"/>
      <c r="X130" s="167"/>
      <c r="Y130" s="167"/>
      <c r="Z130" s="167"/>
      <c r="AA130" s="66"/>
      <c r="AB130" s="5"/>
      <c r="AC130" s="5"/>
      <c r="AD130" s="5"/>
      <c r="AE130" s="5"/>
      <c r="AF130" s="5"/>
      <c r="AG130" s="5"/>
      <c r="AH130" s="5"/>
      <c r="AI130" s="5"/>
      <c r="AJ130" s="5"/>
      <c r="AK130" s="5"/>
      <c r="AL130" s="5"/>
      <c r="AM130" s="5"/>
    </row>
    <row r="131" spans="1:39" s="4" customFormat="1" ht="14.4">
      <c r="A131" s="64" t="s">
        <v>697</v>
      </c>
      <c r="B131" s="64" t="s">
        <v>279</v>
      </c>
      <c r="C131" s="64"/>
      <c r="D131" s="64" t="s">
        <v>280</v>
      </c>
      <c r="E131" s="11"/>
      <c r="F131" s="11"/>
      <c r="G131" s="8"/>
      <c r="I131" s="64"/>
      <c r="J131" s="48"/>
      <c r="K131" s="108"/>
      <c r="M131" s="64"/>
      <c r="N131" s="258"/>
      <c r="P131" s="64">
        <v>1</v>
      </c>
      <c r="Q131" s="259">
        <v>300</v>
      </c>
      <c r="S131" s="64">
        <v>5</v>
      </c>
      <c r="T131" s="259">
        <v>950</v>
      </c>
      <c r="V131" s="174"/>
      <c r="W131" s="175"/>
      <c r="X131" s="167"/>
      <c r="Y131" s="167"/>
      <c r="Z131" s="167"/>
      <c r="AA131" s="66"/>
      <c r="AB131" s="5"/>
      <c r="AC131" s="5"/>
      <c r="AD131" s="5"/>
      <c r="AE131" s="5"/>
      <c r="AF131" s="5"/>
      <c r="AG131" s="5"/>
      <c r="AH131" s="5"/>
      <c r="AI131" s="5"/>
      <c r="AJ131" s="5"/>
      <c r="AK131" s="5"/>
      <c r="AL131" s="5"/>
      <c r="AM131" s="5"/>
    </row>
    <row r="132" spans="1:39" s="4" customFormat="1" ht="14.4">
      <c r="A132" s="64" t="s">
        <v>697</v>
      </c>
      <c r="B132" s="64" t="s">
        <v>281</v>
      </c>
      <c r="C132" s="64"/>
      <c r="D132" s="64" t="s">
        <v>175</v>
      </c>
      <c r="E132" s="11"/>
      <c r="F132" s="11"/>
      <c r="G132" s="8"/>
      <c r="I132" s="64"/>
      <c r="J132" s="48"/>
      <c r="K132" s="108"/>
      <c r="M132" s="64"/>
      <c r="N132" s="258"/>
      <c r="P132" s="64">
        <v>23</v>
      </c>
      <c r="Q132" s="259">
        <v>6900</v>
      </c>
      <c r="S132" s="64">
        <v>167</v>
      </c>
      <c r="T132" s="259">
        <v>30833</v>
      </c>
      <c r="V132" s="174"/>
      <c r="W132" s="175"/>
      <c r="X132" s="167"/>
      <c r="Y132" s="167"/>
      <c r="Z132" s="167"/>
      <c r="AA132" s="66"/>
      <c r="AB132" s="5"/>
      <c r="AC132" s="5"/>
      <c r="AD132" s="5"/>
      <c r="AE132" s="5"/>
      <c r="AF132" s="5"/>
      <c r="AG132" s="5"/>
      <c r="AH132" s="5"/>
      <c r="AI132" s="5"/>
      <c r="AJ132" s="5"/>
      <c r="AK132" s="5"/>
      <c r="AL132" s="5"/>
      <c r="AM132" s="5"/>
    </row>
    <row r="133" spans="1:39" s="4" customFormat="1" ht="14.4">
      <c r="A133" s="64" t="s">
        <v>697</v>
      </c>
      <c r="B133" s="64" t="s">
        <v>282</v>
      </c>
      <c r="C133" s="64"/>
      <c r="D133" s="64" t="s">
        <v>283</v>
      </c>
      <c r="E133" s="11"/>
      <c r="F133" s="11"/>
      <c r="G133" s="8"/>
      <c r="I133" s="64"/>
      <c r="J133" s="48"/>
      <c r="K133" s="108"/>
      <c r="M133" s="64"/>
      <c r="N133" s="258"/>
      <c r="P133" s="64"/>
      <c r="Q133" s="259"/>
      <c r="S133" s="64">
        <v>6</v>
      </c>
      <c r="T133" s="259">
        <v>1075</v>
      </c>
      <c r="V133" s="174"/>
      <c r="W133" s="175"/>
      <c r="X133" s="167"/>
      <c r="Y133" s="167"/>
      <c r="Z133" s="167"/>
      <c r="AA133" s="66"/>
      <c r="AB133" s="5"/>
      <c r="AC133" s="5"/>
      <c r="AD133" s="5"/>
      <c r="AE133" s="5"/>
      <c r="AF133" s="5"/>
      <c r="AG133" s="5"/>
      <c r="AH133" s="5"/>
      <c r="AI133" s="5"/>
      <c r="AJ133" s="5"/>
      <c r="AK133" s="5"/>
      <c r="AL133" s="5"/>
      <c r="AM133" s="5"/>
    </row>
    <row r="134" spans="1:39" s="4" customFormat="1" ht="14.4">
      <c r="A134" s="64" t="s">
        <v>697</v>
      </c>
      <c r="B134" s="64" t="s">
        <v>708</v>
      </c>
      <c r="C134" s="64"/>
      <c r="D134" s="64" t="s">
        <v>285</v>
      </c>
      <c r="E134" s="11"/>
      <c r="F134" s="11"/>
      <c r="G134" s="8"/>
      <c r="I134" s="64"/>
      <c r="J134" s="48"/>
      <c r="K134" s="108"/>
      <c r="M134" s="64"/>
      <c r="N134" s="258"/>
      <c r="P134" s="64"/>
      <c r="Q134" s="259"/>
      <c r="S134" s="64">
        <v>11</v>
      </c>
      <c r="T134" s="259">
        <v>1925</v>
      </c>
      <c r="V134" s="174"/>
      <c r="W134" s="175"/>
      <c r="X134" s="167"/>
      <c r="Y134" s="167"/>
      <c r="Z134" s="167"/>
      <c r="AA134" s="66"/>
      <c r="AB134" s="5"/>
      <c r="AC134" s="5"/>
      <c r="AD134" s="5"/>
      <c r="AE134" s="5"/>
      <c r="AF134" s="5"/>
      <c r="AG134" s="5"/>
      <c r="AH134" s="5"/>
      <c r="AI134" s="5"/>
      <c r="AJ134" s="5"/>
      <c r="AK134" s="5"/>
      <c r="AL134" s="5"/>
      <c r="AM134" s="5"/>
    </row>
    <row r="135" spans="1:39" s="4" customFormat="1" ht="14.4">
      <c r="A135" s="64" t="s">
        <v>697</v>
      </c>
      <c r="B135" s="64" t="s">
        <v>286</v>
      </c>
      <c r="C135" s="64"/>
      <c r="D135" s="64" t="s">
        <v>115</v>
      </c>
      <c r="E135" s="11"/>
      <c r="F135" s="11"/>
      <c r="G135" s="8"/>
      <c r="I135" s="64"/>
      <c r="J135" s="48"/>
      <c r="K135" s="108"/>
      <c r="M135" s="64"/>
      <c r="N135" s="258"/>
      <c r="P135" s="64"/>
      <c r="Q135" s="259"/>
      <c r="S135" s="64">
        <v>1</v>
      </c>
      <c r="T135" s="259">
        <v>175</v>
      </c>
      <c r="V135" s="174"/>
      <c r="W135" s="175"/>
      <c r="X135" s="167"/>
      <c r="Y135" s="167"/>
      <c r="Z135" s="167"/>
      <c r="AA135" s="66"/>
      <c r="AB135" s="5"/>
      <c r="AC135" s="5"/>
      <c r="AD135" s="5"/>
      <c r="AE135" s="5"/>
      <c r="AF135" s="5"/>
      <c r="AG135" s="5"/>
      <c r="AH135" s="5"/>
      <c r="AI135" s="5"/>
      <c r="AJ135" s="5"/>
      <c r="AK135" s="5"/>
      <c r="AL135" s="5"/>
      <c r="AM135" s="5"/>
    </row>
    <row r="136" spans="1:39" s="4" customFormat="1" ht="14.4">
      <c r="A136" s="64" t="s">
        <v>697</v>
      </c>
      <c r="B136" s="64" t="s">
        <v>290</v>
      </c>
      <c r="C136" s="64"/>
      <c r="D136" s="64" t="s">
        <v>193</v>
      </c>
      <c r="E136" s="11"/>
      <c r="F136" s="11"/>
      <c r="G136" s="8"/>
      <c r="I136" s="64"/>
      <c r="J136" s="48"/>
      <c r="K136" s="108"/>
      <c r="M136" s="64"/>
      <c r="N136" s="258"/>
      <c r="P136" s="64"/>
      <c r="Q136" s="259"/>
      <c r="S136" s="64">
        <v>1</v>
      </c>
      <c r="T136" s="259">
        <v>175</v>
      </c>
      <c r="V136" s="174"/>
      <c r="W136" s="175"/>
      <c r="X136" s="167"/>
      <c r="Y136" s="167"/>
      <c r="Z136" s="167"/>
      <c r="AA136" s="66"/>
      <c r="AB136" s="5"/>
      <c r="AC136" s="5"/>
      <c r="AD136" s="5"/>
      <c r="AE136" s="5"/>
      <c r="AF136" s="5"/>
      <c r="AG136" s="5"/>
      <c r="AH136" s="5"/>
      <c r="AI136" s="5"/>
      <c r="AJ136" s="5"/>
      <c r="AK136" s="5"/>
      <c r="AL136" s="5"/>
      <c r="AM136" s="5"/>
    </row>
    <row r="137" spans="1:39" s="4" customFormat="1" ht="14.4">
      <c r="A137" s="64" t="s">
        <v>697</v>
      </c>
      <c r="B137" s="64" t="s">
        <v>291</v>
      </c>
      <c r="C137" s="64"/>
      <c r="D137" s="64" t="s">
        <v>292</v>
      </c>
      <c r="E137" s="11"/>
      <c r="F137" s="11"/>
      <c r="G137" s="8"/>
      <c r="I137" s="64"/>
      <c r="J137" s="48"/>
      <c r="K137" s="108"/>
      <c r="M137" s="64"/>
      <c r="N137" s="258"/>
      <c r="P137" s="64">
        <v>1</v>
      </c>
      <c r="Q137" s="259">
        <v>300</v>
      </c>
      <c r="S137" s="64">
        <v>6</v>
      </c>
      <c r="T137" s="259">
        <v>1050</v>
      </c>
      <c r="V137" s="174"/>
      <c r="W137" s="175"/>
      <c r="X137" s="167"/>
      <c r="Y137" s="167"/>
      <c r="Z137" s="167"/>
      <c r="AA137" s="66"/>
      <c r="AB137" s="5"/>
      <c r="AC137" s="5"/>
      <c r="AD137" s="5"/>
      <c r="AE137" s="5"/>
      <c r="AF137" s="5"/>
      <c r="AG137" s="5"/>
      <c r="AH137" s="5"/>
      <c r="AI137" s="5"/>
      <c r="AJ137" s="5"/>
      <c r="AK137" s="5"/>
      <c r="AL137" s="5"/>
      <c r="AM137" s="5"/>
    </row>
    <row r="138" spans="1:39" s="4" customFormat="1" ht="14.4">
      <c r="A138" s="64" t="s">
        <v>697</v>
      </c>
      <c r="B138" s="64" t="s">
        <v>293</v>
      </c>
      <c r="C138" s="64"/>
      <c r="D138" s="64" t="s">
        <v>116</v>
      </c>
      <c r="E138" s="11"/>
      <c r="F138" s="11"/>
      <c r="G138" s="8"/>
      <c r="I138" s="64"/>
      <c r="J138" s="48"/>
      <c r="K138" s="108"/>
      <c r="M138" s="64"/>
      <c r="N138" s="258"/>
      <c r="P138" s="64">
        <v>21</v>
      </c>
      <c r="Q138" s="259">
        <v>6300</v>
      </c>
      <c r="S138" s="64">
        <v>93</v>
      </c>
      <c r="T138" s="259">
        <v>18194</v>
      </c>
      <c r="V138" s="174"/>
      <c r="W138" s="175"/>
      <c r="X138" s="167"/>
      <c r="Y138" s="167"/>
      <c r="Z138" s="167"/>
      <c r="AA138" s="66"/>
      <c r="AB138" s="5"/>
      <c r="AC138" s="5"/>
      <c r="AD138" s="5"/>
      <c r="AE138" s="5"/>
      <c r="AF138" s="5"/>
      <c r="AG138" s="5"/>
      <c r="AH138" s="5"/>
      <c r="AI138" s="5"/>
      <c r="AJ138" s="5"/>
      <c r="AK138" s="5"/>
      <c r="AL138" s="5"/>
      <c r="AM138" s="5"/>
    </row>
    <row r="139" spans="1:39" s="4" customFormat="1" ht="14.4">
      <c r="A139" s="64" t="s">
        <v>697</v>
      </c>
      <c r="B139" s="64" t="s">
        <v>294</v>
      </c>
      <c r="C139" s="64"/>
      <c r="D139" s="64" t="s">
        <v>295</v>
      </c>
      <c r="E139" s="11"/>
      <c r="F139" s="11"/>
      <c r="G139" s="8"/>
      <c r="I139" s="64"/>
      <c r="J139" s="48"/>
      <c r="K139" s="108"/>
      <c r="M139" s="64"/>
      <c r="N139" s="258"/>
      <c r="P139" s="64">
        <v>2</v>
      </c>
      <c r="Q139" s="259">
        <v>600</v>
      </c>
      <c r="S139" s="64">
        <v>17</v>
      </c>
      <c r="T139" s="259">
        <v>3300</v>
      </c>
      <c r="V139" s="174"/>
      <c r="W139" s="175"/>
      <c r="X139" s="167"/>
      <c r="Y139" s="167"/>
      <c r="Z139" s="167"/>
      <c r="AA139" s="66"/>
      <c r="AB139" s="5"/>
      <c r="AC139" s="5"/>
      <c r="AD139" s="5"/>
      <c r="AE139" s="5"/>
      <c r="AF139" s="5"/>
      <c r="AG139" s="5"/>
      <c r="AH139" s="5"/>
      <c r="AI139" s="5"/>
      <c r="AJ139" s="5"/>
      <c r="AK139" s="5"/>
      <c r="AL139" s="5"/>
      <c r="AM139" s="5"/>
    </row>
    <row r="140" spans="1:39" s="4" customFormat="1" ht="14.4">
      <c r="A140" s="64" t="s">
        <v>697</v>
      </c>
      <c r="B140" s="64" t="s">
        <v>296</v>
      </c>
      <c r="C140" s="64"/>
      <c r="D140" s="64" t="s">
        <v>297</v>
      </c>
      <c r="E140" s="11"/>
      <c r="F140" s="11"/>
      <c r="G140" s="8"/>
      <c r="I140" s="64"/>
      <c r="J140" s="48"/>
      <c r="K140" s="108"/>
      <c r="M140" s="64"/>
      <c r="N140" s="258"/>
      <c r="P140" s="64">
        <v>14</v>
      </c>
      <c r="Q140" s="259">
        <v>4200</v>
      </c>
      <c r="S140" s="64">
        <v>87</v>
      </c>
      <c r="T140" s="259">
        <v>15866</v>
      </c>
      <c r="V140" s="174"/>
      <c r="W140" s="175"/>
      <c r="X140" s="167"/>
      <c r="Y140" s="167"/>
      <c r="Z140" s="167"/>
      <c r="AA140" s="66"/>
      <c r="AB140" s="5"/>
      <c r="AC140" s="5"/>
      <c r="AD140" s="5"/>
      <c r="AE140" s="5"/>
      <c r="AF140" s="5"/>
      <c r="AG140" s="5"/>
      <c r="AH140" s="5"/>
      <c r="AI140" s="5"/>
      <c r="AJ140" s="5"/>
      <c r="AK140" s="5"/>
      <c r="AL140" s="5"/>
      <c r="AM140" s="5"/>
    </row>
    <row r="141" spans="1:39" s="4" customFormat="1" ht="14.4">
      <c r="A141" s="64" t="s">
        <v>697</v>
      </c>
      <c r="B141" s="64" t="s">
        <v>296</v>
      </c>
      <c r="C141" s="64"/>
      <c r="D141" s="64" t="s">
        <v>311</v>
      </c>
      <c r="E141" s="11"/>
      <c r="F141" s="11"/>
      <c r="G141" s="8"/>
      <c r="I141" s="64"/>
      <c r="J141" s="48"/>
      <c r="K141" s="108"/>
      <c r="M141" s="64"/>
      <c r="N141" s="258"/>
      <c r="P141" s="64"/>
      <c r="Q141" s="259"/>
      <c r="S141" s="64">
        <v>2</v>
      </c>
      <c r="T141" s="259">
        <v>350</v>
      </c>
      <c r="V141" s="174"/>
      <c r="W141" s="175"/>
      <c r="X141" s="167"/>
      <c r="Y141" s="167"/>
      <c r="Z141" s="167"/>
      <c r="AA141" s="66"/>
      <c r="AB141" s="5"/>
      <c r="AC141" s="5"/>
      <c r="AD141" s="5"/>
      <c r="AE141" s="5"/>
      <c r="AF141" s="5"/>
      <c r="AG141" s="5"/>
      <c r="AH141" s="5"/>
      <c r="AI141" s="5"/>
      <c r="AJ141" s="5"/>
      <c r="AK141" s="5"/>
      <c r="AL141" s="5"/>
      <c r="AM141" s="5"/>
    </row>
    <row r="142" spans="1:39" s="4" customFormat="1" ht="14.4">
      <c r="A142" s="64" t="s">
        <v>697</v>
      </c>
      <c r="B142" s="64" t="s">
        <v>298</v>
      </c>
      <c r="C142" s="64"/>
      <c r="D142" s="64" t="s">
        <v>299</v>
      </c>
      <c r="E142" s="11"/>
      <c r="F142" s="11"/>
      <c r="G142" s="8"/>
      <c r="I142" s="64"/>
      <c r="J142" s="48"/>
      <c r="K142" s="108"/>
      <c r="M142" s="64"/>
      <c r="N142" s="258"/>
      <c r="P142" s="64">
        <v>11</v>
      </c>
      <c r="Q142" s="259">
        <v>3397.12</v>
      </c>
      <c r="S142" s="64">
        <v>38</v>
      </c>
      <c r="T142" s="259">
        <v>6650</v>
      </c>
      <c r="V142" s="174"/>
      <c r="W142" s="175"/>
      <c r="X142" s="167"/>
      <c r="Y142" s="167"/>
      <c r="Z142" s="167"/>
      <c r="AA142" s="66"/>
      <c r="AB142" s="5"/>
      <c r="AC142" s="5"/>
      <c r="AD142" s="5"/>
      <c r="AE142" s="5"/>
      <c r="AF142" s="5"/>
      <c r="AG142" s="5"/>
      <c r="AH142" s="5"/>
      <c r="AI142" s="5"/>
      <c r="AJ142" s="5"/>
      <c r="AK142" s="5"/>
      <c r="AL142" s="5"/>
      <c r="AM142" s="5"/>
    </row>
    <row r="143" spans="1:39" s="4" customFormat="1" ht="14.4">
      <c r="A143" s="64" t="s">
        <v>697</v>
      </c>
      <c r="B143" s="64" t="s">
        <v>709</v>
      </c>
      <c r="C143" s="64"/>
      <c r="D143" s="64" t="s">
        <v>271</v>
      </c>
      <c r="E143" s="11"/>
      <c r="F143" s="11"/>
      <c r="G143" s="8"/>
      <c r="I143" s="64"/>
      <c r="J143" s="48"/>
      <c r="K143" s="108"/>
      <c r="M143" s="64"/>
      <c r="N143" s="258"/>
      <c r="P143" s="64">
        <v>1</v>
      </c>
      <c r="Q143" s="259">
        <v>300</v>
      </c>
      <c r="S143" s="64">
        <v>12</v>
      </c>
      <c r="T143" s="259">
        <v>2630.38</v>
      </c>
      <c r="V143" s="174"/>
      <c r="W143" s="175"/>
      <c r="X143" s="167"/>
      <c r="Y143" s="167"/>
      <c r="Z143" s="167"/>
      <c r="AA143" s="66"/>
      <c r="AB143" s="5"/>
      <c r="AC143" s="5"/>
      <c r="AD143" s="5"/>
      <c r="AE143" s="5"/>
      <c r="AF143" s="5"/>
      <c r="AG143" s="5"/>
      <c r="AH143" s="5"/>
      <c r="AI143" s="5"/>
      <c r="AJ143" s="5"/>
      <c r="AK143" s="5"/>
      <c r="AL143" s="5"/>
      <c r="AM143" s="5"/>
    </row>
    <row r="144" spans="1:39" s="4" customFormat="1" ht="14.4">
      <c r="A144" s="64" t="s">
        <v>697</v>
      </c>
      <c r="B144" s="64" t="s">
        <v>301</v>
      </c>
      <c r="C144" s="64"/>
      <c r="D144" s="64" t="s">
        <v>119</v>
      </c>
      <c r="E144" s="11"/>
      <c r="F144" s="11"/>
      <c r="G144" s="8"/>
      <c r="I144" s="64"/>
      <c r="J144" s="48"/>
      <c r="K144" s="108"/>
      <c r="M144" s="64"/>
      <c r="N144" s="258"/>
      <c r="P144" s="64"/>
      <c r="Q144" s="259"/>
      <c r="S144" s="64">
        <v>3</v>
      </c>
      <c r="T144" s="259">
        <v>525</v>
      </c>
      <c r="V144" s="174"/>
      <c r="W144" s="175"/>
      <c r="X144" s="167"/>
      <c r="Y144" s="167"/>
      <c r="Z144" s="167"/>
      <c r="AA144" s="66"/>
      <c r="AB144" s="5"/>
      <c r="AC144" s="5"/>
      <c r="AD144" s="5"/>
      <c r="AE144" s="5"/>
      <c r="AF144" s="5"/>
      <c r="AG144" s="5"/>
      <c r="AH144" s="5"/>
      <c r="AI144" s="5"/>
      <c r="AJ144" s="5"/>
      <c r="AK144" s="5"/>
      <c r="AL144" s="5"/>
      <c r="AM144" s="5"/>
    </row>
    <row r="145" spans="1:39" s="4" customFormat="1" ht="14.4">
      <c r="A145" s="64" t="s">
        <v>697</v>
      </c>
      <c r="B145" s="64" t="s">
        <v>302</v>
      </c>
      <c r="C145" s="64"/>
      <c r="D145" s="64" t="s">
        <v>303</v>
      </c>
      <c r="E145" s="11"/>
      <c r="F145" s="11"/>
      <c r="G145" s="8"/>
      <c r="I145" s="64"/>
      <c r="J145" s="48"/>
      <c r="K145" s="108"/>
      <c r="M145" s="64"/>
      <c r="N145" s="258"/>
      <c r="P145" s="64"/>
      <c r="Q145" s="259"/>
      <c r="S145" s="64">
        <v>1</v>
      </c>
      <c r="T145" s="259">
        <v>175</v>
      </c>
      <c r="V145" s="174"/>
      <c r="W145" s="175"/>
      <c r="X145" s="167"/>
      <c r="Y145" s="167"/>
      <c r="Z145" s="167"/>
      <c r="AA145" s="66"/>
      <c r="AB145" s="5"/>
      <c r="AC145" s="5"/>
      <c r="AD145" s="5"/>
      <c r="AE145" s="5"/>
      <c r="AF145" s="5"/>
      <c r="AG145" s="5"/>
      <c r="AH145" s="5"/>
      <c r="AI145" s="5"/>
      <c r="AJ145" s="5"/>
      <c r="AK145" s="5"/>
      <c r="AL145" s="5"/>
      <c r="AM145" s="5"/>
    </row>
    <row r="146" spans="1:39" s="4" customFormat="1" ht="14.4">
      <c r="A146" s="64" t="s">
        <v>697</v>
      </c>
      <c r="B146" s="64" t="s">
        <v>305</v>
      </c>
      <c r="C146" s="64"/>
      <c r="D146" s="64" t="s">
        <v>121</v>
      </c>
      <c r="E146" s="11"/>
      <c r="F146" s="11"/>
      <c r="G146" s="8"/>
      <c r="I146" s="64"/>
      <c r="J146" s="48"/>
      <c r="K146" s="108"/>
      <c r="M146" s="64">
        <v>1</v>
      </c>
      <c r="N146" s="258">
        <v>529</v>
      </c>
      <c r="P146" s="64">
        <v>20</v>
      </c>
      <c r="Q146" s="259">
        <v>6000</v>
      </c>
      <c r="S146" s="64">
        <v>147</v>
      </c>
      <c r="T146" s="259">
        <v>31380</v>
      </c>
      <c r="V146" s="174"/>
      <c r="W146" s="175"/>
      <c r="X146" s="167"/>
      <c r="Y146" s="167"/>
      <c r="Z146" s="167"/>
      <c r="AA146" s="66"/>
      <c r="AB146" s="5"/>
      <c r="AC146" s="5"/>
      <c r="AD146" s="5"/>
      <c r="AE146" s="5"/>
      <c r="AF146" s="5"/>
      <c r="AG146" s="5"/>
      <c r="AH146" s="5"/>
      <c r="AI146" s="5"/>
      <c r="AJ146" s="5"/>
      <c r="AK146" s="5"/>
      <c r="AL146" s="5"/>
      <c r="AM146" s="5"/>
    </row>
    <row r="147" spans="1:39" s="4" customFormat="1" ht="14.4">
      <c r="A147" s="64" t="s">
        <v>697</v>
      </c>
      <c r="B147" s="64" t="s">
        <v>306</v>
      </c>
      <c r="C147" s="64"/>
      <c r="D147" s="64" t="s">
        <v>146</v>
      </c>
      <c r="E147" s="11"/>
      <c r="F147" s="11"/>
      <c r="G147" s="8"/>
      <c r="I147" s="64"/>
      <c r="J147" s="48"/>
      <c r="K147" s="108"/>
      <c r="M147" s="64"/>
      <c r="N147" s="258"/>
      <c r="P147" s="64"/>
      <c r="Q147" s="259"/>
      <c r="S147" s="64">
        <v>10</v>
      </c>
      <c r="T147" s="259">
        <v>1750</v>
      </c>
      <c r="V147" s="174"/>
      <c r="W147" s="175"/>
      <c r="X147" s="167"/>
      <c r="Y147" s="167"/>
      <c r="Z147" s="167"/>
      <c r="AA147" s="66"/>
      <c r="AB147" s="5"/>
      <c r="AC147" s="5"/>
      <c r="AD147" s="5"/>
      <c r="AE147" s="5"/>
      <c r="AF147" s="5"/>
      <c r="AG147" s="5"/>
      <c r="AH147" s="5"/>
      <c r="AI147" s="5"/>
      <c r="AJ147" s="5"/>
      <c r="AK147" s="5"/>
      <c r="AL147" s="5"/>
      <c r="AM147" s="5"/>
    </row>
    <row r="148" spans="1:39" s="4" customFormat="1" ht="14.4">
      <c r="A148" s="64" t="s">
        <v>697</v>
      </c>
      <c r="B148" s="64" t="s">
        <v>307</v>
      </c>
      <c r="C148" s="64"/>
      <c r="D148" s="64" t="s">
        <v>84</v>
      </c>
      <c r="E148" s="11"/>
      <c r="F148" s="11"/>
      <c r="G148" s="8"/>
      <c r="I148" s="64"/>
      <c r="J148" s="48"/>
      <c r="K148" s="108"/>
      <c r="M148" s="64"/>
      <c r="N148" s="258"/>
      <c r="P148" s="64">
        <v>6</v>
      </c>
      <c r="Q148" s="259">
        <v>1800</v>
      </c>
      <c r="S148" s="64">
        <v>42</v>
      </c>
      <c r="T148" s="259">
        <v>7706</v>
      </c>
      <c r="V148" s="174"/>
      <c r="W148" s="175"/>
      <c r="X148" s="167"/>
      <c r="Y148" s="167"/>
      <c r="Z148" s="167"/>
      <c r="AA148" s="66"/>
      <c r="AB148" s="5"/>
      <c r="AC148" s="5"/>
      <c r="AD148" s="5"/>
      <c r="AE148" s="5"/>
      <c r="AF148" s="5"/>
      <c r="AG148" s="5"/>
      <c r="AH148" s="5"/>
      <c r="AI148" s="5"/>
      <c r="AJ148" s="5"/>
      <c r="AK148" s="5"/>
      <c r="AL148" s="5"/>
      <c r="AM148" s="5"/>
    </row>
    <row r="149" spans="1:39" s="4" customFormat="1" ht="14.4">
      <c r="A149" s="64" t="s">
        <v>697</v>
      </c>
      <c r="B149" s="64" t="s">
        <v>308</v>
      </c>
      <c r="C149" s="64"/>
      <c r="D149" s="64" t="s">
        <v>309</v>
      </c>
      <c r="E149" s="11"/>
      <c r="F149" s="11"/>
      <c r="G149" s="8"/>
      <c r="I149" s="64"/>
      <c r="J149" s="48"/>
      <c r="K149" s="108"/>
      <c r="M149" s="64"/>
      <c r="N149" s="258"/>
      <c r="P149" s="64"/>
      <c r="Q149" s="259"/>
      <c r="S149" s="64">
        <v>1</v>
      </c>
      <c r="T149" s="259">
        <v>200</v>
      </c>
      <c r="V149" s="174"/>
      <c r="W149" s="175"/>
      <c r="X149" s="167"/>
      <c r="Y149" s="167"/>
      <c r="Z149" s="167"/>
      <c r="AA149" s="66"/>
      <c r="AB149" s="5"/>
      <c r="AC149" s="5"/>
      <c r="AD149" s="5"/>
      <c r="AE149" s="5"/>
      <c r="AF149" s="5"/>
      <c r="AG149" s="5"/>
      <c r="AH149" s="5"/>
      <c r="AI149" s="5"/>
      <c r="AJ149" s="5"/>
      <c r="AK149" s="5"/>
      <c r="AL149" s="5"/>
      <c r="AM149" s="5"/>
    </row>
    <row r="150" spans="1:39" s="4" customFormat="1" ht="14.4">
      <c r="A150" s="64" t="s">
        <v>697</v>
      </c>
      <c r="B150" s="64" t="s">
        <v>310</v>
      </c>
      <c r="C150" s="64"/>
      <c r="D150" s="64" t="s">
        <v>311</v>
      </c>
      <c r="E150" s="11"/>
      <c r="F150" s="11"/>
      <c r="G150" s="8"/>
      <c r="I150" s="64"/>
      <c r="J150" s="48"/>
      <c r="K150" s="108"/>
      <c r="M150" s="64"/>
      <c r="N150" s="258"/>
      <c r="P150" s="64">
        <v>1</v>
      </c>
      <c r="Q150" s="259">
        <v>300</v>
      </c>
      <c r="S150" s="64">
        <v>2</v>
      </c>
      <c r="T150" s="259">
        <v>350</v>
      </c>
      <c r="V150" s="174"/>
      <c r="W150" s="175"/>
      <c r="X150" s="167"/>
      <c r="Y150" s="167"/>
      <c r="Z150" s="167"/>
      <c r="AA150" s="66"/>
      <c r="AB150" s="5"/>
      <c r="AC150" s="5"/>
      <c r="AD150" s="5"/>
      <c r="AE150" s="5"/>
      <c r="AF150" s="5"/>
      <c r="AG150" s="5"/>
      <c r="AH150" s="5"/>
      <c r="AI150" s="5"/>
      <c r="AJ150" s="5"/>
      <c r="AK150" s="5"/>
      <c r="AL150" s="5"/>
      <c r="AM150" s="5"/>
    </row>
    <row r="151" spans="1:39" s="4" customFormat="1" ht="14.4">
      <c r="A151" s="64" t="s">
        <v>697</v>
      </c>
      <c r="B151" s="64" t="s">
        <v>312</v>
      </c>
      <c r="C151" s="64"/>
      <c r="D151" s="64" t="s">
        <v>153</v>
      </c>
      <c r="E151" s="11"/>
      <c r="F151" s="11"/>
      <c r="G151" s="8"/>
      <c r="I151" s="64"/>
      <c r="J151" s="48"/>
      <c r="K151" s="108"/>
      <c r="M151" s="64">
        <v>1</v>
      </c>
      <c r="N151" s="258">
        <v>529</v>
      </c>
      <c r="P151" s="64">
        <v>51</v>
      </c>
      <c r="Q151" s="259">
        <v>15300</v>
      </c>
      <c r="S151" s="64">
        <v>541</v>
      </c>
      <c r="T151" s="259">
        <v>102205</v>
      </c>
      <c r="V151" s="174"/>
      <c r="W151" s="175"/>
      <c r="X151" s="167"/>
      <c r="Y151" s="167"/>
      <c r="Z151" s="167"/>
      <c r="AA151" s="66"/>
      <c r="AB151" s="5"/>
      <c r="AC151" s="5"/>
      <c r="AD151" s="5"/>
      <c r="AE151" s="5"/>
      <c r="AF151" s="5"/>
      <c r="AG151" s="5"/>
      <c r="AH151" s="5"/>
      <c r="AI151" s="5"/>
      <c r="AJ151" s="5"/>
      <c r="AK151" s="5"/>
      <c r="AL151" s="5"/>
      <c r="AM151" s="5"/>
    </row>
    <row r="152" spans="1:39" s="4" customFormat="1" ht="14.4">
      <c r="A152" s="64" t="s">
        <v>697</v>
      </c>
      <c r="B152" s="64" t="s">
        <v>710</v>
      </c>
      <c r="C152" s="64"/>
      <c r="D152" s="64" t="s">
        <v>314</v>
      </c>
      <c r="E152" s="11"/>
      <c r="F152" s="11"/>
      <c r="G152" s="8"/>
      <c r="I152" s="64"/>
      <c r="J152" s="48"/>
      <c r="K152" s="108"/>
      <c r="M152" s="64"/>
      <c r="N152" s="258"/>
      <c r="P152" s="64">
        <v>1</v>
      </c>
      <c r="Q152" s="259">
        <v>300</v>
      </c>
      <c r="S152" s="64">
        <v>7</v>
      </c>
      <c r="T152" s="259">
        <v>1250</v>
      </c>
      <c r="V152" s="174"/>
      <c r="W152" s="175"/>
      <c r="X152" s="167"/>
      <c r="Y152" s="167"/>
      <c r="Z152" s="167"/>
      <c r="AA152" s="66"/>
      <c r="AB152" s="5"/>
      <c r="AC152" s="5"/>
      <c r="AD152" s="5"/>
      <c r="AE152" s="5"/>
      <c r="AF152" s="5"/>
      <c r="AG152" s="5"/>
      <c r="AH152" s="5"/>
      <c r="AI152" s="5"/>
      <c r="AJ152" s="5"/>
      <c r="AK152" s="5"/>
      <c r="AL152" s="5"/>
      <c r="AM152" s="5"/>
    </row>
    <row r="153" spans="1:39" s="4" customFormat="1" ht="14.4">
      <c r="A153" s="64" t="s">
        <v>697</v>
      </c>
      <c r="B153" s="64" t="s">
        <v>711</v>
      </c>
      <c r="C153" s="64"/>
      <c r="D153" s="64" t="s">
        <v>316</v>
      </c>
      <c r="E153" s="11"/>
      <c r="F153" s="11"/>
      <c r="G153" s="8"/>
      <c r="I153" s="64"/>
      <c r="J153" s="48"/>
      <c r="K153" s="108"/>
      <c r="M153" s="64"/>
      <c r="N153" s="258"/>
      <c r="P153" s="64"/>
      <c r="Q153" s="259"/>
      <c r="S153" s="64">
        <v>5</v>
      </c>
      <c r="T153" s="259">
        <v>875</v>
      </c>
      <c r="V153" s="174"/>
      <c r="W153" s="175"/>
      <c r="X153" s="167"/>
      <c r="Y153" s="167"/>
      <c r="Z153" s="167"/>
      <c r="AA153" s="66"/>
      <c r="AB153" s="5"/>
      <c r="AC153" s="5"/>
      <c r="AD153" s="5"/>
      <c r="AE153" s="5"/>
      <c r="AF153" s="5"/>
      <c r="AG153" s="5"/>
      <c r="AH153" s="5"/>
      <c r="AI153" s="5"/>
      <c r="AJ153" s="5"/>
      <c r="AK153" s="5"/>
      <c r="AL153" s="5"/>
      <c r="AM153" s="5"/>
    </row>
    <row r="154" spans="1:39" s="4" customFormat="1" ht="14.4">
      <c r="A154" s="64" t="s">
        <v>697</v>
      </c>
      <c r="B154" s="64" t="s">
        <v>315</v>
      </c>
      <c r="C154" s="64"/>
      <c r="D154" s="64" t="s">
        <v>316</v>
      </c>
      <c r="E154" s="11"/>
      <c r="F154" s="11"/>
      <c r="G154" s="8"/>
      <c r="I154" s="64"/>
      <c r="J154" s="48"/>
      <c r="K154" s="108"/>
      <c r="M154" s="64"/>
      <c r="N154" s="258"/>
      <c r="P154" s="64">
        <v>11</v>
      </c>
      <c r="Q154" s="259">
        <v>3300</v>
      </c>
      <c r="S154" s="64">
        <v>40</v>
      </c>
      <c r="T154" s="259">
        <v>7000</v>
      </c>
      <c r="V154" s="174"/>
      <c r="W154" s="175"/>
      <c r="X154" s="167"/>
      <c r="Y154" s="167"/>
      <c r="Z154" s="167"/>
      <c r="AA154" s="66"/>
      <c r="AB154" s="5"/>
      <c r="AC154" s="5"/>
      <c r="AD154" s="5"/>
      <c r="AE154" s="5"/>
      <c r="AF154" s="5"/>
      <c r="AG154" s="5"/>
      <c r="AH154" s="5"/>
      <c r="AI154" s="5"/>
      <c r="AJ154" s="5"/>
      <c r="AK154" s="5"/>
      <c r="AL154" s="5"/>
      <c r="AM154" s="5"/>
    </row>
    <row r="155" spans="1:39" s="4" customFormat="1" ht="14.4">
      <c r="A155" s="64" t="s">
        <v>697</v>
      </c>
      <c r="B155" s="64" t="s">
        <v>317</v>
      </c>
      <c r="C155" s="64"/>
      <c r="D155" s="64" t="s">
        <v>318</v>
      </c>
      <c r="E155" s="11"/>
      <c r="F155" s="11"/>
      <c r="G155" s="8"/>
      <c r="I155" s="64"/>
      <c r="J155" s="48"/>
      <c r="K155" s="108"/>
      <c r="M155" s="64"/>
      <c r="N155" s="258"/>
      <c r="P155" s="64">
        <v>1</v>
      </c>
      <c r="Q155" s="259">
        <v>300</v>
      </c>
      <c r="S155" s="64">
        <v>9</v>
      </c>
      <c r="T155" s="259">
        <v>1460</v>
      </c>
      <c r="V155" s="174"/>
      <c r="W155" s="175"/>
      <c r="X155" s="167"/>
      <c r="Y155" s="167"/>
      <c r="Z155" s="167"/>
      <c r="AA155" s="66"/>
      <c r="AB155" s="5"/>
      <c r="AC155" s="5"/>
      <c r="AD155" s="5"/>
      <c r="AE155" s="5"/>
      <c r="AF155" s="5"/>
      <c r="AG155" s="5"/>
      <c r="AH155" s="5"/>
      <c r="AI155" s="5"/>
      <c r="AJ155" s="5"/>
      <c r="AK155" s="5"/>
      <c r="AL155" s="5"/>
      <c r="AM155" s="5"/>
    </row>
    <row r="156" spans="1:39" s="4" customFormat="1" ht="14.4">
      <c r="A156" s="64" t="s">
        <v>697</v>
      </c>
      <c r="B156" s="64" t="s">
        <v>319</v>
      </c>
      <c r="C156" s="64"/>
      <c r="D156" s="64" t="s">
        <v>222</v>
      </c>
      <c r="E156" s="11"/>
      <c r="F156" s="11"/>
      <c r="G156" s="8"/>
      <c r="I156" s="64"/>
      <c r="J156" s="48"/>
      <c r="K156" s="108"/>
      <c r="M156" s="64"/>
      <c r="N156" s="258"/>
      <c r="P156" s="64">
        <v>1</v>
      </c>
      <c r="Q156" s="259">
        <v>300</v>
      </c>
      <c r="S156" s="64">
        <v>10</v>
      </c>
      <c r="T156" s="259">
        <v>1975</v>
      </c>
      <c r="V156" s="174"/>
      <c r="W156" s="175"/>
      <c r="X156" s="167"/>
      <c r="Y156" s="167"/>
      <c r="Z156" s="167"/>
      <c r="AA156" s="66"/>
      <c r="AB156" s="5"/>
      <c r="AC156" s="5"/>
      <c r="AD156" s="5"/>
      <c r="AE156" s="5"/>
      <c r="AF156" s="5"/>
      <c r="AG156" s="5"/>
      <c r="AH156" s="5"/>
      <c r="AI156" s="5"/>
      <c r="AJ156" s="5"/>
      <c r="AK156" s="5"/>
      <c r="AL156" s="5"/>
      <c r="AM156" s="5"/>
    </row>
    <row r="157" spans="1:39" s="4" customFormat="1" ht="14.4">
      <c r="A157" s="64" t="s">
        <v>697</v>
      </c>
      <c r="B157" s="64" t="s">
        <v>320</v>
      </c>
      <c r="C157" s="64"/>
      <c r="D157" s="64" t="s">
        <v>321</v>
      </c>
      <c r="E157" s="11"/>
      <c r="F157" s="11"/>
      <c r="G157" s="8"/>
      <c r="I157" s="64"/>
      <c r="J157" s="48"/>
      <c r="K157" s="108"/>
      <c r="M157" s="64"/>
      <c r="N157" s="258"/>
      <c r="P157" s="64">
        <v>1</v>
      </c>
      <c r="Q157" s="259">
        <v>300</v>
      </c>
      <c r="S157" s="64">
        <v>10</v>
      </c>
      <c r="T157" s="259">
        <v>1750</v>
      </c>
      <c r="V157" s="174"/>
      <c r="W157" s="175"/>
      <c r="X157" s="167"/>
      <c r="Y157" s="167"/>
      <c r="Z157" s="167"/>
      <c r="AA157" s="66"/>
      <c r="AB157" s="5"/>
      <c r="AC157" s="5"/>
      <c r="AD157" s="5"/>
      <c r="AE157" s="5"/>
      <c r="AF157" s="5"/>
      <c r="AG157" s="5"/>
      <c r="AH157" s="5"/>
      <c r="AI157" s="5"/>
      <c r="AJ157" s="5"/>
      <c r="AK157" s="5"/>
      <c r="AL157" s="5"/>
      <c r="AM157" s="5"/>
    </row>
    <row r="158" spans="1:39" s="4" customFormat="1" ht="14.4">
      <c r="A158" s="64" t="s">
        <v>697</v>
      </c>
      <c r="B158" s="64" t="s">
        <v>322</v>
      </c>
      <c r="C158" s="64"/>
      <c r="D158" s="64" t="s">
        <v>323</v>
      </c>
      <c r="E158" s="11"/>
      <c r="F158" s="11"/>
      <c r="G158" s="8"/>
      <c r="I158" s="64"/>
      <c r="J158" s="48"/>
      <c r="K158" s="108"/>
      <c r="M158" s="64"/>
      <c r="N158" s="258"/>
      <c r="P158" s="64">
        <v>7</v>
      </c>
      <c r="Q158" s="259">
        <v>2100</v>
      </c>
      <c r="S158" s="64">
        <v>55</v>
      </c>
      <c r="T158" s="259">
        <v>10647</v>
      </c>
      <c r="V158" s="174"/>
      <c r="W158" s="175"/>
      <c r="X158" s="167"/>
      <c r="Y158" s="167"/>
      <c r="Z158" s="167"/>
      <c r="AA158" s="66"/>
      <c r="AB158" s="5"/>
      <c r="AC158" s="5"/>
      <c r="AD158" s="5"/>
      <c r="AE158" s="5"/>
      <c r="AF158" s="5"/>
      <c r="AG158" s="5"/>
      <c r="AH158" s="5"/>
      <c r="AI158" s="5"/>
      <c r="AJ158" s="5"/>
      <c r="AK158" s="5"/>
      <c r="AL158" s="5"/>
      <c r="AM158" s="5"/>
    </row>
    <row r="159" spans="1:39" s="4" customFormat="1" ht="14.4">
      <c r="A159" s="64" t="s">
        <v>697</v>
      </c>
      <c r="B159" s="64" t="s">
        <v>495</v>
      </c>
      <c r="C159" s="64"/>
      <c r="D159" s="64" t="s">
        <v>285</v>
      </c>
      <c r="E159" s="11"/>
      <c r="F159" s="11"/>
      <c r="G159" s="8"/>
      <c r="I159" s="64"/>
      <c r="J159" s="48"/>
      <c r="K159" s="108"/>
      <c r="M159" s="64"/>
      <c r="N159" s="258"/>
      <c r="P159" s="64"/>
      <c r="Q159" s="259"/>
      <c r="S159" s="64">
        <v>4</v>
      </c>
      <c r="T159" s="259">
        <v>900</v>
      </c>
      <c r="V159" s="174"/>
      <c r="W159" s="175"/>
      <c r="X159" s="167"/>
      <c r="Y159" s="167"/>
      <c r="Z159" s="167"/>
      <c r="AA159" s="66"/>
      <c r="AB159" s="5"/>
      <c r="AC159" s="5"/>
      <c r="AD159" s="5"/>
      <c r="AE159" s="5"/>
      <c r="AF159" s="5"/>
      <c r="AG159" s="5"/>
      <c r="AH159" s="5"/>
      <c r="AI159" s="5"/>
      <c r="AJ159" s="5"/>
      <c r="AK159" s="5"/>
      <c r="AL159" s="5"/>
      <c r="AM159" s="5"/>
    </row>
    <row r="160" spans="1:39" s="4" customFormat="1" ht="14.4">
      <c r="A160" s="64" t="s">
        <v>697</v>
      </c>
      <c r="B160" s="64" t="s">
        <v>324</v>
      </c>
      <c r="C160" s="64"/>
      <c r="D160" s="64" t="s">
        <v>285</v>
      </c>
      <c r="E160" s="11"/>
      <c r="F160" s="11"/>
      <c r="G160" s="8"/>
      <c r="I160" s="64"/>
      <c r="J160" s="48"/>
      <c r="K160" s="108"/>
      <c r="M160" s="64"/>
      <c r="N160" s="258"/>
      <c r="P160" s="64"/>
      <c r="Q160" s="259"/>
      <c r="S160" s="64">
        <v>1</v>
      </c>
      <c r="T160" s="259">
        <v>175</v>
      </c>
      <c r="V160" s="174"/>
      <c r="W160" s="175"/>
      <c r="X160" s="167"/>
      <c r="Y160" s="167"/>
      <c r="Z160" s="167"/>
      <c r="AA160" s="66"/>
      <c r="AB160" s="5"/>
      <c r="AC160" s="5"/>
      <c r="AD160" s="5"/>
      <c r="AE160" s="5"/>
      <c r="AF160" s="5"/>
      <c r="AG160" s="5"/>
      <c r="AH160" s="5"/>
      <c r="AI160" s="5"/>
      <c r="AJ160" s="5"/>
      <c r="AK160" s="5"/>
      <c r="AL160" s="5"/>
      <c r="AM160" s="5"/>
    </row>
    <row r="161" spans="1:39" s="4" customFormat="1" ht="14.4">
      <c r="A161" s="64" t="s">
        <v>697</v>
      </c>
      <c r="B161" s="64" t="s">
        <v>325</v>
      </c>
      <c r="C161" s="64"/>
      <c r="D161" s="64" t="s">
        <v>96</v>
      </c>
      <c r="E161" s="11"/>
      <c r="F161" s="11"/>
      <c r="G161" s="8"/>
      <c r="I161" s="64"/>
      <c r="J161" s="48"/>
      <c r="K161" s="108"/>
      <c r="M161" s="64"/>
      <c r="N161" s="258"/>
      <c r="P161" s="64">
        <v>1</v>
      </c>
      <c r="Q161" s="259">
        <v>300</v>
      </c>
      <c r="S161" s="64">
        <v>3</v>
      </c>
      <c r="T161" s="259">
        <v>525</v>
      </c>
      <c r="V161" s="174"/>
      <c r="W161" s="175"/>
      <c r="X161" s="167"/>
      <c r="Y161" s="167"/>
      <c r="Z161" s="167"/>
      <c r="AA161" s="66"/>
      <c r="AB161" s="5"/>
      <c r="AC161" s="5"/>
      <c r="AD161" s="5"/>
      <c r="AE161" s="5"/>
      <c r="AF161" s="5"/>
      <c r="AG161" s="5"/>
      <c r="AH161" s="5"/>
      <c r="AI161" s="5"/>
      <c r="AJ161" s="5"/>
      <c r="AK161" s="5"/>
      <c r="AL161" s="5"/>
      <c r="AM161" s="5"/>
    </row>
    <row r="162" spans="1:39" s="4" customFormat="1" ht="14.4">
      <c r="A162" s="64" t="s">
        <v>697</v>
      </c>
      <c r="B162" s="64" t="s">
        <v>326</v>
      </c>
      <c r="C162" s="64"/>
      <c r="D162" s="64" t="s">
        <v>278</v>
      </c>
      <c r="E162" s="11"/>
      <c r="F162" s="11"/>
      <c r="G162" s="8"/>
      <c r="I162" s="64"/>
      <c r="J162" s="48"/>
      <c r="K162" s="108"/>
      <c r="M162" s="64"/>
      <c r="N162" s="258"/>
      <c r="P162" s="64">
        <v>1</v>
      </c>
      <c r="Q162" s="259">
        <v>300</v>
      </c>
      <c r="S162" s="64">
        <v>5</v>
      </c>
      <c r="T162" s="259">
        <v>875</v>
      </c>
      <c r="V162" s="174"/>
      <c r="W162" s="175"/>
      <c r="X162" s="167"/>
      <c r="Y162" s="167"/>
      <c r="Z162" s="167"/>
      <c r="AA162" s="66"/>
      <c r="AB162" s="5"/>
      <c r="AC162" s="5"/>
      <c r="AD162" s="5"/>
      <c r="AE162" s="5"/>
      <c r="AF162" s="5"/>
      <c r="AG162" s="5"/>
      <c r="AH162" s="5"/>
      <c r="AI162" s="5"/>
      <c r="AJ162" s="5"/>
      <c r="AK162" s="5"/>
      <c r="AL162" s="5"/>
      <c r="AM162" s="5"/>
    </row>
    <row r="163" spans="1:39" s="4" customFormat="1" ht="14.4">
      <c r="A163" s="64" t="s">
        <v>697</v>
      </c>
      <c r="B163" s="64" t="s">
        <v>326</v>
      </c>
      <c r="C163" s="64"/>
      <c r="D163" s="64" t="s">
        <v>396</v>
      </c>
      <c r="E163" s="11"/>
      <c r="F163" s="11"/>
      <c r="G163" s="8"/>
      <c r="I163" s="64"/>
      <c r="J163" s="48"/>
      <c r="K163" s="108"/>
      <c r="M163" s="64"/>
      <c r="N163" s="258"/>
      <c r="P163" s="64"/>
      <c r="Q163" s="259"/>
      <c r="S163" s="64">
        <v>1</v>
      </c>
      <c r="T163" s="259">
        <v>175</v>
      </c>
      <c r="V163" s="174"/>
      <c r="W163" s="175"/>
      <c r="X163" s="167"/>
      <c r="Y163" s="167"/>
      <c r="Z163" s="167"/>
      <c r="AA163" s="66"/>
      <c r="AB163" s="5"/>
      <c r="AC163" s="5"/>
      <c r="AD163" s="5"/>
      <c r="AE163" s="5"/>
      <c r="AF163" s="5"/>
      <c r="AG163" s="5"/>
      <c r="AH163" s="5"/>
      <c r="AI163" s="5"/>
      <c r="AJ163" s="5"/>
      <c r="AK163" s="5"/>
      <c r="AL163" s="5"/>
      <c r="AM163" s="5"/>
    </row>
    <row r="164" spans="1:39" s="4" customFormat="1" ht="14.4">
      <c r="A164" s="64" t="s">
        <v>697</v>
      </c>
      <c r="B164" s="64" t="s">
        <v>327</v>
      </c>
      <c r="C164" s="64"/>
      <c r="D164" s="64" t="s">
        <v>229</v>
      </c>
      <c r="E164" s="11"/>
      <c r="F164" s="11"/>
      <c r="G164" s="8"/>
      <c r="I164" s="64"/>
      <c r="J164" s="48"/>
      <c r="K164" s="108"/>
      <c r="M164" s="64"/>
      <c r="N164" s="258"/>
      <c r="P164" s="64">
        <v>5</v>
      </c>
      <c r="Q164" s="259">
        <v>1500</v>
      </c>
      <c r="S164" s="64">
        <v>36</v>
      </c>
      <c r="T164" s="259">
        <v>6900</v>
      </c>
      <c r="V164" s="174"/>
      <c r="W164" s="175"/>
      <c r="X164" s="167"/>
      <c r="Y164" s="167"/>
      <c r="Z164" s="167"/>
      <c r="AA164" s="66"/>
      <c r="AB164" s="5"/>
      <c r="AC164" s="5"/>
      <c r="AD164" s="5"/>
      <c r="AE164" s="5"/>
      <c r="AF164" s="5"/>
      <c r="AG164" s="5"/>
      <c r="AH164" s="5"/>
      <c r="AI164" s="5"/>
      <c r="AJ164" s="5"/>
      <c r="AK164" s="5"/>
      <c r="AL164" s="5"/>
      <c r="AM164" s="5"/>
    </row>
    <row r="165" spans="1:39" s="4" customFormat="1" ht="14.4">
      <c r="A165" s="64" t="s">
        <v>697</v>
      </c>
      <c r="B165" s="64" t="s">
        <v>328</v>
      </c>
      <c r="C165" s="64"/>
      <c r="D165" s="64" t="s">
        <v>232</v>
      </c>
      <c r="E165" s="11"/>
      <c r="F165" s="11"/>
      <c r="G165" s="8"/>
      <c r="I165" s="64"/>
      <c r="J165" s="48"/>
      <c r="K165" s="108"/>
      <c r="M165" s="64"/>
      <c r="N165" s="258"/>
      <c r="P165" s="64"/>
      <c r="Q165" s="259"/>
      <c r="S165" s="64">
        <v>9</v>
      </c>
      <c r="T165" s="259">
        <v>1575</v>
      </c>
      <c r="V165" s="174"/>
      <c r="W165" s="175"/>
      <c r="X165" s="167"/>
      <c r="Y165" s="167"/>
      <c r="Z165" s="167"/>
      <c r="AA165" s="66"/>
      <c r="AB165" s="5"/>
      <c r="AC165" s="5"/>
      <c r="AD165" s="5"/>
      <c r="AE165" s="5"/>
      <c r="AF165" s="5"/>
      <c r="AG165" s="5"/>
      <c r="AH165" s="5"/>
      <c r="AI165" s="5"/>
      <c r="AJ165" s="5"/>
      <c r="AK165" s="5"/>
      <c r="AL165" s="5"/>
      <c r="AM165" s="5"/>
    </row>
    <row r="166" spans="1:39" s="4" customFormat="1" ht="14.4">
      <c r="A166" s="64" t="s">
        <v>697</v>
      </c>
      <c r="B166" s="64" t="s">
        <v>329</v>
      </c>
      <c r="C166" s="64"/>
      <c r="D166" s="64" t="s">
        <v>330</v>
      </c>
      <c r="E166" s="11"/>
      <c r="F166" s="11"/>
      <c r="G166" s="8"/>
      <c r="I166" s="64"/>
      <c r="J166" s="48"/>
      <c r="K166" s="108"/>
      <c r="M166" s="64"/>
      <c r="N166" s="258"/>
      <c r="P166" s="64">
        <v>1</v>
      </c>
      <c r="Q166" s="259">
        <v>300</v>
      </c>
      <c r="S166" s="64">
        <v>15</v>
      </c>
      <c r="T166" s="259">
        <v>3050</v>
      </c>
      <c r="V166" s="174"/>
      <c r="W166" s="175"/>
      <c r="X166" s="167"/>
      <c r="Y166" s="167"/>
      <c r="Z166" s="167"/>
      <c r="AA166" s="66"/>
      <c r="AB166" s="5"/>
      <c r="AC166" s="5"/>
      <c r="AD166" s="5"/>
      <c r="AE166" s="5"/>
      <c r="AF166" s="5"/>
      <c r="AG166" s="5"/>
      <c r="AH166" s="5"/>
      <c r="AI166" s="5"/>
      <c r="AJ166" s="5"/>
      <c r="AK166" s="5"/>
      <c r="AL166" s="5"/>
      <c r="AM166" s="5"/>
    </row>
    <row r="167" spans="1:39" s="4" customFormat="1" ht="14.4">
      <c r="A167" s="64" t="s">
        <v>697</v>
      </c>
      <c r="B167" s="64" t="s">
        <v>331</v>
      </c>
      <c r="C167" s="64"/>
      <c r="D167" s="64" t="s">
        <v>332</v>
      </c>
      <c r="E167" s="11"/>
      <c r="F167" s="11"/>
      <c r="G167" s="8"/>
      <c r="I167" s="64"/>
      <c r="J167" s="48"/>
      <c r="K167" s="108"/>
      <c r="M167" s="64"/>
      <c r="N167" s="258"/>
      <c r="P167" s="64"/>
      <c r="Q167" s="259"/>
      <c r="S167" s="64">
        <v>7</v>
      </c>
      <c r="T167" s="259">
        <v>1225</v>
      </c>
      <c r="V167" s="174"/>
      <c r="W167" s="175"/>
      <c r="X167" s="167"/>
      <c r="Y167" s="167"/>
      <c r="Z167" s="167"/>
      <c r="AA167" s="66"/>
      <c r="AB167" s="5"/>
      <c r="AC167" s="5"/>
      <c r="AD167" s="5"/>
      <c r="AE167" s="5"/>
      <c r="AF167" s="5"/>
      <c r="AG167" s="5"/>
      <c r="AH167" s="5"/>
      <c r="AI167" s="5"/>
      <c r="AJ167" s="5"/>
      <c r="AK167" s="5"/>
      <c r="AL167" s="5"/>
      <c r="AM167" s="5"/>
    </row>
    <row r="168" spans="1:39" s="4" customFormat="1" ht="14.4">
      <c r="A168" s="64" t="s">
        <v>697</v>
      </c>
      <c r="B168" s="64" t="s">
        <v>712</v>
      </c>
      <c r="C168" s="64"/>
      <c r="D168" s="64" t="s">
        <v>148</v>
      </c>
      <c r="E168" s="11"/>
      <c r="F168" s="11"/>
      <c r="G168" s="8"/>
      <c r="I168" s="64"/>
      <c r="J168" s="48"/>
      <c r="K168" s="108"/>
      <c r="M168" s="64"/>
      <c r="N168" s="258"/>
      <c r="P168" s="64"/>
      <c r="Q168" s="259"/>
      <c r="S168" s="64">
        <v>5</v>
      </c>
      <c r="T168" s="259">
        <v>875</v>
      </c>
      <c r="V168" s="174"/>
      <c r="W168" s="175"/>
      <c r="X168" s="167"/>
      <c r="Y168" s="167"/>
      <c r="Z168" s="167"/>
      <c r="AA168" s="66"/>
      <c r="AB168" s="5"/>
      <c r="AC168" s="5"/>
      <c r="AD168" s="5"/>
      <c r="AE168" s="5"/>
      <c r="AF168" s="5"/>
      <c r="AG168" s="5"/>
      <c r="AH168" s="5"/>
      <c r="AI168" s="5"/>
      <c r="AJ168" s="5"/>
      <c r="AK168" s="5"/>
      <c r="AL168" s="5"/>
      <c r="AM168" s="5"/>
    </row>
    <row r="169" spans="1:39" s="4" customFormat="1" ht="14.4">
      <c r="A169" s="64" t="s">
        <v>697</v>
      </c>
      <c r="B169" s="64" t="s">
        <v>497</v>
      </c>
      <c r="C169" s="64"/>
      <c r="D169" s="64" t="s">
        <v>148</v>
      </c>
      <c r="E169" s="11"/>
      <c r="F169" s="11"/>
      <c r="G169" s="8"/>
      <c r="I169" s="64"/>
      <c r="J169" s="48"/>
      <c r="K169" s="108"/>
      <c r="M169" s="64">
        <v>1</v>
      </c>
      <c r="N169" s="258">
        <v>529</v>
      </c>
      <c r="P169" s="64"/>
      <c r="Q169" s="259"/>
      <c r="S169" s="64"/>
      <c r="T169" s="259"/>
      <c r="V169" s="174"/>
      <c r="W169" s="175"/>
      <c r="X169" s="167"/>
      <c r="Y169" s="167"/>
      <c r="Z169" s="167"/>
      <c r="AA169" s="66"/>
      <c r="AB169" s="5"/>
      <c r="AC169" s="5"/>
      <c r="AD169" s="5"/>
      <c r="AE169" s="5"/>
      <c r="AF169" s="5"/>
      <c r="AG169" s="5"/>
      <c r="AH169" s="5"/>
      <c r="AI169" s="5"/>
      <c r="AJ169" s="5"/>
      <c r="AK169" s="5"/>
      <c r="AL169" s="5"/>
      <c r="AM169" s="5"/>
    </row>
    <row r="170" spans="1:39" s="4" customFormat="1" ht="14.4">
      <c r="A170" s="64" t="s">
        <v>697</v>
      </c>
      <c r="B170" s="64" t="s">
        <v>713</v>
      </c>
      <c r="C170" s="64"/>
      <c r="D170" s="64" t="s">
        <v>242</v>
      </c>
      <c r="E170" s="11"/>
      <c r="F170" s="11"/>
      <c r="G170" s="8"/>
      <c r="I170" s="64"/>
      <c r="J170" s="48"/>
      <c r="K170" s="108"/>
      <c r="M170" s="64"/>
      <c r="N170" s="258"/>
      <c r="P170" s="64"/>
      <c r="Q170" s="259"/>
      <c r="S170" s="64">
        <v>1</v>
      </c>
      <c r="T170" s="259">
        <v>175</v>
      </c>
      <c r="V170" s="174"/>
      <c r="W170" s="175"/>
      <c r="X170" s="167"/>
      <c r="Y170" s="167"/>
      <c r="Z170" s="167"/>
      <c r="AA170" s="66"/>
      <c r="AB170" s="5"/>
      <c r="AC170" s="5"/>
      <c r="AD170" s="5"/>
      <c r="AE170" s="5"/>
      <c r="AF170" s="5"/>
      <c r="AG170" s="5"/>
      <c r="AH170" s="5"/>
      <c r="AI170" s="5"/>
      <c r="AJ170" s="5"/>
      <c r="AK170" s="5"/>
      <c r="AL170" s="5"/>
      <c r="AM170" s="5"/>
    </row>
    <row r="171" spans="1:39" s="4" customFormat="1" ht="14.4">
      <c r="A171" s="64" t="s">
        <v>697</v>
      </c>
      <c r="B171" s="64" t="s">
        <v>333</v>
      </c>
      <c r="C171" s="64"/>
      <c r="D171" s="64" t="s">
        <v>334</v>
      </c>
      <c r="E171" s="11"/>
      <c r="F171" s="11"/>
      <c r="G171" s="8"/>
      <c r="I171" s="64"/>
      <c r="J171" s="48"/>
      <c r="K171" s="108"/>
      <c r="M171" s="64"/>
      <c r="N171" s="258"/>
      <c r="P171" s="64">
        <v>5</v>
      </c>
      <c r="Q171" s="259">
        <v>1500</v>
      </c>
      <c r="S171" s="64">
        <v>24</v>
      </c>
      <c r="T171" s="259">
        <v>4225</v>
      </c>
      <c r="V171" s="174"/>
      <c r="W171" s="175"/>
      <c r="X171" s="167"/>
      <c r="Y171" s="167"/>
      <c r="Z171" s="167"/>
      <c r="AA171" s="66"/>
      <c r="AB171" s="5"/>
      <c r="AC171" s="5"/>
      <c r="AD171" s="5"/>
      <c r="AE171" s="5"/>
      <c r="AF171" s="5"/>
      <c r="AG171" s="5"/>
      <c r="AH171" s="5"/>
      <c r="AI171" s="5"/>
      <c r="AJ171" s="5"/>
      <c r="AK171" s="5"/>
      <c r="AL171" s="5"/>
      <c r="AM171" s="5"/>
    </row>
    <row r="172" spans="1:39" s="4" customFormat="1" ht="14.4">
      <c r="A172" s="64" t="s">
        <v>697</v>
      </c>
      <c r="B172" s="64" t="s">
        <v>714</v>
      </c>
      <c r="C172" s="64"/>
      <c r="D172" s="64" t="s">
        <v>336</v>
      </c>
      <c r="E172" s="11"/>
      <c r="F172" s="11"/>
      <c r="G172" s="8"/>
      <c r="I172" s="64"/>
      <c r="J172" s="48"/>
      <c r="K172" s="108"/>
      <c r="M172" s="64"/>
      <c r="N172" s="258"/>
      <c r="P172" s="64">
        <v>6</v>
      </c>
      <c r="Q172" s="259">
        <v>2029</v>
      </c>
      <c r="S172" s="64">
        <v>51</v>
      </c>
      <c r="T172" s="259">
        <v>9350</v>
      </c>
      <c r="V172" s="174"/>
      <c r="W172" s="175"/>
      <c r="X172" s="167"/>
      <c r="Y172" s="167"/>
      <c r="Z172" s="167"/>
      <c r="AA172" s="66"/>
      <c r="AB172" s="5"/>
      <c r="AC172" s="5"/>
      <c r="AD172" s="5"/>
      <c r="AE172" s="5"/>
      <c r="AF172" s="5"/>
      <c r="AG172" s="5"/>
      <c r="AH172" s="5"/>
      <c r="AI172" s="5"/>
      <c r="AJ172" s="5"/>
      <c r="AK172" s="5"/>
      <c r="AL172" s="5"/>
      <c r="AM172" s="5"/>
    </row>
    <row r="173" spans="1:39" s="4" customFormat="1" ht="14.4">
      <c r="A173" s="64" t="s">
        <v>697</v>
      </c>
      <c r="B173" s="64" t="s">
        <v>337</v>
      </c>
      <c r="C173" s="64"/>
      <c r="D173" s="64" t="s">
        <v>338</v>
      </c>
      <c r="E173" s="11"/>
      <c r="F173" s="11"/>
      <c r="G173" s="8"/>
      <c r="I173" s="64"/>
      <c r="J173" s="48"/>
      <c r="K173" s="108"/>
      <c r="M173" s="64"/>
      <c r="N173" s="258"/>
      <c r="P173" s="64"/>
      <c r="Q173" s="259"/>
      <c r="S173" s="64">
        <v>4</v>
      </c>
      <c r="T173" s="259">
        <v>700</v>
      </c>
      <c r="V173" s="174"/>
      <c r="W173" s="175"/>
      <c r="X173" s="167"/>
      <c r="Y173" s="167"/>
      <c r="Z173" s="167"/>
      <c r="AA173" s="66"/>
      <c r="AB173" s="5"/>
      <c r="AC173" s="5"/>
      <c r="AD173" s="5"/>
      <c r="AE173" s="5"/>
      <c r="AF173" s="5"/>
      <c r="AG173" s="5"/>
      <c r="AH173" s="5"/>
      <c r="AI173" s="5"/>
      <c r="AJ173" s="5"/>
      <c r="AK173" s="5"/>
      <c r="AL173" s="5"/>
      <c r="AM173" s="5"/>
    </row>
    <row r="174" spans="1:39" s="4" customFormat="1" ht="14.4">
      <c r="A174" s="64" t="s">
        <v>697</v>
      </c>
      <c r="B174" s="64" t="s">
        <v>339</v>
      </c>
      <c r="C174" s="64"/>
      <c r="D174" s="64" t="s">
        <v>340</v>
      </c>
      <c r="E174" s="11"/>
      <c r="F174" s="11"/>
      <c r="G174" s="8"/>
      <c r="I174" s="64"/>
      <c r="J174" s="48"/>
      <c r="K174" s="108"/>
      <c r="M174" s="64"/>
      <c r="N174" s="258"/>
      <c r="P174" s="64"/>
      <c r="Q174" s="259"/>
      <c r="S174" s="64">
        <v>3</v>
      </c>
      <c r="T174" s="259">
        <v>525</v>
      </c>
      <c r="V174" s="174"/>
      <c r="W174" s="175"/>
      <c r="X174" s="167"/>
      <c r="Y174" s="167"/>
      <c r="Z174" s="167"/>
      <c r="AA174" s="66"/>
      <c r="AB174" s="5"/>
      <c r="AC174" s="5"/>
      <c r="AD174" s="5"/>
      <c r="AE174" s="5"/>
      <c r="AF174" s="5"/>
      <c r="AG174" s="5"/>
      <c r="AH174" s="5"/>
      <c r="AI174" s="5"/>
      <c r="AJ174" s="5"/>
      <c r="AK174" s="5"/>
      <c r="AL174" s="5"/>
      <c r="AM174" s="5"/>
    </row>
    <row r="175" spans="1:39" s="4" customFormat="1" ht="14.4">
      <c r="A175" s="64" t="s">
        <v>697</v>
      </c>
      <c r="B175" s="64" t="s">
        <v>341</v>
      </c>
      <c r="C175" s="64"/>
      <c r="D175" s="64" t="s">
        <v>119</v>
      </c>
      <c r="E175" s="11"/>
      <c r="F175" s="11"/>
      <c r="G175" s="8"/>
      <c r="I175" s="64"/>
      <c r="J175" s="48"/>
      <c r="K175" s="108"/>
      <c r="M175" s="64"/>
      <c r="N175" s="258"/>
      <c r="P175" s="64">
        <v>3</v>
      </c>
      <c r="Q175" s="259">
        <v>900</v>
      </c>
      <c r="S175" s="64">
        <v>12</v>
      </c>
      <c r="T175" s="259">
        <v>2100</v>
      </c>
      <c r="V175" s="174"/>
      <c r="W175" s="175"/>
      <c r="X175" s="167"/>
      <c r="Y175" s="167"/>
      <c r="Z175" s="167"/>
      <c r="AA175" s="66"/>
      <c r="AB175" s="5"/>
      <c r="AC175" s="5"/>
      <c r="AD175" s="5"/>
      <c r="AE175" s="5"/>
      <c r="AF175" s="5"/>
      <c r="AG175" s="5"/>
      <c r="AH175" s="5"/>
      <c r="AI175" s="5"/>
      <c r="AJ175" s="5"/>
      <c r="AK175" s="5"/>
      <c r="AL175" s="5"/>
      <c r="AM175" s="5"/>
    </row>
    <row r="176" spans="1:39" s="4" customFormat="1" ht="14.4">
      <c r="A176" s="64" t="s">
        <v>697</v>
      </c>
      <c r="B176" s="64" t="s">
        <v>342</v>
      </c>
      <c r="C176" s="64"/>
      <c r="D176" s="64" t="s">
        <v>285</v>
      </c>
      <c r="E176" s="11"/>
      <c r="F176" s="11"/>
      <c r="G176" s="8"/>
      <c r="I176" s="64"/>
      <c r="J176" s="48"/>
      <c r="K176" s="108"/>
      <c r="M176" s="64"/>
      <c r="N176" s="258"/>
      <c r="P176" s="64">
        <v>1</v>
      </c>
      <c r="Q176" s="259">
        <v>300</v>
      </c>
      <c r="S176" s="64">
        <v>7</v>
      </c>
      <c r="T176" s="259">
        <v>1370</v>
      </c>
      <c r="V176" s="174"/>
      <c r="W176" s="175"/>
      <c r="X176" s="167"/>
      <c r="Y176" s="167"/>
      <c r="Z176" s="167"/>
      <c r="AA176" s="66"/>
      <c r="AB176" s="5"/>
      <c r="AC176" s="5"/>
      <c r="AD176" s="5"/>
      <c r="AE176" s="5"/>
      <c r="AF176" s="5"/>
      <c r="AG176" s="5"/>
      <c r="AH176" s="5"/>
      <c r="AI176" s="5"/>
      <c r="AJ176" s="5"/>
      <c r="AK176" s="5"/>
      <c r="AL176" s="5"/>
      <c r="AM176" s="5"/>
    </row>
    <row r="177" spans="1:39" s="4" customFormat="1" ht="14.4">
      <c r="A177" s="64" t="s">
        <v>697</v>
      </c>
      <c r="B177" s="64" t="s">
        <v>343</v>
      </c>
      <c r="C177" s="64"/>
      <c r="D177" s="64" t="s">
        <v>344</v>
      </c>
      <c r="E177" s="11"/>
      <c r="F177" s="11"/>
      <c r="G177" s="8"/>
      <c r="I177" s="64"/>
      <c r="J177" s="48"/>
      <c r="K177" s="108"/>
      <c r="M177" s="64">
        <v>1</v>
      </c>
      <c r="N177" s="258">
        <v>400</v>
      </c>
      <c r="P177" s="64">
        <v>7</v>
      </c>
      <c r="Q177" s="259">
        <v>1951.89</v>
      </c>
      <c r="S177" s="64">
        <v>128</v>
      </c>
      <c r="T177" s="259">
        <v>23025</v>
      </c>
      <c r="V177" s="174"/>
      <c r="W177" s="175"/>
      <c r="X177" s="167"/>
      <c r="Y177" s="167"/>
      <c r="Z177" s="167"/>
      <c r="AA177" s="66"/>
      <c r="AB177" s="5"/>
      <c r="AC177" s="5"/>
      <c r="AD177" s="5"/>
      <c r="AE177" s="5"/>
      <c r="AF177" s="5"/>
      <c r="AG177" s="5"/>
      <c r="AH177" s="5"/>
      <c r="AI177" s="5"/>
      <c r="AJ177" s="5"/>
      <c r="AK177" s="5"/>
      <c r="AL177" s="5"/>
      <c r="AM177" s="5"/>
    </row>
    <row r="178" spans="1:39" s="4" customFormat="1" ht="14.4">
      <c r="A178" s="64" t="s">
        <v>697</v>
      </c>
      <c r="B178" s="64" t="s">
        <v>345</v>
      </c>
      <c r="C178" s="64"/>
      <c r="D178" s="64" t="s">
        <v>346</v>
      </c>
      <c r="E178" s="11"/>
      <c r="F178" s="11"/>
      <c r="G178" s="8"/>
      <c r="I178" s="64"/>
      <c r="J178" s="48"/>
      <c r="K178" s="108"/>
      <c r="M178" s="64"/>
      <c r="N178" s="258"/>
      <c r="P178" s="64"/>
      <c r="Q178" s="259"/>
      <c r="S178" s="64">
        <v>3</v>
      </c>
      <c r="T178" s="259">
        <v>423.51</v>
      </c>
      <c r="V178" s="174"/>
      <c r="W178" s="175"/>
      <c r="X178" s="167"/>
      <c r="Y178" s="167"/>
      <c r="Z178" s="167"/>
      <c r="AA178" s="66"/>
      <c r="AB178" s="5"/>
      <c r="AC178" s="5"/>
      <c r="AD178" s="5"/>
      <c r="AE178" s="5"/>
      <c r="AF178" s="5"/>
      <c r="AG178" s="5"/>
      <c r="AH178" s="5"/>
      <c r="AI178" s="5"/>
      <c r="AJ178" s="5"/>
      <c r="AK178" s="5"/>
      <c r="AL178" s="5"/>
      <c r="AM178" s="5"/>
    </row>
    <row r="179" spans="1:39" s="4" customFormat="1" ht="14.4">
      <c r="A179" s="64" t="s">
        <v>697</v>
      </c>
      <c r="B179" s="64" t="s">
        <v>347</v>
      </c>
      <c r="C179" s="64"/>
      <c r="D179" s="64" t="s">
        <v>155</v>
      </c>
      <c r="E179" s="11"/>
      <c r="F179" s="11"/>
      <c r="G179" s="8"/>
      <c r="I179" s="64"/>
      <c r="J179" s="48"/>
      <c r="K179" s="108"/>
      <c r="M179" s="64"/>
      <c r="N179" s="258"/>
      <c r="P179" s="64">
        <v>5</v>
      </c>
      <c r="Q179" s="259">
        <v>1500</v>
      </c>
      <c r="S179" s="64">
        <v>107</v>
      </c>
      <c r="T179" s="259">
        <v>19925</v>
      </c>
      <c r="V179" s="174"/>
      <c r="W179" s="175"/>
      <c r="X179" s="167"/>
      <c r="Y179" s="167"/>
      <c r="Z179" s="167"/>
      <c r="AA179" s="66"/>
      <c r="AB179" s="5"/>
      <c r="AC179" s="5"/>
      <c r="AD179" s="5"/>
      <c r="AE179" s="5"/>
      <c r="AF179" s="5"/>
      <c r="AG179" s="5"/>
      <c r="AH179" s="5"/>
      <c r="AI179" s="5"/>
      <c r="AJ179" s="5"/>
      <c r="AK179" s="5"/>
      <c r="AL179" s="5"/>
      <c r="AM179" s="5"/>
    </row>
    <row r="180" spans="1:39" s="4" customFormat="1" ht="14.4">
      <c r="A180" s="64" t="s">
        <v>697</v>
      </c>
      <c r="B180" s="64" t="s">
        <v>348</v>
      </c>
      <c r="C180" s="64"/>
      <c r="D180" s="64" t="s">
        <v>349</v>
      </c>
      <c r="E180" s="11"/>
      <c r="F180" s="11"/>
      <c r="G180" s="8"/>
      <c r="I180" s="64"/>
      <c r="J180" s="48"/>
      <c r="K180" s="108"/>
      <c r="M180" s="64"/>
      <c r="N180" s="258"/>
      <c r="P180" s="64">
        <v>13</v>
      </c>
      <c r="Q180" s="259">
        <v>3900</v>
      </c>
      <c r="S180" s="64">
        <v>174</v>
      </c>
      <c r="T180" s="259">
        <v>31740</v>
      </c>
      <c r="V180" s="174"/>
      <c r="W180" s="175"/>
      <c r="X180" s="167"/>
      <c r="Y180" s="167"/>
      <c r="Z180" s="167"/>
      <c r="AA180" s="66"/>
      <c r="AB180" s="5"/>
      <c r="AC180" s="5"/>
      <c r="AD180" s="5"/>
      <c r="AE180" s="5"/>
      <c r="AF180" s="5"/>
      <c r="AG180" s="5"/>
      <c r="AH180" s="5"/>
      <c r="AI180" s="5"/>
      <c r="AJ180" s="5"/>
      <c r="AK180" s="5"/>
      <c r="AL180" s="5"/>
      <c r="AM180" s="5"/>
    </row>
    <row r="181" spans="1:39" s="4" customFormat="1" ht="14.4">
      <c r="A181" s="64" t="s">
        <v>697</v>
      </c>
      <c r="B181" s="64" t="s">
        <v>350</v>
      </c>
      <c r="C181" s="64"/>
      <c r="D181" s="64" t="s">
        <v>123</v>
      </c>
      <c r="E181" s="11"/>
      <c r="F181" s="11"/>
      <c r="G181" s="8"/>
      <c r="I181" s="64"/>
      <c r="J181" s="48"/>
      <c r="K181" s="108"/>
      <c r="M181" s="64"/>
      <c r="N181" s="258"/>
      <c r="P181" s="64"/>
      <c r="Q181" s="259"/>
      <c r="S181" s="64">
        <v>1</v>
      </c>
      <c r="T181" s="259">
        <v>175</v>
      </c>
      <c r="V181" s="174"/>
      <c r="W181" s="175"/>
      <c r="X181" s="167"/>
      <c r="Y181" s="167"/>
      <c r="Z181" s="167"/>
      <c r="AA181" s="66"/>
      <c r="AB181" s="5"/>
      <c r="AC181" s="5"/>
      <c r="AD181" s="5"/>
      <c r="AE181" s="5"/>
      <c r="AF181" s="5"/>
      <c r="AG181" s="5"/>
      <c r="AH181" s="5"/>
      <c r="AI181" s="5"/>
      <c r="AJ181" s="5"/>
      <c r="AK181" s="5"/>
      <c r="AL181" s="5"/>
      <c r="AM181" s="5"/>
    </row>
    <row r="182" spans="1:39" s="4" customFormat="1" ht="14.4">
      <c r="A182" s="64" t="s">
        <v>697</v>
      </c>
      <c r="B182" s="64" t="s">
        <v>351</v>
      </c>
      <c r="C182" s="64"/>
      <c r="D182" s="64" t="s">
        <v>352</v>
      </c>
      <c r="E182" s="11"/>
      <c r="F182" s="11"/>
      <c r="G182" s="8"/>
      <c r="I182" s="64"/>
      <c r="J182" s="48"/>
      <c r="K182" s="108"/>
      <c r="M182" s="64"/>
      <c r="N182" s="258"/>
      <c r="P182" s="64"/>
      <c r="Q182" s="259"/>
      <c r="S182" s="64">
        <v>1</v>
      </c>
      <c r="T182" s="259">
        <v>175</v>
      </c>
      <c r="V182" s="174"/>
      <c r="W182" s="175"/>
      <c r="X182" s="167"/>
      <c r="Y182" s="167"/>
      <c r="Z182" s="167"/>
      <c r="AA182" s="66"/>
      <c r="AB182" s="5"/>
      <c r="AC182" s="5"/>
      <c r="AD182" s="5"/>
      <c r="AE182" s="5"/>
      <c r="AF182" s="5"/>
      <c r="AG182" s="5"/>
      <c r="AH182" s="5"/>
      <c r="AI182" s="5"/>
      <c r="AJ182" s="5"/>
      <c r="AK182" s="5"/>
      <c r="AL182" s="5"/>
      <c r="AM182" s="5"/>
    </row>
    <row r="183" spans="1:39" s="4" customFormat="1" ht="14.4">
      <c r="A183" s="64" t="s">
        <v>697</v>
      </c>
      <c r="B183" s="64" t="s">
        <v>353</v>
      </c>
      <c r="C183" s="64"/>
      <c r="D183" s="64" t="s">
        <v>175</v>
      </c>
      <c r="E183" s="11"/>
      <c r="F183" s="11"/>
      <c r="G183" s="8"/>
      <c r="I183" s="64"/>
      <c r="J183" s="48"/>
      <c r="K183" s="108"/>
      <c r="M183" s="64">
        <v>1</v>
      </c>
      <c r="N183" s="258">
        <v>529</v>
      </c>
      <c r="P183" s="64">
        <v>6</v>
      </c>
      <c r="Q183" s="259">
        <v>1800</v>
      </c>
      <c r="S183" s="64">
        <v>114</v>
      </c>
      <c r="T183" s="259">
        <v>20400</v>
      </c>
      <c r="V183" s="174"/>
      <c r="W183" s="175"/>
      <c r="X183" s="167"/>
      <c r="Y183" s="167"/>
      <c r="Z183" s="167"/>
      <c r="AA183" s="66"/>
      <c r="AB183" s="5"/>
      <c r="AC183" s="5"/>
      <c r="AD183" s="5"/>
      <c r="AE183" s="5"/>
      <c r="AF183" s="5"/>
      <c r="AG183" s="5"/>
      <c r="AH183" s="5"/>
      <c r="AI183" s="5"/>
      <c r="AJ183" s="5"/>
      <c r="AK183" s="5"/>
      <c r="AL183" s="5"/>
      <c r="AM183" s="5"/>
    </row>
    <row r="184" spans="1:39" s="4" customFormat="1" ht="14.4">
      <c r="A184" s="64" t="s">
        <v>697</v>
      </c>
      <c r="B184" s="64" t="s">
        <v>354</v>
      </c>
      <c r="C184" s="64"/>
      <c r="D184" s="64" t="s">
        <v>88</v>
      </c>
      <c r="E184" s="11"/>
      <c r="F184" s="11"/>
      <c r="G184" s="8"/>
      <c r="I184" s="64"/>
      <c r="J184" s="48"/>
      <c r="K184" s="108"/>
      <c r="M184" s="64"/>
      <c r="N184" s="258"/>
      <c r="P184" s="64">
        <v>1</v>
      </c>
      <c r="Q184" s="259">
        <v>300</v>
      </c>
      <c r="S184" s="64">
        <v>1</v>
      </c>
      <c r="T184" s="259">
        <v>175</v>
      </c>
      <c r="V184" s="174"/>
      <c r="W184" s="175"/>
      <c r="X184" s="167"/>
      <c r="Y184" s="167"/>
      <c r="Z184" s="167"/>
      <c r="AA184" s="66"/>
      <c r="AB184" s="5"/>
      <c r="AC184" s="5"/>
      <c r="AD184" s="5"/>
      <c r="AE184" s="5"/>
      <c r="AF184" s="5"/>
      <c r="AG184" s="5"/>
      <c r="AH184" s="5"/>
      <c r="AI184" s="5"/>
      <c r="AJ184" s="5"/>
      <c r="AK184" s="5"/>
      <c r="AL184" s="5"/>
      <c r="AM184" s="5"/>
    </row>
    <row r="185" spans="1:39" s="4" customFormat="1" ht="14.4">
      <c r="A185" s="64" t="s">
        <v>697</v>
      </c>
      <c r="B185" s="64" t="s">
        <v>355</v>
      </c>
      <c r="C185" s="64"/>
      <c r="D185" s="64" t="s">
        <v>356</v>
      </c>
      <c r="E185" s="11"/>
      <c r="F185" s="11"/>
      <c r="G185" s="8"/>
      <c r="I185" s="64"/>
      <c r="J185" s="48"/>
      <c r="K185" s="108"/>
      <c r="M185" s="64">
        <v>1</v>
      </c>
      <c r="N185" s="258">
        <v>400</v>
      </c>
      <c r="P185" s="64">
        <v>4</v>
      </c>
      <c r="Q185" s="259">
        <v>1200</v>
      </c>
      <c r="S185" s="64">
        <v>20</v>
      </c>
      <c r="T185" s="259">
        <v>3346.77</v>
      </c>
      <c r="V185" s="174"/>
      <c r="W185" s="175"/>
      <c r="X185" s="167"/>
      <c r="Y185" s="167"/>
      <c r="Z185" s="167"/>
      <c r="AA185" s="66"/>
      <c r="AB185" s="5"/>
      <c r="AC185" s="5"/>
      <c r="AD185" s="5"/>
      <c r="AE185" s="5"/>
      <c r="AF185" s="5"/>
      <c r="AG185" s="5"/>
      <c r="AH185" s="5"/>
      <c r="AI185" s="5"/>
      <c r="AJ185" s="5"/>
      <c r="AK185" s="5"/>
      <c r="AL185" s="5"/>
      <c r="AM185" s="5"/>
    </row>
    <row r="186" spans="1:39" s="4" customFormat="1" ht="14.4">
      <c r="A186" s="64" t="s">
        <v>697</v>
      </c>
      <c r="B186" s="64" t="s">
        <v>715</v>
      </c>
      <c r="C186" s="64"/>
      <c r="D186" s="64" t="s">
        <v>100</v>
      </c>
      <c r="E186" s="11"/>
      <c r="F186" s="11"/>
      <c r="G186" s="8"/>
      <c r="I186" s="64"/>
      <c r="J186" s="48"/>
      <c r="K186" s="108"/>
      <c r="M186" s="64"/>
      <c r="N186" s="258"/>
      <c r="P186" s="64">
        <v>28</v>
      </c>
      <c r="Q186" s="259">
        <v>8400</v>
      </c>
      <c r="S186" s="64">
        <v>200</v>
      </c>
      <c r="T186" s="259">
        <v>36897</v>
      </c>
      <c r="V186" s="174"/>
      <c r="W186" s="175"/>
      <c r="X186" s="167"/>
      <c r="Y186" s="167"/>
      <c r="Z186" s="167"/>
      <c r="AA186" s="66"/>
      <c r="AB186" s="5"/>
      <c r="AC186" s="5"/>
      <c r="AD186" s="5"/>
      <c r="AE186" s="5"/>
      <c r="AF186" s="5"/>
      <c r="AG186" s="5"/>
      <c r="AH186" s="5"/>
      <c r="AI186" s="5"/>
      <c r="AJ186" s="5"/>
      <c r="AK186" s="5"/>
      <c r="AL186" s="5"/>
      <c r="AM186" s="5"/>
    </row>
    <row r="187" spans="1:39" s="4" customFormat="1" ht="14.4">
      <c r="A187" s="64" t="s">
        <v>697</v>
      </c>
      <c r="B187" s="64" t="s">
        <v>359</v>
      </c>
      <c r="C187" s="64"/>
      <c r="D187" s="64" t="s">
        <v>360</v>
      </c>
      <c r="E187" s="11"/>
      <c r="F187" s="11"/>
      <c r="G187" s="8"/>
      <c r="I187" s="64"/>
      <c r="J187" s="48"/>
      <c r="K187" s="108"/>
      <c r="M187" s="64"/>
      <c r="N187" s="258"/>
      <c r="P187" s="64">
        <v>1</v>
      </c>
      <c r="Q187" s="259">
        <v>300</v>
      </c>
      <c r="S187" s="64">
        <v>13</v>
      </c>
      <c r="T187" s="259">
        <v>2675</v>
      </c>
      <c r="V187" s="174"/>
      <c r="W187" s="175"/>
      <c r="X187" s="167"/>
      <c r="Y187" s="167"/>
      <c r="Z187" s="167"/>
      <c r="AA187" s="66"/>
      <c r="AB187" s="5"/>
      <c r="AC187" s="5"/>
      <c r="AD187" s="5"/>
      <c r="AE187" s="5"/>
      <c r="AF187" s="5"/>
      <c r="AG187" s="5"/>
      <c r="AH187" s="5"/>
      <c r="AI187" s="5"/>
      <c r="AJ187" s="5"/>
      <c r="AK187" s="5"/>
      <c r="AL187" s="5"/>
      <c r="AM187" s="5"/>
    </row>
    <row r="188" spans="1:39" s="4" customFormat="1" ht="14.4">
      <c r="A188" s="64" t="s">
        <v>697</v>
      </c>
      <c r="B188" s="64" t="s">
        <v>362</v>
      </c>
      <c r="C188" s="64"/>
      <c r="D188" s="64" t="s">
        <v>363</v>
      </c>
      <c r="E188" s="11"/>
      <c r="F188" s="11"/>
      <c r="G188" s="8"/>
      <c r="I188" s="64"/>
      <c r="J188" s="48"/>
      <c r="K188" s="108"/>
      <c r="M188" s="64"/>
      <c r="N188" s="258"/>
      <c r="P188" s="64"/>
      <c r="Q188" s="259"/>
      <c r="S188" s="64">
        <v>2</v>
      </c>
      <c r="T188" s="259">
        <v>350</v>
      </c>
      <c r="V188" s="174"/>
      <c r="W188" s="175"/>
      <c r="X188" s="167"/>
      <c r="Y188" s="167"/>
      <c r="Z188" s="167"/>
      <c r="AA188" s="66"/>
      <c r="AB188" s="5"/>
      <c r="AC188" s="5"/>
      <c r="AD188" s="5"/>
      <c r="AE188" s="5"/>
      <c r="AF188" s="5"/>
      <c r="AG188" s="5"/>
      <c r="AH188" s="5"/>
      <c r="AI188" s="5"/>
      <c r="AJ188" s="5"/>
      <c r="AK188" s="5"/>
      <c r="AL188" s="5"/>
      <c r="AM188" s="5"/>
    </row>
    <row r="189" spans="1:39" s="4" customFormat="1" ht="14.4">
      <c r="A189" s="64" t="s">
        <v>697</v>
      </c>
      <c r="B189" s="64" t="s">
        <v>716</v>
      </c>
      <c r="C189" s="64"/>
      <c r="D189" s="64" t="s">
        <v>365</v>
      </c>
      <c r="E189" s="11"/>
      <c r="F189" s="11"/>
      <c r="G189" s="8"/>
      <c r="I189" s="64"/>
      <c r="J189" s="48"/>
      <c r="K189" s="108"/>
      <c r="M189" s="64">
        <v>1</v>
      </c>
      <c r="N189" s="258">
        <v>400</v>
      </c>
      <c r="P189" s="64">
        <v>1</v>
      </c>
      <c r="Q189" s="259">
        <v>300</v>
      </c>
      <c r="S189" s="64">
        <v>40</v>
      </c>
      <c r="T189" s="259">
        <v>8025</v>
      </c>
      <c r="V189" s="174"/>
      <c r="W189" s="175"/>
      <c r="X189" s="167"/>
      <c r="Y189" s="167"/>
      <c r="Z189" s="167"/>
      <c r="AA189" s="66"/>
      <c r="AB189" s="5"/>
      <c r="AC189" s="5"/>
      <c r="AD189" s="5"/>
      <c r="AE189" s="5"/>
      <c r="AF189" s="5"/>
      <c r="AG189" s="5"/>
      <c r="AH189" s="5"/>
      <c r="AI189" s="5"/>
      <c r="AJ189" s="5"/>
      <c r="AK189" s="5"/>
      <c r="AL189" s="5"/>
      <c r="AM189" s="5"/>
    </row>
    <row r="190" spans="1:39" s="4" customFormat="1" ht="14.4">
      <c r="A190" s="64" t="s">
        <v>697</v>
      </c>
      <c r="B190" s="64" t="s">
        <v>717</v>
      </c>
      <c r="C190" s="64"/>
      <c r="D190" s="64" t="s">
        <v>367</v>
      </c>
      <c r="E190" s="11"/>
      <c r="F190" s="11"/>
      <c r="G190" s="8"/>
      <c r="I190" s="64"/>
      <c r="J190" s="48"/>
      <c r="K190" s="108"/>
      <c r="M190" s="64"/>
      <c r="N190" s="258"/>
      <c r="P190" s="64"/>
      <c r="Q190" s="259"/>
      <c r="S190" s="64">
        <v>3</v>
      </c>
      <c r="T190" s="259">
        <v>525</v>
      </c>
      <c r="V190" s="174"/>
      <c r="W190" s="175"/>
      <c r="X190" s="167"/>
      <c r="Y190" s="167"/>
      <c r="Z190" s="167"/>
      <c r="AA190" s="66"/>
      <c r="AB190" s="5"/>
      <c r="AC190" s="5"/>
      <c r="AD190" s="5"/>
      <c r="AE190" s="5"/>
      <c r="AF190" s="5"/>
      <c r="AG190" s="5"/>
      <c r="AH190" s="5"/>
      <c r="AI190" s="5"/>
      <c r="AJ190" s="5"/>
      <c r="AK190" s="5"/>
      <c r="AL190" s="5"/>
      <c r="AM190" s="5"/>
    </row>
    <row r="191" spans="1:39" s="4" customFormat="1" ht="14.4">
      <c r="A191" s="64" t="s">
        <v>697</v>
      </c>
      <c r="B191" s="64" t="s">
        <v>370</v>
      </c>
      <c r="C191" s="64"/>
      <c r="D191" s="64" t="s">
        <v>369</v>
      </c>
      <c r="E191" s="11"/>
      <c r="F191" s="11"/>
      <c r="G191" s="8"/>
      <c r="I191" s="64"/>
      <c r="J191" s="48"/>
      <c r="K191" s="108"/>
      <c r="M191" s="64"/>
      <c r="N191" s="258"/>
      <c r="P191" s="64"/>
      <c r="Q191" s="259"/>
      <c r="S191" s="64">
        <v>13</v>
      </c>
      <c r="T191" s="259">
        <v>3039</v>
      </c>
      <c r="V191" s="174"/>
      <c r="W191" s="175"/>
      <c r="X191" s="167"/>
      <c r="Y191" s="167"/>
      <c r="Z191" s="167"/>
      <c r="AA191" s="66"/>
      <c r="AB191" s="5"/>
      <c r="AC191" s="5"/>
      <c r="AD191" s="5"/>
      <c r="AE191" s="5"/>
      <c r="AF191" s="5"/>
      <c r="AG191" s="5"/>
      <c r="AH191" s="5"/>
      <c r="AI191" s="5"/>
      <c r="AJ191" s="5"/>
      <c r="AK191" s="5"/>
      <c r="AL191" s="5"/>
      <c r="AM191" s="5"/>
    </row>
    <row r="192" spans="1:39" s="4" customFormat="1" ht="14.4">
      <c r="A192" s="64" t="s">
        <v>697</v>
      </c>
      <c r="B192" s="64" t="s">
        <v>371</v>
      </c>
      <c r="C192" s="64"/>
      <c r="D192" s="64" t="s">
        <v>372</v>
      </c>
      <c r="E192" s="11"/>
      <c r="F192" s="11"/>
      <c r="G192" s="8"/>
      <c r="I192" s="64"/>
      <c r="J192" s="48"/>
      <c r="K192" s="108"/>
      <c r="M192" s="64"/>
      <c r="N192" s="258"/>
      <c r="P192" s="64"/>
      <c r="Q192" s="259"/>
      <c r="S192" s="64">
        <v>2</v>
      </c>
      <c r="T192" s="259">
        <v>350</v>
      </c>
      <c r="V192" s="174"/>
      <c r="W192" s="175"/>
      <c r="X192" s="167"/>
      <c r="Y192" s="167"/>
      <c r="Z192" s="167"/>
      <c r="AA192" s="66"/>
      <c r="AB192" s="5"/>
      <c r="AC192" s="5"/>
      <c r="AD192" s="5"/>
      <c r="AE192" s="5"/>
      <c r="AF192" s="5"/>
      <c r="AG192" s="5"/>
      <c r="AH192" s="5"/>
      <c r="AI192" s="5"/>
      <c r="AJ192" s="5"/>
      <c r="AK192" s="5"/>
      <c r="AL192" s="5"/>
      <c r="AM192" s="5"/>
    </row>
    <row r="193" spans="1:39" s="4" customFormat="1" ht="14.4">
      <c r="A193" s="64" t="s">
        <v>697</v>
      </c>
      <c r="B193" s="64" t="s">
        <v>718</v>
      </c>
      <c r="C193" s="64"/>
      <c r="D193" s="64" t="s">
        <v>92</v>
      </c>
      <c r="E193" s="11"/>
      <c r="F193" s="11"/>
      <c r="G193" s="8"/>
      <c r="I193" s="64"/>
      <c r="J193" s="48"/>
      <c r="K193" s="108"/>
      <c r="M193" s="64"/>
      <c r="N193" s="258"/>
      <c r="P193" s="64"/>
      <c r="Q193" s="259"/>
      <c r="S193" s="64">
        <v>1</v>
      </c>
      <c r="T193" s="259">
        <v>175</v>
      </c>
      <c r="V193" s="174"/>
      <c r="W193" s="175"/>
      <c r="X193" s="167"/>
      <c r="Y193" s="167"/>
      <c r="Z193" s="167"/>
      <c r="AA193" s="66"/>
      <c r="AB193" s="5"/>
      <c r="AC193" s="5"/>
      <c r="AD193" s="5"/>
      <c r="AE193" s="5"/>
      <c r="AF193" s="5"/>
      <c r="AG193" s="5"/>
      <c r="AH193" s="5"/>
      <c r="AI193" s="5"/>
      <c r="AJ193" s="5"/>
      <c r="AK193" s="5"/>
      <c r="AL193" s="5"/>
      <c r="AM193" s="5"/>
    </row>
    <row r="194" spans="1:39" s="4" customFormat="1" ht="14.4">
      <c r="A194" s="64" t="s">
        <v>697</v>
      </c>
      <c r="B194" s="64" t="s">
        <v>375</v>
      </c>
      <c r="C194" s="64"/>
      <c r="D194" s="64" t="s">
        <v>376</v>
      </c>
      <c r="E194" s="11"/>
      <c r="F194" s="11"/>
      <c r="G194" s="8"/>
      <c r="I194" s="64"/>
      <c r="J194" s="48"/>
      <c r="K194" s="108"/>
      <c r="M194" s="64">
        <v>1</v>
      </c>
      <c r="N194" s="258">
        <v>400</v>
      </c>
      <c r="P194" s="64">
        <v>8</v>
      </c>
      <c r="Q194" s="259">
        <v>2400</v>
      </c>
      <c r="S194" s="64">
        <v>66</v>
      </c>
      <c r="T194" s="259">
        <v>11550</v>
      </c>
      <c r="V194" s="174"/>
      <c r="W194" s="175"/>
      <c r="X194" s="167"/>
      <c r="Y194" s="167"/>
      <c r="Z194" s="167"/>
      <c r="AA194" s="66"/>
      <c r="AB194" s="5"/>
      <c r="AC194" s="5"/>
      <c r="AD194" s="5"/>
      <c r="AE194" s="5"/>
      <c r="AF194" s="5"/>
      <c r="AG194" s="5"/>
      <c r="AH194" s="5"/>
      <c r="AI194" s="5"/>
      <c r="AJ194" s="5"/>
      <c r="AK194" s="5"/>
      <c r="AL194" s="5"/>
      <c r="AM194" s="5"/>
    </row>
    <row r="195" spans="1:39" s="4" customFormat="1" ht="14.4">
      <c r="A195" s="64" t="s">
        <v>697</v>
      </c>
      <c r="B195" s="64" t="s">
        <v>378</v>
      </c>
      <c r="C195" s="64"/>
      <c r="D195" s="64" t="s">
        <v>379</v>
      </c>
      <c r="E195" s="11"/>
      <c r="F195" s="11"/>
      <c r="G195" s="8"/>
      <c r="I195" s="64"/>
      <c r="J195" s="48"/>
      <c r="K195" s="108"/>
      <c r="M195" s="64"/>
      <c r="N195" s="258"/>
      <c r="P195" s="64">
        <v>2</v>
      </c>
      <c r="Q195" s="259">
        <v>600</v>
      </c>
      <c r="S195" s="64">
        <v>19</v>
      </c>
      <c r="T195" s="259">
        <v>3350</v>
      </c>
      <c r="V195" s="174"/>
      <c r="W195" s="175"/>
      <c r="X195" s="167"/>
      <c r="Y195" s="167"/>
      <c r="Z195" s="167"/>
      <c r="AA195" s="66"/>
      <c r="AB195" s="5"/>
      <c r="AC195" s="5"/>
      <c r="AD195" s="5"/>
      <c r="AE195" s="5"/>
      <c r="AF195" s="5"/>
      <c r="AG195" s="5"/>
      <c r="AH195" s="5"/>
      <c r="AI195" s="5"/>
      <c r="AJ195" s="5"/>
      <c r="AK195" s="5"/>
      <c r="AL195" s="5"/>
      <c r="AM195" s="5"/>
    </row>
    <row r="196" spans="1:39" s="4" customFormat="1" ht="14.4">
      <c r="A196" s="64" t="s">
        <v>697</v>
      </c>
      <c r="B196" s="64" t="s">
        <v>380</v>
      </c>
      <c r="C196" s="64"/>
      <c r="D196" s="64" t="s">
        <v>295</v>
      </c>
      <c r="E196" s="11"/>
      <c r="F196" s="11"/>
      <c r="G196" s="8"/>
      <c r="I196" s="64"/>
      <c r="J196" s="48"/>
      <c r="K196" s="108"/>
      <c r="M196" s="64"/>
      <c r="N196" s="258"/>
      <c r="P196" s="64">
        <v>9</v>
      </c>
      <c r="Q196" s="259">
        <v>2700</v>
      </c>
      <c r="S196" s="64">
        <v>159</v>
      </c>
      <c r="T196" s="259">
        <v>29847.98</v>
      </c>
      <c r="V196" s="174"/>
      <c r="W196" s="175"/>
      <c r="X196" s="167"/>
      <c r="Y196" s="167"/>
      <c r="Z196" s="167"/>
      <c r="AA196" s="66"/>
      <c r="AB196" s="5"/>
      <c r="AC196" s="5"/>
      <c r="AD196" s="5"/>
      <c r="AE196" s="5"/>
      <c r="AF196" s="5"/>
      <c r="AG196" s="5"/>
      <c r="AH196" s="5"/>
      <c r="AI196" s="5"/>
      <c r="AJ196" s="5"/>
      <c r="AK196" s="5"/>
      <c r="AL196" s="5"/>
      <c r="AM196" s="5"/>
    </row>
    <row r="197" spans="1:39" s="4" customFormat="1" ht="14.4">
      <c r="A197" s="64" t="s">
        <v>697</v>
      </c>
      <c r="B197" s="64" t="s">
        <v>381</v>
      </c>
      <c r="C197" s="64"/>
      <c r="D197" s="64" t="s">
        <v>382</v>
      </c>
      <c r="E197" s="11"/>
      <c r="F197" s="11"/>
      <c r="G197" s="8"/>
      <c r="I197" s="64"/>
      <c r="J197" s="48"/>
      <c r="K197" s="108"/>
      <c r="M197" s="64"/>
      <c r="N197" s="258"/>
      <c r="P197" s="64">
        <v>1</v>
      </c>
      <c r="Q197" s="259">
        <v>300</v>
      </c>
      <c r="S197" s="64">
        <v>4</v>
      </c>
      <c r="T197" s="259">
        <v>700</v>
      </c>
      <c r="V197" s="174"/>
      <c r="W197" s="175"/>
      <c r="X197" s="167"/>
      <c r="Y197" s="167"/>
      <c r="Z197" s="167"/>
      <c r="AA197" s="66"/>
      <c r="AB197" s="5"/>
      <c r="AC197" s="5"/>
      <c r="AD197" s="5"/>
      <c r="AE197" s="5"/>
      <c r="AF197" s="5"/>
      <c r="AG197" s="5"/>
      <c r="AH197" s="5"/>
      <c r="AI197" s="5"/>
      <c r="AJ197" s="5"/>
      <c r="AK197" s="5"/>
      <c r="AL197" s="5"/>
      <c r="AM197" s="5"/>
    </row>
    <row r="198" spans="1:39" s="4" customFormat="1" ht="14.4">
      <c r="A198" s="64" t="s">
        <v>697</v>
      </c>
      <c r="B198" s="64" t="s">
        <v>381</v>
      </c>
      <c r="C198" s="64"/>
      <c r="D198" s="64" t="s">
        <v>121</v>
      </c>
      <c r="E198" s="11"/>
      <c r="F198" s="11"/>
      <c r="G198" s="8"/>
      <c r="I198" s="64"/>
      <c r="J198" s="48"/>
      <c r="K198" s="108"/>
      <c r="M198" s="64"/>
      <c r="N198" s="258"/>
      <c r="P198" s="64"/>
      <c r="Q198" s="259"/>
      <c r="S198" s="64">
        <v>1</v>
      </c>
      <c r="T198" s="259">
        <v>175</v>
      </c>
      <c r="V198" s="174"/>
      <c r="W198" s="175"/>
      <c r="X198" s="167"/>
      <c r="Y198" s="167"/>
      <c r="Z198" s="167"/>
      <c r="AA198" s="66"/>
      <c r="AB198" s="5"/>
      <c r="AC198" s="5"/>
      <c r="AD198" s="5"/>
      <c r="AE198" s="5"/>
      <c r="AF198" s="5"/>
      <c r="AG198" s="5"/>
      <c r="AH198" s="5"/>
      <c r="AI198" s="5"/>
      <c r="AJ198" s="5"/>
      <c r="AK198" s="5"/>
      <c r="AL198" s="5"/>
      <c r="AM198" s="5"/>
    </row>
    <row r="199" spans="1:39" s="4" customFormat="1" ht="14.4">
      <c r="A199" s="64" t="s">
        <v>697</v>
      </c>
      <c r="B199" s="64" t="s">
        <v>383</v>
      </c>
      <c r="C199" s="64"/>
      <c r="D199" s="64" t="s">
        <v>384</v>
      </c>
      <c r="E199" s="11"/>
      <c r="F199" s="11"/>
      <c r="G199" s="8"/>
      <c r="I199" s="64"/>
      <c r="J199" s="48"/>
      <c r="K199" s="108"/>
      <c r="M199" s="64"/>
      <c r="N199" s="258"/>
      <c r="P199" s="64"/>
      <c r="Q199" s="259"/>
      <c r="S199" s="64">
        <v>4</v>
      </c>
      <c r="T199" s="259">
        <v>700</v>
      </c>
      <c r="V199" s="174"/>
      <c r="W199" s="175"/>
      <c r="X199" s="167"/>
      <c r="Y199" s="167"/>
      <c r="Z199" s="167"/>
      <c r="AA199" s="66"/>
      <c r="AB199" s="5"/>
      <c r="AC199" s="5"/>
      <c r="AD199" s="5"/>
      <c r="AE199" s="5"/>
      <c r="AF199" s="5"/>
      <c r="AG199" s="5"/>
      <c r="AH199" s="5"/>
      <c r="AI199" s="5"/>
      <c r="AJ199" s="5"/>
      <c r="AK199" s="5"/>
      <c r="AL199" s="5"/>
      <c r="AM199" s="5"/>
    </row>
    <row r="200" spans="1:39" s="4" customFormat="1" ht="14.4">
      <c r="A200" s="64" t="s">
        <v>697</v>
      </c>
      <c r="B200" s="64" t="s">
        <v>498</v>
      </c>
      <c r="C200" s="64"/>
      <c r="D200" s="64" t="s">
        <v>136</v>
      </c>
      <c r="E200" s="11"/>
      <c r="F200" s="11"/>
      <c r="G200" s="8"/>
      <c r="I200" s="64"/>
      <c r="J200" s="48"/>
      <c r="K200" s="108"/>
      <c r="M200" s="64"/>
      <c r="N200" s="258"/>
      <c r="P200" s="64"/>
      <c r="Q200" s="259"/>
      <c r="S200" s="64">
        <v>1</v>
      </c>
      <c r="T200" s="259">
        <v>175</v>
      </c>
      <c r="V200" s="174"/>
      <c r="W200" s="175"/>
      <c r="X200" s="167"/>
      <c r="Y200" s="167"/>
      <c r="Z200" s="167"/>
      <c r="AA200" s="66"/>
      <c r="AB200" s="5"/>
      <c r="AC200" s="5"/>
      <c r="AD200" s="5"/>
      <c r="AE200" s="5"/>
      <c r="AF200" s="5"/>
      <c r="AG200" s="5"/>
      <c r="AH200" s="5"/>
      <c r="AI200" s="5"/>
      <c r="AJ200" s="5"/>
      <c r="AK200" s="5"/>
      <c r="AL200" s="5"/>
      <c r="AM200" s="5"/>
    </row>
    <row r="201" spans="1:39" s="4" customFormat="1" ht="14.4">
      <c r="A201" s="64" t="s">
        <v>697</v>
      </c>
      <c r="B201" s="64" t="s">
        <v>385</v>
      </c>
      <c r="C201" s="64"/>
      <c r="D201" s="64" t="s">
        <v>338</v>
      </c>
      <c r="E201" s="11"/>
      <c r="F201" s="11"/>
      <c r="G201" s="8"/>
      <c r="I201" s="64"/>
      <c r="J201" s="48"/>
      <c r="K201" s="108"/>
      <c r="M201" s="64"/>
      <c r="N201" s="258"/>
      <c r="P201" s="64">
        <v>1</v>
      </c>
      <c r="Q201" s="259">
        <v>300</v>
      </c>
      <c r="S201" s="64">
        <v>3</v>
      </c>
      <c r="T201" s="259">
        <v>525</v>
      </c>
      <c r="V201" s="174"/>
      <c r="W201" s="175"/>
      <c r="X201" s="167"/>
      <c r="Y201" s="167"/>
      <c r="Z201" s="167"/>
      <c r="AA201" s="66"/>
      <c r="AB201" s="5"/>
      <c r="AC201" s="5"/>
      <c r="AD201" s="5"/>
      <c r="AE201" s="5"/>
      <c r="AF201" s="5"/>
      <c r="AG201" s="5"/>
      <c r="AH201" s="5"/>
      <c r="AI201" s="5"/>
      <c r="AJ201" s="5"/>
      <c r="AK201" s="5"/>
      <c r="AL201" s="5"/>
      <c r="AM201" s="5"/>
    </row>
    <row r="202" spans="1:39" s="4" customFormat="1" ht="14.4">
      <c r="A202" s="64" t="s">
        <v>697</v>
      </c>
      <c r="B202" s="64" t="s">
        <v>719</v>
      </c>
      <c r="C202" s="64"/>
      <c r="D202" s="64" t="s">
        <v>113</v>
      </c>
      <c r="E202" s="11"/>
      <c r="F202" s="11"/>
      <c r="G202" s="8"/>
      <c r="I202" s="64"/>
      <c r="J202" s="48"/>
      <c r="K202" s="108"/>
      <c r="M202" s="64"/>
      <c r="N202" s="258"/>
      <c r="P202" s="64">
        <v>7</v>
      </c>
      <c r="Q202" s="259">
        <v>2100</v>
      </c>
      <c r="S202" s="64">
        <v>47</v>
      </c>
      <c r="T202" s="259">
        <v>8425</v>
      </c>
      <c r="V202" s="174"/>
      <c r="W202" s="175"/>
      <c r="X202" s="167"/>
      <c r="Y202" s="167"/>
      <c r="Z202" s="167"/>
      <c r="AA202" s="66"/>
      <c r="AB202" s="5"/>
      <c r="AC202" s="5"/>
      <c r="AD202" s="5"/>
      <c r="AE202" s="5"/>
      <c r="AF202" s="5"/>
      <c r="AG202" s="5"/>
      <c r="AH202" s="5"/>
      <c r="AI202" s="5"/>
      <c r="AJ202" s="5"/>
      <c r="AK202" s="5"/>
      <c r="AL202" s="5"/>
      <c r="AM202" s="5"/>
    </row>
    <row r="203" spans="1:39" s="4" customFormat="1" ht="14.4">
      <c r="A203" s="64" t="s">
        <v>697</v>
      </c>
      <c r="B203" s="64" t="s">
        <v>387</v>
      </c>
      <c r="C203" s="64"/>
      <c r="D203" s="64" t="s">
        <v>352</v>
      </c>
      <c r="E203" s="11"/>
      <c r="F203" s="11"/>
      <c r="G203" s="8"/>
      <c r="I203" s="64"/>
      <c r="J203" s="48"/>
      <c r="K203" s="108"/>
      <c r="M203" s="64"/>
      <c r="N203" s="258"/>
      <c r="P203" s="64"/>
      <c r="Q203" s="259"/>
      <c r="S203" s="64">
        <v>1</v>
      </c>
      <c r="T203" s="259">
        <v>175</v>
      </c>
      <c r="V203" s="174"/>
      <c r="W203" s="175"/>
      <c r="X203" s="167"/>
      <c r="Y203" s="167"/>
      <c r="Z203" s="167"/>
      <c r="AA203" s="66"/>
      <c r="AB203" s="5"/>
      <c r="AC203" s="5"/>
      <c r="AD203" s="5"/>
      <c r="AE203" s="5"/>
      <c r="AF203" s="5"/>
      <c r="AG203" s="5"/>
      <c r="AH203" s="5"/>
      <c r="AI203" s="5"/>
      <c r="AJ203" s="5"/>
      <c r="AK203" s="5"/>
      <c r="AL203" s="5"/>
      <c r="AM203" s="5"/>
    </row>
    <row r="204" spans="1:39" s="4" customFormat="1" ht="14.4">
      <c r="A204" s="64" t="s">
        <v>697</v>
      </c>
      <c r="B204" s="64" t="s">
        <v>720</v>
      </c>
      <c r="C204" s="64"/>
      <c r="D204" s="64" t="s">
        <v>389</v>
      </c>
      <c r="E204" s="11"/>
      <c r="F204" s="11"/>
      <c r="G204" s="8"/>
      <c r="I204" s="64"/>
      <c r="J204" s="48"/>
      <c r="K204" s="108"/>
      <c r="M204" s="64"/>
      <c r="N204" s="258"/>
      <c r="P204" s="64"/>
      <c r="Q204" s="259"/>
      <c r="S204" s="64">
        <v>7</v>
      </c>
      <c r="T204" s="259">
        <v>1250</v>
      </c>
      <c r="V204" s="174"/>
      <c r="W204" s="175"/>
      <c r="X204" s="167"/>
      <c r="Y204" s="167"/>
      <c r="Z204" s="167"/>
      <c r="AA204" s="66"/>
      <c r="AB204" s="5"/>
      <c r="AC204" s="5"/>
      <c r="AD204" s="5"/>
      <c r="AE204" s="5"/>
      <c r="AF204" s="5"/>
      <c r="AG204" s="5"/>
      <c r="AH204" s="5"/>
      <c r="AI204" s="5"/>
      <c r="AJ204" s="5"/>
      <c r="AK204" s="5"/>
      <c r="AL204" s="5"/>
      <c r="AM204" s="5"/>
    </row>
    <row r="205" spans="1:39" s="4" customFormat="1" ht="14.4">
      <c r="A205" s="64" t="s">
        <v>697</v>
      </c>
      <c r="B205" s="64" t="s">
        <v>391</v>
      </c>
      <c r="C205" s="64"/>
      <c r="D205" s="64" t="s">
        <v>210</v>
      </c>
      <c r="E205" s="11"/>
      <c r="F205" s="11"/>
      <c r="G205" s="8"/>
      <c r="I205" s="64"/>
      <c r="J205" s="48"/>
      <c r="K205" s="108"/>
      <c r="M205" s="64">
        <v>2</v>
      </c>
      <c r="N205" s="258">
        <v>1058</v>
      </c>
      <c r="P205" s="64">
        <v>29</v>
      </c>
      <c r="Q205" s="259">
        <v>9858</v>
      </c>
      <c r="S205" s="64">
        <v>181</v>
      </c>
      <c r="T205" s="259">
        <v>33486</v>
      </c>
      <c r="V205" s="174"/>
      <c r="W205" s="175"/>
      <c r="X205" s="167"/>
      <c r="Y205" s="167"/>
      <c r="Z205" s="167"/>
      <c r="AA205" s="66"/>
      <c r="AB205" s="5"/>
      <c r="AC205" s="5"/>
      <c r="AD205" s="5"/>
      <c r="AE205" s="5"/>
      <c r="AF205" s="5"/>
      <c r="AG205" s="5"/>
      <c r="AH205" s="5"/>
      <c r="AI205" s="5"/>
      <c r="AJ205" s="5"/>
      <c r="AK205" s="5"/>
      <c r="AL205" s="5"/>
      <c r="AM205" s="5"/>
    </row>
    <row r="206" spans="1:39" s="4" customFormat="1" ht="14.4">
      <c r="A206" s="64" t="s">
        <v>697</v>
      </c>
      <c r="B206" s="64" t="s">
        <v>393</v>
      </c>
      <c r="C206" s="64"/>
      <c r="D206" s="64" t="s">
        <v>89</v>
      </c>
      <c r="E206" s="11"/>
      <c r="F206" s="11"/>
      <c r="G206" s="8"/>
      <c r="I206" s="64"/>
      <c r="J206" s="48"/>
      <c r="K206" s="108"/>
      <c r="M206" s="64"/>
      <c r="N206" s="258"/>
      <c r="P206" s="64">
        <v>6</v>
      </c>
      <c r="Q206" s="259">
        <v>1800</v>
      </c>
      <c r="S206" s="64">
        <v>22</v>
      </c>
      <c r="T206" s="259">
        <v>3875</v>
      </c>
      <c r="V206" s="174"/>
      <c r="W206" s="175"/>
      <c r="X206" s="167"/>
      <c r="Y206" s="167"/>
      <c r="Z206" s="167"/>
      <c r="AA206" s="66"/>
      <c r="AB206" s="5"/>
      <c r="AC206" s="5"/>
      <c r="AD206" s="5"/>
      <c r="AE206" s="5"/>
      <c r="AF206" s="5"/>
      <c r="AG206" s="5"/>
      <c r="AH206" s="5"/>
      <c r="AI206" s="5"/>
      <c r="AJ206" s="5"/>
      <c r="AK206" s="5"/>
      <c r="AL206" s="5"/>
      <c r="AM206" s="5"/>
    </row>
    <row r="207" spans="1:39" s="4" customFormat="1" ht="14.4">
      <c r="A207" s="64" t="s">
        <v>697</v>
      </c>
      <c r="B207" s="64" t="s">
        <v>394</v>
      </c>
      <c r="C207" s="64"/>
      <c r="D207" s="64" t="s">
        <v>261</v>
      </c>
      <c r="E207" s="11"/>
      <c r="F207" s="11"/>
      <c r="G207" s="8"/>
      <c r="I207" s="64"/>
      <c r="J207" s="48"/>
      <c r="K207" s="108"/>
      <c r="M207" s="64"/>
      <c r="N207" s="258"/>
      <c r="P207" s="64"/>
      <c r="Q207" s="259"/>
      <c r="S207" s="64">
        <v>1</v>
      </c>
      <c r="T207" s="259">
        <v>175</v>
      </c>
      <c r="V207" s="174"/>
      <c r="W207" s="175"/>
      <c r="X207" s="167"/>
      <c r="Y207" s="167"/>
      <c r="Z207" s="167"/>
      <c r="AA207" s="66"/>
      <c r="AB207" s="5"/>
      <c r="AC207" s="5"/>
      <c r="AD207" s="5"/>
      <c r="AE207" s="5"/>
      <c r="AF207" s="5"/>
      <c r="AG207" s="5"/>
      <c r="AH207" s="5"/>
      <c r="AI207" s="5"/>
      <c r="AJ207" s="5"/>
      <c r="AK207" s="5"/>
      <c r="AL207" s="5"/>
      <c r="AM207" s="5"/>
    </row>
    <row r="208" spans="1:39" s="4" customFormat="1" ht="14.4">
      <c r="A208" s="64" t="s">
        <v>697</v>
      </c>
      <c r="B208" s="64" t="s">
        <v>721</v>
      </c>
      <c r="C208" s="64"/>
      <c r="D208" s="64" t="s">
        <v>396</v>
      </c>
      <c r="E208" s="11"/>
      <c r="F208" s="11"/>
      <c r="G208" s="8"/>
      <c r="I208" s="64"/>
      <c r="J208" s="48"/>
      <c r="K208" s="108"/>
      <c r="M208" s="64"/>
      <c r="N208" s="258"/>
      <c r="P208" s="64"/>
      <c r="Q208" s="259"/>
      <c r="S208" s="64">
        <v>2</v>
      </c>
      <c r="T208" s="259">
        <v>350</v>
      </c>
      <c r="V208" s="174"/>
      <c r="W208" s="175"/>
      <c r="X208" s="167"/>
      <c r="Y208" s="167"/>
      <c r="Z208" s="167"/>
      <c r="AA208" s="66"/>
      <c r="AB208" s="5"/>
      <c r="AC208" s="5"/>
      <c r="AD208" s="5"/>
      <c r="AE208" s="5"/>
      <c r="AF208" s="5"/>
      <c r="AG208" s="5"/>
      <c r="AH208" s="5"/>
      <c r="AI208" s="5"/>
      <c r="AJ208" s="5"/>
      <c r="AK208" s="5"/>
      <c r="AL208" s="5"/>
      <c r="AM208" s="5"/>
    </row>
    <row r="209" spans="1:39" s="4" customFormat="1" ht="14.4">
      <c r="A209" s="64" t="s">
        <v>697</v>
      </c>
      <c r="B209" s="64" t="s">
        <v>395</v>
      </c>
      <c r="C209" s="64"/>
      <c r="D209" s="64" t="s">
        <v>396</v>
      </c>
      <c r="E209" s="11"/>
      <c r="F209" s="11"/>
      <c r="G209" s="8"/>
      <c r="I209" s="64"/>
      <c r="J209" s="48"/>
      <c r="K209" s="108"/>
      <c r="M209" s="64"/>
      <c r="N209" s="258"/>
      <c r="P209" s="64">
        <v>8</v>
      </c>
      <c r="Q209" s="259">
        <v>2264.79</v>
      </c>
      <c r="S209" s="64">
        <v>39</v>
      </c>
      <c r="T209" s="259">
        <v>7225</v>
      </c>
      <c r="V209" s="174"/>
      <c r="W209" s="175"/>
      <c r="X209" s="167"/>
      <c r="Y209" s="167"/>
      <c r="Z209" s="167"/>
      <c r="AA209" s="66"/>
      <c r="AB209" s="5"/>
      <c r="AC209" s="5"/>
      <c r="AD209" s="5"/>
      <c r="AE209" s="5"/>
      <c r="AF209" s="5"/>
      <c r="AG209" s="5"/>
      <c r="AH209" s="5"/>
      <c r="AI209" s="5"/>
      <c r="AJ209" s="5"/>
      <c r="AK209" s="5"/>
      <c r="AL209" s="5"/>
      <c r="AM209" s="5"/>
    </row>
    <row r="210" spans="1:39" s="4" customFormat="1" ht="14.4">
      <c r="A210" s="64" t="s">
        <v>697</v>
      </c>
      <c r="B210" s="64" t="s">
        <v>397</v>
      </c>
      <c r="C210" s="64"/>
      <c r="D210" s="64" t="s">
        <v>398</v>
      </c>
      <c r="E210" s="11"/>
      <c r="F210" s="11"/>
      <c r="G210" s="8"/>
      <c r="I210" s="64"/>
      <c r="J210" s="48"/>
      <c r="K210" s="108"/>
      <c r="M210" s="64"/>
      <c r="N210" s="258"/>
      <c r="P210" s="64">
        <v>1</v>
      </c>
      <c r="Q210" s="259">
        <v>300</v>
      </c>
      <c r="S210" s="64">
        <v>3</v>
      </c>
      <c r="T210" s="259">
        <v>525</v>
      </c>
      <c r="V210" s="174"/>
      <c r="W210" s="175"/>
      <c r="X210" s="167"/>
      <c r="Y210" s="167"/>
      <c r="Z210" s="167"/>
      <c r="AA210" s="66"/>
      <c r="AB210" s="5"/>
      <c r="AC210" s="5"/>
      <c r="AD210" s="5"/>
      <c r="AE210" s="5"/>
      <c r="AF210" s="5"/>
      <c r="AG210" s="5"/>
      <c r="AH210" s="5"/>
      <c r="AI210" s="5"/>
      <c r="AJ210" s="5"/>
      <c r="AK210" s="5"/>
      <c r="AL210" s="5"/>
      <c r="AM210" s="5"/>
    </row>
    <row r="211" spans="1:39" s="4" customFormat="1" ht="14.4">
      <c r="A211" s="64" t="s">
        <v>697</v>
      </c>
      <c r="B211" s="64" t="s">
        <v>722</v>
      </c>
      <c r="C211" s="64"/>
      <c r="D211" s="64" t="s">
        <v>193</v>
      </c>
      <c r="E211" s="11"/>
      <c r="F211" s="11"/>
      <c r="G211" s="8"/>
      <c r="I211" s="64"/>
      <c r="J211" s="48"/>
      <c r="K211" s="108"/>
      <c r="M211" s="64"/>
      <c r="N211" s="258"/>
      <c r="P211" s="64"/>
      <c r="Q211" s="259"/>
      <c r="S211" s="64">
        <v>3</v>
      </c>
      <c r="T211" s="259">
        <v>525</v>
      </c>
      <c r="V211" s="174"/>
      <c r="W211" s="175"/>
      <c r="X211" s="167"/>
      <c r="Y211" s="167"/>
      <c r="Z211" s="167"/>
      <c r="AA211" s="66"/>
      <c r="AB211" s="5"/>
      <c r="AC211" s="5"/>
      <c r="AD211" s="5"/>
      <c r="AE211" s="5"/>
      <c r="AF211" s="5"/>
      <c r="AG211" s="5"/>
      <c r="AH211" s="5"/>
      <c r="AI211" s="5"/>
      <c r="AJ211" s="5"/>
      <c r="AK211" s="5"/>
      <c r="AL211" s="5"/>
      <c r="AM211" s="5"/>
    </row>
    <row r="212" spans="1:39" s="4" customFormat="1" ht="14.4">
      <c r="A212" s="64" t="s">
        <v>697</v>
      </c>
      <c r="B212" s="64" t="s">
        <v>399</v>
      </c>
      <c r="C212" s="64"/>
      <c r="D212" s="64" t="s">
        <v>400</v>
      </c>
      <c r="E212" s="11"/>
      <c r="F212" s="11"/>
      <c r="G212" s="8"/>
      <c r="I212" s="64"/>
      <c r="J212" s="48"/>
      <c r="K212" s="108"/>
      <c r="M212" s="64"/>
      <c r="N212" s="258"/>
      <c r="P212" s="64">
        <v>1</v>
      </c>
      <c r="Q212" s="259">
        <v>300</v>
      </c>
      <c r="S212" s="64">
        <v>6</v>
      </c>
      <c r="T212" s="259">
        <v>1050</v>
      </c>
      <c r="V212" s="174"/>
      <c r="W212" s="175"/>
      <c r="X212" s="167"/>
      <c r="Y212" s="167"/>
      <c r="Z212" s="167"/>
      <c r="AA212" s="66"/>
      <c r="AB212" s="5"/>
      <c r="AC212" s="5"/>
      <c r="AD212" s="5"/>
      <c r="AE212" s="5"/>
      <c r="AF212" s="5"/>
      <c r="AG212" s="5"/>
      <c r="AH212" s="5"/>
      <c r="AI212" s="5"/>
      <c r="AJ212" s="5"/>
      <c r="AK212" s="5"/>
      <c r="AL212" s="5"/>
      <c r="AM212" s="5"/>
    </row>
    <row r="213" spans="1:39" s="4" customFormat="1" ht="14.4">
      <c r="A213" s="64" t="s">
        <v>697</v>
      </c>
      <c r="B213" s="64" t="s">
        <v>401</v>
      </c>
      <c r="C213" s="64"/>
      <c r="D213" s="64" t="s">
        <v>264</v>
      </c>
      <c r="E213" s="11"/>
      <c r="F213" s="11"/>
      <c r="G213" s="8"/>
      <c r="I213" s="64"/>
      <c r="J213" s="48"/>
      <c r="K213" s="108"/>
      <c r="M213" s="64"/>
      <c r="N213" s="258"/>
      <c r="P213" s="64"/>
      <c r="Q213" s="259"/>
      <c r="S213" s="64">
        <v>2</v>
      </c>
      <c r="T213" s="259">
        <v>325</v>
      </c>
      <c r="V213" s="174"/>
      <c r="W213" s="175"/>
      <c r="X213" s="167"/>
      <c r="Y213" s="167"/>
      <c r="Z213" s="167"/>
      <c r="AA213" s="66"/>
      <c r="AB213" s="5"/>
      <c r="AC213" s="5"/>
      <c r="AD213" s="5"/>
      <c r="AE213" s="5"/>
      <c r="AF213" s="5"/>
      <c r="AG213" s="5"/>
      <c r="AH213" s="5"/>
      <c r="AI213" s="5"/>
      <c r="AJ213" s="5"/>
      <c r="AK213" s="5"/>
      <c r="AL213" s="5"/>
      <c r="AM213" s="5"/>
    </row>
    <row r="214" spans="1:39" s="4" customFormat="1" ht="14.4">
      <c r="A214" s="64" t="s">
        <v>697</v>
      </c>
      <c r="B214" s="64" t="s">
        <v>404</v>
      </c>
      <c r="C214" s="64"/>
      <c r="D214" s="64" t="s">
        <v>84</v>
      </c>
      <c r="E214" s="11"/>
      <c r="F214" s="11"/>
      <c r="G214" s="8"/>
      <c r="I214" s="64"/>
      <c r="J214" s="48"/>
      <c r="K214" s="108"/>
      <c r="M214" s="64"/>
      <c r="N214" s="258"/>
      <c r="P214" s="64">
        <v>1</v>
      </c>
      <c r="Q214" s="259">
        <v>300</v>
      </c>
      <c r="S214" s="64">
        <v>4</v>
      </c>
      <c r="T214" s="259">
        <v>900</v>
      </c>
      <c r="V214" s="174"/>
      <c r="W214" s="175"/>
      <c r="X214" s="167"/>
      <c r="Y214" s="167"/>
      <c r="Z214" s="167"/>
      <c r="AA214" s="66"/>
      <c r="AB214" s="5"/>
      <c r="AC214" s="5"/>
      <c r="AD214" s="5"/>
      <c r="AE214" s="5"/>
      <c r="AF214" s="5"/>
      <c r="AG214" s="5"/>
      <c r="AH214" s="5"/>
      <c r="AI214" s="5"/>
      <c r="AJ214" s="5"/>
      <c r="AK214" s="5"/>
      <c r="AL214" s="5"/>
      <c r="AM214" s="5"/>
    </row>
    <row r="215" spans="1:39" s="4" customFormat="1" ht="14.4">
      <c r="A215" s="64" t="s">
        <v>697</v>
      </c>
      <c r="B215" s="64" t="s">
        <v>408</v>
      </c>
      <c r="C215" s="64"/>
      <c r="D215" s="64" t="s">
        <v>409</v>
      </c>
      <c r="E215" s="11"/>
      <c r="F215" s="11"/>
      <c r="G215" s="8"/>
      <c r="I215" s="64"/>
      <c r="J215" s="48"/>
      <c r="K215" s="108"/>
      <c r="M215" s="64"/>
      <c r="N215" s="258"/>
      <c r="P215" s="64">
        <v>3</v>
      </c>
      <c r="Q215" s="259">
        <v>900</v>
      </c>
      <c r="S215" s="64">
        <v>15</v>
      </c>
      <c r="T215" s="259">
        <v>2825</v>
      </c>
      <c r="V215" s="174"/>
      <c r="W215" s="175"/>
      <c r="X215" s="167"/>
      <c r="Y215" s="167"/>
      <c r="Z215" s="167"/>
      <c r="AA215" s="66"/>
      <c r="AB215" s="5"/>
      <c r="AC215" s="5"/>
      <c r="AD215" s="5"/>
      <c r="AE215" s="5"/>
      <c r="AF215" s="5"/>
      <c r="AG215" s="5"/>
      <c r="AH215" s="5"/>
      <c r="AI215" s="5"/>
      <c r="AJ215" s="5"/>
      <c r="AK215" s="5"/>
      <c r="AL215" s="5"/>
      <c r="AM215" s="5"/>
    </row>
    <row r="216" spans="1:39" s="4" customFormat="1" ht="14.4">
      <c r="A216" s="64" t="s">
        <v>697</v>
      </c>
      <c r="B216" s="64" t="s">
        <v>412</v>
      </c>
      <c r="C216" s="64"/>
      <c r="D216" s="64" t="s">
        <v>115</v>
      </c>
      <c r="E216" s="11"/>
      <c r="F216" s="11"/>
      <c r="G216" s="8"/>
      <c r="I216" s="64"/>
      <c r="J216" s="48"/>
      <c r="K216" s="108"/>
      <c r="M216" s="64"/>
      <c r="N216" s="258"/>
      <c r="P216" s="64"/>
      <c r="Q216" s="259"/>
      <c r="S216" s="64">
        <v>1</v>
      </c>
      <c r="T216" s="259">
        <v>175</v>
      </c>
      <c r="V216" s="174"/>
      <c r="W216" s="175"/>
      <c r="X216" s="167"/>
      <c r="Y216" s="167"/>
      <c r="Z216" s="167"/>
      <c r="AA216" s="66"/>
      <c r="AB216" s="5"/>
      <c r="AC216" s="5"/>
      <c r="AD216" s="5"/>
      <c r="AE216" s="5"/>
      <c r="AF216" s="5"/>
      <c r="AG216" s="5"/>
      <c r="AH216" s="5"/>
      <c r="AI216" s="5"/>
      <c r="AJ216" s="5"/>
      <c r="AK216" s="5"/>
      <c r="AL216" s="5"/>
      <c r="AM216" s="5"/>
    </row>
    <row r="217" spans="1:39" s="4" customFormat="1" ht="14.4">
      <c r="A217" s="64" t="s">
        <v>697</v>
      </c>
      <c r="B217" s="64" t="s">
        <v>413</v>
      </c>
      <c r="C217" s="64"/>
      <c r="D217" s="64" t="s">
        <v>146</v>
      </c>
      <c r="E217" s="11"/>
      <c r="F217" s="11"/>
      <c r="G217" s="8"/>
      <c r="I217" s="64"/>
      <c r="J217" s="48"/>
      <c r="K217" s="108"/>
      <c r="M217" s="64"/>
      <c r="N217" s="258"/>
      <c r="P217" s="64">
        <v>1</v>
      </c>
      <c r="Q217" s="259">
        <v>300</v>
      </c>
      <c r="S217" s="64">
        <v>2</v>
      </c>
      <c r="T217" s="259">
        <v>550</v>
      </c>
      <c r="V217" s="174"/>
      <c r="W217" s="175"/>
      <c r="X217" s="167"/>
      <c r="Y217" s="167"/>
      <c r="Z217" s="167"/>
      <c r="AA217" s="66"/>
      <c r="AB217" s="5"/>
      <c r="AC217" s="5"/>
      <c r="AD217" s="5"/>
      <c r="AE217" s="5"/>
      <c r="AF217" s="5"/>
      <c r="AG217" s="5"/>
      <c r="AH217" s="5"/>
      <c r="AI217" s="5"/>
      <c r="AJ217" s="5"/>
      <c r="AK217" s="5"/>
      <c r="AL217" s="5"/>
      <c r="AM217" s="5"/>
    </row>
    <row r="218" spans="1:39" s="4" customFormat="1" ht="14.4">
      <c r="A218" s="64" t="s">
        <v>697</v>
      </c>
      <c r="B218" s="64" t="s">
        <v>414</v>
      </c>
      <c r="C218" s="64"/>
      <c r="D218" s="64" t="s">
        <v>103</v>
      </c>
      <c r="E218" s="11"/>
      <c r="F218" s="11"/>
      <c r="G218" s="8"/>
      <c r="I218" s="64"/>
      <c r="J218" s="48"/>
      <c r="K218" s="108"/>
      <c r="M218" s="64"/>
      <c r="N218" s="258"/>
      <c r="P218" s="64">
        <v>7</v>
      </c>
      <c r="Q218" s="259">
        <v>2100</v>
      </c>
      <c r="S218" s="64">
        <v>48</v>
      </c>
      <c r="T218" s="259">
        <v>9181</v>
      </c>
      <c r="V218" s="174"/>
      <c r="W218" s="175"/>
      <c r="X218" s="167"/>
      <c r="Y218" s="167"/>
      <c r="Z218" s="167"/>
      <c r="AA218" s="66"/>
      <c r="AB218" s="5"/>
      <c r="AC218" s="5"/>
      <c r="AD218" s="5"/>
      <c r="AE218" s="5"/>
      <c r="AF218" s="5"/>
      <c r="AG218" s="5"/>
      <c r="AH218" s="5"/>
      <c r="AI218" s="5"/>
      <c r="AJ218" s="5"/>
      <c r="AK218" s="5"/>
      <c r="AL218" s="5"/>
      <c r="AM218" s="5"/>
    </row>
    <row r="219" spans="1:39" s="4" customFormat="1" ht="14.4">
      <c r="A219" s="64" t="s">
        <v>697</v>
      </c>
      <c r="B219" s="64" t="s">
        <v>415</v>
      </c>
      <c r="C219" s="64"/>
      <c r="D219" s="64" t="s">
        <v>96</v>
      </c>
      <c r="E219" s="11"/>
      <c r="F219" s="11"/>
      <c r="G219" s="8"/>
      <c r="I219" s="64"/>
      <c r="J219" s="48"/>
      <c r="K219" s="108"/>
      <c r="M219" s="64"/>
      <c r="N219" s="258"/>
      <c r="P219" s="64">
        <v>1</v>
      </c>
      <c r="Q219" s="259">
        <v>300</v>
      </c>
      <c r="S219" s="64">
        <v>5</v>
      </c>
      <c r="T219" s="259">
        <v>875</v>
      </c>
      <c r="V219" s="174"/>
      <c r="W219" s="175"/>
      <c r="X219" s="167"/>
      <c r="Y219" s="167"/>
      <c r="Z219" s="167"/>
      <c r="AA219" s="66"/>
      <c r="AB219" s="5"/>
      <c r="AC219" s="5"/>
      <c r="AD219" s="5"/>
      <c r="AE219" s="5"/>
      <c r="AF219" s="5"/>
      <c r="AG219" s="5"/>
      <c r="AH219" s="5"/>
      <c r="AI219" s="5"/>
      <c r="AJ219" s="5"/>
      <c r="AK219" s="5"/>
      <c r="AL219" s="5"/>
      <c r="AM219" s="5"/>
    </row>
    <row r="220" spans="1:39" s="4" customFormat="1" ht="14.4">
      <c r="A220" s="64" t="s">
        <v>697</v>
      </c>
      <c r="B220" s="64" t="s">
        <v>417</v>
      </c>
      <c r="C220" s="64"/>
      <c r="D220" s="64" t="s">
        <v>92</v>
      </c>
      <c r="E220" s="11"/>
      <c r="F220" s="11"/>
      <c r="G220" s="8"/>
      <c r="I220" s="64"/>
      <c r="J220" s="48"/>
      <c r="K220" s="108"/>
      <c r="M220" s="64"/>
      <c r="N220" s="258"/>
      <c r="P220" s="64">
        <v>3</v>
      </c>
      <c r="Q220" s="259">
        <v>900</v>
      </c>
      <c r="S220" s="64">
        <v>7</v>
      </c>
      <c r="T220" s="259">
        <v>1225</v>
      </c>
      <c r="V220" s="174"/>
      <c r="W220" s="175"/>
      <c r="X220" s="167"/>
      <c r="Y220" s="167"/>
      <c r="Z220" s="167"/>
      <c r="AA220" s="66"/>
      <c r="AB220" s="5"/>
      <c r="AC220" s="5"/>
      <c r="AD220" s="5"/>
      <c r="AE220" s="5"/>
      <c r="AF220" s="5"/>
      <c r="AG220" s="5"/>
      <c r="AH220" s="5"/>
      <c r="AI220" s="5"/>
      <c r="AJ220" s="5"/>
      <c r="AK220" s="5"/>
      <c r="AL220" s="5"/>
      <c r="AM220" s="5"/>
    </row>
    <row r="221" spans="1:39" s="4" customFormat="1" ht="14.4">
      <c r="A221" s="64" t="s">
        <v>697</v>
      </c>
      <c r="B221" s="64" t="s">
        <v>419</v>
      </c>
      <c r="C221" s="64"/>
      <c r="D221" s="64" t="s">
        <v>420</v>
      </c>
      <c r="E221" s="11"/>
      <c r="F221" s="11"/>
      <c r="G221" s="8"/>
      <c r="I221" s="64"/>
      <c r="J221" s="48"/>
      <c r="K221" s="108"/>
      <c r="M221" s="64"/>
      <c r="N221" s="258"/>
      <c r="P221" s="64"/>
      <c r="Q221" s="259"/>
      <c r="S221" s="64">
        <v>3</v>
      </c>
      <c r="T221" s="259">
        <v>525</v>
      </c>
      <c r="V221" s="174"/>
      <c r="W221" s="175"/>
      <c r="X221" s="167"/>
      <c r="Y221" s="167"/>
      <c r="Z221" s="167"/>
      <c r="AA221" s="66"/>
      <c r="AB221" s="5"/>
      <c r="AC221" s="5"/>
      <c r="AD221" s="5"/>
      <c r="AE221" s="5"/>
      <c r="AF221" s="5"/>
      <c r="AG221" s="5"/>
      <c r="AH221" s="5"/>
      <c r="AI221" s="5"/>
      <c r="AJ221" s="5"/>
      <c r="AK221" s="5"/>
      <c r="AL221" s="5"/>
      <c r="AM221" s="5"/>
    </row>
    <row r="222" spans="1:39" s="4" customFormat="1" ht="14.4">
      <c r="A222" s="64" t="s">
        <v>697</v>
      </c>
      <c r="B222" s="64" t="s">
        <v>421</v>
      </c>
      <c r="C222" s="64"/>
      <c r="D222" s="64" t="s">
        <v>285</v>
      </c>
      <c r="E222" s="11"/>
      <c r="F222" s="11"/>
      <c r="G222" s="8"/>
      <c r="I222" s="64"/>
      <c r="J222" s="48"/>
      <c r="K222" s="108"/>
      <c r="M222" s="64">
        <v>1</v>
      </c>
      <c r="N222" s="258">
        <v>529</v>
      </c>
      <c r="P222" s="64">
        <v>24</v>
      </c>
      <c r="Q222" s="259">
        <v>7200</v>
      </c>
      <c r="S222" s="64">
        <v>108</v>
      </c>
      <c r="T222" s="259">
        <v>19725</v>
      </c>
      <c r="V222" s="174"/>
      <c r="W222" s="175"/>
      <c r="X222" s="167"/>
      <c r="Y222" s="167"/>
      <c r="Z222" s="167"/>
      <c r="AA222" s="66"/>
      <c r="AB222" s="5"/>
      <c r="AC222" s="5"/>
      <c r="AD222" s="5"/>
      <c r="AE222" s="5"/>
      <c r="AF222" s="5"/>
      <c r="AG222" s="5"/>
      <c r="AH222" s="5"/>
      <c r="AI222" s="5"/>
      <c r="AJ222" s="5"/>
      <c r="AK222" s="5"/>
      <c r="AL222" s="5"/>
      <c r="AM222" s="5"/>
    </row>
    <row r="223" spans="1:39" s="4" customFormat="1" ht="14.4">
      <c r="A223" s="64" t="s">
        <v>697</v>
      </c>
      <c r="B223" s="64" t="s">
        <v>422</v>
      </c>
      <c r="C223" s="64"/>
      <c r="D223" s="64" t="s">
        <v>127</v>
      </c>
      <c r="E223" s="11"/>
      <c r="F223" s="11"/>
      <c r="G223" s="8"/>
      <c r="I223" s="64"/>
      <c r="J223" s="48"/>
      <c r="K223" s="108"/>
      <c r="M223" s="64">
        <v>1</v>
      </c>
      <c r="N223" s="258">
        <v>529</v>
      </c>
      <c r="P223" s="64">
        <v>7</v>
      </c>
      <c r="Q223" s="259">
        <v>2100</v>
      </c>
      <c r="S223" s="64">
        <v>67</v>
      </c>
      <c r="T223" s="259">
        <v>12550</v>
      </c>
      <c r="V223" s="174"/>
      <c r="W223" s="175"/>
      <c r="X223" s="167"/>
      <c r="Y223" s="167"/>
      <c r="Z223" s="167"/>
      <c r="AA223" s="66"/>
      <c r="AB223" s="5"/>
      <c r="AC223" s="5"/>
      <c r="AD223" s="5"/>
      <c r="AE223" s="5"/>
      <c r="AF223" s="5"/>
      <c r="AG223" s="5"/>
      <c r="AH223" s="5"/>
      <c r="AI223" s="5"/>
      <c r="AJ223" s="5"/>
      <c r="AK223" s="5"/>
      <c r="AL223" s="5"/>
      <c r="AM223" s="5"/>
    </row>
    <row r="224" spans="1:39" s="4" customFormat="1" ht="14.4">
      <c r="A224" s="64" t="s">
        <v>697</v>
      </c>
      <c r="B224" s="64" t="s">
        <v>426</v>
      </c>
      <c r="C224" s="64"/>
      <c r="D224" s="64" t="s">
        <v>425</v>
      </c>
      <c r="E224" s="11"/>
      <c r="F224" s="11"/>
      <c r="G224" s="8"/>
      <c r="I224" s="64"/>
      <c r="J224" s="48"/>
      <c r="K224" s="108"/>
      <c r="M224" s="64"/>
      <c r="N224" s="258"/>
      <c r="P224" s="64">
        <v>20</v>
      </c>
      <c r="Q224" s="259">
        <v>6000</v>
      </c>
      <c r="S224" s="64">
        <v>90</v>
      </c>
      <c r="T224" s="259">
        <v>16322</v>
      </c>
      <c r="V224" s="174"/>
      <c r="W224" s="175"/>
      <c r="X224" s="167"/>
      <c r="Y224" s="167"/>
      <c r="Z224" s="167"/>
      <c r="AA224" s="66"/>
      <c r="AB224" s="5"/>
      <c r="AC224" s="5"/>
      <c r="AD224" s="5"/>
      <c r="AE224" s="5"/>
      <c r="AF224" s="5"/>
      <c r="AG224" s="5"/>
      <c r="AH224" s="5"/>
      <c r="AI224" s="5"/>
      <c r="AJ224" s="5"/>
      <c r="AK224" s="5"/>
      <c r="AL224" s="5"/>
      <c r="AM224" s="5"/>
    </row>
    <row r="225" spans="1:39" s="4" customFormat="1" ht="14.4">
      <c r="A225" s="64" t="s">
        <v>697</v>
      </c>
      <c r="B225" s="64" t="s">
        <v>427</v>
      </c>
      <c r="C225" s="64"/>
      <c r="D225" s="64" t="s">
        <v>187</v>
      </c>
      <c r="E225" s="11"/>
      <c r="F225" s="11"/>
      <c r="G225" s="8"/>
      <c r="I225" s="64"/>
      <c r="J225" s="48"/>
      <c r="K225" s="108"/>
      <c r="M225" s="64">
        <v>1</v>
      </c>
      <c r="N225" s="258">
        <v>400</v>
      </c>
      <c r="P225" s="64">
        <v>17</v>
      </c>
      <c r="Q225" s="259">
        <v>5510</v>
      </c>
      <c r="S225" s="64">
        <v>98</v>
      </c>
      <c r="T225" s="259">
        <v>17603</v>
      </c>
      <c r="V225" s="174"/>
      <c r="W225" s="175"/>
      <c r="X225" s="167"/>
      <c r="Y225" s="167"/>
      <c r="Z225" s="167"/>
      <c r="AA225" s="66"/>
      <c r="AB225" s="5"/>
      <c r="AC225" s="5"/>
      <c r="AD225" s="5"/>
      <c r="AE225" s="5"/>
      <c r="AF225" s="5"/>
      <c r="AG225" s="5"/>
      <c r="AH225" s="5"/>
      <c r="AI225" s="5"/>
      <c r="AJ225" s="5"/>
      <c r="AK225" s="5"/>
      <c r="AL225" s="5"/>
      <c r="AM225" s="5"/>
    </row>
    <row r="226" spans="1:39" s="4" customFormat="1" ht="14.4">
      <c r="A226" s="64" t="s">
        <v>697</v>
      </c>
      <c r="B226" s="64" t="s">
        <v>428</v>
      </c>
      <c r="C226" s="64"/>
      <c r="D226" s="64" t="s">
        <v>264</v>
      </c>
      <c r="E226" s="11"/>
      <c r="F226" s="11"/>
      <c r="G226" s="8"/>
      <c r="I226" s="64"/>
      <c r="J226" s="48"/>
      <c r="K226" s="108"/>
      <c r="M226" s="64"/>
      <c r="N226" s="258"/>
      <c r="P226" s="64">
        <v>3</v>
      </c>
      <c r="Q226" s="259">
        <v>900</v>
      </c>
      <c r="S226" s="64">
        <v>17</v>
      </c>
      <c r="T226" s="259">
        <v>2975</v>
      </c>
      <c r="V226" s="174"/>
      <c r="W226" s="175"/>
      <c r="X226" s="167"/>
      <c r="Y226" s="167"/>
      <c r="Z226" s="167"/>
      <c r="AA226" s="66"/>
      <c r="AB226" s="5"/>
      <c r="AC226" s="5"/>
      <c r="AD226" s="5"/>
      <c r="AE226" s="5"/>
      <c r="AF226" s="5"/>
      <c r="AG226" s="5"/>
      <c r="AH226" s="5"/>
      <c r="AI226" s="5"/>
      <c r="AJ226" s="5"/>
      <c r="AK226" s="5"/>
      <c r="AL226" s="5"/>
      <c r="AM226" s="5"/>
    </row>
    <row r="227" spans="1:39" s="4" customFormat="1" ht="14.4">
      <c r="A227" s="64" t="s">
        <v>697</v>
      </c>
      <c r="B227" s="64" t="s">
        <v>429</v>
      </c>
      <c r="C227" s="64"/>
      <c r="D227" s="64" t="s">
        <v>430</v>
      </c>
      <c r="E227" s="11"/>
      <c r="F227" s="11"/>
      <c r="G227" s="8"/>
      <c r="I227" s="64"/>
      <c r="J227" s="48"/>
      <c r="K227" s="108"/>
      <c r="M227" s="64"/>
      <c r="N227" s="258"/>
      <c r="P227" s="64"/>
      <c r="Q227" s="259"/>
      <c r="S227" s="64">
        <v>3</v>
      </c>
      <c r="T227" s="259">
        <v>525</v>
      </c>
      <c r="V227" s="174"/>
      <c r="W227" s="175"/>
      <c r="X227" s="167"/>
      <c r="Y227" s="167"/>
      <c r="Z227" s="167"/>
      <c r="AA227" s="66"/>
      <c r="AB227" s="5"/>
      <c r="AC227" s="5"/>
      <c r="AD227" s="5"/>
      <c r="AE227" s="5"/>
      <c r="AF227" s="5"/>
      <c r="AG227" s="5"/>
      <c r="AH227" s="5"/>
      <c r="AI227" s="5"/>
      <c r="AJ227" s="5"/>
      <c r="AK227" s="5"/>
      <c r="AL227" s="5"/>
      <c r="AM227" s="5"/>
    </row>
    <row r="228" spans="1:39" s="4" customFormat="1" ht="14.4">
      <c r="A228" s="64" t="s">
        <v>697</v>
      </c>
      <c r="B228" s="64" t="s">
        <v>436</v>
      </c>
      <c r="C228" s="64"/>
      <c r="D228" s="64" t="s">
        <v>169</v>
      </c>
      <c r="E228" s="11"/>
      <c r="F228" s="11"/>
      <c r="G228" s="8"/>
      <c r="I228" s="64"/>
      <c r="J228" s="48"/>
      <c r="K228" s="108"/>
      <c r="M228" s="64"/>
      <c r="N228" s="258"/>
      <c r="P228" s="64"/>
      <c r="Q228" s="259"/>
      <c r="S228" s="64">
        <v>5</v>
      </c>
      <c r="T228" s="259">
        <v>875</v>
      </c>
      <c r="V228" s="174"/>
      <c r="W228" s="175"/>
      <c r="X228" s="167"/>
      <c r="Y228" s="167"/>
      <c r="Z228" s="167"/>
      <c r="AA228" s="66"/>
      <c r="AB228" s="5"/>
      <c r="AC228" s="5"/>
      <c r="AD228" s="5"/>
      <c r="AE228" s="5"/>
      <c r="AF228" s="5"/>
      <c r="AG228" s="5"/>
      <c r="AH228" s="5"/>
      <c r="AI228" s="5"/>
      <c r="AJ228" s="5"/>
      <c r="AK228" s="5"/>
      <c r="AL228" s="5"/>
      <c r="AM228" s="5"/>
    </row>
    <row r="229" spans="1:39" s="4" customFormat="1" ht="14.4">
      <c r="A229" s="64" t="s">
        <v>697</v>
      </c>
      <c r="B229" s="64" t="s">
        <v>437</v>
      </c>
      <c r="C229" s="64"/>
      <c r="D229" s="64" t="s">
        <v>193</v>
      </c>
      <c r="E229" s="11"/>
      <c r="F229" s="11"/>
      <c r="G229" s="8"/>
      <c r="I229" s="64"/>
      <c r="J229" s="48"/>
      <c r="K229" s="108"/>
      <c r="M229" s="64"/>
      <c r="N229" s="258"/>
      <c r="P229" s="64"/>
      <c r="Q229" s="259"/>
      <c r="S229" s="64">
        <v>1</v>
      </c>
      <c r="T229" s="259">
        <v>175</v>
      </c>
      <c r="V229" s="174"/>
      <c r="W229" s="175"/>
      <c r="X229" s="167"/>
      <c r="Y229" s="167"/>
      <c r="Z229" s="167"/>
      <c r="AA229" s="66"/>
      <c r="AB229" s="5"/>
      <c r="AC229" s="5"/>
      <c r="AD229" s="5"/>
      <c r="AE229" s="5"/>
      <c r="AF229" s="5"/>
      <c r="AG229" s="5"/>
      <c r="AH229" s="5"/>
      <c r="AI229" s="5"/>
      <c r="AJ229" s="5"/>
      <c r="AK229" s="5"/>
      <c r="AL229" s="5"/>
      <c r="AM229" s="5"/>
    </row>
    <row r="230" spans="1:39" s="4" customFormat="1" ht="14.4">
      <c r="A230" s="64" t="s">
        <v>697</v>
      </c>
      <c r="B230" s="64" t="s">
        <v>438</v>
      </c>
      <c r="C230" s="64"/>
      <c r="D230" s="64" t="s">
        <v>439</v>
      </c>
      <c r="E230" s="11"/>
      <c r="F230" s="11"/>
      <c r="G230" s="8"/>
      <c r="I230" s="64"/>
      <c r="J230" s="48"/>
      <c r="K230" s="108"/>
      <c r="M230" s="64"/>
      <c r="N230" s="258"/>
      <c r="P230" s="64">
        <v>4</v>
      </c>
      <c r="Q230" s="259">
        <v>1200</v>
      </c>
      <c r="S230" s="64">
        <v>30</v>
      </c>
      <c r="T230" s="259">
        <v>5475</v>
      </c>
      <c r="V230" s="174"/>
      <c r="W230" s="175"/>
      <c r="X230" s="167"/>
      <c r="Y230" s="167"/>
      <c r="Z230" s="167"/>
      <c r="AA230" s="66"/>
      <c r="AB230" s="5"/>
      <c r="AC230" s="5"/>
      <c r="AD230" s="5"/>
      <c r="AE230" s="5"/>
      <c r="AF230" s="5"/>
      <c r="AG230" s="5"/>
      <c r="AH230" s="5"/>
      <c r="AI230" s="5"/>
      <c r="AJ230" s="5"/>
      <c r="AK230" s="5"/>
      <c r="AL230" s="5"/>
      <c r="AM230" s="5"/>
    </row>
    <row r="231" spans="1:39" s="4" customFormat="1" ht="14.4">
      <c r="A231" s="64" t="s">
        <v>697</v>
      </c>
      <c r="B231" s="64" t="s">
        <v>723</v>
      </c>
      <c r="C231" s="64"/>
      <c r="D231" s="64" t="s">
        <v>441</v>
      </c>
      <c r="E231" s="11"/>
      <c r="F231" s="11"/>
      <c r="G231" s="8"/>
      <c r="I231" s="64"/>
      <c r="J231" s="48"/>
      <c r="K231" s="108"/>
      <c r="M231" s="64"/>
      <c r="N231" s="258"/>
      <c r="P231" s="64">
        <v>4</v>
      </c>
      <c r="Q231" s="259">
        <v>1200</v>
      </c>
      <c r="S231" s="64">
        <v>22</v>
      </c>
      <c r="T231" s="259">
        <v>3875</v>
      </c>
      <c r="V231" s="174"/>
      <c r="W231" s="175"/>
      <c r="X231" s="167"/>
      <c r="Y231" s="167"/>
      <c r="Z231" s="167"/>
      <c r="AA231" s="66"/>
      <c r="AB231" s="5"/>
      <c r="AC231" s="5"/>
      <c r="AD231" s="5"/>
      <c r="AE231" s="5"/>
      <c r="AF231" s="5"/>
      <c r="AG231" s="5"/>
      <c r="AH231" s="5"/>
      <c r="AI231" s="5"/>
      <c r="AJ231" s="5"/>
      <c r="AK231" s="5"/>
      <c r="AL231" s="5"/>
      <c r="AM231" s="5"/>
    </row>
    <row r="232" spans="1:39" s="4" customFormat="1" ht="14.4">
      <c r="A232" s="64" t="s">
        <v>697</v>
      </c>
      <c r="B232" s="64" t="s">
        <v>443</v>
      </c>
      <c r="C232" s="64"/>
      <c r="D232" s="64" t="s">
        <v>161</v>
      </c>
      <c r="E232" s="11"/>
      <c r="F232" s="11"/>
      <c r="G232" s="8"/>
      <c r="I232" s="64"/>
      <c r="J232" s="48"/>
      <c r="K232" s="108"/>
      <c r="M232" s="64"/>
      <c r="N232" s="258"/>
      <c r="P232" s="64"/>
      <c r="Q232" s="259"/>
      <c r="S232" s="64">
        <v>23</v>
      </c>
      <c r="T232" s="259">
        <v>4025</v>
      </c>
      <c r="V232" s="174"/>
      <c r="W232" s="175"/>
      <c r="X232" s="167"/>
      <c r="Y232" s="167"/>
      <c r="Z232" s="167"/>
      <c r="AA232" s="66"/>
      <c r="AB232" s="5"/>
      <c r="AC232" s="5"/>
      <c r="AD232" s="5"/>
      <c r="AE232" s="5"/>
      <c r="AF232" s="5"/>
      <c r="AG232" s="5"/>
      <c r="AH232" s="5"/>
      <c r="AI232" s="5"/>
      <c r="AJ232" s="5"/>
      <c r="AK232" s="5"/>
      <c r="AL232" s="5"/>
      <c r="AM232" s="5"/>
    </row>
    <row r="233" spans="1:39" s="4" customFormat="1" ht="14.4">
      <c r="A233" s="64" t="s">
        <v>697</v>
      </c>
      <c r="B233" s="64" t="s">
        <v>477</v>
      </c>
      <c r="C233" s="64"/>
      <c r="D233" s="64" t="s">
        <v>242</v>
      </c>
      <c r="E233" s="11"/>
      <c r="F233" s="11"/>
      <c r="G233" s="8"/>
      <c r="I233" s="64"/>
      <c r="J233" s="48"/>
      <c r="K233" s="108"/>
      <c r="M233" s="64"/>
      <c r="N233" s="258"/>
      <c r="P233" s="64"/>
      <c r="Q233" s="259"/>
      <c r="S233" s="64">
        <v>1</v>
      </c>
      <c r="T233" s="259">
        <v>175</v>
      </c>
      <c r="V233" s="174"/>
      <c r="W233" s="175"/>
      <c r="X233" s="167"/>
      <c r="Y233" s="167"/>
      <c r="Z233" s="167"/>
      <c r="AA233" s="66"/>
      <c r="AB233" s="5"/>
      <c r="AC233" s="5"/>
      <c r="AD233" s="5"/>
      <c r="AE233" s="5"/>
      <c r="AF233" s="5"/>
      <c r="AG233" s="5"/>
      <c r="AH233" s="5"/>
      <c r="AI233" s="5"/>
      <c r="AJ233" s="5"/>
      <c r="AK233" s="5"/>
      <c r="AL233" s="5"/>
      <c r="AM233" s="5"/>
    </row>
    <row r="234" spans="1:39" s="4" customFormat="1" ht="14.4">
      <c r="A234" s="64" t="s">
        <v>697</v>
      </c>
      <c r="B234" s="64" t="s">
        <v>445</v>
      </c>
      <c r="C234" s="64"/>
      <c r="D234" s="64" t="s">
        <v>121</v>
      </c>
      <c r="E234" s="11"/>
      <c r="F234" s="11"/>
      <c r="G234" s="8"/>
      <c r="I234" s="64"/>
      <c r="J234" s="48"/>
      <c r="K234" s="108"/>
      <c r="M234" s="64"/>
      <c r="N234" s="258"/>
      <c r="P234" s="64"/>
      <c r="Q234" s="259"/>
      <c r="S234" s="64">
        <v>4</v>
      </c>
      <c r="T234" s="259">
        <v>700</v>
      </c>
      <c r="V234" s="174"/>
      <c r="W234" s="175"/>
      <c r="X234" s="167"/>
      <c r="Y234" s="167"/>
      <c r="Z234" s="167"/>
      <c r="AA234" s="66"/>
      <c r="AB234" s="5"/>
      <c r="AC234" s="5"/>
      <c r="AD234" s="5"/>
      <c r="AE234" s="5"/>
      <c r="AF234" s="5"/>
      <c r="AG234" s="5"/>
      <c r="AH234" s="5"/>
      <c r="AI234" s="5"/>
      <c r="AJ234" s="5"/>
      <c r="AK234" s="5"/>
      <c r="AL234" s="5"/>
      <c r="AM234" s="5"/>
    </row>
    <row r="235" spans="1:39" s="4" customFormat="1" ht="14.4">
      <c r="A235" s="64" t="s">
        <v>697</v>
      </c>
      <c r="B235" s="64" t="s">
        <v>446</v>
      </c>
      <c r="C235" s="64"/>
      <c r="D235" s="64" t="s">
        <v>447</v>
      </c>
      <c r="E235" s="11"/>
      <c r="F235" s="11"/>
      <c r="G235" s="8"/>
      <c r="I235" s="64"/>
      <c r="J235" s="48"/>
      <c r="K235" s="108"/>
      <c r="M235" s="64"/>
      <c r="N235" s="258"/>
      <c r="P235" s="64"/>
      <c r="Q235" s="259"/>
      <c r="S235" s="64">
        <v>18</v>
      </c>
      <c r="T235" s="259">
        <v>3350</v>
      </c>
      <c r="V235" s="174"/>
      <c r="W235" s="175"/>
      <c r="X235" s="167"/>
      <c r="Y235" s="167"/>
      <c r="Z235" s="167"/>
      <c r="AA235" s="66"/>
      <c r="AB235" s="5"/>
      <c r="AC235" s="5"/>
      <c r="AD235" s="5"/>
      <c r="AE235" s="5"/>
      <c r="AF235" s="5"/>
      <c r="AG235" s="5"/>
      <c r="AH235" s="5"/>
      <c r="AI235" s="5"/>
      <c r="AJ235" s="5"/>
      <c r="AK235" s="5"/>
      <c r="AL235" s="5"/>
      <c r="AM235" s="5"/>
    </row>
    <row r="236" spans="1:39" s="4" customFormat="1" ht="14.4">
      <c r="A236" s="64" t="s">
        <v>697</v>
      </c>
      <c r="B236" s="64" t="s">
        <v>448</v>
      </c>
      <c r="C236" s="64"/>
      <c r="D236" s="64" t="s">
        <v>242</v>
      </c>
      <c r="E236" s="11"/>
      <c r="F236" s="11"/>
      <c r="G236" s="8"/>
      <c r="I236" s="64"/>
      <c r="J236" s="48"/>
      <c r="K236" s="108"/>
      <c r="M236" s="64">
        <v>1</v>
      </c>
      <c r="N236" s="258">
        <v>722.57</v>
      </c>
      <c r="P236" s="64">
        <v>10</v>
      </c>
      <c r="Q236" s="259">
        <v>3000</v>
      </c>
      <c r="S236" s="64">
        <v>92</v>
      </c>
      <c r="T236" s="259">
        <v>17606</v>
      </c>
      <c r="V236" s="174"/>
      <c r="W236" s="175"/>
      <c r="X236" s="167"/>
      <c r="Y236" s="167"/>
      <c r="Z236" s="167"/>
      <c r="AA236" s="66"/>
      <c r="AB236" s="5"/>
      <c r="AC236" s="5"/>
      <c r="AD236" s="5"/>
      <c r="AE236" s="5"/>
      <c r="AF236" s="5"/>
      <c r="AG236" s="5"/>
      <c r="AH236" s="5"/>
      <c r="AI236" s="5"/>
      <c r="AJ236" s="5"/>
      <c r="AK236" s="5"/>
      <c r="AL236" s="5"/>
      <c r="AM236" s="5"/>
    </row>
    <row r="237" spans="1:39" s="4" customFormat="1" ht="14.4">
      <c r="A237" s="64" t="s">
        <v>697</v>
      </c>
      <c r="B237" s="64" t="s">
        <v>449</v>
      </c>
      <c r="C237" s="64"/>
      <c r="D237" s="64" t="s">
        <v>242</v>
      </c>
      <c r="E237" s="11"/>
      <c r="F237" s="11"/>
      <c r="G237" s="8"/>
      <c r="I237" s="64"/>
      <c r="J237" s="48"/>
      <c r="K237" s="108"/>
      <c r="M237" s="64"/>
      <c r="N237" s="258"/>
      <c r="P237" s="64">
        <v>3</v>
      </c>
      <c r="Q237" s="259">
        <v>900</v>
      </c>
      <c r="S237" s="64">
        <v>20</v>
      </c>
      <c r="T237" s="259">
        <v>3500</v>
      </c>
      <c r="V237" s="174"/>
      <c r="W237" s="175"/>
      <c r="X237" s="167"/>
      <c r="Y237" s="167"/>
      <c r="Z237" s="167"/>
      <c r="AA237" s="66"/>
      <c r="AB237" s="5"/>
      <c r="AC237" s="5"/>
      <c r="AD237" s="5"/>
      <c r="AE237" s="5"/>
      <c r="AF237" s="5"/>
      <c r="AG237" s="5"/>
      <c r="AH237" s="5"/>
      <c r="AI237" s="5"/>
      <c r="AJ237" s="5"/>
      <c r="AK237" s="5"/>
      <c r="AL237" s="5"/>
      <c r="AM237" s="5"/>
    </row>
    <row r="238" spans="1:39" s="4" customFormat="1" ht="14.4">
      <c r="A238" s="64" t="s">
        <v>697</v>
      </c>
      <c r="B238" s="64" t="s">
        <v>724</v>
      </c>
      <c r="C238" s="64"/>
      <c r="D238" s="64" t="s">
        <v>242</v>
      </c>
      <c r="E238" s="11"/>
      <c r="F238" s="11"/>
      <c r="G238" s="8"/>
      <c r="I238" s="64"/>
      <c r="J238" s="48"/>
      <c r="K238" s="108"/>
      <c r="M238" s="64"/>
      <c r="N238" s="258"/>
      <c r="P238" s="64">
        <v>1</v>
      </c>
      <c r="Q238" s="259">
        <v>300</v>
      </c>
      <c r="S238" s="64">
        <v>22</v>
      </c>
      <c r="T238" s="259">
        <v>4505</v>
      </c>
      <c r="V238" s="174"/>
      <c r="W238" s="175"/>
      <c r="X238" s="167"/>
      <c r="Y238" s="167"/>
      <c r="Z238" s="167"/>
      <c r="AA238" s="66"/>
      <c r="AB238" s="5"/>
      <c r="AC238" s="5"/>
      <c r="AD238" s="5"/>
      <c r="AE238" s="5"/>
      <c r="AF238" s="5"/>
      <c r="AG238" s="5"/>
      <c r="AH238" s="5"/>
      <c r="AI238" s="5"/>
      <c r="AJ238" s="5"/>
      <c r="AK238" s="5"/>
      <c r="AL238" s="5"/>
      <c r="AM238" s="5"/>
    </row>
    <row r="239" spans="1:39" s="4" customFormat="1" ht="14.4">
      <c r="A239" s="64" t="s">
        <v>697</v>
      </c>
      <c r="B239" s="64" t="s">
        <v>450</v>
      </c>
      <c r="C239" s="64"/>
      <c r="D239" s="64" t="s">
        <v>157</v>
      </c>
      <c r="E239" s="11"/>
      <c r="F239" s="11"/>
      <c r="G239" s="8"/>
      <c r="I239" s="64"/>
      <c r="J239" s="48"/>
      <c r="K239" s="108"/>
      <c r="M239" s="64">
        <v>1</v>
      </c>
      <c r="N239" s="258">
        <v>400</v>
      </c>
      <c r="P239" s="64">
        <v>23</v>
      </c>
      <c r="Q239" s="259">
        <v>6900</v>
      </c>
      <c r="S239" s="64">
        <v>170</v>
      </c>
      <c r="T239" s="259">
        <v>30375</v>
      </c>
      <c r="V239" s="174"/>
      <c r="W239" s="175"/>
      <c r="X239" s="167"/>
      <c r="Y239" s="167"/>
      <c r="Z239" s="167"/>
      <c r="AA239" s="66"/>
      <c r="AB239" s="5"/>
      <c r="AC239" s="5"/>
      <c r="AD239" s="5"/>
      <c r="AE239" s="5"/>
      <c r="AF239" s="5"/>
      <c r="AG239" s="5"/>
      <c r="AH239" s="5"/>
      <c r="AI239" s="5"/>
      <c r="AJ239" s="5"/>
      <c r="AK239" s="5"/>
      <c r="AL239" s="5"/>
      <c r="AM239" s="5"/>
    </row>
    <row r="240" spans="1:39" s="4" customFormat="1" ht="14.4">
      <c r="A240" s="64" t="s">
        <v>697</v>
      </c>
      <c r="B240" s="64" t="s">
        <v>451</v>
      </c>
      <c r="C240" s="64"/>
      <c r="D240" s="64" t="s">
        <v>229</v>
      </c>
      <c r="E240" s="11"/>
      <c r="F240" s="11"/>
      <c r="G240" s="8"/>
      <c r="I240" s="64"/>
      <c r="J240" s="48"/>
      <c r="K240" s="108"/>
      <c r="M240" s="64"/>
      <c r="N240" s="258"/>
      <c r="P240" s="64">
        <v>3</v>
      </c>
      <c r="Q240" s="259">
        <v>900</v>
      </c>
      <c r="S240" s="64">
        <v>4</v>
      </c>
      <c r="T240" s="259">
        <v>900</v>
      </c>
      <c r="V240" s="174"/>
      <c r="W240" s="175"/>
      <c r="X240" s="167"/>
      <c r="Y240" s="167"/>
      <c r="Z240" s="167"/>
      <c r="AA240" s="66"/>
      <c r="AB240" s="5"/>
      <c r="AC240" s="5"/>
      <c r="AD240" s="5"/>
      <c r="AE240" s="5"/>
      <c r="AF240" s="5"/>
      <c r="AG240" s="5"/>
      <c r="AH240" s="5"/>
      <c r="AI240" s="5"/>
      <c r="AJ240" s="5"/>
      <c r="AK240" s="5"/>
      <c r="AL240" s="5"/>
      <c r="AM240" s="5"/>
    </row>
    <row r="241" spans="1:39" s="4" customFormat="1" ht="14.4">
      <c r="A241" s="64" t="s">
        <v>697</v>
      </c>
      <c r="B241" s="64" t="s">
        <v>452</v>
      </c>
      <c r="C241" s="64"/>
      <c r="D241" s="64" t="s">
        <v>453</v>
      </c>
      <c r="E241" s="11"/>
      <c r="F241" s="11"/>
      <c r="G241" s="8"/>
      <c r="I241" s="64"/>
      <c r="J241" s="48"/>
      <c r="K241" s="108"/>
      <c r="M241" s="64"/>
      <c r="N241" s="258"/>
      <c r="P241" s="64"/>
      <c r="Q241" s="259"/>
      <c r="S241" s="64">
        <v>3</v>
      </c>
      <c r="T241" s="259">
        <v>525</v>
      </c>
      <c r="V241" s="174"/>
      <c r="W241" s="175"/>
      <c r="X241" s="167"/>
      <c r="Y241" s="167"/>
      <c r="Z241" s="167"/>
      <c r="AA241" s="66"/>
      <c r="AB241" s="5"/>
      <c r="AC241" s="5"/>
      <c r="AD241" s="5"/>
      <c r="AE241" s="5"/>
      <c r="AF241" s="5"/>
      <c r="AG241" s="5"/>
      <c r="AH241" s="5"/>
      <c r="AI241" s="5"/>
      <c r="AJ241" s="5"/>
      <c r="AK241" s="5"/>
      <c r="AL241" s="5"/>
      <c r="AM241" s="5"/>
    </row>
    <row r="242" spans="1:39" s="4" customFormat="1" ht="14.4">
      <c r="A242" s="64" t="s">
        <v>697</v>
      </c>
      <c r="B242" s="64" t="s">
        <v>454</v>
      </c>
      <c r="C242" s="64"/>
      <c r="D242" s="64" t="s">
        <v>123</v>
      </c>
      <c r="E242" s="11"/>
      <c r="F242" s="11"/>
      <c r="G242" s="8"/>
      <c r="I242" s="64"/>
      <c r="J242" s="48"/>
      <c r="K242" s="108"/>
      <c r="M242" s="64">
        <v>1</v>
      </c>
      <c r="N242" s="258">
        <v>400</v>
      </c>
      <c r="P242" s="64">
        <v>2</v>
      </c>
      <c r="Q242" s="259">
        <v>600</v>
      </c>
      <c r="S242" s="64">
        <v>34</v>
      </c>
      <c r="T242" s="259">
        <v>6350</v>
      </c>
      <c r="V242" s="174"/>
      <c r="W242" s="175"/>
      <c r="X242" s="167"/>
      <c r="Y242" s="167"/>
      <c r="Z242" s="167"/>
      <c r="AA242" s="66"/>
      <c r="AB242" s="5"/>
      <c r="AC242" s="5"/>
      <c r="AD242" s="5"/>
      <c r="AE242" s="5"/>
      <c r="AF242" s="5"/>
      <c r="AG242" s="5"/>
      <c r="AH242" s="5"/>
      <c r="AI242" s="5"/>
      <c r="AJ242" s="5"/>
      <c r="AK242" s="5"/>
      <c r="AL242" s="5"/>
      <c r="AM242" s="5"/>
    </row>
    <row r="243" spans="1:39" s="4" customFormat="1" ht="14.4">
      <c r="A243" s="64" t="s">
        <v>697</v>
      </c>
      <c r="B243" s="64" t="s">
        <v>455</v>
      </c>
      <c r="C243" s="64"/>
      <c r="D243" s="64" t="s">
        <v>352</v>
      </c>
      <c r="E243" s="11"/>
      <c r="F243" s="11"/>
      <c r="G243" s="8"/>
      <c r="I243" s="64"/>
      <c r="J243" s="48"/>
      <c r="K243" s="108"/>
      <c r="M243" s="64"/>
      <c r="N243" s="258"/>
      <c r="P243" s="64">
        <v>3</v>
      </c>
      <c r="Q243" s="259">
        <v>900</v>
      </c>
      <c r="S243" s="64">
        <v>43</v>
      </c>
      <c r="T243" s="259">
        <v>7950</v>
      </c>
      <c r="V243" s="174"/>
      <c r="W243" s="175"/>
      <c r="X243" s="167"/>
      <c r="Y243" s="167"/>
      <c r="Z243" s="167"/>
      <c r="AA243" s="66"/>
      <c r="AB243" s="5"/>
      <c r="AC243" s="5"/>
      <c r="AD243" s="5"/>
      <c r="AE243" s="5"/>
      <c r="AF243" s="5"/>
      <c r="AG243" s="5"/>
      <c r="AH243" s="5"/>
      <c r="AI243" s="5"/>
      <c r="AJ243" s="5"/>
      <c r="AK243" s="5"/>
      <c r="AL243" s="5"/>
      <c r="AM243" s="5"/>
    </row>
    <row r="244" spans="1:39" s="4" customFormat="1" ht="14.4">
      <c r="A244" s="64"/>
      <c r="B244" s="64"/>
      <c r="C244" s="64"/>
      <c r="D244" s="64"/>
      <c r="E244" s="11"/>
      <c r="F244" s="11"/>
      <c r="G244" s="8"/>
      <c r="I244" s="64"/>
      <c r="J244" s="48"/>
      <c r="K244" s="108"/>
      <c r="M244" s="64"/>
      <c r="N244" s="258"/>
      <c r="P244" s="64"/>
      <c r="Q244" s="259"/>
      <c r="S244" s="64"/>
      <c r="T244" s="259"/>
      <c r="V244" s="174"/>
      <c r="W244" s="175"/>
      <c r="X244" s="167"/>
      <c r="Y244" s="167"/>
      <c r="Z244" s="167"/>
      <c r="AA244" s="66"/>
      <c r="AB244" s="5"/>
      <c r="AC244" s="5"/>
      <c r="AD244" s="5"/>
      <c r="AE244" s="5"/>
      <c r="AF244" s="5"/>
      <c r="AG244" s="5"/>
      <c r="AH244" s="5"/>
      <c r="AI244" s="5"/>
      <c r="AJ244" s="5"/>
      <c r="AK244" s="5"/>
      <c r="AL244" s="5"/>
      <c r="AM244" s="5"/>
    </row>
    <row r="245" spans="1:39" s="4" customFormat="1" ht="194.25" customHeight="1">
      <c r="A245" s="64" t="s">
        <v>725</v>
      </c>
      <c r="B245" s="64" t="s">
        <v>1508</v>
      </c>
      <c r="C245" s="64"/>
      <c r="D245" s="64" t="s">
        <v>1508</v>
      </c>
      <c r="E245" s="423" t="s">
        <v>1513</v>
      </c>
      <c r="F245" s="11"/>
      <c r="G245" s="423" t="s">
        <v>1514</v>
      </c>
      <c r="I245" s="64"/>
      <c r="J245" s="48"/>
      <c r="K245" s="108"/>
      <c r="M245" s="64"/>
      <c r="N245" s="258"/>
      <c r="P245" s="64"/>
      <c r="Q245" s="259"/>
      <c r="S245" s="64"/>
      <c r="T245" s="259"/>
      <c r="V245" s="174"/>
      <c r="W245" s="175"/>
      <c r="X245" s="167"/>
      <c r="Y245" s="167"/>
      <c r="Z245" s="167"/>
      <c r="AA245" s="66"/>
      <c r="AB245" s="5"/>
      <c r="AC245" s="5"/>
      <c r="AD245" s="5"/>
      <c r="AE245" s="5"/>
      <c r="AF245" s="5"/>
      <c r="AG245" s="5"/>
      <c r="AH245" s="5"/>
      <c r="AI245" s="5"/>
      <c r="AJ245" s="5"/>
      <c r="AK245" s="5"/>
      <c r="AL245" s="5"/>
      <c r="AM245" s="5"/>
    </row>
    <row r="246" spans="1:39" s="4" customFormat="1" ht="14.4">
      <c r="A246" s="64" t="s">
        <v>725</v>
      </c>
      <c r="B246" s="64" t="s">
        <v>85</v>
      </c>
      <c r="C246" s="64"/>
      <c r="D246" s="64" t="s">
        <v>85</v>
      </c>
      <c r="E246" s="11"/>
      <c r="F246" s="11"/>
      <c r="G246" s="8"/>
      <c r="I246" s="64"/>
      <c r="J246" s="48"/>
      <c r="K246" s="108"/>
      <c r="M246" s="64"/>
      <c r="N246" s="258"/>
      <c r="P246" s="64">
        <v>14</v>
      </c>
      <c r="Q246" s="259">
        <v>431.45</v>
      </c>
      <c r="S246" s="64">
        <v>169</v>
      </c>
      <c r="T246" s="259">
        <v>12967.5</v>
      </c>
      <c r="V246" s="174"/>
      <c r="W246" s="175"/>
      <c r="X246" s="167"/>
      <c r="Y246" s="167"/>
      <c r="Z246" s="167"/>
      <c r="AA246" s="66"/>
      <c r="AB246" s="5"/>
      <c r="AC246" s="5"/>
      <c r="AD246" s="5"/>
      <c r="AE246" s="5"/>
      <c r="AF246" s="5"/>
      <c r="AG246" s="5"/>
      <c r="AH246" s="5"/>
      <c r="AI246" s="5"/>
      <c r="AJ246" s="5"/>
      <c r="AK246" s="5"/>
      <c r="AL246" s="5"/>
      <c r="AM246" s="5"/>
    </row>
    <row r="247" spans="1:39" s="4" customFormat="1" ht="14.4">
      <c r="A247" s="64" t="s">
        <v>725</v>
      </c>
      <c r="B247" s="64" t="s">
        <v>542</v>
      </c>
      <c r="C247" s="64"/>
      <c r="D247" s="64" t="s">
        <v>84</v>
      </c>
      <c r="E247" s="11"/>
      <c r="F247" s="11"/>
      <c r="G247" s="8"/>
      <c r="I247" s="64"/>
      <c r="J247" s="48"/>
      <c r="K247" s="108"/>
      <c r="M247" s="64">
        <v>17</v>
      </c>
      <c r="N247" s="258">
        <v>694.54</v>
      </c>
      <c r="P247" s="64"/>
      <c r="Q247" s="259"/>
      <c r="S247" s="64"/>
      <c r="T247" s="259"/>
      <c r="V247" s="174"/>
      <c r="W247" s="175"/>
      <c r="X247" s="167"/>
      <c r="Y247" s="167"/>
      <c r="Z247" s="167"/>
      <c r="AA247" s="66"/>
      <c r="AB247" s="5"/>
      <c r="AC247" s="5"/>
      <c r="AD247" s="5"/>
      <c r="AE247" s="5"/>
      <c r="AF247" s="5"/>
      <c r="AG247" s="5"/>
      <c r="AH247" s="5"/>
      <c r="AI247" s="5"/>
      <c r="AJ247" s="5"/>
      <c r="AK247" s="5"/>
      <c r="AL247" s="5"/>
      <c r="AM247" s="5"/>
    </row>
    <row r="248" spans="1:39" s="4" customFormat="1" ht="14.4">
      <c r="A248" s="64" t="s">
        <v>725</v>
      </c>
      <c r="B248" s="64" t="s">
        <v>87</v>
      </c>
      <c r="C248" s="64"/>
      <c r="D248" s="64" t="s">
        <v>88</v>
      </c>
      <c r="E248" s="11"/>
      <c r="F248" s="11"/>
      <c r="G248" s="8"/>
      <c r="I248" s="64"/>
      <c r="J248" s="48"/>
      <c r="K248" s="108"/>
      <c r="M248" s="64">
        <v>343</v>
      </c>
      <c r="N248" s="258">
        <v>24101.67</v>
      </c>
      <c r="P248" s="64">
        <v>375</v>
      </c>
      <c r="Q248" s="259">
        <v>26100.5</v>
      </c>
      <c r="S248" s="64">
        <v>223</v>
      </c>
      <c r="T248" s="259">
        <v>16119.82</v>
      </c>
      <c r="V248" s="174"/>
      <c r="W248" s="175"/>
      <c r="X248" s="167"/>
      <c r="Y248" s="167"/>
      <c r="Z248" s="167"/>
      <c r="AA248" s="66"/>
      <c r="AB248" s="5"/>
      <c r="AC248" s="5"/>
      <c r="AD248" s="5"/>
      <c r="AE248" s="5"/>
      <c r="AF248" s="5"/>
      <c r="AG248" s="5"/>
      <c r="AH248" s="5"/>
      <c r="AI248" s="5"/>
      <c r="AJ248" s="5"/>
      <c r="AK248" s="5"/>
      <c r="AL248" s="5"/>
      <c r="AM248" s="5"/>
    </row>
    <row r="249" spans="1:39" s="4" customFormat="1" ht="14.4">
      <c r="A249" s="64" t="s">
        <v>725</v>
      </c>
      <c r="B249" s="64" t="s">
        <v>87</v>
      </c>
      <c r="C249" s="64"/>
      <c r="D249" s="64" t="s">
        <v>89</v>
      </c>
      <c r="E249" s="11"/>
      <c r="F249" s="11"/>
      <c r="G249" s="8"/>
      <c r="I249" s="64"/>
      <c r="J249" s="48"/>
      <c r="K249" s="108"/>
      <c r="M249" s="64">
        <v>11</v>
      </c>
      <c r="N249" s="258">
        <v>641.85</v>
      </c>
      <c r="P249" s="64">
        <v>524</v>
      </c>
      <c r="Q249" s="259">
        <v>37140.85</v>
      </c>
      <c r="S249" s="64">
        <v>315</v>
      </c>
      <c r="T249" s="259">
        <v>20851.47</v>
      </c>
      <c r="V249" s="174"/>
      <c r="W249" s="175"/>
      <c r="X249" s="167"/>
      <c r="Y249" s="167"/>
      <c r="Z249" s="167"/>
      <c r="AA249" s="66"/>
      <c r="AB249" s="5"/>
      <c r="AC249" s="5"/>
      <c r="AD249" s="5"/>
      <c r="AE249" s="5"/>
      <c r="AF249" s="5"/>
      <c r="AG249" s="5"/>
      <c r="AH249" s="5"/>
      <c r="AI249" s="5"/>
      <c r="AJ249" s="5"/>
      <c r="AK249" s="5"/>
      <c r="AL249" s="5"/>
      <c r="AM249" s="5"/>
    </row>
    <row r="250" spans="1:39" s="4" customFormat="1" ht="14.4">
      <c r="A250" s="64" t="s">
        <v>725</v>
      </c>
      <c r="B250" s="64" t="s">
        <v>90</v>
      </c>
      <c r="C250" s="64"/>
      <c r="D250" s="64" t="s">
        <v>88</v>
      </c>
      <c r="E250" s="11"/>
      <c r="F250" s="11"/>
      <c r="G250" s="8"/>
      <c r="I250" s="64"/>
      <c r="J250" s="48"/>
      <c r="K250" s="108"/>
      <c r="M250" s="64">
        <v>42</v>
      </c>
      <c r="N250" s="258">
        <v>3155.78</v>
      </c>
      <c r="P250" s="64">
        <v>46</v>
      </c>
      <c r="Q250" s="259">
        <v>4224.3999999999996</v>
      </c>
      <c r="S250" s="64">
        <v>33</v>
      </c>
      <c r="T250" s="259">
        <v>2878.8</v>
      </c>
      <c r="V250" s="174"/>
      <c r="W250" s="175"/>
      <c r="X250" s="167"/>
      <c r="Y250" s="167"/>
      <c r="Z250" s="167"/>
      <c r="AA250" s="66"/>
      <c r="AB250" s="5"/>
      <c r="AC250" s="5"/>
      <c r="AD250" s="5"/>
      <c r="AE250" s="5"/>
      <c r="AF250" s="5"/>
      <c r="AG250" s="5"/>
      <c r="AH250" s="5"/>
      <c r="AI250" s="5"/>
      <c r="AJ250" s="5"/>
      <c r="AK250" s="5"/>
      <c r="AL250" s="5"/>
      <c r="AM250" s="5"/>
    </row>
    <row r="251" spans="1:39" s="4" customFormat="1" ht="14.4">
      <c r="A251" s="64" t="s">
        <v>725</v>
      </c>
      <c r="B251" s="64" t="s">
        <v>90</v>
      </c>
      <c r="C251" s="64"/>
      <c r="D251" s="64" t="s">
        <v>89</v>
      </c>
      <c r="E251" s="11"/>
      <c r="F251" s="11"/>
      <c r="G251" s="8"/>
      <c r="I251" s="64"/>
      <c r="J251" s="48"/>
      <c r="K251" s="108"/>
      <c r="M251" s="64"/>
      <c r="N251" s="258"/>
      <c r="P251" s="64">
        <v>1</v>
      </c>
      <c r="Q251" s="259">
        <v>155.52000000000001</v>
      </c>
      <c r="S251" s="64"/>
      <c r="T251" s="259"/>
      <c r="V251" s="174"/>
      <c r="W251" s="175"/>
      <c r="X251" s="167"/>
      <c r="Y251" s="167"/>
      <c r="Z251" s="167"/>
      <c r="AA251" s="66"/>
      <c r="AB251" s="5"/>
      <c r="AC251" s="5"/>
      <c r="AD251" s="5"/>
      <c r="AE251" s="5"/>
      <c r="AF251" s="5"/>
      <c r="AG251" s="5"/>
      <c r="AH251" s="5"/>
      <c r="AI251" s="5"/>
      <c r="AJ251" s="5"/>
      <c r="AK251" s="5"/>
      <c r="AL251" s="5"/>
      <c r="AM251" s="5"/>
    </row>
    <row r="252" spans="1:39" s="4" customFormat="1" ht="14.4">
      <c r="A252" s="64" t="s">
        <v>725</v>
      </c>
      <c r="B252" s="64" t="s">
        <v>698</v>
      </c>
      <c r="C252" s="64"/>
      <c r="D252" s="64" t="s">
        <v>89</v>
      </c>
      <c r="E252" s="11"/>
      <c r="F252" s="11"/>
      <c r="G252" s="8"/>
      <c r="I252" s="64"/>
      <c r="J252" s="48"/>
      <c r="K252" s="108"/>
      <c r="M252" s="64"/>
      <c r="N252" s="258"/>
      <c r="P252" s="64">
        <v>7</v>
      </c>
      <c r="Q252" s="259">
        <v>490.6</v>
      </c>
      <c r="S252" s="64">
        <v>31</v>
      </c>
      <c r="T252" s="259">
        <v>2579.5700000000002</v>
      </c>
      <c r="V252" s="174"/>
      <c r="W252" s="175"/>
      <c r="X252" s="167"/>
      <c r="Y252" s="167"/>
      <c r="Z252" s="167"/>
      <c r="AA252" s="66"/>
      <c r="AB252" s="5"/>
      <c r="AC252" s="5"/>
      <c r="AD252" s="5"/>
      <c r="AE252" s="5"/>
      <c r="AF252" s="5"/>
      <c r="AG252" s="5"/>
      <c r="AH252" s="5"/>
      <c r="AI252" s="5"/>
      <c r="AJ252" s="5"/>
      <c r="AK252" s="5"/>
      <c r="AL252" s="5"/>
      <c r="AM252" s="5"/>
    </row>
    <row r="253" spans="1:39" s="4" customFormat="1" ht="14.4">
      <c r="A253" s="64" t="s">
        <v>725</v>
      </c>
      <c r="B253" s="64" t="s">
        <v>699</v>
      </c>
      <c r="C253" s="64"/>
      <c r="D253" s="64" t="s">
        <v>92</v>
      </c>
      <c r="E253" s="11"/>
      <c r="F253" s="11"/>
      <c r="G253" s="8"/>
      <c r="I253" s="64"/>
      <c r="J253" s="48"/>
      <c r="K253" s="108"/>
      <c r="M253" s="64">
        <v>28</v>
      </c>
      <c r="N253" s="258">
        <v>2571.89</v>
      </c>
      <c r="P253" s="64">
        <v>24</v>
      </c>
      <c r="Q253" s="259">
        <v>2239.08</v>
      </c>
      <c r="S253" s="64">
        <v>18</v>
      </c>
      <c r="T253" s="259">
        <v>1407.99</v>
      </c>
      <c r="V253" s="174"/>
      <c r="W253" s="175"/>
      <c r="X253" s="167"/>
      <c r="Y253" s="167"/>
      <c r="Z253" s="167"/>
      <c r="AA253" s="66"/>
      <c r="AB253" s="5"/>
      <c r="AC253" s="5"/>
      <c r="AD253" s="5"/>
      <c r="AE253" s="5"/>
      <c r="AF253" s="5"/>
      <c r="AG253" s="5"/>
      <c r="AH253" s="5"/>
      <c r="AI253" s="5"/>
      <c r="AJ253" s="5"/>
      <c r="AK253" s="5"/>
      <c r="AL253" s="5"/>
      <c r="AM253" s="5"/>
    </row>
    <row r="254" spans="1:39" s="4" customFormat="1" ht="14.4">
      <c r="A254" s="64" t="s">
        <v>725</v>
      </c>
      <c r="B254" s="64" t="s">
        <v>93</v>
      </c>
      <c r="C254" s="64"/>
      <c r="D254" s="64" t="s">
        <v>94</v>
      </c>
      <c r="E254" s="11"/>
      <c r="F254" s="11"/>
      <c r="G254" s="8"/>
      <c r="I254" s="64"/>
      <c r="J254" s="48"/>
      <c r="K254" s="108"/>
      <c r="M254" s="64">
        <v>48</v>
      </c>
      <c r="N254" s="258">
        <v>5357.27</v>
      </c>
      <c r="P254" s="64">
        <v>39</v>
      </c>
      <c r="Q254" s="259">
        <v>4524.12</v>
      </c>
      <c r="S254" s="64">
        <v>31</v>
      </c>
      <c r="T254" s="259">
        <v>2900.19</v>
      </c>
      <c r="V254" s="174"/>
      <c r="W254" s="175"/>
      <c r="X254" s="167"/>
      <c r="Y254" s="167"/>
      <c r="Z254" s="167"/>
      <c r="AA254" s="66"/>
      <c r="AB254" s="5"/>
      <c r="AC254" s="5"/>
      <c r="AD254" s="5"/>
      <c r="AE254" s="5"/>
      <c r="AF254" s="5"/>
      <c r="AG254" s="5"/>
      <c r="AH254" s="5"/>
      <c r="AI254" s="5"/>
      <c r="AJ254" s="5"/>
      <c r="AK254" s="5"/>
      <c r="AL254" s="5"/>
      <c r="AM254" s="5"/>
    </row>
    <row r="255" spans="1:39" s="4" customFormat="1" ht="14.4">
      <c r="A255" s="64" t="s">
        <v>725</v>
      </c>
      <c r="B255" s="64" t="s">
        <v>480</v>
      </c>
      <c r="C255" s="64"/>
      <c r="D255" s="64" t="s">
        <v>441</v>
      </c>
      <c r="E255" s="11"/>
      <c r="F255" s="11"/>
      <c r="G255" s="8"/>
      <c r="I255" s="64"/>
      <c r="J255" s="48"/>
      <c r="K255" s="108"/>
      <c r="M255" s="64">
        <v>1</v>
      </c>
      <c r="N255" s="258">
        <v>89.11</v>
      </c>
      <c r="P255" s="64"/>
      <c r="Q255" s="259"/>
      <c r="S255" s="64"/>
      <c r="T255" s="259"/>
      <c r="V255" s="174"/>
      <c r="W255" s="175"/>
      <c r="X255" s="167"/>
      <c r="Y255" s="167"/>
      <c r="Z255" s="167"/>
      <c r="AA255" s="66"/>
      <c r="AB255" s="5"/>
      <c r="AC255" s="5"/>
      <c r="AD255" s="5"/>
      <c r="AE255" s="5"/>
      <c r="AF255" s="5"/>
      <c r="AG255" s="5"/>
      <c r="AH255" s="5"/>
      <c r="AI255" s="5"/>
      <c r="AJ255" s="5"/>
      <c r="AK255" s="5"/>
      <c r="AL255" s="5"/>
      <c r="AM255" s="5"/>
    </row>
    <row r="256" spans="1:39" s="4" customFormat="1" ht="14.4">
      <c r="A256" s="64" t="s">
        <v>725</v>
      </c>
      <c r="B256" s="64" t="s">
        <v>95</v>
      </c>
      <c r="C256" s="64"/>
      <c r="D256" s="64" t="s">
        <v>96</v>
      </c>
      <c r="E256" s="11"/>
      <c r="F256" s="11"/>
      <c r="G256" s="8"/>
      <c r="I256" s="64"/>
      <c r="J256" s="48"/>
      <c r="K256" s="108"/>
      <c r="M256" s="64">
        <v>1</v>
      </c>
      <c r="N256" s="258">
        <v>100.61</v>
      </c>
      <c r="P256" s="64"/>
      <c r="Q256" s="259"/>
      <c r="S256" s="64"/>
      <c r="T256" s="259"/>
      <c r="V256" s="174"/>
      <c r="W256" s="175"/>
      <c r="X256" s="167"/>
      <c r="Y256" s="167"/>
      <c r="Z256" s="167"/>
      <c r="AA256" s="66"/>
      <c r="AB256" s="5"/>
      <c r="AC256" s="5"/>
      <c r="AD256" s="5"/>
      <c r="AE256" s="5"/>
      <c r="AF256" s="5"/>
      <c r="AG256" s="5"/>
      <c r="AH256" s="5"/>
      <c r="AI256" s="5"/>
      <c r="AJ256" s="5"/>
      <c r="AK256" s="5"/>
      <c r="AL256" s="5"/>
      <c r="AM256" s="5"/>
    </row>
    <row r="257" spans="1:39" s="4" customFormat="1" ht="14.4">
      <c r="A257" s="64" t="s">
        <v>725</v>
      </c>
      <c r="B257" s="64" t="s">
        <v>97</v>
      </c>
      <c r="C257" s="64"/>
      <c r="D257" s="64" t="s">
        <v>98</v>
      </c>
      <c r="E257" s="11"/>
      <c r="F257" s="11"/>
      <c r="G257" s="8"/>
      <c r="I257" s="64"/>
      <c r="J257" s="48"/>
      <c r="K257" s="108"/>
      <c r="M257" s="64">
        <v>201</v>
      </c>
      <c r="N257" s="258">
        <v>20126.82</v>
      </c>
      <c r="P257" s="64">
        <v>204</v>
      </c>
      <c r="Q257" s="259">
        <v>20069.07</v>
      </c>
      <c r="S257" s="64">
        <v>156</v>
      </c>
      <c r="T257" s="259">
        <v>14447.62</v>
      </c>
      <c r="V257" s="174"/>
      <c r="W257" s="175"/>
      <c r="X257" s="167"/>
      <c r="Y257" s="167"/>
      <c r="Z257" s="167"/>
      <c r="AA257" s="66"/>
      <c r="AB257" s="5"/>
      <c r="AC257" s="5"/>
      <c r="AD257" s="5"/>
      <c r="AE257" s="5"/>
      <c r="AF257" s="5"/>
      <c r="AG257" s="5"/>
      <c r="AH257" s="5"/>
      <c r="AI257" s="5"/>
      <c r="AJ257" s="5"/>
      <c r="AK257" s="5"/>
      <c r="AL257" s="5"/>
      <c r="AM257" s="5"/>
    </row>
    <row r="258" spans="1:39" s="4" customFormat="1" ht="14.4">
      <c r="A258" s="64" t="s">
        <v>725</v>
      </c>
      <c r="B258" s="64" t="s">
        <v>99</v>
      </c>
      <c r="C258" s="64"/>
      <c r="D258" s="64" t="s">
        <v>101</v>
      </c>
      <c r="E258" s="11"/>
      <c r="F258" s="11"/>
      <c r="G258" s="8"/>
      <c r="I258" s="64"/>
      <c r="J258" s="48"/>
      <c r="K258" s="108"/>
      <c r="M258" s="64">
        <v>2644</v>
      </c>
      <c r="N258" s="258">
        <v>144470.06</v>
      </c>
      <c r="P258" s="64">
        <v>2589</v>
      </c>
      <c r="Q258" s="259">
        <v>144094.26</v>
      </c>
      <c r="S258" s="64">
        <v>1786</v>
      </c>
      <c r="T258" s="259">
        <v>106602.64</v>
      </c>
      <c r="V258" s="174"/>
      <c r="W258" s="175"/>
      <c r="X258" s="167"/>
      <c r="Y258" s="167"/>
      <c r="Z258" s="167"/>
      <c r="AA258" s="66"/>
      <c r="AB258" s="5"/>
      <c r="AC258" s="5"/>
      <c r="AD258" s="5"/>
      <c r="AE258" s="5"/>
      <c r="AF258" s="5"/>
      <c r="AG258" s="5"/>
      <c r="AH258" s="5"/>
      <c r="AI258" s="5"/>
      <c r="AJ258" s="5"/>
      <c r="AK258" s="5"/>
      <c r="AL258" s="5"/>
      <c r="AM258" s="5"/>
    </row>
    <row r="259" spans="1:39" s="4" customFormat="1" ht="14.4">
      <c r="A259" s="64" t="s">
        <v>725</v>
      </c>
      <c r="B259" s="64" t="s">
        <v>547</v>
      </c>
      <c r="C259" s="64"/>
      <c r="D259" s="64" t="s">
        <v>264</v>
      </c>
      <c r="E259" s="11"/>
      <c r="F259" s="11"/>
      <c r="G259" s="8"/>
      <c r="I259" s="64"/>
      <c r="J259" s="48"/>
      <c r="K259" s="108"/>
      <c r="M259" s="64">
        <v>1</v>
      </c>
      <c r="N259" s="258">
        <v>138.16</v>
      </c>
      <c r="P259" s="64">
        <v>1</v>
      </c>
      <c r="Q259" s="259">
        <v>157.56</v>
      </c>
      <c r="S259" s="64">
        <v>1</v>
      </c>
      <c r="T259" s="259">
        <v>150</v>
      </c>
      <c r="V259" s="174"/>
      <c r="W259" s="175"/>
      <c r="X259" s="167"/>
      <c r="Y259" s="167"/>
      <c r="Z259" s="167"/>
      <c r="AA259" s="66"/>
      <c r="AB259" s="5"/>
      <c r="AC259" s="5"/>
      <c r="AD259" s="5"/>
      <c r="AE259" s="5"/>
      <c r="AF259" s="5"/>
      <c r="AG259" s="5"/>
      <c r="AH259" s="5"/>
      <c r="AI259" s="5"/>
      <c r="AJ259" s="5"/>
      <c r="AK259" s="5"/>
      <c r="AL259" s="5"/>
      <c r="AM259" s="5"/>
    </row>
    <row r="260" spans="1:39" s="4" customFormat="1" ht="14.4">
      <c r="A260" s="64" t="s">
        <v>725</v>
      </c>
      <c r="B260" s="64" t="s">
        <v>102</v>
      </c>
      <c r="C260" s="64"/>
      <c r="D260" s="64" t="s">
        <v>103</v>
      </c>
      <c r="E260" s="11"/>
      <c r="F260" s="11"/>
      <c r="G260" s="8"/>
      <c r="I260" s="64"/>
      <c r="J260" s="48"/>
      <c r="K260" s="108"/>
      <c r="M260" s="64">
        <v>1</v>
      </c>
      <c r="N260" s="258">
        <v>14.46</v>
      </c>
      <c r="P260" s="64"/>
      <c r="Q260" s="259"/>
      <c r="S260" s="64">
        <v>2</v>
      </c>
      <c r="T260" s="259">
        <v>300</v>
      </c>
      <c r="V260" s="174"/>
      <c r="W260" s="175"/>
      <c r="X260" s="167"/>
      <c r="Y260" s="167"/>
      <c r="Z260" s="167"/>
      <c r="AA260" s="66"/>
      <c r="AB260" s="5"/>
      <c r="AC260" s="5"/>
      <c r="AD260" s="5"/>
      <c r="AE260" s="5"/>
      <c r="AF260" s="5"/>
      <c r="AG260" s="5"/>
      <c r="AH260" s="5"/>
      <c r="AI260" s="5"/>
      <c r="AJ260" s="5"/>
      <c r="AK260" s="5"/>
      <c r="AL260" s="5"/>
      <c r="AM260" s="5"/>
    </row>
    <row r="261" spans="1:39" s="4" customFormat="1" ht="14.4">
      <c r="A261" s="64" t="s">
        <v>725</v>
      </c>
      <c r="B261" s="64" t="s">
        <v>104</v>
      </c>
      <c r="C261" s="64"/>
      <c r="D261" s="64" t="s">
        <v>105</v>
      </c>
      <c r="E261" s="11"/>
      <c r="F261" s="11"/>
      <c r="G261" s="8"/>
      <c r="I261" s="64"/>
      <c r="J261" s="48"/>
      <c r="K261" s="108"/>
      <c r="M261" s="64">
        <v>5</v>
      </c>
      <c r="N261" s="258">
        <v>432.39</v>
      </c>
      <c r="P261" s="64">
        <v>6</v>
      </c>
      <c r="Q261" s="259">
        <v>486.26</v>
      </c>
      <c r="S261" s="64">
        <v>4</v>
      </c>
      <c r="T261" s="259">
        <v>436.73</v>
      </c>
      <c r="V261" s="174"/>
      <c r="W261" s="175"/>
      <c r="X261" s="167"/>
      <c r="Y261" s="167"/>
      <c r="Z261" s="167"/>
      <c r="AA261" s="66"/>
      <c r="AB261" s="5"/>
      <c r="AC261" s="5"/>
      <c r="AD261" s="5"/>
      <c r="AE261" s="5"/>
      <c r="AF261" s="5"/>
      <c r="AG261" s="5"/>
      <c r="AH261" s="5"/>
      <c r="AI261" s="5"/>
      <c r="AJ261" s="5"/>
      <c r="AK261" s="5"/>
      <c r="AL261" s="5"/>
      <c r="AM261" s="5"/>
    </row>
    <row r="262" spans="1:39" s="4" customFormat="1" ht="14.4">
      <c r="A262" s="64" t="s">
        <v>725</v>
      </c>
      <c r="B262" s="64" t="s">
        <v>726</v>
      </c>
      <c r="C262" s="64"/>
      <c r="D262" s="64" t="s">
        <v>107</v>
      </c>
      <c r="E262" s="11"/>
      <c r="F262" s="11"/>
      <c r="G262" s="8"/>
      <c r="I262" s="64"/>
      <c r="J262" s="48"/>
      <c r="K262" s="108"/>
      <c r="M262" s="64">
        <v>8</v>
      </c>
      <c r="N262" s="258">
        <v>588.46</v>
      </c>
      <c r="P262" s="64">
        <v>6</v>
      </c>
      <c r="Q262" s="259">
        <v>297.7</v>
      </c>
      <c r="S262" s="64">
        <v>6</v>
      </c>
      <c r="T262" s="259">
        <v>408.61</v>
      </c>
      <c r="V262" s="174"/>
      <c r="W262" s="175"/>
      <c r="X262" s="167"/>
      <c r="Y262" s="167"/>
      <c r="Z262" s="167"/>
      <c r="AA262" s="66"/>
      <c r="AB262" s="5"/>
      <c r="AC262" s="5"/>
      <c r="AD262" s="5"/>
      <c r="AE262" s="5"/>
      <c r="AF262" s="5"/>
      <c r="AG262" s="5"/>
      <c r="AH262" s="5"/>
      <c r="AI262" s="5"/>
      <c r="AJ262" s="5"/>
      <c r="AK262" s="5"/>
      <c r="AL262" s="5"/>
      <c r="AM262" s="5"/>
    </row>
    <row r="263" spans="1:39" s="4" customFormat="1" ht="14.4">
      <c r="A263" s="64" t="s">
        <v>725</v>
      </c>
      <c r="B263" s="64" t="s">
        <v>108</v>
      </c>
      <c r="C263" s="64"/>
      <c r="D263" s="64" t="s">
        <v>84</v>
      </c>
      <c r="E263" s="11"/>
      <c r="F263" s="11"/>
      <c r="G263" s="8"/>
      <c r="I263" s="64"/>
      <c r="J263" s="48"/>
      <c r="K263" s="108"/>
      <c r="M263" s="64">
        <v>202</v>
      </c>
      <c r="N263" s="258">
        <v>17939.23</v>
      </c>
      <c r="P263" s="64">
        <v>180</v>
      </c>
      <c r="Q263" s="259">
        <v>17611.11</v>
      </c>
      <c r="S263" s="64">
        <v>124</v>
      </c>
      <c r="T263" s="259">
        <v>11267.15</v>
      </c>
      <c r="V263" s="174"/>
      <c r="W263" s="175"/>
      <c r="X263" s="167"/>
      <c r="Y263" s="167"/>
      <c r="Z263" s="167"/>
      <c r="AA263" s="66"/>
      <c r="AB263" s="5"/>
      <c r="AC263" s="5"/>
      <c r="AD263" s="5"/>
      <c r="AE263" s="5"/>
      <c r="AF263" s="5"/>
      <c r="AG263" s="5"/>
      <c r="AH263" s="5"/>
      <c r="AI263" s="5"/>
      <c r="AJ263" s="5"/>
      <c r="AK263" s="5"/>
      <c r="AL263" s="5"/>
      <c r="AM263" s="5"/>
    </row>
    <row r="264" spans="1:39" s="4" customFormat="1" ht="14.4">
      <c r="A264" s="64" t="s">
        <v>725</v>
      </c>
      <c r="B264" s="64" t="s">
        <v>109</v>
      </c>
      <c r="C264" s="64"/>
      <c r="D264" s="64" t="s">
        <v>110</v>
      </c>
      <c r="E264" s="11"/>
      <c r="F264" s="11"/>
      <c r="G264" s="8"/>
      <c r="I264" s="64"/>
      <c r="J264" s="48"/>
      <c r="K264" s="108"/>
      <c r="M264" s="64">
        <v>198</v>
      </c>
      <c r="N264" s="258">
        <v>16003.12</v>
      </c>
      <c r="P264" s="64">
        <v>175</v>
      </c>
      <c r="Q264" s="259">
        <v>13511.49</v>
      </c>
      <c r="S264" s="64">
        <v>149</v>
      </c>
      <c r="T264" s="259">
        <v>11060.72</v>
      </c>
      <c r="V264" s="174"/>
      <c r="W264" s="175"/>
      <c r="X264" s="167"/>
      <c r="Y264" s="167"/>
      <c r="Z264" s="167"/>
      <c r="AA264" s="66"/>
      <c r="AB264" s="5"/>
      <c r="AC264" s="5"/>
      <c r="AD264" s="5"/>
      <c r="AE264" s="5"/>
      <c r="AF264" s="5"/>
      <c r="AG264" s="5"/>
      <c r="AH264" s="5"/>
      <c r="AI264" s="5"/>
      <c r="AJ264" s="5"/>
      <c r="AK264" s="5"/>
      <c r="AL264" s="5"/>
      <c r="AM264" s="5"/>
    </row>
    <row r="265" spans="1:39" s="4" customFormat="1" ht="14.4">
      <c r="A265" s="64" t="s">
        <v>725</v>
      </c>
      <c r="B265" s="64" t="s">
        <v>109</v>
      </c>
      <c r="C265" s="64"/>
      <c r="D265" s="64" t="s">
        <v>111</v>
      </c>
      <c r="E265" s="11"/>
      <c r="F265" s="11"/>
      <c r="G265" s="8"/>
      <c r="I265" s="64"/>
      <c r="J265" s="48"/>
      <c r="K265" s="108"/>
      <c r="M265" s="64"/>
      <c r="N265" s="258"/>
      <c r="P265" s="64">
        <v>1</v>
      </c>
      <c r="Q265" s="259">
        <v>78.209999999999994</v>
      </c>
      <c r="S265" s="64">
        <v>1</v>
      </c>
      <c r="T265" s="259">
        <v>5.04</v>
      </c>
      <c r="V265" s="174"/>
      <c r="W265" s="175"/>
      <c r="X265" s="167"/>
      <c r="Y265" s="167"/>
      <c r="Z265" s="167"/>
      <c r="AA265" s="66"/>
      <c r="AB265" s="5"/>
      <c r="AC265" s="5"/>
      <c r="AD265" s="5"/>
      <c r="AE265" s="5"/>
      <c r="AF265" s="5"/>
      <c r="AG265" s="5"/>
      <c r="AH265" s="5"/>
      <c r="AI265" s="5"/>
      <c r="AJ265" s="5"/>
      <c r="AK265" s="5"/>
      <c r="AL265" s="5"/>
      <c r="AM265" s="5"/>
    </row>
    <row r="266" spans="1:39" s="4" customFormat="1" ht="14.4">
      <c r="A266" s="64" t="s">
        <v>725</v>
      </c>
      <c r="B266" s="64" t="s">
        <v>481</v>
      </c>
      <c r="C266" s="64"/>
      <c r="D266" s="64" t="s">
        <v>111</v>
      </c>
      <c r="E266" s="11"/>
      <c r="F266" s="11"/>
      <c r="G266" s="8"/>
      <c r="I266" s="64"/>
      <c r="J266" s="48"/>
      <c r="K266" s="108"/>
      <c r="M266" s="64">
        <v>1</v>
      </c>
      <c r="N266" s="258">
        <v>48.4</v>
      </c>
      <c r="P266" s="64"/>
      <c r="Q266" s="259"/>
      <c r="S266" s="64"/>
      <c r="T266" s="259"/>
      <c r="V266" s="174"/>
      <c r="W266" s="175"/>
      <c r="X266" s="167"/>
      <c r="Y266" s="167"/>
      <c r="Z266" s="167"/>
      <c r="AA266" s="66"/>
      <c r="AB266" s="5"/>
      <c r="AC266" s="5"/>
      <c r="AD266" s="5"/>
      <c r="AE266" s="5"/>
      <c r="AF266" s="5"/>
      <c r="AG266" s="5"/>
      <c r="AH266" s="5"/>
      <c r="AI266" s="5"/>
      <c r="AJ266" s="5"/>
      <c r="AK266" s="5"/>
      <c r="AL266" s="5"/>
      <c r="AM266" s="5"/>
    </row>
    <row r="267" spans="1:39" s="4" customFormat="1" ht="14.4">
      <c r="A267" s="64" t="s">
        <v>725</v>
      </c>
      <c r="B267" s="64" t="s">
        <v>112</v>
      </c>
      <c r="C267" s="64"/>
      <c r="D267" s="64" t="s">
        <v>113</v>
      </c>
      <c r="E267" s="11"/>
      <c r="F267" s="11"/>
      <c r="G267" s="8"/>
      <c r="I267" s="64"/>
      <c r="J267" s="48"/>
      <c r="K267" s="108"/>
      <c r="M267" s="64">
        <v>18</v>
      </c>
      <c r="N267" s="258">
        <v>2286.2800000000002</v>
      </c>
      <c r="P267" s="64">
        <v>13</v>
      </c>
      <c r="Q267" s="259">
        <v>1595.44</v>
      </c>
      <c r="S267" s="64">
        <v>11</v>
      </c>
      <c r="T267" s="259">
        <v>966.47</v>
      </c>
      <c r="V267" s="174"/>
      <c r="W267" s="175"/>
      <c r="X267" s="167"/>
      <c r="Y267" s="167"/>
      <c r="Z267" s="167"/>
      <c r="AA267" s="66"/>
      <c r="AB267" s="5"/>
      <c r="AC267" s="5"/>
      <c r="AD267" s="5"/>
      <c r="AE267" s="5"/>
      <c r="AF267" s="5"/>
      <c r="AG267" s="5"/>
      <c r="AH267" s="5"/>
      <c r="AI267" s="5"/>
      <c r="AJ267" s="5"/>
      <c r="AK267" s="5"/>
      <c r="AL267" s="5"/>
      <c r="AM267" s="5"/>
    </row>
    <row r="268" spans="1:39" s="4" customFormat="1" ht="14.4">
      <c r="A268" s="64" t="s">
        <v>725</v>
      </c>
      <c r="B268" s="64" t="s">
        <v>727</v>
      </c>
      <c r="C268" s="64"/>
      <c r="D268" s="64" t="s">
        <v>96</v>
      </c>
      <c r="E268" s="11"/>
      <c r="F268" s="11"/>
      <c r="G268" s="8"/>
      <c r="I268" s="64"/>
      <c r="J268" s="48"/>
      <c r="K268" s="108"/>
      <c r="M268" s="64">
        <v>2</v>
      </c>
      <c r="N268" s="258">
        <v>281.77</v>
      </c>
      <c r="P268" s="64"/>
      <c r="Q268" s="259"/>
      <c r="S268" s="64"/>
      <c r="T268" s="259"/>
      <c r="V268" s="174"/>
      <c r="W268" s="175"/>
      <c r="X268" s="167"/>
      <c r="Y268" s="167"/>
      <c r="Z268" s="167"/>
      <c r="AA268" s="66"/>
      <c r="AB268" s="5"/>
      <c r="AC268" s="5"/>
      <c r="AD268" s="5"/>
      <c r="AE268" s="5"/>
      <c r="AF268" s="5"/>
      <c r="AG268" s="5"/>
      <c r="AH268" s="5"/>
      <c r="AI268" s="5"/>
      <c r="AJ268" s="5"/>
      <c r="AK268" s="5"/>
      <c r="AL268" s="5"/>
      <c r="AM268" s="5"/>
    </row>
    <row r="269" spans="1:39" s="4" customFormat="1" ht="14.4">
      <c r="A269" s="64" t="s">
        <v>725</v>
      </c>
      <c r="B269" s="64" t="s">
        <v>114</v>
      </c>
      <c r="C269" s="64"/>
      <c r="D269" s="64" t="s">
        <v>115</v>
      </c>
      <c r="E269" s="11"/>
      <c r="F269" s="11"/>
      <c r="G269" s="8"/>
      <c r="I269" s="64"/>
      <c r="J269" s="48"/>
      <c r="K269" s="108"/>
      <c r="M269" s="64">
        <v>11</v>
      </c>
      <c r="N269" s="258">
        <v>1164.8499999999999</v>
      </c>
      <c r="P269" s="64">
        <v>9</v>
      </c>
      <c r="Q269" s="259">
        <v>953.17</v>
      </c>
      <c r="S269" s="64">
        <v>9</v>
      </c>
      <c r="T269" s="259">
        <v>596.95000000000005</v>
      </c>
      <c r="V269" s="174"/>
      <c r="W269" s="175"/>
      <c r="X269" s="167"/>
      <c r="Y269" s="167"/>
      <c r="Z269" s="167"/>
      <c r="AA269" s="66"/>
      <c r="AB269" s="5"/>
      <c r="AC269" s="5"/>
      <c r="AD269" s="5"/>
      <c r="AE269" s="5"/>
      <c r="AF269" s="5"/>
      <c r="AG269" s="5"/>
      <c r="AH269" s="5"/>
      <c r="AI269" s="5"/>
      <c r="AJ269" s="5"/>
      <c r="AK269" s="5"/>
      <c r="AL269" s="5"/>
      <c r="AM269" s="5"/>
    </row>
    <row r="270" spans="1:39" s="4" customFormat="1" ht="14.4">
      <c r="A270" s="64" t="s">
        <v>725</v>
      </c>
      <c r="B270" s="64" t="s">
        <v>114</v>
      </c>
      <c r="C270" s="64"/>
      <c r="D270" s="64" t="s">
        <v>116</v>
      </c>
      <c r="E270" s="11"/>
      <c r="F270" s="11"/>
      <c r="G270" s="8"/>
      <c r="I270" s="64"/>
      <c r="J270" s="48"/>
      <c r="K270" s="108"/>
      <c r="M270" s="64"/>
      <c r="N270" s="258"/>
      <c r="P270" s="64"/>
      <c r="Q270" s="259"/>
      <c r="S270" s="64">
        <v>2</v>
      </c>
      <c r="T270" s="259">
        <v>216.06</v>
      </c>
      <c r="V270" s="174"/>
      <c r="W270" s="175"/>
      <c r="X270" s="167"/>
      <c r="Y270" s="167"/>
      <c r="Z270" s="167"/>
      <c r="AA270" s="66"/>
      <c r="AB270" s="5"/>
      <c r="AC270" s="5"/>
      <c r="AD270" s="5"/>
      <c r="AE270" s="5"/>
      <c r="AF270" s="5"/>
      <c r="AG270" s="5"/>
      <c r="AH270" s="5"/>
      <c r="AI270" s="5"/>
      <c r="AJ270" s="5"/>
      <c r="AK270" s="5"/>
      <c r="AL270" s="5"/>
      <c r="AM270" s="5"/>
    </row>
    <row r="271" spans="1:39" s="4" customFormat="1" ht="14.4">
      <c r="A271" s="64" t="s">
        <v>725</v>
      </c>
      <c r="B271" s="64" t="s">
        <v>728</v>
      </c>
      <c r="C271" s="64"/>
      <c r="D271" s="64" t="s">
        <v>115</v>
      </c>
      <c r="E271" s="11"/>
      <c r="F271" s="11"/>
      <c r="G271" s="8"/>
      <c r="I271" s="64"/>
      <c r="J271" s="48"/>
      <c r="K271" s="108"/>
      <c r="M271" s="64">
        <v>1</v>
      </c>
      <c r="N271" s="258">
        <v>55.71</v>
      </c>
      <c r="P271" s="64"/>
      <c r="Q271" s="259"/>
      <c r="S271" s="64"/>
      <c r="T271" s="259"/>
      <c r="V271" s="174"/>
      <c r="W271" s="175"/>
      <c r="X271" s="167"/>
      <c r="Y271" s="167"/>
      <c r="Z271" s="167"/>
      <c r="AA271" s="66"/>
      <c r="AB271" s="5"/>
      <c r="AC271" s="5"/>
      <c r="AD271" s="5"/>
      <c r="AE271" s="5"/>
      <c r="AF271" s="5"/>
      <c r="AG271" s="5"/>
      <c r="AH271" s="5"/>
      <c r="AI271" s="5"/>
      <c r="AJ271" s="5"/>
      <c r="AK271" s="5"/>
      <c r="AL271" s="5"/>
      <c r="AM271" s="5"/>
    </row>
    <row r="272" spans="1:39" s="4" customFormat="1" ht="14.4">
      <c r="A272" s="64" t="s">
        <v>725</v>
      </c>
      <c r="B272" s="64" t="s">
        <v>117</v>
      </c>
      <c r="C272" s="64"/>
      <c r="D272" s="64" t="s">
        <v>116</v>
      </c>
      <c r="E272" s="11"/>
      <c r="F272" s="11"/>
      <c r="G272" s="8"/>
      <c r="I272" s="64"/>
      <c r="J272" s="48"/>
      <c r="K272" s="108"/>
      <c r="M272" s="64">
        <v>33</v>
      </c>
      <c r="N272" s="258">
        <v>2663.94</v>
      </c>
      <c r="P272" s="64">
        <v>31</v>
      </c>
      <c r="Q272" s="259">
        <v>2120.86</v>
      </c>
      <c r="S272" s="64">
        <v>18</v>
      </c>
      <c r="T272" s="259">
        <v>1398.45</v>
      </c>
      <c r="V272" s="174"/>
      <c r="W272" s="175"/>
      <c r="X272" s="167"/>
      <c r="Y272" s="167"/>
      <c r="Z272" s="167"/>
      <c r="AA272" s="66"/>
      <c r="AB272" s="5"/>
      <c r="AC272" s="5"/>
      <c r="AD272" s="5"/>
      <c r="AE272" s="5"/>
      <c r="AF272" s="5"/>
      <c r="AG272" s="5"/>
      <c r="AH272" s="5"/>
      <c r="AI272" s="5"/>
      <c r="AJ272" s="5"/>
      <c r="AK272" s="5"/>
      <c r="AL272" s="5"/>
      <c r="AM272" s="5"/>
    </row>
    <row r="273" spans="1:39" s="4" customFormat="1" ht="14.4">
      <c r="A273" s="64" t="s">
        <v>725</v>
      </c>
      <c r="B273" s="64" t="s">
        <v>729</v>
      </c>
      <c r="C273" s="64"/>
      <c r="D273" s="64" t="s">
        <v>96</v>
      </c>
      <c r="E273" s="11"/>
      <c r="F273" s="11"/>
      <c r="G273" s="8"/>
      <c r="I273" s="64"/>
      <c r="J273" s="48"/>
      <c r="K273" s="108"/>
      <c r="M273" s="64">
        <v>1</v>
      </c>
      <c r="N273" s="258">
        <v>180</v>
      </c>
      <c r="P273" s="64"/>
      <c r="Q273" s="259"/>
      <c r="S273" s="64"/>
      <c r="T273" s="259"/>
      <c r="V273" s="174"/>
      <c r="W273" s="175"/>
      <c r="X273" s="167"/>
      <c r="Y273" s="167"/>
      <c r="Z273" s="167"/>
      <c r="AA273" s="66"/>
      <c r="AB273" s="5"/>
      <c r="AC273" s="5"/>
      <c r="AD273" s="5"/>
      <c r="AE273" s="5"/>
      <c r="AF273" s="5"/>
      <c r="AG273" s="5"/>
      <c r="AH273" s="5"/>
      <c r="AI273" s="5"/>
      <c r="AJ273" s="5"/>
      <c r="AK273" s="5"/>
      <c r="AL273" s="5"/>
      <c r="AM273" s="5"/>
    </row>
    <row r="274" spans="1:39" s="4" customFormat="1" ht="14.4">
      <c r="A274" s="64" t="s">
        <v>725</v>
      </c>
      <c r="B274" s="64" t="s">
        <v>118</v>
      </c>
      <c r="C274" s="64"/>
      <c r="D274" s="64" t="s">
        <v>119</v>
      </c>
      <c r="E274" s="11"/>
      <c r="F274" s="11"/>
      <c r="G274" s="8"/>
      <c r="I274" s="64"/>
      <c r="J274" s="48"/>
      <c r="K274" s="108"/>
      <c r="M274" s="64">
        <v>10</v>
      </c>
      <c r="N274" s="258">
        <v>747.68</v>
      </c>
      <c r="P274" s="64"/>
      <c r="Q274" s="259"/>
      <c r="S274" s="64">
        <v>2</v>
      </c>
      <c r="T274" s="259">
        <v>243.34</v>
      </c>
      <c r="V274" s="174"/>
      <c r="W274" s="175"/>
      <c r="X274" s="167"/>
      <c r="Y274" s="167"/>
      <c r="Z274" s="167"/>
      <c r="AA274" s="66"/>
      <c r="AB274" s="5"/>
      <c r="AC274" s="5"/>
      <c r="AD274" s="5"/>
      <c r="AE274" s="5"/>
      <c r="AF274" s="5"/>
      <c r="AG274" s="5"/>
      <c r="AH274" s="5"/>
      <c r="AI274" s="5"/>
      <c r="AJ274" s="5"/>
      <c r="AK274" s="5"/>
      <c r="AL274" s="5"/>
      <c r="AM274" s="5"/>
    </row>
    <row r="275" spans="1:39" s="4" customFormat="1" ht="14.4">
      <c r="A275" s="64" t="s">
        <v>725</v>
      </c>
      <c r="B275" s="64" t="s">
        <v>120</v>
      </c>
      <c r="C275" s="64"/>
      <c r="D275" s="64" t="s">
        <v>121</v>
      </c>
      <c r="E275" s="11"/>
      <c r="F275" s="11"/>
      <c r="G275" s="8"/>
      <c r="I275" s="64"/>
      <c r="J275" s="48"/>
      <c r="K275" s="108"/>
      <c r="M275" s="64">
        <v>34</v>
      </c>
      <c r="N275" s="258">
        <v>3135.3</v>
      </c>
      <c r="P275" s="64">
        <v>29</v>
      </c>
      <c r="Q275" s="259">
        <v>2135.9699999999998</v>
      </c>
      <c r="S275" s="64">
        <v>18</v>
      </c>
      <c r="T275" s="259">
        <v>1573.8</v>
      </c>
      <c r="V275" s="174"/>
      <c r="W275" s="175"/>
      <c r="X275" s="167"/>
      <c r="Y275" s="167"/>
      <c r="Z275" s="167"/>
      <c r="AA275" s="66"/>
      <c r="AB275" s="5"/>
      <c r="AC275" s="5"/>
      <c r="AD275" s="5"/>
      <c r="AE275" s="5"/>
      <c r="AF275" s="5"/>
      <c r="AG275" s="5"/>
      <c r="AH275" s="5"/>
      <c r="AI275" s="5"/>
      <c r="AJ275" s="5"/>
      <c r="AK275" s="5"/>
      <c r="AL275" s="5"/>
      <c r="AM275" s="5"/>
    </row>
    <row r="276" spans="1:39" s="4" customFormat="1" ht="14.4">
      <c r="A276" s="64" t="s">
        <v>725</v>
      </c>
      <c r="B276" s="64" t="s">
        <v>122</v>
      </c>
      <c r="C276" s="64"/>
      <c r="D276" s="64" t="s">
        <v>123</v>
      </c>
      <c r="E276" s="11"/>
      <c r="F276" s="11"/>
      <c r="G276" s="8"/>
      <c r="I276" s="64"/>
      <c r="J276" s="48"/>
      <c r="K276" s="108"/>
      <c r="M276" s="64">
        <v>1</v>
      </c>
      <c r="N276" s="258">
        <v>5</v>
      </c>
      <c r="P276" s="64"/>
      <c r="Q276" s="259"/>
      <c r="S276" s="64"/>
      <c r="T276" s="259"/>
      <c r="V276" s="174"/>
      <c r="W276" s="175"/>
      <c r="X276" s="167"/>
      <c r="Y276" s="167"/>
      <c r="Z276" s="167"/>
      <c r="AA276" s="66"/>
      <c r="AB276" s="5"/>
      <c r="AC276" s="5"/>
      <c r="AD276" s="5"/>
      <c r="AE276" s="5"/>
      <c r="AF276" s="5"/>
      <c r="AG276" s="5"/>
      <c r="AH276" s="5"/>
      <c r="AI276" s="5"/>
      <c r="AJ276" s="5"/>
      <c r="AK276" s="5"/>
      <c r="AL276" s="5"/>
      <c r="AM276" s="5"/>
    </row>
    <row r="277" spans="1:39" s="4" customFormat="1" ht="14.4">
      <c r="A277" s="64" t="s">
        <v>725</v>
      </c>
      <c r="B277" s="64" t="s">
        <v>124</v>
      </c>
      <c r="C277" s="64"/>
      <c r="D277" s="64" t="s">
        <v>123</v>
      </c>
      <c r="E277" s="11"/>
      <c r="F277" s="11"/>
      <c r="G277" s="8"/>
      <c r="I277" s="64"/>
      <c r="J277" s="48"/>
      <c r="K277" s="108"/>
      <c r="M277" s="64">
        <v>22</v>
      </c>
      <c r="N277" s="258">
        <v>2638.13</v>
      </c>
      <c r="P277" s="64">
        <v>17</v>
      </c>
      <c r="Q277" s="259">
        <v>2063.15</v>
      </c>
      <c r="S277" s="64">
        <v>16</v>
      </c>
      <c r="T277" s="259">
        <v>1610.75</v>
      </c>
      <c r="V277" s="174"/>
      <c r="W277" s="175"/>
      <c r="X277" s="167"/>
      <c r="Y277" s="167"/>
      <c r="Z277" s="167"/>
      <c r="AA277" s="66"/>
      <c r="AB277" s="5"/>
      <c r="AC277" s="5"/>
      <c r="AD277" s="5"/>
      <c r="AE277" s="5"/>
      <c r="AF277" s="5"/>
      <c r="AG277" s="5"/>
      <c r="AH277" s="5"/>
      <c r="AI277" s="5"/>
      <c r="AJ277" s="5"/>
      <c r="AK277" s="5"/>
      <c r="AL277" s="5"/>
      <c r="AM277" s="5"/>
    </row>
    <row r="278" spans="1:39" s="4" customFormat="1" ht="14.4">
      <c r="A278" s="64" t="s">
        <v>725</v>
      </c>
      <c r="B278" s="64" t="s">
        <v>125</v>
      </c>
      <c r="C278" s="64"/>
      <c r="D278" s="64" t="s">
        <v>92</v>
      </c>
      <c r="E278" s="11"/>
      <c r="F278" s="11"/>
      <c r="G278" s="8"/>
      <c r="I278" s="64"/>
      <c r="J278" s="48"/>
      <c r="K278" s="108"/>
      <c r="M278" s="64">
        <v>203</v>
      </c>
      <c r="N278" s="258">
        <v>17127.02</v>
      </c>
      <c r="P278" s="64">
        <v>186</v>
      </c>
      <c r="Q278" s="259">
        <v>15942.31</v>
      </c>
      <c r="S278" s="64">
        <v>132</v>
      </c>
      <c r="T278" s="259">
        <v>11349.85</v>
      </c>
      <c r="V278" s="174"/>
      <c r="W278" s="175"/>
      <c r="X278" s="167"/>
      <c r="Y278" s="167"/>
      <c r="Z278" s="167"/>
      <c r="AA278" s="66"/>
      <c r="AB278" s="5"/>
      <c r="AC278" s="5"/>
      <c r="AD278" s="5"/>
      <c r="AE278" s="5"/>
      <c r="AF278" s="5"/>
      <c r="AG278" s="5"/>
      <c r="AH278" s="5"/>
      <c r="AI278" s="5"/>
      <c r="AJ278" s="5"/>
      <c r="AK278" s="5"/>
      <c r="AL278" s="5"/>
      <c r="AM278" s="5"/>
    </row>
    <row r="279" spans="1:39" s="4" customFormat="1" ht="14.4">
      <c r="A279" s="64" t="s">
        <v>725</v>
      </c>
      <c r="B279" s="64" t="s">
        <v>482</v>
      </c>
      <c r="C279" s="64"/>
      <c r="D279" s="64" t="s">
        <v>113</v>
      </c>
      <c r="E279" s="11"/>
      <c r="F279" s="11"/>
      <c r="G279" s="8"/>
      <c r="I279" s="64"/>
      <c r="J279" s="48"/>
      <c r="K279" s="108"/>
      <c r="M279" s="64">
        <v>2</v>
      </c>
      <c r="N279" s="258">
        <v>185</v>
      </c>
      <c r="P279" s="64"/>
      <c r="Q279" s="259"/>
      <c r="S279" s="64">
        <v>1</v>
      </c>
      <c r="T279" s="259">
        <v>84.92</v>
      </c>
      <c r="V279" s="174"/>
      <c r="W279" s="175"/>
      <c r="X279" s="167"/>
      <c r="Y279" s="167"/>
      <c r="Z279" s="167"/>
      <c r="AA279" s="66"/>
      <c r="AB279" s="5"/>
      <c r="AC279" s="5"/>
      <c r="AD279" s="5"/>
      <c r="AE279" s="5"/>
      <c r="AF279" s="5"/>
      <c r="AG279" s="5"/>
      <c r="AH279" s="5"/>
      <c r="AI279" s="5"/>
      <c r="AJ279" s="5"/>
      <c r="AK279" s="5"/>
      <c r="AL279" s="5"/>
      <c r="AM279" s="5"/>
    </row>
    <row r="280" spans="1:39" s="4" customFormat="1" ht="14.4">
      <c r="A280" s="64" t="s">
        <v>725</v>
      </c>
      <c r="B280" s="64" t="s">
        <v>548</v>
      </c>
      <c r="C280" s="64"/>
      <c r="D280" s="64" t="s">
        <v>365</v>
      </c>
      <c r="E280" s="11"/>
      <c r="F280" s="11"/>
      <c r="G280" s="8"/>
      <c r="I280" s="64"/>
      <c r="J280" s="48"/>
      <c r="K280" s="108"/>
      <c r="M280" s="64">
        <v>1</v>
      </c>
      <c r="N280" s="258">
        <v>180</v>
      </c>
      <c r="P280" s="64">
        <v>1</v>
      </c>
      <c r="Q280" s="259">
        <v>180</v>
      </c>
      <c r="S280" s="64">
        <v>1</v>
      </c>
      <c r="T280" s="259">
        <v>150</v>
      </c>
      <c r="V280" s="174"/>
      <c r="W280" s="175"/>
      <c r="X280" s="167"/>
      <c r="Y280" s="167"/>
      <c r="Z280" s="167"/>
      <c r="AA280" s="66"/>
      <c r="AB280" s="5"/>
      <c r="AC280" s="5"/>
      <c r="AD280" s="5"/>
      <c r="AE280" s="5"/>
      <c r="AF280" s="5"/>
      <c r="AG280" s="5"/>
      <c r="AH280" s="5"/>
      <c r="AI280" s="5"/>
      <c r="AJ280" s="5"/>
      <c r="AK280" s="5"/>
      <c r="AL280" s="5"/>
      <c r="AM280" s="5"/>
    </row>
    <row r="281" spans="1:39" s="4" customFormat="1" ht="14.4">
      <c r="A281" s="64" t="s">
        <v>725</v>
      </c>
      <c r="B281" s="64" t="s">
        <v>126</v>
      </c>
      <c r="C281" s="64"/>
      <c r="D281" s="64" t="s">
        <v>127</v>
      </c>
      <c r="E281" s="11"/>
      <c r="F281" s="11"/>
      <c r="G281" s="8"/>
      <c r="I281" s="64"/>
      <c r="J281" s="48"/>
      <c r="K281" s="108"/>
      <c r="M281" s="64">
        <v>139</v>
      </c>
      <c r="N281" s="258">
        <v>10413.6</v>
      </c>
      <c r="P281" s="64">
        <v>150</v>
      </c>
      <c r="Q281" s="259">
        <v>10366.65</v>
      </c>
      <c r="S281" s="64">
        <v>70</v>
      </c>
      <c r="T281" s="259">
        <v>7024.53</v>
      </c>
      <c r="V281" s="174"/>
      <c r="W281" s="175"/>
      <c r="X281" s="167"/>
      <c r="Y281" s="167"/>
      <c r="Z281" s="167"/>
      <c r="AA281" s="66"/>
      <c r="AB281" s="5"/>
      <c r="AC281" s="5"/>
      <c r="AD281" s="5"/>
      <c r="AE281" s="5"/>
      <c r="AF281" s="5"/>
      <c r="AG281" s="5"/>
      <c r="AH281" s="5"/>
      <c r="AI281" s="5"/>
      <c r="AJ281" s="5"/>
      <c r="AK281" s="5"/>
      <c r="AL281" s="5"/>
      <c r="AM281" s="5"/>
    </row>
    <row r="282" spans="1:39" s="4" customFormat="1" ht="14.4">
      <c r="A282" s="64" t="s">
        <v>725</v>
      </c>
      <c r="B282" s="64" t="s">
        <v>700</v>
      </c>
      <c r="C282" s="64"/>
      <c r="D282" s="64" t="s">
        <v>127</v>
      </c>
      <c r="E282" s="11"/>
      <c r="F282" s="11"/>
      <c r="G282" s="8"/>
      <c r="I282" s="64"/>
      <c r="J282" s="48"/>
      <c r="K282" s="108"/>
      <c r="M282" s="64"/>
      <c r="N282" s="258"/>
      <c r="P282" s="64">
        <v>7</v>
      </c>
      <c r="Q282" s="259">
        <v>543.76</v>
      </c>
      <c r="S282" s="64">
        <v>23</v>
      </c>
      <c r="T282" s="259">
        <v>1712.59</v>
      </c>
      <c r="V282" s="174"/>
      <c r="W282" s="175"/>
      <c r="X282" s="167"/>
      <c r="Y282" s="167"/>
      <c r="Z282" s="167"/>
      <c r="AA282" s="66"/>
      <c r="AB282" s="5"/>
      <c r="AC282" s="5"/>
      <c r="AD282" s="5"/>
      <c r="AE282" s="5"/>
      <c r="AF282" s="5"/>
      <c r="AG282" s="5"/>
      <c r="AH282" s="5"/>
      <c r="AI282" s="5"/>
      <c r="AJ282" s="5"/>
      <c r="AK282" s="5"/>
      <c r="AL282" s="5"/>
      <c r="AM282" s="5"/>
    </row>
    <row r="283" spans="1:39" s="4" customFormat="1" ht="14.4">
      <c r="A283" s="64" t="s">
        <v>725</v>
      </c>
      <c r="B283" s="64" t="s">
        <v>128</v>
      </c>
      <c r="C283" s="64"/>
      <c r="D283" s="64" t="s">
        <v>96</v>
      </c>
      <c r="E283" s="11"/>
      <c r="F283" s="11"/>
      <c r="G283" s="8"/>
      <c r="I283" s="64"/>
      <c r="J283" s="48"/>
      <c r="K283" s="108"/>
      <c r="M283" s="64">
        <v>15</v>
      </c>
      <c r="N283" s="258">
        <v>1793.87</v>
      </c>
      <c r="P283" s="64">
        <v>12</v>
      </c>
      <c r="Q283" s="259">
        <v>1341.08</v>
      </c>
      <c r="S283" s="64">
        <v>16</v>
      </c>
      <c r="T283" s="259">
        <v>1308.03</v>
      </c>
      <c r="V283" s="174"/>
      <c r="W283" s="175"/>
      <c r="X283" s="167"/>
      <c r="Y283" s="167"/>
      <c r="Z283" s="167"/>
      <c r="AA283" s="66"/>
      <c r="AB283" s="5"/>
      <c r="AC283" s="5"/>
      <c r="AD283" s="5"/>
      <c r="AE283" s="5"/>
      <c r="AF283" s="5"/>
      <c r="AG283" s="5"/>
      <c r="AH283" s="5"/>
      <c r="AI283" s="5"/>
      <c r="AJ283" s="5"/>
      <c r="AK283" s="5"/>
      <c r="AL283" s="5"/>
      <c r="AM283" s="5"/>
    </row>
    <row r="284" spans="1:39" s="4" customFormat="1" ht="14.4">
      <c r="A284" s="64" t="s">
        <v>725</v>
      </c>
      <c r="B284" s="64" t="s">
        <v>129</v>
      </c>
      <c r="C284" s="64"/>
      <c r="D284" s="64" t="s">
        <v>96</v>
      </c>
      <c r="E284" s="11"/>
      <c r="F284" s="11"/>
      <c r="G284" s="8"/>
      <c r="I284" s="64"/>
      <c r="J284" s="48"/>
      <c r="K284" s="108"/>
      <c r="M284" s="64">
        <v>10</v>
      </c>
      <c r="N284" s="258">
        <v>892.45</v>
      </c>
      <c r="P284" s="64">
        <v>5</v>
      </c>
      <c r="Q284" s="259">
        <v>684.37</v>
      </c>
      <c r="S284" s="64">
        <v>4</v>
      </c>
      <c r="T284" s="259">
        <v>365.52</v>
      </c>
      <c r="V284" s="174"/>
      <c r="W284" s="175"/>
      <c r="X284" s="167"/>
      <c r="Y284" s="167"/>
      <c r="Z284" s="167"/>
      <c r="AA284" s="66"/>
      <c r="AB284" s="5"/>
      <c r="AC284" s="5"/>
      <c r="AD284" s="5"/>
      <c r="AE284" s="5"/>
      <c r="AF284" s="5"/>
      <c r="AG284" s="5"/>
      <c r="AH284" s="5"/>
      <c r="AI284" s="5"/>
      <c r="AJ284" s="5"/>
      <c r="AK284" s="5"/>
      <c r="AL284" s="5"/>
      <c r="AM284" s="5"/>
    </row>
    <row r="285" spans="1:39" s="4" customFormat="1" ht="14.4">
      <c r="A285" s="64" t="s">
        <v>725</v>
      </c>
      <c r="B285" s="64" t="s">
        <v>132</v>
      </c>
      <c r="C285" s="64"/>
      <c r="D285" s="64" t="s">
        <v>115</v>
      </c>
      <c r="E285" s="11"/>
      <c r="F285" s="11"/>
      <c r="G285" s="8"/>
      <c r="I285" s="64"/>
      <c r="J285" s="48"/>
      <c r="K285" s="108"/>
      <c r="M285" s="64"/>
      <c r="N285" s="258"/>
      <c r="P285" s="64">
        <v>1</v>
      </c>
      <c r="Q285" s="259">
        <v>26.4</v>
      </c>
      <c r="S285" s="64"/>
      <c r="T285" s="259"/>
      <c r="V285" s="174"/>
      <c r="W285" s="175"/>
      <c r="X285" s="167"/>
      <c r="Y285" s="167"/>
      <c r="Z285" s="167"/>
      <c r="AA285" s="66"/>
      <c r="AB285" s="5"/>
      <c r="AC285" s="5"/>
      <c r="AD285" s="5"/>
      <c r="AE285" s="5"/>
      <c r="AF285" s="5"/>
      <c r="AG285" s="5"/>
      <c r="AH285" s="5"/>
      <c r="AI285" s="5"/>
      <c r="AJ285" s="5"/>
      <c r="AK285" s="5"/>
      <c r="AL285" s="5"/>
      <c r="AM285" s="5"/>
    </row>
    <row r="286" spans="1:39" s="4" customFormat="1" ht="14.4">
      <c r="A286" s="64" t="s">
        <v>725</v>
      </c>
      <c r="B286" s="64" t="s">
        <v>133</v>
      </c>
      <c r="C286" s="64"/>
      <c r="D286" s="64" t="s">
        <v>134</v>
      </c>
      <c r="E286" s="11"/>
      <c r="F286" s="11"/>
      <c r="G286" s="8"/>
      <c r="I286" s="64"/>
      <c r="J286" s="48"/>
      <c r="K286" s="108"/>
      <c r="M286" s="64">
        <v>13</v>
      </c>
      <c r="N286" s="258">
        <v>1342.11</v>
      </c>
      <c r="P286" s="64">
        <v>11</v>
      </c>
      <c r="Q286" s="259">
        <v>987.76</v>
      </c>
      <c r="S286" s="64">
        <v>12</v>
      </c>
      <c r="T286" s="259">
        <v>1160.44</v>
      </c>
      <c r="V286" s="174"/>
      <c r="W286" s="175"/>
      <c r="X286" s="167"/>
      <c r="Y286" s="167"/>
      <c r="Z286" s="167"/>
      <c r="AA286" s="66"/>
      <c r="AB286" s="5"/>
      <c r="AC286" s="5"/>
      <c r="AD286" s="5"/>
      <c r="AE286" s="5"/>
      <c r="AF286" s="5"/>
      <c r="AG286" s="5"/>
      <c r="AH286" s="5"/>
      <c r="AI286" s="5"/>
      <c r="AJ286" s="5"/>
      <c r="AK286" s="5"/>
      <c r="AL286" s="5"/>
      <c r="AM286" s="5"/>
    </row>
    <row r="287" spans="1:39" s="4" customFormat="1" ht="14.4">
      <c r="A287" s="64" t="s">
        <v>725</v>
      </c>
      <c r="B287" s="64" t="s">
        <v>135</v>
      </c>
      <c r="C287" s="64"/>
      <c r="D287" s="64" t="s">
        <v>136</v>
      </c>
      <c r="E287" s="11"/>
      <c r="F287" s="11"/>
      <c r="G287" s="8"/>
      <c r="I287" s="64"/>
      <c r="J287" s="48"/>
      <c r="K287" s="108"/>
      <c r="M287" s="64">
        <v>2229</v>
      </c>
      <c r="N287" s="258">
        <v>243597.13</v>
      </c>
      <c r="P287" s="64">
        <v>1884</v>
      </c>
      <c r="Q287" s="259">
        <v>206155.54</v>
      </c>
      <c r="S287" s="64">
        <v>1611</v>
      </c>
      <c r="T287" s="259">
        <v>149370.35999999999</v>
      </c>
      <c r="V287" s="174"/>
      <c r="W287" s="175"/>
      <c r="X287" s="167"/>
      <c r="Y287" s="167"/>
      <c r="Z287" s="167"/>
      <c r="AA287" s="66"/>
      <c r="AB287" s="5"/>
      <c r="AC287" s="5"/>
      <c r="AD287" s="5"/>
      <c r="AE287" s="5"/>
      <c r="AF287" s="5"/>
      <c r="AG287" s="5"/>
      <c r="AH287" s="5"/>
      <c r="AI287" s="5"/>
      <c r="AJ287" s="5"/>
      <c r="AK287" s="5"/>
      <c r="AL287" s="5"/>
      <c r="AM287" s="5"/>
    </row>
    <row r="288" spans="1:39" s="4" customFormat="1" ht="14.4">
      <c r="A288" s="64" t="s">
        <v>725</v>
      </c>
      <c r="B288" s="64" t="s">
        <v>135</v>
      </c>
      <c r="C288" s="64"/>
      <c r="D288" s="64" t="s">
        <v>137</v>
      </c>
      <c r="E288" s="11"/>
      <c r="F288" s="11"/>
      <c r="G288" s="8"/>
      <c r="I288" s="64"/>
      <c r="J288" s="48"/>
      <c r="K288" s="108"/>
      <c r="M288" s="64"/>
      <c r="N288" s="258"/>
      <c r="P288" s="64">
        <v>2</v>
      </c>
      <c r="Q288" s="259">
        <v>209.41</v>
      </c>
      <c r="S288" s="64"/>
      <c r="T288" s="259"/>
      <c r="V288" s="174"/>
      <c r="W288" s="175"/>
      <c r="X288" s="167"/>
      <c r="Y288" s="167"/>
      <c r="Z288" s="167"/>
      <c r="AA288" s="66"/>
      <c r="AB288" s="5"/>
      <c r="AC288" s="5"/>
      <c r="AD288" s="5"/>
      <c r="AE288" s="5"/>
      <c r="AF288" s="5"/>
      <c r="AG288" s="5"/>
      <c r="AH288" s="5"/>
      <c r="AI288" s="5"/>
      <c r="AJ288" s="5"/>
      <c r="AK288" s="5"/>
      <c r="AL288" s="5"/>
      <c r="AM288" s="5"/>
    </row>
    <row r="289" spans="1:39" s="4" customFormat="1" ht="14.4">
      <c r="A289" s="64" t="s">
        <v>725</v>
      </c>
      <c r="B289" s="64" t="s">
        <v>701</v>
      </c>
      <c r="C289" s="64"/>
      <c r="D289" s="64" t="s">
        <v>136</v>
      </c>
      <c r="E289" s="11"/>
      <c r="F289" s="11"/>
      <c r="G289" s="8"/>
      <c r="I289" s="64"/>
      <c r="J289" s="48"/>
      <c r="K289" s="108"/>
      <c r="M289" s="64"/>
      <c r="N289" s="258"/>
      <c r="P289" s="64">
        <v>49</v>
      </c>
      <c r="Q289" s="259">
        <v>3303.58</v>
      </c>
      <c r="S289" s="64">
        <v>141</v>
      </c>
      <c r="T289" s="259">
        <v>13141.41</v>
      </c>
      <c r="V289" s="174"/>
      <c r="W289" s="175"/>
      <c r="X289" s="167"/>
      <c r="Y289" s="167"/>
      <c r="Z289" s="167"/>
      <c r="AA289" s="66"/>
      <c r="AB289" s="5"/>
      <c r="AC289" s="5"/>
      <c r="AD289" s="5"/>
      <c r="AE289" s="5"/>
      <c r="AF289" s="5"/>
      <c r="AG289" s="5"/>
      <c r="AH289" s="5"/>
      <c r="AI289" s="5"/>
      <c r="AJ289" s="5"/>
      <c r="AK289" s="5"/>
      <c r="AL289" s="5"/>
      <c r="AM289" s="5"/>
    </row>
    <row r="290" spans="1:39" s="4" customFormat="1" ht="14.4">
      <c r="A290" s="64" t="s">
        <v>725</v>
      </c>
      <c r="B290" s="64" t="s">
        <v>138</v>
      </c>
      <c r="C290" s="64"/>
      <c r="D290" s="64" t="s">
        <v>139</v>
      </c>
      <c r="E290" s="11"/>
      <c r="F290" s="11"/>
      <c r="G290" s="8"/>
      <c r="I290" s="64"/>
      <c r="J290" s="48"/>
      <c r="K290" s="108"/>
      <c r="M290" s="64">
        <v>88</v>
      </c>
      <c r="N290" s="258">
        <v>5401.5</v>
      </c>
      <c r="P290" s="64">
        <v>177</v>
      </c>
      <c r="Q290" s="259">
        <v>10937.66</v>
      </c>
      <c r="S290" s="64">
        <v>141</v>
      </c>
      <c r="T290" s="259">
        <v>10990.27</v>
      </c>
      <c r="V290" s="174"/>
      <c r="W290" s="175"/>
      <c r="X290" s="167"/>
      <c r="Y290" s="167"/>
      <c r="Z290" s="167"/>
      <c r="AA290" s="66"/>
      <c r="AB290" s="5"/>
      <c r="AC290" s="5"/>
      <c r="AD290" s="5"/>
      <c r="AE290" s="5"/>
      <c r="AF290" s="5"/>
      <c r="AG290" s="5"/>
      <c r="AH290" s="5"/>
      <c r="AI290" s="5"/>
      <c r="AJ290" s="5"/>
      <c r="AK290" s="5"/>
      <c r="AL290" s="5"/>
      <c r="AM290" s="5"/>
    </row>
    <row r="291" spans="1:39" s="4" customFormat="1" ht="14.4">
      <c r="A291" s="64" t="s">
        <v>725</v>
      </c>
      <c r="B291" s="64" t="s">
        <v>140</v>
      </c>
      <c r="C291" s="64"/>
      <c r="D291" s="64" t="s">
        <v>136</v>
      </c>
      <c r="E291" s="11"/>
      <c r="F291" s="11"/>
      <c r="G291" s="8"/>
      <c r="I291" s="64"/>
      <c r="J291" s="48"/>
      <c r="K291" s="108"/>
      <c r="M291" s="64">
        <v>13</v>
      </c>
      <c r="N291" s="258">
        <v>1561.43</v>
      </c>
      <c r="P291" s="64"/>
      <c r="Q291" s="259"/>
      <c r="S291" s="64"/>
      <c r="T291" s="259"/>
      <c r="V291" s="174"/>
      <c r="W291" s="175"/>
      <c r="X291" s="167"/>
      <c r="Y291" s="167"/>
      <c r="Z291" s="167"/>
      <c r="AA291" s="66"/>
      <c r="AB291" s="5"/>
      <c r="AC291" s="5"/>
      <c r="AD291" s="5"/>
      <c r="AE291" s="5"/>
      <c r="AF291" s="5"/>
      <c r="AG291" s="5"/>
      <c r="AH291" s="5"/>
      <c r="AI291" s="5"/>
      <c r="AJ291" s="5"/>
      <c r="AK291" s="5"/>
      <c r="AL291" s="5"/>
      <c r="AM291" s="5"/>
    </row>
    <row r="292" spans="1:39" s="4" customFormat="1" ht="14.4">
      <c r="A292" s="64" t="s">
        <v>725</v>
      </c>
      <c r="B292" s="64" t="s">
        <v>141</v>
      </c>
      <c r="C292" s="64"/>
      <c r="D292" s="64" t="s">
        <v>142</v>
      </c>
      <c r="E292" s="11"/>
      <c r="F292" s="11"/>
      <c r="G292" s="8"/>
      <c r="I292" s="64"/>
      <c r="J292" s="48"/>
      <c r="K292" s="108"/>
      <c r="M292" s="64">
        <v>91</v>
      </c>
      <c r="N292" s="258">
        <v>7724.35</v>
      </c>
      <c r="P292" s="64">
        <v>81</v>
      </c>
      <c r="Q292" s="259">
        <v>6912.77</v>
      </c>
      <c r="S292" s="64">
        <v>59</v>
      </c>
      <c r="T292" s="259">
        <v>5093.6099999999997</v>
      </c>
      <c r="V292" s="174"/>
      <c r="W292" s="175"/>
      <c r="X292" s="167"/>
      <c r="Y292" s="167"/>
      <c r="Z292" s="167"/>
      <c r="AA292" s="66"/>
      <c r="AB292" s="5"/>
      <c r="AC292" s="5"/>
      <c r="AD292" s="5"/>
      <c r="AE292" s="5"/>
      <c r="AF292" s="5"/>
      <c r="AG292" s="5"/>
      <c r="AH292" s="5"/>
      <c r="AI292" s="5"/>
      <c r="AJ292" s="5"/>
      <c r="AK292" s="5"/>
      <c r="AL292" s="5"/>
      <c r="AM292" s="5"/>
    </row>
    <row r="293" spans="1:39" s="4" customFormat="1" ht="14.4">
      <c r="A293" s="64" t="s">
        <v>725</v>
      </c>
      <c r="B293" s="64" t="s">
        <v>144</v>
      </c>
      <c r="C293" s="64"/>
      <c r="D293" s="64" t="s">
        <v>142</v>
      </c>
      <c r="E293" s="11"/>
      <c r="F293" s="11"/>
      <c r="G293" s="8"/>
      <c r="I293" s="64"/>
      <c r="J293" s="48"/>
      <c r="K293" s="108"/>
      <c r="M293" s="64">
        <v>2</v>
      </c>
      <c r="N293" s="258">
        <v>242.72</v>
      </c>
      <c r="P293" s="64">
        <v>2</v>
      </c>
      <c r="Q293" s="259">
        <v>287.33999999999997</v>
      </c>
      <c r="S293" s="64">
        <v>1</v>
      </c>
      <c r="T293" s="259">
        <v>46.53</v>
      </c>
      <c r="V293" s="174"/>
      <c r="W293" s="175"/>
      <c r="X293" s="167"/>
      <c r="Y293" s="167"/>
      <c r="Z293" s="167"/>
      <c r="AA293" s="66"/>
      <c r="AB293" s="5"/>
      <c r="AC293" s="5"/>
      <c r="AD293" s="5"/>
      <c r="AE293" s="5"/>
      <c r="AF293" s="5"/>
      <c r="AG293" s="5"/>
      <c r="AH293" s="5"/>
      <c r="AI293" s="5"/>
      <c r="AJ293" s="5"/>
      <c r="AK293" s="5"/>
      <c r="AL293" s="5"/>
      <c r="AM293" s="5"/>
    </row>
    <row r="294" spans="1:39" s="4" customFormat="1" ht="14.4">
      <c r="A294" s="64" t="s">
        <v>725</v>
      </c>
      <c r="B294" s="64" t="s">
        <v>145</v>
      </c>
      <c r="C294" s="64"/>
      <c r="D294" s="64" t="s">
        <v>146</v>
      </c>
      <c r="E294" s="11"/>
      <c r="F294" s="11"/>
      <c r="G294" s="8"/>
      <c r="I294" s="64"/>
      <c r="J294" s="48"/>
      <c r="K294" s="108"/>
      <c r="M294" s="64">
        <v>68</v>
      </c>
      <c r="N294" s="258">
        <v>6530.11</v>
      </c>
      <c r="P294" s="64">
        <v>49</v>
      </c>
      <c r="Q294" s="259">
        <v>4645.8599999999997</v>
      </c>
      <c r="S294" s="64">
        <v>55</v>
      </c>
      <c r="T294" s="259">
        <v>3978.99</v>
      </c>
      <c r="V294" s="174"/>
      <c r="W294" s="175"/>
      <c r="X294" s="167"/>
      <c r="Y294" s="167"/>
      <c r="Z294" s="167"/>
      <c r="AA294" s="66"/>
      <c r="AB294" s="5"/>
      <c r="AC294" s="5"/>
      <c r="AD294" s="5"/>
      <c r="AE294" s="5"/>
      <c r="AF294" s="5"/>
      <c r="AG294" s="5"/>
      <c r="AH294" s="5"/>
      <c r="AI294" s="5"/>
      <c r="AJ294" s="5"/>
      <c r="AK294" s="5"/>
      <c r="AL294" s="5"/>
      <c r="AM294" s="5"/>
    </row>
    <row r="295" spans="1:39" s="4" customFormat="1" ht="14.4">
      <c r="A295" s="64" t="s">
        <v>725</v>
      </c>
      <c r="B295" s="64" t="s">
        <v>730</v>
      </c>
      <c r="C295" s="64"/>
      <c r="D295" s="64" t="s">
        <v>295</v>
      </c>
      <c r="E295" s="11"/>
      <c r="F295" s="11"/>
      <c r="G295" s="8"/>
      <c r="I295" s="64"/>
      <c r="J295" s="48"/>
      <c r="K295" s="108"/>
      <c r="M295" s="64">
        <v>1</v>
      </c>
      <c r="N295" s="258">
        <v>61.49</v>
      </c>
      <c r="P295" s="64"/>
      <c r="Q295" s="259"/>
      <c r="S295" s="64"/>
      <c r="T295" s="259"/>
      <c r="V295" s="174"/>
      <c r="W295" s="175"/>
      <c r="X295" s="167"/>
      <c r="Y295" s="167"/>
      <c r="Z295" s="167"/>
      <c r="AA295" s="66"/>
      <c r="AB295" s="5"/>
      <c r="AC295" s="5"/>
      <c r="AD295" s="5"/>
      <c r="AE295" s="5"/>
      <c r="AF295" s="5"/>
      <c r="AG295" s="5"/>
      <c r="AH295" s="5"/>
      <c r="AI295" s="5"/>
      <c r="AJ295" s="5"/>
      <c r="AK295" s="5"/>
      <c r="AL295" s="5"/>
      <c r="AM295" s="5"/>
    </row>
    <row r="296" spans="1:39" s="4" customFormat="1" ht="14.4">
      <c r="A296" s="64" t="s">
        <v>725</v>
      </c>
      <c r="B296" s="64" t="s">
        <v>147</v>
      </c>
      <c r="C296" s="64"/>
      <c r="D296" s="64" t="s">
        <v>148</v>
      </c>
      <c r="E296" s="11"/>
      <c r="F296" s="11"/>
      <c r="G296" s="8"/>
      <c r="I296" s="64"/>
      <c r="J296" s="48"/>
      <c r="K296" s="108"/>
      <c r="M296" s="64">
        <v>72</v>
      </c>
      <c r="N296" s="258">
        <v>2653.37</v>
      </c>
      <c r="P296" s="64">
        <v>290</v>
      </c>
      <c r="Q296" s="259">
        <v>14462.92</v>
      </c>
      <c r="S296" s="64">
        <v>136</v>
      </c>
      <c r="T296" s="259">
        <v>8887.5300000000007</v>
      </c>
      <c r="V296" s="174"/>
      <c r="W296" s="175"/>
      <c r="X296" s="167"/>
      <c r="Y296" s="167"/>
      <c r="Z296" s="167"/>
      <c r="AA296" s="66"/>
      <c r="AB296" s="5"/>
      <c r="AC296" s="5"/>
      <c r="AD296" s="5"/>
      <c r="AE296" s="5"/>
      <c r="AF296" s="5"/>
      <c r="AG296" s="5"/>
      <c r="AH296" s="5"/>
      <c r="AI296" s="5"/>
      <c r="AJ296" s="5"/>
      <c r="AK296" s="5"/>
      <c r="AL296" s="5"/>
      <c r="AM296" s="5"/>
    </row>
    <row r="297" spans="1:39" s="4" customFormat="1" ht="14.4">
      <c r="A297" s="64" t="s">
        <v>725</v>
      </c>
      <c r="B297" s="64" t="s">
        <v>604</v>
      </c>
      <c r="C297" s="64"/>
      <c r="D297" s="64" t="s">
        <v>148</v>
      </c>
      <c r="E297" s="11"/>
      <c r="F297" s="11"/>
      <c r="G297" s="8"/>
      <c r="I297" s="64"/>
      <c r="J297" s="48"/>
      <c r="K297" s="108"/>
      <c r="M297" s="64">
        <v>5</v>
      </c>
      <c r="N297" s="258">
        <v>557.67999999999995</v>
      </c>
      <c r="P297" s="64"/>
      <c r="Q297" s="259"/>
      <c r="S297" s="64"/>
      <c r="T297" s="259"/>
      <c r="V297" s="174"/>
      <c r="W297" s="175"/>
      <c r="X297" s="167"/>
      <c r="Y297" s="167"/>
      <c r="Z297" s="167"/>
      <c r="AA297" s="66"/>
      <c r="AB297" s="5"/>
      <c r="AC297" s="5"/>
      <c r="AD297" s="5"/>
      <c r="AE297" s="5"/>
      <c r="AF297" s="5"/>
      <c r="AG297" s="5"/>
      <c r="AH297" s="5"/>
      <c r="AI297" s="5"/>
      <c r="AJ297" s="5"/>
      <c r="AK297" s="5"/>
      <c r="AL297" s="5"/>
      <c r="AM297" s="5"/>
    </row>
    <row r="298" spans="1:39" s="4" customFormat="1" ht="14.4">
      <c r="A298" s="64" t="s">
        <v>725</v>
      </c>
      <c r="B298" s="64" t="s">
        <v>149</v>
      </c>
      <c r="C298" s="64"/>
      <c r="D298" s="64" t="s">
        <v>146</v>
      </c>
      <c r="E298" s="11"/>
      <c r="F298" s="11"/>
      <c r="G298" s="8"/>
      <c r="I298" s="64"/>
      <c r="J298" s="48"/>
      <c r="K298" s="108"/>
      <c r="M298" s="64">
        <v>212</v>
      </c>
      <c r="N298" s="258">
        <v>20093.18</v>
      </c>
      <c r="P298" s="64">
        <v>181</v>
      </c>
      <c r="Q298" s="259">
        <v>17106.580000000002</v>
      </c>
      <c r="S298" s="64">
        <v>131</v>
      </c>
      <c r="T298" s="259">
        <v>9985.6</v>
      </c>
      <c r="V298" s="174"/>
      <c r="W298" s="175"/>
      <c r="X298" s="167"/>
      <c r="Y298" s="167"/>
      <c r="Z298" s="167"/>
      <c r="AA298" s="66"/>
      <c r="AB298" s="5"/>
      <c r="AC298" s="5"/>
      <c r="AD298" s="5"/>
      <c r="AE298" s="5"/>
      <c r="AF298" s="5"/>
      <c r="AG298" s="5"/>
      <c r="AH298" s="5"/>
      <c r="AI298" s="5"/>
      <c r="AJ298" s="5"/>
      <c r="AK298" s="5"/>
      <c r="AL298" s="5"/>
      <c r="AM298" s="5"/>
    </row>
    <row r="299" spans="1:39" s="4" customFormat="1" ht="14.4">
      <c r="A299" s="64" t="s">
        <v>725</v>
      </c>
      <c r="B299" s="64" t="s">
        <v>458</v>
      </c>
      <c r="C299" s="64"/>
      <c r="D299" s="64" t="s">
        <v>150</v>
      </c>
      <c r="E299" s="11"/>
      <c r="F299" s="11"/>
      <c r="G299" s="8"/>
      <c r="I299" s="64"/>
      <c r="J299" s="48"/>
      <c r="K299" s="108"/>
      <c r="M299" s="64">
        <v>3</v>
      </c>
      <c r="N299" s="258">
        <v>165.19</v>
      </c>
      <c r="P299" s="64">
        <v>3</v>
      </c>
      <c r="Q299" s="259">
        <v>166.1</v>
      </c>
      <c r="S299" s="64">
        <v>2</v>
      </c>
      <c r="T299" s="259">
        <v>86.28</v>
      </c>
      <c r="V299" s="174"/>
      <c r="W299" s="175"/>
      <c r="X299" s="167"/>
      <c r="Y299" s="167"/>
      <c r="Z299" s="167"/>
      <c r="AA299" s="66"/>
      <c r="AB299" s="5"/>
      <c r="AC299" s="5"/>
      <c r="AD299" s="5"/>
      <c r="AE299" s="5"/>
      <c r="AF299" s="5"/>
      <c r="AG299" s="5"/>
      <c r="AH299" s="5"/>
      <c r="AI299" s="5"/>
      <c r="AJ299" s="5"/>
      <c r="AK299" s="5"/>
      <c r="AL299" s="5"/>
      <c r="AM299" s="5"/>
    </row>
    <row r="300" spans="1:39" s="4" customFormat="1" ht="14.4">
      <c r="A300" s="64" t="s">
        <v>725</v>
      </c>
      <c r="B300" s="64" t="s">
        <v>702</v>
      </c>
      <c r="C300" s="64"/>
      <c r="D300" s="64" t="s">
        <v>148</v>
      </c>
      <c r="E300" s="11"/>
      <c r="F300" s="11"/>
      <c r="G300" s="8"/>
      <c r="I300" s="64"/>
      <c r="J300" s="48"/>
      <c r="K300" s="108"/>
      <c r="M300" s="64"/>
      <c r="N300" s="258"/>
      <c r="P300" s="64">
        <v>4</v>
      </c>
      <c r="Q300" s="259">
        <v>37.590000000000003</v>
      </c>
      <c r="S300" s="64">
        <v>21</v>
      </c>
      <c r="T300" s="259">
        <v>1593.32</v>
      </c>
      <c r="V300" s="174"/>
      <c r="W300" s="175"/>
      <c r="X300" s="167"/>
      <c r="Y300" s="167"/>
      <c r="Z300" s="167"/>
      <c r="AA300" s="66"/>
      <c r="AB300" s="5"/>
      <c r="AC300" s="5"/>
      <c r="AD300" s="5"/>
      <c r="AE300" s="5"/>
      <c r="AF300" s="5"/>
      <c r="AG300" s="5"/>
      <c r="AH300" s="5"/>
      <c r="AI300" s="5"/>
      <c r="AJ300" s="5"/>
      <c r="AK300" s="5"/>
      <c r="AL300" s="5"/>
      <c r="AM300" s="5"/>
    </row>
    <row r="301" spans="1:39" s="4" customFormat="1" ht="14.4">
      <c r="A301" s="64" t="s">
        <v>725</v>
      </c>
      <c r="B301" s="64" t="s">
        <v>151</v>
      </c>
      <c r="C301" s="64"/>
      <c r="D301" s="64" t="s">
        <v>100</v>
      </c>
      <c r="E301" s="11"/>
      <c r="F301" s="11"/>
      <c r="G301" s="8"/>
      <c r="I301" s="64"/>
      <c r="J301" s="48"/>
      <c r="K301" s="108"/>
      <c r="M301" s="64">
        <v>22</v>
      </c>
      <c r="N301" s="258">
        <v>1467.94</v>
      </c>
      <c r="P301" s="64">
        <v>19</v>
      </c>
      <c r="Q301" s="259">
        <v>1163.07</v>
      </c>
      <c r="S301" s="64">
        <v>18</v>
      </c>
      <c r="T301" s="259">
        <v>1233.1400000000001</v>
      </c>
      <c r="V301" s="174"/>
      <c r="W301" s="175"/>
      <c r="X301" s="167"/>
      <c r="Y301" s="167"/>
      <c r="Z301" s="167"/>
      <c r="AA301" s="66"/>
      <c r="AB301" s="5"/>
      <c r="AC301" s="5"/>
      <c r="AD301" s="5"/>
      <c r="AE301" s="5"/>
      <c r="AF301" s="5"/>
      <c r="AG301" s="5"/>
      <c r="AH301" s="5"/>
      <c r="AI301" s="5"/>
      <c r="AJ301" s="5"/>
      <c r="AK301" s="5"/>
      <c r="AL301" s="5"/>
      <c r="AM301" s="5"/>
    </row>
    <row r="302" spans="1:39" s="4" customFormat="1" ht="14.4">
      <c r="A302" s="64" t="s">
        <v>725</v>
      </c>
      <c r="B302" s="64" t="s">
        <v>151</v>
      </c>
      <c r="C302" s="64"/>
      <c r="D302" s="64" t="s">
        <v>84</v>
      </c>
      <c r="E302" s="11"/>
      <c r="F302" s="11"/>
      <c r="G302" s="8"/>
      <c r="I302" s="64"/>
      <c r="J302" s="48"/>
      <c r="K302" s="108"/>
      <c r="M302" s="64">
        <v>46</v>
      </c>
      <c r="N302" s="258">
        <v>3768.83</v>
      </c>
      <c r="P302" s="64">
        <v>45</v>
      </c>
      <c r="Q302" s="259">
        <v>3763.79</v>
      </c>
      <c r="S302" s="64">
        <v>23</v>
      </c>
      <c r="T302" s="259">
        <v>1691.3</v>
      </c>
      <c r="V302" s="174"/>
      <c r="W302" s="175"/>
      <c r="X302" s="167"/>
      <c r="Y302" s="167"/>
      <c r="Z302" s="167"/>
      <c r="AA302" s="66"/>
      <c r="AB302" s="5"/>
      <c r="AC302" s="5"/>
      <c r="AD302" s="5"/>
      <c r="AE302" s="5"/>
      <c r="AF302" s="5"/>
      <c r="AG302" s="5"/>
      <c r="AH302" s="5"/>
      <c r="AI302" s="5"/>
      <c r="AJ302" s="5"/>
      <c r="AK302" s="5"/>
      <c r="AL302" s="5"/>
      <c r="AM302" s="5"/>
    </row>
    <row r="303" spans="1:39" s="4" customFormat="1" ht="14.4">
      <c r="A303" s="64" t="s">
        <v>725</v>
      </c>
      <c r="B303" s="64" t="s">
        <v>152</v>
      </c>
      <c r="C303" s="64"/>
      <c r="D303" s="64" t="s">
        <v>153</v>
      </c>
      <c r="E303" s="11"/>
      <c r="F303" s="11"/>
      <c r="G303" s="8"/>
      <c r="I303" s="64"/>
      <c r="J303" s="48"/>
      <c r="K303" s="108"/>
      <c r="M303" s="64">
        <v>11</v>
      </c>
      <c r="N303" s="258">
        <v>1282.01</v>
      </c>
      <c r="P303" s="64">
        <v>8</v>
      </c>
      <c r="Q303" s="259">
        <v>792.69</v>
      </c>
      <c r="S303" s="64">
        <v>6</v>
      </c>
      <c r="T303" s="259">
        <v>730.46</v>
      </c>
      <c r="V303" s="174"/>
      <c r="W303" s="175"/>
      <c r="X303" s="167"/>
      <c r="Y303" s="167"/>
      <c r="Z303" s="167"/>
      <c r="AA303" s="66"/>
      <c r="AB303" s="5"/>
      <c r="AC303" s="5"/>
      <c r="AD303" s="5"/>
      <c r="AE303" s="5"/>
      <c r="AF303" s="5"/>
      <c r="AG303" s="5"/>
      <c r="AH303" s="5"/>
      <c r="AI303" s="5"/>
      <c r="AJ303" s="5"/>
      <c r="AK303" s="5"/>
      <c r="AL303" s="5"/>
      <c r="AM303" s="5"/>
    </row>
    <row r="304" spans="1:39" s="4" customFormat="1" ht="14.4">
      <c r="A304" s="64" t="s">
        <v>725</v>
      </c>
      <c r="B304" s="64" t="s">
        <v>154</v>
      </c>
      <c r="C304" s="64"/>
      <c r="D304" s="64" t="s">
        <v>155</v>
      </c>
      <c r="E304" s="11"/>
      <c r="F304" s="11"/>
      <c r="G304" s="8"/>
      <c r="I304" s="64"/>
      <c r="J304" s="48"/>
      <c r="K304" s="108"/>
      <c r="M304" s="64">
        <v>267</v>
      </c>
      <c r="N304" s="258">
        <v>25612.1</v>
      </c>
      <c r="P304" s="64">
        <v>239</v>
      </c>
      <c r="Q304" s="259">
        <v>23323.66</v>
      </c>
      <c r="S304" s="64">
        <v>190</v>
      </c>
      <c r="T304" s="259">
        <v>16228.02</v>
      </c>
      <c r="V304" s="174"/>
      <c r="W304" s="175"/>
      <c r="X304" s="167"/>
      <c r="Y304" s="167"/>
      <c r="Z304" s="167"/>
      <c r="AA304" s="66"/>
      <c r="AB304" s="5"/>
      <c r="AC304" s="5"/>
      <c r="AD304" s="5"/>
      <c r="AE304" s="5"/>
      <c r="AF304" s="5"/>
      <c r="AG304" s="5"/>
      <c r="AH304" s="5"/>
      <c r="AI304" s="5"/>
      <c r="AJ304" s="5"/>
      <c r="AK304" s="5"/>
      <c r="AL304" s="5"/>
      <c r="AM304" s="5"/>
    </row>
    <row r="305" spans="1:39" s="4" customFormat="1" ht="14.4">
      <c r="A305" s="64" t="s">
        <v>725</v>
      </c>
      <c r="B305" s="64" t="s">
        <v>731</v>
      </c>
      <c r="C305" s="64"/>
      <c r="D305" s="64" t="s">
        <v>155</v>
      </c>
      <c r="E305" s="11"/>
      <c r="F305" s="11"/>
      <c r="G305" s="8"/>
      <c r="I305" s="64"/>
      <c r="J305" s="48"/>
      <c r="K305" s="108"/>
      <c r="M305" s="64"/>
      <c r="N305" s="258"/>
      <c r="P305" s="64">
        <v>25</v>
      </c>
      <c r="Q305" s="259">
        <v>1558.63</v>
      </c>
      <c r="S305" s="64">
        <v>65</v>
      </c>
      <c r="T305" s="259">
        <v>6860.76</v>
      </c>
      <c r="V305" s="174"/>
      <c r="W305" s="175"/>
      <c r="X305" s="167"/>
      <c r="Y305" s="167"/>
      <c r="Z305" s="167"/>
      <c r="AA305" s="66"/>
      <c r="AB305" s="5"/>
      <c r="AC305" s="5"/>
      <c r="AD305" s="5"/>
      <c r="AE305" s="5"/>
      <c r="AF305" s="5"/>
      <c r="AG305" s="5"/>
      <c r="AH305" s="5"/>
      <c r="AI305" s="5"/>
      <c r="AJ305" s="5"/>
      <c r="AK305" s="5"/>
      <c r="AL305" s="5"/>
      <c r="AM305" s="5"/>
    </row>
    <row r="306" spans="1:39" s="4" customFormat="1" ht="14.4">
      <c r="A306" s="64" t="s">
        <v>725</v>
      </c>
      <c r="B306" s="64" t="s">
        <v>156</v>
      </c>
      <c r="C306" s="64"/>
      <c r="D306" s="64" t="s">
        <v>157</v>
      </c>
      <c r="E306" s="11"/>
      <c r="F306" s="11"/>
      <c r="G306" s="8"/>
      <c r="I306" s="64"/>
      <c r="J306" s="48"/>
      <c r="K306" s="108"/>
      <c r="M306" s="64">
        <v>32</v>
      </c>
      <c r="N306" s="258">
        <v>3577.54</v>
      </c>
      <c r="P306" s="64">
        <v>31</v>
      </c>
      <c r="Q306" s="259">
        <v>3232.28</v>
      </c>
      <c r="S306" s="64">
        <v>25</v>
      </c>
      <c r="T306" s="259">
        <v>2463.0700000000002</v>
      </c>
      <c r="V306" s="174"/>
      <c r="W306" s="175"/>
      <c r="X306" s="167"/>
      <c r="Y306" s="167"/>
      <c r="Z306" s="167"/>
      <c r="AA306" s="66"/>
      <c r="AB306" s="5"/>
      <c r="AC306" s="5"/>
      <c r="AD306" s="5"/>
      <c r="AE306" s="5"/>
      <c r="AF306" s="5"/>
      <c r="AG306" s="5"/>
      <c r="AH306" s="5"/>
      <c r="AI306" s="5"/>
      <c r="AJ306" s="5"/>
      <c r="AK306" s="5"/>
      <c r="AL306" s="5"/>
      <c r="AM306" s="5"/>
    </row>
    <row r="307" spans="1:39" s="4" customFormat="1" ht="14.4">
      <c r="A307" s="64" t="s">
        <v>725</v>
      </c>
      <c r="B307" s="64" t="s">
        <v>158</v>
      </c>
      <c r="C307" s="64"/>
      <c r="D307" s="64" t="s">
        <v>159</v>
      </c>
      <c r="E307" s="11"/>
      <c r="F307" s="11"/>
      <c r="G307" s="8"/>
      <c r="I307" s="64"/>
      <c r="J307" s="48"/>
      <c r="K307" s="108"/>
      <c r="M307" s="64">
        <v>44</v>
      </c>
      <c r="N307" s="258">
        <v>5172.8100000000004</v>
      </c>
      <c r="P307" s="64">
        <v>36</v>
      </c>
      <c r="Q307" s="259">
        <v>5092.6400000000003</v>
      </c>
      <c r="S307" s="64">
        <v>24</v>
      </c>
      <c r="T307" s="259">
        <v>2659.96</v>
      </c>
      <c r="V307" s="174"/>
      <c r="W307" s="175"/>
      <c r="X307" s="167"/>
      <c r="Y307" s="167"/>
      <c r="Z307" s="167"/>
      <c r="AA307" s="66"/>
      <c r="AB307" s="5"/>
      <c r="AC307" s="5"/>
      <c r="AD307" s="5"/>
      <c r="AE307" s="5"/>
      <c r="AF307" s="5"/>
      <c r="AG307" s="5"/>
      <c r="AH307" s="5"/>
      <c r="AI307" s="5"/>
      <c r="AJ307" s="5"/>
      <c r="AK307" s="5"/>
      <c r="AL307" s="5"/>
      <c r="AM307" s="5"/>
    </row>
    <row r="308" spans="1:39" s="4" customFormat="1" ht="14.4">
      <c r="A308" s="64" t="s">
        <v>725</v>
      </c>
      <c r="B308" s="64" t="s">
        <v>160</v>
      </c>
      <c r="C308" s="64"/>
      <c r="D308" s="64" t="s">
        <v>161</v>
      </c>
      <c r="E308" s="11"/>
      <c r="F308" s="11"/>
      <c r="G308" s="8"/>
      <c r="I308" s="64"/>
      <c r="J308" s="48"/>
      <c r="K308" s="108"/>
      <c r="M308" s="64">
        <v>13</v>
      </c>
      <c r="N308" s="258">
        <v>999.36</v>
      </c>
      <c r="P308" s="64">
        <v>8</v>
      </c>
      <c r="Q308" s="259">
        <v>846.79</v>
      </c>
      <c r="S308" s="64">
        <v>9</v>
      </c>
      <c r="T308" s="259">
        <v>912.78</v>
      </c>
      <c r="V308" s="174"/>
      <c r="W308" s="175"/>
      <c r="X308" s="167"/>
      <c r="Y308" s="167"/>
      <c r="Z308" s="167"/>
      <c r="AA308" s="66"/>
      <c r="AB308" s="5"/>
      <c r="AC308" s="5"/>
      <c r="AD308" s="5"/>
      <c r="AE308" s="5"/>
      <c r="AF308" s="5"/>
      <c r="AG308" s="5"/>
      <c r="AH308" s="5"/>
      <c r="AI308" s="5"/>
      <c r="AJ308" s="5"/>
      <c r="AK308" s="5"/>
      <c r="AL308" s="5"/>
      <c r="AM308" s="5"/>
    </row>
    <row r="309" spans="1:39" s="4" customFormat="1" ht="14.4">
      <c r="A309" s="64" t="s">
        <v>725</v>
      </c>
      <c r="B309" s="64" t="s">
        <v>162</v>
      </c>
      <c r="C309" s="64"/>
      <c r="D309" s="64" t="s">
        <v>163</v>
      </c>
      <c r="E309" s="11"/>
      <c r="F309" s="11"/>
      <c r="G309" s="8"/>
      <c r="I309" s="64"/>
      <c r="J309" s="48"/>
      <c r="K309" s="108"/>
      <c r="M309" s="64">
        <v>107</v>
      </c>
      <c r="N309" s="258">
        <v>11366.83</v>
      </c>
      <c r="P309" s="64">
        <v>90</v>
      </c>
      <c r="Q309" s="259">
        <v>10283.74</v>
      </c>
      <c r="S309" s="64">
        <v>74</v>
      </c>
      <c r="T309" s="259">
        <v>7259.86</v>
      </c>
      <c r="V309" s="174"/>
      <c r="W309" s="175"/>
      <c r="X309" s="167"/>
      <c r="Y309" s="167"/>
      <c r="Z309" s="167"/>
      <c r="AA309" s="66"/>
      <c r="AB309" s="5"/>
      <c r="AC309" s="5"/>
      <c r="AD309" s="5"/>
      <c r="AE309" s="5"/>
      <c r="AF309" s="5"/>
      <c r="AG309" s="5"/>
      <c r="AH309" s="5"/>
      <c r="AI309" s="5"/>
      <c r="AJ309" s="5"/>
      <c r="AK309" s="5"/>
      <c r="AL309" s="5"/>
      <c r="AM309" s="5"/>
    </row>
    <row r="310" spans="1:39" s="4" customFormat="1" ht="14.4">
      <c r="A310" s="64" t="s">
        <v>725</v>
      </c>
      <c r="B310" s="64" t="s">
        <v>164</v>
      </c>
      <c r="C310" s="64"/>
      <c r="D310" s="64" t="s">
        <v>165</v>
      </c>
      <c r="E310" s="11"/>
      <c r="F310" s="11"/>
      <c r="G310" s="8"/>
      <c r="I310" s="64"/>
      <c r="J310" s="48"/>
      <c r="K310" s="108"/>
      <c r="M310" s="64">
        <v>15</v>
      </c>
      <c r="N310" s="258">
        <v>1204.1199999999999</v>
      </c>
      <c r="P310" s="64">
        <v>15</v>
      </c>
      <c r="Q310" s="259">
        <v>1447.43</v>
      </c>
      <c r="S310" s="64">
        <v>9</v>
      </c>
      <c r="T310" s="259">
        <v>832.92</v>
      </c>
      <c r="V310" s="174"/>
      <c r="W310" s="175"/>
      <c r="X310" s="167"/>
      <c r="Y310" s="167"/>
      <c r="Z310" s="167"/>
      <c r="AA310" s="66"/>
      <c r="AB310" s="5"/>
      <c r="AC310" s="5"/>
      <c r="AD310" s="5"/>
      <c r="AE310" s="5"/>
      <c r="AF310" s="5"/>
      <c r="AG310" s="5"/>
      <c r="AH310" s="5"/>
      <c r="AI310" s="5"/>
      <c r="AJ310" s="5"/>
      <c r="AK310" s="5"/>
      <c r="AL310" s="5"/>
      <c r="AM310" s="5"/>
    </row>
    <row r="311" spans="1:39" s="4" customFormat="1" ht="14.4">
      <c r="A311" s="64" t="s">
        <v>725</v>
      </c>
      <c r="B311" s="64" t="s">
        <v>166</v>
      </c>
      <c r="C311" s="64"/>
      <c r="D311" s="64" t="s">
        <v>167</v>
      </c>
      <c r="E311" s="11"/>
      <c r="F311" s="11"/>
      <c r="G311" s="8"/>
      <c r="I311" s="64"/>
      <c r="J311" s="48"/>
      <c r="K311" s="108"/>
      <c r="M311" s="64">
        <v>9</v>
      </c>
      <c r="N311" s="258">
        <v>1325.49</v>
      </c>
      <c r="P311" s="64">
        <v>7</v>
      </c>
      <c r="Q311" s="259">
        <v>1065.26</v>
      </c>
      <c r="S311" s="64">
        <v>6</v>
      </c>
      <c r="T311" s="259">
        <v>741.46</v>
      </c>
      <c r="V311" s="174"/>
      <c r="W311" s="175"/>
      <c r="X311" s="167"/>
      <c r="Y311" s="167"/>
      <c r="Z311" s="167"/>
      <c r="AA311" s="66"/>
      <c r="AB311" s="5"/>
      <c r="AC311" s="5"/>
      <c r="AD311" s="5"/>
      <c r="AE311" s="5"/>
      <c r="AF311" s="5"/>
      <c r="AG311" s="5"/>
      <c r="AH311" s="5"/>
      <c r="AI311" s="5"/>
      <c r="AJ311" s="5"/>
      <c r="AK311" s="5"/>
      <c r="AL311" s="5"/>
      <c r="AM311" s="5"/>
    </row>
    <row r="312" spans="1:39" s="4" customFormat="1" ht="14.4">
      <c r="A312" s="64" t="s">
        <v>725</v>
      </c>
      <c r="B312" s="64" t="s">
        <v>168</v>
      </c>
      <c r="C312" s="64"/>
      <c r="D312" s="64" t="s">
        <v>169</v>
      </c>
      <c r="E312" s="11"/>
      <c r="F312" s="11"/>
      <c r="G312" s="8"/>
      <c r="I312" s="64"/>
      <c r="J312" s="48"/>
      <c r="K312" s="108"/>
      <c r="M312" s="64">
        <v>78</v>
      </c>
      <c r="N312" s="258">
        <v>7358.18</v>
      </c>
      <c r="P312" s="64">
        <v>71</v>
      </c>
      <c r="Q312" s="259">
        <v>6462.89</v>
      </c>
      <c r="S312" s="64">
        <v>42</v>
      </c>
      <c r="T312" s="259">
        <v>3940.57</v>
      </c>
      <c r="V312" s="174"/>
      <c r="W312" s="175"/>
      <c r="X312" s="167"/>
      <c r="Y312" s="167"/>
      <c r="Z312" s="167"/>
      <c r="AA312" s="66"/>
      <c r="AB312" s="5"/>
      <c r="AC312" s="5"/>
      <c r="AD312" s="5"/>
      <c r="AE312" s="5"/>
      <c r="AF312" s="5"/>
      <c r="AG312" s="5"/>
      <c r="AH312" s="5"/>
      <c r="AI312" s="5"/>
      <c r="AJ312" s="5"/>
      <c r="AK312" s="5"/>
      <c r="AL312" s="5"/>
      <c r="AM312" s="5"/>
    </row>
    <row r="313" spans="1:39" s="4" customFormat="1" ht="14.4">
      <c r="A313" s="64" t="s">
        <v>725</v>
      </c>
      <c r="B313" s="64" t="s">
        <v>732</v>
      </c>
      <c r="C313" s="64"/>
      <c r="D313" s="64" t="s">
        <v>169</v>
      </c>
      <c r="E313" s="11"/>
      <c r="F313" s="11"/>
      <c r="G313" s="8"/>
      <c r="I313" s="64"/>
      <c r="J313" s="48"/>
      <c r="K313" s="108"/>
      <c r="M313" s="64"/>
      <c r="N313" s="258"/>
      <c r="P313" s="64">
        <v>3</v>
      </c>
      <c r="Q313" s="259">
        <v>15</v>
      </c>
      <c r="S313" s="64">
        <v>8</v>
      </c>
      <c r="T313" s="259">
        <v>514.07000000000005</v>
      </c>
      <c r="V313" s="174"/>
      <c r="W313" s="175"/>
      <c r="X313" s="167"/>
      <c r="Y313" s="167"/>
      <c r="Z313" s="167"/>
      <c r="AA313" s="66"/>
      <c r="AB313" s="5"/>
      <c r="AC313" s="5"/>
      <c r="AD313" s="5"/>
      <c r="AE313" s="5"/>
      <c r="AF313" s="5"/>
      <c r="AG313" s="5"/>
      <c r="AH313" s="5"/>
      <c r="AI313" s="5"/>
      <c r="AJ313" s="5"/>
      <c r="AK313" s="5"/>
      <c r="AL313" s="5"/>
      <c r="AM313" s="5"/>
    </row>
    <row r="314" spans="1:39" s="4" customFormat="1" ht="14.4">
      <c r="A314" s="64" t="s">
        <v>725</v>
      </c>
      <c r="B314" s="64" t="s">
        <v>170</v>
      </c>
      <c r="C314" s="64"/>
      <c r="D314" s="64" t="s">
        <v>171</v>
      </c>
      <c r="E314" s="11"/>
      <c r="F314" s="11"/>
      <c r="G314" s="8"/>
      <c r="I314" s="64"/>
      <c r="J314" s="48"/>
      <c r="K314" s="108"/>
      <c r="M314" s="64">
        <v>33</v>
      </c>
      <c r="N314" s="258">
        <v>2450.64</v>
      </c>
      <c r="P314" s="64">
        <v>33</v>
      </c>
      <c r="Q314" s="259">
        <v>2290.5300000000002</v>
      </c>
      <c r="S314" s="64">
        <v>21</v>
      </c>
      <c r="T314" s="259">
        <v>1133.0899999999999</v>
      </c>
      <c r="V314" s="174"/>
      <c r="W314" s="175"/>
      <c r="X314" s="167"/>
      <c r="Y314" s="167"/>
      <c r="Z314" s="167"/>
      <c r="AA314" s="66"/>
      <c r="AB314" s="5"/>
      <c r="AC314" s="5"/>
      <c r="AD314" s="5"/>
      <c r="AE314" s="5"/>
      <c r="AF314" s="5"/>
      <c r="AG314" s="5"/>
      <c r="AH314" s="5"/>
      <c r="AI314" s="5"/>
      <c r="AJ314" s="5"/>
      <c r="AK314" s="5"/>
      <c r="AL314" s="5"/>
      <c r="AM314" s="5"/>
    </row>
    <row r="315" spans="1:39" s="4" customFormat="1" ht="14.4">
      <c r="A315" s="64" t="s">
        <v>725</v>
      </c>
      <c r="B315" s="64" t="s">
        <v>172</v>
      </c>
      <c r="C315" s="64"/>
      <c r="D315" s="64" t="s">
        <v>173</v>
      </c>
      <c r="E315" s="11"/>
      <c r="F315" s="11"/>
      <c r="G315" s="8"/>
      <c r="I315" s="64"/>
      <c r="J315" s="48"/>
      <c r="K315" s="108"/>
      <c r="M315" s="64">
        <v>295</v>
      </c>
      <c r="N315" s="258">
        <v>27405.5</v>
      </c>
      <c r="P315" s="64">
        <v>269</v>
      </c>
      <c r="Q315" s="259">
        <v>25163.33</v>
      </c>
      <c r="S315" s="64">
        <v>203</v>
      </c>
      <c r="T315" s="259">
        <v>15330.73</v>
      </c>
      <c r="V315" s="174"/>
      <c r="W315" s="175"/>
      <c r="X315" s="167"/>
      <c r="Y315" s="167"/>
      <c r="Z315" s="167"/>
      <c r="AA315" s="66"/>
      <c r="AB315" s="5"/>
      <c r="AC315" s="5"/>
      <c r="AD315" s="5"/>
      <c r="AE315" s="5"/>
      <c r="AF315" s="5"/>
      <c r="AG315" s="5"/>
      <c r="AH315" s="5"/>
      <c r="AI315" s="5"/>
      <c r="AJ315" s="5"/>
      <c r="AK315" s="5"/>
      <c r="AL315" s="5"/>
      <c r="AM315" s="5"/>
    </row>
    <row r="316" spans="1:39" s="4" customFormat="1" ht="14.4">
      <c r="A316" s="64" t="s">
        <v>725</v>
      </c>
      <c r="B316" s="64" t="s">
        <v>172</v>
      </c>
      <c r="C316" s="64"/>
      <c r="D316" s="64" t="s">
        <v>228</v>
      </c>
      <c r="E316" s="11"/>
      <c r="F316" s="11"/>
      <c r="G316" s="8"/>
      <c r="I316" s="64"/>
      <c r="J316" s="48"/>
      <c r="K316" s="108"/>
      <c r="M316" s="64">
        <v>1</v>
      </c>
      <c r="N316" s="258">
        <v>5</v>
      </c>
      <c r="P316" s="64">
        <v>1</v>
      </c>
      <c r="Q316" s="259">
        <v>5</v>
      </c>
      <c r="S316" s="64"/>
      <c r="T316" s="259"/>
      <c r="V316" s="174"/>
      <c r="W316" s="175"/>
      <c r="X316" s="167"/>
      <c r="Y316" s="167"/>
      <c r="Z316" s="167"/>
      <c r="AA316" s="66"/>
      <c r="AB316" s="5"/>
      <c r="AC316" s="5"/>
      <c r="AD316" s="5"/>
      <c r="AE316" s="5"/>
      <c r="AF316" s="5"/>
      <c r="AG316" s="5"/>
      <c r="AH316" s="5"/>
      <c r="AI316" s="5"/>
      <c r="AJ316" s="5"/>
      <c r="AK316" s="5"/>
      <c r="AL316" s="5"/>
      <c r="AM316" s="5"/>
    </row>
    <row r="317" spans="1:39" s="4" customFormat="1" ht="14.4">
      <c r="A317" s="64" t="s">
        <v>725</v>
      </c>
      <c r="B317" s="64" t="s">
        <v>174</v>
      </c>
      <c r="C317" s="64"/>
      <c r="D317" s="64" t="s">
        <v>175</v>
      </c>
      <c r="E317" s="11"/>
      <c r="F317" s="11"/>
      <c r="G317" s="8"/>
      <c r="I317" s="64"/>
      <c r="J317" s="48"/>
      <c r="K317" s="108"/>
      <c r="M317" s="64">
        <v>618</v>
      </c>
      <c r="N317" s="258">
        <v>53275.4</v>
      </c>
      <c r="P317" s="64">
        <v>571</v>
      </c>
      <c r="Q317" s="259">
        <v>48003.07</v>
      </c>
      <c r="S317" s="64">
        <v>349</v>
      </c>
      <c r="T317" s="259">
        <v>27437.22</v>
      </c>
      <c r="V317" s="174"/>
      <c r="W317" s="175"/>
      <c r="X317" s="167"/>
      <c r="Y317" s="167"/>
      <c r="Z317" s="167"/>
      <c r="AA317" s="66"/>
      <c r="AB317" s="5"/>
      <c r="AC317" s="5"/>
      <c r="AD317" s="5"/>
      <c r="AE317" s="5"/>
      <c r="AF317" s="5"/>
      <c r="AG317" s="5"/>
      <c r="AH317" s="5"/>
      <c r="AI317" s="5"/>
      <c r="AJ317" s="5"/>
      <c r="AK317" s="5"/>
      <c r="AL317" s="5"/>
      <c r="AM317" s="5"/>
    </row>
    <row r="318" spans="1:39" s="4" customFormat="1" ht="14.4">
      <c r="A318" s="64" t="s">
        <v>725</v>
      </c>
      <c r="B318" s="64" t="s">
        <v>733</v>
      </c>
      <c r="C318" s="64"/>
      <c r="D318" s="64" t="s">
        <v>175</v>
      </c>
      <c r="E318" s="11"/>
      <c r="F318" s="11"/>
      <c r="G318" s="8"/>
      <c r="I318" s="64"/>
      <c r="J318" s="48"/>
      <c r="K318" s="108"/>
      <c r="M318" s="64"/>
      <c r="N318" s="258"/>
      <c r="P318" s="64">
        <v>41</v>
      </c>
      <c r="Q318" s="259">
        <v>2788.65</v>
      </c>
      <c r="S318" s="64">
        <v>126</v>
      </c>
      <c r="T318" s="259">
        <v>9573.7099999999991</v>
      </c>
      <c r="V318" s="174"/>
      <c r="W318" s="175"/>
      <c r="X318" s="167"/>
      <c r="Y318" s="167"/>
      <c r="Z318" s="167"/>
      <c r="AA318" s="66"/>
      <c r="AB318" s="5"/>
      <c r="AC318" s="5"/>
      <c r="AD318" s="5"/>
      <c r="AE318" s="5"/>
      <c r="AF318" s="5"/>
      <c r="AG318" s="5"/>
      <c r="AH318" s="5"/>
      <c r="AI318" s="5"/>
      <c r="AJ318" s="5"/>
      <c r="AK318" s="5"/>
      <c r="AL318" s="5"/>
      <c r="AM318" s="5"/>
    </row>
    <row r="319" spans="1:39" s="4" customFormat="1" ht="14.4">
      <c r="A319" s="64" t="s">
        <v>725</v>
      </c>
      <c r="B319" s="64" t="s">
        <v>176</v>
      </c>
      <c r="C319" s="64"/>
      <c r="D319" s="64" t="s">
        <v>146</v>
      </c>
      <c r="E319" s="11"/>
      <c r="F319" s="11"/>
      <c r="G319" s="8"/>
      <c r="I319" s="64"/>
      <c r="J319" s="48"/>
      <c r="K319" s="108"/>
      <c r="M319" s="64">
        <v>13</v>
      </c>
      <c r="N319" s="258">
        <v>1388.65</v>
      </c>
      <c r="P319" s="64">
        <v>12</v>
      </c>
      <c r="Q319" s="259">
        <v>1595.06</v>
      </c>
      <c r="S319" s="64">
        <v>13</v>
      </c>
      <c r="T319" s="259">
        <v>1183.19</v>
      </c>
      <c r="V319" s="174"/>
      <c r="W319" s="175"/>
      <c r="X319" s="167"/>
      <c r="Y319" s="167"/>
      <c r="Z319" s="167"/>
      <c r="AA319" s="66"/>
      <c r="AB319" s="5"/>
      <c r="AC319" s="5"/>
      <c r="AD319" s="5"/>
      <c r="AE319" s="5"/>
      <c r="AF319" s="5"/>
      <c r="AG319" s="5"/>
      <c r="AH319" s="5"/>
      <c r="AI319" s="5"/>
      <c r="AJ319" s="5"/>
      <c r="AK319" s="5"/>
      <c r="AL319" s="5"/>
      <c r="AM319" s="5"/>
    </row>
    <row r="320" spans="1:39" s="4" customFormat="1" ht="14.4">
      <c r="A320" s="64" t="s">
        <v>725</v>
      </c>
      <c r="B320" s="64" t="s">
        <v>177</v>
      </c>
      <c r="C320" s="64"/>
      <c r="D320" s="64" t="s">
        <v>148</v>
      </c>
      <c r="E320" s="11"/>
      <c r="F320" s="11"/>
      <c r="G320" s="8"/>
      <c r="I320" s="64"/>
      <c r="J320" s="48"/>
      <c r="K320" s="108"/>
      <c r="M320" s="64">
        <v>49</v>
      </c>
      <c r="N320" s="258">
        <v>3816.88</v>
      </c>
      <c r="P320" s="64">
        <v>43</v>
      </c>
      <c r="Q320" s="259">
        <v>3370.5</v>
      </c>
      <c r="S320" s="64">
        <v>38</v>
      </c>
      <c r="T320" s="259">
        <v>2503.7199999999998</v>
      </c>
      <c r="V320" s="174"/>
      <c r="W320" s="175"/>
      <c r="X320" s="167"/>
      <c r="Y320" s="167"/>
      <c r="Z320" s="167"/>
      <c r="AA320" s="66"/>
      <c r="AB320" s="5"/>
      <c r="AC320" s="5"/>
      <c r="AD320" s="5"/>
      <c r="AE320" s="5"/>
      <c r="AF320" s="5"/>
      <c r="AG320" s="5"/>
      <c r="AH320" s="5"/>
      <c r="AI320" s="5"/>
      <c r="AJ320" s="5"/>
      <c r="AK320" s="5"/>
      <c r="AL320" s="5"/>
      <c r="AM320" s="5"/>
    </row>
    <row r="321" spans="1:39" s="4" customFormat="1" ht="14.4">
      <c r="A321" s="64" t="s">
        <v>725</v>
      </c>
      <c r="B321" s="64" t="s">
        <v>734</v>
      </c>
      <c r="C321" s="64"/>
      <c r="D321" s="64" t="s">
        <v>148</v>
      </c>
      <c r="E321" s="11"/>
      <c r="F321" s="11"/>
      <c r="G321" s="8"/>
      <c r="I321" s="64"/>
      <c r="J321" s="48"/>
      <c r="K321" s="108"/>
      <c r="M321" s="64">
        <v>1</v>
      </c>
      <c r="N321" s="258">
        <v>5</v>
      </c>
      <c r="P321" s="64"/>
      <c r="Q321" s="259"/>
      <c r="S321" s="64"/>
      <c r="T321" s="259"/>
      <c r="V321" s="174"/>
      <c r="W321" s="175"/>
      <c r="X321" s="167"/>
      <c r="Y321" s="167"/>
      <c r="Z321" s="167"/>
      <c r="AA321" s="66"/>
      <c r="AB321" s="5"/>
      <c r="AC321" s="5"/>
      <c r="AD321" s="5"/>
      <c r="AE321" s="5"/>
      <c r="AF321" s="5"/>
      <c r="AG321" s="5"/>
      <c r="AH321" s="5"/>
      <c r="AI321" s="5"/>
      <c r="AJ321" s="5"/>
      <c r="AK321" s="5"/>
      <c r="AL321" s="5"/>
      <c r="AM321" s="5"/>
    </row>
    <row r="322" spans="1:39" s="4" customFormat="1" ht="14.4">
      <c r="A322" s="64" t="s">
        <v>725</v>
      </c>
      <c r="B322" s="64" t="s">
        <v>178</v>
      </c>
      <c r="C322" s="64"/>
      <c r="D322" s="64" t="s">
        <v>157</v>
      </c>
      <c r="E322" s="11"/>
      <c r="F322" s="11"/>
      <c r="G322" s="8"/>
      <c r="I322" s="64"/>
      <c r="J322" s="48"/>
      <c r="K322" s="108"/>
      <c r="M322" s="64">
        <v>84</v>
      </c>
      <c r="N322" s="258">
        <v>7401.31</v>
      </c>
      <c r="P322" s="64">
        <v>87</v>
      </c>
      <c r="Q322" s="259">
        <v>8585.3700000000008</v>
      </c>
      <c r="S322" s="64">
        <v>60</v>
      </c>
      <c r="T322" s="259">
        <v>5106.1099999999997</v>
      </c>
      <c r="V322" s="174"/>
      <c r="W322" s="175"/>
      <c r="X322" s="167"/>
      <c r="Y322" s="167"/>
      <c r="Z322" s="167"/>
      <c r="AA322" s="66"/>
      <c r="AB322" s="5"/>
      <c r="AC322" s="5"/>
      <c r="AD322" s="5"/>
      <c r="AE322" s="5"/>
      <c r="AF322" s="5"/>
      <c r="AG322" s="5"/>
      <c r="AH322" s="5"/>
      <c r="AI322" s="5"/>
      <c r="AJ322" s="5"/>
      <c r="AK322" s="5"/>
      <c r="AL322" s="5"/>
      <c r="AM322" s="5"/>
    </row>
    <row r="323" spans="1:39" s="4" customFormat="1" ht="14.4">
      <c r="A323" s="64" t="s">
        <v>725</v>
      </c>
      <c r="B323" s="64" t="s">
        <v>179</v>
      </c>
      <c r="C323" s="64"/>
      <c r="D323" s="64" t="s">
        <v>180</v>
      </c>
      <c r="E323" s="11"/>
      <c r="F323" s="11"/>
      <c r="G323" s="8"/>
      <c r="I323" s="64"/>
      <c r="J323" s="48"/>
      <c r="K323" s="108"/>
      <c r="M323" s="64">
        <v>18</v>
      </c>
      <c r="N323" s="258">
        <v>2340.98</v>
      </c>
      <c r="P323" s="64">
        <v>21</v>
      </c>
      <c r="Q323" s="259">
        <v>2279.11</v>
      </c>
      <c r="S323" s="64">
        <v>16</v>
      </c>
      <c r="T323" s="259">
        <v>1531.55</v>
      </c>
      <c r="V323" s="174"/>
      <c r="W323" s="175"/>
      <c r="X323" s="167"/>
      <c r="Y323" s="167"/>
      <c r="Z323" s="167"/>
      <c r="AA323" s="66"/>
      <c r="AB323" s="5"/>
      <c r="AC323" s="5"/>
      <c r="AD323" s="5"/>
      <c r="AE323" s="5"/>
      <c r="AF323" s="5"/>
      <c r="AG323" s="5"/>
      <c r="AH323" s="5"/>
      <c r="AI323" s="5"/>
      <c r="AJ323" s="5"/>
      <c r="AK323" s="5"/>
      <c r="AL323" s="5"/>
      <c r="AM323" s="5"/>
    </row>
    <row r="324" spans="1:39" s="4" customFormat="1" ht="14.4">
      <c r="A324" s="64" t="s">
        <v>725</v>
      </c>
      <c r="B324" s="64" t="s">
        <v>181</v>
      </c>
      <c r="C324" s="64"/>
      <c r="D324" s="64" t="s">
        <v>123</v>
      </c>
      <c r="E324" s="11"/>
      <c r="F324" s="11"/>
      <c r="G324" s="8"/>
      <c r="I324" s="64"/>
      <c r="J324" s="48"/>
      <c r="K324" s="108"/>
      <c r="M324" s="64">
        <v>8</v>
      </c>
      <c r="N324" s="258">
        <v>1177.93</v>
      </c>
      <c r="P324" s="64">
        <v>10</v>
      </c>
      <c r="Q324" s="259">
        <v>1172.19</v>
      </c>
      <c r="S324" s="64">
        <v>5</v>
      </c>
      <c r="T324" s="259">
        <v>505.2</v>
      </c>
      <c r="V324" s="174"/>
      <c r="W324" s="175"/>
      <c r="X324" s="167"/>
      <c r="Y324" s="167"/>
      <c r="Z324" s="167"/>
      <c r="AA324" s="66"/>
      <c r="AB324" s="5"/>
      <c r="AC324" s="5"/>
      <c r="AD324" s="5"/>
      <c r="AE324" s="5"/>
      <c r="AF324" s="5"/>
      <c r="AG324" s="5"/>
      <c r="AH324" s="5"/>
      <c r="AI324" s="5"/>
      <c r="AJ324" s="5"/>
      <c r="AK324" s="5"/>
      <c r="AL324" s="5"/>
      <c r="AM324" s="5"/>
    </row>
    <row r="325" spans="1:39" s="4" customFormat="1" ht="14.4">
      <c r="A325" s="64" t="s">
        <v>725</v>
      </c>
      <c r="B325" s="64" t="s">
        <v>735</v>
      </c>
      <c r="C325" s="64"/>
      <c r="D325" s="64" t="s">
        <v>123</v>
      </c>
      <c r="E325" s="11"/>
      <c r="F325" s="11"/>
      <c r="G325" s="8"/>
      <c r="I325" s="64"/>
      <c r="J325" s="48"/>
      <c r="K325" s="108"/>
      <c r="M325" s="64"/>
      <c r="N325" s="258"/>
      <c r="P325" s="64">
        <v>5</v>
      </c>
      <c r="Q325" s="259">
        <v>441.4</v>
      </c>
      <c r="S325" s="64">
        <v>20</v>
      </c>
      <c r="T325" s="259">
        <v>1804.81</v>
      </c>
      <c r="V325" s="174"/>
      <c r="W325" s="175"/>
      <c r="X325" s="167"/>
      <c r="Y325" s="167"/>
      <c r="Z325" s="167"/>
      <c r="AA325" s="66"/>
      <c r="AB325" s="5"/>
      <c r="AC325" s="5"/>
      <c r="AD325" s="5"/>
      <c r="AE325" s="5"/>
      <c r="AF325" s="5"/>
      <c r="AG325" s="5"/>
      <c r="AH325" s="5"/>
      <c r="AI325" s="5"/>
      <c r="AJ325" s="5"/>
      <c r="AK325" s="5"/>
      <c r="AL325" s="5"/>
      <c r="AM325" s="5"/>
    </row>
    <row r="326" spans="1:39" s="4" customFormat="1" ht="14.4">
      <c r="A326" s="64" t="s">
        <v>725</v>
      </c>
      <c r="B326" s="64" t="s">
        <v>607</v>
      </c>
      <c r="C326" s="64"/>
      <c r="D326" s="64" t="s">
        <v>113</v>
      </c>
      <c r="E326" s="11"/>
      <c r="F326" s="11"/>
      <c r="G326" s="8"/>
      <c r="I326" s="64"/>
      <c r="J326" s="48"/>
      <c r="K326" s="108"/>
      <c r="M326" s="64"/>
      <c r="N326" s="258"/>
      <c r="P326" s="64"/>
      <c r="Q326" s="259"/>
      <c r="S326" s="64">
        <v>1</v>
      </c>
      <c r="T326" s="259">
        <v>49.41</v>
      </c>
      <c r="V326" s="174"/>
      <c r="W326" s="175"/>
      <c r="X326" s="167"/>
      <c r="Y326" s="167"/>
      <c r="Z326" s="167"/>
      <c r="AA326" s="66"/>
      <c r="AB326" s="5"/>
      <c r="AC326" s="5"/>
      <c r="AD326" s="5"/>
      <c r="AE326" s="5"/>
      <c r="AF326" s="5"/>
      <c r="AG326" s="5"/>
      <c r="AH326" s="5"/>
      <c r="AI326" s="5"/>
      <c r="AJ326" s="5"/>
      <c r="AK326" s="5"/>
      <c r="AL326" s="5"/>
      <c r="AM326" s="5"/>
    </row>
    <row r="327" spans="1:39" s="4" customFormat="1" ht="14.4">
      <c r="A327" s="64" t="s">
        <v>725</v>
      </c>
      <c r="B327" s="64" t="s">
        <v>605</v>
      </c>
      <c r="C327" s="64"/>
      <c r="D327" s="64" t="s">
        <v>113</v>
      </c>
      <c r="E327" s="11"/>
      <c r="F327" s="11"/>
      <c r="G327" s="8"/>
      <c r="I327" s="64"/>
      <c r="J327" s="48"/>
      <c r="K327" s="108"/>
      <c r="M327" s="64">
        <v>14</v>
      </c>
      <c r="N327" s="258">
        <v>1793.83</v>
      </c>
      <c r="P327" s="64"/>
      <c r="Q327" s="259"/>
      <c r="S327" s="64"/>
      <c r="T327" s="259"/>
      <c r="V327" s="174"/>
      <c r="W327" s="175"/>
      <c r="X327" s="167"/>
      <c r="Y327" s="167"/>
      <c r="Z327" s="167"/>
      <c r="AA327" s="66"/>
      <c r="AB327" s="5"/>
      <c r="AC327" s="5"/>
      <c r="AD327" s="5"/>
      <c r="AE327" s="5"/>
      <c r="AF327" s="5"/>
      <c r="AG327" s="5"/>
      <c r="AH327" s="5"/>
      <c r="AI327" s="5"/>
      <c r="AJ327" s="5"/>
      <c r="AK327" s="5"/>
      <c r="AL327" s="5"/>
      <c r="AM327" s="5"/>
    </row>
    <row r="328" spans="1:39" s="4" customFormat="1" ht="14.4">
      <c r="A328" s="64" t="s">
        <v>725</v>
      </c>
      <c r="B328" s="64" t="s">
        <v>483</v>
      </c>
      <c r="C328" s="64"/>
      <c r="D328" s="64" t="s">
        <v>165</v>
      </c>
      <c r="E328" s="11"/>
      <c r="F328" s="11"/>
      <c r="G328" s="8"/>
      <c r="I328" s="64"/>
      <c r="J328" s="48"/>
      <c r="K328" s="108"/>
      <c r="M328" s="64">
        <v>3</v>
      </c>
      <c r="N328" s="258">
        <v>370.17</v>
      </c>
      <c r="P328" s="64">
        <v>6</v>
      </c>
      <c r="Q328" s="259">
        <v>595.67999999999995</v>
      </c>
      <c r="S328" s="64">
        <v>4</v>
      </c>
      <c r="T328" s="259">
        <v>107.54</v>
      </c>
      <c r="V328" s="174"/>
      <c r="W328" s="175"/>
      <c r="X328" s="167"/>
      <c r="Y328" s="167"/>
      <c r="Z328" s="167"/>
      <c r="AA328" s="66"/>
      <c r="AB328" s="5"/>
      <c r="AC328" s="5"/>
      <c r="AD328" s="5"/>
      <c r="AE328" s="5"/>
      <c r="AF328" s="5"/>
      <c r="AG328" s="5"/>
      <c r="AH328" s="5"/>
      <c r="AI328" s="5"/>
      <c r="AJ328" s="5"/>
      <c r="AK328" s="5"/>
      <c r="AL328" s="5"/>
      <c r="AM328" s="5"/>
    </row>
    <row r="329" spans="1:39" s="4" customFormat="1" ht="14.4">
      <c r="A329" s="64" t="s">
        <v>725</v>
      </c>
      <c r="B329" s="64" t="s">
        <v>182</v>
      </c>
      <c r="C329" s="64"/>
      <c r="D329" s="64" t="s">
        <v>183</v>
      </c>
      <c r="E329" s="11"/>
      <c r="F329" s="11"/>
      <c r="G329" s="8"/>
      <c r="I329" s="64"/>
      <c r="J329" s="48"/>
      <c r="K329" s="108"/>
      <c r="M329" s="64">
        <v>25</v>
      </c>
      <c r="N329" s="258">
        <v>3045.07</v>
      </c>
      <c r="P329" s="64">
        <v>28</v>
      </c>
      <c r="Q329" s="259">
        <v>3133.02</v>
      </c>
      <c r="S329" s="64">
        <v>23</v>
      </c>
      <c r="T329" s="259">
        <v>2018.96</v>
      </c>
      <c r="V329" s="174"/>
      <c r="W329" s="175"/>
      <c r="X329" s="167"/>
      <c r="Y329" s="167"/>
      <c r="Z329" s="167"/>
      <c r="AA329" s="66"/>
      <c r="AB329" s="5"/>
      <c r="AC329" s="5"/>
      <c r="AD329" s="5"/>
      <c r="AE329" s="5"/>
      <c r="AF329" s="5"/>
      <c r="AG329" s="5"/>
      <c r="AH329" s="5"/>
      <c r="AI329" s="5"/>
      <c r="AJ329" s="5"/>
      <c r="AK329" s="5"/>
      <c r="AL329" s="5"/>
      <c r="AM329" s="5"/>
    </row>
    <row r="330" spans="1:39" s="4" customFormat="1" ht="14.4">
      <c r="A330" s="64" t="s">
        <v>725</v>
      </c>
      <c r="B330" s="64" t="s">
        <v>184</v>
      </c>
      <c r="C330" s="64"/>
      <c r="D330" s="64" t="s">
        <v>185</v>
      </c>
      <c r="E330" s="11"/>
      <c r="F330" s="11"/>
      <c r="G330" s="8"/>
      <c r="I330" s="64"/>
      <c r="J330" s="48"/>
      <c r="K330" s="108"/>
      <c r="M330" s="64">
        <v>22</v>
      </c>
      <c r="N330" s="258">
        <v>2379.9299999999998</v>
      </c>
      <c r="P330" s="64">
        <v>15</v>
      </c>
      <c r="Q330" s="259">
        <v>1530.56</v>
      </c>
      <c r="S330" s="64">
        <v>12</v>
      </c>
      <c r="T330" s="259">
        <v>1273.1500000000001</v>
      </c>
      <c r="V330" s="174"/>
      <c r="W330" s="175"/>
      <c r="X330" s="167"/>
      <c r="Y330" s="167"/>
      <c r="Z330" s="167"/>
      <c r="AA330" s="66"/>
      <c r="AB330" s="5"/>
      <c r="AC330" s="5"/>
      <c r="AD330" s="5"/>
      <c r="AE330" s="5"/>
      <c r="AF330" s="5"/>
      <c r="AG330" s="5"/>
      <c r="AH330" s="5"/>
      <c r="AI330" s="5"/>
      <c r="AJ330" s="5"/>
      <c r="AK330" s="5"/>
      <c r="AL330" s="5"/>
      <c r="AM330" s="5"/>
    </row>
    <row r="331" spans="1:39" s="4" customFormat="1" ht="14.4">
      <c r="A331" s="64" t="s">
        <v>725</v>
      </c>
      <c r="B331" s="64" t="s">
        <v>555</v>
      </c>
      <c r="C331" s="64"/>
      <c r="D331" s="64" t="s">
        <v>136</v>
      </c>
      <c r="E331" s="11"/>
      <c r="F331" s="11"/>
      <c r="G331" s="8"/>
      <c r="I331" s="64"/>
      <c r="J331" s="48"/>
      <c r="K331" s="108"/>
      <c r="M331" s="64">
        <v>1</v>
      </c>
      <c r="N331" s="258">
        <v>24.3</v>
      </c>
      <c r="P331" s="64"/>
      <c r="Q331" s="259"/>
      <c r="S331" s="64"/>
      <c r="T331" s="259"/>
      <c r="V331" s="174"/>
      <c r="W331" s="175"/>
      <c r="X331" s="167"/>
      <c r="Y331" s="167"/>
      <c r="Z331" s="167"/>
      <c r="AA331" s="66"/>
      <c r="AB331" s="5"/>
      <c r="AC331" s="5"/>
      <c r="AD331" s="5"/>
      <c r="AE331" s="5"/>
      <c r="AF331" s="5"/>
      <c r="AG331" s="5"/>
      <c r="AH331" s="5"/>
      <c r="AI331" s="5"/>
      <c r="AJ331" s="5"/>
      <c r="AK331" s="5"/>
      <c r="AL331" s="5"/>
      <c r="AM331" s="5"/>
    </row>
    <row r="332" spans="1:39" s="4" customFormat="1" ht="14.4">
      <c r="A332" s="64" t="s">
        <v>725</v>
      </c>
      <c r="B332" s="64" t="s">
        <v>555</v>
      </c>
      <c r="C332" s="64"/>
      <c r="D332" s="64" t="s">
        <v>379</v>
      </c>
      <c r="E332" s="11"/>
      <c r="F332" s="11"/>
      <c r="G332" s="8"/>
      <c r="I332" s="64"/>
      <c r="J332" s="48"/>
      <c r="K332" s="108"/>
      <c r="M332" s="64">
        <v>1</v>
      </c>
      <c r="N332" s="258">
        <v>34.479999999999997</v>
      </c>
      <c r="P332" s="64"/>
      <c r="Q332" s="259"/>
      <c r="S332" s="64"/>
      <c r="T332" s="259"/>
      <c r="V332" s="174"/>
      <c r="W332" s="175"/>
      <c r="X332" s="167"/>
      <c r="Y332" s="167"/>
      <c r="Z332" s="167"/>
      <c r="AA332" s="66"/>
      <c r="AB332" s="5"/>
      <c r="AC332" s="5"/>
      <c r="AD332" s="5"/>
      <c r="AE332" s="5"/>
      <c r="AF332" s="5"/>
      <c r="AG332" s="5"/>
      <c r="AH332" s="5"/>
      <c r="AI332" s="5"/>
      <c r="AJ332" s="5"/>
      <c r="AK332" s="5"/>
      <c r="AL332" s="5"/>
      <c r="AM332" s="5"/>
    </row>
    <row r="333" spans="1:39" s="4" customFormat="1" ht="14.4">
      <c r="A333" s="64" t="s">
        <v>725</v>
      </c>
      <c r="B333" s="64" t="s">
        <v>186</v>
      </c>
      <c r="C333" s="64"/>
      <c r="D333" s="64" t="s">
        <v>187</v>
      </c>
      <c r="E333" s="11"/>
      <c r="F333" s="11"/>
      <c r="G333" s="8"/>
      <c r="I333" s="64"/>
      <c r="J333" s="48"/>
      <c r="K333" s="108"/>
      <c r="M333" s="64">
        <v>50</v>
      </c>
      <c r="N333" s="258">
        <v>4358.7299999999996</v>
      </c>
      <c r="P333" s="64">
        <v>37</v>
      </c>
      <c r="Q333" s="259">
        <v>3544.53</v>
      </c>
      <c r="S333" s="64">
        <v>34</v>
      </c>
      <c r="T333" s="259">
        <v>3390.75</v>
      </c>
      <c r="V333" s="174"/>
      <c r="W333" s="175"/>
      <c r="X333" s="167"/>
      <c r="Y333" s="167"/>
      <c r="Z333" s="167"/>
      <c r="AA333" s="66"/>
      <c r="AB333" s="5"/>
      <c r="AC333" s="5"/>
      <c r="AD333" s="5"/>
      <c r="AE333" s="5"/>
      <c r="AF333" s="5"/>
      <c r="AG333" s="5"/>
      <c r="AH333" s="5"/>
      <c r="AI333" s="5"/>
      <c r="AJ333" s="5"/>
      <c r="AK333" s="5"/>
      <c r="AL333" s="5"/>
      <c r="AM333" s="5"/>
    </row>
    <row r="334" spans="1:39" s="4" customFormat="1" ht="14.4">
      <c r="A334" s="64" t="s">
        <v>725</v>
      </c>
      <c r="B334" s="64" t="s">
        <v>736</v>
      </c>
      <c r="C334" s="64"/>
      <c r="D334" s="64" t="s">
        <v>187</v>
      </c>
      <c r="E334" s="11"/>
      <c r="F334" s="11"/>
      <c r="G334" s="8"/>
      <c r="I334" s="64"/>
      <c r="J334" s="48"/>
      <c r="K334" s="108"/>
      <c r="M334" s="64"/>
      <c r="N334" s="258"/>
      <c r="P334" s="64">
        <v>11</v>
      </c>
      <c r="Q334" s="259">
        <v>803.9</v>
      </c>
      <c r="S334" s="64">
        <v>25</v>
      </c>
      <c r="T334" s="259">
        <v>2319.1799999999998</v>
      </c>
      <c r="V334" s="174"/>
      <c r="W334" s="175"/>
      <c r="X334" s="167"/>
      <c r="Y334" s="167"/>
      <c r="Z334" s="167"/>
      <c r="AA334" s="66"/>
      <c r="AB334" s="5"/>
      <c r="AC334" s="5"/>
      <c r="AD334" s="5"/>
      <c r="AE334" s="5"/>
      <c r="AF334" s="5"/>
      <c r="AG334" s="5"/>
      <c r="AH334" s="5"/>
      <c r="AI334" s="5"/>
      <c r="AJ334" s="5"/>
      <c r="AK334" s="5"/>
      <c r="AL334" s="5"/>
      <c r="AM334" s="5"/>
    </row>
    <row r="335" spans="1:39" s="4" customFormat="1" ht="14.4">
      <c r="A335" s="64" t="s">
        <v>725</v>
      </c>
      <c r="B335" s="64" t="s">
        <v>703</v>
      </c>
      <c r="C335" s="64"/>
      <c r="D335" s="64" t="s">
        <v>189</v>
      </c>
      <c r="E335" s="11"/>
      <c r="F335" s="11"/>
      <c r="G335" s="8"/>
      <c r="I335" s="64"/>
      <c r="J335" s="48"/>
      <c r="K335" s="108"/>
      <c r="M335" s="64">
        <v>13</v>
      </c>
      <c r="N335" s="258">
        <v>1227.46</v>
      </c>
      <c r="P335" s="64">
        <v>12</v>
      </c>
      <c r="Q335" s="259">
        <v>988.73</v>
      </c>
      <c r="S335" s="64">
        <v>11</v>
      </c>
      <c r="T335" s="259">
        <v>1122.53</v>
      </c>
      <c r="V335" s="174"/>
      <c r="W335" s="175"/>
      <c r="X335" s="167"/>
      <c r="Y335" s="167"/>
      <c r="Z335" s="167"/>
      <c r="AA335" s="66"/>
      <c r="AB335" s="5"/>
      <c r="AC335" s="5"/>
      <c r="AD335" s="5"/>
      <c r="AE335" s="5"/>
      <c r="AF335" s="5"/>
      <c r="AG335" s="5"/>
      <c r="AH335" s="5"/>
      <c r="AI335" s="5"/>
      <c r="AJ335" s="5"/>
      <c r="AK335" s="5"/>
      <c r="AL335" s="5"/>
      <c r="AM335" s="5"/>
    </row>
    <row r="336" spans="1:39" s="4" customFormat="1" ht="14.4">
      <c r="A336" s="64" t="s">
        <v>725</v>
      </c>
      <c r="B336" s="64" t="s">
        <v>190</v>
      </c>
      <c r="C336" s="64"/>
      <c r="D336" s="64" t="s">
        <v>191</v>
      </c>
      <c r="E336" s="11"/>
      <c r="F336" s="11"/>
      <c r="G336" s="8"/>
      <c r="I336" s="64"/>
      <c r="J336" s="48"/>
      <c r="K336" s="108"/>
      <c r="M336" s="64">
        <v>17</v>
      </c>
      <c r="N336" s="258">
        <v>2188.3200000000002</v>
      </c>
      <c r="P336" s="64">
        <v>17</v>
      </c>
      <c r="Q336" s="259">
        <v>2047.36</v>
      </c>
      <c r="S336" s="64">
        <v>12</v>
      </c>
      <c r="T336" s="259">
        <v>1279.1600000000001</v>
      </c>
      <c r="V336" s="174"/>
      <c r="W336" s="175"/>
      <c r="X336" s="167"/>
      <c r="Y336" s="167"/>
      <c r="Z336" s="167"/>
      <c r="AA336" s="66"/>
      <c r="AB336" s="5"/>
      <c r="AC336" s="5"/>
      <c r="AD336" s="5"/>
      <c r="AE336" s="5"/>
      <c r="AF336" s="5"/>
      <c r="AG336" s="5"/>
      <c r="AH336" s="5"/>
      <c r="AI336" s="5"/>
      <c r="AJ336" s="5"/>
      <c r="AK336" s="5"/>
      <c r="AL336" s="5"/>
      <c r="AM336" s="5"/>
    </row>
    <row r="337" spans="1:39" s="4" customFormat="1" ht="14.4">
      <c r="A337" s="64" t="s">
        <v>725</v>
      </c>
      <c r="B337" s="64" t="s">
        <v>556</v>
      </c>
      <c r="C337" s="64"/>
      <c r="D337" s="64" t="s">
        <v>439</v>
      </c>
      <c r="E337" s="11"/>
      <c r="F337" s="11"/>
      <c r="G337" s="8"/>
      <c r="I337" s="64"/>
      <c r="J337" s="48"/>
      <c r="K337" s="108"/>
      <c r="M337" s="64">
        <v>31</v>
      </c>
      <c r="N337" s="258">
        <v>3172.82</v>
      </c>
      <c r="P337" s="64"/>
      <c r="Q337" s="259"/>
      <c r="S337" s="64"/>
      <c r="T337" s="259"/>
      <c r="V337" s="174"/>
      <c r="W337" s="175"/>
      <c r="X337" s="167"/>
      <c r="Y337" s="167"/>
      <c r="Z337" s="167"/>
      <c r="AA337" s="66"/>
      <c r="AB337" s="5"/>
      <c r="AC337" s="5"/>
      <c r="AD337" s="5"/>
      <c r="AE337" s="5"/>
      <c r="AF337" s="5"/>
      <c r="AG337" s="5"/>
      <c r="AH337" s="5"/>
      <c r="AI337" s="5"/>
      <c r="AJ337" s="5"/>
      <c r="AK337" s="5"/>
      <c r="AL337" s="5"/>
      <c r="AM337" s="5"/>
    </row>
    <row r="338" spans="1:39" s="4" customFormat="1" ht="14.4">
      <c r="A338" s="64" t="s">
        <v>725</v>
      </c>
      <c r="B338" s="64" t="s">
        <v>556</v>
      </c>
      <c r="C338" s="64"/>
      <c r="D338" s="64" t="s">
        <v>441</v>
      </c>
      <c r="E338" s="11"/>
      <c r="F338" s="11"/>
      <c r="G338" s="8"/>
      <c r="I338" s="64"/>
      <c r="J338" s="48"/>
      <c r="K338" s="108"/>
      <c r="M338" s="64">
        <v>1</v>
      </c>
      <c r="N338" s="258">
        <v>27.1</v>
      </c>
      <c r="P338" s="64"/>
      <c r="Q338" s="259"/>
      <c r="S338" s="64"/>
      <c r="T338" s="259"/>
      <c r="V338" s="174"/>
      <c r="W338" s="175"/>
      <c r="X338" s="167"/>
      <c r="Y338" s="167"/>
      <c r="Z338" s="167"/>
      <c r="AA338" s="66"/>
      <c r="AB338" s="5"/>
      <c r="AC338" s="5"/>
      <c r="AD338" s="5"/>
      <c r="AE338" s="5"/>
      <c r="AF338" s="5"/>
      <c r="AG338" s="5"/>
      <c r="AH338" s="5"/>
      <c r="AI338" s="5"/>
      <c r="AJ338" s="5"/>
      <c r="AK338" s="5"/>
      <c r="AL338" s="5"/>
      <c r="AM338" s="5"/>
    </row>
    <row r="339" spans="1:39" s="4" customFormat="1" ht="14.4">
      <c r="A339" s="64" t="s">
        <v>725</v>
      </c>
      <c r="B339" s="64" t="s">
        <v>192</v>
      </c>
      <c r="C339" s="64"/>
      <c r="D339" s="64" t="s">
        <v>193</v>
      </c>
      <c r="E339" s="11"/>
      <c r="F339" s="11"/>
      <c r="G339" s="8"/>
      <c r="I339" s="64"/>
      <c r="J339" s="48"/>
      <c r="K339" s="108"/>
      <c r="M339" s="64">
        <v>42</v>
      </c>
      <c r="N339" s="258">
        <v>4463.9399999999996</v>
      </c>
      <c r="P339" s="64">
        <v>37</v>
      </c>
      <c r="Q339" s="259">
        <v>4195.1099999999997</v>
      </c>
      <c r="S339" s="64">
        <v>24</v>
      </c>
      <c r="T339" s="259">
        <v>2492.38</v>
      </c>
      <c r="V339" s="174"/>
      <c r="W339" s="175"/>
      <c r="X339" s="167"/>
      <c r="Y339" s="167"/>
      <c r="Z339" s="167"/>
      <c r="AA339" s="66"/>
      <c r="AB339" s="5"/>
      <c r="AC339" s="5"/>
      <c r="AD339" s="5"/>
      <c r="AE339" s="5"/>
      <c r="AF339" s="5"/>
      <c r="AG339" s="5"/>
      <c r="AH339" s="5"/>
      <c r="AI339" s="5"/>
      <c r="AJ339" s="5"/>
      <c r="AK339" s="5"/>
      <c r="AL339" s="5"/>
      <c r="AM339" s="5"/>
    </row>
    <row r="340" spans="1:39" s="4" customFormat="1" ht="14.4">
      <c r="A340" s="64" t="s">
        <v>725</v>
      </c>
      <c r="B340" s="64" t="s">
        <v>459</v>
      </c>
      <c r="C340" s="64"/>
      <c r="D340" s="64" t="s">
        <v>146</v>
      </c>
      <c r="E340" s="11"/>
      <c r="F340" s="11"/>
      <c r="G340" s="8"/>
      <c r="I340" s="64"/>
      <c r="J340" s="48"/>
      <c r="K340" s="108"/>
      <c r="M340" s="64">
        <v>3</v>
      </c>
      <c r="N340" s="258">
        <v>131.47999999999999</v>
      </c>
      <c r="P340" s="64"/>
      <c r="Q340" s="259"/>
      <c r="S340" s="64"/>
      <c r="T340" s="259"/>
      <c r="V340" s="174"/>
      <c r="W340" s="175"/>
      <c r="X340" s="167"/>
      <c r="Y340" s="167"/>
      <c r="Z340" s="167"/>
      <c r="AA340" s="66"/>
      <c r="AB340" s="5"/>
      <c r="AC340" s="5"/>
      <c r="AD340" s="5"/>
      <c r="AE340" s="5"/>
      <c r="AF340" s="5"/>
      <c r="AG340" s="5"/>
      <c r="AH340" s="5"/>
      <c r="AI340" s="5"/>
      <c r="AJ340" s="5"/>
      <c r="AK340" s="5"/>
      <c r="AL340" s="5"/>
      <c r="AM340" s="5"/>
    </row>
    <row r="341" spans="1:39" s="4" customFormat="1" ht="14.4">
      <c r="A341" s="64" t="s">
        <v>725</v>
      </c>
      <c r="B341" s="64" t="s">
        <v>194</v>
      </c>
      <c r="C341" s="64"/>
      <c r="D341" s="64" t="s">
        <v>195</v>
      </c>
      <c r="E341" s="11"/>
      <c r="F341" s="11"/>
      <c r="G341" s="8"/>
      <c r="I341" s="64"/>
      <c r="J341" s="48"/>
      <c r="K341" s="108"/>
      <c r="M341" s="64">
        <v>20</v>
      </c>
      <c r="N341" s="258">
        <v>1893.26</v>
      </c>
      <c r="P341" s="64">
        <v>19</v>
      </c>
      <c r="Q341" s="259">
        <v>1509.14</v>
      </c>
      <c r="S341" s="64">
        <v>14</v>
      </c>
      <c r="T341" s="259">
        <v>1160.9100000000001</v>
      </c>
      <c r="V341" s="174"/>
      <c r="W341" s="175"/>
      <c r="X341" s="167"/>
      <c r="Y341" s="167"/>
      <c r="Z341" s="167"/>
      <c r="AA341" s="66"/>
      <c r="AB341" s="5"/>
      <c r="AC341" s="5"/>
      <c r="AD341" s="5"/>
      <c r="AE341" s="5"/>
      <c r="AF341" s="5"/>
      <c r="AG341" s="5"/>
      <c r="AH341" s="5"/>
      <c r="AI341" s="5"/>
      <c r="AJ341" s="5"/>
      <c r="AK341" s="5"/>
      <c r="AL341" s="5"/>
      <c r="AM341" s="5"/>
    </row>
    <row r="342" spans="1:39" s="4" customFormat="1" ht="14.4">
      <c r="A342" s="64" t="s">
        <v>725</v>
      </c>
      <c r="B342" s="64" t="s">
        <v>196</v>
      </c>
      <c r="C342" s="64"/>
      <c r="D342" s="64" t="s">
        <v>197</v>
      </c>
      <c r="E342" s="11"/>
      <c r="F342" s="11"/>
      <c r="G342" s="8"/>
      <c r="I342" s="64"/>
      <c r="J342" s="48"/>
      <c r="K342" s="108"/>
      <c r="M342" s="64">
        <v>10</v>
      </c>
      <c r="N342" s="258">
        <v>857.64</v>
      </c>
      <c r="P342" s="64">
        <v>11</v>
      </c>
      <c r="Q342" s="259">
        <v>961.11</v>
      </c>
      <c r="S342" s="64">
        <v>8</v>
      </c>
      <c r="T342" s="259">
        <v>642.29999999999995</v>
      </c>
      <c r="V342" s="174"/>
      <c r="W342" s="175"/>
      <c r="X342" s="167"/>
      <c r="Y342" s="167"/>
      <c r="Z342" s="167"/>
      <c r="AA342" s="66"/>
      <c r="AB342" s="5"/>
      <c r="AC342" s="5"/>
      <c r="AD342" s="5"/>
      <c r="AE342" s="5"/>
      <c r="AF342" s="5"/>
      <c r="AG342" s="5"/>
      <c r="AH342" s="5"/>
      <c r="AI342" s="5"/>
      <c r="AJ342" s="5"/>
      <c r="AK342" s="5"/>
      <c r="AL342" s="5"/>
      <c r="AM342" s="5"/>
    </row>
    <row r="343" spans="1:39" s="4" customFormat="1" ht="14.4">
      <c r="A343" s="64" t="s">
        <v>725</v>
      </c>
      <c r="B343" s="64" t="s">
        <v>198</v>
      </c>
      <c r="C343" s="64"/>
      <c r="D343" s="64" t="s">
        <v>199</v>
      </c>
      <c r="E343" s="11"/>
      <c r="F343" s="11"/>
      <c r="G343" s="8"/>
      <c r="I343" s="64"/>
      <c r="J343" s="48"/>
      <c r="K343" s="108"/>
      <c r="M343" s="64">
        <v>48</v>
      </c>
      <c r="N343" s="258">
        <v>4147.1400000000003</v>
      </c>
      <c r="P343" s="64">
        <v>49</v>
      </c>
      <c r="Q343" s="259">
        <v>4626.49</v>
      </c>
      <c r="S343" s="64">
        <v>38</v>
      </c>
      <c r="T343" s="259">
        <v>3030.84</v>
      </c>
      <c r="V343" s="174"/>
      <c r="W343" s="175"/>
      <c r="X343" s="167"/>
      <c r="Y343" s="167"/>
      <c r="Z343" s="167"/>
      <c r="AA343" s="66"/>
      <c r="AB343" s="5"/>
      <c r="AC343" s="5"/>
      <c r="AD343" s="5"/>
      <c r="AE343" s="5"/>
      <c r="AF343" s="5"/>
      <c r="AG343" s="5"/>
      <c r="AH343" s="5"/>
      <c r="AI343" s="5"/>
      <c r="AJ343" s="5"/>
      <c r="AK343" s="5"/>
      <c r="AL343" s="5"/>
      <c r="AM343" s="5"/>
    </row>
    <row r="344" spans="1:39" s="4" customFormat="1" ht="14.4">
      <c r="A344" s="64" t="s">
        <v>725</v>
      </c>
      <c r="B344" s="64" t="s">
        <v>557</v>
      </c>
      <c r="C344" s="64"/>
      <c r="D344" s="64" t="s">
        <v>376</v>
      </c>
      <c r="E344" s="11"/>
      <c r="F344" s="11"/>
      <c r="G344" s="8"/>
      <c r="I344" s="64"/>
      <c r="J344" s="48"/>
      <c r="K344" s="108"/>
      <c r="M344" s="64">
        <v>1</v>
      </c>
      <c r="N344" s="258">
        <v>113.63</v>
      </c>
      <c r="P344" s="64"/>
      <c r="Q344" s="259"/>
      <c r="S344" s="64"/>
      <c r="T344" s="259"/>
      <c r="V344" s="174"/>
      <c r="W344" s="175"/>
      <c r="X344" s="167"/>
      <c r="Y344" s="167"/>
      <c r="Z344" s="167"/>
      <c r="AA344" s="66"/>
      <c r="AB344" s="5"/>
      <c r="AC344" s="5"/>
      <c r="AD344" s="5"/>
      <c r="AE344" s="5"/>
      <c r="AF344" s="5"/>
      <c r="AG344" s="5"/>
      <c r="AH344" s="5"/>
      <c r="AI344" s="5"/>
      <c r="AJ344" s="5"/>
      <c r="AK344" s="5"/>
      <c r="AL344" s="5"/>
      <c r="AM344" s="5"/>
    </row>
    <row r="345" spans="1:39" s="4" customFormat="1" ht="14.4">
      <c r="A345" s="64" t="s">
        <v>725</v>
      </c>
      <c r="B345" s="64" t="s">
        <v>200</v>
      </c>
      <c r="C345" s="64"/>
      <c r="D345" s="64" t="s">
        <v>180</v>
      </c>
      <c r="E345" s="11"/>
      <c r="F345" s="11"/>
      <c r="G345" s="8"/>
      <c r="I345" s="64"/>
      <c r="J345" s="48"/>
      <c r="K345" s="108"/>
      <c r="M345" s="64">
        <v>1</v>
      </c>
      <c r="N345" s="258">
        <v>75.38</v>
      </c>
      <c r="P345" s="64"/>
      <c r="Q345" s="259"/>
      <c r="S345" s="64"/>
      <c r="T345" s="259"/>
      <c r="V345" s="174"/>
      <c r="W345" s="175"/>
      <c r="X345" s="167"/>
      <c r="Y345" s="167"/>
      <c r="Z345" s="167"/>
      <c r="AA345" s="66"/>
      <c r="AB345" s="5"/>
      <c r="AC345" s="5"/>
      <c r="AD345" s="5"/>
      <c r="AE345" s="5"/>
      <c r="AF345" s="5"/>
      <c r="AG345" s="5"/>
      <c r="AH345" s="5"/>
      <c r="AI345" s="5"/>
      <c r="AJ345" s="5"/>
      <c r="AK345" s="5"/>
      <c r="AL345" s="5"/>
      <c r="AM345" s="5"/>
    </row>
    <row r="346" spans="1:39" s="4" customFormat="1" ht="14.4">
      <c r="A346" s="64" t="s">
        <v>725</v>
      </c>
      <c r="B346" s="64" t="s">
        <v>200</v>
      </c>
      <c r="C346" s="64"/>
      <c r="D346" s="64" t="s">
        <v>193</v>
      </c>
      <c r="E346" s="11"/>
      <c r="F346" s="11"/>
      <c r="G346" s="8"/>
      <c r="I346" s="64"/>
      <c r="J346" s="48"/>
      <c r="K346" s="108"/>
      <c r="M346" s="64">
        <v>286</v>
      </c>
      <c r="N346" s="258">
        <v>22092.87</v>
      </c>
      <c r="P346" s="64">
        <v>1</v>
      </c>
      <c r="Q346" s="259">
        <v>108.21</v>
      </c>
      <c r="S346" s="64"/>
      <c r="T346" s="259"/>
      <c r="V346" s="174"/>
      <c r="W346" s="175"/>
      <c r="X346" s="167"/>
      <c r="Y346" s="167"/>
      <c r="Z346" s="167"/>
      <c r="AA346" s="66"/>
      <c r="AB346" s="5"/>
      <c r="AC346" s="5"/>
      <c r="AD346" s="5"/>
      <c r="AE346" s="5"/>
      <c r="AF346" s="5"/>
      <c r="AG346" s="5"/>
      <c r="AH346" s="5"/>
      <c r="AI346" s="5"/>
      <c r="AJ346" s="5"/>
      <c r="AK346" s="5"/>
      <c r="AL346" s="5"/>
      <c r="AM346" s="5"/>
    </row>
    <row r="347" spans="1:39" s="4" customFormat="1" ht="14.4">
      <c r="A347" s="64" t="s">
        <v>725</v>
      </c>
      <c r="B347" s="64" t="s">
        <v>201</v>
      </c>
      <c r="C347" s="64"/>
      <c r="D347" s="64" t="s">
        <v>193</v>
      </c>
      <c r="E347" s="11"/>
      <c r="F347" s="11"/>
      <c r="G347" s="8"/>
      <c r="I347" s="64"/>
      <c r="J347" s="48"/>
      <c r="K347" s="108"/>
      <c r="M347" s="64">
        <v>113</v>
      </c>
      <c r="N347" s="258">
        <v>3230.53</v>
      </c>
      <c r="P347" s="64">
        <v>492</v>
      </c>
      <c r="Q347" s="259">
        <v>28579.98</v>
      </c>
      <c r="S347" s="64">
        <v>352</v>
      </c>
      <c r="T347" s="259">
        <v>21098.6</v>
      </c>
      <c r="V347" s="174"/>
      <c r="W347" s="175"/>
      <c r="X347" s="167"/>
      <c r="Y347" s="167"/>
      <c r="Z347" s="167"/>
      <c r="AA347" s="66"/>
      <c r="AB347" s="5"/>
      <c r="AC347" s="5"/>
      <c r="AD347" s="5"/>
      <c r="AE347" s="5"/>
      <c r="AF347" s="5"/>
      <c r="AG347" s="5"/>
      <c r="AH347" s="5"/>
      <c r="AI347" s="5"/>
      <c r="AJ347" s="5"/>
      <c r="AK347" s="5"/>
      <c r="AL347" s="5"/>
      <c r="AM347" s="5"/>
    </row>
    <row r="348" spans="1:39" s="4" customFormat="1" ht="14.4">
      <c r="A348" s="64" t="s">
        <v>725</v>
      </c>
      <c r="B348" s="64" t="s">
        <v>83</v>
      </c>
      <c r="C348" s="64"/>
      <c r="D348" s="64" t="s">
        <v>84</v>
      </c>
      <c r="E348" s="11"/>
      <c r="F348" s="11"/>
      <c r="G348" s="8"/>
      <c r="I348" s="64"/>
      <c r="J348" s="48"/>
      <c r="K348" s="108"/>
      <c r="M348" s="64">
        <v>661</v>
      </c>
      <c r="N348" s="258">
        <v>52116.83</v>
      </c>
      <c r="P348" s="64">
        <v>600</v>
      </c>
      <c r="Q348" s="259">
        <v>47678.37</v>
      </c>
      <c r="S348" s="64">
        <v>370</v>
      </c>
      <c r="T348" s="259">
        <v>30355.68</v>
      </c>
      <c r="V348" s="174"/>
      <c r="W348" s="175"/>
      <c r="X348" s="167"/>
      <c r="Y348" s="167"/>
      <c r="Z348" s="167"/>
      <c r="AA348" s="66"/>
      <c r="AB348" s="5"/>
      <c r="AC348" s="5"/>
      <c r="AD348" s="5"/>
      <c r="AE348" s="5"/>
      <c r="AF348" s="5"/>
      <c r="AG348" s="5"/>
      <c r="AH348" s="5"/>
      <c r="AI348" s="5"/>
      <c r="AJ348" s="5"/>
      <c r="AK348" s="5"/>
      <c r="AL348" s="5"/>
      <c r="AM348" s="5"/>
    </row>
    <row r="349" spans="1:39" s="4" customFormat="1" ht="14.4">
      <c r="A349" s="64" t="s">
        <v>725</v>
      </c>
      <c r="B349" s="64" t="s">
        <v>737</v>
      </c>
      <c r="C349" s="64"/>
      <c r="D349" s="64" t="s">
        <v>84</v>
      </c>
      <c r="E349" s="11"/>
      <c r="F349" s="11"/>
      <c r="G349" s="8"/>
      <c r="I349" s="64"/>
      <c r="J349" s="48"/>
      <c r="K349" s="108"/>
      <c r="M349" s="64">
        <v>3</v>
      </c>
      <c r="N349" s="258">
        <v>85.21</v>
      </c>
      <c r="P349" s="64">
        <v>26</v>
      </c>
      <c r="Q349" s="259">
        <v>2123.09</v>
      </c>
      <c r="S349" s="64">
        <v>56</v>
      </c>
      <c r="T349" s="259">
        <v>5347.59</v>
      </c>
      <c r="V349" s="174"/>
      <c r="W349" s="175"/>
      <c r="X349" s="167"/>
      <c r="Y349" s="167"/>
      <c r="Z349" s="167"/>
      <c r="AA349" s="66"/>
      <c r="AB349" s="5"/>
      <c r="AC349" s="5"/>
      <c r="AD349" s="5"/>
      <c r="AE349" s="5"/>
      <c r="AF349" s="5"/>
      <c r="AG349" s="5"/>
      <c r="AH349" s="5"/>
      <c r="AI349" s="5"/>
      <c r="AJ349" s="5"/>
      <c r="AK349" s="5"/>
      <c r="AL349" s="5"/>
      <c r="AM349" s="5"/>
    </row>
    <row r="350" spans="1:39" s="4" customFormat="1" ht="14.4">
      <c r="A350" s="64" t="s">
        <v>725</v>
      </c>
      <c r="B350" s="64" t="s">
        <v>203</v>
      </c>
      <c r="C350" s="64"/>
      <c r="D350" s="64" t="s">
        <v>123</v>
      </c>
      <c r="E350" s="11"/>
      <c r="F350" s="11"/>
      <c r="G350" s="8"/>
      <c r="I350" s="64"/>
      <c r="J350" s="48"/>
      <c r="K350" s="108"/>
      <c r="M350" s="64">
        <v>8</v>
      </c>
      <c r="N350" s="258">
        <v>718.97</v>
      </c>
      <c r="P350" s="64">
        <v>9</v>
      </c>
      <c r="Q350" s="259">
        <v>522.84</v>
      </c>
      <c r="S350" s="64">
        <v>10</v>
      </c>
      <c r="T350" s="259">
        <v>1116.74</v>
      </c>
      <c r="V350" s="174"/>
      <c r="W350" s="175"/>
      <c r="X350" s="167"/>
      <c r="Y350" s="167"/>
      <c r="Z350" s="167"/>
      <c r="AA350" s="66"/>
      <c r="AB350" s="5"/>
      <c r="AC350" s="5"/>
      <c r="AD350" s="5"/>
      <c r="AE350" s="5"/>
      <c r="AF350" s="5"/>
      <c r="AG350" s="5"/>
      <c r="AH350" s="5"/>
      <c r="AI350" s="5"/>
      <c r="AJ350" s="5"/>
      <c r="AK350" s="5"/>
      <c r="AL350" s="5"/>
      <c r="AM350" s="5"/>
    </row>
    <row r="351" spans="1:39" s="4" customFormat="1" ht="14.4">
      <c r="A351" s="64" t="s">
        <v>725</v>
      </c>
      <c r="B351" s="64" t="s">
        <v>204</v>
      </c>
      <c r="C351" s="64"/>
      <c r="D351" s="64" t="s">
        <v>96</v>
      </c>
      <c r="E351" s="11"/>
      <c r="F351" s="11"/>
      <c r="G351" s="8"/>
      <c r="I351" s="64"/>
      <c r="J351" s="48"/>
      <c r="K351" s="108"/>
      <c r="M351" s="64">
        <v>46</v>
      </c>
      <c r="N351" s="258">
        <v>3684.22</v>
      </c>
      <c r="P351" s="64">
        <v>49</v>
      </c>
      <c r="Q351" s="259">
        <v>4422.8599999999997</v>
      </c>
      <c r="S351" s="64">
        <v>37</v>
      </c>
      <c r="T351" s="259">
        <v>3052.61</v>
      </c>
      <c r="V351" s="174"/>
      <c r="W351" s="175"/>
      <c r="X351" s="167"/>
      <c r="Y351" s="167"/>
      <c r="Z351" s="167"/>
      <c r="AA351" s="66"/>
      <c r="AB351" s="5"/>
      <c r="AC351" s="5"/>
      <c r="AD351" s="5"/>
      <c r="AE351" s="5"/>
      <c r="AF351" s="5"/>
      <c r="AG351" s="5"/>
      <c r="AH351" s="5"/>
      <c r="AI351" s="5"/>
      <c r="AJ351" s="5"/>
      <c r="AK351" s="5"/>
      <c r="AL351" s="5"/>
      <c r="AM351" s="5"/>
    </row>
    <row r="352" spans="1:39" s="4" customFormat="1" ht="14.4">
      <c r="A352" s="64" t="s">
        <v>725</v>
      </c>
      <c r="B352" s="64" t="s">
        <v>205</v>
      </c>
      <c r="C352" s="64"/>
      <c r="D352" s="64" t="s">
        <v>165</v>
      </c>
      <c r="E352" s="11"/>
      <c r="F352" s="11"/>
      <c r="G352" s="8"/>
      <c r="I352" s="64"/>
      <c r="J352" s="48"/>
      <c r="K352" s="108"/>
      <c r="M352" s="64">
        <v>159</v>
      </c>
      <c r="N352" s="258">
        <v>17056.7</v>
      </c>
      <c r="P352" s="64">
        <v>144</v>
      </c>
      <c r="Q352" s="259">
        <v>15201.84</v>
      </c>
      <c r="S352" s="64">
        <v>102</v>
      </c>
      <c r="T352" s="259">
        <v>10216.14</v>
      </c>
      <c r="V352" s="174"/>
      <c r="W352" s="175"/>
      <c r="X352" s="167"/>
      <c r="Y352" s="167"/>
      <c r="Z352" s="167"/>
      <c r="AA352" s="66"/>
      <c r="AB352" s="5"/>
      <c r="AC352" s="5"/>
      <c r="AD352" s="5"/>
      <c r="AE352" s="5"/>
      <c r="AF352" s="5"/>
      <c r="AG352" s="5"/>
      <c r="AH352" s="5"/>
      <c r="AI352" s="5"/>
      <c r="AJ352" s="5"/>
      <c r="AK352" s="5"/>
      <c r="AL352" s="5"/>
      <c r="AM352" s="5"/>
    </row>
    <row r="353" spans="1:39" s="4" customFormat="1" ht="14.4">
      <c r="A353" s="64" t="s">
        <v>725</v>
      </c>
      <c r="B353" s="64" t="s">
        <v>738</v>
      </c>
      <c r="C353" s="64"/>
      <c r="D353" s="64" t="s">
        <v>165</v>
      </c>
      <c r="E353" s="11"/>
      <c r="F353" s="11"/>
      <c r="G353" s="8"/>
      <c r="I353" s="64"/>
      <c r="J353" s="48"/>
      <c r="K353" s="108"/>
      <c r="M353" s="64"/>
      <c r="N353" s="258"/>
      <c r="P353" s="64">
        <v>1</v>
      </c>
      <c r="Q353" s="259">
        <v>5</v>
      </c>
      <c r="S353" s="64">
        <v>13</v>
      </c>
      <c r="T353" s="259">
        <v>1196.98</v>
      </c>
      <c r="V353" s="174"/>
      <c r="W353" s="175"/>
      <c r="X353" s="167"/>
      <c r="Y353" s="167"/>
      <c r="Z353" s="167"/>
      <c r="AA353" s="66"/>
      <c r="AB353" s="5"/>
      <c r="AC353" s="5"/>
      <c r="AD353" s="5"/>
      <c r="AE353" s="5"/>
      <c r="AF353" s="5"/>
      <c r="AG353" s="5"/>
      <c r="AH353" s="5"/>
      <c r="AI353" s="5"/>
      <c r="AJ353" s="5"/>
      <c r="AK353" s="5"/>
      <c r="AL353" s="5"/>
      <c r="AM353" s="5"/>
    </row>
    <row r="354" spans="1:39" s="4" customFormat="1" ht="14.4">
      <c r="A354" s="64" t="s">
        <v>725</v>
      </c>
      <c r="B354" s="64" t="s">
        <v>559</v>
      </c>
      <c r="C354" s="64"/>
      <c r="D354" s="64" t="s">
        <v>295</v>
      </c>
      <c r="E354" s="11"/>
      <c r="F354" s="11"/>
      <c r="G354" s="8"/>
      <c r="I354" s="64"/>
      <c r="J354" s="48"/>
      <c r="K354" s="108"/>
      <c r="M354" s="64">
        <v>3</v>
      </c>
      <c r="N354" s="258">
        <v>344.17</v>
      </c>
      <c r="P354" s="64"/>
      <c r="Q354" s="259"/>
      <c r="S354" s="64"/>
      <c r="T354" s="259"/>
      <c r="V354" s="174"/>
      <c r="W354" s="175"/>
      <c r="X354" s="167"/>
      <c r="Y354" s="167"/>
      <c r="Z354" s="167"/>
      <c r="AA354" s="66"/>
      <c r="AB354" s="5"/>
      <c r="AC354" s="5"/>
      <c r="AD354" s="5"/>
      <c r="AE354" s="5"/>
      <c r="AF354" s="5"/>
      <c r="AG354" s="5"/>
      <c r="AH354" s="5"/>
      <c r="AI354" s="5"/>
      <c r="AJ354" s="5"/>
      <c r="AK354" s="5"/>
      <c r="AL354" s="5"/>
      <c r="AM354" s="5"/>
    </row>
    <row r="355" spans="1:39" s="4" customFormat="1" ht="14.4">
      <c r="A355" s="64" t="s">
        <v>725</v>
      </c>
      <c r="B355" s="64" t="s">
        <v>206</v>
      </c>
      <c r="C355" s="64"/>
      <c r="D355" s="64" t="s">
        <v>207</v>
      </c>
      <c r="E355" s="11"/>
      <c r="F355" s="11"/>
      <c r="G355" s="8"/>
      <c r="I355" s="64"/>
      <c r="J355" s="48"/>
      <c r="K355" s="108"/>
      <c r="M355" s="64">
        <v>58</v>
      </c>
      <c r="N355" s="258">
        <v>6242.57</v>
      </c>
      <c r="P355" s="64">
        <v>55</v>
      </c>
      <c r="Q355" s="259">
        <v>5811.81</v>
      </c>
      <c r="S355" s="64">
        <v>47</v>
      </c>
      <c r="T355" s="259">
        <v>4927.2</v>
      </c>
      <c r="V355" s="174"/>
      <c r="W355" s="175"/>
      <c r="X355" s="167"/>
      <c r="Y355" s="167"/>
      <c r="Z355" s="167"/>
      <c r="AA355" s="66"/>
      <c r="AB355" s="5"/>
      <c r="AC355" s="5"/>
      <c r="AD355" s="5"/>
      <c r="AE355" s="5"/>
      <c r="AF355" s="5"/>
      <c r="AG355" s="5"/>
      <c r="AH355" s="5"/>
      <c r="AI355" s="5"/>
      <c r="AJ355" s="5"/>
      <c r="AK355" s="5"/>
      <c r="AL355" s="5"/>
      <c r="AM355" s="5"/>
    </row>
    <row r="356" spans="1:39" s="4" customFormat="1" ht="14.4">
      <c r="A356" s="64" t="s">
        <v>725</v>
      </c>
      <c r="B356" s="64" t="s">
        <v>486</v>
      </c>
      <c r="C356" s="64"/>
      <c r="D356" s="64" t="s">
        <v>487</v>
      </c>
      <c r="E356" s="11"/>
      <c r="F356" s="11"/>
      <c r="G356" s="8"/>
      <c r="I356" s="64"/>
      <c r="J356" s="48"/>
      <c r="K356" s="108"/>
      <c r="M356" s="64">
        <v>1</v>
      </c>
      <c r="N356" s="258">
        <v>180</v>
      </c>
      <c r="P356" s="64">
        <v>1</v>
      </c>
      <c r="Q356" s="259">
        <v>180</v>
      </c>
      <c r="S356" s="64">
        <v>1</v>
      </c>
      <c r="T356" s="259">
        <v>150</v>
      </c>
      <c r="V356" s="174"/>
      <c r="W356" s="175"/>
      <c r="X356" s="167"/>
      <c r="Y356" s="167"/>
      <c r="Z356" s="167"/>
      <c r="AA356" s="66"/>
      <c r="AB356" s="5"/>
      <c r="AC356" s="5"/>
      <c r="AD356" s="5"/>
      <c r="AE356" s="5"/>
      <c r="AF356" s="5"/>
      <c r="AG356" s="5"/>
      <c r="AH356" s="5"/>
      <c r="AI356" s="5"/>
      <c r="AJ356" s="5"/>
      <c r="AK356" s="5"/>
      <c r="AL356" s="5"/>
      <c r="AM356" s="5"/>
    </row>
    <row r="357" spans="1:39" s="4" customFormat="1" ht="14.4">
      <c r="A357" s="64" t="s">
        <v>725</v>
      </c>
      <c r="B357" s="64" t="s">
        <v>208</v>
      </c>
      <c r="C357" s="64"/>
      <c r="D357" s="64" t="s">
        <v>84</v>
      </c>
      <c r="E357" s="11"/>
      <c r="F357" s="11"/>
      <c r="G357" s="8"/>
      <c r="I357" s="64"/>
      <c r="J357" s="48"/>
      <c r="K357" s="108"/>
      <c r="M357" s="64"/>
      <c r="N357" s="258"/>
      <c r="P357" s="64">
        <v>2</v>
      </c>
      <c r="Q357" s="259">
        <v>247.69</v>
      </c>
      <c r="S357" s="64">
        <v>1</v>
      </c>
      <c r="T357" s="259">
        <v>101.88</v>
      </c>
      <c r="V357" s="174"/>
      <c r="W357" s="175"/>
      <c r="X357" s="167"/>
      <c r="Y357" s="167"/>
      <c r="Z357" s="167"/>
      <c r="AA357" s="66"/>
      <c r="AB357" s="5"/>
      <c r="AC357" s="5"/>
      <c r="AD357" s="5"/>
      <c r="AE357" s="5"/>
      <c r="AF357" s="5"/>
      <c r="AG357" s="5"/>
      <c r="AH357" s="5"/>
      <c r="AI357" s="5"/>
      <c r="AJ357" s="5"/>
      <c r="AK357" s="5"/>
      <c r="AL357" s="5"/>
      <c r="AM357" s="5"/>
    </row>
    <row r="358" spans="1:39" s="4" customFormat="1" ht="14.4">
      <c r="A358" s="64" t="s">
        <v>725</v>
      </c>
      <c r="B358" s="64" t="s">
        <v>208</v>
      </c>
      <c r="C358" s="64"/>
      <c r="D358" s="64" t="s">
        <v>121</v>
      </c>
      <c r="E358" s="11"/>
      <c r="F358" s="11"/>
      <c r="G358" s="8"/>
      <c r="I358" s="64"/>
      <c r="J358" s="48"/>
      <c r="K358" s="108"/>
      <c r="M358" s="64">
        <v>17</v>
      </c>
      <c r="N358" s="258">
        <v>1503.14</v>
      </c>
      <c r="P358" s="64">
        <v>19</v>
      </c>
      <c r="Q358" s="259">
        <v>1865.89</v>
      </c>
      <c r="S358" s="64">
        <v>11</v>
      </c>
      <c r="T358" s="259">
        <v>1332.39</v>
      </c>
      <c r="V358" s="174"/>
      <c r="W358" s="175"/>
      <c r="X358" s="167"/>
      <c r="Y358" s="167"/>
      <c r="Z358" s="167"/>
      <c r="AA358" s="66"/>
      <c r="AB358" s="5"/>
      <c r="AC358" s="5"/>
      <c r="AD358" s="5"/>
      <c r="AE358" s="5"/>
      <c r="AF358" s="5"/>
      <c r="AG358" s="5"/>
      <c r="AH358" s="5"/>
      <c r="AI358" s="5"/>
      <c r="AJ358" s="5"/>
      <c r="AK358" s="5"/>
      <c r="AL358" s="5"/>
      <c r="AM358" s="5"/>
    </row>
    <row r="359" spans="1:39" s="4" customFormat="1" ht="14.4">
      <c r="A359" s="64" t="s">
        <v>725</v>
      </c>
      <c r="B359" s="64" t="s">
        <v>209</v>
      </c>
      <c r="C359" s="64"/>
      <c r="D359" s="64" t="s">
        <v>210</v>
      </c>
      <c r="E359" s="11"/>
      <c r="F359" s="11"/>
      <c r="G359" s="8"/>
      <c r="I359" s="64"/>
      <c r="J359" s="48"/>
      <c r="K359" s="108"/>
      <c r="M359" s="64">
        <v>433</v>
      </c>
      <c r="N359" s="258">
        <v>47266.98</v>
      </c>
      <c r="P359" s="64">
        <v>406</v>
      </c>
      <c r="Q359" s="259">
        <v>46124.33</v>
      </c>
      <c r="S359" s="64">
        <v>284</v>
      </c>
      <c r="T359" s="259">
        <v>29295.26</v>
      </c>
      <c r="V359" s="174"/>
      <c r="W359" s="175"/>
      <c r="X359" s="167"/>
      <c r="Y359" s="167"/>
      <c r="Z359" s="167"/>
      <c r="AA359" s="66"/>
      <c r="AB359" s="5"/>
      <c r="AC359" s="5"/>
      <c r="AD359" s="5"/>
      <c r="AE359" s="5"/>
      <c r="AF359" s="5"/>
      <c r="AG359" s="5"/>
      <c r="AH359" s="5"/>
      <c r="AI359" s="5"/>
      <c r="AJ359" s="5"/>
      <c r="AK359" s="5"/>
      <c r="AL359" s="5"/>
      <c r="AM359" s="5"/>
    </row>
    <row r="360" spans="1:39" s="4" customFormat="1" ht="14.4">
      <c r="A360" s="64" t="s">
        <v>725</v>
      </c>
      <c r="B360" s="64" t="s">
        <v>739</v>
      </c>
      <c r="C360" s="64"/>
      <c r="D360" s="64" t="s">
        <v>210</v>
      </c>
      <c r="E360" s="11"/>
      <c r="F360" s="11"/>
      <c r="G360" s="8"/>
      <c r="I360" s="64"/>
      <c r="J360" s="48"/>
      <c r="K360" s="108"/>
      <c r="M360" s="64"/>
      <c r="N360" s="258"/>
      <c r="P360" s="64">
        <v>38</v>
      </c>
      <c r="Q360" s="259">
        <v>3105.01</v>
      </c>
      <c r="S360" s="64">
        <v>72</v>
      </c>
      <c r="T360" s="259">
        <v>6801.16</v>
      </c>
      <c r="V360" s="174"/>
      <c r="W360" s="175"/>
      <c r="X360" s="167"/>
      <c r="Y360" s="167"/>
      <c r="Z360" s="167"/>
      <c r="AA360" s="66"/>
      <c r="AB360" s="5"/>
      <c r="AC360" s="5"/>
      <c r="AD360" s="5"/>
      <c r="AE360" s="5"/>
      <c r="AF360" s="5"/>
      <c r="AG360" s="5"/>
      <c r="AH360" s="5"/>
      <c r="AI360" s="5"/>
      <c r="AJ360" s="5"/>
      <c r="AK360" s="5"/>
      <c r="AL360" s="5"/>
      <c r="AM360" s="5"/>
    </row>
    <row r="361" spans="1:39" s="4" customFormat="1" ht="14.4">
      <c r="A361" s="64" t="s">
        <v>725</v>
      </c>
      <c r="B361" s="64" t="s">
        <v>211</v>
      </c>
      <c r="C361" s="64"/>
      <c r="D361" s="64" t="s">
        <v>148</v>
      </c>
      <c r="E361" s="11"/>
      <c r="F361" s="11"/>
      <c r="G361" s="8"/>
      <c r="I361" s="64"/>
      <c r="J361" s="48"/>
      <c r="K361" s="108"/>
      <c r="M361" s="64">
        <v>75</v>
      </c>
      <c r="N361" s="258">
        <v>8327.99</v>
      </c>
      <c r="P361" s="64">
        <v>66</v>
      </c>
      <c r="Q361" s="259">
        <v>6459.57</v>
      </c>
      <c r="S361" s="64">
        <v>44</v>
      </c>
      <c r="T361" s="259">
        <v>4383.6000000000004</v>
      </c>
      <c r="V361" s="174"/>
      <c r="W361" s="175"/>
      <c r="X361" s="167"/>
      <c r="Y361" s="167"/>
      <c r="Z361" s="167"/>
      <c r="AA361" s="66"/>
      <c r="AB361" s="5"/>
      <c r="AC361" s="5"/>
      <c r="AD361" s="5"/>
      <c r="AE361" s="5"/>
      <c r="AF361" s="5"/>
      <c r="AG361" s="5"/>
      <c r="AH361" s="5"/>
      <c r="AI361" s="5"/>
      <c r="AJ361" s="5"/>
      <c r="AK361" s="5"/>
      <c r="AL361" s="5"/>
      <c r="AM361" s="5"/>
    </row>
    <row r="362" spans="1:39" s="4" customFormat="1" ht="14.4">
      <c r="A362" s="64" t="s">
        <v>725</v>
      </c>
      <c r="B362" s="64" t="s">
        <v>212</v>
      </c>
      <c r="C362" s="64"/>
      <c r="D362" s="64" t="s">
        <v>213</v>
      </c>
      <c r="E362" s="11"/>
      <c r="F362" s="11"/>
      <c r="G362" s="8"/>
      <c r="I362" s="64"/>
      <c r="J362" s="48"/>
      <c r="K362" s="108"/>
      <c r="M362" s="64">
        <v>21</v>
      </c>
      <c r="N362" s="258">
        <v>2301.5700000000002</v>
      </c>
      <c r="P362" s="64">
        <v>23</v>
      </c>
      <c r="Q362" s="259">
        <v>2939.5</v>
      </c>
      <c r="S362" s="64">
        <v>13</v>
      </c>
      <c r="T362" s="259">
        <v>1437.27</v>
      </c>
      <c r="V362" s="174"/>
      <c r="W362" s="175"/>
      <c r="X362" s="167"/>
      <c r="Y362" s="167"/>
      <c r="Z362" s="167"/>
      <c r="AA362" s="66"/>
      <c r="AB362" s="5"/>
      <c r="AC362" s="5"/>
      <c r="AD362" s="5"/>
      <c r="AE362" s="5"/>
      <c r="AF362" s="5"/>
      <c r="AG362" s="5"/>
      <c r="AH362" s="5"/>
      <c r="AI362" s="5"/>
      <c r="AJ362" s="5"/>
      <c r="AK362" s="5"/>
      <c r="AL362" s="5"/>
      <c r="AM362" s="5"/>
    </row>
    <row r="363" spans="1:39" s="4" customFormat="1" ht="14.4">
      <c r="A363" s="64" t="s">
        <v>725</v>
      </c>
      <c r="B363" s="64" t="s">
        <v>740</v>
      </c>
      <c r="C363" s="64"/>
      <c r="D363" s="64" t="s">
        <v>213</v>
      </c>
      <c r="E363" s="11"/>
      <c r="F363" s="11"/>
      <c r="G363" s="8"/>
      <c r="I363" s="64"/>
      <c r="J363" s="48"/>
      <c r="K363" s="108"/>
      <c r="M363" s="64">
        <v>1</v>
      </c>
      <c r="N363" s="258">
        <v>150.62</v>
      </c>
      <c r="P363" s="64"/>
      <c r="Q363" s="259"/>
      <c r="S363" s="64"/>
      <c r="T363" s="259"/>
      <c r="V363" s="174"/>
      <c r="W363" s="175"/>
      <c r="X363" s="167"/>
      <c r="Y363" s="167"/>
      <c r="Z363" s="167"/>
      <c r="AA363" s="66"/>
      <c r="AB363" s="5"/>
      <c r="AC363" s="5"/>
      <c r="AD363" s="5"/>
      <c r="AE363" s="5"/>
      <c r="AF363" s="5"/>
      <c r="AG363" s="5"/>
      <c r="AH363" s="5"/>
      <c r="AI363" s="5"/>
      <c r="AJ363" s="5"/>
      <c r="AK363" s="5"/>
      <c r="AL363" s="5"/>
      <c r="AM363" s="5"/>
    </row>
    <row r="364" spans="1:39" s="4" customFormat="1" ht="14.4">
      <c r="A364" s="64" t="s">
        <v>725</v>
      </c>
      <c r="B364" s="64" t="s">
        <v>214</v>
      </c>
      <c r="C364" s="64"/>
      <c r="D364" s="64" t="s">
        <v>215</v>
      </c>
      <c r="E364" s="11"/>
      <c r="F364" s="11"/>
      <c r="G364" s="8"/>
      <c r="I364" s="64"/>
      <c r="J364" s="48"/>
      <c r="K364" s="108"/>
      <c r="M364" s="64">
        <v>5</v>
      </c>
      <c r="N364" s="258">
        <v>487.9</v>
      </c>
      <c r="P364" s="64">
        <v>5</v>
      </c>
      <c r="Q364" s="259">
        <v>735.7</v>
      </c>
      <c r="S364" s="64">
        <v>5</v>
      </c>
      <c r="T364" s="259">
        <v>464.83</v>
      </c>
      <c r="V364" s="174"/>
      <c r="W364" s="175"/>
      <c r="X364" s="167"/>
      <c r="Y364" s="167"/>
      <c r="Z364" s="167"/>
      <c r="AA364" s="66"/>
      <c r="AB364" s="5"/>
      <c r="AC364" s="5"/>
      <c r="AD364" s="5"/>
      <c r="AE364" s="5"/>
      <c r="AF364" s="5"/>
      <c r="AG364" s="5"/>
      <c r="AH364" s="5"/>
      <c r="AI364" s="5"/>
      <c r="AJ364" s="5"/>
      <c r="AK364" s="5"/>
      <c r="AL364" s="5"/>
      <c r="AM364" s="5"/>
    </row>
    <row r="365" spans="1:39" s="4" customFormat="1" ht="14.4">
      <c r="A365" s="64" t="s">
        <v>725</v>
      </c>
      <c r="B365" s="64" t="s">
        <v>216</v>
      </c>
      <c r="C365" s="64"/>
      <c r="D365" s="64" t="s">
        <v>136</v>
      </c>
      <c r="E365" s="11"/>
      <c r="F365" s="11"/>
      <c r="G365" s="8"/>
      <c r="I365" s="64"/>
      <c r="J365" s="48"/>
      <c r="K365" s="108"/>
      <c r="M365" s="64">
        <v>20</v>
      </c>
      <c r="N365" s="258">
        <v>1990.14</v>
      </c>
      <c r="P365" s="64">
        <v>15</v>
      </c>
      <c r="Q365" s="259">
        <v>1300.73</v>
      </c>
      <c r="S365" s="64">
        <v>13</v>
      </c>
      <c r="T365" s="259">
        <v>1263.67</v>
      </c>
      <c r="V365" s="174"/>
      <c r="W365" s="175"/>
      <c r="X365" s="167"/>
      <c r="Y365" s="167"/>
      <c r="Z365" s="167"/>
      <c r="AA365" s="66"/>
      <c r="AB365" s="5"/>
      <c r="AC365" s="5"/>
      <c r="AD365" s="5"/>
      <c r="AE365" s="5"/>
      <c r="AF365" s="5"/>
      <c r="AG365" s="5"/>
      <c r="AH365" s="5"/>
      <c r="AI365" s="5"/>
      <c r="AJ365" s="5"/>
      <c r="AK365" s="5"/>
      <c r="AL365" s="5"/>
      <c r="AM365" s="5"/>
    </row>
    <row r="366" spans="1:39" s="4" customFormat="1" ht="14.4">
      <c r="A366" s="64" t="s">
        <v>725</v>
      </c>
      <c r="B366" s="64" t="s">
        <v>216</v>
      </c>
      <c r="C366" s="64"/>
      <c r="D366" s="64" t="s">
        <v>218</v>
      </c>
      <c r="E366" s="11"/>
      <c r="F366" s="11"/>
      <c r="G366" s="8"/>
      <c r="I366" s="64"/>
      <c r="J366" s="48"/>
      <c r="K366" s="108"/>
      <c r="M366" s="64">
        <v>1</v>
      </c>
      <c r="N366" s="258">
        <v>180</v>
      </c>
      <c r="P366" s="64">
        <v>1</v>
      </c>
      <c r="Q366" s="259">
        <v>38.14</v>
      </c>
      <c r="S366" s="64"/>
      <c r="T366" s="259"/>
      <c r="V366" s="174"/>
      <c r="W366" s="175"/>
      <c r="X366" s="167"/>
      <c r="Y366" s="167"/>
      <c r="Z366" s="167"/>
      <c r="AA366" s="66"/>
      <c r="AB366" s="5"/>
      <c r="AC366" s="5"/>
      <c r="AD366" s="5"/>
      <c r="AE366" s="5"/>
      <c r="AF366" s="5"/>
      <c r="AG366" s="5"/>
      <c r="AH366" s="5"/>
      <c r="AI366" s="5"/>
      <c r="AJ366" s="5"/>
      <c r="AK366" s="5"/>
      <c r="AL366" s="5"/>
      <c r="AM366" s="5"/>
    </row>
    <row r="367" spans="1:39" s="4" customFormat="1" ht="14.4">
      <c r="A367" s="64" t="s">
        <v>725</v>
      </c>
      <c r="B367" s="64" t="s">
        <v>217</v>
      </c>
      <c r="C367" s="64"/>
      <c r="D367" s="64" t="s">
        <v>218</v>
      </c>
      <c r="E367" s="11"/>
      <c r="F367" s="11"/>
      <c r="G367" s="8"/>
      <c r="I367" s="64"/>
      <c r="J367" s="48"/>
      <c r="K367" s="108"/>
      <c r="M367" s="64">
        <v>39</v>
      </c>
      <c r="N367" s="258">
        <v>5056.75</v>
      </c>
      <c r="P367" s="64">
        <v>29</v>
      </c>
      <c r="Q367" s="259">
        <v>5097.2299999999996</v>
      </c>
      <c r="S367" s="64">
        <v>28</v>
      </c>
      <c r="T367" s="259">
        <v>3062.31</v>
      </c>
      <c r="V367" s="174"/>
      <c r="W367" s="175"/>
      <c r="X367" s="167"/>
      <c r="Y367" s="167"/>
      <c r="Z367" s="167"/>
      <c r="AA367" s="66"/>
      <c r="AB367" s="5"/>
      <c r="AC367" s="5"/>
      <c r="AD367" s="5"/>
      <c r="AE367" s="5"/>
      <c r="AF367" s="5"/>
      <c r="AG367" s="5"/>
      <c r="AH367" s="5"/>
      <c r="AI367" s="5"/>
      <c r="AJ367" s="5"/>
      <c r="AK367" s="5"/>
      <c r="AL367" s="5"/>
      <c r="AM367" s="5"/>
    </row>
    <row r="368" spans="1:39" s="4" customFormat="1" ht="14.4">
      <c r="A368" s="64" t="s">
        <v>725</v>
      </c>
      <c r="B368" s="64" t="s">
        <v>219</v>
      </c>
      <c r="C368" s="64"/>
      <c r="D368" s="64" t="s">
        <v>100</v>
      </c>
      <c r="E368" s="11"/>
      <c r="F368" s="11"/>
      <c r="G368" s="8"/>
      <c r="I368" s="64"/>
      <c r="J368" s="48"/>
      <c r="K368" s="108"/>
      <c r="M368" s="64">
        <v>4</v>
      </c>
      <c r="N368" s="258">
        <v>468.59</v>
      </c>
      <c r="P368" s="64">
        <v>4</v>
      </c>
      <c r="Q368" s="259">
        <v>534.73</v>
      </c>
      <c r="S368" s="64">
        <v>2</v>
      </c>
      <c r="T368" s="259">
        <v>253.61</v>
      </c>
      <c r="V368" s="174"/>
      <c r="W368" s="175"/>
      <c r="X368" s="167"/>
      <c r="Y368" s="167"/>
      <c r="Z368" s="167"/>
      <c r="AA368" s="66"/>
      <c r="AB368" s="5"/>
      <c r="AC368" s="5"/>
      <c r="AD368" s="5"/>
      <c r="AE368" s="5"/>
      <c r="AF368" s="5"/>
      <c r="AG368" s="5"/>
      <c r="AH368" s="5"/>
      <c r="AI368" s="5"/>
      <c r="AJ368" s="5"/>
      <c r="AK368" s="5"/>
      <c r="AL368" s="5"/>
      <c r="AM368" s="5"/>
    </row>
    <row r="369" spans="1:39" s="4" customFormat="1" ht="14.4">
      <c r="A369" s="64" t="s">
        <v>725</v>
      </c>
      <c r="B369" s="64" t="s">
        <v>563</v>
      </c>
      <c r="C369" s="64"/>
      <c r="D369" s="64" t="s">
        <v>564</v>
      </c>
      <c r="E369" s="11"/>
      <c r="F369" s="11"/>
      <c r="G369" s="8"/>
      <c r="I369" s="64"/>
      <c r="J369" s="48"/>
      <c r="K369" s="108"/>
      <c r="M369" s="64">
        <v>6</v>
      </c>
      <c r="N369" s="258">
        <v>406.81</v>
      </c>
      <c r="P369" s="64">
        <v>5</v>
      </c>
      <c r="Q369" s="259">
        <v>315.27999999999997</v>
      </c>
      <c r="S369" s="64">
        <v>4</v>
      </c>
      <c r="T369" s="259">
        <v>357.82</v>
      </c>
      <c r="V369" s="174"/>
      <c r="W369" s="175"/>
      <c r="X369" s="167"/>
      <c r="Y369" s="167"/>
      <c r="Z369" s="167"/>
      <c r="AA369" s="66"/>
      <c r="AB369" s="5"/>
      <c r="AC369" s="5"/>
      <c r="AD369" s="5"/>
      <c r="AE369" s="5"/>
      <c r="AF369" s="5"/>
      <c r="AG369" s="5"/>
      <c r="AH369" s="5"/>
      <c r="AI369" s="5"/>
      <c r="AJ369" s="5"/>
      <c r="AK369" s="5"/>
      <c r="AL369" s="5"/>
      <c r="AM369" s="5"/>
    </row>
    <row r="370" spans="1:39" s="4" customFormat="1" ht="14.4">
      <c r="A370" s="64" t="s">
        <v>725</v>
      </c>
      <c r="B370" s="64" t="s">
        <v>221</v>
      </c>
      <c r="C370" s="64"/>
      <c r="D370" s="64" t="s">
        <v>222</v>
      </c>
      <c r="E370" s="11"/>
      <c r="F370" s="11"/>
      <c r="G370" s="8"/>
      <c r="I370" s="64"/>
      <c r="J370" s="48"/>
      <c r="K370" s="108"/>
      <c r="M370" s="64">
        <v>6</v>
      </c>
      <c r="N370" s="258">
        <v>680.64</v>
      </c>
      <c r="P370" s="64">
        <v>8</v>
      </c>
      <c r="Q370" s="259">
        <v>879.35</v>
      </c>
      <c r="S370" s="64">
        <v>7</v>
      </c>
      <c r="T370" s="259">
        <v>467.2</v>
      </c>
      <c r="V370" s="174"/>
      <c r="W370" s="175"/>
      <c r="X370" s="167"/>
      <c r="Y370" s="167"/>
      <c r="Z370" s="167"/>
      <c r="AA370" s="66"/>
      <c r="AB370" s="5"/>
      <c r="AC370" s="5"/>
      <c r="AD370" s="5"/>
      <c r="AE370" s="5"/>
      <c r="AF370" s="5"/>
      <c r="AG370" s="5"/>
      <c r="AH370" s="5"/>
      <c r="AI370" s="5"/>
      <c r="AJ370" s="5"/>
      <c r="AK370" s="5"/>
      <c r="AL370" s="5"/>
      <c r="AM370" s="5"/>
    </row>
    <row r="371" spans="1:39" s="4" customFormat="1" ht="14.4">
      <c r="A371" s="64" t="s">
        <v>725</v>
      </c>
      <c r="B371" s="64" t="s">
        <v>223</v>
      </c>
      <c r="C371" s="64"/>
      <c r="D371" s="64" t="s">
        <v>148</v>
      </c>
      <c r="E371" s="11"/>
      <c r="F371" s="11"/>
      <c r="G371" s="8"/>
      <c r="I371" s="64"/>
      <c r="J371" s="48"/>
      <c r="K371" s="108"/>
      <c r="M371" s="64">
        <v>31</v>
      </c>
      <c r="N371" s="258">
        <v>3276.57</v>
      </c>
      <c r="P371" s="64">
        <v>30</v>
      </c>
      <c r="Q371" s="259">
        <v>2563.88</v>
      </c>
      <c r="S371" s="64">
        <v>16</v>
      </c>
      <c r="T371" s="259">
        <v>1367.61</v>
      </c>
      <c r="V371" s="174"/>
      <c r="W371" s="175"/>
      <c r="X371" s="167"/>
      <c r="Y371" s="167"/>
      <c r="Z371" s="167"/>
      <c r="AA371" s="66"/>
      <c r="AB371" s="5"/>
      <c r="AC371" s="5"/>
      <c r="AD371" s="5"/>
      <c r="AE371" s="5"/>
      <c r="AF371" s="5"/>
      <c r="AG371" s="5"/>
      <c r="AH371" s="5"/>
      <c r="AI371" s="5"/>
      <c r="AJ371" s="5"/>
      <c r="AK371" s="5"/>
      <c r="AL371" s="5"/>
      <c r="AM371" s="5"/>
    </row>
    <row r="372" spans="1:39" s="4" customFormat="1" ht="14.4">
      <c r="A372" s="64" t="s">
        <v>725</v>
      </c>
      <c r="B372" s="64" t="s">
        <v>223</v>
      </c>
      <c r="C372" s="64"/>
      <c r="D372" s="64" t="s">
        <v>187</v>
      </c>
      <c r="E372" s="11"/>
      <c r="F372" s="11"/>
      <c r="G372" s="8"/>
      <c r="I372" s="64"/>
      <c r="J372" s="48"/>
      <c r="K372" s="108"/>
      <c r="M372" s="64">
        <v>2</v>
      </c>
      <c r="N372" s="258">
        <v>98.11</v>
      </c>
      <c r="P372" s="64">
        <v>2</v>
      </c>
      <c r="Q372" s="259">
        <v>94.08</v>
      </c>
      <c r="S372" s="64">
        <v>3</v>
      </c>
      <c r="T372" s="259">
        <v>228.82</v>
      </c>
      <c r="V372" s="174"/>
      <c r="W372" s="175"/>
      <c r="X372" s="167"/>
      <c r="Y372" s="167"/>
      <c r="Z372" s="167"/>
      <c r="AA372" s="66"/>
      <c r="AB372" s="5"/>
      <c r="AC372" s="5"/>
      <c r="AD372" s="5"/>
      <c r="AE372" s="5"/>
      <c r="AF372" s="5"/>
      <c r="AG372" s="5"/>
      <c r="AH372" s="5"/>
      <c r="AI372" s="5"/>
      <c r="AJ372" s="5"/>
      <c r="AK372" s="5"/>
      <c r="AL372" s="5"/>
      <c r="AM372" s="5"/>
    </row>
    <row r="373" spans="1:39" s="4" customFormat="1" ht="14.4">
      <c r="A373" s="64" t="s">
        <v>725</v>
      </c>
      <c r="B373" s="64" t="s">
        <v>224</v>
      </c>
      <c r="C373" s="64"/>
      <c r="D373" s="64" t="s">
        <v>96</v>
      </c>
      <c r="E373" s="11"/>
      <c r="F373" s="11"/>
      <c r="G373" s="8"/>
      <c r="I373" s="64"/>
      <c r="J373" s="48"/>
      <c r="K373" s="108"/>
      <c r="M373" s="64">
        <v>18</v>
      </c>
      <c r="N373" s="258">
        <v>2032.6</v>
      </c>
      <c r="P373" s="64">
        <v>26</v>
      </c>
      <c r="Q373" s="259">
        <v>3165.15</v>
      </c>
      <c r="S373" s="64">
        <v>21</v>
      </c>
      <c r="T373" s="259">
        <v>2198.21</v>
      </c>
      <c r="V373" s="174"/>
      <c r="W373" s="175"/>
      <c r="X373" s="167"/>
      <c r="Y373" s="167"/>
      <c r="Z373" s="167"/>
      <c r="AA373" s="66"/>
      <c r="AB373" s="5"/>
      <c r="AC373" s="5"/>
      <c r="AD373" s="5"/>
      <c r="AE373" s="5"/>
      <c r="AF373" s="5"/>
      <c r="AG373" s="5"/>
      <c r="AH373" s="5"/>
      <c r="AI373" s="5"/>
      <c r="AJ373" s="5"/>
      <c r="AK373" s="5"/>
      <c r="AL373" s="5"/>
      <c r="AM373" s="5"/>
    </row>
    <row r="374" spans="1:39" s="4" customFormat="1" ht="14.4">
      <c r="A374" s="64" t="s">
        <v>725</v>
      </c>
      <c r="B374" s="64" t="s">
        <v>741</v>
      </c>
      <c r="C374" s="64"/>
      <c r="D374" s="64" t="s">
        <v>430</v>
      </c>
      <c r="E374" s="11"/>
      <c r="F374" s="11"/>
      <c r="G374" s="8"/>
      <c r="I374" s="64"/>
      <c r="J374" s="48"/>
      <c r="K374" s="108"/>
      <c r="M374" s="64">
        <v>1</v>
      </c>
      <c r="N374" s="258">
        <v>5</v>
      </c>
      <c r="P374" s="64"/>
      <c r="Q374" s="259"/>
      <c r="S374" s="64"/>
      <c r="T374" s="259"/>
      <c r="V374" s="174"/>
      <c r="W374" s="175"/>
      <c r="X374" s="167"/>
      <c r="Y374" s="167"/>
      <c r="Z374" s="167"/>
      <c r="AA374" s="66"/>
      <c r="AB374" s="5"/>
      <c r="AC374" s="5"/>
      <c r="AD374" s="5"/>
      <c r="AE374" s="5"/>
      <c r="AF374" s="5"/>
      <c r="AG374" s="5"/>
      <c r="AH374" s="5"/>
      <c r="AI374" s="5"/>
      <c r="AJ374" s="5"/>
      <c r="AK374" s="5"/>
      <c r="AL374" s="5"/>
      <c r="AM374" s="5"/>
    </row>
    <row r="375" spans="1:39" s="4" customFormat="1" ht="14.4">
      <c r="A375" s="64" t="s">
        <v>725</v>
      </c>
      <c r="B375" s="64" t="s">
        <v>225</v>
      </c>
      <c r="C375" s="64"/>
      <c r="D375" s="64" t="s">
        <v>226</v>
      </c>
      <c r="E375" s="11"/>
      <c r="F375" s="11"/>
      <c r="G375" s="8"/>
      <c r="I375" s="64"/>
      <c r="J375" s="48"/>
      <c r="K375" s="108"/>
      <c r="M375" s="64">
        <v>21</v>
      </c>
      <c r="N375" s="258">
        <v>2157.69</v>
      </c>
      <c r="P375" s="64">
        <v>19</v>
      </c>
      <c r="Q375" s="259">
        <v>2014.26</v>
      </c>
      <c r="S375" s="64">
        <v>17</v>
      </c>
      <c r="T375" s="259">
        <v>2497.5500000000002</v>
      </c>
      <c r="V375" s="174"/>
      <c r="W375" s="175"/>
      <c r="X375" s="167"/>
      <c r="Y375" s="167"/>
      <c r="Z375" s="167"/>
      <c r="AA375" s="66"/>
      <c r="AB375" s="5"/>
      <c r="AC375" s="5"/>
      <c r="AD375" s="5"/>
      <c r="AE375" s="5"/>
      <c r="AF375" s="5"/>
      <c r="AG375" s="5"/>
      <c r="AH375" s="5"/>
      <c r="AI375" s="5"/>
      <c r="AJ375" s="5"/>
      <c r="AK375" s="5"/>
      <c r="AL375" s="5"/>
      <c r="AM375" s="5"/>
    </row>
    <row r="376" spans="1:39" s="4" customFormat="1" ht="14.4">
      <c r="A376" s="64" t="s">
        <v>725</v>
      </c>
      <c r="B376" s="64" t="s">
        <v>608</v>
      </c>
      <c r="C376" s="64"/>
      <c r="D376" s="64" t="s">
        <v>229</v>
      </c>
      <c r="E376" s="11"/>
      <c r="F376" s="11"/>
      <c r="G376" s="8"/>
      <c r="I376" s="64"/>
      <c r="J376" s="48"/>
      <c r="K376" s="108"/>
      <c r="M376" s="64">
        <v>6</v>
      </c>
      <c r="N376" s="258">
        <v>811.01</v>
      </c>
      <c r="P376" s="64"/>
      <c r="Q376" s="259"/>
      <c r="S376" s="64"/>
      <c r="T376" s="259"/>
      <c r="V376" s="174"/>
      <c r="W376" s="175"/>
      <c r="X376" s="167"/>
      <c r="Y376" s="167"/>
      <c r="Z376" s="167"/>
      <c r="AA376" s="66"/>
      <c r="AB376" s="5"/>
      <c r="AC376" s="5"/>
      <c r="AD376" s="5"/>
      <c r="AE376" s="5"/>
      <c r="AF376" s="5"/>
      <c r="AG376" s="5"/>
      <c r="AH376" s="5"/>
      <c r="AI376" s="5"/>
      <c r="AJ376" s="5"/>
      <c r="AK376" s="5"/>
      <c r="AL376" s="5"/>
      <c r="AM376" s="5"/>
    </row>
    <row r="377" spans="1:39" s="4" customFormat="1" ht="14.4">
      <c r="A377" s="64" t="s">
        <v>725</v>
      </c>
      <c r="B377" s="64" t="s">
        <v>227</v>
      </c>
      <c r="C377" s="64"/>
      <c r="D377" s="64" t="s">
        <v>228</v>
      </c>
      <c r="E377" s="11"/>
      <c r="F377" s="11"/>
      <c r="G377" s="8"/>
      <c r="I377" s="64"/>
      <c r="J377" s="48"/>
      <c r="K377" s="108"/>
      <c r="M377" s="64">
        <v>206</v>
      </c>
      <c r="N377" s="258">
        <v>24176.12</v>
      </c>
      <c r="P377" s="64">
        <v>208</v>
      </c>
      <c r="Q377" s="259">
        <v>24304.639999999999</v>
      </c>
      <c r="S377" s="64">
        <v>170</v>
      </c>
      <c r="T377" s="259">
        <v>17066.310000000001</v>
      </c>
      <c r="V377" s="174"/>
      <c r="W377" s="175"/>
      <c r="X377" s="167"/>
      <c r="Y377" s="167"/>
      <c r="Z377" s="167"/>
      <c r="AA377" s="66"/>
      <c r="AB377" s="5"/>
      <c r="AC377" s="5"/>
      <c r="AD377" s="5"/>
      <c r="AE377" s="5"/>
      <c r="AF377" s="5"/>
      <c r="AG377" s="5"/>
      <c r="AH377" s="5"/>
      <c r="AI377" s="5"/>
      <c r="AJ377" s="5"/>
      <c r="AK377" s="5"/>
      <c r="AL377" s="5"/>
      <c r="AM377" s="5"/>
    </row>
    <row r="378" spans="1:39" s="4" customFormat="1" ht="14.4">
      <c r="A378" s="64" t="s">
        <v>725</v>
      </c>
      <c r="B378" s="64" t="s">
        <v>230</v>
      </c>
      <c r="C378" s="64"/>
      <c r="D378" s="64" t="s">
        <v>88</v>
      </c>
      <c r="E378" s="11"/>
      <c r="F378" s="11"/>
      <c r="G378" s="8"/>
      <c r="I378" s="64"/>
      <c r="J378" s="48"/>
      <c r="K378" s="108"/>
      <c r="M378" s="64">
        <v>35</v>
      </c>
      <c r="N378" s="258">
        <v>1539.71</v>
      </c>
      <c r="P378" s="64"/>
      <c r="Q378" s="259"/>
      <c r="S378" s="64"/>
      <c r="T378" s="259"/>
      <c r="V378" s="174"/>
      <c r="W378" s="175"/>
      <c r="X378" s="167"/>
      <c r="Y378" s="167"/>
      <c r="Z378" s="167"/>
      <c r="AA378" s="66"/>
      <c r="AB378" s="5"/>
      <c r="AC378" s="5"/>
      <c r="AD378" s="5"/>
      <c r="AE378" s="5"/>
      <c r="AF378" s="5"/>
      <c r="AG378" s="5"/>
      <c r="AH378" s="5"/>
      <c r="AI378" s="5"/>
      <c r="AJ378" s="5"/>
      <c r="AK378" s="5"/>
      <c r="AL378" s="5"/>
      <c r="AM378" s="5"/>
    </row>
    <row r="379" spans="1:39" s="4" customFormat="1" ht="14.4">
      <c r="A379" s="64" t="s">
        <v>725</v>
      </c>
      <c r="B379" s="64" t="s">
        <v>230</v>
      </c>
      <c r="C379" s="64"/>
      <c r="D379" s="64" t="s">
        <v>89</v>
      </c>
      <c r="E379" s="11"/>
      <c r="F379" s="11"/>
      <c r="G379" s="8"/>
      <c r="I379" s="64"/>
      <c r="J379" s="48"/>
      <c r="K379" s="108"/>
      <c r="M379" s="64">
        <v>444</v>
      </c>
      <c r="N379" s="258">
        <v>26927.53</v>
      </c>
      <c r="P379" s="64"/>
      <c r="Q379" s="259"/>
      <c r="S379" s="64">
        <v>15</v>
      </c>
      <c r="T379" s="259">
        <v>910.62</v>
      </c>
      <c r="V379" s="174"/>
      <c r="W379" s="175"/>
      <c r="X379" s="167"/>
      <c r="Y379" s="167"/>
      <c r="Z379" s="167"/>
      <c r="AA379" s="66"/>
      <c r="AB379" s="5"/>
      <c r="AC379" s="5"/>
      <c r="AD379" s="5"/>
      <c r="AE379" s="5"/>
      <c r="AF379" s="5"/>
      <c r="AG379" s="5"/>
      <c r="AH379" s="5"/>
      <c r="AI379" s="5"/>
      <c r="AJ379" s="5"/>
      <c r="AK379" s="5"/>
      <c r="AL379" s="5"/>
      <c r="AM379" s="5"/>
    </row>
    <row r="380" spans="1:39" s="4" customFormat="1" ht="14.4">
      <c r="A380" s="64" t="s">
        <v>725</v>
      </c>
      <c r="B380" s="64" t="s">
        <v>233</v>
      </c>
      <c r="C380" s="64"/>
      <c r="D380" s="64" t="s">
        <v>193</v>
      </c>
      <c r="E380" s="11"/>
      <c r="F380" s="11"/>
      <c r="G380" s="8"/>
      <c r="I380" s="64"/>
      <c r="J380" s="48"/>
      <c r="K380" s="108"/>
      <c r="M380" s="64">
        <v>28</v>
      </c>
      <c r="N380" s="258">
        <v>2619.89</v>
      </c>
      <c r="P380" s="64">
        <v>23</v>
      </c>
      <c r="Q380" s="259">
        <v>2316.02</v>
      </c>
      <c r="S380" s="64">
        <v>19</v>
      </c>
      <c r="T380" s="259">
        <v>2306.85</v>
      </c>
      <c r="V380" s="174"/>
      <c r="W380" s="175"/>
      <c r="X380" s="167"/>
      <c r="Y380" s="167"/>
      <c r="Z380" s="167"/>
      <c r="AA380" s="66"/>
      <c r="AB380" s="5"/>
      <c r="AC380" s="5"/>
      <c r="AD380" s="5"/>
      <c r="AE380" s="5"/>
      <c r="AF380" s="5"/>
      <c r="AG380" s="5"/>
      <c r="AH380" s="5"/>
      <c r="AI380" s="5"/>
      <c r="AJ380" s="5"/>
      <c r="AK380" s="5"/>
      <c r="AL380" s="5"/>
      <c r="AM380" s="5"/>
    </row>
    <row r="381" spans="1:39" s="4" customFormat="1" ht="14.4">
      <c r="A381" s="64" t="s">
        <v>725</v>
      </c>
      <c r="B381" s="64" t="s">
        <v>234</v>
      </c>
      <c r="C381" s="64"/>
      <c r="D381" s="64" t="s">
        <v>235</v>
      </c>
      <c r="E381" s="11"/>
      <c r="F381" s="11"/>
      <c r="G381" s="8"/>
      <c r="I381" s="64"/>
      <c r="J381" s="48"/>
      <c r="K381" s="108"/>
      <c r="M381" s="64">
        <v>49</v>
      </c>
      <c r="N381" s="258">
        <v>3517.81</v>
      </c>
      <c r="P381" s="64">
        <v>41</v>
      </c>
      <c r="Q381" s="259">
        <v>2828.11</v>
      </c>
      <c r="S381" s="64">
        <v>17</v>
      </c>
      <c r="T381" s="259">
        <v>1300.26</v>
      </c>
      <c r="V381" s="174"/>
      <c r="W381" s="175"/>
      <c r="X381" s="167"/>
      <c r="Y381" s="167"/>
      <c r="Z381" s="167"/>
      <c r="AA381" s="66"/>
      <c r="AB381" s="5"/>
      <c r="AC381" s="5"/>
      <c r="AD381" s="5"/>
      <c r="AE381" s="5"/>
      <c r="AF381" s="5"/>
      <c r="AG381" s="5"/>
      <c r="AH381" s="5"/>
      <c r="AI381" s="5"/>
      <c r="AJ381" s="5"/>
      <c r="AK381" s="5"/>
      <c r="AL381" s="5"/>
      <c r="AM381" s="5"/>
    </row>
    <row r="382" spans="1:39" s="4" customFormat="1" ht="14.4">
      <c r="A382" s="64" t="s">
        <v>725</v>
      </c>
      <c r="B382" s="64" t="s">
        <v>236</v>
      </c>
      <c r="C382" s="64"/>
      <c r="D382" s="64" t="s">
        <v>237</v>
      </c>
      <c r="E382" s="11"/>
      <c r="F382" s="11"/>
      <c r="G382" s="8"/>
      <c r="I382" s="64"/>
      <c r="J382" s="48"/>
      <c r="K382" s="108"/>
      <c r="M382" s="64">
        <v>103</v>
      </c>
      <c r="N382" s="258">
        <v>10079.44</v>
      </c>
      <c r="P382" s="64">
        <v>101</v>
      </c>
      <c r="Q382" s="259">
        <v>9837.41</v>
      </c>
      <c r="S382" s="64">
        <v>80</v>
      </c>
      <c r="T382" s="259">
        <v>7128.98</v>
      </c>
      <c r="V382" s="174"/>
      <c r="W382" s="175"/>
      <c r="X382" s="167"/>
      <c r="Y382" s="167"/>
      <c r="Z382" s="167"/>
      <c r="AA382" s="66"/>
      <c r="AB382" s="5"/>
      <c r="AC382" s="5"/>
      <c r="AD382" s="5"/>
      <c r="AE382" s="5"/>
      <c r="AF382" s="5"/>
      <c r="AG382" s="5"/>
      <c r="AH382" s="5"/>
      <c r="AI382" s="5"/>
      <c r="AJ382" s="5"/>
      <c r="AK382" s="5"/>
      <c r="AL382" s="5"/>
      <c r="AM382" s="5"/>
    </row>
    <row r="383" spans="1:39" s="4" customFormat="1" ht="14.4">
      <c r="A383" s="64" t="s">
        <v>725</v>
      </c>
      <c r="B383" s="64" t="s">
        <v>238</v>
      </c>
      <c r="C383" s="64"/>
      <c r="D383" s="64" t="s">
        <v>105</v>
      </c>
      <c r="E383" s="11"/>
      <c r="F383" s="11"/>
      <c r="G383" s="8"/>
      <c r="I383" s="64"/>
      <c r="J383" s="48"/>
      <c r="K383" s="108"/>
      <c r="M383" s="64">
        <v>540</v>
      </c>
      <c r="N383" s="258">
        <v>40809.4</v>
      </c>
      <c r="P383" s="64">
        <v>490</v>
      </c>
      <c r="Q383" s="259">
        <v>38568.53</v>
      </c>
      <c r="S383" s="64">
        <v>393</v>
      </c>
      <c r="T383" s="259">
        <v>29163.07</v>
      </c>
      <c r="V383" s="174"/>
      <c r="W383" s="175"/>
      <c r="X383" s="167"/>
      <c r="Y383" s="167"/>
      <c r="Z383" s="167"/>
      <c r="AA383" s="66"/>
      <c r="AB383" s="5"/>
      <c r="AC383" s="5"/>
      <c r="AD383" s="5"/>
      <c r="AE383" s="5"/>
      <c r="AF383" s="5"/>
      <c r="AG383" s="5"/>
      <c r="AH383" s="5"/>
      <c r="AI383" s="5"/>
      <c r="AJ383" s="5"/>
      <c r="AK383" s="5"/>
      <c r="AL383" s="5"/>
      <c r="AM383" s="5"/>
    </row>
    <row r="384" spans="1:39" s="4" customFormat="1" ht="14.4">
      <c r="A384" s="64" t="s">
        <v>725</v>
      </c>
      <c r="B384" s="64" t="s">
        <v>742</v>
      </c>
      <c r="C384" s="64"/>
      <c r="D384" s="64" t="s">
        <v>105</v>
      </c>
      <c r="E384" s="11"/>
      <c r="F384" s="11"/>
      <c r="G384" s="8"/>
      <c r="I384" s="64"/>
      <c r="J384" s="48"/>
      <c r="K384" s="108"/>
      <c r="M384" s="64">
        <v>1</v>
      </c>
      <c r="N384" s="258">
        <v>48.7</v>
      </c>
      <c r="P384" s="64"/>
      <c r="Q384" s="259"/>
      <c r="S384" s="64"/>
      <c r="T384" s="259"/>
      <c r="V384" s="174"/>
      <c r="W384" s="175"/>
      <c r="X384" s="167"/>
      <c r="Y384" s="167"/>
      <c r="Z384" s="167"/>
      <c r="AA384" s="66"/>
      <c r="AB384" s="5"/>
      <c r="AC384" s="5"/>
      <c r="AD384" s="5"/>
      <c r="AE384" s="5"/>
      <c r="AF384" s="5"/>
      <c r="AG384" s="5"/>
      <c r="AH384" s="5"/>
      <c r="AI384" s="5"/>
      <c r="AJ384" s="5"/>
      <c r="AK384" s="5"/>
      <c r="AL384" s="5"/>
      <c r="AM384" s="5"/>
    </row>
    <row r="385" spans="1:39" s="4" customFormat="1" ht="14.4">
      <c r="A385" s="64" t="s">
        <v>725</v>
      </c>
      <c r="B385" s="64" t="s">
        <v>743</v>
      </c>
      <c r="C385" s="64"/>
      <c r="D385" s="64" t="s">
        <v>240</v>
      </c>
      <c r="E385" s="11"/>
      <c r="F385" s="11"/>
      <c r="G385" s="8"/>
      <c r="I385" s="64"/>
      <c r="J385" s="48"/>
      <c r="K385" s="108"/>
      <c r="M385" s="64">
        <v>10</v>
      </c>
      <c r="N385" s="258">
        <v>1000.32</v>
      </c>
      <c r="P385" s="64">
        <v>6</v>
      </c>
      <c r="Q385" s="259">
        <v>515.16</v>
      </c>
      <c r="S385" s="64">
        <v>6</v>
      </c>
      <c r="T385" s="259">
        <v>484.03</v>
      </c>
      <c r="V385" s="174"/>
      <c r="W385" s="175"/>
      <c r="X385" s="167"/>
      <c r="Y385" s="167"/>
      <c r="Z385" s="167"/>
      <c r="AA385" s="66"/>
      <c r="AB385" s="5"/>
      <c r="AC385" s="5"/>
      <c r="AD385" s="5"/>
      <c r="AE385" s="5"/>
      <c r="AF385" s="5"/>
      <c r="AG385" s="5"/>
      <c r="AH385" s="5"/>
      <c r="AI385" s="5"/>
      <c r="AJ385" s="5"/>
      <c r="AK385" s="5"/>
      <c r="AL385" s="5"/>
      <c r="AM385" s="5"/>
    </row>
    <row r="386" spans="1:39" s="4" customFormat="1" ht="14.4">
      <c r="A386" s="64" t="s">
        <v>725</v>
      </c>
      <c r="B386" s="64" t="s">
        <v>744</v>
      </c>
      <c r="C386" s="64"/>
      <c r="D386" s="64" t="s">
        <v>136</v>
      </c>
      <c r="E386" s="11"/>
      <c r="F386" s="11"/>
      <c r="G386" s="8"/>
      <c r="I386" s="64"/>
      <c r="J386" s="48"/>
      <c r="K386" s="108"/>
      <c r="M386" s="64">
        <v>1</v>
      </c>
      <c r="N386" s="258">
        <v>66.27</v>
      </c>
      <c r="P386" s="64"/>
      <c r="Q386" s="259"/>
      <c r="S386" s="64"/>
      <c r="T386" s="259"/>
      <c r="V386" s="174"/>
      <c r="W386" s="175"/>
      <c r="X386" s="167"/>
      <c r="Y386" s="167"/>
      <c r="Z386" s="167"/>
      <c r="AA386" s="66"/>
      <c r="AB386" s="5"/>
      <c r="AC386" s="5"/>
      <c r="AD386" s="5"/>
      <c r="AE386" s="5"/>
      <c r="AF386" s="5"/>
      <c r="AG386" s="5"/>
      <c r="AH386" s="5"/>
      <c r="AI386" s="5"/>
      <c r="AJ386" s="5"/>
      <c r="AK386" s="5"/>
      <c r="AL386" s="5"/>
      <c r="AM386" s="5"/>
    </row>
    <row r="387" spans="1:39" s="4" customFormat="1" ht="14.4">
      <c r="A387" s="64" t="s">
        <v>725</v>
      </c>
      <c r="B387" s="64" t="s">
        <v>241</v>
      </c>
      <c r="C387" s="64"/>
      <c r="D387" s="64" t="s">
        <v>242</v>
      </c>
      <c r="E387" s="11"/>
      <c r="F387" s="11"/>
      <c r="G387" s="8"/>
      <c r="I387" s="64"/>
      <c r="J387" s="48"/>
      <c r="K387" s="108"/>
      <c r="M387" s="64">
        <v>1</v>
      </c>
      <c r="N387" s="258">
        <v>180</v>
      </c>
      <c r="P387" s="64"/>
      <c r="Q387" s="259"/>
      <c r="S387" s="64"/>
      <c r="T387" s="259"/>
      <c r="V387" s="174"/>
      <c r="W387" s="175"/>
      <c r="X387" s="167"/>
      <c r="Y387" s="167"/>
      <c r="Z387" s="167"/>
      <c r="AA387" s="66"/>
      <c r="AB387" s="5"/>
      <c r="AC387" s="5"/>
      <c r="AD387" s="5"/>
      <c r="AE387" s="5"/>
      <c r="AF387" s="5"/>
      <c r="AG387" s="5"/>
      <c r="AH387" s="5"/>
      <c r="AI387" s="5"/>
      <c r="AJ387" s="5"/>
      <c r="AK387" s="5"/>
      <c r="AL387" s="5"/>
      <c r="AM387" s="5"/>
    </row>
    <row r="388" spans="1:39" s="4" customFormat="1" ht="14.4">
      <c r="A388" s="64" t="s">
        <v>725</v>
      </c>
      <c r="B388" s="64" t="s">
        <v>243</v>
      </c>
      <c r="C388" s="64"/>
      <c r="D388" s="64" t="s">
        <v>242</v>
      </c>
      <c r="E388" s="11"/>
      <c r="F388" s="11"/>
      <c r="G388" s="8"/>
      <c r="I388" s="64"/>
      <c r="J388" s="48"/>
      <c r="K388" s="108"/>
      <c r="M388" s="64">
        <v>1</v>
      </c>
      <c r="N388" s="258">
        <v>93.73</v>
      </c>
      <c r="P388" s="64"/>
      <c r="Q388" s="259"/>
      <c r="S388" s="64"/>
      <c r="T388" s="259"/>
      <c r="V388" s="174"/>
      <c r="W388" s="175"/>
      <c r="X388" s="167"/>
      <c r="Y388" s="167"/>
      <c r="Z388" s="167"/>
      <c r="AA388" s="66"/>
      <c r="AB388" s="5"/>
      <c r="AC388" s="5"/>
      <c r="AD388" s="5"/>
      <c r="AE388" s="5"/>
      <c r="AF388" s="5"/>
      <c r="AG388" s="5"/>
      <c r="AH388" s="5"/>
      <c r="AI388" s="5"/>
      <c r="AJ388" s="5"/>
      <c r="AK388" s="5"/>
      <c r="AL388" s="5"/>
      <c r="AM388" s="5"/>
    </row>
    <row r="389" spans="1:39" s="4" customFormat="1" ht="14.4">
      <c r="A389" s="64" t="s">
        <v>725</v>
      </c>
      <c r="B389" s="64" t="s">
        <v>244</v>
      </c>
      <c r="C389" s="64"/>
      <c r="D389" s="64" t="s">
        <v>193</v>
      </c>
      <c r="E389" s="11"/>
      <c r="F389" s="11"/>
      <c r="G389" s="8"/>
      <c r="I389" s="64"/>
      <c r="J389" s="48"/>
      <c r="K389" s="108"/>
      <c r="M389" s="64">
        <v>2</v>
      </c>
      <c r="N389" s="258">
        <v>299.57</v>
      </c>
      <c r="P389" s="64">
        <v>3</v>
      </c>
      <c r="Q389" s="259">
        <v>162.68</v>
      </c>
      <c r="S389" s="64">
        <v>2</v>
      </c>
      <c r="T389" s="259">
        <v>141.57</v>
      </c>
      <c r="V389" s="174"/>
      <c r="W389" s="175"/>
      <c r="X389" s="167"/>
      <c r="Y389" s="167"/>
      <c r="Z389" s="167"/>
      <c r="AA389" s="66"/>
      <c r="AB389" s="5"/>
      <c r="AC389" s="5"/>
      <c r="AD389" s="5"/>
      <c r="AE389" s="5"/>
      <c r="AF389" s="5"/>
      <c r="AG389" s="5"/>
      <c r="AH389" s="5"/>
      <c r="AI389" s="5"/>
      <c r="AJ389" s="5"/>
      <c r="AK389" s="5"/>
      <c r="AL389" s="5"/>
      <c r="AM389" s="5"/>
    </row>
    <row r="390" spans="1:39" s="4" customFormat="1" ht="14.4">
      <c r="A390" s="64" t="s">
        <v>725</v>
      </c>
      <c r="B390" s="64" t="s">
        <v>245</v>
      </c>
      <c r="C390" s="64"/>
      <c r="D390" s="64" t="s">
        <v>246</v>
      </c>
      <c r="E390" s="11"/>
      <c r="F390" s="11"/>
      <c r="G390" s="8"/>
      <c r="I390" s="64"/>
      <c r="J390" s="48"/>
      <c r="K390" s="108"/>
      <c r="M390" s="64">
        <v>57</v>
      </c>
      <c r="N390" s="258">
        <v>6317.88</v>
      </c>
      <c r="P390" s="64">
        <v>43</v>
      </c>
      <c r="Q390" s="259">
        <v>4927.6400000000003</v>
      </c>
      <c r="S390" s="64">
        <v>39</v>
      </c>
      <c r="T390" s="259">
        <v>4038.86</v>
      </c>
      <c r="V390" s="174"/>
      <c r="W390" s="175"/>
      <c r="X390" s="167"/>
      <c r="Y390" s="167"/>
      <c r="Z390" s="167"/>
      <c r="AA390" s="66"/>
      <c r="AB390" s="5"/>
      <c r="AC390" s="5"/>
      <c r="AD390" s="5"/>
      <c r="AE390" s="5"/>
      <c r="AF390" s="5"/>
      <c r="AG390" s="5"/>
      <c r="AH390" s="5"/>
      <c r="AI390" s="5"/>
      <c r="AJ390" s="5"/>
      <c r="AK390" s="5"/>
      <c r="AL390" s="5"/>
      <c r="AM390" s="5"/>
    </row>
    <row r="391" spans="1:39" s="4" customFormat="1" ht="14.4">
      <c r="A391" s="64" t="s">
        <v>725</v>
      </c>
      <c r="B391" s="64" t="s">
        <v>247</v>
      </c>
      <c r="C391" s="64"/>
      <c r="D391" s="64" t="s">
        <v>248</v>
      </c>
      <c r="E391" s="11"/>
      <c r="F391" s="11"/>
      <c r="G391" s="8"/>
      <c r="I391" s="64"/>
      <c r="J391" s="48"/>
      <c r="K391" s="108"/>
      <c r="M391" s="64">
        <v>24</v>
      </c>
      <c r="N391" s="258">
        <v>2883.66</v>
      </c>
      <c r="P391" s="64">
        <v>14</v>
      </c>
      <c r="Q391" s="259">
        <v>1787.31</v>
      </c>
      <c r="S391" s="64">
        <v>9</v>
      </c>
      <c r="T391" s="259">
        <v>856.1</v>
      </c>
      <c r="V391" s="174"/>
      <c r="W391" s="175"/>
      <c r="X391" s="167"/>
      <c r="Y391" s="167"/>
      <c r="Z391" s="167"/>
      <c r="AA391" s="66"/>
      <c r="AB391" s="5"/>
      <c r="AC391" s="5"/>
      <c r="AD391" s="5"/>
      <c r="AE391" s="5"/>
      <c r="AF391" s="5"/>
      <c r="AG391" s="5"/>
      <c r="AH391" s="5"/>
      <c r="AI391" s="5"/>
      <c r="AJ391" s="5"/>
      <c r="AK391" s="5"/>
      <c r="AL391" s="5"/>
      <c r="AM391" s="5"/>
    </row>
    <row r="392" spans="1:39" s="4" customFormat="1" ht="14.4">
      <c r="A392" s="64" t="s">
        <v>725</v>
      </c>
      <c r="B392" s="64" t="s">
        <v>249</v>
      </c>
      <c r="C392" s="64"/>
      <c r="D392" s="64" t="s">
        <v>250</v>
      </c>
      <c r="E392" s="11"/>
      <c r="F392" s="11"/>
      <c r="G392" s="8"/>
      <c r="I392" s="64"/>
      <c r="J392" s="48"/>
      <c r="K392" s="108"/>
      <c r="M392" s="64">
        <v>11</v>
      </c>
      <c r="N392" s="258">
        <v>1073.6300000000001</v>
      </c>
      <c r="P392" s="64">
        <v>14</v>
      </c>
      <c r="Q392" s="259">
        <v>1343.8</v>
      </c>
      <c r="S392" s="64">
        <v>8</v>
      </c>
      <c r="T392" s="259">
        <v>750.55</v>
      </c>
      <c r="V392" s="174"/>
      <c r="W392" s="175"/>
      <c r="X392" s="167"/>
      <c r="Y392" s="167"/>
      <c r="Z392" s="167"/>
      <c r="AA392" s="66"/>
      <c r="AB392" s="5"/>
      <c r="AC392" s="5"/>
      <c r="AD392" s="5"/>
      <c r="AE392" s="5"/>
      <c r="AF392" s="5"/>
      <c r="AG392" s="5"/>
      <c r="AH392" s="5"/>
      <c r="AI392" s="5"/>
      <c r="AJ392" s="5"/>
      <c r="AK392" s="5"/>
      <c r="AL392" s="5"/>
      <c r="AM392" s="5"/>
    </row>
    <row r="393" spans="1:39" s="4" customFormat="1" ht="14.4">
      <c r="A393" s="64" t="s">
        <v>725</v>
      </c>
      <c r="B393" s="64" t="s">
        <v>745</v>
      </c>
      <c r="C393" s="64"/>
      <c r="D393" s="64" t="s">
        <v>264</v>
      </c>
      <c r="E393" s="11"/>
      <c r="F393" s="11"/>
      <c r="G393" s="8"/>
      <c r="I393" s="64"/>
      <c r="J393" s="48"/>
      <c r="K393" s="108"/>
      <c r="M393" s="64"/>
      <c r="N393" s="258"/>
      <c r="P393" s="64"/>
      <c r="Q393" s="259"/>
      <c r="S393" s="64">
        <v>1</v>
      </c>
      <c r="T393" s="259">
        <v>5.94</v>
      </c>
      <c r="V393" s="174"/>
      <c r="W393" s="175"/>
      <c r="X393" s="167"/>
      <c r="Y393" s="167"/>
      <c r="Z393" s="167"/>
      <c r="AA393" s="66"/>
      <c r="AB393" s="5"/>
      <c r="AC393" s="5"/>
      <c r="AD393" s="5"/>
      <c r="AE393" s="5"/>
      <c r="AF393" s="5"/>
      <c r="AG393" s="5"/>
      <c r="AH393" s="5"/>
      <c r="AI393" s="5"/>
      <c r="AJ393" s="5"/>
      <c r="AK393" s="5"/>
      <c r="AL393" s="5"/>
      <c r="AM393" s="5"/>
    </row>
    <row r="394" spans="1:39" s="4" customFormat="1" ht="14.4">
      <c r="A394" s="64" t="s">
        <v>725</v>
      </c>
      <c r="B394" s="64" t="s">
        <v>466</v>
      </c>
      <c r="C394" s="64"/>
      <c r="D394" s="64" t="s">
        <v>365</v>
      </c>
      <c r="E394" s="11"/>
      <c r="F394" s="11"/>
      <c r="G394" s="8"/>
      <c r="I394" s="64"/>
      <c r="J394" s="48"/>
      <c r="K394" s="108"/>
      <c r="M394" s="64">
        <v>3</v>
      </c>
      <c r="N394" s="258">
        <v>260.45999999999998</v>
      </c>
      <c r="P394" s="64"/>
      <c r="Q394" s="259"/>
      <c r="S394" s="64"/>
      <c r="T394" s="259"/>
      <c r="V394" s="174"/>
      <c r="W394" s="175"/>
      <c r="X394" s="167"/>
      <c r="Y394" s="167"/>
      <c r="Z394" s="167"/>
      <c r="AA394" s="66"/>
      <c r="AB394" s="5"/>
      <c r="AC394" s="5"/>
      <c r="AD394" s="5"/>
      <c r="AE394" s="5"/>
      <c r="AF394" s="5"/>
      <c r="AG394" s="5"/>
      <c r="AH394" s="5"/>
      <c r="AI394" s="5"/>
      <c r="AJ394" s="5"/>
      <c r="AK394" s="5"/>
      <c r="AL394" s="5"/>
      <c r="AM394" s="5"/>
    </row>
    <row r="395" spans="1:39" s="4" customFormat="1" ht="14.4">
      <c r="A395" s="64" t="s">
        <v>725</v>
      </c>
      <c r="B395" s="64" t="s">
        <v>251</v>
      </c>
      <c r="C395" s="64"/>
      <c r="D395" s="64" t="s">
        <v>96</v>
      </c>
      <c r="E395" s="11"/>
      <c r="F395" s="11"/>
      <c r="G395" s="8"/>
      <c r="I395" s="64"/>
      <c r="J395" s="48"/>
      <c r="K395" s="108"/>
      <c r="M395" s="64">
        <v>406</v>
      </c>
      <c r="N395" s="258">
        <v>32728.21</v>
      </c>
      <c r="P395" s="64">
        <v>413</v>
      </c>
      <c r="Q395" s="259">
        <v>33317.269999999997</v>
      </c>
      <c r="S395" s="64">
        <v>344</v>
      </c>
      <c r="T395" s="259">
        <v>26094.880000000001</v>
      </c>
      <c r="V395" s="174"/>
      <c r="W395" s="175"/>
      <c r="X395" s="167"/>
      <c r="Y395" s="167"/>
      <c r="Z395" s="167"/>
      <c r="AA395" s="66"/>
      <c r="AB395" s="5"/>
      <c r="AC395" s="5"/>
      <c r="AD395" s="5"/>
      <c r="AE395" s="5"/>
      <c r="AF395" s="5"/>
      <c r="AG395" s="5"/>
      <c r="AH395" s="5"/>
      <c r="AI395" s="5"/>
      <c r="AJ395" s="5"/>
      <c r="AK395" s="5"/>
      <c r="AL395" s="5"/>
      <c r="AM395" s="5"/>
    </row>
    <row r="396" spans="1:39" s="4" customFormat="1" ht="14.4">
      <c r="A396" s="64" t="s">
        <v>725</v>
      </c>
      <c r="B396" s="64" t="s">
        <v>746</v>
      </c>
      <c r="C396" s="64"/>
      <c r="D396" s="64" t="s">
        <v>96</v>
      </c>
      <c r="E396" s="11"/>
      <c r="F396" s="11"/>
      <c r="G396" s="8"/>
      <c r="I396" s="64"/>
      <c r="J396" s="48"/>
      <c r="K396" s="108"/>
      <c r="M396" s="64"/>
      <c r="N396" s="258"/>
      <c r="P396" s="64">
        <v>12</v>
      </c>
      <c r="Q396" s="259">
        <v>1290.43</v>
      </c>
      <c r="S396" s="64">
        <v>31</v>
      </c>
      <c r="T396" s="259">
        <v>2112.98</v>
      </c>
      <c r="V396" s="174"/>
      <c r="W396" s="175"/>
      <c r="X396" s="167"/>
      <c r="Y396" s="167"/>
      <c r="Z396" s="167"/>
      <c r="AA396" s="66"/>
      <c r="AB396" s="5"/>
      <c r="AC396" s="5"/>
      <c r="AD396" s="5"/>
      <c r="AE396" s="5"/>
      <c r="AF396" s="5"/>
      <c r="AG396" s="5"/>
      <c r="AH396" s="5"/>
      <c r="AI396" s="5"/>
      <c r="AJ396" s="5"/>
      <c r="AK396" s="5"/>
      <c r="AL396" s="5"/>
      <c r="AM396" s="5"/>
    </row>
    <row r="397" spans="1:39" s="4" customFormat="1" ht="14.4">
      <c r="A397" s="64" t="s">
        <v>725</v>
      </c>
      <c r="B397" s="64" t="s">
        <v>252</v>
      </c>
      <c r="C397" s="64"/>
      <c r="D397" s="64" t="s">
        <v>253</v>
      </c>
      <c r="E397" s="11"/>
      <c r="F397" s="11"/>
      <c r="G397" s="8"/>
      <c r="I397" s="64"/>
      <c r="J397" s="48"/>
      <c r="K397" s="108"/>
      <c r="M397" s="64">
        <v>13</v>
      </c>
      <c r="N397" s="258">
        <v>1338.41</v>
      </c>
      <c r="P397" s="64">
        <v>8</v>
      </c>
      <c r="Q397" s="259">
        <v>985.83</v>
      </c>
      <c r="S397" s="64">
        <v>6</v>
      </c>
      <c r="T397" s="259">
        <v>450.94</v>
      </c>
      <c r="V397" s="174"/>
      <c r="W397" s="175"/>
      <c r="X397" s="167"/>
      <c r="Y397" s="167"/>
      <c r="Z397" s="167"/>
      <c r="AA397" s="66"/>
      <c r="AB397" s="5"/>
      <c r="AC397" s="5"/>
      <c r="AD397" s="5"/>
      <c r="AE397" s="5"/>
      <c r="AF397" s="5"/>
      <c r="AG397" s="5"/>
      <c r="AH397" s="5"/>
      <c r="AI397" s="5"/>
      <c r="AJ397" s="5"/>
      <c r="AK397" s="5"/>
      <c r="AL397" s="5"/>
      <c r="AM397" s="5"/>
    </row>
    <row r="398" spans="1:39" s="4" customFormat="1" ht="14.4">
      <c r="A398" s="64" t="s">
        <v>725</v>
      </c>
      <c r="B398" s="64" t="s">
        <v>254</v>
      </c>
      <c r="C398" s="64"/>
      <c r="D398" s="64" t="s">
        <v>229</v>
      </c>
      <c r="E398" s="11"/>
      <c r="F398" s="11"/>
      <c r="G398" s="8"/>
      <c r="I398" s="64"/>
      <c r="J398" s="48"/>
      <c r="K398" s="108"/>
      <c r="M398" s="64">
        <v>47</v>
      </c>
      <c r="N398" s="258">
        <v>5652.02</v>
      </c>
      <c r="P398" s="64"/>
      <c r="Q398" s="259"/>
      <c r="S398" s="64">
        <v>4</v>
      </c>
      <c r="T398" s="259">
        <v>401.71</v>
      </c>
      <c r="V398" s="174"/>
      <c r="W398" s="175"/>
      <c r="X398" s="167"/>
      <c r="Y398" s="167"/>
      <c r="Z398" s="167"/>
      <c r="AA398" s="66"/>
      <c r="AB398" s="5"/>
      <c r="AC398" s="5"/>
      <c r="AD398" s="5"/>
      <c r="AE398" s="5"/>
      <c r="AF398" s="5"/>
      <c r="AG398" s="5"/>
      <c r="AH398" s="5"/>
      <c r="AI398" s="5"/>
      <c r="AJ398" s="5"/>
      <c r="AK398" s="5"/>
      <c r="AL398" s="5"/>
      <c r="AM398" s="5"/>
    </row>
    <row r="399" spans="1:39" s="4" customFormat="1" ht="14.4">
      <c r="A399" s="64" t="s">
        <v>725</v>
      </c>
      <c r="B399" s="64" t="s">
        <v>747</v>
      </c>
      <c r="C399" s="64"/>
      <c r="D399" s="64" t="s">
        <v>222</v>
      </c>
      <c r="E399" s="11"/>
      <c r="F399" s="11"/>
      <c r="G399" s="8"/>
      <c r="I399" s="64"/>
      <c r="J399" s="48"/>
      <c r="K399" s="108"/>
      <c r="M399" s="64">
        <v>1</v>
      </c>
      <c r="N399" s="258">
        <v>83.58</v>
      </c>
      <c r="P399" s="64"/>
      <c r="Q399" s="259"/>
      <c r="S399" s="64"/>
      <c r="T399" s="259"/>
      <c r="V399" s="174"/>
      <c r="W399" s="175"/>
      <c r="X399" s="167"/>
      <c r="Y399" s="167"/>
      <c r="Z399" s="167"/>
      <c r="AA399" s="66"/>
      <c r="AB399" s="5"/>
      <c r="AC399" s="5"/>
      <c r="AD399" s="5"/>
      <c r="AE399" s="5"/>
      <c r="AF399" s="5"/>
      <c r="AG399" s="5"/>
      <c r="AH399" s="5"/>
      <c r="AI399" s="5"/>
      <c r="AJ399" s="5"/>
      <c r="AK399" s="5"/>
      <c r="AL399" s="5"/>
      <c r="AM399" s="5"/>
    </row>
    <row r="400" spans="1:39" s="4" customFormat="1" ht="14.4">
      <c r="A400" s="64" t="s">
        <v>725</v>
      </c>
      <c r="B400" s="64" t="s">
        <v>591</v>
      </c>
      <c r="C400" s="64"/>
      <c r="D400" s="64" t="s">
        <v>295</v>
      </c>
      <c r="E400" s="11"/>
      <c r="F400" s="11"/>
      <c r="G400" s="8"/>
      <c r="I400" s="64"/>
      <c r="J400" s="48"/>
      <c r="K400" s="108"/>
      <c r="M400" s="64">
        <v>3</v>
      </c>
      <c r="N400" s="258">
        <v>38.82</v>
      </c>
      <c r="P400" s="64"/>
      <c r="Q400" s="259"/>
      <c r="S400" s="64"/>
      <c r="T400" s="259"/>
      <c r="V400" s="174"/>
      <c r="W400" s="175"/>
      <c r="X400" s="167"/>
      <c r="Y400" s="167"/>
      <c r="Z400" s="167"/>
      <c r="AA400" s="66"/>
      <c r="AB400" s="5"/>
      <c r="AC400" s="5"/>
      <c r="AD400" s="5"/>
      <c r="AE400" s="5"/>
      <c r="AF400" s="5"/>
      <c r="AG400" s="5"/>
      <c r="AH400" s="5"/>
      <c r="AI400" s="5"/>
      <c r="AJ400" s="5"/>
      <c r="AK400" s="5"/>
      <c r="AL400" s="5"/>
      <c r="AM400" s="5"/>
    </row>
    <row r="401" spans="1:39" s="4" customFormat="1" ht="14.4">
      <c r="A401" s="64" t="s">
        <v>725</v>
      </c>
      <c r="B401" s="64" t="s">
        <v>255</v>
      </c>
      <c r="C401" s="64"/>
      <c r="D401" s="64" t="s">
        <v>256</v>
      </c>
      <c r="E401" s="11"/>
      <c r="F401" s="11"/>
      <c r="G401" s="8"/>
      <c r="I401" s="64"/>
      <c r="J401" s="48"/>
      <c r="K401" s="108"/>
      <c r="M401" s="64">
        <v>9</v>
      </c>
      <c r="N401" s="258">
        <v>1182.54</v>
      </c>
      <c r="P401" s="64">
        <v>10</v>
      </c>
      <c r="Q401" s="259">
        <v>1290.54</v>
      </c>
      <c r="S401" s="64">
        <v>7</v>
      </c>
      <c r="T401" s="259">
        <v>853.01</v>
      </c>
      <c r="V401" s="174"/>
      <c r="W401" s="175"/>
      <c r="X401" s="167"/>
      <c r="Y401" s="167"/>
      <c r="Z401" s="167"/>
      <c r="AA401" s="66"/>
      <c r="AB401" s="5"/>
      <c r="AC401" s="5"/>
      <c r="AD401" s="5"/>
      <c r="AE401" s="5"/>
      <c r="AF401" s="5"/>
      <c r="AG401" s="5"/>
      <c r="AH401" s="5"/>
      <c r="AI401" s="5"/>
      <c r="AJ401" s="5"/>
      <c r="AK401" s="5"/>
      <c r="AL401" s="5"/>
      <c r="AM401" s="5"/>
    </row>
    <row r="402" spans="1:39" s="4" customFormat="1" ht="14.4">
      <c r="A402" s="64" t="s">
        <v>725</v>
      </c>
      <c r="B402" s="64" t="s">
        <v>258</v>
      </c>
      <c r="C402" s="64"/>
      <c r="D402" s="64" t="s">
        <v>259</v>
      </c>
      <c r="E402" s="11"/>
      <c r="F402" s="11"/>
      <c r="G402" s="8"/>
      <c r="I402" s="64"/>
      <c r="J402" s="48"/>
      <c r="K402" s="108"/>
      <c r="M402" s="64">
        <v>15</v>
      </c>
      <c r="N402" s="258">
        <v>1923.48</v>
      </c>
      <c r="P402" s="64">
        <v>13</v>
      </c>
      <c r="Q402" s="259">
        <v>1314.7</v>
      </c>
      <c r="S402" s="64">
        <v>16</v>
      </c>
      <c r="T402" s="259">
        <v>1795.37</v>
      </c>
      <c r="V402" s="174"/>
      <c r="W402" s="175"/>
      <c r="X402" s="167"/>
      <c r="Y402" s="167"/>
      <c r="Z402" s="167"/>
      <c r="AA402" s="66"/>
      <c r="AB402" s="5"/>
      <c r="AC402" s="5"/>
      <c r="AD402" s="5"/>
      <c r="AE402" s="5"/>
      <c r="AF402" s="5"/>
      <c r="AG402" s="5"/>
      <c r="AH402" s="5"/>
      <c r="AI402" s="5"/>
      <c r="AJ402" s="5"/>
      <c r="AK402" s="5"/>
      <c r="AL402" s="5"/>
      <c r="AM402" s="5"/>
    </row>
    <row r="403" spans="1:39" s="4" customFormat="1" ht="14.4">
      <c r="A403" s="64" t="s">
        <v>725</v>
      </c>
      <c r="B403" s="64" t="s">
        <v>260</v>
      </c>
      <c r="C403" s="64"/>
      <c r="D403" s="64" t="s">
        <v>261</v>
      </c>
      <c r="E403" s="11"/>
      <c r="F403" s="11"/>
      <c r="G403" s="8"/>
      <c r="I403" s="64"/>
      <c r="J403" s="48"/>
      <c r="K403" s="108"/>
      <c r="M403" s="64">
        <v>28</v>
      </c>
      <c r="N403" s="258">
        <v>1186.43</v>
      </c>
      <c r="P403" s="64">
        <v>19</v>
      </c>
      <c r="Q403" s="259">
        <v>692.93</v>
      </c>
      <c r="S403" s="64">
        <v>5</v>
      </c>
      <c r="T403" s="259">
        <v>197.84</v>
      </c>
      <c r="V403" s="174"/>
      <c r="W403" s="175"/>
      <c r="X403" s="167"/>
      <c r="Y403" s="167"/>
      <c r="Z403" s="167"/>
      <c r="AA403" s="66"/>
      <c r="AB403" s="5"/>
      <c r="AC403" s="5"/>
      <c r="AD403" s="5"/>
      <c r="AE403" s="5"/>
      <c r="AF403" s="5"/>
      <c r="AG403" s="5"/>
      <c r="AH403" s="5"/>
      <c r="AI403" s="5"/>
      <c r="AJ403" s="5"/>
      <c r="AK403" s="5"/>
      <c r="AL403" s="5"/>
      <c r="AM403" s="5"/>
    </row>
    <row r="404" spans="1:39" s="4" customFormat="1" ht="14.4">
      <c r="A404" s="64" t="s">
        <v>725</v>
      </c>
      <c r="B404" s="64" t="s">
        <v>748</v>
      </c>
      <c r="C404" s="64"/>
      <c r="D404" s="64" t="s">
        <v>261</v>
      </c>
      <c r="E404" s="11"/>
      <c r="F404" s="11"/>
      <c r="G404" s="8"/>
      <c r="I404" s="64"/>
      <c r="J404" s="48"/>
      <c r="K404" s="108"/>
      <c r="M404" s="64"/>
      <c r="N404" s="258"/>
      <c r="P404" s="64">
        <v>1</v>
      </c>
      <c r="Q404" s="259">
        <v>5</v>
      </c>
      <c r="S404" s="64">
        <v>3</v>
      </c>
      <c r="T404" s="259">
        <v>120.79</v>
      </c>
      <c r="V404" s="174"/>
      <c r="W404" s="175"/>
      <c r="X404" s="167"/>
      <c r="Y404" s="167"/>
      <c r="Z404" s="167"/>
      <c r="AA404" s="66"/>
      <c r="AB404" s="5"/>
      <c r="AC404" s="5"/>
      <c r="AD404" s="5"/>
      <c r="AE404" s="5"/>
      <c r="AF404" s="5"/>
      <c r="AG404" s="5"/>
      <c r="AH404" s="5"/>
      <c r="AI404" s="5"/>
      <c r="AJ404" s="5"/>
      <c r="AK404" s="5"/>
      <c r="AL404" s="5"/>
      <c r="AM404" s="5"/>
    </row>
    <row r="405" spans="1:39" s="4" customFormat="1" ht="14.4">
      <c r="A405" s="64" t="s">
        <v>725</v>
      </c>
      <c r="B405" s="64" t="s">
        <v>507</v>
      </c>
      <c r="C405" s="64"/>
      <c r="D405" s="64" t="s">
        <v>136</v>
      </c>
      <c r="E405" s="11"/>
      <c r="F405" s="11"/>
      <c r="G405" s="8"/>
      <c r="I405" s="64"/>
      <c r="J405" s="48"/>
      <c r="K405" s="108"/>
      <c r="M405" s="64">
        <v>1</v>
      </c>
      <c r="N405" s="258">
        <v>14.18</v>
      </c>
      <c r="P405" s="64"/>
      <c r="Q405" s="259"/>
      <c r="S405" s="64"/>
      <c r="T405" s="259"/>
      <c r="V405" s="174"/>
      <c r="W405" s="175"/>
      <c r="X405" s="167"/>
      <c r="Y405" s="167"/>
      <c r="Z405" s="167"/>
      <c r="AA405" s="66"/>
      <c r="AB405" s="5"/>
      <c r="AC405" s="5"/>
      <c r="AD405" s="5"/>
      <c r="AE405" s="5"/>
      <c r="AF405" s="5"/>
      <c r="AG405" s="5"/>
      <c r="AH405" s="5"/>
      <c r="AI405" s="5"/>
      <c r="AJ405" s="5"/>
      <c r="AK405" s="5"/>
      <c r="AL405" s="5"/>
      <c r="AM405" s="5"/>
    </row>
    <row r="406" spans="1:39" s="4" customFormat="1" ht="14.4">
      <c r="A406" s="64" t="s">
        <v>725</v>
      </c>
      <c r="B406" s="64" t="s">
        <v>262</v>
      </c>
      <c r="C406" s="64"/>
      <c r="D406" s="64" t="s">
        <v>113</v>
      </c>
      <c r="E406" s="11"/>
      <c r="F406" s="11"/>
      <c r="G406" s="8"/>
      <c r="I406" s="64"/>
      <c r="J406" s="48"/>
      <c r="K406" s="108"/>
      <c r="M406" s="64">
        <v>14</v>
      </c>
      <c r="N406" s="258">
        <v>692.75</v>
      </c>
      <c r="P406" s="64">
        <v>1</v>
      </c>
      <c r="Q406" s="259">
        <v>91.27</v>
      </c>
      <c r="S406" s="64"/>
      <c r="T406" s="259"/>
      <c r="V406" s="174"/>
      <c r="W406" s="175"/>
      <c r="X406" s="167"/>
      <c r="Y406" s="167"/>
      <c r="Z406" s="167"/>
      <c r="AA406" s="66"/>
      <c r="AB406" s="5"/>
      <c r="AC406" s="5"/>
      <c r="AD406" s="5"/>
      <c r="AE406" s="5"/>
      <c r="AF406" s="5"/>
      <c r="AG406" s="5"/>
      <c r="AH406" s="5"/>
      <c r="AI406" s="5"/>
      <c r="AJ406" s="5"/>
      <c r="AK406" s="5"/>
      <c r="AL406" s="5"/>
      <c r="AM406" s="5"/>
    </row>
    <row r="407" spans="1:39" s="4" customFormat="1" ht="14.4">
      <c r="A407" s="64" t="s">
        <v>725</v>
      </c>
      <c r="B407" s="64" t="s">
        <v>490</v>
      </c>
      <c r="C407" s="64"/>
      <c r="D407" s="64" t="s">
        <v>113</v>
      </c>
      <c r="E407" s="11"/>
      <c r="F407" s="11"/>
      <c r="G407" s="8"/>
      <c r="I407" s="64"/>
      <c r="J407" s="48"/>
      <c r="K407" s="108"/>
      <c r="M407" s="64"/>
      <c r="N407" s="258"/>
      <c r="P407" s="64"/>
      <c r="Q407" s="259"/>
      <c r="S407" s="64">
        <v>2</v>
      </c>
      <c r="T407" s="259">
        <v>339.96</v>
      </c>
      <c r="V407" s="174"/>
      <c r="W407" s="175"/>
      <c r="X407" s="167"/>
      <c r="Y407" s="167"/>
      <c r="Z407" s="167"/>
      <c r="AA407" s="66"/>
      <c r="AB407" s="5"/>
      <c r="AC407" s="5"/>
      <c r="AD407" s="5"/>
      <c r="AE407" s="5"/>
      <c r="AF407" s="5"/>
      <c r="AG407" s="5"/>
      <c r="AH407" s="5"/>
      <c r="AI407" s="5"/>
      <c r="AJ407" s="5"/>
      <c r="AK407" s="5"/>
      <c r="AL407" s="5"/>
      <c r="AM407" s="5"/>
    </row>
    <row r="408" spans="1:39" s="4" customFormat="1" ht="14.4">
      <c r="A408" s="64" t="s">
        <v>725</v>
      </c>
      <c r="B408" s="64" t="s">
        <v>263</v>
      </c>
      <c r="C408" s="64"/>
      <c r="D408" s="64" t="s">
        <v>264</v>
      </c>
      <c r="E408" s="11"/>
      <c r="F408" s="11"/>
      <c r="G408" s="8"/>
      <c r="I408" s="64"/>
      <c r="J408" s="48"/>
      <c r="K408" s="108"/>
      <c r="M408" s="64">
        <v>45</v>
      </c>
      <c r="N408" s="258">
        <v>4590.66</v>
      </c>
      <c r="P408" s="64">
        <v>42</v>
      </c>
      <c r="Q408" s="259">
        <v>4622.8</v>
      </c>
      <c r="S408" s="64">
        <v>37</v>
      </c>
      <c r="T408" s="259">
        <v>3464.96</v>
      </c>
      <c r="V408" s="174"/>
      <c r="W408" s="175"/>
      <c r="X408" s="167"/>
      <c r="Y408" s="167"/>
      <c r="Z408" s="167"/>
      <c r="AA408" s="66"/>
      <c r="AB408" s="5"/>
      <c r="AC408" s="5"/>
      <c r="AD408" s="5"/>
      <c r="AE408" s="5"/>
      <c r="AF408" s="5"/>
      <c r="AG408" s="5"/>
      <c r="AH408" s="5"/>
      <c r="AI408" s="5"/>
      <c r="AJ408" s="5"/>
      <c r="AK408" s="5"/>
      <c r="AL408" s="5"/>
      <c r="AM408" s="5"/>
    </row>
    <row r="409" spans="1:39" s="4" customFormat="1" ht="14.4">
      <c r="A409" s="64" t="s">
        <v>725</v>
      </c>
      <c r="B409" s="64" t="s">
        <v>749</v>
      </c>
      <c r="C409" s="64"/>
      <c r="D409" s="64" t="s">
        <v>228</v>
      </c>
      <c r="E409" s="11"/>
      <c r="F409" s="11"/>
      <c r="G409" s="8"/>
      <c r="I409" s="64"/>
      <c r="J409" s="48"/>
      <c r="K409" s="108"/>
      <c r="M409" s="64">
        <v>1</v>
      </c>
      <c r="N409" s="258">
        <v>5</v>
      </c>
      <c r="P409" s="64"/>
      <c r="Q409" s="259"/>
      <c r="S409" s="64"/>
      <c r="T409" s="259"/>
      <c r="V409" s="174"/>
      <c r="W409" s="175"/>
      <c r="X409" s="167"/>
      <c r="Y409" s="167"/>
      <c r="Z409" s="167"/>
      <c r="AA409" s="66"/>
      <c r="AB409" s="5"/>
      <c r="AC409" s="5"/>
      <c r="AD409" s="5"/>
      <c r="AE409" s="5"/>
      <c r="AF409" s="5"/>
      <c r="AG409" s="5"/>
      <c r="AH409" s="5"/>
      <c r="AI409" s="5"/>
      <c r="AJ409" s="5"/>
      <c r="AK409" s="5"/>
      <c r="AL409" s="5"/>
      <c r="AM409" s="5"/>
    </row>
    <row r="410" spans="1:39" s="4" customFormat="1" ht="14.4">
      <c r="A410" s="64" t="s">
        <v>725</v>
      </c>
      <c r="B410" s="64" t="s">
        <v>265</v>
      </c>
      <c r="C410" s="64"/>
      <c r="D410" s="64" t="s">
        <v>228</v>
      </c>
      <c r="E410" s="11"/>
      <c r="F410" s="11"/>
      <c r="G410" s="8"/>
      <c r="I410" s="64"/>
      <c r="J410" s="48"/>
      <c r="K410" s="108"/>
      <c r="M410" s="64">
        <v>8</v>
      </c>
      <c r="N410" s="258">
        <v>881.64</v>
      </c>
      <c r="P410" s="64"/>
      <c r="Q410" s="259"/>
      <c r="S410" s="64"/>
      <c r="T410" s="259"/>
      <c r="V410" s="174"/>
      <c r="W410" s="175"/>
      <c r="X410" s="167"/>
      <c r="Y410" s="167"/>
      <c r="Z410" s="167"/>
      <c r="AA410" s="66"/>
      <c r="AB410" s="5"/>
      <c r="AC410" s="5"/>
      <c r="AD410" s="5"/>
      <c r="AE410" s="5"/>
      <c r="AF410" s="5"/>
      <c r="AG410" s="5"/>
      <c r="AH410" s="5"/>
      <c r="AI410" s="5"/>
      <c r="AJ410" s="5"/>
      <c r="AK410" s="5"/>
      <c r="AL410" s="5"/>
      <c r="AM410" s="5"/>
    </row>
    <row r="411" spans="1:39" s="4" customFormat="1" ht="14.4">
      <c r="A411" s="64" t="s">
        <v>725</v>
      </c>
      <c r="B411" s="64" t="s">
        <v>266</v>
      </c>
      <c r="C411" s="64"/>
      <c r="D411" s="64" t="s">
        <v>113</v>
      </c>
      <c r="E411" s="11"/>
      <c r="F411" s="11"/>
      <c r="G411" s="8"/>
      <c r="I411" s="64"/>
      <c r="J411" s="48"/>
      <c r="K411" s="108"/>
      <c r="M411" s="64">
        <v>1</v>
      </c>
      <c r="N411" s="258">
        <v>180</v>
      </c>
      <c r="P411" s="64">
        <v>2</v>
      </c>
      <c r="Q411" s="259">
        <v>360</v>
      </c>
      <c r="S411" s="64">
        <v>1</v>
      </c>
      <c r="T411" s="259">
        <v>120.15</v>
      </c>
      <c r="V411" s="174"/>
      <c r="W411" s="175"/>
      <c r="X411" s="167"/>
      <c r="Y411" s="167"/>
      <c r="Z411" s="167"/>
      <c r="AA411" s="66"/>
      <c r="AB411" s="5"/>
      <c r="AC411" s="5"/>
      <c r="AD411" s="5"/>
      <c r="AE411" s="5"/>
      <c r="AF411" s="5"/>
      <c r="AG411" s="5"/>
      <c r="AH411" s="5"/>
      <c r="AI411" s="5"/>
      <c r="AJ411" s="5"/>
      <c r="AK411" s="5"/>
      <c r="AL411" s="5"/>
      <c r="AM411" s="5"/>
    </row>
    <row r="412" spans="1:39" s="4" customFormat="1" ht="14.4">
      <c r="A412" s="64" t="s">
        <v>725</v>
      </c>
      <c r="B412" s="64" t="s">
        <v>267</v>
      </c>
      <c r="C412" s="64"/>
      <c r="D412" s="64" t="s">
        <v>113</v>
      </c>
      <c r="E412" s="11"/>
      <c r="F412" s="11"/>
      <c r="G412" s="8"/>
      <c r="I412" s="64"/>
      <c r="J412" s="48"/>
      <c r="K412" s="108"/>
      <c r="M412" s="64"/>
      <c r="N412" s="258"/>
      <c r="P412" s="64">
        <v>1</v>
      </c>
      <c r="Q412" s="259">
        <v>180</v>
      </c>
      <c r="S412" s="64"/>
      <c r="T412" s="259"/>
      <c r="V412" s="174"/>
      <c r="W412" s="175"/>
      <c r="X412" s="167"/>
      <c r="Y412" s="167"/>
      <c r="Z412" s="167"/>
      <c r="AA412" s="66"/>
      <c r="AB412" s="5"/>
      <c r="AC412" s="5"/>
      <c r="AD412" s="5"/>
      <c r="AE412" s="5"/>
      <c r="AF412" s="5"/>
      <c r="AG412" s="5"/>
      <c r="AH412" s="5"/>
      <c r="AI412" s="5"/>
      <c r="AJ412" s="5"/>
      <c r="AK412" s="5"/>
      <c r="AL412" s="5"/>
      <c r="AM412" s="5"/>
    </row>
    <row r="413" spans="1:39" s="4" customFormat="1" ht="14.4">
      <c r="A413" s="64" t="s">
        <v>725</v>
      </c>
      <c r="B413" s="64" t="s">
        <v>268</v>
      </c>
      <c r="C413" s="64"/>
      <c r="D413" s="64" t="s">
        <v>269</v>
      </c>
      <c r="E413" s="11"/>
      <c r="F413" s="11"/>
      <c r="G413" s="8"/>
      <c r="I413" s="64"/>
      <c r="J413" s="48"/>
      <c r="K413" s="108"/>
      <c r="M413" s="64">
        <v>28</v>
      </c>
      <c r="N413" s="258">
        <v>2033.29</v>
      </c>
      <c r="P413" s="64">
        <v>21</v>
      </c>
      <c r="Q413" s="259">
        <v>1713.53</v>
      </c>
      <c r="S413" s="64">
        <v>9</v>
      </c>
      <c r="T413" s="259">
        <v>818.86</v>
      </c>
      <c r="V413" s="174"/>
      <c r="W413" s="175"/>
      <c r="X413" s="167"/>
      <c r="Y413" s="167"/>
      <c r="Z413" s="167"/>
      <c r="AA413" s="66"/>
      <c r="AB413" s="5"/>
      <c r="AC413" s="5"/>
      <c r="AD413" s="5"/>
      <c r="AE413" s="5"/>
      <c r="AF413" s="5"/>
      <c r="AG413" s="5"/>
      <c r="AH413" s="5"/>
      <c r="AI413" s="5"/>
      <c r="AJ413" s="5"/>
      <c r="AK413" s="5"/>
      <c r="AL413" s="5"/>
      <c r="AM413" s="5"/>
    </row>
    <row r="414" spans="1:39" s="4" customFormat="1" ht="14.4">
      <c r="A414" s="64" t="s">
        <v>725</v>
      </c>
      <c r="B414" s="64" t="s">
        <v>750</v>
      </c>
      <c r="C414" s="64"/>
      <c r="D414" s="64" t="s">
        <v>269</v>
      </c>
      <c r="E414" s="11"/>
      <c r="F414" s="11"/>
      <c r="G414" s="8"/>
      <c r="I414" s="64"/>
      <c r="J414" s="48"/>
      <c r="K414" s="108"/>
      <c r="M414" s="64"/>
      <c r="N414" s="258"/>
      <c r="P414" s="64">
        <v>1</v>
      </c>
      <c r="Q414" s="259">
        <v>76.06</v>
      </c>
      <c r="S414" s="64">
        <v>1</v>
      </c>
      <c r="T414" s="259">
        <v>103.91</v>
      </c>
      <c r="V414" s="174"/>
      <c r="W414" s="175"/>
      <c r="X414" s="167"/>
      <c r="Y414" s="167"/>
      <c r="Z414" s="167"/>
      <c r="AA414" s="66"/>
      <c r="AB414" s="5"/>
      <c r="AC414" s="5"/>
      <c r="AD414" s="5"/>
      <c r="AE414" s="5"/>
      <c r="AF414" s="5"/>
      <c r="AG414" s="5"/>
      <c r="AH414" s="5"/>
      <c r="AI414" s="5"/>
      <c r="AJ414" s="5"/>
      <c r="AK414" s="5"/>
      <c r="AL414" s="5"/>
      <c r="AM414" s="5"/>
    </row>
    <row r="415" spans="1:39" s="4" customFormat="1" ht="14.4">
      <c r="A415" s="64" t="s">
        <v>725</v>
      </c>
      <c r="B415" s="64" t="s">
        <v>270</v>
      </c>
      <c r="C415" s="64"/>
      <c r="D415" s="64" t="s">
        <v>271</v>
      </c>
      <c r="E415" s="11"/>
      <c r="F415" s="11"/>
      <c r="G415" s="8"/>
      <c r="I415" s="64"/>
      <c r="J415" s="48"/>
      <c r="K415" s="108"/>
      <c r="M415" s="64">
        <v>11</v>
      </c>
      <c r="N415" s="258">
        <v>1129.46</v>
      </c>
      <c r="P415" s="64">
        <v>13</v>
      </c>
      <c r="Q415" s="259">
        <v>1693.83</v>
      </c>
      <c r="S415" s="64">
        <v>8</v>
      </c>
      <c r="T415" s="259">
        <v>883.01</v>
      </c>
      <c r="V415" s="174"/>
      <c r="W415" s="175"/>
      <c r="X415" s="167"/>
      <c r="Y415" s="167"/>
      <c r="Z415" s="167"/>
      <c r="AA415" s="66"/>
      <c r="AB415" s="5"/>
      <c r="AC415" s="5"/>
      <c r="AD415" s="5"/>
      <c r="AE415" s="5"/>
      <c r="AF415" s="5"/>
      <c r="AG415" s="5"/>
      <c r="AH415" s="5"/>
      <c r="AI415" s="5"/>
      <c r="AJ415" s="5"/>
      <c r="AK415" s="5"/>
      <c r="AL415" s="5"/>
      <c r="AM415" s="5"/>
    </row>
    <row r="416" spans="1:39" s="4" customFormat="1" ht="14.4">
      <c r="A416" s="64" t="s">
        <v>725</v>
      </c>
      <c r="B416" s="64" t="s">
        <v>272</v>
      </c>
      <c r="C416" s="64"/>
      <c r="D416" s="64" t="s">
        <v>143</v>
      </c>
      <c r="E416" s="11"/>
      <c r="F416" s="11"/>
      <c r="G416" s="8"/>
      <c r="I416" s="64"/>
      <c r="J416" s="48"/>
      <c r="K416" s="108"/>
      <c r="M416" s="64">
        <v>61</v>
      </c>
      <c r="N416" s="258">
        <v>6486.15</v>
      </c>
      <c r="P416" s="64">
        <v>54</v>
      </c>
      <c r="Q416" s="259">
        <v>7711.59</v>
      </c>
      <c r="S416" s="64">
        <v>57</v>
      </c>
      <c r="T416" s="259">
        <v>6354.28</v>
      </c>
      <c r="V416" s="174"/>
      <c r="W416" s="175"/>
      <c r="X416" s="167"/>
      <c r="Y416" s="167"/>
      <c r="Z416" s="167"/>
      <c r="AA416" s="66"/>
      <c r="AB416" s="5"/>
      <c r="AC416" s="5"/>
      <c r="AD416" s="5"/>
      <c r="AE416" s="5"/>
      <c r="AF416" s="5"/>
      <c r="AG416" s="5"/>
      <c r="AH416" s="5"/>
      <c r="AI416" s="5"/>
      <c r="AJ416" s="5"/>
      <c r="AK416" s="5"/>
      <c r="AL416" s="5"/>
      <c r="AM416" s="5"/>
    </row>
    <row r="417" spans="1:39" s="4" customFormat="1" ht="14.4">
      <c r="A417" s="64" t="s">
        <v>725</v>
      </c>
      <c r="B417" s="64" t="s">
        <v>273</v>
      </c>
      <c r="C417" s="64"/>
      <c r="D417" s="64" t="s">
        <v>153</v>
      </c>
      <c r="E417" s="11"/>
      <c r="F417" s="11"/>
      <c r="G417" s="8"/>
      <c r="I417" s="64"/>
      <c r="J417" s="48"/>
      <c r="K417" s="108"/>
      <c r="M417" s="64">
        <v>290</v>
      </c>
      <c r="N417" s="258">
        <v>33301.4</v>
      </c>
      <c r="P417" s="64">
        <v>257</v>
      </c>
      <c r="Q417" s="259">
        <v>30279.26</v>
      </c>
      <c r="S417" s="64">
        <v>196</v>
      </c>
      <c r="T417" s="259">
        <v>19841.88</v>
      </c>
      <c r="V417" s="174"/>
      <c r="W417" s="175"/>
      <c r="X417" s="167"/>
      <c r="Y417" s="167"/>
      <c r="Z417" s="167"/>
      <c r="AA417" s="66"/>
      <c r="AB417" s="5"/>
      <c r="AC417" s="5"/>
      <c r="AD417" s="5"/>
      <c r="AE417" s="5"/>
      <c r="AF417" s="5"/>
      <c r="AG417" s="5"/>
      <c r="AH417" s="5"/>
      <c r="AI417" s="5"/>
      <c r="AJ417" s="5"/>
      <c r="AK417" s="5"/>
      <c r="AL417" s="5"/>
      <c r="AM417" s="5"/>
    </row>
    <row r="418" spans="1:39" s="4" customFormat="1" ht="14.4">
      <c r="A418" s="64" t="s">
        <v>725</v>
      </c>
      <c r="B418" s="64" t="s">
        <v>274</v>
      </c>
      <c r="C418" s="64"/>
      <c r="D418" s="64" t="s">
        <v>175</v>
      </c>
      <c r="E418" s="11"/>
      <c r="F418" s="11"/>
      <c r="G418" s="8"/>
      <c r="I418" s="64"/>
      <c r="J418" s="48"/>
      <c r="K418" s="108"/>
      <c r="M418" s="64">
        <v>52</v>
      </c>
      <c r="N418" s="258">
        <v>4322.13</v>
      </c>
      <c r="P418" s="64">
        <v>46</v>
      </c>
      <c r="Q418" s="259">
        <v>4102.58</v>
      </c>
      <c r="S418" s="64">
        <v>31</v>
      </c>
      <c r="T418" s="259">
        <v>2068.6799999999998</v>
      </c>
      <c r="V418" s="174"/>
      <c r="W418" s="175"/>
      <c r="X418" s="167"/>
      <c r="Y418" s="167"/>
      <c r="Z418" s="167"/>
      <c r="AA418" s="66"/>
      <c r="AB418" s="5"/>
      <c r="AC418" s="5"/>
      <c r="AD418" s="5"/>
      <c r="AE418" s="5"/>
      <c r="AF418" s="5"/>
      <c r="AG418" s="5"/>
      <c r="AH418" s="5"/>
      <c r="AI418" s="5"/>
      <c r="AJ418" s="5"/>
      <c r="AK418" s="5"/>
      <c r="AL418" s="5"/>
      <c r="AM418" s="5"/>
    </row>
    <row r="419" spans="1:39" s="4" customFormat="1" ht="14.4">
      <c r="A419" s="64" t="s">
        <v>725</v>
      </c>
      <c r="B419" s="64" t="s">
        <v>275</v>
      </c>
      <c r="C419" s="64"/>
      <c r="D419" s="64" t="s">
        <v>276</v>
      </c>
      <c r="E419" s="11"/>
      <c r="F419" s="11"/>
      <c r="G419" s="8"/>
      <c r="I419" s="64"/>
      <c r="J419" s="48"/>
      <c r="K419" s="108"/>
      <c r="M419" s="64">
        <v>1</v>
      </c>
      <c r="N419" s="258">
        <v>8.77</v>
      </c>
      <c r="P419" s="64">
        <v>3</v>
      </c>
      <c r="Q419" s="259">
        <v>290.27</v>
      </c>
      <c r="S419" s="64">
        <v>3</v>
      </c>
      <c r="T419" s="259">
        <v>487.76</v>
      </c>
      <c r="V419" s="174"/>
      <c r="W419" s="175"/>
      <c r="X419" s="167"/>
      <c r="Y419" s="167"/>
      <c r="Z419" s="167"/>
      <c r="AA419" s="66"/>
      <c r="AB419" s="5"/>
      <c r="AC419" s="5"/>
      <c r="AD419" s="5"/>
      <c r="AE419" s="5"/>
      <c r="AF419" s="5"/>
      <c r="AG419" s="5"/>
      <c r="AH419" s="5"/>
      <c r="AI419" s="5"/>
      <c r="AJ419" s="5"/>
      <c r="AK419" s="5"/>
      <c r="AL419" s="5"/>
      <c r="AM419" s="5"/>
    </row>
    <row r="420" spans="1:39" s="4" customFormat="1" ht="14.4">
      <c r="A420" s="64" t="s">
        <v>725</v>
      </c>
      <c r="B420" s="64" t="s">
        <v>277</v>
      </c>
      <c r="C420" s="64"/>
      <c r="D420" s="64" t="s">
        <v>278</v>
      </c>
      <c r="E420" s="11"/>
      <c r="F420" s="11"/>
      <c r="G420" s="8"/>
      <c r="I420" s="64"/>
      <c r="J420" s="48"/>
      <c r="K420" s="108"/>
      <c r="M420" s="64">
        <v>5</v>
      </c>
      <c r="N420" s="258">
        <v>657.75</v>
      </c>
      <c r="P420" s="64"/>
      <c r="Q420" s="259"/>
      <c r="S420" s="64"/>
      <c r="T420" s="259"/>
      <c r="V420" s="174"/>
      <c r="W420" s="175"/>
      <c r="X420" s="167"/>
      <c r="Y420" s="167"/>
      <c r="Z420" s="167"/>
      <c r="AA420" s="66"/>
      <c r="AB420" s="5"/>
      <c r="AC420" s="5"/>
      <c r="AD420" s="5"/>
      <c r="AE420" s="5"/>
      <c r="AF420" s="5"/>
      <c r="AG420" s="5"/>
      <c r="AH420" s="5"/>
      <c r="AI420" s="5"/>
      <c r="AJ420" s="5"/>
      <c r="AK420" s="5"/>
      <c r="AL420" s="5"/>
      <c r="AM420" s="5"/>
    </row>
    <row r="421" spans="1:39" s="4" customFormat="1" ht="14.4">
      <c r="A421" s="64" t="s">
        <v>725</v>
      </c>
      <c r="B421" s="64" t="s">
        <v>751</v>
      </c>
      <c r="C421" s="64"/>
      <c r="D421" s="64" t="s">
        <v>280</v>
      </c>
      <c r="E421" s="11"/>
      <c r="F421" s="11"/>
      <c r="G421" s="8"/>
      <c r="I421" s="64"/>
      <c r="J421" s="48"/>
      <c r="K421" s="108"/>
      <c r="M421" s="64">
        <v>26</v>
      </c>
      <c r="N421" s="258">
        <v>2920.61</v>
      </c>
      <c r="P421" s="64">
        <v>18</v>
      </c>
      <c r="Q421" s="259">
        <v>1909.05</v>
      </c>
      <c r="S421" s="64">
        <v>15</v>
      </c>
      <c r="T421" s="259">
        <v>1333.53</v>
      </c>
      <c r="V421" s="174"/>
      <c r="W421" s="175"/>
      <c r="X421" s="167"/>
      <c r="Y421" s="167"/>
      <c r="Z421" s="167"/>
      <c r="AA421" s="66"/>
      <c r="AB421" s="5"/>
      <c r="AC421" s="5"/>
      <c r="AD421" s="5"/>
      <c r="AE421" s="5"/>
      <c r="AF421" s="5"/>
      <c r="AG421" s="5"/>
      <c r="AH421" s="5"/>
      <c r="AI421" s="5"/>
      <c r="AJ421" s="5"/>
      <c r="AK421" s="5"/>
      <c r="AL421" s="5"/>
      <c r="AM421" s="5"/>
    </row>
    <row r="422" spans="1:39" s="4" customFormat="1" ht="14.4">
      <c r="A422" s="64" t="s">
        <v>725</v>
      </c>
      <c r="B422" s="64" t="s">
        <v>281</v>
      </c>
      <c r="C422" s="64"/>
      <c r="D422" s="64" t="s">
        <v>175</v>
      </c>
      <c r="E422" s="11"/>
      <c r="F422" s="11"/>
      <c r="G422" s="8"/>
      <c r="I422" s="64"/>
      <c r="J422" s="48"/>
      <c r="K422" s="108"/>
      <c r="M422" s="64">
        <v>964</v>
      </c>
      <c r="N422" s="258">
        <v>64256.18</v>
      </c>
      <c r="P422" s="64">
        <v>922</v>
      </c>
      <c r="Q422" s="259">
        <v>59023.85</v>
      </c>
      <c r="S422" s="64">
        <v>484</v>
      </c>
      <c r="T422" s="259">
        <v>33870.120000000003</v>
      </c>
      <c r="V422" s="174"/>
      <c r="W422" s="175"/>
      <c r="X422" s="167"/>
      <c r="Y422" s="167"/>
      <c r="Z422" s="167"/>
      <c r="AA422" s="66"/>
      <c r="AB422" s="5"/>
      <c r="AC422" s="5"/>
      <c r="AD422" s="5"/>
      <c r="AE422" s="5"/>
      <c r="AF422" s="5"/>
      <c r="AG422" s="5"/>
      <c r="AH422" s="5"/>
      <c r="AI422" s="5"/>
      <c r="AJ422" s="5"/>
      <c r="AK422" s="5"/>
      <c r="AL422" s="5"/>
      <c r="AM422" s="5"/>
    </row>
    <row r="423" spans="1:39" s="4" customFormat="1" ht="14.4">
      <c r="A423" s="64" t="s">
        <v>725</v>
      </c>
      <c r="B423" s="64" t="s">
        <v>282</v>
      </c>
      <c r="C423" s="64"/>
      <c r="D423" s="64" t="s">
        <v>283</v>
      </c>
      <c r="E423" s="11"/>
      <c r="F423" s="11"/>
      <c r="G423" s="8"/>
      <c r="I423" s="64"/>
      <c r="J423" s="48"/>
      <c r="K423" s="108"/>
      <c r="M423" s="64">
        <v>56</v>
      </c>
      <c r="N423" s="258">
        <v>5673.05</v>
      </c>
      <c r="P423" s="64">
        <v>53</v>
      </c>
      <c r="Q423" s="259">
        <v>4123.84</v>
      </c>
      <c r="S423" s="64">
        <v>36</v>
      </c>
      <c r="T423" s="259">
        <v>2552.62</v>
      </c>
      <c r="V423" s="174"/>
      <c r="W423" s="175"/>
      <c r="X423" s="167"/>
      <c r="Y423" s="167"/>
      <c r="Z423" s="167"/>
      <c r="AA423" s="66"/>
      <c r="AB423" s="5"/>
      <c r="AC423" s="5"/>
      <c r="AD423" s="5"/>
      <c r="AE423" s="5"/>
      <c r="AF423" s="5"/>
      <c r="AG423" s="5"/>
      <c r="AH423" s="5"/>
      <c r="AI423" s="5"/>
      <c r="AJ423" s="5"/>
      <c r="AK423" s="5"/>
      <c r="AL423" s="5"/>
      <c r="AM423" s="5"/>
    </row>
    <row r="424" spans="1:39" s="4" customFormat="1" ht="14.4">
      <c r="A424" s="64" t="s">
        <v>725</v>
      </c>
      <c r="B424" s="64" t="s">
        <v>752</v>
      </c>
      <c r="C424" s="64"/>
      <c r="D424" s="64" t="s">
        <v>285</v>
      </c>
      <c r="E424" s="11"/>
      <c r="F424" s="11"/>
      <c r="G424" s="8"/>
      <c r="I424" s="64"/>
      <c r="J424" s="48"/>
      <c r="K424" s="108"/>
      <c r="M424" s="64">
        <v>37</v>
      </c>
      <c r="N424" s="258">
        <v>2974.28</v>
      </c>
      <c r="P424" s="64"/>
      <c r="Q424" s="259"/>
      <c r="S424" s="64"/>
      <c r="T424" s="259"/>
      <c r="V424" s="174"/>
      <c r="W424" s="175"/>
      <c r="X424" s="167"/>
      <c r="Y424" s="167"/>
      <c r="Z424" s="167"/>
      <c r="AA424" s="66"/>
      <c r="AB424" s="5"/>
      <c r="AC424" s="5"/>
      <c r="AD424" s="5"/>
      <c r="AE424" s="5"/>
      <c r="AF424" s="5"/>
      <c r="AG424" s="5"/>
      <c r="AH424" s="5"/>
      <c r="AI424" s="5"/>
      <c r="AJ424" s="5"/>
      <c r="AK424" s="5"/>
      <c r="AL424" s="5"/>
      <c r="AM424" s="5"/>
    </row>
    <row r="425" spans="1:39" s="4" customFormat="1" ht="14.4">
      <c r="A425" s="64" t="s">
        <v>725</v>
      </c>
      <c r="B425" s="64" t="s">
        <v>708</v>
      </c>
      <c r="C425" s="64"/>
      <c r="D425" s="64" t="s">
        <v>285</v>
      </c>
      <c r="E425" s="11"/>
      <c r="F425" s="11"/>
      <c r="G425" s="8"/>
      <c r="I425" s="64"/>
      <c r="J425" s="48"/>
      <c r="K425" s="108"/>
      <c r="M425" s="64"/>
      <c r="N425" s="258"/>
      <c r="P425" s="64">
        <v>6</v>
      </c>
      <c r="Q425" s="259">
        <v>234.99</v>
      </c>
      <c r="S425" s="64">
        <v>39</v>
      </c>
      <c r="T425" s="259">
        <v>2887.75</v>
      </c>
      <c r="V425" s="174"/>
      <c r="W425" s="175"/>
      <c r="X425" s="167"/>
      <c r="Y425" s="167"/>
      <c r="Z425" s="167"/>
      <c r="AA425" s="66"/>
      <c r="AB425" s="5"/>
      <c r="AC425" s="5"/>
      <c r="AD425" s="5"/>
      <c r="AE425" s="5"/>
      <c r="AF425" s="5"/>
      <c r="AG425" s="5"/>
      <c r="AH425" s="5"/>
      <c r="AI425" s="5"/>
      <c r="AJ425" s="5"/>
      <c r="AK425" s="5"/>
      <c r="AL425" s="5"/>
      <c r="AM425" s="5"/>
    </row>
    <row r="426" spans="1:39" s="4" customFormat="1" ht="14.4">
      <c r="A426" s="64" t="s">
        <v>725</v>
      </c>
      <c r="B426" s="64" t="s">
        <v>286</v>
      </c>
      <c r="C426" s="64"/>
      <c r="D426" s="64" t="s">
        <v>115</v>
      </c>
      <c r="E426" s="11"/>
      <c r="F426" s="11"/>
      <c r="G426" s="8"/>
      <c r="I426" s="64"/>
      <c r="J426" s="48"/>
      <c r="K426" s="108"/>
      <c r="M426" s="64">
        <v>3</v>
      </c>
      <c r="N426" s="258">
        <v>256.25</v>
      </c>
      <c r="P426" s="64">
        <v>3</v>
      </c>
      <c r="Q426" s="259">
        <v>297.51</v>
      </c>
      <c r="S426" s="64">
        <v>2</v>
      </c>
      <c r="T426" s="259">
        <v>151.69999999999999</v>
      </c>
      <c r="V426" s="174"/>
      <c r="W426" s="175"/>
      <c r="X426" s="167"/>
      <c r="Y426" s="167"/>
      <c r="Z426" s="167"/>
      <c r="AA426" s="66"/>
      <c r="AB426" s="5"/>
      <c r="AC426" s="5"/>
      <c r="AD426" s="5"/>
      <c r="AE426" s="5"/>
      <c r="AF426" s="5"/>
      <c r="AG426" s="5"/>
      <c r="AH426" s="5"/>
      <c r="AI426" s="5"/>
      <c r="AJ426" s="5"/>
      <c r="AK426" s="5"/>
      <c r="AL426" s="5"/>
      <c r="AM426" s="5"/>
    </row>
    <row r="427" spans="1:39" s="4" customFormat="1" ht="14.4">
      <c r="A427" s="64" t="s">
        <v>725</v>
      </c>
      <c r="B427" s="64" t="s">
        <v>287</v>
      </c>
      <c r="C427" s="64"/>
      <c r="D427" s="64" t="s">
        <v>288</v>
      </c>
      <c r="E427" s="11"/>
      <c r="F427" s="11"/>
      <c r="G427" s="8"/>
      <c r="I427" s="64"/>
      <c r="J427" s="48"/>
      <c r="K427" s="108"/>
      <c r="M427" s="64">
        <v>4</v>
      </c>
      <c r="N427" s="258">
        <v>284.98</v>
      </c>
      <c r="P427" s="64">
        <v>5</v>
      </c>
      <c r="Q427" s="259">
        <v>457.04</v>
      </c>
      <c r="S427" s="64">
        <v>5</v>
      </c>
      <c r="T427" s="259">
        <v>404</v>
      </c>
      <c r="V427" s="174"/>
      <c r="W427" s="175"/>
      <c r="X427" s="167"/>
      <c r="Y427" s="167"/>
      <c r="Z427" s="167"/>
      <c r="AA427" s="66"/>
      <c r="AB427" s="5"/>
      <c r="AC427" s="5"/>
      <c r="AD427" s="5"/>
      <c r="AE427" s="5"/>
      <c r="AF427" s="5"/>
      <c r="AG427" s="5"/>
      <c r="AH427" s="5"/>
      <c r="AI427" s="5"/>
      <c r="AJ427" s="5"/>
      <c r="AK427" s="5"/>
      <c r="AL427" s="5"/>
      <c r="AM427" s="5"/>
    </row>
    <row r="428" spans="1:39" s="4" customFormat="1" ht="14.4">
      <c r="A428" s="64" t="s">
        <v>725</v>
      </c>
      <c r="B428" s="64" t="s">
        <v>290</v>
      </c>
      <c r="C428" s="64"/>
      <c r="D428" s="64" t="s">
        <v>193</v>
      </c>
      <c r="E428" s="11"/>
      <c r="F428" s="11"/>
      <c r="G428" s="8"/>
      <c r="I428" s="64"/>
      <c r="J428" s="48"/>
      <c r="K428" s="108"/>
      <c r="M428" s="64">
        <v>4</v>
      </c>
      <c r="N428" s="258">
        <v>266.43</v>
      </c>
      <c r="P428" s="64">
        <v>5</v>
      </c>
      <c r="Q428" s="259">
        <v>511.08</v>
      </c>
      <c r="S428" s="64">
        <v>5</v>
      </c>
      <c r="T428" s="259">
        <v>543.69000000000005</v>
      </c>
      <c r="V428" s="174"/>
      <c r="W428" s="175"/>
      <c r="X428" s="167"/>
      <c r="Y428" s="167"/>
      <c r="Z428" s="167"/>
      <c r="AA428" s="66"/>
      <c r="AB428" s="5"/>
      <c r="AC428" s="5"/>
      <c r="AD428" s="5"/>
      <c r="AE428" s="5"/>
      <c r="AF428" s="5"/>
      <c r="AG428" s="5"/>
      <c r="AH428" s="5"/>
      <c r="AI428" s="5"/>
      <c r="AJ428" s="5"/>
      <c r="AK428" s="5"/>
      <c r="AL428" s="5"/>
      <c r="AM428" s="5"/>
    </row>
    <row r="429" spans="1:39" s="4" customFormat="1" ht="14.4">
      <c r="A429" s="64" t="s">
        <v>725</v>
      </c>
      <c r="B429" s="64" t="s">
        <v>291</v>
      </c>
      <c r="C429" s="64"/>
      <c r="D429" s="64" t="s">
        <v>292</v>
      </c>
      <c r="E429" s="11"/>
      <c r="F429" s="11"/>
      <c r="G429" s="8"/>
      <c r="I429" s="64"/>
      <c r="J429" s="48"/>
      <c r="K429" s="108"/>
      <c r="M429" s="64">
        <v>49</v>
      </c>
      <c r="N429" s="258">
        <v>4659.88</v>
      </c>
      <c r="P429" s="64">
        <v>49</v>
      </c>
      <c r="Q429" s="259">
        <v>4566.5600000000004</v>
      </c>
      <c r="S429" s="64">
        <v>38</v>
      </c>
      <c r="T429" s="259">
        <v>3154.21</v>
      </c>
      <c r="V429" s="174"/>
      <c r="W429" s="175"/>
      <c r="X429" s="167"/>
      <c r="Y429" s="167"/>
      <c r="Z429" s="167"/>
      <c r="AA429" s="66"/>
      <c r="AB429" s="5"/>
      <c r="AC429" s="5"/>
      <c r="AD429" s="5"/>
      <c r="AE429" s="5"/>
      <c r="AF429" s="5"/>
      <c r="AG429" s="5"/>
      <c r="AH429" s="5"/>
      <c r="AI429" s="5"/>
      <c r="AJ429" s="5"/>
      <c r="AK429" s="5"/>
      <c r="AL429" s="5"/>
      <c r="AM429" s="5"/>
    </row>
    <row r="430" spans="1:39" s="4" customFormat="1" ht="14.4">
      <c r="A430" s="64" t="s">
        <v>725</v>
      </c>
      <c r="B430" s="64" t="s">
        <v>293</v>
      </c>
      <c r="C430" s="64"/>
      <c r="D430" s="64" t="s">
        <v>116</v>
      </c>
      <c r="E430" s="11"/>
      <c r="F430" s="11"/>
      <c r="G430" s="8"/>
      <c r="I430" s="64"/>
      <c r="J430" s="48"/>
      <c r="K430" s="108"/>
      <c r="M430" s="64">
        <v>499</v>
      </c>
      <c r="N430" s="258">
        <v>31291.08</v>
      </c>
      <c r="P430" s="64">
        <v>450</v>
      </c>
      <c r="Q430" s="259">
        <v>29970.22</v>
      </c>
      <c r="S430" s="64">
        <v>251</v>
      </c>
      <c r="T430" s="259">
        <v>17906.87</v>
      </c>
      <c r="V430" s="174"/>
      <c r="W430" s="175"/>
      <c r="X430" s="167"/>
      <c r="Y430" s="167"/>
      <c r="Z430" s="167"/>
      <c r="AA430" s="66"/>
      <c r="AB430" s="5"/>
      <c r="AC430" s="5"/>
      <c r="AD430" s="5"/>
      <c r="AE430" s="5"/>
      <c r="AF430" s="5"/>
      <c r="AG430" s="5"/>
      <c r="AH430" s="5"/>
      <c r="AI430" s="5"/>
      <c r="AJ430" s="5"/>
      <c r="AK430" s="5"/>
      <c r="AL430" s="5"/>
      <c r="AM430" s="5"/>
    </row>
    <row r="431" spans="1:39" s="4" customFormat="1" ht="14.4">
      <c r="A431" s="64" t="s">
        <v>725</v>
      </c>
      <c r="B431" s="64" t="s">
        <v>294</v>
      </c>
      <c r="C431" s="64"/>
      <c r="D431" s="64" t="s">
        <v>295</v>
      </c>
      <c r="E431" s="11"/>
      <c r="F431" s="11"/>
      <c r="G431" s="8"/>
      <c r="I431" s="64"/>
      <c r="J431" s="48"/>
      <c r="K431" s="108"/>
      <c r="M431" s="64">
        <v>20</v>
      </c>
      <c r="N431" s="258">
        <v>2084.04</v>
      </c>
      <c r="P431" s="64">
        <v>13</v>
      </c>
      <c r="Q431" s="259">
        <v>1177.19</v>
      </c>
      <c r="S431" s="64">
        <v>10</v>
      </c>
      <c r="T431" s="259">
        <v>957.39</v>
      </c>
      <c r="V431" s="174"/>
      <c r="W431" s="175"/>
      <c r="X431" s="167"/>
      <c r="Y431" s="167"/>
      <c r="Z431" s="167"/>
      <c r="AA431" s="66"/>
      <c r="AB431" s="5"/>
      <c r="AC431" s="5"/>
      <c r="AD431" s="5"/>
      <c r="AE431" s="5"/>
      <c r="AF431" s="5"/>
      <c r="AG431" s="5"/>
      <c r="AH431" s="5"/>
      <c r="AI431" s="5"/>
      <c r="AJ431" s="5"/>
      <c r="AK431" s="5"/>
      <c r="AL431" s="5"/>
      <c r="AM431" s="5"/>
    </row>
    <row r="432" spans="1:39" s="4" customFormat="1" ht="14.4">
      <c r="A432" s="64" t="s">
        <v>725</v>
      </c>
      <c r="B432" s="64" t="s">
        <v>753</v>
      </c>
      <c r="C432" s="64"/>
      <c r="D432" s="64" t="s">
        <v>295</v>
      </c>
      <c r="E432" s="11"/>
      <c r="F432" s="11"/>
      <c r="G432" s="8"/>
      <c r="I432" s="64"/>
      <c r="J432" s="48"/>
      <c r="K432" s="108"/>
      <c r="M432" s="64"/>
      <c r="N432" s="258"/>
      <c r="P432" s="64">
        <v>19</v>
      </c>
      <c r="Q432" s="259">
        <v>1293.24</v>
      </c>
      <c r="S432" s="64">
        <v>60</v>
      </c>
      <c r="T432" s="259">
        <v>5161.5</v>
      </c>
      <c r="V432" s="174"/>
      <c r="W432" s="175"/>
      <c r="X432" s="167"/>
      <c r="Y432" s="167"/>
      <c r="Z432" s="167"/>
      <c r="AA432" s="66"/>
      <c r="AB432" s="5"/>
      <c r="AC432" s="5"/>
      <c r="AD432" s="5"/>
      <c r="AE432" s="5"/>
      <c r="AF432" s="5"/>
      <c r="AG432" s="5"/>
      <c r="AH432" s="5"/>
      <c r="AI432" s="5"/>
      <c r="AJ432" s="5"/>
      <c r="AK432" s="5"/>
      <c r="AL432" s="5"/>
      <c r="AM432" s="5"/>
    </row>
    <row r="433" spans="1:39" s="4" customFormat="1" ht="14.4">
      <c r="A433" s="64" t="s">
        <v>725</v>
      </c>
      <c r="B433" s="64" t="s">
        <v>296</v>
      </c>
      <c r="C433" s="64"/>
      <c r="D433" s="64" t="s">
        <v>297</v>
      </c>
      <c r="E433" s="11"/>
      <c r="F433" s="11"/>
      <c r="G433" s="8"/>
      <c r="I433" s="64"/>
      <c r="J433" s="48"/>
      <c r="K433" s="108"/>
      <c r="M433" s="64">
        <v>308</v>
      </c>
      <c r="N433" s="258">
        <v>24454.75</v>
      </c>
      <c r="P433" s="64">
        <v>305</v>
      </c>
      <c r="Q433" s="259">
        <v>24111.22</v>
      </c>
      <c r="S433" s="64">
        <v>225</v>
      </c>
      <c r="T433" s="259">
        <v>16336.27</v>
      </c>
      <c r="V433" s="174"/>
      <c r="W433" s="175"/>
      <c r="X433" s="167"/>
      <c r="Y433" s="167"/>
      <c r="Z433" s="167"/>
      <c r="AA433" s="66"/>
      <c r="AB433" s="5"/>
      <c r="AC433" s="5"/>
      <c r="AD433" s="5"/>
      <c r="AE433" s="5"/>
      <c r="AF433" s="5"/>
      <c r="AG433" s="5"/>
      <c r="AH433" s="5"/>
      <c r="AI433" s="5"/>
      <c r="AJ433" s="5"/>
      <c r="AK433" s="5"/>
      <c r="AL433" s="5"/>
      <c r="AM433" s="5"/>
    </row>
    <row r="434" spans="1:39" s="4" customFormat="1" ht="14.4">
      <c r="A434" s="64" t="s">
        <v>725</v>
      </c>
      <c r="B434" s="64" t="s">
        <v>296</v>
      </c>
      <c r="C434" s="64"/>
      <c r="D434" s="64" t="s">
        <v>311</v>
      </c>
      <c r="E434" s="11"/>
      <c r="F434" s="11"/>
      <c r="G434" s="8"/>
      <c r="I434" s="64"/>
      <c r="J434" s="48"/>
      <c r="K434" s="108"/>
      <c r="M434" s="64">
        <v>10</v>
      </c>
      <c r="N434" s="258">
        <v>479.9</v>
      </c>
      <c r="P434" s="64">
        <v>7</v>
      </c>
      <c r="Q434" s="259">
        <v>430.28</v>
      </c>
      <c r="S434" s="64">
        <v>4</v>
      </c>
      <c r="T434" s="259">
        <v>160.19</v>
      </c>
      <c r="V434" s="174"/>
      <c r="W434" s="175"/>
      <c r="X434" s="167"/>
      <c r="Y434" s="167"/>
      <c r="Z434" s="167"/>
      <c r="AA434" s="66"/>
      <c r="AB434" s="5"/>
      <c r="AC434" s="5"/>
      <c r="AD434" s="5"/>
      <c r="AE434" s="5"/>
      <c r="AF434" s="5"/>
      <c r="AG434" s="5"/>
      <c r="AH434" s="5"/>
      <c r="AI434" s="5"/>
      <c r="AJ434" s="5"/>
      <c r="AK434" s="5"/>
      <c r="AL434" s="5"/>
      <c r="AM434" s="5"/>
    </row>
    <row r="435" spans="1:39" s="4" customFormat="1" ht="14.4">
      <c r="A435" s="64" t="s">
        <v>725</v>
      </c>
      <c r="B435" s="64" t="s">
        <v>572</v>
      </c>
      <c r="C435" s="64"/>
      <c r="D435" s="64" t="s">
        <v>299</v>
      </c>
      <c r="E435" s="11"/>
      <c r="F435" s="11"/>
      <c r="G435" s="8"/>
      <c r="I435" s="64"/>
      <c r="J435" s="48"/>
      <c r="K435" s="108"/>
      <c r="M435" s="64">
        <v>1</v>
      </c>
      <c r="N435" s="258">
        <v>5</v>
      </c>
      <c r="P435" s="64"/>
      <c r="Q435" s="259"/>
      <c r="S435" s="64"/>
      <c r="T435" s="259"/>
      <c r="V435" s="174"/>
      <c r="W435" s="175"/>
      <c r="X435" s="167"/>
      <c r="Y435" s="167"/>
      <c r="Z435" s="167"/>
      <c r="AA435" s="66"/>
      <c r="AB435" s="5"/>
      <c r="AC435" s="5"/>
      <c r="AD435" s="5"/>
      <c r="AE435" s="5"/>
      <c r="AF435" s="5"/>
      <c r="AG435" s="5"/>
      <c r="AH435" s="5"/>
      <c r="AI435" s="5"/>
      <c r="AJ435" s="5"/>
      <c r="AK435" s="5"/>
      <c r="AL435" s="5"/>
      <c r="AM435" s="5"/>
    </row>
    <row r="436" spans="1:39" s="4" customFormat="1" ht="14.4">
      <c r="A436" s="64" t="s">
        <v>725</v>
      </c>
      <c r="B436" s="64" t="s">
        <v>298</v>
      </c>
      <c r="C436" s="64"/>
      <c r="D436" s="64" t="s">
        <v>299</v>
      </c>
      <c r="E436" s="11"/>
      <c r="F436" s="11"/>
      <c r="G436" s="8"/>
      <c r="I436" s="64"/>
      <c r="J436" s="48"/>
      <c r="K436" s="108"/>
      <c r="M436" s="64">
        <v>102</v>
      </c>
      <c r="N436" s="258">
        <v>3362.86</v>
      </c>
      <c r="P436" s="64">
        <v>101</v>
      </c>
      <c r="Q436" s="259">
        <v>3329.23</v>
      </c>
      <c r="S436" s="64">
        <v>61</v>
      </c>
      <c r="T436" s="259">
        <v>2969.96</v>
      </c>
      <c r="V436" s="174"/>
      <c r="W436" s="175"/>
      <c r="X436" s="167"/>
      <c r="Y436" s="167"/>
      <c r="Z436" s="167"/>
      <c r="AA436" s="66"/>
      <c r="AB436" s="5"/>
      <c r="AC436" s="5"/>
      <c r="AD436" s="5"/>
      <c r="AE436" s="5"/>
      <c r="AF436" s="5"/>
      <c r="AG436" s="5"/>
      <c r="AH436" s="5"/>
      <c r="AI436" s="5"/>
      <c r="AJ436" s="5"/>
      <c r="AK436" s="5"/>
      <c r="AL436" s="5"/>
      <c r="AM436" s="5"/>
    </row>
    <row r="437" spans="1:39" s="4" customFormat="1" ht="14.4">
      <c r="A437" s="64" t="s">
        <v>725</v>
      </c>
      <c r="B437" s="64" t="s">
        <v>300</v>
      </c>
      <c r="C437" s="64"/>
      <c r="D437" s="64" t="s">
        <v>271</v>
      </c>
      <c r="E437" s="11"/>
      <c r="F437" s="11"/>
      <c r="G437" s="8"/>
      <c r="I437" s="64"/>
      <c r="J437" s="48"/>
      <c r="K437" s="108"/>
      <c r="M437" s="64">
        <v>48</v>
      </c>
      <c r="N437" s="258">
        <v>3430.32</v>
      </c>
      <c r="P437" s="64">
        <v>48</v>
      </c>
      <c r="Q437" s="259">
        <v>4068.61</v>
      </c>
      <c r="S437" s="64">
        <v>38</v>
      </c>
      <c r="T437" s="259">
        <v>3057.73</v>
      </c>
      <c r="V437" s="174"/>
      <c r="W437" s="175"/>
      <c r="X437" s="167"/>
      <c r="Y437" s="167"/>
      <c r="Z437" s="167"/>
      <c r="AA437" s="66"/>
      <c r="AB437" s="5"/>
      <c r="AC437" s="5"/>
      <c r="AD437" s="5"/>
      <c r="AE437" s="5"/>
      <c r="AF437" s="5"/>
      <c r="AG437" s="5"/>
      <c r="AH437" s="5"/>
      <c r="AI437" s="5"/>
      <c r="AJ437" s="5"/>
      <c r="AK437" s="5"/>
      <c r="AL437" s="5"/>
      <c r="AM437" s="5"/>
    </row>
    <row r="438" spans="1:39" s="4" customFormat="1" ht="14.4">
      <c r="A438" s="64" t="s">
        <v>725</v>
      </c>
      <c r="B438" s="64" t="s">
        <v>754</v>
      </c>
      <c r="C438" s="64"/>
      <c r="D438" s="64" t="s">
        <v>271</v>
      </c>
      <c r="E438" s="11"/>
      <c r="F438" s="11"/>
      <c r="G438" s="8"/>
      <c r="I438" s="64"/>
      <c r="J438" s="48"/>
      <c r="K438" s="108"/>
      <c r="M438" s="64">
        <v>5</v>
      </c>
      <c r="N438" s="258">
        <v>464.11</v>
      </c>
      <c r="P438" s="64"/>
      <c r="Q438" s="259"/>
      <c r="S438" s="64"/>
      <c r="T438" s="259"/>
      <c r="V438" s="174"/>
      <c r="W438" s="175"/>
      <c r="X438" s="167"/>
      <c r="Y438" s="167"/>
      <c r="Z438" s="167"/>
      <c r="AA438" s="66"/>
      <c r="AB438" s="5"/>
      <c r="AC438" s="5"/>
      <c r="AD438" s="5"/>
      <c r="AE438" s="5"/>
      <c r="AF438" s="5"/>
      <c r="AG438" s="5"/>
      <c r="AH438" s="5"/>
      <c r="AI438" s="5"/>
      <c r="AJ438" s="5"/>
      <c r="AK438" s="5"/>
      <c r="AL438" s="5"/>
      <c r="AM438" s="5"/>
    </row>
    <row r="439" spans="1:39" s="4" customFormat="1" ht="14.4">
      <c r="A439" s="64" t="s">
        <v>725</v>
      </c>
      <c r="B439" s="64" t="s">
        <v>301</v>
      </c>
      <c r="C439" s="64"/>
      <c r="D439" s="64" t="s">
        <v>119</v>
      </c>
      <c r="E439" s="11"/>
      <c r="F439" s="11"/>
      <c r="G439" s="8"/>
      <c r="I439" s="64"/>
      <c r="J439" s="48"/>
      <c r="K439" s="108"/>
      <c r="M439" s="64">
        <v>36</v>
      </c>
      <c r="N439" s="258">
        <v>3113.57</v>
      </c>
      <c r="P439" s="64">
        <v>41</v>
      </c>
      <c r="Q439" s="259">
        <v>3388.94</v>
      </c>
      <c r="S439" s="64">
        <v>34</v>
      </c>
      <c r="T439" s="259">
        <v>3337.09</v>
      </c>
      <c r="V439" s="174"/>
      <c r="W439" s="175"/>
      <c r="X439" s="167"/>
      <c r="Y439" s="167"/>
      <c r="Z439" s="167"/>
      <c r="AA439" s="66"/>
      <c r="AB439" s="5"/>
      <c r="AC439" s="5"/>
      <c r="AD439" s="5"/>
      <c r="AE439" s="5"/>
      <c r="AF439" s="5"/>
      <c r="AG439" s="5"/>
      <c r="AH439" s="5"/>
      <c r="AI439" s="5"/>
      <c r="AJ439" s="5"/>
      <c r="AK439" s="5"/>
      <c r="AL439" s="5"/>
      <c r="AM439" s="5"/>
    </row>
    <row r="440" spans="1:39" s="4" customFormat="1" ht="14.4">
      <c r="A440" s="64" t="s">
        <v>725</v>
      </c>
      <c r="B440" s="64" t="s">
        <v>573</v>
      </c>
      <c r="C440" s="64"/>
      <c r="D440" s="64" t="s">
        <v>278</v>
      </c>
      <c r="E440" s="11"/>
      <c r="F440" s="11"/>
      <c r="G440" s="8"/>
      <c r="I440" s="64"/>
      <c r="J440" s="48"/>
      <c r="K440" s="108"/>
      <c r="M440" s="64">
        <v>2</v>
      </c>
      <c r="N440" s="258">
        <v>122.23</v>
      </c>
      <c r="P440" s="64"/>
      <c r="Q440" s="259"/>
      <c r="S440" s="64"/>
      <c r="T440" s="259"/>
      <c r="V440" s="174"/>
      <c r="W440" s="175"/>
      <c r="X440" s="167"/>
      <c r="Y440" s="167"/>
      <c r="Z440" s="167"/>
      <c r="AA440" s="66"/>
      <c r="AB440" s="5"/>
      <c r="AC440" s="5"/>
      <c r="AD440" s="5"/>
      <c r="AE440" s="5"/>
      <c r="AF440" s="5"/>
      <c r="AG440" s="5"/>
      <c r="AH440" s="5"/>
      <c r="AI440" s="5"/>
      <c r="AJ440" s="5"/>
      <c r="AK440" s="5"/>
      <c r="AL440" s="5"/>
      <c r="AM440" s="5"/>
    </row>
    <row r="441" spans="1:39" s="4" customFormat="1" ht="14.4">
      <c r="A441" s="64" t="s">
        <v>725</v>
      </c>
      <c r="B441" s="64" t="s">
        <v>302</v>
      </c>
      <c r="C441" s="64"/>
      <c r="D441" s="64" t="s">
        <v>303</v>
      </c>
      <c r="E441" s="11"/>
      <c r="F441" s="11"/>
      <c r="G441" s="8"/>
      <c r="I441" s="64"/>
      <c r="J441" s="48"/>
      <c r="K441" s="108"/>
      <c r="M441" s="64">
        <v>3</v>
      </c>
      <c r="N441" s="258">
        <v>146.32</v>
      </c>
      <c r="P441" s="64">
        <v>2</v>
      </c>
      <c r="Q441" s="259">
        <v>189.54</v>
      </c>
      <c r="S441" s="64">
        <v>3</v>
      </c>
      <c r="T441" s="259">
        <v>301.19</v>
      </c>
      <c r="V441" s="174"/>
      <c r="W441" s="175"/>
      <c r="X441" s="167"/>
      <c r="Y441" s="167"/>
      <c r="Z441" s="167"/>
      <c r="AA441" s="66"/>
      <c r="AB441" s="5"/>
      <c r="AC441" s="5"/>
      <c r="AD441" s="5"/>
      <c r="AE441" s="5"/>
      <c r="AF441" s="5"/>
      <c r="AG441" s="5"/>
      <c r="AH441" s="5"/>
      <c r="AI441" s="5"/>
      <c r="AJ441" s="5"/>
      <c r="AK441" s="5"/>
      <c r="AL441" s="5"/>
      <c r="AM441" s="5"/>
    </row>
    <row r="442" spans="1:39" s="4" customFormat="1" ht="14.4">
      <c r="A442" s="64" t="s">
        <v>725</v>
      </c>
      <c r="B442" s="64" t="s">
        <v>304</v>
      </c>
      <c r="C442" s="64"/>
      <c r="D442" s="64" t="s">
        <v>161</v>
      </c>
      <c r="E442" s="11"/>
      <c r="F442" s="11"/>
      <c r="G442" s="8"/>
      <c r="I442" s="64"/>
      <c r="J442" s="48"/>
      <c r="K442" s="108"/>
      <c r="M442" s="64">
        <v>1</v>
      </c>
      <c r="N442" s="258">
        <v>130.44999999999999</v>
      </c>
      <c r="P442" s="64">
        <v>1</v>
      </c>
      <c r="Q442" s="259">
        <v>112.94</v>
      </c>
      <c r="S442" s="64">
        <v>3</v>
      </c>
      <c r="T442" s="259">
        <v>142.52000000000001</v>
      </c>
      <c r="V442" s="174"/>
      <c r="W442" s="175"/>
      <c r="X442" s="167"/>
      <c r="Y442" s="167"/>
      <c r="Z442" s="167"/>
      <c r="AA442" s="66"/>
      <c r="AB442" s="5"/>
      <c r="AC442" s="5"/>
      <c r="AD442" s="5"/>
      <c r="AE442" s="5"/>
      <c r="AF442" s="5"/>
      <c r="AG442" s="5"/>
      <c r="AH442" s="5"/>
      <c r="AI442" s="5"/>
      <c r="AJ442" s="5"/>
      <c r="AK442" s="5"/>
      <c r="AL442" s="5"/>
      <c r="AM442" s="5"/>
    </row>
    <row r="443" spans="1:39" s="4" customFormat="1" ht="14.4">
      <c r="A443" s="64" t="s">
        <v>725</v>
      </c>
      <c r="B443" s="64" t="s">
        <v>755</v>
      </c>
      <c r="C443" s="64"/>
      <c r="D443" s="64" t="s">
        <v>193</v>
      </c>
      <c r="E443" s="11"/>
      <c r="F443" s="11"/>
      <c r="G443" s="8"/>
      <c r="I443" s="64"/>
      <c r="J443" s="48"/>
      <c r="K443" s="108"/>
      <c r="M443" s="64">
        <v>1</v>
      </c>
      <c r="N443" s="258">
        <v>42.98</v>
      </c>
      <c r="P443" s="64"/>
      <c r="Q443" s="259"/>
      <c r="S443" s="64"/>
      <c r="T443" s="259"/>
      <c r="V443" s="174"/>
      <c r="W443" s="175"/>
      <c r="X443" s="167"/>
      <c r="Y443" s="167"/>
      <c r="Z443" s="167"/>
      <c r="AA443" s="66"/>
      <c r="AB443" s="5"/>
      <c r="AC443" s="5"/>
      <c r="AD443" s="5"/>
      <c r="AE443" s="5"/>
      <c r="AF443" s="5"/>
      <c r="AG443" s="5"/>
      <c r="AH443" s="5"/>
      <c r="AI443" s="5"/>
      <c r="AJ443" s="5"/>
      <c r="AK443" s="5"/>
      <c r="AL443" s="5"/>
      <c r="AM443" s="5"/>
    </row>
    <row r="444" spans="1:39" s="4" customFormat="1" ht="14.4">
      <c r="A444" s="64" t="s">
        <v>725</v>
      </c>
      <c r="B444" s="64" t="s">
        <v>755</v>
      </c>
      <c r="C444" s="64"/>
      <c r="D444" s="64" t="s">
        <v>121</v>
      </c>
      <c r="E444" s="11"/>
      <c r="F444" s="11"/>
      <c r="G444" s="8"/>
      <c r="I444" s="64"/>
      <c r="J444" s="48"/>
      <c r="K444" s="108"/>
      <c r="M444" s="64">
        <v>30</v>
      </c>
      <c r="N444" s="258">
        <v>1398.1</v>
      </c>
      <c r="P444" s="64"/>
      <c r="Q444" s="259"/>
      <c r="S444" s="64"/>
      <c r="T444" s="259"/>
      <c r="V444" s="174"/>
      <c r="W444" s="175"/>
      <c r="X444" s="167"/>
      <c r="Y444" s="167"/>
      <c r="Z444" s="167"/>
      <c r="AA444" s="66"/>
      <c r="AB444" s="5"/>
      <c r="AC444" s="5"/>
      <c r="AD444" s="5"/>
      <c r="AE444" s="5"/>
      <c r="AF444" s="5"/>
      <c r="AG444" s="5"/>
      <c r="AH444" s="5"/>
      <c r="AI444" s="5"/>
      <c r="AJ444" s="5"/>
      <c r="AK444" s="5"/>
      <c r="AL444" s="5"/>
      <c r="AM444" s="5"/>
    </row>
    <row r="445" spans="1:39" s="4" customFormat="1" ht="14.4">
      <c r="A445" s="64" t="s">
        <v>725</v>
      </c>
      <c r="B445" s="64" t="s">
        <v>305</v>
      </c>
      <c r="C445" s="64"/>
      <c r="D445" s="64" t="s">
        <v>89</v>
      </c>
      <c r="E445" s="11"/>
      <c r="F445" s="11"/>
      <c r="G445" s="8"/>
      <c r="I445" s="64"/>
      <c r="J445" s="48"/>
      <c r="K445" s="108"/>
      <c r="M445" s="64">
        <v>1</v>
      </c>
      <c r="N445" s="258">
        <v>31.53</v>
      </c>
      <c r="P445" s="64"/>
      <c r="Q445" s="259"/>
      <c r="S445" s="64"/>
      <c r="T445" s="259"/>
      <c r="V445" s="174"/>
      <c r="W445" s="175"/>
      <c r="X445" s="167"/>
      <c r="Y445" s="167"/>
      <c r="Z445" s="167"/>
      <c r="AA445" s="66"/>
      <c r="AB445" s="5"/>
      <c r="AC445" s="5"/>
      <c r="AD445" s="5"/>
      <c r="AE445" s="5"/>
      <c r="AF445" s="5"/>
      <c r="AG445" s="5"/>
      <c r="AH445" s="5"/>
      <c r="AI445" s="5"/>
      <c r="AJ445" s="5"/>
      <c r="AK445" s="5"/>
      <c r="AL445" s="5"/>
      <c r="AM445" s="5"/>
    </row>
    <row r="446" spans="1:39" s="4" customFormat="1" ht="14.4">
      <c r="A446" s="64" t="s">
        <v>725</v>
      </c>
      <c r="B446" s="64" t="s">
        <v>305</v>
      </c>
      <c r="C446" s="64"/>
      <c r="D446" s="64" t="s">
        <v>121</v>
      </c>
      <c r="E446" s="11"/>
      <c r="F446" s="11"/>
      <c r="G446" s="8"/>
      <c r="I446" s="64"/>
      <c r="J446" s="48"/>
      <c r="K446" s="108"/>
      <c r="M446" s="64">
        <v>793</v>
      </c>
      <c r="N446" s="258">
        <v>72760.25</v>
      </c>
      <c r="P446" s="64">
        <v>776</v>
      </c>
      <c r="Q446" s="259">
        <v>71829.91</v>
      </c>
      <c r="S446" s="64">
        <v>596</v>
      </c>
      <c r="T446" s="259">
        <v>54118.97</v>
      </c>
      <c r="V446" s="174"/>
      <c r="W446" s="175"/>
      <c r="X446" s="167"/>
      <c r="Y446" s="167"/>
      <c r="Z446" s="167"/>
      <c r="AA446" s="66"/>
      <c r="AB446" s="5"/>
      <c r="AC446" s="5"/>
      <c r="AD446" s="5"/>
      <c r="AE446" s="5"/>
      <c r="AF446" s="5"/>
      <c r="AG446" s="5"/>
      <c r="AH446" s="5"/>
      <c r="AI446" s="5"/>
      <c r="AJ446" s="5"/>
      <c r="AK446" s="5"/>
      <c r="AL446" s="5"/>
      <c r="AM446" s="5"/>
    </row>
    <row r="447" spans="1:39" s="4" customFormat="1" ht="14.4">
      <c r="A447" s="64" t="s">
        <v>725</v>
      </c>
      <c r="B447" s="64" t="s">
        <v>306</v>
      </c>
      <c r="C447" s="64"/>
      <c r="D447" s="64" t="s">
        <v>146</v>
      </c>
      <c r="E447" s="11"/>
      <c r="F447" s="11"/>
      <c r="G447" s="8"/>
      <c r="I447" s="64"/>
      <c r="J447" s="48"/>
      <c r="K447" s="108"/>
      <c r="M447" s="64">
        <v>29</v>
      </c>
      <c r="N447" s="258">
        <v>2731.56</v>
      </c>
      <c r="P447" s="64">
        <v>26</v>
      </c>
      <c r="Q447" s="259">
        <v>2800.69</v>
      </c>
      <c r="S447" s="64">
        <v>24</v>
      </c>
      <c r="T447" s="259">
        <v>2168.77</v>
      </c>
      <c r="V447" s="174"/>
      <c r="W447" s="175"/>
      <c r="X447" s="167"/>
      <c r="Y447" s="167"/>
      <c r="Z447" s="167"/>
      <c r="AA447" s="66"/>
      <c r="AB447" s="5"/>
      <c r="AC447" s="5"/>
      <c r="AD447" s="5"/>
      <c r="AE447" s="5"/>
      <c r="AF447" s="5"/>
      <c r="AG447" s="5"/>
      <c r="AH447" s="5"/>
      <c r="AI447" s="5"/>
      <c r="AJ447" s="5"/>
      <c r="AK447" s="5"/>
      <c r="AL447" s="5"/>
      <c r="AM447" s="5"/>
    </row>
    <row r="448" spans="1:39" s="4" customFormat="1" ht="14.4">
      <c r="A448" s="64" t="s">
        <v>725</v>
      </c>
      <c r="B448" s="64" t="s">
        <v>756</v>
      </c>
      <c r="C448" s="64"/>
      <c r="D448" s="64" t="s">
        <v>100</v>
      </c>
      <c r="E448" s="11"/>
      <c r="F448" s="11"/>
      <c r="G448" s="8"/>
      <c r="I448" s="64"/>
      <c r="J448" s="48"/>
      <c r="K448" s="108"/>
      <c r="M448" s="64">
        <v>15</v>
      </c>
      <c r="N448" s="258">
        <v>1575.04</v>
      </c>
      <c r="P448" s="64"/>
      <c r="Q448" s="259"/>
      <c r="S448" s="64"/>
      <c r="T448" s="259"/>
      <c r="V448" s="174"/>
      <c r="W448" s="175"/>
      <c r="X448" s="167"/>
      <c r="Y448" s="167"/>
      <c r="Z448" s="167"/>
      <c r="AA448" s="66"/>
      <c r="AB448" s="5"/>
      <c r="AC448" s="5"/>
      <c r="AD448" s="5"/>
      <c r="AE448" s="5"/>
      <c r="AF448" s="5"/>
      <c r="AG448" s="5"/>
      <c r="AH448" s="5"/>
      <c r="AI448" s="5"/>
      <c r="AJ448" s="5"/>
      <c r="AK448" s="5"/>
      <c r="AL448" s="5"/>
      <c r="AM448" s="5"/>
    </row>
    <row r="449" spans="1:39" s="4" customFormat="1" ht="14.4">
      <c r="A449" s="64" t="s">
        <v>725</v>
      </c>
      <c r="B449" s="64" t="s">
        <v>756</v>
      </c>
      <c r="C449" s="64"/>
      <c r="D449" s="64" t="s">
        <v>84</v>
      </c>
      <c r="E449" s="11"/>
      <c r="F449" s="11"/>
      <c r="G449" s="8"/>
      <c r="I449" s="64"/>
      <c r="J449" s="48"/>
      <c r="K449" s="108"/>
      <c r="M449" s="64">
        <v>7</v>
      </c>
      <c r="N449" s="258">
        <v>516.94000000000005</v>
      </c>
      <c r="P449" s="64"/>
      <c r="Q449" s="259"/>
      <c r="S449" s="64"/>
      <c r="T449" s="259"/>
      <c r="V449" s="174"/>
      <c r="W449" s="175"/>
      <c r="X449" s="167"/>
      <c r="Y449" s="167"/>
      <c r="Z449" s="167"/>
      <c r="AA449" s="66"/>
      <c r="AB449" s="5"/>
      <c r="AC449" s="5"/>
      <c r="AD449" s="5"/>
      <c r="AE449" s="5"/>
      <c r="AF449" s="5"/>
      <c r="AG449" s="5"/>
      <c r="AH449" s="5"/>
      <c r="AI449" s="5"/>
      <c r="AJ449" s="5"/>
      <c r="AK449" s="5"/>
      <c r="AL449" s="5"/>
      <c r="AM449" s="5"/>
    </row>
    <row r="450" spans="1:39" s="4" customFormat="1" ht="14.4">
      <c r="A450" s="64" t="s">
        <v>725</v>
      </c>
      <c r="B450" s="64" t="s">
        <v>307</v>
      </c>
      <c r="C450" s="64"/>
      <c r="D450" s="64" t="s">
        <v>100</v>
      </c>
      <c r="E450" s="11"/>
      <c r="F450" s="11"/>
      <c r="G450" s="8"/>
      <c r="I450" s="64"/>
      <c r="J450" s="48"/>
      <c r="K450" s="108"/>
      <c r="M450" s="64">
        <v>1</v>
      </c>
      <c r="N450" s="258">
        <v>173.16</v>
      </c>
      <c r="P450" s="64"/>
      <c r="Q450" s="259"/>
      <c r="S450" s="64"/>
      <c r="T450" s="259"/>
      <c r="V450" s="174"/>
      <c r="W450" s="175"/>
      <c r="X450" s="167"/>
      <c r="Y450" s="167"/>
      <c r="Z450" s="167"/>
      <c r="AA450" s="66"/>
      <c r="AB450" s="5"/>
      <c r="AC450" s="5"/>
      <c r="AD450" s="5"/>
      <c r="AE450" s="5"/>
      <c r="AF450" s="5"/>
      <c r="AG450" s="5"/>
      <c r="AH450" s="5"/>
      <c r="AI450" s="5"/>
      <c r="AJ450" s="5"/>
      <c r="AK450" s="5"/>
      <c r="AL450" s="5"/>
      <c r="AM450" s="5"/>
    </row>
    <row r="451" spans="1:39" s="4" customFormat="1" ht="14.4">
      <c r="A451" s="64" t="s">
        <v>725</v>
      </c>
      <c r="B451" s="64" t="s">
        <v>307</v>
      </c>
      <c r="C451" s="64"/>
      <c r="D451" s="64" t="s">
        <v>84</v>
      </c>
      <c r="E451" s="11"/>
      <c r="F451" s="11"/>
      <c r="G451" s="8"/>
      <c r="I451" s="64"/>
      <c r="J451" s="48"/>
      <c r="K451" s="108"/>
      <c r="M451" s="64">
        <v>296</v>
      </c>
      <c r="N451" s="258">
        <v>27024.07</v>
      </c>
      <c r="P451" s="64">
        <v>299</v>
      </c>
      <c r="Q451" s="259">
        <v>28428.18</v>
      </c>
      <c r="S451" s="64">
        <v>244</v>
      </c>
      <c r="T451" s="259">
        <v>21129.759999999998</v>
      </c>
      <c r="V451" s="174"/>
      <c r="W451" s="175"/>
      <c r="X451" s="167"/>
      <c r="Y451" s="167"/>
      <c r="Z451" s="167"/>
      <c r="AA451" s="66"/>
      <c r="AB451" s="5"/>
      <c r="AC451" s="5"/>
      <c r="AD451" s="5"/>
      <c r="AE451" s="5"/>
      <c r="AF451" s="5"/>
      <c r="AG451" s="5"/>
      <c r="AH451" s="5"/>
      <c r="AI451" s="5"/>
      <c r="AJ451" s="5"/>
      <c r="AK451" s="5"/>
      <c r="AL451" s="5"/>
      <c r="AM451" s="5"/>
    </row>
    <row r="452" spans="1:39" s="4" customFormat="1" ht="14.4">
      <c r="A452" s="64" t="s">
        <v>725</v>
      </c>
      <c r="B452" s="64" t="s">
        <v>308</v>
      </c>
      <c r="C452" s="64"/>
      <c r="D452" s="64" t="s">
        <v>309</v>
      </c>
      <c r="E452" s="11"/>
      <c r="F452" s="11"/>
      <c r="G452" s="8"/>
      <c r="I452" s="64"/>
      <c r="J452" s="48"/>
      <c r="K452" s="108"/>
      <c r="M452" s="64">
        <v>8</v>
      </c>
      <c r="N452" s="258">
        <v>952.97</v>
      </c>
      <c r="P452" s="64">
        <v>4</v>
      </c>
      <c r="Q452" s="259">
        <v>402.19</v>
      </c>
      <c r="S452" s="64">
        <v>3</v>
      </c>
      <c r="T452" s="259">
        <v>441.56</v>
      </c>
      <c r="V452" s="174"/>
      <c r="W452" s="175"/>
      <c r="X452" s="167"/>
      <c r="Y452" s="167"/>
      <c r="Z452" s="167"/>
      <c r="AA452" s="66"/>
      <c r="AB452" s="5"/>
      <c r="AC452" s="5"/>
      <c r="AD452" s="5"/>
      <c r="AE452" s="5"/>
      <c r="AF452" s="5"/>
      <c r="AG452" s="5"/>
      <c r="AH452" s="5"/>
      <c r="AI452" s="5"/>
      <c r="AJ452" s="5"/>
      <c r="AK452" s="5"/>
      <c r="AL452" s="5"/>
      <c r="AM452" s="5"/>
    </row>
    <row r="453" spans="1:39" s="4" customFormat="1" ht="14.4">
      <c r="A453" s="64" t="s">
        <v>725</v>
      </c>
      <c r="B453" s="64" t="s">
        <v>757</v>
      </c>
      <c r="C453" s="64"/>
      <c r="D453" s="64" t="s">
        <v>309</v>
      </c>
      <c r="E453" s="11"/>
      <c r="F453" s="11"/>
      <c r="G453" s="8"/>
      <c r="I453" s="64"/>
      <c r="J453" s="48"/>
      <c r="K453" s="108"/>
      <c r="M453" s="64">
        <v>4</v>
      </c>
      <c r="N453" s="258">
        <v>435.65</v>
      </c>
      <c r="P453" s="64"/>
      <c r="Q453" s="259"/>
      <c r="S453" s="64"/>
      <c r="T453" s="259"/>
      <c r="V453" s="174"/>
      <c r="W453" s="175"/>
      <c r="X453" s="167"/>
      <c r="Y453" s="167"/>
      <c r="Z453" s="167"/>
      <c r="AA453" s="66"/>
      <c r="AB453" s="5"/>
      <c r="AC453" s="5"/>
      <c r="AD453" s="5"/>
      <c r="AE453" s="5"/>
      <c r="AF453" s="5"/>
      <c r="AG453" s="5"/>
      <c r="AH453" s="5"/>
      <c r="AI453" s="5"/>
      <c r="AJ453" s="5"/>
      <c r="AK453" s="5"/>
      <c r="AL453" s="5"/>
      <c r="AM453" s="5"/>
    </row>
    <row r="454" spans="1:39" s="4" customFormat="1" ht="14.4">
      <c r="A454" s="64" t="s">
        <v>725</v>
      </c>
      <c r="B454" s="64" t="s">
        <v>758</v>
      </c>
      <c r="C454" s="64"/>
      <c r="D454" s="64" t="s">
        <v>309</v>
      </c>
      <c r="E454" s="11"/>
      <c r="F454" s="11"/>
      <c r="G454" s="8"/>
      <c r="I454" s="64"/>
      <c r="J454" s="48"/>
      <c r="K454" s="108"/>
      <c r="M454" s="64"/>
      <c r="N454" s="258"/>
      <c r="P454" s="64"/>
      <c r="Q454" s="259"/>
      <c r="S454" s="64">
        <v>1</v>
      </c>
      <c r="T454" s="259">
        <v>150</v>
      </c>
      <c r="V454" s="174"/>
      <c r="W454" s="175"/>
      <c r="X454" s="167"/>
      <c r="Y454" s="167"/>
      <c r="Z454" s="167"/>
      <c r="AA454" s="66"/>
      <c r="AB454" s="5"/>
      <c r="AC454" s="5"/>
      <c r="AD454" s="5"/>
      <c r="AE454" s="5"/>
      <c r="AF454" s="5"/>
      <c r="AG454" s="5"/>
      <c r="AH454" s="5"/>
      <c r="AI454" s="5"/>
      <c r="AJ454" s="5"/>
      <c r="AK454" s="5"/>
      <c r="AL454" s="5"/>
      <c r="AM454" s="5"/>
    </row>
    <row r="455" spans="1:39" s="4" customFormat="1" ht="14.4">
      <c r="A455" s="64" t="s">
        <v>725</v>
      </c>
      <c r="B455" s="64" t="s">
        <v>759</v>
      </c>
      <c r="C455" s="64"/>
      <c r="D455" s="64" t="s">
        <v>311</v>
      </c>
      <c r="E455" s="11"/>
      <c r="F455" s="11"/>
      <c r="G455" s="8"/>
      <c r="I455" s="64"/>
      <c r="J455" s="48"/>
      <c r="K455" s="108"/>
      <c r="M455" s="64">
        <v>16</v>
      </c>
      <c r="N455" s="258">
        <v>1903.69</v>
      </c>
      <c r="P455" s="64">
        <v>14</v>
      </c>
      <c r="Q455" s="259">
        <v>1557.24</v>
      </c>
      <c r="S455" s="64">
        <v>16</v>
      </c>
      <c r="T455" s="259">
        <v>1650.05</v>
      </c>
      <c r="V455" s="174"/>
      <c r="W455" s="175"/>
      <c r="X455" s="167"/>
      <c r="Y455" s="167"/>
      <c r="Z455" s="167"/>
      <c r="AA455" s="66"/>
      <c r="AB455" s="5"/>
      <c r="AC455" s="5"/>
      <c r="AD455" s="5"/>
      <c r="AE455" s="5"/>
      <c r="AF455" s="5"/>
      <c r="AG455" s="5"/>
      <c r="AH455" s="5"/>
      <c r="AI455" s="5"/>
      <c r="AJ455" s="5"/>
      <c r="AK455" s="5"/>
      <c r="AL455" s="5"/>
      <c r="AM455" s="5"/>
    </row>
    <row r="456" spans="1:39" s="4" customFormat="1" ht="14.4">
      <c r="A456" s="64" t="s">
        <v>725</v>
      </c>
      <c r="B456" s="64" t="s">
        <v>312</v>
      </c>
      <c r="C456" s="64"/>
      <c r="D456" s="64" t="s">
        <v>153</v>
      </c>
      <c r="E456" s="11"/>
      <c r="F456" s="11"/>
      <c r="G456" s="8"/>
      <c r="I456" s="64"/>
      <c r="J456" s="48"/>
      <c r="K456" s="108"/>
      <c r="M456" s="64">
        <v>1611</v>
      </c>
      <c r="N456" s="258">
        <v>149856.20000000001</v>
      </c>
      <c r="P456" s="64">
        <v>1359</v>
      </c>
      <c r="Q456" s="259">
        <v>130419.51</v>
      </c>
      <c r="S456" s="64">
        <v>914</v>
      </c>
      <c r="T456" s="259">
        <v>75759.72</v>
      </c>
      <c r="V456" s="174"/>
      <c r="W456" s="175"/>
      <c r="X456" s="167"/>
      <c r="Y456" s="167"/>
      <c r="Z456" s="167"/>
      <c r="AA456" s="66"/>
      <c r="AB456" s="5"/>
      <c r="AC456" s="5"/>
      <c r="AD456" s="5"/>
      <c r="AE456" s="5"/>
      <c r="AF456" s="5"/>
      <c r="AG456" s="5"/>
      <c r="AH456" s="5"/>
      <c r="AI456" s="5"/>
      <c r="AJ456" s="5"/>
      <c r="AK456" s="5"/>
      <c r="AL456" s="5"/>
      <c r="AM456" s="5"/>
    </row>
    <row r="457" spans="1:39" s="4" customFormat="1" ht="14.4">
      <c r="A457" s="64" t="s">
        <v>725</v>
      </c>
      <c r="B457" s="64" t="s">
        <v>760</v>
      </c>
      <c r="C457" s="64"/>
      <c r="D457" s="64" t="s">
        <v>153</v>
      </c>
      <c r="E457" s="11"/>
      <c r="F457" s="11"/>
      <c r="G457" s="8"/>
      <c r="I457" s="64"/>
      <c r="J457" s="48"/>
      <c r="K457" s="108"/>
      <c r="M457" s="64"/>
      <c r="N457" s="258"/>
      <c r="P457" s="64">
        <v>51</v>
      </c>
      <c r="Q457" s="259">
        <v>3492.36</v>
      </c>
      <c r="S457" s="64">
        <v>120</v>
      </c>
      <c r="T457" s="259">
        <v>9489.6</v>
      </c>
      <c r="V457" s="174"/>
      <c r="W457" s="175"/>
      <c r="X457" s="167"/>
      <c r="Y457" s="167"/>
      <c r="Z457" s="167"/>
      <c r="AA457" s="66"/>
      <c r="AB457" s="5"/>
      <c r="AC457" s="5"/>
      <c r="AD457" s="5"/>
      <c r="AE457" s="5"/>
      <c r="AF457" s="5"/>
      <c r="AG457" s="5"/>
      <c r="AH457" s="5"/>
      <c r="AI457" s="5"/>
      <c r="AJ457" s="5"/>
      <c r="AK457" s="5"/>
      <c r="AL457" s="5"/>
      <c r="AM457" s="5"/>
    </row>
    <row r="458" spans="1:39" s="4" customFormat="1" ht="14.4">
      <c r="A458" s="64" t="s">
        <v>725</v>
      </c>
      <c r="B458" s="64" t="s">
        <v>313</v>
      </c>
      <c r="C458" s="64"/>
      <c r="D458" s="64" t="s">
        <v>314</v>
      </c>
      <c r="E458" s="11"/>
      <c r="F458" s="11"/>
      <c r="G458" s="8"/>
      <c r="I458" s="64"/>
      <c r="J458" s="48"/>
      <c r="K458" s="108"/>
      <c r="M458" s="64">
        <v>22</v>
      </c>
      <c r="N458" s="258">
        <v>1905.86</v>
      </c>
      <c r="P458" s="64">
        <v>23</v>
      </c>
      <c r="Q458" s="259">
        <v>2182.12</v>
      </c>
      <c r="S458" s="64">
        <v>23</v>
      </c>
      <c r="T458" s="259">
        <v>2564.77</v>
      </c>
      <c r="V458" s="174"/>
      <c r="W458" s="175"/>
      <c r="X458" s="167"/>
      <c r="Y458" s="167"/>
      <c r="Z458" s="167"/>
      <c r="AA458" s="66"/>
      <c r="AB458" s="5"/>
      <c r="AC458" s="5"/>
      <c r="AD458" s="5"/>
      <c r="AE458" s="5"/>
      <c r="AF458" s="5"/>
      <c r="AG458" s="5"/>
      <c r="AH458" s="5"/>
      <c r="AI458" s="5"/>
      <c r="AJ458" s="5"/>
      <c r="AK458" s="5"/>
      <c r="AL458" s="5"/>
      <c r="AM458" s="5"/>
    </row>
    <row r="459" spans="1:39" s="4" customFormat="1" ht="14.4">
      <c r="A459" s="64" t="s">
        <v>725</v>
      </c>
      <c r="B459" s="64" t="s">
        <v>761</v>
      </c>
      <c r="C459" s="64"/>
      <c r="D459" s="64" t="s">
        <v>316</v>
      </c>
      <c r="E459" s="11"/>
      <c r="F459" s="11"/>
      <c r="G459" s="8"/>
      <c r="I459" s="64"/>
      <c r="J459" s="48"/>
      <c r="K459" s="108"/>
      <c r="M459" s="64"/>
      <c r="N459" s="258"/>
      <c r="P459" s="64"/>
      <c r="Q459" s="259"/>
      <c r="S459" s="64">
        <v>1</v>
      </c>
      <c r="T459" s="259">
        <v>150</v>
      </c>
      <c r="V459" s="174"/>
      <c r="W459" s="175"/>
      <c r="X459" s="167"/>
      <c r="Y459" s="167"/>
      <c r="Z459" s="167"/>
      <c r="AA459" s="66"/>
      <c r="AB459" s="5"/>
      <c r="AC459" s="5"/>
      <c r="AD459" s="5"/>
      <c r="AE459" s="5"/>
      <c r="AF459" s="5"/>
      <c r="AG459" s="5"/>
      <c r="AH459" s="5"/>
      <c r="AI459" s="5"/>
      <c r="AJ459" s="5"/>
      <c r="AK459" s="5"/>
      <c r="AL459" s="5"/>
      <c r="AM459" s="5"/>
    </row>
    <row r="460" spans="1:39" s="4" customFormat="1" ht="14.4">
      <c r="A460" s="64" t="s">
        <v>725</v>
      </c>
      <c r="B460" s="64" t="s">
        <v>711</v>
      </c>
      <c r="C460" s="64"/>
      <c r="D460" s="64" t="s">
        <v>316</v>
      </c>
      <c r="E460" s="11"/>
      <c r="F460" s="11"/>
      <c r="G460" s="8"/>
      <c r="I460" s="64"/>
      <c r="J460" s="48"/>
      <c r="K460" s="108"/>
      <c r="M460" s="64"/>
      <c r="N460" s="258"/>
      <c r="P460" s="64"/>
      <c r="Q460" s="259"/>
      <c r="S460" s="64">
        <v>8</v>
      </c>
      <c r="T460" s="259">
        <v>398.75</v>
      </c>
      <c r="V460" s="174"/>
      <c r="W460" s="175"/>
      <c r="X460" s="167"/>
      <c r="Y460" s="167"/>
      <c r="Z460" s="167"/>
      <c r="AA460" s="66"/>
      <c r="AB460" s="5"/>
      <c r="AC460" s="5"/>
      <c r="AD460" s="5"/>
      <c r="AE460" s="5"/>
      <c r="AF460" s="5"/>
      <c r="AG460" s="5"/>
      <c r="AH460" s="5"/>
      <c r="AI460" s="5"/>
      <c r="AJ460" s="5"/>
      <c r="AK460" s="5"/>
      <c r="AL460" s="5"/>
      <c r="AM460" s="5"/>
    </row>
    <row r="461" spans="1:39" s="4" customFormat="1" ht="14.4">
      <c r="A461" s="64" t="s">
        <v>725</v>
      </c>
      <c r="B461" s="64" t="s">
        <v>315</v>
      </c>
      <c r="C461" s="64"/>
      <c r="D461" s="64" t="s">
        <v>316</v>
      </c>
      <c r="E461" s="11"/>
      <c r="F461" s="11"/>
      <c r="G461" s="8"/>
      <c r="I461" s="64"/>
      <c r="J461" s="48"/>
      <c r="K461" s="108"/>
      <c r="M461" s="64">
        <v>166</v>
      </c>
      <c r="N461" s="258">
        <v>9233.86</v>
      </c>
      <c r="P461" s="64">
        <v>150</v>
      </c>
      <c r="Q461" s="259">
        <v>7064.71</v>
      </c>
      <c r="S461" s="64">
        <v>84</v>
      </c>
      <c r="T461" s="259">
        <v>5166.37</v>
      </c>
      <c r="V461" s="174"/>
      <c r="W461" s="175"/>
      <c r="X461" s="167"/>
      <c r="Y461" s="167"/>
      <c r="Z461" s="167"/>
      <c r="AA461" s="66"/>
      <c r="AB461" s="5"/>
      <c r="AC461" s="5"/>
      <c r="AD461" s="5"/>
      <c r="AE461" s="5"/>
      <c r="AF461" s="5"/>
      <c r="AG461" s="5"/>
      <c r="AH461" s="5"/>
      <c r="AI461" s="5"/>
      <c r="AJ461" s="5"/>
      <c r="AK461" s="5"/>
      <c r="AL461" s="5"/>
      <c r="AM461" s="5"/>
    </row>
    <row r="462" spans="1:39" s="4" customFormat="1" ht="14.4">
      <c r="A462" s="64" t="s">
        <v>725</v>
      </c>
      <c r="B462" s="64" t="s">
        <v>317</v>
      </c>
      <c r="C462" s="64"/>
      <c r="D462" s="64" t="s">
        <v>318</v>
      </c>
      <c r="E462" s="11"/>
      <c r="F462" s="11"/>
      <c r="G462" s="8"/>
      <c r="I462" s="64"/>
      <c r="J462" s="48"/>
      <c r="K462" s="108"/>
      <c r="M462" s="64">
        <v>37</v>
      </c>
      <c r="N462" s="258">
        <v>4593.1899999999996</v>
      </c>
      <c r="P462" s="64">
        <v>23</v>
      </c>
      <c r="Q462" s="259">
        <v>2691.76</v>
      </c>
      <c r="S462" s="64">
        <v>21</v>
      </c>
      <c r="T462" s="259">
        <v>2502.7199999999998</v>
      </c>
      <c r="V462" s="174"/>
      <c r="W462" s="175"/>
      <c r="X462" s="167"/>
      <c r="Y462" s="167"/>
      <c r="Z462" s="167"/>
      <c r="AA462" s="66"/>
      <c r="AB462" s="5"/>
      <c r="AC462" s="5"/>
      <c r="AD462" s="5"/>
      <c r="AE462" s="5"/>
      <c r="AF462" s="5"/>
      <c r="AG462" s="5"/>
      <c r="AH462" s="5"/>
      <c r="AI462" s="5"/>
      <c r="AJ462" s="5"/>
      <c r="AK462" s="5"/>
      <c r="AL462" s="5"/>
      <c r="AM462" s="5"/>
    </row>
    <row r="463" spans="1:39" s="4" customFormat="1" ht="14.4">
      <c r="A463" s="64" t="s">
        <v>725</v>
      </c>
      <c r="B463" s="64" t="s">
        <v>319</v>
      </c>
      <c r="C463" s="64"/>
      <c r="D463" s="64" t="s">
        <v>222</v>
      </c>
      <c r="E463" s="11"/>
      <c r="F463" s="11"/>
      <c r="G463" s="8"/>
      <c r="I463" s="64"/>
      <c r="J463" s="48"/>
      <c r="K463" s="108"/>
      <c r="M463" s="64">
        <v>62</v>
      </c>
      <c r="N463" s="258">
        <v>6155.86</v>
      </c>
      <c r="P463" s="64">
        <v>66</v>
      </c>
      <c r="Q463" s="259">
        <v>6589.27</v>
      </c>
      <c r="S463" s="64">
        <v>56</v>
      </c>
      <c r="T463" s="259">
        <v>5283.9</v>
      </c>
      <c r="V463" s="174"/>
      <c r="W463" s="175"/>
      <c r="X463" s="167"/>
      <c r="Y463" s="167"/>
      <c r="Z463" s="167"/>
      <c r="AA463" s="66"/>
      <c r="AB463" s="5"/>
      <c r="AC463" s="5"/>
      <c r="AD463" s="5"/>
      <c r="AE463" s="5"/>
      <c r="AF463" s="5"/>
      <c r="AG463" s="5"/>
      <c r="AH463" s="5"/>
      <c r="AI463" s="5"/>
      <c r="AJ463" s="5"/>
      <c r="AK463" s="5"/>
      <c r="AL463" s="5"/>
      <c r="AM463" s="5"/>
    </row>
    <row r="464" spans="1:39" s="4" customFormat="1" ht="14.4">
      <c r="A464" s="64" t="s">
        <v>725</v>
      </c>
      <c r="B464" s="64" t="s">
        <v>576</v>
      </c>
      <c r="C464" s="64"/>
      <c r="D464" s="64" t="s">
        <v>89</v>
      </c>
      <c r="E464" s="11"/>
      <c r="F464" s="11"/>
      <c r="G464" s="8"/>
      <c r="I464" s="64"/>
      <c r="J464" s="48"/>
      <c r="K464" s="108"/>
      <c r="M464" s="64"/>
      <c r="N464" s="258"/>
      <c r="P464" s="64">
        <v>1</v>
      </c>
      <c r="Q464" s="259">
        <v>14.8</v>
      </c>
      <c r="S464" s="64"/>
      <c r="T464" s="259"/>
      <c r="V464" s="174"/>
      <c r="W464" s="175"/>
      <c r="X464" s="167"/>
      <c r="Y464" s="167"/>
      <c r="Z464" s="167"/>
      <c r="AA464" s="66"/>
      <c r="AB464" s="5"/>
      <c r="AC464" s="5"/>
      <c r="AD464" s="5"/>
      <c r="AE464" s="5"/>
      <c r="AF464" s="5"/>
      <c r="AG464" s="5"/>
      <c r="AH464" s="5"/>
      <c r="AI464" s="5"/>
      <c r="AJ464" s="5"/>
      <c r="AK464" s="5"/>
      <c r="AL464" s="5"/>
      <c r="AM464" s="5"/>
    </row>
    <row r="465" spans="1:39" s="4" customFormat="1" ht="14.4">
      <c r="A465" s="64" t="s">
        <v>725</v>
      </c>
      <c r="B465" s="64" t="s">
        <v>320</v>
      </c>
      <c r="C465" s="64"/>
      <c r="D465" s="64" t="s">
        <v>321</v>
      </c>
      <c r="E465" s="11"/>
      <c r="F465" s="11"/>
      <c r="G465" s="8"/>
      <c r="I465" s="64"/>
      <c r="J465" s="48"/>
      <c r="K465" s="108"/>
      <c r="M465" s="64">
        <v>53</v>
      </c>
      <c r="N465" s="258">
        <v>5014.68</v>
      </c>
      <c r="P465" s="64">
        <v>51</v>
      </c>
      <c r="Q465" s="259">
        <v>4510.7700000000004</v>
      </c>
      <c r="S465" s="64">
        <v>31</v>
      </c>
      <c r="T465" s="259">
        <v>2406.2399999999998</v>
      </c>
      <c r="V465" s="174"/>
      <c r="W465" s="175"/>
      <c r="X465" s="167"/>
      <c r="Y465" s="167"/>
      <c r="Z465" s="167"/>
      <c r="AA465" s="66"/>
      <c r="AB465" s="5"/>
      <c r="AC465" s="5"/>
      <c r="AD465" s="5"/>
      <c r="AE465" s="5"/>
      <c r="AF465" s="5"/>
      <c r="AG465" s="5"/>
      <c r="AH465" s="5"/>
      <c r="AI465" s="5"/>
      <c r="AJ465" s="5"/>
      <c r="AK465" s="5"/>
      <c r="AL465" s="5"/>
      <c r="AM465" s="5"/>
    </row>
    <row r="466" spans="1:39" s="4" customFormat="1" ht="14.4">
      <c r="A466" s="64" t="s">
        <v>725</v>
      </c>
      <c r="B466" s="64" t="s">
        <v>320</v>
      </c>
      <c r="C466" s="64"/>
      <c r="D466" s="64" t="s">
        <v>323</v>
      </c>
      <c r="E466" s="11"/>
      <c r="F466" s="11"/>
      <c r="G466" s="8"/>
      <c r="I466" s="64"/>
      <c r="J466" s="48"/>
      <c r="K466" s="108"/>
      <c r="M466" s="64"/>
      <c r="N466" s="258"/>
      <c r="P466" s="64">
        <v>1</v>
      </c>
      <c r="Q466" s="259">
        <v>170.46</v>
      </c>
      <c r="S466" s="64"/>
      <c r="T466" s="259"/>
      <c r="V466" s="174"/>
      <c r="W466" s="175"/>
      <c r="X466" s="167"/>
      <c r="Y466" s="167"/>
      <c r="Z466" s="167"/>
      <c r="AA466" s="66"/>
      <c r="AB466" s="5"/>
      <c r="AC466" s="5"/>
      <c r="AD466" s="5"/>
      <c r="AE466" s="5"/>
      <c r="AF466" s="5"/>
      <c r="AG466" s="5"/>
      <c r="AH466" s="5"/>
      <c r="AI466" s="5"/>
      <c r="AJ466" s="5"/>
      <c r="AK466" s="5"/>
      <c r="AL466" s="5"/>
      <c r="AM466" s="5"/>
    </row>
    <row r="467" spans="1:39" s="4" customFormat="1" ht="14.4">
      <c r="A467" s="64" t="s">
        <v>725</v>
      </c>
      <c r="B467" s="64" t="s">
        <v>322</v>
      </c>
      <c r="C467" s="64"/>
      <c r="D467" s="64" t="s">
        <v>323</v>
      </c>
      <c r="E467" s="11"/>
      <c r="F467" s="11"/>
      <c r="G467" s="8"/>
      <c r="I467" s="64"/>
      <c r="J467" s="48"/>
      <c r="K467" s="108"/>
      <c r="M467" s="64">
        <v>218</v>
      </c>
      <c r="N467" s="258">
        <v>16963.89</v>
      </c>
      <c r="P467" s="64">
        <v>183</v>
      </c>
      <c r="Q467" s="259">
        <v>13382.6</v>
      </c>
      <c r="S467" s="64">
        <v>123</v>
      </c>
      <c r="T467" s="259">
        <v>8785.83</v>
      </c>
      <c r="V467" s="174"/>
      <c r="W467" s="175"/>
      <c r="X467" s="167"/>
      <c r="Y467" s="167"/>
      <c r="Z467" s="167"/>
      <c r="AA467" s="66"/>
      <c r="AB467" s="5"/>
      <c r="AC467" s="5"/>
      <c r="AD467" s="5"/>
      <c r="AE467" s="5"/>
      <c r="AF467" s="5"/>
      <c r="AG467" s="5"/>
      <c r="AH467" s="5"/>
      <c r="AI467" s="5"/>
      <c r="AJ467" s="5"/>
      <c r="AK467" s="5"/>
      <c r="AL467" s="5"/>
      <c r="AM467" s="5"/>
    </row>
    <row r="468" spans="1:39" s="4" customFormat="1" ht="14.4">
      <c r="A468" s="64" t="s">
        <v>725</v>
      </c>
      <c r="B468" s="64" t="s">
        <v>495</v>
      </c>
      <c r="C468" s="64"/>
      <c r="D468" s="64" t="s">
        <v>285</v>
      </c>
      <c r="E468" s="11"/>
      <c r="F468" s="11"/>
      <c r="G468" s="8"/>
      <c r="I468" s="64"/>
      <c r="J468" s="48"/>
      <c r="K468" s="108"/>
      <c r="M468" s="64"/>
      <c r="N468" s="258"/>
      <c r="P468" s="64"/>
      <c r="Q468" s="259"/>
      <c r="S468" s="64">
        <v>11</v>
      </c>
      <c r="T468" s="259">
        <v>714.06</v>
      </c>
      <c r="V468" s="174"/>
      <c r="W468" s="175"/>
      <c r="X468" s="167"/>
      <c r="Y468" s="167"/>
      <c r="Z468" s="167"/>
      <c r="AA468" s="66"/>
      <c r="AB468" s="5"/>
      <c r="AC468" s="5"/>
      <c r="AD468" s="5"/>
      <c r="AE468" s="5"/>
      <c r="AF468" s="5"/>
      <c r="AG468" s="5"/>
      <c r="AH468" s="5"/>
      <c r="AI468" s="5"/>
      <c r="AJ468" s="5"/>
      <c r="AK468" s="5"/>
      <c r="AL468" s="5"/>
      <c r="AM468" s="5"/>
    </row>
    <row r="469" spans="1:39" s="4" customFormat="1" ht="14.4">
      <c r="A469" s="64" t="s">
        <v>725</v>
      </c>
      <c r="B469" s="64" t="s">
        <v>324</v>
      </c>
      <c r="C469" s="64"/>
      <c r="D469" s="64" t="s">
        <v>285</v>
      </c>
      <c r="E469" s="11"/>
      <c r="F469" s="11"/>
      <c r="G469" s="8"/>
      <c r="I469" s="64"/>
      <c r="J469" s="48"/>
      <c r="K469" s="108"/>
      <c r="M469" s="64">
        <v>271</v>
      </c>
      <c r="N469" s="258">
        <v>20212.5</v>
      </c>
      <c r="P469" s="64">
        <v>1</v>
      </c>
      <c r="Q469" s="259">
        <v>114.38</v>
      </c>
      <c r="S469" s="64">
        <v>1</v>
      </c>
      <c r="T469" s="259">
        <v>64.510000000000005</v>
      </c>
      <c r="V469" s="174"/>
      <c r="W469" s="175"/>
      <c r="X469" s="167"/>
      <c r="Y469" s="167"/>
      <c r="Z469" s="167"/>
      <c r="AA469" s="66"/>
      <c r="AB469" s="5"/>
      <c r="AC469" s="5"/>
      <c r="AD469" s="5"/>
      <c r="AE469" s="5"/>
      <c r="AF469" s="5"/>
      <c r="AG469" s="5"/>
      <c r="AH469" s="5"/>
      <c r="AI469" s="5"/>
      <c r="AJ469" s="5"/>
      <c r="AK469" s="5"/>
      <c r="AL469" s="5"/>
      <c r="AM469" s="5"/>
    </row>
    <row r="470" spans="1:39" s="4" customFormat="1" ht="14.4">
      <c r="A470" s="64" t="s">
        <v>725</v>
      </c>
      <c r="B470" s="64" t="s">
        <v>325</v>
      </c>
      <c r="C470" s="64"/>
      <c r="D470" s="64" t="s">
        <v>96</v>
      </c>
      <c r="E470" s="11"/>
      <c r="F470" s="11"/>
      <c r="G470" s="8"/>
      <c r="I470" s="64"/>
      <c r="J470" s="48"/>
      <c r="K470" s="108"/>
      <c r="M470" s="64">
        <v>13</v>
      </c>
      <c r="N470" s="258">
        <v>1287.8</v>
      </c>
      <c r="P470" s="64">
        <v>16</v>
      </c>
      <c r="Q470" s="259">
        <v>1589.54</v>
      </c>
      <c r="S470" s="64">
        <v>13</v>
      </c>
      <c r="T470" s="259">
        <v>1199.43</v>
      </c>
      <c r="V470" s="174"/>
      <c r="W470" s="175"/>
      <c r="X470" s="167"/>
      <c r="Y470" s="167"/>
      <c r="Z470" s="167"/>
      <c r="AA470" s="66"/>
      <c r="AB470" s="5"/>
      <c r="AC470" s="5"/>
      <c r="AD470" s="5"/>
      <c r="AE470" s="5"/>
      <c r="AF470" s="5"/>
      <c r="AG470" s="5"/>
      <c r="AH470" s="5"/>
      <c r="AI470" s="5"/>
      <c r="AJ470" s="5"/>
      <c r="AK470" s="5"/>
      <c r="AL470" s="5"/>
      <c r="AM470" s="5"/>
    </row>
    <row r="471" spans="1:39" s="4" customFormat="1" ht="14.4">
      <c r="A471" s="64" t="s">
        <v>725</v>
      </c>
      <c r="B471" s="64" t="s">
        <v>762</v>
      </c>
      <c r="C471" s="64"/>
      <c r="D471" s="64" t="s">
        <v>210</v>
      </c>
      <c r="E471" s="11"/>
      <c r="F471" s="11"/>
      <c r="G471" s="8"/>
      <c r="I471" s="64"/>
      <c r="J471" s="48"/>
      <c r="K471" s="108"/>
      <c r="M471" s="64">
        <v>1</v>
      </c>
      <c r="N471" s="258">
        <v>102.57</v>
      </c>
      <c r="P471" s="64"/>
      <c r="Q471" s="259"/>
      <c r="S471" s="64"/>
      <c r="T471" s="259"/>
      <c r="V471" s="174"/>
      <c r="W471" s="175"/>
      <c r="X471" s="167"/>
      <c r="Y471" s="167"/>
      <c r="Z471" s="167"/>
      <c r="AA471" s="66"/>
      <c r="AB471" s="5"/>
      <c r="AC471" s="5"/>
      <c r="AD471" s="5"/>
      <c r="AE471" s="5"/>
      <c r="AF471" s="5"/>
      <c r="AG471" s="5"/>
      <c r="AH471" s="5"/>
      <c r="AI471" s="5"/>
      <c r="AJ471" s="5"/>
      <c r="AK471" s="5"/>
      <c r="AL471" s="5"/>
      <c r="AM471" s="5"/>
    </row>
    <row r="472" spans="1:39" s="4" customFormat="1" ht="14.4">
      <c r="A472" s="64" t="s">
        <v>725</v>
      </c>
      <c r="B472" s="64" t="s">
        <v>326</v>
      </c>
      <c r="C472" s="64"/>
      <c r="D472" s="64" t="s">
        <v>278</v>
      </c>
      <c r="E472" s="11"/>
      <c r="F472" s="11"/>
      <c r="G472" s="8"/>
      <c r="I472" s="64"/>
      <c r="J472" s="48"/>
      <c r="K472" s="108"/>
      <c r="M472" s="64">
        <v>4</v>
      </c>
      <c r="N472" s="258">
        <v>341.82</v>
      </c>
      <c r="P472" s="64">
        <v>19</v>
      </c>
      <c r="Q472" s="259">
        <v>1875.14</v>
      </c>
      <c r="S472" s="64">
        <v>16</v>
      </c>
      <c r="T472" s="259">
        <v>1333.67</v>
      </c>
      <c r="V472" s="174"/>
      <c r="W472" s="175"/>
      <c r="X472" s="167"/>
      <c r="Y472" s="167"/>
      <c r="Z472" s="167"/>
      <c r="AA472" s="66"/>
      <c r="AB472" s="5"/>
      <c r="AC472" s="5"/>
      <c r="AD472" s="5"/>
      <c r="AE472" s="5"/>
      <c r="AF472" s="5"/>
      <c r="AG472" s="5"/>
      <c r="AH472" s="5"/>
      <c r="AI472" s="5"/>
      <c r="AJ472" s="5"/>
      <c r="AK472" s="5"/>
      <c r="AL472" s="5"/>
      <c r="AM472" s="5"/>
    </row>
    <row r="473" spans="1:39" s="4" customFormat="1" ht="14.4">
      <c r="A473" s="64" t="s">
        <v>725</v>
      </c>
      <c r="B473" s="64" t="s">
        <v>326</v>
      </c>
      <c r="C473" s="64"/>
      <c r="D473" s="64" t="s">
        <v>396</v>
      </c>
      <c r="E473" s="11"/>
      <c r="F473" s="11"/>
      <c r="G473" s="8"/>
      <c r="I473" s="64"/>
      <c r="J473" s="48"/>
      <c r="K473" s="108"/>
      <c r="M473" s="64"/>
      <c r="N473" s="258"/>
      <c r="P473" s="64">
        <v>1</v>
      </c>
      <c r="Q473" s="259">
        <v>143.83000000000001</v>
      </c>
      <c r="S473" s="64">
        <v>1</v>
      </c>
      <c r="T473" s="259">
        <v>150</v>
      </c>
      <c r="V473" s="174"/>
      <c r="W473" s="175"/>
      <c r="X473" s="167"/>
      <c r="Y473" s="167"/>
      <c r="Z473" s="167"/>
      <c r="AA473" s="66"/>
      <c r="AB473" s="5"/>
      <c r="AC473" s="5"/>
      <c r="AD473" s="5"/>
      <c r="AE473" s="5"/>
      <c r="AF473" s="5"/>
      <c r="AG473" s="5"/>
      <c r="AH473" s="5"/>
      <c r="AI473" s="5"/>
      <c r="AJ473" s="5"/>
      <c r="AK473" s="5"/>
      <c r="AL473" s="5"/>
      <c r="AM473" s="5"/>
    </row>
    <row r="474" spans="1:39" s="4" customFormat="1" ht="14.4">
      <c r="A474" s="64" t="s">
        <v>725</v>
      </c>
      <c r="B474" s="64" t="s">
        <v>327</v>
      </c>
      <c r="C474" s="64"/>
      <c r="D474" s="64" t="s">
        <v>229</v>
      </c>
      <c r="E474" s="11"/>
      <c r="F474" s="11"/>
      <c r="G474" s="8"/>
      <c r="I474" s="64"/>
      <c r="J474" s="48"/>
      <c r="K474" s="108"/>
      <c r="M474" s="64">
        <v>103</v>
      </c>
      <c r="N474" s="258">
        <v>10289.41</v>
      </c>
      <c r="P474" s="64">
        <v>141</v>
      </c>
      <c r="Q474" s="259">
        <v>15002.56</v>
      </c>
      <c r="S474" s="64">
        <v>108</v>
      </c>
      <c r="T474" s="259">
        <v>10859.66</v>
      </c>
      <c r="V474" s="174"/>
      <c r="W474" s="175"/>
      <c r="X474" s="167"/>
      <c r="Y474" s="167"/>
      <c r="Z474" s="167"/>
      <c r="AA474" s="66"/>
      <c r="AB474" s="5"/>
      <c r="AC474" s="5"/>
      <c r="AD474" s="5"/>
      <c r="AE474" s="5"/>
      <c r="AF474" s="5"/>
      <c r="AG474" s="5"/>
      <c r="AH474" s="5"/>
      <c r="AI474" s="5"/>
      <c r="AJ474" s="5"/>
      <c r="AK474" s="5"/>
      <c r="AL474" s="5"/>
      <c r="AM474" s="5"/>
    </row>
    <row r="475" spans="1:39" s="4" customFormat="1" ht="14.4">
      <c r="A475" s="64" t="s">
        <v>725</v>
      </c>
      <c r="B475" s="64" t="s">
        <v>763</v>
      </c>
      <c r="C475" s="64"/>
      <c r="D475" s="64" t="s">
        <v>229</v>
      </c>
      <c r="E475" s="11"/>
      <c r="F475" s="11"/>
      <c r="G475" s="8"/>
      <c r="I475" s="64"/>
      <c r="J475" s="48"/>
      <c r="K475" s="108"/>
      <c r="M475" s="64"/>
      <c r="N475" s="258"/>
      <c r="P475" s="64">
        <v>3</v>
      </c>
      <c r="Q475" s="259">
        <v>145.37</v>
      </c>
      <c r="S475" s="64">
        <v>15</v>
      </c>
      <c r="T475" s="259">
        <v>1565.41</v>
      </c>
      <c r="V475" s="174"/>
      <c r="W475" s="175"/>
      <c r="X475" s="167"/>
      <c r="Y475" s="167"/>
      <c r="Z475" s="167"/>
      <c r="AA475" s="66"/>
      <c r="AB475" s="5"/>
      <c r="AC475" s="5"/>
      <c r="AD475" s="5"/>
      <c r="AE475" s="5"/>
      <c r="AF475" s="5"/>
      <c r="AG475" s="5"/>
      <c r="AH475" s="5"/>
      <c r="AI475" s="5"/>
      <c r="AJ475" s="5"/>
      <c r="AK475" s="5"/>
      <c r="AL475" s="5"/>
      <c r="AM475" s="5"/>
    </row>
    <row r="476" spans="1:39" s="4" customFormat="1" ht="14.4">
      <c r="A476" s="64" t="s">
        <v>725</v>
      </c>
      <c r="B476" s="64" t="s">
        <v>328</v>
      </c>
      <c r="C476" s="64"/>
      <c r="D476" s="64" t="s">
        <v>232</v>
      </c>
      <c r="E476" s="11"/>
      <c r="F476" s="11"/>
      <c r="G476" s="8"/>
      <c r="I476" s="64"/>
      <c r="J476" s="48"/>
      <c r="K476" s="108"/>
      <c r="M476" s="64">
        <v>37</v>
      </c>
      <c r="N476" s="258">
        <v>4203.3999999999996</v>
      </c>
      <c r="P476" s="64">
        <v>24</v>
      </c>
      <c r="Q476" s="259">
        <v>2365.91</v>
      </c>
      <c r="S476" s="64">
        <v>23</v>
      </c>
      <c r="T476" s="259">
        <v>2414.85</v>
      </c>
      <c r="V476" s="174"/>
      <c r="W476" s="175"/>
      <c r="X476" s="167"/>
      <c r="Y476" s="167"/>
      <c r="Z476" s="167"/>
      <c r="AA476" s="66"/>
      <c r="AB476" s="5"/>
      <c r="AC476" s="5"/>
      <c r="AD476" s="5"/>
      <c r="AE476" s="5"/>
      <c r="AF476" s="5"/>
      <c r="AG476" s="5"/>
      <c r="AH476" s="5"/>
      <c r="AI476" s="5"/>
      <c r="AJ476" s="5"/>
      <c r="AK476" s="5"/>
      <c r="AL476" s="5"/>
      <c r="AM476" s="5"/>
    </row>
    <row r="477" spans="1:39" s="4" customFormat="1" ht="14.4">
      <c r="A477" s="64" t="s">
        <v>725</v>
      </c>
      <c r="B477" s="64" t="s">
        <v>764</v>
      </c>
      <c r="C477" s="64"/>
      <c r="D477" s="64" t="s">
        <v>330</v>
      </c>
      <c r="E477" s="11"/>
      <c r="F477" s="11"/>
      <c r="G477" s="8"/>
      <c r="I477" s="64"/>
      <c r="J477" s="48"/>
      <c r="K477" s="108"/>
      <c r="M477" s="64">
        <v>58</v>
      </c>
      <c r="N477" s="258">
        <v>5806.97</v>
      </c>
      <c r="P477" s="64">
        <v>47</v>
      </c>
      <c r="Q477" s="259">
        <v>4981.28</v>
      </c>
      <c r="S477" s="64">
        <v>53</v>
      </c>
      <c r="T477" s="259">
        <v>5219.93</v>
      </c>
      <c r="V477" s="174"/>
      <c r="W477" s="175"/>
      <c r="X477" s="167"/>
      <c r="Y477" s="167"/>
      <c r="Z477" s="167"/>
      <c r="AA477" s="66"/>
      <c r="AB477" s="5"/>
      <c r="AC477" s="5"/>
      <c r="AD477" s="5"/>
      <c r="AE477" s="5"/>
      <c r="AF477" s="5"/>
      <c r="AG477" s="5"/>
      <c r="AH477" s="5"/>
      <c r="AI477" s="5"/>
      <c r="AJ477" s="5"/>
      <c r="AK477" s="5"/>
      <c r="AL477" s="5"/>
      <c r="AM477" s="5"/>
    </row>
    <row r="478" spans="1:39" s="4" customFormat="1" ht="14.4">
      <c r="A478" s="64" t="s">
        <v>725</v>
      </c>
      <c r="B478" s="64" t="s">
        <v>331</v>
      </c>
      <c r="C478" s="64"/>
      <c r="D478" s="64" t="s">
        <v>332</v>
      </c>
      <c r="E478" s="11"/>
      <c r="F478" s="11"/>
      <c r="G478" s="8"/>
      <c r="I478" s="64"/>
      <c r="J478" s="48"/>
      <c r="K478" s="108"/>
      <c r="M478" s="64">
        <v>23</v>
      </c>
      <c r="N478" s="258">
        <v>2347.91</v>
      </c>
      <c r="P478" s="64">
        <v>27</v>
      </c>
      <c r="Q478" s="259">
        <v>2980.1</v>
      </c>
      <c r="S478" s="64">
        <v>27</v>
      </c>
      <c r="T478" s="259">
        <v>2580.33</v>
      </c>
      <c r="V478" s="174"/>
      <c r="W478" s="175"/>
      <c r="X478" s="167"/>
      <c r="Y478" s="167"/>
      <c r="Z478" s="167"/>
      <c r="AA478" s="66"/>
      <c r="AB478" s="5"/>
      <c r="AC478" s="5"/>
      <c r="AD478" s="5"/>
      <c r="AE478" s="5"/>
      <c r="AF478" s="5"/>
      <c r="AG478" s="5"/>
      <c r="AH478" s="5"/>
      <c r="AI478" s="5"/>
      <c r="AJ478" s="5"/>
      <c r="AK478" s="5"/>
      <c r="AL478" s="5"/>
      <c r="AM478" s="5"/>
    </row>
    <row r="479" spans="1:39" s="4" customFormat="1" ht="14.4">
      <c r="A479" s="64" t="s">
        <v>725</v>
      </c>
      <c r="B479" s="64" t="s">
        <v>496</v>
      </c>
      <c r="C479" s="64"/>
      <c r="D479" s="64" t="s">
        <v>115</v>
      </c>
      <c r="E479" s="11"/>
      <c r="F479" s="11"/>
      <c r="G479" s="8"/>
      <c r="I479" s="64"/>
      <c r="J479" s="48"/>
      <c r="K479" s="108"/>
      <c r="M479" s="64">
        <v>1</v>
      </c>
      <c r="N479" s="258">
        <v>62.16</v>
      </c>
      <c r="P479" s="64"/>
      <c r="Q479" s="259"/>
      <c r="S479" s="64"/>
      <c r="T479" s="259"/>
      <c r="V479" s="174"/>
      <c r="W479" s="175"/>
      <c r="X479" s="167"/>
      <c r="Y479" s="167"/>
      <c r="Z479" s="167"/>
      <c r="AA479" s="66"/>
      <c r="AB479" s="5"/>
      <c r="AC479" s="5"/>
      <c r="AD479" s="5"/>
      <c r="AE479" s="5"/>
      <c r="AF479" s="5"/>
      <c r="AG479" s="5"/>
      <c r="AH479" s="5"/>
      <c r="AI479" s="5"/>
      <c r="AJ479" s="5"/>
      <c r="AK479" s="5"/>
      <c r="AL479" s="5"/>
      <c r="AM479" s="5"/>
    </row>
    <row r="480" spans="1:39" s="4" customFormat="1" ht="14.4">
      <c r="A480" s="64" t="s">
        <v>725</v>
      </c>
      <c r="B480" s="64" t="s">
        <v>712</v>
      </c>
      <c r="C480" s="64"/>
      <c r="D480" s="64" t="s">
        <v>148</v>
      </c>
      <c r="E480" s="11"/>
      <c r="F480" s="11"/>
      <c r="G480" s="8"/>
      <c r="I480" s="64"/>
      <c r="J480" s="48"/>
      <c r="K480" s="108"/>
      <c r="M480" s="64"/>
      <c r="N480" s="258"/>
      <c r="P480" s="64"/>
      <c r="Q480" s="259"/>
      <c r="S480" s="64">
        <v>4</v>
      </c>
      <c r="T480" s="259">
        <v>104.84</v>
      </c>
      <c r="V480" s="174"/>
      <c r="W480" s="175"/>
      <c r="X480" s="167"/>
      <c r="Y480" s="167"/>
      <c r="Z480" s="167"/>
      <c r="AA480" s="66"/>
      <c r="AB480" s="5"/>
      <c r="AC480" s="5"/>
      <c r="AD480" s="5"/>
      <c r="AE480" s="5"/>
      <c r="AF480" s="5"/>
      <c r="AG480" s="5"/>
      <c r="AH480" s="5"/>
      <c r="AI480" s="5"/>
      <c r="AJ480" s="5"/>
      <c r="AK480" s="5"/>
      <c r="AL480" s="5"/>
      <c r="AM480" s="5"/>
    </row>
    <row r="481" spans="1:39" s="4" customFormat="1" ht="14.4">
      <c r="A481" s="64" t="s">
        <v>725</v>
      </c>
      <c r="B481" s="64" t="s">
        <v>497</v>
      </c>
      <c r="C481" s="64"/>
      <c r="D481" s="64" t="s">
        <v>148</v>
      </c>
      <c r="E481" s="11"/>
      <c r="F481" s="11"/>
      <c r="G481" s="8"/>
      <c r="I481" s="64"/>
      <c r="J481" s="48"/>
      <c r="K481" s="108"/>
      <c r="M481" s="64">
        <v>193</v>
      </c>
      <c r="N481" s="258">
        <v>8897.27</v>
      </c>
      <c r="P481" s="64"/>
      <c r="Q481" s="259"/>
      <c r="S481" s="64"/>
      <c r="T481" s="259"/>
      <c r="V481" s="174"/>
      <c r="W481" s="175"/>
      <c r="X481" s="167"/>
      <c r="Y481" s="167"/>
      <c r="Z481" s="167"/>
      <c r="AA481" s="66"/>
      <c r="AB481" s="5"/>
      <c r="AC481" s="5"/>
      <c r="AD481" s="5"/>
      <c r="AE481" s="5"/>
      <c r="AF481" s="5"/>
      <c r="AG481" s="5"/>
      <c r="AH481" s="5"/>
      <c r="AI481" s="5"/>
      <c r="AJ481" s="5"/>
      <c r="AK481" s="5"/>
      <c r="AL481" s="5"/>
      <c r="AM481" s="5"/>
    </row>
    <row r="482" spans="1:39" s="4" customFormat="1" ht="14.4">
      <c r="A482" s="64" t="s">
        <v>725</v>
      </c>
      <c r="B482" s="64" t="s">
        <v>713</v>
      </c>
      <c r="C482" s="64"/>
      <c r="D482" s="64" t="s">
        <v>242</v>
      </c>
      <c r="E482" s="11"/>
      <c r="F482" s="11"/>
      <c r="G482" s="8"/>
      <c r="I482" s="64"/>
      <c r="J482" s="48"/>
      <c r="K482" s="108"/>
      <c r="M482" s="64"/>
      <c r="N482" s="258"/>
      <c r="P482" s="64"/>
      <c r="Q482" s="259"/>
      <c r="S482" s="64">
        <v>6</v>
      </c>
      <c r="T482" s="259">
        <v>211.8</v>
      </c>
      <c r="V482" s="174"/>
      <c r="W482" s="175"/>
      <c r="X482" s="167"/>
      <c r="Y482" s="167"/>
      <c r="Z482" s="167"/>
      <c r="AA482" s="66"/>
      <c r="AB482" s="5"/>
      <c r="AC482" s="5"/>
      <c r="AD482" s="5"/>
      <c r="AE482" s="5"/>
      <c r="AF482" s="5"/>
      <c r="AG482" s="5"/>
      <c r="AH482" s="5"/>
      <c r="AI482" s="5"/>
      <c r="AJ482" s="5"/>
      <c r="AK482" s="5"/>
      <c r="AL482" s="5"/>
      <c r="AM482" s="5"/>
    </row>
    <row r="483" spans="1:39" s="4" customFormat="1" ht="14.4">
      <c r="A483" s="64" t="s">
        <v>725</v>
      </c>
      <c r="B483" s="64" t="s">
        <v>471</v>
      </c>
      <c r="C483" s="64"/>
      <c r="D483" s="64" t="s">
        <v>242</v>
      </c>
      <c r="E483" s="11"/>
      <c r="F483" s="11"/>
      <c r="G483" s="8"/>
      <c r="I483" s="64"/>
      <c r="J483" s="48"/>
      <c r="K483" s="108"/>
      <c r="M483" s="64">
        <v>94</v>
      </c>
      <c r="N483" s="258">
        <v>5938.82</v>
      </c>
      <c r="P483" s="64">
        <v>1</v>
      </c>
      <c r="Q483" s="259">
        <v>14.05</v>
      </c>
      <c r="S483" s="64"/>
      <c r="T483" s="259"/>
      <c r="V483" s="174"/>
      <c r="W483" s="175"/>
      <c r="X483" s="167"/>
      <c r="Y483" s="167"/>
      <c r="Z483" s="167"/>
      <c r="AA483" s="66"/>
      <c r="AB483" s="5"/>
      <c r="AC483" s="5"/>
      <c r="AD483" s="5"/>
      <c r="AE483" s="5"/>
      <c r="AF483" s="5"/>
      <c r="AG483" s="5"/>
      <c r="AH483" s="5"/>
      <c r="AI483" s="5"/>
      <c r="AJ483" s="5"/>
      <c r="AK483" s="5"/>
      <c r="AL483" s="5"/>
      <c r="AM483" s="5"/>
    </row>
    <row r="484" spans="1:39" s="4" customFormat="1" ht="14.4">
      <c r="A484" s="64" t="s">
        <v>725</v>
      </c>
      <c r="B484" s="64" t="s">
        <v>333</v>
      </c>
      <c r="C484" s="64"/>
      <c r="D484" s="64" t="s">
        <v>334</v>
      </c>
      <c r="E484" s="11"/>
      <c r="F484" s="11"/>
      <c r="G484" s="8"/>
      <c r="I484" s="64"/>
      <c r="J484" s="48"/>
      <c r="K484" s="108"/>
      <c r="M484" s="64">
        <v>129</v>
      </c>
      <c r="N484" s="258">
        <v>8819.94</v>
      </c>
      <c r="P484" s="64">
        <v>119</v>
      </c>
      <c r="Q484" s="259">
        <v>9140.1200000000008</v>
      </c>
      <c r="S484" s="64">
        <v>93</v>
      </c>
      <c r="T484" s="259">
        <v>7288.56</v>
      </c>
      <c r="V484" s="174"/>
      <c r="W484" s="175"/>
      <c r="X484" s="167"/>
      <c r="Y484" s="167"/>
      <c r="Z484" s="167"/>
      <c r="AA484" s="66"/>
      <c r="AB484" s="5"/>
      <c r="AC484" s="5"/>
      <c r="AD484" s="5"/>
      <c r="AE484" s="5"/>
      <c r="AF484" s="5"/>
      <c r="AG484" s="5"/>
      <c r="AH484" s="5"/>
      <c r="AI484" s="5"/>
      <c r="AJ484" s="5"/>
      <c r="AK484" s="5"/>
      <c r="AL484" s="5"/>
      <c r="AM484" s="5"/>
    </row>
    <row r="485" spans="1:39" s="4" customFormat="1" ht="14.4">
      <c r="A485" s="64" t="s">
        <v>725</v>
      </c>
      <c r="B485" s="64" t="s">
        <v>765</v>
      </c>
      <c r="C485" s="64"/>
      <c r="D485" s="64" t="s">
        <v>766</v>
      </c>
      <c r="E485" s="11"/>
      <c r="F485" s="11"/>
      <c r="G485" s="8"/>
      <c r="I485" s="64"/>
      <c r="J485" s="48"/>
      <c r="K485" s="108"/>
      <c r="M485" s="64">
        <v>38</v>
      </c>
      <c r="N485" s="258">
        <v>3309.58</v>
      </c>
      <c r="P485" s="64"/>
      <c r="Q485" s="259"/>
      <c r="S485" s="64"/>
      <c r="T485" s="259"/>
      <c r="V485" s="174"/>
      <c r="W485" s="175"/>
      <c r="X485" s="167"/>
      <c r="Y485" s="167"/>
      <c r="Z485" s="167"/>
      <c r="AA485" s="66"/>
      <c r="AB485" s="5"/>
      <c r="AC485" s="5"/>
      <c r="AD485" s="5"/>
      <c r="AE485" s="5"/>
      <c r="AF485" s="5"/>
      <c r="AG485" s="5"/>
      <c r="AH485" s="5"/>
      <c r="AI485" s="5"/>
      <c r="AJ485" s="5"/>
      <c r="AK485" s="5"/>
      <c r="AL485" s="5"/>
      <c r="AM485" s="5"/>
    </row>
    <row r="486" spans="1:39" s="4" customFormat="1" ht="14.4">
      <c r="A486" s="64" t="s">
        <v>725</v>
      </c>
      <c r="B486" s="64" t="s">
        <v>335</v>
      </c>
      <c r="C486" s="64"/>
      <c r="D486" s="64" t="s">
        <v>336</v>
      </c>
      <c r="E486" s="11"/>
      <c r="F486" s="11"/>
      <c r="G486" s="8"/>
      <c r="I486" s="64"/>
      <c r="J486" s="48"/>
      <c r="K486" s="108"/>
      <c r="M486" s="64">
        <v>114</v>
      </c>
      <c r="N486" s="258">
        <v>5699.29</v>
      </c>
      <c r="P486" s="64">
        <v>141</v>
      </c>
      <c r="Q486" s="259">
        <v>6503.06</v>
      </c>
      <c r="S486" s="64">
        <v>95</v>
      </c>
      <c r="T486" s="259">
        <v>4653.6899999999996</v>
      </c>
      <c r="V486" s="174"/>
      <c r="W486" s="175"/>
      <c r="X486" s="167"/>
      <c r="Y486" s="167"/>
      <c r="Z486" s="167"/>
      <c r="AA486" s="66"/>
      <c r="AB486" s="5"/>
      <c r="AC486" s="5"/>
      <c r="AD486" s="5"/>
      <c r="AE486" s="5"/>
      <c r="AF486" s="5"/>
      <c r="AG486" s="5"/>
      <c r="AH486" s="5"/>
      <c r="AI486" s="5"/>
      <c r="AJ486" s="5"/>
      <c r="AK486" s="5"/>
      <c r="AL486" s="5"/>
      <c r="AM486" s="5"/>
    </row>
    <row r="487" spans="1:39" s="4" customFormat="1" ht="14.4">
      <c r="A487" s="64" t="s">
        <v>725</v>
      </c>
      <c r="B487" s="64" t="s">
        <v>337</v>
      </c>
      <c r="C487" s="64"/>
      <c r="D487" s="64" t="s">
        <v>338</v>
      </c>
      <c r="E487" s="11"/>
      <c r="F487" s="11"/>
      <c r="G487" s="8"/>
      <c r="I487" s="64"/>
      <c r="J487" s="48"/>
      <c r="K487" s="108"/>
      <c r="M487" s="64">
        <v>23</v>
      </c>
      <c r="N487" s="258">
        <v>2045.03</v>
      </c>
      <c r="P487" s="64">
        <v>20</v>
      </c>
      <c r="Q487" s="259">
        <v>1705.26</v>
      </c>
      <c r="S487" s="64">
        <v>12</v>
      </c>
      <c r="T487" s="259">
        <v>866.98</v>
      </c>
      <c r="V487" s="174"/>
      <c r="W487" s="175"/>
      <c r="X487" s="167"/>
      <c r="Y487" s="167"/>
      <c r="Z487" s="167"/>
      <c r="AA487" s="66"/>
      <c r="AB487" s="5"/>
      <c r="AC487" s="5"/>
      <c r="AD487" s="5"/>
      <c r="AE487" s="5"/>
      <c r="AF487" s="5"/>
      <c r="AG487" s="5"/>
      <c r="AH487" s="5"/>
      <c r="AI487" s="5"/>
      <c r="AJ487" s="5"/>
      <c r="AK487" s="5"/>
      <c r="AL487" s="5"/>
      <c r="AM487" s="5"/>
    </row>
    <row r="488" spans="1:39" s="4" customFormat="1" ht="14.4">
      <c r="A488" s="64" t="s">
        <v>725</v>
      </c>
      <c r="B488" s="64" t="s">
        <v>339</v>
      </c>
      <c r="C488" s="64"/>
      <c r="D488" s="64" t="s">
        <v>340</v>
      </c>
      <c r="E488" s="11"/>
      <c r="F488" s="11"/>
      <c r="G488" s="8"/>
      <c r="I488" s="64"/>
      <c r="J488" s="48"/>
      <c r="K488" s="108"/>
      <c r="M488" s="64">
        <v>7</v>
      </c>
      <c r="N488" s="258">
        <v>603.52</v>
      </c>
      <c r="P488" s="64">
        <v>17</v>
      </c>
      <c r="Q488" s="259">
        <v>2320.73</v>
      </c>
      <c r="S488" s="64">
        <v>15</v>
      </c>
      <c r="T488" s="259">
        <v>1163.58</v>
      </c>
      <c r="V488" s="174"/>
      <c r="W488" s="175"/>
      <c r="X488" s="167"/>
      <c r="Y488" s="167"/>
      <c r="Z488" s="167"/>
      <c r="AA488" s="66"/>
      <c r="AB488" s="5"/>
      <c r="AC488" s="5"/>
      <c r="AD488" s="5"/>
      <c r="AE488" s="5"/>
      <c r="AF488" s="5"/>
      <c r="AG488" s="5"/>
      <c r="AH488" s="5"/>
      <c r="AI488" s="5"/>
      <c r="AJ488" s="5"/>
      <c r="AK488" s="5"/>
      <c r="AL488" s="5"/>
      <c r="AM488" s="5"/>
    </row>
    <row r="489" spans="1:39" s="4" customFormat="1" ht="14.4">
      <c r="A489" s="64" t="s">
        <v>725</v>
      </c>
      <c r="B489" s="64" t="s">
        <v>341</v>
      </c>
      <c r="C489" s="64"/>
      <c r="D489" s="64" t="s">
        <v>119</v>
      </c>
      <c r="E489" s="11"/>
      <c r="F489" s="11"/>
      <c r="G489" s="8"/>
      <c r="I489" s="64"/>
      <c r="J489" s="48"/>
      <c r="K489" s="108"/>
      <c r="M489" s="64">
        <v>42</v>
      </c>
      <c r="N489" s="258">
        <v>3714.57</v>
      </c>
      <c r="P489" s="64">
        <v>38</v>
      </c>
      <c r="Q489" s="259">
        <v>3254.17</v>
      </c>
      <c r="S489" s="64">
        <v>33</v>
      </c>
      <c r="T489" s="259">
        <v>2906.65</v>
      </c>
      <c r="V489" s="174"/>
      <c r="W489" s="175"/>
      <c r="X489" s="167"/>
      <c r="Y489" s="167"/>
      <c r="Z489" s="167"/>
      <c r="AA489" s="66"/>
      <c r="AB489" s="5"/>
      <c r="AC489" s="5"/>
      <c r="AD489" s="5"/>
      <c r="AE489" s="5"/>
      <c r="AF489" s="5"/>
      <c r="AG489" s="5"/>
      <c r="AH489" s="5"/>
      <c r="AI489" s="5"/>
      <c r="AJ489" s="5"/>
      <c r="AK489" s="5"/>
      <c r="AL489" s="5"/>
      <c r="AM489" s="5"/>
    </row>
    <row r="490" spans="1:39" s="4" customFormat="1" ht="14.4">
      <c r="A490" s="64" t="s">
        <v>725</v>
      </c>
      <c r="B490" s="64" t="s">
        <v>342</v>
      </c>
      <c r="C490" s="64"/>
      <c r="D490" s="64" t="s">
        <v>285</v>
      </c>
      <c r="E490" s="11"/>
      <c r="F490" s="11"/>
      <c r="G490" s="8"/>
      <c r="I490" s="64"/>
      <c r="J490" s="48"/>
      <c r="K490" s="108"/>
      <c r="M490" s="64">
        <v>24</v>
      </c>
      <c r="N490" s="258">
        <v>1658.76</v>
      </c>
      <c r="P490" s="64">
        <v>27</v>
      </c>
      <c r="Q490" s="259">
        <v>2354.5500000000002</v>
      </c>
      <c r="S490" s="64">
        <v>16</v>
      </c>
      <c r="T490" s="259">
        <v>1194.8399999999999</v>
      </c>
      <c r="V490" s="174"/>
      <c r="W490" s="175"/>
      <c r="X490" s="167"/>
      <c r="Y490" s="167"/>
      <c r="Z490" s="167"/>
      <c r="AA490" s="66"/>
      <c r="AB490" s="5"/>
      <c r="AC490" s="5"/>
      <c r="AD490" s="5"/>
      <c r="AE490" s="5"/>
      <c r="AF490" s="5"/>
      <c r="AG490" s="5"/>
      <c r="AH490" s="5"/>
      <c r="AI490" s="5"/>
      <c r="AJ490" s="5"/>
      <c r="AK490" s="5"/>
      <c r="AL490" s="5"/>
      <c r="AM490" s="5"/>
    </row>
    <row r="491" spans="1:39" s="4" customFormat="1" ht="14.4">
      <c r="A491" s="64" t="s">
        <v>725</v>
      </c>
      <c r="B491" s="64" t="s">
        <v>343</v>
      </c>
      <c r="C491" s="64"/>
      <c r="D491" s="64" t="s">
        <v>344</v>
      </c>
      <c r="E491" s="11"/>
      <c r="F491" s="11"/>
      <c r="G491" s="8"/>
      <c r="I491" s="64"/>
      <c r="J491" s="48"/>
      <c r="K491" s="108"/>
      <c r="M491" s="64">
        <v>534</v>
      </c>
      <c r="N491" s="258">
        <v>58182.76</v>
      </c>
      <c r="P491" s="64">
        <v>518</v>
      </c>
      <c r="Q491" s="259">
        <v>56259.79</v>
      </c>
      <c r="S491" s="64">
        <v>445</v>
      </c>
      <c r="T491" s="259">
        <v>42182.05</v>
      </c>
      <c r="V491" s="174"/>
      <c r="W491" s="175"/>
      <c r="X491" s="167"/>
      <c r="Y491" s="167"/>
      <c r="Z491" s="167"/>
      <c r="AA491" s="66"/>
      <c r="AB491" s="5"/>
      <c r="AC491" s="5"/>
      <c r="AD491" s="5"/>
      <c r="AE491" s="5"/>
      <c r="AF491" s="5"/>
      <c r="AG491" s="5"/>
      <c r="AH491" s="5"/>
      <c r="AI491" s="5"/>
      <c r="AJ491" s="5"/>
      <c r="AK491" s="5"/>
      <c r="AL491" s="5"/>
      <c r="AM491" s="5"/>
    </row>
    <row r="492" spans="1:39" s="4" customFormat="1" ht="14.4">
      <c r="A492" s="64" t="s">
        <v>725</v>
      </c>
      <c r="B492" s="64" t="s">
        <v>767</v>
      </c>
      <c r="C492" s="64"/>
      <c r="D492" s="64" t="s">
        <v>346</v>
      </c>
      <c r="E492" s="11"/>
      <c r="F492" s="11"/>
      <c r="G492" s="8"/>
      <c r="I492" s="64"/>
      <c r="J492" s="48"/>
      <c r="K492" s="108"/>
      <c r="M492" s="64">
        <v>30</v>
      </c>
      <c r="N492" s="258">
        <v>2653.71</v>
      </c>
      <c r="P492" s="64">
        <v>25</v>
      </c>
      <c r="Q492" s="259">
        <v>2759.75</v>
      </c>
      <c r="S492" s="64">
        <v>25</v>
      </c>
      <c r="T492" s="259">
        <v>2267.23</v>
      </c>
      <c r="V492" s="174"/>
      <c r="W492" s="175"/>
      <c r="X492" s="167"/>
      <c r="Y492" s="167"/>
      <c r="Z492" s="167"/>
      <c r="AA492" s="66"/>
      <c r="AB492" s="5"/>
      <c r="AC492" s="5"/>
      <c r="AD492" s="5"/>
      <c r="AE492" s="5"/>
      <c r="AF492" s="5"/>
      <c r="AG492" s="5"/>
      <c r="AH492" s="5"/>
      <c r="AI492" s="5"/>
      <c r="AJ492" s="5"/>
      <c r="AK492" s="5"/>
      <c r="AL492" s="5"/>
      <c r="AM492" s="5"/>
    </row>
    <row r="493" spans="1:39" s="4" customFormat="1" ht="14.4">
      <c r="A493" s="64" t="s">
        <v>725</v>
      </c>
      <c r="B493" s="64" t="s">
        <v>347</v>
      </c>
      <c r="C493" s="64"/>
      <c r="D493" s="64" t="s">
        <v>155</v>
      </c>
      <c r="E493" s="11"/>
      <c r="F493" s="11"/>
      <c r="G493" s="8"/>
      <c r="I493" s="64"/>
      <c r="J493" s="48"/>
      <c r="K493" s="108"/>
      <c r="M493" s="64">
        <v>446</v>
      </c>
      <c r="N493" s="258">
        <v>46032</v>
      </c>
      <c r="P493" s="64">
        <v>421</v>
      </c>
      <c r="Q493" s="259">
        <v>47343.12</v>
      </c>
      <c r="S493" s="64">
        <v>334</v>
      </c>
      <c r="T493" s="259">
        <v>32138.34</v>
      </c>
      <c r="V493" s="174"/>
      <c r="W493" s="175"/>
      <c r="X493" s="167"/>
      <c r="Y493" s="167"/>
      <c r="Z493" s="167"/>
      <c r="AA493" s="66"/>
      <c r="AB493" s="5"/>
      <c r="AC493" s="5"/>
      <c r="AD493" s="5"/>
      <c r="AE493" s="5"/>
      <c r="AF493" s="5"/>
      <c r="AG493" s="5"/>
      <c r="AH493" s="5"/>
      <c r="AI493" s="5"/>
      <c r="AJ493" s="5"/>
      <c r="AK493" s="5"/>
      <c r="AL493" s="5"/>
      <c r="AM493" s="5"/>
    </row>
    <row r="494" spans="1:39" s="4" customFormat="1" ht="14.4">
      <c r="A494" s="64" t="s">
        <v>725</v>
      </c>
      <c r="B494" s="64" t="s">
        <v>594</v>
      </c>
      <c r="C494" s="64"/>
      <c r="D494" s="64" t="s">
        <v>155</v>
      </c>
      <c r="E494" s="11"/>
      <c r="F494" s="11"/>
      <c r="G494" s="8"/>
      <c r="I494" s="64"/>
      <c r="J494" s="48"/>
      <c r="K494" s="108"/>
      <c r="M494" s="64">
        <v>1</v>
      </c>
      <c r="N494" s="258">
        <v>80.069999999999993</v>
      </c>
      <c r="P494" s="64"/>
      <c r="Q494" s="259"/>
      <c r="S494" s="64"/>
      <c r="T494" s="259"/>
      <c r="V494" s="174"/>
      <c r="W494" s="175"/>
      <c r="X494" s="167"/>
      <c r="Y494" s="167"/>
      <c r="Z494" s="167"/>
      <c r="AA494" s="66"/>
      <c r="AB494" s="5"/>
      <c r="AC494" s="5"/>
      <c r="AD494" s="5"/>
      <c r="AE494" s="5"/>
      <c r="AF494" s="5"/>
      <c r="AG494" s="5"/>
      <c r="AH494" s="5"/>
      <c r="AI494" s="5"/>
      <c r="AJ494" s="5"/>
      <c r="AK494" s="5"/>
      <c r="AL494" s="5"/>
      <c r="AM494" s="5"/>
    </row>
    <row r="495" spans="1:39" s="4" customFormat="1" ht="14.4">
      <c r="A495" s="64" t="s">
        <v>725</v>
      </c>
      <c r="B495" s="64" t="s">
        <v>348</v>
      </c>
      <c r="C495" s="64"/>
      <c r="D495" s="64" t="s">
        <v>349</v>
      </c>
      <c r="E495" s="11"/>
      <c r="F495" s="11"/>
      <c r="G495" s="8"/>
      <c r="I495" s="64"/>
      <c r="J495" s="48"/>
      <c r="K495" s="108"/>
      <c r="M495" s="64">
        <v>489</v>
      </c>
      <c r="N495" s="258">
        <v>41208.01</v>
      </c>
      <c r="P495" s="64">
        <v>431</v>
      </c>
      <c r="Q495" s="259">
        <v>36556.15</v>
      </c>
      <c r="S495" s="64">
        <v>304</v>
      </c>
      <c r="T495" s="259">
        <v>23108.1</v>
      </c>
      <c r="V495" s="174"/>
      <c r="W495" s="175"/>
      <c r="X495" s="167"/>
      <c r="Y495" s="167"/>
      <c r="Z495" s="167"/>
      <c r="AA495" s="66"/>
      <c r="AB495" s="5"/>
      <c r="AC495" s="5"/>
      <c r="AD495" s="5"/>
      <c r="AE495" s="5"/>
      <c r="AF495" s="5"/>
      <c r="AG495" s="5"/>
      <c r="AH495" s="5"/>
      <c r="AI495" s="5"/>
      <c r="AJ495" s="5"/>
      <c r="AK495" s="5"/>
      <c r="AL495" s="5"/>
      <c r="AM495" s="5"/>
    </row>
    <row r="496" spans="1:39" s="4" customFormat="1" ht="14.4">
      <c r="A496" s="64" t="s">
        <v>725</v>
      </c>
      <c r="B496" s="64" t="s">
        <v>350</v>
      </c>
      <c r="C496" s="64"/>
      <c r="D496" s="64" t="s">
        <v>123</v>
      </c>
      <c r="E496" s="11"/>
      <c r="F496" s="11"/>
      <c r="G496" s="8"/>
      <c r="I496" s="64"/>
      <c r="J496" s="48"/>
      <c r="K496" s="108"/>
      <c r="M496" s="64">
        <v>27</v>
      </c>
      <c r="N496" s="258">
        <v>3172.13</v>
      </c>
      <c r="P496" s="64">
        <v>28</v>
      </c>
      <c r="Q496" s="259">
        <v>2893.97</v>
      </c>
      <c r="S496" s="64">
        <v>16</v>
      </c>
      <c r="T496" s="259">
        <v>1461.87</v>
      </c>
      <c r="V496" s="174"/>
      <c r="W496" s="175"/>
      <c r="X496" s="167"/>
      <c r="Y496" s="167"/>
      <c r="Z496" s="167"/>
      <c r="AA496" s="66"/>
      <c r="AB496" s="5"/>
      <c r="AC496" s="5"/>
      <c r="AD496" s="5"/>
      <c r="AE496" s="5"/>
      <c r="AF496" s="5"/>
      <c r="AG496" s="5"/>
      <c r="AH496" s="5"/>
      <c r="AI496" s="5"/>
      <c r="AJ496" s="5"/>
      <c r="AK496" s="5"/>
      <c r="AL496" s="5"/>
      <c r="AM496" s="5"/>
    </row>
    <row r="497" spans="1:39" s="4" customFormat="1" ht="14.4">
      <c r="A497" s="64" t="s">
        <v>725</v>
      </c>
      <c r="B497" s="64" t="s">
        <v>351</v>
      </c>
      <c r="C497" s="64"/>
      <c r="D497" s="64" t="s">
        <v>352</v>
      </c>
      <c r="E497" s="11"/>
      <c r="F497" s="11"/>
      <c r="G497" s="8"/>
      <c r="I497" s="64"/>
      <c r="J497" s="48"/>
      <c r="K497" s="108"/>
      <c r="M497" s="64">
        <v>6</v>
      </c>
      <c r="N497" s="258">
        <v>897.63</v>
      </c>
      <c r="P497" s="64">
        <v>6</v>
      </c>
      <c r="Q497" s="259">
        <v>820.72</v>
      </c>
      <c r="S497" s="64">
        <v>5</v>
      </c>
      <c r="T497" s="259">
        <v>554.96</v>
      </c>
      <c r="V497" s="174"/>
      <c r="W497" s="175"/>
      <c r="X497" s="167"/>
      <c r="Y497" s="167"/>
      <c r="Z497" s="167"/>
      <c r="AA497" s="66"/>
      <c r="AB497" s="5"/>
      <c r="AC497" s="5"/>
      <c r="AD497" s="5"/>
      <c r="AE497" s="5"/>
      <c r="AF497" s="5"/>
      <c r="AG497" s="5"/>
      <c r="AH497" s="5"/>
      <c r="AI497" s="5"/>
      <c r="AJ497" s="5"/>
      <c r="AK497" s="5"/>
      <c r="AL497" s="5"/>
      <c r="AM497" s="5"/>
    </row>
    <row r="498" spans="1:39" s="4" customFormat="1" ht="14.4">
      <c r="A498" s="64" t="s">
        <v>725</v>
      </c>
      <c r="B498" s="64" t="s">
        <v>353</v>
      </c>
      <c r="C498" s="64"/>
      <c r="D498" s="64" t="s">
        <v>175</v>
      </c>
      <c r="E498" s="11"/>
      <c r="F498" s="11"/>
      <c r="G498" s="8"/>
      <c r="I498" s="64"/>
      <c r="J498" s="48"/>
      <c r="K498" s="108"/>
      <c r="M498" s="64">
        <v>499</v>
      </c>
      <c r="N498" s="258">
        <v>41564.720000000001</v>
      </c>
      <c r="P498" s="64">
        <v>498</v>
      </c>
      <c r="Q498" s="259">
        <v>41524.1</v>
      </c>
      <c r="S498" s="64">
        <v>332</v>
      </c>
      <c r="T498" s="259">
        <v>28071.52</v>
      </c>
      <c r="V498" s="174"/>
      <c r="W498" s="175"/>
      <c r="X498" s="167"/>
      <c r="Y498" s="167"/>
      <c r="Z498" s="167"/>
      <c r="AA498" s="66"/>
      <c r="AB498" s="5"/>
      <c r="AC498" s="5"/>
      <c r="AD498" s="5"/>
      <c r="AE498" s="5"/>
      <c r="AF498" s="5"/>
      <c r="AG498" s="5"/>
      <c r="AH498" s="5"/>
      <c r="AI498" s="5"/>
      <c r="AJ498" s="5"/>
      <c r="AK498" s="5"/>
      <c r="AL498" s="5"/>
      <c r="AM498" s="5"/>
    </row>
    <row r="499" spans="1:39" s="4" customFormat="1" ht="14.4">
      <c r="A499" s="64" t="s">
        <v>725</v>
      </c>
      <c r="B499" s="64" t="s">
        <v>354</v>
      </c>
      <c r="C499" s="64"/>
      <c r="D499" s="64" t="s">
        <v>88</v>
      </c>
      <c r="E499" s="11"/>
      <c r="F499" s="11"/>
      <c r="G499" s="8"/>
      <c r="I499" s="64"/>
      <c r="J499" s="48"/>
      <c r="K499" s="108"/>
      <c r="M499" s="64">
        <v>14</v>
      </c>
      <c r="N499" s="258">
        <v>1220.56</v>
      </c>
      <c r="P499" s="64">
        <v>19</v>
      </c>
      <c r="Q499" s="259">
        <v>2342.0300000000002</v>
      </c>
      <c r="S499" s="64">
        <v>12</v>
      </c>
      <c r="T499" s="259">
        <v>960.86</v>
      </c>
      <c r="V499" s="174"/>
      <c r="W499" s="175"/>
      <c r="X499" s="167"/>
      <c r="Y499" s="167"/>
      <c r="Z499" s="167"/>
      <c r="AA499" s="66"/>
      <c r="AB499" s="5"/>
      <c r="AC499" s="5"/>
      <c r="AD499" s="5"/>
      <c r="AE499" s="5"/>
      <c r="AF499" s="5"/>
      <c r="AG499" s="5"/>
      <c r="AH499" s="5"/>
      <c r="AI499" s="5"/>
      <c r="AJ499" s="5"/>
      <c r="AK499" s="5"/>
      <c r="AL499" s="5"/>
      <c r="AM499" s="5"/>
    </row>
    <row r="500" spans="1:39" s="4" customFormat="1" ht="14.4">
      <c r="A500" s="64" t="s">
        <v>725</v>
      </c>
      <c r="B500" s="64" t="s">
        <v>355</v>
      </c>
      <c r="C500" s="64"/>
      <c r="D500" s="64" t="s">
        <v>356</v>
      </c>
      <c r="E500" s="11"/>
      <c r="F500" s="11"/>
      <c r="G500" s="8"/>
      <c r="I500" s="64"/>
      <c r="J500" s="48"/>
      <c r="K500" s="108"/>
      <c r="M500" s="64">
        <v>117</v>
      </c>
      <c r="N500" s="258">
        <v>10256.31</v>
      </c>
      <c r="P500" s="64">
        <v>124</v>
      </c>
      <c r="Q500" s="259">
        <v>9877.61</v>
      </c>
      <c r="S500" s="64">
        <v>107</v>
      </c>
      <c r="T500" s="259">
        <v>8133.74</v>
      </c>
      <c r="V500" s="174"/>
      <c r="W500" s="175"/>
      <c r="X500" s="167"/>
      <c r="Y500" s="167"/>
      <c r="Z500" s="167"/>
      <c r="AA500" s="66"/>
      <c r="AB500" s="5"/>
      <c r="AC500" s="5"/>
      <c r="AD500" s="5"/>
      <c r="AE500" s="5"/>
      <c r="AF500" s="5"/>
      <c r="AG500" s="5"/>
      <c r="AH500" s="5"/>
      <c r="AI500" s="5"/>
      <c r="AJ500" s="5"/>
      <c r="AK500" s="5"/>
      <c r="AL500" s="5"/>
      <c r="AM500" s="5"/>
    </row>
    <row r="501" spans="1:39" s="4" customFormat="1" ht="14.4">
      <c r="A501" s="64" t="s">
        <v>725</v>
      </c>
      <c r="B501" s="64" t="s">
        <v>357</v>
      </c>
      <c r="C501" s="64"/>
      <c r="D501" s="64" t="s">
        <v>165</v>
      </c>
      <c r="E501" s="11"/>
      <c r="F501" s="11"/>
      <c r="G501" s="8"/>
      <c r="I501" s="64"/>
      <c r="J501" s="48"/>
      <c r="K501" s="108"/>
      <c r="M501" s="64">
        <v>7</v>
      </c>
      <c r="N501" s="258">
        <v>709.02</v>
      </c>
      <c r="P501" s="64"/>
      <c r="Q501" s="259"/>
      <c r="S501" s="64"/>
      <c r="T501" s="259"/>
      <c r="V501" s="174"/>
      <c r="W501" s="175"/>
      <c r="X501" s="167"/>
      <c r="Y501" s="167"/>
      <c r="Z501" s="167"/>
      <c r="AA501" s="66"/>
      <c r="AB501" s="5"/>
      <c r="AC501" s="5"/>
      <c r="AD501" s="5"/>
      <c r="AE501" s="5"/>
      <c r="AF501" s="5"/>
      <c r="AG501" s="5"/>
      <c r="AH501" s="5"/>
      <c r="AI501" s="5"/>
      <c r="AJ501" s="5"/>
      <c r="AK501" s="5"/>
      <c r="AL501" s="5"/>
      <c r="AM501" s="5"/>
    </row>
    <row r="502" spans="1:39" s="4" customFormat="1" ht="14.4">
      <c r="A502" s="64" t="s">
        <v>725</v>
      </c>
      <c r="B502" s="64" t="s">
        <v>579</v>
      </c>
      <c r="C502" s="64"/>
      <c r="D502" s="64" t="s">
        <v>228</v>
      </c>
      <c r="E502" s="11"/>
      <c r="F502" s="11"/>
      <c r="G502" s="8"/>
      <c r="I502" s="64"/>
      <c r="J502" s="48"/>
      <c r="K502" s="108"/>
      <c r="M502" s="64"/>
      <c r="N502" s="258"/>
      <c r="P502" s="64"/>
      <c r="Q502" s="259"/>
      <c r="S502" s="64">
        <v>1</v>
      </c>
      <c r="T502" s="259">
        <v>74.459999999999994</v>
      </c>
      <c r="V502" s="174"/>
      <c r="W502" s="175"/>
      <c r="X502" s="167"/>
      <c r="Y502" s="167"/>
      <c r="Z502" s="167"/>
      <c r="AA502" s="66"/>
      <c r="AB502" s="5"/>
      <c r="AC502" s="5"/>
      <c r="AD502" s="5"/>
      <c r="AE502" s="5"/>
      <c r="AF502" s="5"/>
      <c r="AG502" s="5"/>
      <c r="AH502" s="5"/>
      <c r="AI502" s="5"/>
      <c r="AJ502" s="5"/>
      <c r="AK502" s="5"/>
      <c r="AL502" s="5"/>
      <c r="AM502" s="5"/>
    </row>
    <row r="503" spans="1:39" s="4" customFormat="1" ht="14.4">
      <c r="A503" s="64" t="s">
        <v>725</v>
      </c>
      <c r="B503" s="64" t="s">
        <v>358</v>
      </c>
      <c r="C503" s="64"/>
      <c r="D503" s="64" t="s">
        <v>100</v>
      </c>
      <c r="E503" s="11"/>
      <c r="F503" s="11"/>
      <c r="G503" s="8"/>
      <c r="I503" s="64"/>
      <c r="J503" s="48"/>
      <c r="K503" s="108"/>
      <c r="M503" s="64">
        <v>1126</v>
      </c>
      <c r="N503" s="258">
        <v>89321.7</v>
      </c>
      <c r="P503" s="64">
        <v>1198</v>
      </c>
      <c r="Q503" s="259">
        <v>92389.32</v>
      </c>
      <c r="S503" s="64">
        <v>893</v>
      </c>
      <c r="T503" s="259">
        <v>69768.7</v>
      </c>
      <c r="V503" s="174"/>
      <c r="W503" s="175"/>
      <c r="X503" s="167"/>
      <c r="Y503" s="167"/>
      <c r="Z503" s="167"/>
      <c r="AA503" s="66"/>
      <c r="AB503" s="5"/>
      <c r="AC503" s="5"/>
      <c r="AD503" s="5"/>
      <c r="AE503" s="5"/>
      <c r="AF503" s="5"/>
      <c r="AG503" s="5"/>
      <c r="AH503" s="5"/>
      <c r="AI503" s="5"/>
      <c r="AJ503" s="5"/>
      <c r="AK503" s="5"/>
      <c r="AL503" s="5"/>
      <c r="AM503" s="5"/>
    </row>
    <row r="504" spans="1:39" s="4" customFormat="1" ht="14.4">
      <c r="A504" s="64" t="s">
        <v>725</v>
      </c>
      <c r="B504" s="64" t="s">
        <v>574</v>
      </c>
      <c r="C504" s="64"/>
      <c r="D504" s="64" t="s">
        <v>165</v>
      </c>
      <c r="E504" s="11"/>
      <c r="F504" s="11"/>
      <c r="G504" s="8"/>
      <c r="I504" s="64"/>
      <c r="J504" s="48"/>
      <c r="K504" s="108"/>
      <c r="M504" s="64">
        <v>2</v>
      </c>
      <c r="N504" s="258">
        <v>242.75</v>
      </c>
      <c r="P504" s="64"/>
      <c r="Q504" s="259"/>
      <c r="S504" s="64">
        <v>1</v>
      </c>
      <c r="T504" s="259">
        <v>150</v>
      </c>
      <c r="V504" s="174"/>
      <c r="W504" s="175"/>
      <c r="X504" s="167"/>
      <c r="Y504" s="167"/>
      <c r="Z504" s="167"/>
      <c r="AA504" s="66"/>
      <c r="AB504" s="5"/>
      <c r="AC504" s="5"/>
      <c r="AD504" s="5"/>
      <c r="AE504" s="5"/>
      <c r="AF504" s="5"/>
      <c r="AG504" s="5"/>
      <c r="AH504" s="5"/>
      <c r="AI504" s="5"/>
      <c r="AJ504" s="5"/>
      <c r="AK504" s="5"/>
      <c r="AL504" s="5"/>
      <c r="AM504" s="5"/>
    </row>
    <row r="505" spans="1:39" s="4" customFormat="1" ht="14.4">
      <c r="A505" s="64" t="s">
        <v>725</v>
      </c>
      <c r="B505" s="64" t="s">
        <v>359</v>
      </c>
      <c r="C505" s="64"/>
      <c r="D505" s="64" t="s">
        <v>88</v>
      </c>
      <c r="E505" s="11"/>
      <c r="F505" s="11"/>
      <c r="G505" s="8"/>
      <c r="I505" s="64"/>
      <c r="J505" s="48"/>
      <c r="K505" s="108"/>
      <c r="M505" s="64"/>
      <c r="N505" s="258"/>
      <c r="P505" s="64">
        <v>1</v>
      </c>
      <c r="Q505" s="259">
        <v>5</v>
      </c>
      <c r="S505" s="64"/>
      <c r="T505" s="259"/>
      <c r="V505" s="174"/>
      <c r="W505" s="175"/>
      <c r="X505" s="167"/>
      <c r="Y505" s="167"/>
      <c r="Z505" s="167"/>
      <c r="AA505" s="66"/>
      <c r="AB505" s="5"/>
      <c r="AC505" s="5"/>
      <c r="AD505" s="5"/>
      <c r="AE505" s="5"/>
      <c r="AF505" s="5"/>
      <c r="AG505" s="5"/>
      <c r="AH505" s="5"/>
      <c r="AI505" s="5"/>
      <c r="AJ505" s="5"/>
      <c r="AK505" s="5"/>
      <c r="AL505" s="5"/>
      <c r="AM505" s="5"/>
    </row>
    <row r="506" spans="1:39" s="4" customFormat="1" ht="14.4">
      <c r="A506" s="64" t="s">
        <v>725</v>
      </c>
      <c r="B506" s="64" t="s">
        <v>359</v>
      </c>
      <c r="C506" s="64"/>
      <c r="D506" s="64" t="s">
        <v>360</v>
      </c>
      <c r="E506" s="11"/>
      <c r="F506" s="11"/>
      <c r="G506" s="8"/>
      <c r="I506" s="64"/>
      <c r="J506" s="48"/>
      <c r="K506" s="108"/>
      <c r="M506" s="64">
        <v>74</v>
      </c>
      <c r="N506" s="258">
        <v>7218.06</v>
      </c>
      <c r="P506" s="64">
        <v>59</v>
      </c>
      <c r="Q506" s="259">
        <v>6048.57</v>
      </c>
      <c r="S506" s="64">
        <v>48</v>
      </c>
      <c r="T506" s="259">
        <v>4450.33</v>
      </c>
      <c r="V506" s="174"/>
      <c r="W506" s="175"/>
      <c r="X506" s="167"/>
      <c r="Y506" s="167"/>
      <c r="Z506" s="167"/>
      <c r="AA506" s="66"/>
      <c r="AB506" s="5"/>
      <c r="AC506" s="5"/>
      <c r="AD506" s="5"/>
      <c r="AE506" s="5"/>
      <c r="AF506" s="5"/>
      <c r="AG506" s="5"/>
      <c r="AH506" s="5"/>
      <c r="AI506" s="5"/>
      <c r="AJ506" s="5"/>
      <c r="AK506" s="5"/>
      <c r="AL506" s="5"/>
      <c r="AM506" s="5"/>
    </row>
    <row r="507" spans="1:39" s="4" customFormat="1" ht="14.4">
      <c r="A507" s="64" t="s">
        <v>725</v>
      </c>
      <c r="B507" s="64" t="s">
        <v>361</v>
      </c>
      <c r="C507" s="64"/>
      <c r="D507" s="64" t="s">
        <v>229</v>
      </c>
      <c r="E507" s="11"/>
      <c r="F507" s="11"/>
      <c r="G507" s="8"/>
      <c r="I507" s="64"/>
      <c r="J507" s="48"/>
      <c r="K507" s="108"/>
      <c r="M507" s="64">
        <v>20</v>
      </c>
      <c r="N507" s="258">
        <v>2294.0500000000002</v>
      </c>
      <c r="P507" s="64"/>
      <c r="Q507" s="259"/>
      <c r="S507" s="64">
        <v>1</v>
      </c>
      <c r="T507" s="259">
        <v>55.06</v>
      </c>
      <c r="V507" s="174"/>
      <c r="W507" s="175"/>
      <c r="X507" s="167"/>
      <c r="Y507" s="167"/>
      <c r="Z507" s="167"/>
      <c r="AA507" s="66"/>
      <c r="AB507" s="5"/>
      <c r="AC507" s="5"/>
      <c r="AD507" s="5"/>
      <c r="AE507" s="5"/>
      <c r="AF507" s="5"/>
      <c r="AG507" s="5"/>
      <c r="AH507" s="5"/>
      <c r="AI507" s="5"/>
      <c r="AJ507" s="5"/>
      <c r="AK507" s="5"/>
      <c r="AL507" s="5"/>
      <c r="AM507" s="5"/>
    </row>
    <row r="508" spans="1:39" s="4" customFormat="1" ht="14.4">
      <c r="A508" s="64" t="s">
        <v>725</v>
      </c>
      <c r="B508" s="64" t="s">
        <v>362</v>
      </c>
      <c r="C508" s="64"/>
      <c r="D508" s="64" t="s">
        <v>363</v>
      </c>
      <c r="E508" s="11"/>
      <c r="F508" s="11"/>
      <c r="G508" s="8"/>
      <c r="I508" s="64"/>
      <c r="J508" s="48"/>
      <c r="K508" s="108"/>
      <c r="M508" s="64">
        <v>14</v>
      </c>
      <c r="N508" s="258">
        <v>1248.68</v>
      </c>
      <c r="P508" s="64">
        <v>14</v>
      </c>
      <c r="Q508" s="259">
        <v>1388.46</v>
      </c>
      <c r="S508" s="64">
        <v>5</v>
      </c>
      <c r="T508" s="259">
        <v>329.72</v>
      </c>
      <c r="V508" s="174"/>
      <c r="W508" s="175"/>
      <c r="X508" s="167"/>
      <c r="Y508" s="167"/>
      <c r="Z508" s="167"/>
      <c r="AA508" s="66"/>
      <c r="AB508" s="5"/>
      <c r="AC508" s="5"/>
      <c r="AD508" s="5"/>
      <c r="AE508" s="5"/>
      <c r="AF508" s="5"/>
      <c r="AG508" s="5"/>
      <c r="AH508" s="5"/>
      <c r="AI508" s="5"/>
      <c r="AJ508" s="5"/>
      <c r="AK508" s="5"/>
      <c r="AL508" s="5"/>
      <c r="AM508" s="5"/>
    </row>
    <row r="509" spans="1:39" s="4" customFormat="1" ht="14.4">
      <c r="A509" s="64" t="s">
        <v>725</v>
      </c>
      <c r="B509" s="64" t="s">
        <v>716</v>
      </c>
      <c r="C509" s="64"/>
      <c r="D509" s="64" t="s">
        <v>365</v>
      </c>
      <c r="E509" s="11"/>
      <c r="F509" s="11"/>
      <c r="G509" s="8"/>
      <c r="I509" s="64"/>
      <c r="J509" s="48"/>
      <c r="K509" s="108"/>
      <c r="M509" s="64">
        <v>113</v>
      </c>
      <c r="N509" s="258">
        <v>12695.87</v>
      </c>
      <c r="P509" s="64">
        <v>108</v>
      </c>
      <c r="Q509" s="259">
        <v>12522.98</v>
      </c>
      <c r="S509" s="64">
        <v>100</v>
      </c>
      <c r="T509" s="259">
        <v>9353.26</v>
      </c>
      <c r="V509" s="174"/>
      <c r="W509" s="175"/>
      <c r="X509" s="167"/>
      <c r="Y509" s="167"/>
      <c r="Z509" s="167"/>
      <c r="AA509" s="66"/>
      <c r="AB509" s="5"/>
      <c r="AC509" s="5"/>
      <c r="AD509" s="5"/>
      <c r="AE509" s="5"/>
      <c r="AF509" s="5"/>
      <c r="AG509" s="5"/>
      <c r="AH509" s="5"/>
      <c r="AI509" s="5"/>
      <c r="AJ509" s="5"/>
      <c r="AK509" s="5"/>
      <c r="AL509" s="5"/>
      <c r="AM509" s="5"/>
    </row>
    <row r="510" spans="1:39" s="4" customFormat="1" ht="14.4">
      <c r="A510" s="64" t="s">
        <v>725</v>
      </c>
      <c r="B510" s="64" t="s">
        <v>768</v>
      </c>
      <c r="C510" s="64"/>
      <c r="D510" s="64" t="s">
        <v>367</v>
      </c>
      <c r="E510" s="11"/>
      <c r="F510" s="11"/>
      <c r="G510" s="8"/>
      <c r="I510" s="64"/>
      <c r="J510" s="48"/>
      <c r="K510" s="108"/>
      <c r="M510" s="64"/>
      <c r="N510" s="258"/>
      <c r="P510" s="64"/>
      <c r="Q510" s="259"/>
      <c r="S510" s="64">
        <v>1</v>
      </c>
      <c r="T510" s="259">
        <v>150</v>
      </c>
      <c r="V510" s="174"/>
      <c r="W510" s="175"/>
      <c r="X510" s="167"/>
      <c r="Y510" s="167"/>
      <c r="Z510" s="167"/>
      <c r="AA510" s="66"/>
      <c r="AB510" s="5"/>
      <c r="AC510" s="5"/>
      <c r="AD510" s="5"/>
      <c r="AE510" s="5"/>
      <c r="AF510" s="5"/>
      <c r="AG510" s="5"/>
      <c r="AH510" s="5"/>
      <c r="AI510" s="5"/>
      <c r="AJ510" s="5"/>
      <c r="AK510" s="5"/>
      <c r="AL510" s="5"/>
      <c r="AM510" s="5"/>
    </row>
    <row r="511" spans="1:39" s="4" customFormat="1" ht="14.4">
      <c r="A511" s="64" t="s">
        <v>725</v>
      </c>
      <c r="B511" s="64" t="s">
        <v>366</v>
      </c>
      <c r="C511" s="64"/>
      <c r="D511" s="64" t="s">
        <v>367</v>
      </c>
      <c r="E511" s="11"/>
      <c r="F511" s="11"/>
      <c r="G511" s="8"/>
      <c r="I511" s="64"/>
      <c r="J511" s="48"/>
      <c r="K511" s="108"/>
      <c r="M511" s="64">
        <v>5</v>
      </c>
      <c r="N511" s="258">
        <v>588.24</v>
      </c>
      <c r="P511" s="64">
        <v>6</v>
      </c>
      <c r="Q511" s="259">
        <v>663</v>
      </c>
      <c r="S511" s="64">
        <v>5</v>
      </c>
      <c r="T511" s="259">
        <v>381.82</v>
      </c>
      <c r="V511" s="174"/>
      <c r="W511" s="175"/>
      <c r="X511" s="167"/>
      <c r="Y511" s="167"/>
      <c r="Z511" s="167"/>
      <c r="AA511" s="66"/>
      <c r="AB511" s="5"/>
      <c r="AC511" s="5"/>
      <c r="AD511" s="5"/>
      <c r="AE511" s="5"/>
      <c r="AF511" s="5"/>
      <c r="AG511" s="5"/>
      <c r="AH511" s="5"/>
      <c r="AI511" s="5"/>
      <c r="AJ511" s="5"/>
      <c r="AK511" s="5"/>
      <c r="AL511" s="5"/>
      <c r="AM511" s="5"/>
    </row>
    <row r="512" spans="1:39" s="4" customFormat="1" ht="14.4">
      <c r="A512" s="64" t="s">
        <v>725</v>
      </c>
      <c r="B512" s="64" t="s">
        <v>368</v>
      </c>
      <c r="C512" s="64"/>
      <c r="D512" s="64" t="s">
        <v>369</v>
      </c>
      <c r="E512" s="11"/>
      <c r="F512" s="11"/>
      <c r="G512" s="8"/>
      <c r="I512" s="64"/>
      <c r="J512" s="48"/>
      <c r="K512" s="108"/>
      <c r="M512" s="64">
        <v>71</v>
      </c>
      <c r="N512" s="258">
        <v>7991.22</v>
      </c>
      <c r="P512" s="64">
        <v>3</v>
      </c>
      <c r="Q512" s="259">
        <v>350.25</v>
      </c>
      <c r="S512" s="64">
        <v>4</v>
      </c>
      <c r="T512" s="259">
        <v>416.45</v>
      </c>
      <c r="V512" s="174"/>
      <c r="W512" s="175"/>
      <c r="X512" s="167"/>
      <c r="Y512" s="167"/>
      <c r="Z512" s="167"/>
      <c r="AA512" s="66"/>
      <c r="AB512" s="5"/>
      <c r="AC512" s="5"/>
      <c r="AD512" s="5"/>
      <c r="AE512" s="5"/>
      <c r="AF512" s="5"/>
      <c r="AG512" s="5"/>
      <c r="AH512" s="5"/>
      <c r="AI512" s="5"/>
      <c r="AJ512" s="5"/>
      <c r="AK512" s="5"/>
      <c r="AL512" s="5"/>
      <c r="AM512" s="5"/>
    </row>
    <row r="513" spans="1:39" s="4" customFormat="1" ht="14.4">
      <c r="A513" s="64" t="s">
        <v>725</v>
      </c>
      <c r="B513" s="64" t="s">
        <v>368</v>
      </c>
      <c r="C513" s="64"/>
      <c r="D513" s="64" t="s">
        <v>136</v>
      </c>
      <c r="E513" s="11"/>
      <c r="F513" s="11"/>
      <c r="G513" s="8"/>
      <c r="I513" s="64"/>
      <c r="J513" s="48"/>
      <c r="K513" s="108"/>
      <c r="M513" s="64">
        <v>1</v>
      </c>
      <c r="N513" s="258">
        <v>103.24</v>
      </c>
      <c r="P513" s="64"/>
      <c r="Q513" s="259"/>
      <c r="S513" s="64"/>
      <c r="T513" s="259"/>
      <c r="V513" s="174"/>
      <c r="W513" s="175"/>
      <c r="X513" s="167"/>
      <c r="Y513" s="167"/>
      <c r="Z513" s="167"/>
      <c r="AA513" s="66"/>
      <c r="AB513" s="5"/>
      <c r="AC513" s="5"/>
      <c r="AD513" s="5"/>
      <c r="AE513" s="5"/>
      <c r="AF513" s="5"/>
      <c r="AG513" s="5"/>
      <c r="AH513" s="5"/>
      <c r="AI513" s="5"/>
      <c r="AJ513" s="5"/>
      <c r="AK513" s="5"/>
      <c r="AL513" s="5"/>
      <c r="AM513" s="5"/>
    </row>
    <row r="514" spans="1:39" s="4" customFormat="1" ht="14.4">
      <c r="A514" s="64" t="s">
        <v>725</v>
      </c>
      <c r="B514" s="64" t="s">
        <v>370</v>
      </c>
      <c r="C514" s="64"/>
      <c r="D514" s="64" t="s">
        <v>369</v>
      </c>
      <c r="E514" s="11"/>
      <c r="F514" s="11"/>
      <c r="G514" s="8"/>
      <c r="I514" s="64"/>
      <c r="J514" s="48"/>
      <c r="K514" s="108"/>
      <c r="M514" s="64"/>
      <c r="N514" s="258"/>
      <c r="P514" s="64">
        <v>57</v>
      </c>
      <c r="Q514" s="259">
        <v>6324.72</v>
      </c>
      <c r="S514" s="64">
        <v>39</v>
      </c>
      <c r="T514" s="259">
        <v>4387.71</v>
      </c>
      <c r="V514" s="174"/>
      <c r="W514" s="175"/>
      <c r="X514" s="167"/>
      <c r="Y514" s="167"/>
      <c r="Z514" s="167"/>
      <c r="AA514" s="66"/>
      <c r="AB514" s="5"/>
      <c r="AC514" s="5"/>
      <c r="AD514" s="5"/>
      <c r="AE514" s="5"/>
      <c r="AF514" s="5"/>
      <c r="AG514" s="5"/>
      <c r="AH514" s="5"/>
      <c r="AI514" s="5"/>
      <c r="AJ514" s="5"/>
      <c r="AK514" s="5"/>
      <c r="AL514" s="5"/>
      <c r="AM514" s="5"/>
    </row>
    <row r="515" spans="1:39" s="4" customFormat="1" ht="14.4">
      <c r="A515" s="64" t="s">
        <v>725</v>
      </c>
      <c r="B515" s="64" t="s">
        <v>769</v>
      </c>
      <c r="C515" s="64"/>
      <c r="D515" s="64" t="s">
        <v>369</v>
      </c>
      <c r="E515" s="11"/>
      <c r="F515" s="11"/>
      <c r="G515" s="8"/>
      <c r="I515" s="64"/>
      <c r="J515" s="48"/>
      <c r="K515" s="108"/>
      <c r="M515" s="64">
        <v>1</v>
      </c>
      <c r="N515" s="258">
        <v>5</v>
      </c>
      <c r="P515" s="64">
        <v>1</v>
      </c>
      <c r="Q515" s="259">
        <v>5</v>
      </c>
      <c r="S515" s="64">
        <v>1</v>
      </c>
      <c r="T515" s="259">
        <v>106.82</v>
      </c>
      <c r="V515" s="174"/>
      <c r="W515" s="175"/>
      <c r="X515" s="167"/>
      <c r="Y515" s="167"/>
      <c r="Z515" s="167"/>
      <c r="AA515" s="66"/>
      <c r="AB515" s="5"/>
      <c r="AC515" s="5"/>
      <c r="AD515" s="5"/>
      <c r="AE515" s="5"/>
      <c r="AF515" s="5"/>
      <c r="AG515" s="5"/>
      <c r="AH515" s="5"/>
      <c r="AI515" s="5"/>
      <c r="AJ515" s="5"/>
      <c r="AK515" s="5"/>
      <c r="AL515" s="5"/>
      <c r="AM515" s="5"/>
    </row>
    <row r="516" spans="1:39" s="4" customFormat="1" ht="14.4">
      <c r="A516" s="64" t="s">
        <v>725</v>
      </c>
      <c r="B516" s="64" t="s">
        <v>770</v>
      </c>
      <c r="C516" s="64"/>
      <c r="D516" s="64" t="s">
        <v>136</v>
      </c>
      <c r="E516" s="11"/>
      <c r="F516" s="11"/>
      <c r="G516" s="8"/>
      <c r="I516" s="64"/>
      <c r="J516" s="48"/>
      <c r="K516" s="108"/>
      <c r="M516" s="64">
        <v>2</v>
      </c>
      <c r="N516" s="258">
        <v>347.45</v>
      </c>
      <c r="P516" s="64"/>
      <c r="Q516" s="259"/>
      <c r="S516" s="64"/>
      <c r="T516" s="259"/>
      <c r="V516" s="174"/>
      <c r="W516" s="175"/>
      <c r="X516" s="167"/>
      <c r="Y516" s="167"/>
      <c r="Z516" s="167"/>
      <c r="AA516" s="66"/>
      <c r="AB516" s="5"/>
      <c r="AC516" s="5"/>
      <c r="AD516" s="5"/>
      <c r="AE516" s="5"/>
      <c r="AF516" s="5"/>
      <c r="AG516" s="5"/>
      <c r="AH516" s="5"/>
      <c r="AI516" s="5"/>
      <c r="AJ516" s="5"/>
      <c r="AK516" s="5"/>
      <c r="AL516" s="5"/>
      <c r="AM516" s="5"/>
    </row>
    <row r="517" spans="1:39" s="4" customFormat="1" ht="14.4">
      <c r="A517" s="64" t="s">
        <v>725</v>
      </c>
      <c r="B517" s="64" t="s">
        <v>771</v>
      </c>
      <c r="C517" s="64"/>
      <c r="D517" s="64" t="s">
        <v>295</v>
      </c>
      <c r="E517" s="11"/>
      <c r="F517" s="11"/>
      <c r="G517" s="8"/>
      <c r="I517" s="64"/>
      <c r="J517" s="48"/>
      <c r="K517" s="108"/>
      <c r="M517" s="64">
        <v>1</v>
      </c>
      <c r="N517" s="258">
        <v>84.3</v>
      </c>
      <c r="P517" s="64"/>
      <c r="Q517" s="259"/>
      <c r="S517" s="64"/>
      <c r="T517" s="259"/>
      <c r="V517" s="174"/>
      <c r="W517" s="175"/>
      <c r="X517" s="167"/>
      <c r="Y517" s="167"/>
      <c r="Z517" s="167"/>
      <c r="AA517" s="66"/>
      <c r="AB517" s="5"/>
      <c r="AC517" s="5"/>
      <c r="AD517" s="5"/>
      <c r="AE517" s="5"/>
      <c r="AF517" s="5"/>
      <c r="AG517" s="5"/>
      <c r="AH517" s="5"/>
      <c r="AI517" s="5"/>
      <c r="AJ517" s="5"/>
      <c r="AK517" s="5"/>
      <c r="AL517" s="5"/>
      <c r="AM517" s="5"/>
    </row>
    <row r="518" spans="1:39" s="4" customFormat="1" ht="14.4">
      <c r="A518" s="64" t="s">
        <v>725</v>
      </c>
      <c r="B518" s="64" t="s">
        <v>474</v>
      </c>
      <c r="C518" s="64"/>
      <c r="D518" s="64" t="s">
        <v>136</v>
      </c>
      <c r="E518" s="11"/>
      <c r="F518" s="11"/>
      <c r="G518" s="8"/>
      <c r="I518" s="64"/>
      <c r="J518" s="48"/>
      <c r="K518" s="108"/>
      <c r="M518" s="64">
        <v>1</v>
      </c>
      <c r="N518" s="258">
        <v>180</v>
      </c>
      <c r="P518" s="64"/>
      <c r="Q518" s="259"/>
      <c r="S518" s="64"/>
      <c r="T518" s="259"/>
      <c r="V518" s="174"/>
      <c r="W518" s="175"/>
      <c r="X518" s="167"/>
      <c r="Y518" s="167"/>
      <c r="Z518" s="167"/>
      <c r="AA518" s="66"/>
      <c r="AB518" s="5"/>
      <c r="AC518" s="5"/>
      <c r="AD518" s="5"/>
      <c r="AE518" s="5"/>
      <c r="AF518" s="5"/>
      <c r="AG518" s="5"/>
      <c r="AH518" s="5"/>
      <c r="AI518" s="5"/>
      <c r="AJ518" s="5"/>
      <c r="AK518" s="5"/>
      <c r="AL518" s="5"/>
      <c r="AM518" s="5"/>
    </row>
    <row r="519" spans="1:39" s="4" customFormat="1" ht="14.4">
      <c r="A519" s="64" t="s">
        <v>725</v>
      </c>
      <c r="B519" s="64" t="s">
        <v>575</v>
      </c>
      <c r="C519" s="64"/>
      <c r="D519" s="64" t="s">
        <v>344</v>
      </c>
      <c r="E519" s="11"/>
      <c r="F519" s="11"/>
      <c r="G519" s="8"/>
      <c r="I519" s="64"/>
      <c r="J519" s="48"/>
      <c r="K519" s="108"/>
      <c r="M519" s="64">
        <v>10</v>
      </c>
      <c r="N519" s="258">
        <v>1502.98</v>
      </c>
      <c r="P519" s="64"/>
      <c r="Q519" s="259"/>
      <c r="S519" s="64"/>
      <c r="T519" s="259"/>
      <c r="V519" s="174"/>
      <c r="W519" s="175"/>
      <c r="X519" s="167"/>
      <c r="Y519" s="167"/>
      <c r="Z519" s="167"/>
      <c r="AA519" s="66"/>
      <c r="AB519" s="5"/>
      <c r="AC519" s="5"/>
      <c r="AD519" s="5"/>
      <c r="AE519" s="5"/>
      <c r="AF519" s="5"/>
      <c r="AG519" s="5"/>
      <c r="AH519" s="5"/>
      <c r="AI519" s="5"/>
      <c r="AJ519" s="5"/>
      <c r="AK519" s="5"/>
      <c r="AL519" s="5"/>
      <c r="AM519" s="5"/>
    </row>
    <row r="520" spans="1:39" s="4" customFormat="1" ht="14.4">
      <c r="A520" s="64" t="s">
        <v>725</v>
      </c>
      <c r="B520" s="64" t="s">
        <v>371</v>
      </c>
      <c r="C520" s="64"/>
      <c r="D520" s="64" t="s">
        <v>372</v>
      </c>
      <c r="E520" s="11"/>
      <c r="F520" s="11"/>
      <c r="G520" s="8"/>
      <c r="I520" s="64"/>
      <c r="J520" s="48"/>
      <c r="K520" s="108"/>
      <c r="M520" s="64">
        <v>29</v>
      </c>
      <c r="N520" s="258">
        <v>3734.52</v>
      </c>
      <c r="P520" s="64">
        <v>25</v>
      </c>
      <c r="Q520" s="259">
        <v>3278.02</v>
      </c>
      <c r="S520" s="64">
        <v>16</v>
      </c>
      <c r="T520" s="259">
        <v>1819.16</v>
      </c>
      <c r="V520" s="174"/>
      <c r="W520" s="175"/>
      <c r="X520" s="167"/>
      <c r="Y520" s="167"/>
      <c r="Z520" s="167"/>
      <c r="AA520" s="66"/>
      <c r="AB520" s="5"/>
      <c r="AC520" s="5"/>
      <c r="AD520" s="5"/>
      <c r="AE520" s="5"/>
      <c r="AF520" s="5"/>
      <c r="AG520" s="5"/>
      <c r="AH520" s="5"/>
      <c r="AI520" s="5"/>
      <c r="AJ520" s="5"/>
      <c r="AK520" s="5"/>
      <c r="AL520" s="5"/>
      <c r="AM520" s="5"/>
    </row>
    <row r="521" spans="1:39" s="4" customFormat="1" ht="14.4">
      <c r="A521" s="64" t="s">
        <v>725</v>
      </c>
      <c r="B521" s="64" t="s">
        <v>718</v>
      </c>
      <c r="C521" s="64"/>
      <c r="D521" s="64" t="s">
        <v>92</v>
      </c>
      <c r="E521" s="11"/>
      <c r="F521" s="11"/>
      <c r="G521" s="8"/>
      <c r="I521" s="64"/>
      <c r="J521" s="48"/>
      <c r="K521" s="108"/>
      <c r="M521" s="64"/>
      <c r="N521" s="258"/>
      <c r="P521" s="64"/>
      <c r="Q521" s="259"/>
      <c r="S521" s="64">
        <v>1</v>
      </c>
      <c r="T521" s="259">
        <v>139.69</v>
      </c>
      <c r="V521" s="174"/>
      <c r="W521" s="175"/>
      <c r="X521" s="167"/>
      <c r="Y521" s="167"/>
      <c r="Z521" s="167"/>
      <c r="AA521" s="66"/>
      <c r="AB521" s="5"/>
      <c r="AC521" s="5"/>
      <c r="AD521" s="5"/>
      <c r="AE521" s="5"/>
      <c r="AF521" s="5"/>
      <c r="AG521" s="5"/>
      <c r="AH521" s="5"/>
      <c r="AI521" s="5"/>
      <c r="AJ521" s="5"/>
      <c r="AK521" s="5"/>
      <c r="AL521" s="5"/>
      <c r="AM521" s="5"/>
    </row>
    <row r="522" spans="1:39" s="4" customFormat="1" ht="14.4">
      <c r="A522" s="64" t="s">
        <v>725</v>
      </c>
      <c r="B522" s="64" t="s">
        <v>373</v>
      </c>
      <c r="C522" s="64"/>
      <c r="D522" s="64" t="s">
        <v>374</v>
      </c>
      <c r="E522" s="11"/>
      <c r="F522" s="11"/>
      <c r="G522" s="8"/>
      <c r="I522" s="64"/>
      <c r="J522" s="48"/>
      <c r="K522" s="108"/>
      <c r="M522" s="64">
        <v>9</v>
      </c>
      <c r="N522" s="258">
        <v>1269.3699999999999</v>
      </c>
      <c r="P522" s="64">
        <v>9</v>
      </c>
      <c r="Q522" s="259">
        <v>978.55</v>
      </c>
      <c r="S522" s="64">
        <v>5</v>
      </c>
      <c r="T522" s="259">
        <v>343.58</v>
      </c>
      <c r="V522" s="174"/>
      <c r="W522" s="175"/>
      <c r="X522" s="167"/>
      <c r="Y522" s="167"/>
      <c r="Z522" s="167"/>
      <c r="AA522" s="66"/>
      <c r="AB522" s="5"/>
      <c r="AC522" s="5"/>
      <c r="AD522" s="5"/>
      <c r="AE522" s="5"/>
      <c r="AF522" s="5"/>
      <c r="AG522" s="5"/>
      <c r="AH522" s="5"/>
      <c r="AI522" s="5"/>
      <c r="AJ522" s="5"/>
      <c r="AK522" s="5"/>
      <c r="AL522" s="5"/>
      <c r="AM522" s="5"/>
    </row>
    <row r="523" spans="1:39" s="4" customFormat="1" ht="14.4">
      <c r="A523" s="64" t="s">
        <v>725</v>
      </c>
      <c r="B523" s="64" t="s">
        <v>772</v>
      </c>
      <c r="C523" s="64"/>
      <c r="D523" s="64" t="s">
        <v>376</v>
      </c>
      <c r="E523" s="11"/>
      <c r="F523" s="11"/>
      <c r="G523" s="8"/>
      <c r="I523" s="64"/>
      <c r="J523" s="48"/>
      <c r="K523" s="108"/>
      <c r="M523" s="64">
        <v>233</v>
      </c>
      <c r="N523" s="258">
        <v>21633.7</v>
      </c>
      <c r="P523" s="64">
        <v>215</v>
      </c>
      <c r="Q523" s="259">
        <v>19620.87</v>
      </c>
      <c r="S523" s="64">
        <v>187</v>
      </c>
      <c r="T523" s="259">
        <v>13206.37</v>
      </c>
      <c r="V523" s="174"/>
      <c r="W523" s="175"/>
      <c r="X523" s="167"/>
      <c r="Y523" s="167"/>
      <c r="Z523" s="167"/>
      <c r="AA523" s="66"/>
      <c r="AB523" s="5"/>
      <c r="AC523" s="5"/>
      <c r="AD523" s="5"/>
      <c r="AE523" s="5"/>
      <c r="AF523" s="5"/>
      <c r="AG523" s="5"/>
      <c r="AH523" s="5"/>
      <c r="AI523" s="5"/>
      <c r="AJ523" s="5"/>
      <c r="AK523" s="5"/>
      <c r="AL523" s="5"/>
      <c r="AM523" s="5"/>
    </row>
    <row r="524" spans="1:39" s="4" customFormat="1" ht="14.4">
      <c r="A524" s="64" t="s">
        <v>725</v>
      </c>
      <c r="B524" s="64" t="s">
        <v>598</v>
      </c>
      <c r="C524" s="64"/>
      <c r="D524" s="64" t="s">
        <v>137</v>
      </c>
      <c r="E524" s="11"/>
      <c r="F524" s="11"/>
      <c r="G524" s="8"/>
      <c r="I524" s="64"/>
      <c r="J524" s="48"/>
      <c r="K524" s="108"/>
      <c r="M524" s="64">
        <v>1</v>
      </c>
      <c r="N524" s="258">
        <v>48.57</v>
      </c>
      <c r="P524" s="64"/>
      <c r="Q524" s="259"/>
      <c r="S524" s="64"/>
      <c r="T524" s="259"/>
      <c r="V524" s="174"/>
      <c r="W524" s="175"/>
      <c r="X524" s="167"/>
      <c r="Y524" s="167"/>
      <c r="Z524" s="167"/>
      <c r="AA524" s="66"/>
      <c r="AB524" s="5"/>
      <c r="AC524" s="5"/>
      <c r="AD524" s="5"/>
      <c r="AE524" s="5"/>
      <c r="AF524" s="5"/>
      <c r="AG524" s="5"/>
      <c r="AH524" s="5"/>
      <c r="AI524" s="5"/>
      <c r="AJ524" s="5"/>
      <c r="AK524" s="5"/>
      <c r="AL524" s="5"/>
      <c r="AM524" s="5"/>
    </row>
    <row r="525" spans="1:39" s="4" customFormat="1" ht="14.4">
      <c r="A525" s="64" t="s">
        <v>725</v>
      </c>
      <c r="B525" s="64" t="s">
        <v>377</v>
      </c>
      <c r="C525" s="64"/>
      <c r="D525" s="64" t="s">
        <v>96</v>
      </c>
      <c r="E525" s="11"/>
      <c r="F525" s="11"/>
      <c r="G525" s="8"/>
      <c r="I525" s="64"/>
      <c r="J525" s="48"/>
      <c r="K525" s="108"/>
      <c r="M525" s="64">
        <v>4</v>
      </c>
      <c r="N525" s="258">
        <v>461.38</v>
      </c>
      <c r="P525" s="64">
        <v>2</v>
      </c>
      <c r="Q525" s="259">
        <v>176.99</v>
      </c>
      <c r="S525" s="64">
        <v>4</v>
      </c>
      <c r="T525" s="259">
        <v>198.81</v>
      </c>
      <c r="V525" s="174"/>
      <c r="W525" s="175"/>
      <c r="X525" s="167"/>
      <c r="Y525" s="167"/>
      <c r="Z525" s="167"/>
      <c r="AA525" s="66"/>
      <c r="AB525" s="5"/>
      <c r="AC525" s="5"/>
      <c r="AD525" s="5"/>
      <c r="AE525" s="5"/>
      <c r="AF525" s="5"/>
      <c r="AG525" s="5"/>
      <c r="AH525" s="5"/>
      <c r="AI525" s="5"/>
      <c r="AJ525" s="5"/>
      <c r="AK525" s="5"/>
      <c r="AL525" s="5"/>
      <c r="AM525" s="5"/>
    </row>
    <row r="526" spans="1:39" s="4" customFormat="1" ht="14.4">
      <c r="A526" s="64" t="s">
        <v>725</v>
      </c>
      <c r="B526" s="64" t="s">
        <v>378</v>
      </c>
      <c r="C526" s="64"/>
      <c r="D526" s="64" t="s">
        <v>379</v>
      </c>
      <c r="E526" s="11"/>
      <c r="F526" s="11"/>
      <c r="G526" s="8"/>
      <c r="I526" s="64"/>
      <c r="J526" s="48"/>
      <c r="K526" s="108"/>
      <c r="M526" s="64">
        <v>68</v>
      </c>
      <c r="N526" s="258">
        <v>7646.31</v>
      </c>
      <c r="P526" s="64">
        <v>46</v>
      </c>
      <c r="Q526" s="259">
        <v>5827.16</v>
      </c>
      <c r="S526" s="64">
        <v>33</v>
      </c>
      <c r="T526" s="259">
        <v>3225.44</v>
      </c>
      <c r="V526" s="174"/>
      <c r="W526" s="175"/>
      <c r="X526" s="167"/>
      <c r="Y526" s="167"/>
      <c r="Z526" s="167"/>
      <c r="AA526" s="66"/>
      <c r="AB526" s="5"/>
      <c r="AC526" s="5"/>
      <c r="AD526" s="5"/>
      <c r="AE526" s="5"/>
      <c r="AF526" s="5"/>
      <c r="AG526" s="5"/>
      <c r="AH526" s="5"/>
      <c r="AI526" s="5"/>
      <c r="AJ526" s="5"/>
      <c r="AK526" s="5"/>
      <c r="AL526" s="5"/>
      <c r="AM526" s="5"/>
    </row>
    <row r="527" spans="1:39" s="4" customFormat="1" ht="14.4">
      <c r="A527" s="64" t="s">
        <v>725</v>
      </c>
      <c r="B527" s="64" t="s">
        <v>380</v>
      </c>
      <c r="C527" s="64"/>
      <c r="D527" s="64" t="s">
        <v>295</v>
      </c>
      <c r="E527" s="11"/>
      <c r="F527" s="11"/>
      <c r="G527" s="8"/>
      <c r="I527" s="64"/>
      <c r="J527" s="48"/>
      <c r="K527" s="108"/>
      <c r="M527" s="64">
        <v>696</v>
      </c>
      <c r="N527" s="258">
        <v>73166.789999999994</v>
      </c>
      <c r="P527" s="64">
        <v>648</v>
      </c>
      <c r="Q527" s="259">
        <v>67948.81</v>
      </c>
      <c r="S527" s="64">
        <v>509</v>
      </c>
      <c r="T527" s="259">
        <v>44885.24</v>
      </c>
      <c r="V527" s="174"/>
      <c r="W527" s="175"/>
      <c r="X527" s="167"/>
      <c r="Y527" s="167"/>
      <c r="Z527" s="167"/>
      <c r="AA527" s="66"/>
      <c r="AB527" s="5"/>
      <c r="AC527" s="5"/>
      <c r="AD527" s="5"/>
      <c r="AE527" s="5"/>
      <c r="AF527" s="5"/>
      <c r="AG527" s="5"/>
      <c r="AH527" s="5"/>
      <c r="AI527" s="5"/>
      <c r="AJ527" s="5"/>
      <c r="AK527" s="5"/>
      <c r="AL527" s="5"/>
      <c r="AM527" s="5"/>
    </row>
    <row r="528" spans="1:39" s="4" customFormat="1" ht="14.4">
      <c r="A528" s="64" t="s">
        <v>725</v>
      </c>
      <c r="B528" s="64" t="s">
        <v>381</v>
      </c>
      <c r="C528" s="64"/>
      <c r="D528" s="64" t="s">
        <v>382</v>
      </c>
      <c r="E528" s="11"/>
      <c r="F528" s="11"/>
      <c r="G528" s="8"/>
      <c r="I528" s="64"/>
      <c r="J528" s="48"/>
      <c r="K528" s="108"/>
      <c r="M528" s="64">
        <v>3</v>
      </c>
      <c r="N528" s="258">
        <v>288.13</v>
      </c>
      <c r="P528" s="64">
        <v>3</v>
      </c>
      <c r="Q528" s="259">
        <v>132.08000000000001</v>
      </c>
      <c r="S528" s="64">
        <v>4</v>
      </c>
      <c r="T528" s="259">
        <v>328.67</v>
      </c>
      <c r="V528" s="174"/>
      <c r="W528" s="175"/>
      <c r="X528" s="167"/>
      <c r="Y528" s="167"/>
      <c r="Z528" s="167"/>
      <c r="AA528" s="66"/>
      <c r="AB528" s="5"/>
      <c r="AC528" s="5"/>
      <c r="AD528" s="5"/>
      <c r="AE528" s="5"/>
      <c r="AF528" s="5"/>
      <c r="AG528" s="5"/>
      <c r="AH528" s="5"/>
      <c r="AI528" s="5"/>
      <c r="AJ528" s="5"/>
      <c r="AK528" s="5"/>
      <c r="AL528" s="5"/>
      <c r="AM528" s="5"/>
    </row>
    <row r="529" spans="1:39" s="4" customFormat="1" ht="14.4">
      <c r="A529" s="64" t="s">
        <v>725</v>
      </c>
      <c r="B529" s="64" t="s">
        <v>381</v>
      </c>
      <c r="C529" s="64"/>
      <c r="D529" s="64" t="s">
        <v>121</v>
      </c>
      <c r="E529" s="11"/>
      <c r="F529" s="11"/>
      <c r="G529" s="8"/>
      <c r="I529" s="64"/>
      <c r="J529" s="48"/>
      <c r="K529" s="108"/>
      <c r="M529" s="64">
        <v>12</v>
      </c>
      <c r="N529" s="258">
        <v>1035.6600000000001</v>
      </c>
      <c r="P529" s="64">
        <v>10</v>
      </c>
      <c r="Q529" s="259">
        <v>660.18</v>
      </c>
      <c r="S529" s="64">
        <v>7</v>
      </c>
      <c r="T529" s="259">
        <v>597.52</v>
      </c>
      <c r="V529" s="174"/>
      <c r="W529" s="175"/>
      <c r="X529" s="167"/>
      <c r="Y529" s="167"/>
      <c r="Z529" s="167"/>
      <c r="AA529" s="66"/>
      <c r="AB529" s="5"/>
      <c r="AC529" s="5"/>
      <c r="AD529" s="5"/>
      <c r="AE529" s="5"/>
      <c r="AF529" s="5"/>
      <c r="AG529" s="5"/>
      <c r="AH529" s="5"/>
      <c r="AI529" s="5"/>
      <c r="AJ529" s="5"/>
      <c r="AK529" s="5"/>
      <c r="AL529" s="5"/>
      <c r="AM529" s="5"/>
    </row>
    <row r="530" spans="1:39" s="4" customFormat="1" ht="14.4">
      <c r="A530" s="64" t="s">
        <v>725</v>
      </c>
      <c r="B530" s="64" t="s">
        <v>383</v>
      </c>
      <c r="C530" s="64"/>
      <c r="D530" s="64" t="s">
        <v>384</v>
      </c>
      <c r="E530" s="11"/>
      <c r="F530" s="11"/>
      <c r="G530" s="8"/>
      <c r="I530" s="64"/>
      <c r="J530" s="48"/>
      <c r="K530" s="108"/>
      <c r="M530" s="64">
        <v>17</v>
      </c>
      <c r="N530" s="258">
        <v>1568.15</v>
      </c>
      <c r="P530" s="64">
        <v>15</v>
      </c>
      <c r="Q530" s="259">
        <v>1299.6300000000001</v>
      </c>
      <c r="S530" s="64">
        <v>10</v>
      </c>
      <c r="T530" s="259">
        <v>725.91</v>
      </c>
      <c r="V530" s="174"/>
      <c r="W530" s="175"/>
      <c r="X530" s="167"/>
      <c r="Y530" s="167"/>
      <c r="Z530" s="167"/>
      <c r="AA530" s="66"/>
      <c r="AB530" s="5"/>
      <c r="AC530" s="5"/>
      <c r="AD530" s="5"/>
      <c r="AE530" s="5"/>
      <c r="AF530" s="5"/>
      <c r="AG530" s="5"/>
      <c r="AH530" s="5"/>
      <c r="AI530" s="5"/>
      <c r="AJ530" s="5"/>
      <c r="AK530" s="5"/>
      <c r="AL530" s="5"/>
      <c r="AM530" s="5"/>
    </row>
    <row r="531" spans="1:39" s="4" customFormat="1" ht="14.4">
      <c r="A531" s="64" t="s">
        <v>725</v>
      </c>
      <c r="B531" s="64" t="s">
        <v>773</v>
      </c>
      <c r="C531" s="64"/>
      <c r="D531" s="64" t="s">
        <v>384</v>
      </c>
      <c r="E531" s="11"/>
      <c r="F531" s="11"/>
      <c r="G531" s="8"/>
      <c r="I531" s="64"/>
      <c r="J531" s="48"/>
      <c r="K531" s="108"/>
      <c r="M531" s="64"/>
      <c r="N531" s="258"/>
      <c r="P531" s="64"/>
      <c r="Q531" s="259"/>
      <c r="S531" s="64">
        <v>2</v>
      </c>
      <c r="T531" s="259">
        <v>180.07</v>
      </c>
      <c r="V531" s="174"/>
      <c r="W531" s="175"/>
      <c r="X531" s="167"/>
      <c r="Y531" s="167"/>
      <c r="Z531" s="167"/>
      <c r="AA531" s="66"/>
      <c r="AB531" s="5"/>
      <c r="AC531" s="5"/>
      <c r="AD531" s="5"/>
      <c r="AE531" s="5"/>
      <c r="AF531" s="5"/>
      <c r="AG531" s="5"/>
      <c r="AH531" s="5"/>
      <c r="AI531" s="5"/>
      <c r="AJ531" s="5"/>
      <c r="AK531" s="5"/>
      <c r="AL531" s="5"/>
      <c r="AM531" s="5"/>
    </row>
    <row r="532" spans="1:39" s="4" customFormat="1" ht="14.4">
      <c r="A532" s="64" t="s">
        <v>725</v>
      </c>
      <c r="B532" s="64" t="s">
        <v>498</v>
      </c>
      <c r="C532" s="64"/>
      <c r="D532" s="64" t="s">
        <v>136</v>
      </c>
      <c r="E532" s="11"/>
      <c r="F532" s="11"/>
      <c r="G532" s="8"/>
      <c r="I532" s="64"/>
      <c r="J532" s="48"/>
      <c r="K532" s="108"/>
      <c r="M532" s="64">
        <v>2</v>
      </c>
      <c r="N532" s="258">
        <v>166.29</v>
      </c>
      <c r="P532" s="64">
        <v>2</v>
      </c>
      <c r="Q532" s="259">
        <v>276.43</v>
      </c>
      <c r="S532" s="64">
        <v>1</v>
      </c>
      <c r="T532" s="259">
        <v>142.79</v>
      </c>
      <c r="V532" s="174"/>
      <c r="W532" s="175"/>
      <c r="X532" s="167"/>
      <c r="Y532" s="167"/>
      <c r="Z532" s="167"/>
      <c r="AA532" s="66"/>
      <c r="AB532" s="5"/>
      <c r="AC532" s="5"/>
      <c r="AD532" s="5"/>
      <c r="AE532" s="5"/>
      <c r="AF532" s="5"/>
      <c r="AG532" s="5"/>
      <c r="AH532" s="5"/>
      <c r="AI532" s="5"/>
      <c r="AJ532" s="5"/>
      <c r="AK532" s="5"/>
      <c r="AL532" s="5"/>
      <c r="AM532" s="5"/>
    </row>
    <row r="533" spans="1:39" s="4" customFormat="1" ht="14.4">
      <c r="A533" s="64" t="s">
        <v>725</v>
      </c>
      <c r="B533" s="64" t="s">
        <v>475</v>
      </c>
      <c r="C533" s="64"/>
      <c r="D533" s="64" t="s">
        <v>88</v>
      </c>
      <c r="E533" s="11"/>
      <c r="F533" s="11"/>
      <c r="G533" s="8"/>
      <c r="I533" s="64"/>
      <c r="J533" s="48"/>
      <c r="K533" s="108"/>
      <c r="M533" s="64">
        <v>10</v>
      </c>
      <c r="N533" s="258">
        <v>923.54</v>
      </c>
      <c r="P533" s="64"/>
      <c r="Q533" s="259"/>
      <c r="S533" s="64">
        <v>1</v>
      </c>
      <c r="T533" s="259">
        <v>106.81</v>
      </c>
      <c r="V533" s="174"/>
      <c r="W533" s="175"/>
      <c r="X533" s="167"/>
      <c r="Y533" s="167"/>
      <c r="Z533" s="167"/>
      <c r="AA533" s="66"/>
      <c r="AB533" s="5"/>
      <c r="AC533" s="5"/>
      <c r="AD533" s="5"/>
      <c r="AE533" s="5"/>
      <c r="AF533" s="5"/>
      <c r="AG533" s="5"/>
      <c r="AH533" s="5"/>
      <c r="AI533" s="5"/>
      <c r="AJ533" s="5"/>
      <c r="AK533" s="5"/>
      <c r="AL533" s="5"/>
      <c r="AM533" s="5"/>
    </row>
    <row r="534" spans="1:39" s="4" customFormat="1" ht="14.4">
      <c r="A534" s="64" t="s">
        <v>725</v>
      </c>
      <c r="B534" s="64" t="s">
        <v>385</v>
      </c>
      <c r="C534" s="64"/>
      <c r="D534" s="64" t="s">
        <v>146</v>
      </c>
      <c r="E534" s="11"/>
      <c r="F534" s="11"/>
      <c r="G534" s="8"/>
      <c r="I534" s="64"/>
      <c r="J534" s="48"/>
      <c r="K534" s="108"/>
      <c r="M534" s="64">
        <v>1</v>
      </c>
      <c r="N534" s="258">
        <v>32.4</v>
      </c>
      <c r="P534" s="64"/>
      <c r="Q534" s="259"/>
      <c r="S534" s="64"/>
      <c r="T534" s="259"/>
      <c r="V534" s="174"/>
      <c r="W534" s="175"/>
      <c r="X534" s="167"/>
      <c r="Y534" s="167"/>
      <c r="Z534" s="167"/>
      <c r="AA534" s="66"/>
      <c r="AB534" s="5"/>
      <c r="AC534" s="5"/>
      <c r="AD534" s="5"/>
      <c r="AE534" s="5"/>
      <c r="AF534" s="5"/>
      <c r="AG534" s="5"/>
      <c r="AH534" s="5"/>
      <c r="AI534" s="5"/>
      <c r="AJ534" s="5"/>
      <c r="AK534" s="5"/>
      <c r="AL534" s="5"/>
      <c r="AM534" s="5"/>
    </row>
    <row r="535" spans="1:39" s="4" customFormat="1" ht="14.4">
      <c r="A535" s="64" t="s">
        <v>725</v>
      </c>
      <c r="B535" s="64" t="s">
        <v>385</v>
      </c>
      <c r="C535" s="64"/>
      <c r="D535" s="64" t="s">
        <v>338</v>
      </c>
      <c r="E535" s="11"/>
      <c r="F535" s="11"/>
      <c r="G535" s="8"/>
      <c r="I535" s="64"/>
      <c r="J535" s="48"/>
      <c r="K535" s="108"/>
      <c r="M535" s="64">
        <v>27</v>
      </c>
      <c r="N535" s="258">
        <v>2413.29</v>
      </c>
      <c r="P535" s="64">
        <v>24</v>
      </c>
      <c r="Q535" s="259">
        <v>2511.23</v>
      </c>
      <c r="S535" s="64">
        <v>18</v>
      </c>
      <c r="T535" s="259">
        <v>1736.64</v>
      </c>
      <c r="V535" s="174"/>
      <c r="W535" s="175"/>
      <c r="X535" s="167"/>
      <c r="Y535" s="167"/>
      <c r="Z535" s="167"/>
      <c r="AA535" s="66"/>
      <c r="AB535" s="5"/>
      <c r="AC535" s="5"/>
      <c r="AD535" s="5"/>
      <c r="AE535" s="5"/>
      <c r="AF535" s="5"/>
      <c r="AG535" s="5"/>
      <c r="AH535" s="5"/>
      <c r="AI535" s="5"/>
      <c r="AJ535" s="5"/>
      <c r="AK535" s="5"/>
      <c r="AL535" s="5"/>
      <c r="AM535" s="5"/>
    </row>
    <row r="536" spans="1:39" s="4" customFormat="1" ht="14.4">
      <c r="A536" s="64" t="s">
        <v>725</v>
      </c>
      <c r="B536" s="64" t="s">
        <v>386</v>
      </c>
      <c r="C536" s="64"/>
      <c r="D536" s="64" t="s">
        <v>113</v>
      </c>
      <c r="E536" s="11"/>
      <c r="F536" s="11"/>
      <c r="G536" s="8"/>
      <c r="I536" s="64"/>
      <c r="J536" s="48"/>
      <c r="K536" s="108"/>
      <c r="M536" s="64">
        <v>296</v>
      </c>
      <c r="N536" s="258">
        <v>27089.79</v>
      </c>
      <c r="P536" s="64">
        <v>309</v>
      </c>
      <c r="Q536" s="259">
        <v>27271.07</v>
      </c>
      <c r="S536" s="64">
        <v>239</v>
      </c>
      <c r="T536" s="259">
        <v>20151.21</v>
      </c>
      <c r="V536" s="174"/>
      <c r="W536" s="175"/>
      <c r="X536" s="167"/>
      <c r="Y536" s="167"/>
      <c r="Z536" s="167"/>
      <c r="AA536" s="66"/>
      <c r="AB536" s="5"/>
      <c r="AC536" s="5"/>
      <c r="AD536" s="5"/>
      <c r="AE536" s="5"/>
      <c r="AF536" s="5"/>
      <c r="AG536" s="5"/>
      <c r="AH536" s="5"/>
      <c r="AI536" s="5"/>
      <c r="AJ536" s="5"/>
      <c r="AK536" s="5"/>
      <c r="AL536" s="5"/>
      <c r="AM536" s="5"/>
    </row>
    <row r="537" spans="1:39" s="4" customFormat="1" ht="14.4">
      <c r="A537" s="64" t="s">
        <v>725</v>
      </c>
      <c r="B537" s="64" t="s">
        <v>499</v>
      </c>
      <c r="C537" s="64"/>
      <c r="D537" s="64" t="s">
        <v>264</v>
      </c>
      <c r="E537" s="11"/>
      <c r="F537" s="11"/>
      <c r="G537" s="8"/>
      <c r="I537" s="64"/>
      <c r="J537" s="48"/>
      <c r="K537" s="108"/>
      <c r="M537" s="64">
        <v>4</v>
      </c>
      <c r="N537" s="258">
        <v>367.15</v>
      </c>
      <c r="P537" s="64"/>
      <c r="Q537" s="259"/>
      <c r="S537" s="64"/>
      <c r="T537" s="259"/>
      <c r="V537" s="174"/>
      <c r="W537" s="175"/>
      <c r="X537" s="167"/>
      <c r="Y537" s="167"/>
      <c r="Z537" s="167"/>
      <c r="AA537" s="66"/>
      <c r="AB537" s="5"/>
      <c r="AC537" s="5"/>
      <c r="AD537" s="5"/>
      <c r="AE537" s="5"/>
      <c r="AF537" s="5"/>
      <c r="AG537" s="5"/>
      <c r="AH537" s="5"/>
      <c r="AI537" s="5"/>
      <c r="AJ537" s="5"/>
      <c r="AK537" s="5"/>
      <c r="AL537" s="5"/>
      <c r="AM537" s="5"/>
    </row>
    <row r="538" spans="1:39" s="4" customFormat="1" ht="14.4">
      <c r="A538" s="64" t="s">
        <v>725</v>
      </c>
      <c r="B538" s="64" t="s">
        <v>387</v>
      </c>
      <c r="C538" s="64"/>
      <c r="D538" s="64" t="s">
        <v>352</v>
      </c>
      <c r="E538" s="11"/>
      <c r="F538" s="11"/>
      <c r="G538" s="8"/>
      <c r="I538" s="64"/>
      <c r="J538" s="48"/>
      <c r="K538" s="108"/>
      <c r="M538" s="64">
        <v>7</v>
      </c>
      <c r="N538" s="258">
        <v>812.85</v>
      </c>
      <c r="P538" s="64">
        <v>9</v>
      </c>
      <c r="Q538" s="259">
        <v>1112.9000000000001</v>
      </c>
      <c r="S538" s="64">
        <v>2</v>
      </c>
      <c r="T538" s="259">
        <v>210.32</v>
      </c>
      <c r="V538" s="174"/>
      <c r="W538" s="175"/>
      <c r="X538" s="167"/>
      <c r="Y538" s="167"/>
      <c r="Z538" s="167"/>
      <c r="AA538" s="66"/>
      <c r="AB538" s="5"/>
      <c r="AC538" s="5"/>
      <c r="AD538" s="5"/>
      <c r="AE538" s="5"/>
      <c r="AF538" s="5"/>
      <c r="AG538" s="5"/>
      <c r="AH538" s="5"/>
      <c r="AI538" s="5"/>
      <c r="AJ538" s="5"/>
      <c r="AK538" s="5"/>
      <c r="AL538" s="5"/>
      <c r="AM538" s="5"/>
    </row>
    <row r="539" spans="1:39" s="4" customFormat="1" ht="14.4">
      <c r="A539" s="64" t="s">
        <v>725</v>
      </c>
      <c r="B539" s="64" t="s">
        <v>774</v>
      </c>
      <c r="C539" s="64"/>
      <c r="D539" s="64" t="s">
        <v>242</v>
      </c>
      <c r="E539" s="11"/>
      <c r="F539" s="11"/>
      <c r="G539" s="8"/>
      <c r="I539" s="64"/>
      <c r="J539" s="48"/>
      <c r="K539" s="108"/>
      <c r="M539" s="64">
        <v>2</v>
      </c>
      <c r="N539" s="258">
        <v>114.79</v>
      </c>
      <c r="P539" s="64"/>
      <c r="Q539" s="259"/>
      <c r="S539" s="64"/>
      <c r="T539" s="259"/>
      <c r="V539" s="174"/>
      <c r="W539" s="175"/>
      <c r="X539" s="167"/>
      <c r="Y539" s="167"/>
      <c r="Z539" s="167"/>
      <c r="AA539" s="66"/>
      <c r="AB539" s="5"/>
      <c r="AC539" s="5"/>
      <c r="AD539" s="5"/>
      <c r="AE539" s="5"/>
      <c r="AF539" s="5"/>
      <c r="AG539" s="5"/>
      <c r="AH539" s="5"/>
      <c r="AI539" s="5"/>
      <c r="AJ539" s="5"/>
      <c r="AK539" s="5"/>
      <c r="AL539" s="5"/>
      <c r="AM539" s="5"/>
    </row>
    <row r="540" spans="1:39" s="4" customFormat="1" ht="14.4">
      <c r="A540" s="64" t="s">
        <v>725</v>
      </c>
      <c r="B540" s="64" t="s">
        <v>388</v>
      </c>
      <c r="C540" s="64"/>
      <c r="D540" s="64" t="s">
        <v>389</v>
      </c>
      <c r="E540" s="11"/>
      <c r="F540" s="11"/>
      <c r="G540" s="8"/>
      <c r="I540" s="64"/>
      <c r="J540" s="48"/>
      <c r="K540" s="108"/>
      <c r="M540" s="64">
        <v>23</v>
      </c>
      <c r="N540" s="258">
        <v>2042.7</v>
      </c>
      <c r="P540" s="64">
        <v>4</v>
      </c>
      <c r="Q540" s="259">
        <v>485.54</v>
      </c>
      <c r="S540" s="64">
        <v>10</v>
      </c>
      <c r="T540" s="259">
        <v>960.07</v>
      </c>
      <c r="V540" s="174"/>
      <c r="W540" s="175"/>
      <c r="X540" s="167"/>
      <c r="Y540" s="167"/>
      <c r="Z540" s="167"/>
      <c r="AA540" s="66"/>
      <c r="AB540" s="5"/>
      <c r="AC540" s="5"/>
      <c r="AD540" s="5"/>
      <c r="AE540" s="5"/>
      <c r="AF540" s="5"/>
      <c r="AG540" s="5"/>
      <c r="AH540" s="5"/>
      <c r="AI540" s="5"/>
      <c r="AJ540" s="5"/>
      <c r="AK540" s="5"/>
      <c r="AL540" s="5"/>
      <c r="AM540" s="5"/>
    </row>
    <row r="541" spans="1:39" s="4" customFormat="1" ht="14.4">
      <c r="A541" s="64" t="s">
        <v>725</v>
      </c>
      <c r="B541" s="64" t="s">
        <v>390</v>
      </c>
      <c r="C541" s="64"/>
      <c r="D541" s="64" t="s">
        <v>115</v>
      </c>
      <c r="E541" s="11"/>
      <c r="F541" s="11"/>
      <c r="G541" s="8"/>
      <c r="I541" s="64"/>
      <c r="J541" s="48"/>
      <c r="K541" s="108"/>
      <c r="M541" s="64">
        <v>3</v>
      </c>
      <c r="N541" s="258">
        <v>324.52</v>
      </c>
      <c r="P541" s="64">
        <v>7</v>
      </c>
      <c r="Q541" s="259">
        <v>568.49</v>
      </c>
      <c r="S541" s="64">
        <v>4</v>
      </c>
      <c r="T541" s="259">
        <v>306.36</v>
      </c>
      <c r="V541" s="174"/>
      <c r="W541" s="175"/>
      <c r="X541" s="167"/>
      <c r="Y541" s="167"/>
      <c r="Z541" s="167"/>
      <c r="AA541" s="66"/>
      <c r="AB541" s="5"/>
      <c r="AC541" s="5"/>
      <c r="AD541" s="5"/>
      <c r="AE541" s="5"/>
      <c r="AF541" s="5"/>
      <c r="AG541" s="5"/>
      <c r="AH541" s="5"/>
      <c r="AI541" s="5"/>
      <c r="AJ541" s="5"/>
      <c r="AK541" s="5"/>
      <c r="AL541" s="5"/>
      <c r="AM541" s="5"/>
    </row>
    <row r="542" spans="1:39" s="4" customFormat="1" ht="14.4">
      <c r="A542" s="64" t="s">
        <v>725</v>
      </c>
      <c r="B542" s="64" t="s">
        <v>775</v>
      </c>
      <c r="C542" s="64"/>
      <c r="D542" s="64" t="s">
        <v>115</v>
      </c>
      <c r="E542" s="11"/>
      <c r="F542" s="11"/>
      <c r="G542" s="8"/>
      <c r="I542" s="64"/>
      <c r="J542" s="48"/>
      <c r="K542" s="108"/>
      <c r="M542" s="64"/>
      <c r="N542" s="258"/>
      <c r="P542" s="64"/>
      <c r="Q542" s="259"/>
      <c r="S542" s="64">
        <v>2</v>
      </c>
      <c r="T542" s="259">
        <v>13.85</v>
      </c>
      <c r="V542" s="174"/>
      <c r="W542" s="175"/>
      <c r="X542" s="167"/>
      <c r="Y542" s="167"/>
      <c r="Z542" s="167"/>
      <c r="AA542" s="66"/>
      <c r="AB542" s="5"/>
      <c r="AC542" s="5"/>
      <c r="AD542" s="5"/>
      <c r="AE542" s="5"/>
      <c r="AF542" s="5"/>
      <c r="AG542" s="5"/>
      <c r="AH542" s="5"/>
      <c r="AI542" s="5"/>
      <c r="AJ542" s="5"/>
      <c r="AK542" s="5"/>
      <c r="AL542" s="5"/>
      <c r="AM542" s="5"/>
    </row>
    <row r="543" spans="1:39" s="4" customFormat="1" ht="14.4">
      <c r="A543" s="64" t="s">
        <v>725</v>
      </c>
      <c r="B543" s="64" t="s">
        <v>391</v>
      </c>
      <c r="C543" s="64"/>
      <c r="D543" s="64" t="s">
        <v>210</v>
      </c>
      <c r="E543" s="11"/>
      <c r="F543" s="11"/>
      <c r="G543" s="8"/>
      <c r="I543" s="64"/>
      <c r="J543" s="48"/>
      <c r="K543" s="108"/>
      <c r="M543" s="64">
        <v>1110</v>
      </c>
      <c r="N543" s="258">
        <v>95445.02</v>
      </c>
      <c r="P543" s="64">
        <v>1003</v>
      </c>
      <c r="Q543" s="259">
        <v>90803.17</v>
      </c>
      <c r="S543" s="64">
        <v>650</v>
      </c>
      <c r="T543" s="259">
        <v>55535.43</v>
      </c>
      <c r="V543" s="174"/>
      <c r="W543" s="175"/>
      <c r="X543" s="167"/>
      <c r="Y543" s="167"/>
      <c r="Z543" s="167"/>
      <c r="AA543" s="66"/>
      <c r="AB543" s="5"/>
      <c r="AC543" s="5"/>
      <c r="AD543" s="5"/>
      <c r="AE543" s="5"/>
      <c r="AF543" s="5"/>
      <c r="AG543" s="5"/>
      <c r="AH543" s="5"/>
      <c r="AI543" s="5"/>
      <c r="AJ543" s="5"/>
      <c r="AK543" s="5"/>
      <c r="AL543" s="5"/>
      <c r="AM543" s="5"/>
    </row>
    <row r="544" spans="1:39" s="4" customFormat="1" ht="14.4">
      <c r="A544" s="64" t="s">
        <v>725</v>
      </c>
      <c r="B544" s="64" t="s">
        <v>393</v>
      </c>
      <c r="C544" s="64"/>
      <c r="D544" s="64" t="s">
        <v>89</v>
      </c>
      <c r="E544" s="11"/>
      <c r="F544" s="11"/>
      <c r="G544" s="8"/>
      <c r="I544" s="64"/>
      <c r="J544" s="48"/>
      <c r="K544" s="108"/>
      <c r="M544" s="64">
        <v>88</v>
      </c>
      <c r="N544" s="258">
        <v>6124.17</v>
      </c>
      <c r="P544" s="64">
        <v>87</v>
      </c>
      <c r="Q544" s="259">
        <v>6842.25</v>
      </c>
      <c r="S544" s="64">
        <v>55</v>
      </c>
      <c r="T544" s="259">
        <v>3713.13</v>
      </c>
      <c r="V544" s="174"/>
      <c r="W544" s="175"/>
      <c r="X544" s="167"/>
      <c r="Y544" s="167"/>
      <c r="Z544" s="167"/>
      <c r="AA544" s="66"/>
      <c r="AB544" s="5"/>
      <c r="AC544" s="5"/>
      <c r="AD544" s="5"/>
      <c r="AE544" s="5"/>
      <c r="AF544" s="5"/>
      <c r="AG544" s="5"/>
      <c r="AH544" s="5"/>
      <c r="AI544" s="5"/>
      <c r="AJ544" s="5"/>
      <c r="AK544" s="5"/>
      <c r="AL544" s="5"/>
      <c r="AM544" s="5"/>
    </row>
    <row r="545" spans="1:39" s="4" customFormat="1" ht="14.4">
      <c r="A545" s="64" t="s">
        <v>725</v>
      </c>
      <c r="B545" s="64" t="s">
        <v>393</v>
      </c>
      <c r="C545" s="64"/>
      <c r="D545" s="64" t="s">
        <v>193</v>
      </c>
      <c r="E545" s="11"/>
      <c r="F545" s="11"/>
      <c r="G545" s="8"/>
      <c r="I545" s="64"/>
      <c r="J545" s="48"/>
      <c r="K545" s="108"/>
      <c r="M545" s="64"/>
      <c r="N545" s="258"/>
      <c r="P545" s="64">
        <v>1</v>
      </c>
      <c r="Q545" s="259">
        <v>45.27</v>
      </c>
      <c r="S545" s="64">
        <v>1</v>
      </c>
      <c r="T545" s="259">
        <v>46.55</v>
      </c>
      <c r="V545" s="174"/>
      <c r="W545" s="175"/>
      <c r="X545" s="167"/>
      <c r="Y545" s="167"/>
      <c r="Z545" s="167"/>
      <c r="AA545" s="66"/>
      <c r="AB545" s="5"/>
      <c r="AC545" s="5"/>
      <c r="AD545" s="5"/>
      <c r="AE545" s="5"/>
      <c r="AF545" s="5"/>
      <c r="AG545" s="5"/>
      <c r="AH545" s="5"/>
      <c r="AI545" s="5"/>
      <c r="AJ545" s="5"/>
      <c r="AK545" s="5"/>
      <c r="AL545" s="5"/>
      <c r="AM545" s="5"/>
    </row>
    <row r="546" spans="1:39" s="4" customFormat="1" ht="14.4">
      <c r="A546" s="64" t="s">
        <v>725</v>
      </c>
      <c r="B546" s="64" t="s">
        <v>394</v>
      </c>
      <c r="C546" s="64"/>
      <c r="D546" s="64" t="s">
        <v>261</v>
      </c>
      <c r="E546" s="11"/>
      <c r="F546" s="11"/>
      <c r="G546" s="8"/>
      <c r="I546" s="64"/>
      <c r="J546" s="48"/>
      <c r="K546" s="108"/>
      <c r="M546" s="64">
        <v>8</v>
      </c>
      <c r="N546" s="258">
        <v>796.2</v>
      </c>
      <c r="P546" s="64">
        <v>13</v>
      </c>
      <c r="Q546" s="259">
        <v>1206.98</v>
      </c>
      <c r="S546" s="64">
        <v>8</v>
      </c>
      <c r="T546" s="259">
        <v>501.16</v>
      </c>
      <c r="V546" s="174"/>
      <c r="W546" s="175"/>
      <c r="X546" s="167"/>
      <c r="Y546" s="167"/>
      <c r="Z546" s="167"/>
      <c r="AA546" s="66"/>
      <c r="AB546" s="5"/>
      <c r="AC546" s="5"/>
      <c r="AD546" s="5"/>
      <c r="AE546" s="5"/>
      <c r="AF546" s="5"/>
      <c r="AG546" s="5"/>
      <c r="AH546" s="5"/>
      <c r="AI546" s="5"/>
      <c r="AJ546" s="5"/>
      <c r="AK546" s="5"/>
      <c r="AL546" s="5"/>
      <c r="AM546" s="5"/>
    </row>
    <row r="547" spans="1:39" s="4" customFormat="1" ht="14.4">
      <c r="A547" s="64" t="s">
        <v>725</v>
      </c>
      <c r="B547" s="64" t="s">
        <v>721</v>
      </c>
      <c r="C547" s="64"/>
      <c r="D547" s="64" t="s">
        <v>396</v>
      </c>
      <c r="E547" s="11"/>
      <c r="F547" s="11"/>
      <c r="G547" s="8"/>
      <c r="I547" s="64"/>
      <c r="J547" s="48"/>
      <c r="K547" s="108"/>
      <c r="M547" s="64"/>
      <c r="N547" s="258"/>
      <c r="P547" s="64"/>
      <c r="Q547" s="259"/>
      <c r="S547" s="64">
        <v>9</v>
      </c>
      <c r="T547" s="259">
        <v>641</v>
      </c>
      <c r="V547" s="174"/>
      <c r="W547" s="175"/>
      <c r="X547" s="167"/>
      <c r="Y547" s="167"/>
      <c r="Z547" s="167"/>
      <c r="AA547" s="66"/>
      <c r="AB547" s="5"/>
      <c r="AC547" s="5"/>
      <c r="AD547" s="5"/>
      <c r="AE547" s="5"/>
      <c r="AF547" s="5"/>
      <c r="AG547" s="5"/>
      <c r="AH547" s="5"/>
      <c r="AI547" s="5"/>
      <c r="AJ547" s="5"/>
      <c r="AK547" s="5"/>
      <c r="AL547" s="5"/>
      <c r="AM547" s="5"/>
    </row>
    <row r="548" spans="1:39" s="4" customFormat="1" ht="14.4">
      <c r="A548" s="64" t="s">
        <v>725</v>
      </c>
      <c r="B548" s="64" t="s">
        <v>395</v>
      </c>
      <c r="C548" s="64"/>
      <c r="D548" s="64" t="s">
        <v>396</v>
      </c>
      <c r="E548" s="11"/>
      <c r="F548" s="11"/>
      <c r="G548" s="8"/>
      <c r="I548" s="64"/>
      <c r="J548" s="48"/>
      <c r="K548" s="108"/>
      <c r="M548" s="64">
        <v>266</v>
      </c>
      <c r="N548" s="258">
        <v>16206.33</v>
      </c>
      <c r="P548" s="64">
        <v>268</v>
      </c>
      <c r="Q548" s="259">
        <v>17616.009999999998</v>
      </c>
      <c r="S548" s="64">
        <v>154</v>
      </c>
      <c r="T548" s="259">
        <v>9907.75</v>
      </c>
      <c r="V548" s="174"/>
      <c r="W548" s="175"/>
      <c r="X548" s="167"/>
      <c r="Y548" s="167"/>
      <c r="Z548" s="167"/>
      <c r="AA548" s="66"/>
      <c r="AB548" s="5"/>
      <c r="AC548" s="5"/>
      <c r="AD548" s="5"/>
      <c r="AE548" s="5"/>
      <c r="AF548" s="5"/>
      <c r="AG548" s="5"/>
      <c r="AH548" s="5"/>
      <c r="AI548" s="5"/>
      <c r="AJ548" s="5"/>
      <c r="AK548" s="5"/>
      <c r="AL548" s="5"/>
      <c r="AM548" s="5"/>
    </row>
    <row r="549" spans="1:39" s="4" customFormat="1" ht="14.4">
      <c r="A549" s="64" t="s">
        <v>725</v>
      </c>
      <c r="B549" s="64" t="s">
        <v>397</v>
      </c>
      <c r="C549" s="64"/>
      <c r="D549" s="64" t="s">
        <v>398</v>
      </c>
      <c r="E549" s="11"/>
      <c r="F549" s="11"/>
      <c r="G549" s="8"/>
      <c r="I549" s="64"/>
      <c r="J549" s="48"/>
      <c r="K549" s="108"/>
      <c r="M549" s="64">
        <v>19</v>
      </c>
      <c r="N549" s="258">
        <v>1319.57</v>
      </c>
      <c r="P549" s="64">
        <v>21</v>
      </c>
      <c r="Q549" s="259">
        <v>1776.57</v>
      </c>
      <c r="S549" s="64">
        <v>14</v>
      </c>
      <c r="T549" s="259">
        <v>1237.57</v>
      </c>
      <c r="V549" s="174"/>
      <c r="W549" s="175"/>
      <c r="X549" s="167"/>
      <c r="Y549" s="167"/>
      <c r="Z549" s="167"/>
      <c r="AA549" s="66"/>
      <c r="AB549" s="5"/>
      <c r="AC549" s="5"/>
      <c r="AD549" s="5"/>
      <c r="AE549" s="5"/>
      <c r="AF549" s="5"/>
      <c r="AG549" s="5"/>
      <c r="AH549" s="5"/>
      <c r="AI549" s="5"/>
      <c r="AJ549" s="5"/>
      <c r="AK549" s="5"/>
      <c r="AL549" s="5"/>
      <c r="AM549" s="5"/>
    </row>
    <row r="550" spans="1:39" s="4" customFormat="1" ht="14.4">
      <c r="A550" s="64" t="s">
        <v>725</v>
      </c>
      <c r="B550" s="64" t="s">
        <v>722</v>
      </c>
      <c r="C550" s="64"/>
      <c r="D550" s="64" t="s">
        <v>193</v>
      </c>
      <c r="E550" s="11"/>
      <c r="F550" s="11"/>
      <c r="G550" s="8"/>
      <c r="I550" s="64"/>
      <c r="J550" s="48"/>
      <c r="K550" s="108"/>
      <c r="M550" s="64"/>
      <c r="N550" s="258"/>
      <c r="P550" s="64"/>
      <c r="Q550" s="259"/>
      <c r="S550" s="64">
        <v>6</v>
      </c>
      <c r="T550" s="259">
        <v>416.62</v>
      </c>
      <c r="V550" s="174"/>
      <c r="W550" s="175"/>
      <c r="X550" s="167"/>
      <c r="Y550" s="167"/>
      <c r="Z550" s="167"/>
      <c r="AA550" s="66"/>
      <c r="AB550" s="5"/>
      <c r="AC550" s="5"/>
      <c r="AD550" s="5"/>
      <c r="AE550" s="5"/>
      <c r="AF550" s="5"/>
      <c r="AG550" s="5"/>
      <c r="AH550" s="5"/>
      <c r="AI550" s="5"/>
      <c r="AJ550" s="5"/>
      <c r="AK550" s="5"/>
      <c r="AL550" s="5"/>
      <c r="AM550" s="5"/>
    </row>
    <row r="551" spans="1:39" s="4" customFormat="1" ht="14.4">
      <c r="A551" s="64" t="s">
        <v>725</v>
      </c>
      <c r="B551" s="64" t="s">
        <v>611</v>
      </c>
      <c r="C551" s="64"/>
      <c r="D551" s="64" t="s">
        <v>193</v>
      </c>
      <c r="E551" s="11"/>
      <c r="F551" s="11"/>
      <c r="G551" s="8"/>
      <c r="I551" s="64"/>
      <c r="J551" s="48"/>
      <c r="K551" s="108"/>
      <c r="M551" s="64">
        <v>111</v>
      </c>
      <c r="N551" s="258">
        <v>6558.47</v>
      </c>
      <c r="P551" s="64"/>
      <c r="Q551" s="259"/>
      <c r="S551" s="64"/>
      <c r="T551" s="259"/>
      <c r="V551" s="174"/>
      <c r="W551" s="175"/>
      <c r="X551" s="167"/>
      <c r="Y551" s="167"/>
      <c r="Z551" s="167"/>
      <c r="AA551" s="66"/>
      <c r="AB551" s="5"/>
      <c r="AC551" s="5"/>
      <c r="AD551" s="5"/>
      <c r="AE551" s="5"/>
      <c r="AF551" s="5"/>
      <c r="AG551" s="5"/>
      <c r="AH551" s="5"/>
      <c r="AI551" s="5"/>
      <c r="AJ551" s="5"/>
      <c r="AK551" s="5"/>
      <c r="AL551" s="5"/>
      <c r="AM551" s="5"/>
    </row>
    <row r="552" spans="1:39" s="4" customFormat="1" ht="14.4">
      <c r="A552" s="64" t="s">
        <v>725</v>
      </c>
      <c r="B552" s="64" t="s">
        <v>399</v>
      </c>
      <c r="C552" s="64"/>
      <c r="D552" s="64" t="s">
        <v>400</v>
      </c>
      <c r="E552" s="11"/>
      <c r="F552" s="11"/>
      <c r="G552" s="8"/>
      <c r="I552" s="64"/>
      <c r="J552" s="48"/>
      <c r="K552" s="108"/>
      <c r="M552" s="64">
        <v>16</v>
      </c>
      <c r="N552" s="258">
        <v>1798.63</v>
      </c>
      <c r="P552" s="64">
        <v>20</v>
      </c>
      <c r="Q552" s="259">
        <v>2632.66</v>
      </c>
      <c r="S552" s="64">
        <v>16</v>
      </c>
      <c r="T552" s="259">
        <v>2361.3200000000002</v>
      </c>
      <c r="V552" s="174"/>
      <c r="W552" s="175"/>
      <c r="X552" s="167"/>
      <c r="Y552" s="167"/>
      <c r="Z552" s="167"/>
      <c r="AA552" s="66"/>
      <c r="AB552" s="5"/>
      <c r="AC552" s="5"/>
      <c r="AD552" s="5"/>
      <c r="AE552" s="5"/>
      <c r="AF552" s="5"/>
      <c r="AG552" s="5"/>
      <c r="AH552" s="5"/>
      <c r="AI552" s="5"/>
      <c r="AJ552" s="5"/>
      <c r="AK552" s="5"/>
      <c r="AL552" s="5"/>
      <c r="AM552" s="5"/>
    </row>
    <row r="553" spans="1:39" s="4" customFormat="1" ht="14.4">
      <c r="A553" s="64" t="s">
        <v>725</v>
      </c>
      <c r="B553" s="64" t="s">
        <v>401</v>
      </c>
      <c r="C553" s="64"/>
      <c r="D553" s="64" t="s">
        <v>264</v>
      </c>
      <c r="E553" s="11"/>
      <c r="F553" s="11"/>
      <c r="G553" s="8"/>
      <c r="I553" s="64"/>
      <c r="J553" s="48"/>
      <c r="K553" s="108"/>
      <c r="M553" s="64">
        <v>8</v>
      </c>
      <c r="N553" s="258">
        <v>900.78</v>
      </c>
      <c r="P553" s="64">
        <v>4</v>
      </c>
      <c r="Q553" s="259">
        <v>234.63</v>
      </c>
      <c r="S553" s="64">
        <v>3</v>
      </c>
      <c r="T553" s="259">
        <v>230.12</v>
      </c>
      <c r="V553" s="174"/>
      <c r="W553" s="175"/>
      <c r="X553" s="167"/>
      <c r="Y553" s="167"/>
      <c r="Z553" s="167"/>
      <c r="AA553" s="66"/>
      <c r="AB553" s="5"/>
      <c r="AC553" s="5"/>
      <c r="AD553" s="5"/>
      <c r="AE553" s="5"/>
      <c r="AF553" s="5"/>
      <c r="AG553" s="5"/>
      <c r="AH553" s="5"/>
      <c r="AI553" s="5"/>
      <c r="AJ553" s="5"/>
      <c r="AK553" s="5"/>
      <c r="AL553" s="5"/>
      <c r="AM553" s="5"/>
    </row>
    <row r="554" spans="1:39" s="4" customFormat="1" ht="14.4">
      <c r="A554" s="64" t="s">
        <v>725</v>
      </c>
      <c r="B554" s="64" t="s">
        <v>776</v>
      </c>
      <c r="C554" s="64"/>
      <c r="D554" s="64" t="s">
        <v>264</v>
      </c>
      <c r="E554" s="11"/>
      <c r="F554" s="11"/>
      <c r="G554" s="8"/>
      <c r="I554" s="64"/>
      <c r="J554" s="48"/>
      <c r="K554" s="108"/>
      <c r="M554" s="64"/>
      <c r="N554" s="258"/>
      <c r="P554" s="64">
        <v>2</v>
      </c>
      <c r="Q554" s="259">
        <v>77.16</v>
      </c>
      <c r="S554" s="64">
        <v>5</v>
      </c>
      <c r="T554" s="259">
        <v>347.9</v>
      </c>
      <c r="V554" s="174"/>
      <c r="W554" s="175"/>
      <c r="X554" s="167"/>
      <c r="Y554" s="167"/>
      <c r="Z554" s="167"/>
      <c r="AA554" s="66"/>
      <c r="AB554" s="5"/>
      <c r="AC554" s="5"/>
      <c r="AD554" s="5"/>
      <c r="AE554" s="5"/>
      <c r="AF554" s="5"/>
      <c r="AG554" s="5"/>
      <c r="AH554" s="5"/>
      <c r="AI554" s="5"/>
      <c r="AJ554" s="5"/>
      <c r="AK554" s="5"/>
      <c r="AL554" s="5"/>
      <c r="AM554" s="5"/>
    </row>
    <row r="555" spans="1:39" s="4" customFormat="1" ht="14.4">
      <c r="A555" s="64" t="s">
        <v>725</v>
      </c>
      <c r="B555" s="64" t="s">
        <v>476</v>
      </c>
      <c r="C555" s="64"/>
      <c r="D555" s="64" t="s">
        <v>161</v>
      </c>
      <c r="E555" s="11"/>
      <c r="F555" s="11"/>
      <c r="G555" s="8"/>
      <c r="I555" s="64"/>
      <c r="J555" s="48"/>
      <c r="K555" s="108"/>
      <c r="M555" s="64">
        <v>3</v>
      </c>
      <c r="N555" s="258">
        <v>181.49</v>
      </c>
      <c r="P555" s="64">
        <v>3</v>
      </c>
      <c r="Q555" s="259">
        <v>224.02</v>
      </c>
      <c r="S555" s="64">
        <v>3</v>
      </c>
      <c r="T555" s="259">
        <v>219.89</v>
      </c>
      <c r="V555" s="174"/>
      <c r="W555" s="175"/>
      <c r="X555" s="167"/>
      <c r="Y555" s="167"/>
      <c r="Z555" s="167"/>
      <c r="AA555" s="66"/>
      <c r="AB555" s="5"/>
      <c r="AC555" s="5"/>
      <c r="AD555" s="5"/>
      <c r="AE555" s="5"/>
      <c r="AF555" s="5"/>
      <c r="AG555" s="5"/>
      <c r="AH555" s="5"/>
      <c r="AI555" s="5"/>
      <c r="AJ555" s="5"/>
      <c r="AK555" s="5"/>
      <c r="AL555" s="5"/>
      <c r="AM555" s="5"/>
    </row>
    <row r="556" spans="1:39" s="4" customFormat="1" ht="14.4">
      <c r="A556" s="64" t="s">
        <v>725</v>
      </c>
      <c r="B556" s="64" t="s">
        <v>403</v>
      </c>
      <c r="C556" s="64"/>
      <c r="D556" s="64" t="s">
        <v>123</v>
      </c>
      <c r="E556" s="11"/>
      <c r="F556" s="11"/>
      <c r="G556" s="8"/>
      <c r="I556" s="64"/>
      <c r="J556" s="48"/>
      <c r="K556" s="108"/>
      <c r="M556" s="64">
        <v>2</v>
      </c>
      <c r="N556" s="258">
        <v>38.299999999999997</v>
      </c>
      <c r="P556" s="64">
        <v>2</v>
      </c>
      <c r="Q556" s="259">
        <v>40.1</v>
      </c>
      <c r="S556" s="64"/>
      <c r="T556" s="259"/>
      <c r="V556" s="174"/>
      <c r="W556" s="175"/>
      <c r="X556" s="167"/>
      <c r="Y556" s="167"/>
      <c r="Z556" s="167"/>
      <c r="AA556" s="66"/>
      <c r="AB556" s="5"/>
      <c r="AC556" s="5"/>
      <c r="AD556" s="5"/>
      <c r="AE556" s="5"/>
      <c r="AF556" s="5"/>
      <c r="AG556" s="5"/>
      <c r="AH556" s="5"/>
      <c r="AI556" s="5"/>
      <c r="AJ556" s="5"/>
      <c r="AK556" s="5"/>
      <c r="AL556" s="5"/>
      <c r="AM556" s="5"/>
    </row>
    <row r="557" spans="1:39" s="4" customFormat="1" ht="14.4">
      <c r="A557" s="64" t="s">
        <v>725</v>
      </c>
      <c r="B557" s="64" t="s">
        <v>404</v>
      </c>
      <c r="C557" s="64"/>
      <c r="D557" s="64" t="s">
        <v>84</v>
      </c>
      <c r="E557" s="11"/>
      <c r="F557" s="11"/>
      <c r="G557" s="8"/>
      <c r="I557" s="64"/>
      <c r="J557" s="48"/>
      <c r="K557" s="108"/>
      <c r="M557" s="64">
        <v>22</v>
      </c>
      <c r="N557" s="258">
        <v>1872.02</v>
      </c>
      <c r="P557" s="64">
        <v>22</v>
      </c>
      <c r="Q557" s="259">
        <v>2062.9699999999998</v>
      </c>
      <c r="S557" s="64">
        <v>12</v>
      </c>
      <c r="T557" s="259">
        <v>933.89</v>
      </c>
      <c r="V557" s="174"/>
      <c r="W557" s="175"/>
      <c r="X557" s="167"/>
      <c r="Y557" s="167"/>
      <c r="Z557" s="167"/>
      <c r="AA557" s="66"/>
      <c r="AB557" s="5"/>
      <c r="AC557" s="5"/>
      <c r="AD557" s="5"/>
      <c r="AE557" s="5"/>
      <c r="AF557" s="5"/>
      <c r="AG557" s="5"/>
      <c r="AH557" s="5"/>
      <c r="AI557" s="5"/>
      <c r="AJ557" s="5"/>
      <c r="AK557" s="5"/>
      <c r="AL557" s="5"/>
      <c r="AM557" s="5"/>
    </row>
    <row r="558" spans="1:39" s="4" customFormat="1" ht="14.4">
      <c r="A558" s="64" t="s">
        <v>725</v>
      </c>
      <c r="B558" s="64" t="s">
        <v>405</v>
      </c>
      <c r="C558" s="64"/>
      <c r="D558" s="64" t="s">
        <v>406</v>
      </c>
      <c r="E558" s="11"/>
      <c r="F558" s="11"/>
      <c r="G558" s="8"/>
      <c r="I558" s="64"/>
      <c r="J558" s="48"/>
      <c r="K558" s="108"/>
      <c r="M558" s="64">
        <v>2</v>
      </c>
      <c r="N558" s="258">
        <v>19.22</v>
      </c>
      <c r="P558" s="64">
        <v>2</v>
      </c>
      <c r="Q558" s="259">
        <v>23.3</v>
      </c>
      <c r="S558" s="64"/>
      <c r="T558" s="259"/>
      <c r="V558" s="174"/>
      <c r="W558" s="175"/>
      <c r="X558" s="167"/>
      <c r="Y558" s="167"/>
      <c r="Z558" s="167"/>
      <c r="AA558" s="66"/>
      <c r="AB558" s="5"/>
      <c r="AC558" s="5"/>
      <c r="AD558" s="5"/>
      <c r="AE558" s="5"/>
      <c r="AF558" s="5"/>
      <c r="AG558" s="5"/>
      <c r="AH558" s="5"/>
      <c r="AI558" s="5"/>
      <c r="AJ558" s="5"/>
      <c r="AK558" s="5"/>
      <c r="AL558" s="5"/>
      <c r="AM558" s="5"/>
    </row>
    <row r="559" spans="1:39" s="4" customFormat="1" ht="14.4">
      <c r="A559" s="64" t="s">
        <v>725</v>
      </c>
      <c r="B559" s="64" t="s">
        <v>407</v>
      </c>
      <c r="C559" s="64"/>
      <c r="D559" s="64" t="s">
        <v>136</v>
      </c>
      <c r="E559" s="11"/>
      <c r="F559" s="11"/>
      <c r="G559" s="8"/>
      <c r="I559" s="64"/>
      <c r="J559" s="48"/>
      <c r="K559" s="108"/>
      <c r="M559" s="64">
        <v>4</v>
      </c>
      <c r="N559" s="258">
        <v>528.46</v>
      </c>
      <c r="P559" s="64"/>
      <c r="Q559" s="259"/>
      <c r="S559" s="64"/>
      <c r="T559" s="259"/>
      <c r="V559" s="174"/>
      <c r="W559" s="175"/>
      <c r="X559" s="167"/>
      <c r="Y559" s="167"/>
      <c r="Z559" s="167"/>
      <c r="AA559" s="66"/>
      <c r="AB559" s="5"/>
      <c r="AC559" s="5"/>
      <c r="AD559" s="5"/>
      <c r="AE559" s="5"/>
      <c r="AF559" s="5"/>
      <c r="AG559" s="5"/>
      <c r="AH559" s="5"/>
      <c r="AI559" s="5"/>
      <c r="AJ559" s="5"/>
      <c r="AK559" s="5"/>
      <c r="AL559" s="5"/>
      <c r="AM559" s="5"/>
    </row>
    <row r="560" spans="1:39" s="4" customFormat="1" ht="14.4">
      <c r="A560" s="64" t="s">
        <v>725</v>
      </c>
      <c r="B560" s="64" t="s">
        <v>777</v>
      </c>
      <c r="C560" s="64"/>
      <c r="D560" s="64" t="s">
        <v>136</v>
      </c>
      <c r="E560" s="11"/>
      <c r="F560" s="11"/>
      <c r="G560" s="8"/>
      <c r="I560" s="64"/>
      <c r="J560" s="48"/>
      <c r="K560" s="108"/>
      <c r="M560" s="64">
        <v>13</v>
      </c>
      <c r="N560" s="258">
        <v>1466.74</v>
      </c>
      <c r="P560" s="64"/>
      <c r="Q560" s="259"/>
      <c r="S560" s="64"/>
      <c r="T560" s="259"/>
      <c r="V560" s="174"/>
      <c r="W560" s="175"/>
      <c r="X560" s="167"/>
      <c r="Y560" s="167"/>
      <c r="Z560" s="167"/>
      <c r="AA560" s="66"/>
      <c r="AB560" s="5"/>
      <c r="AC560" s="5"/>
      <c r="AD560" s="5"/>
      <c r="AE560" s="5"/>
      <c r="AF560" s="5"/>
      <c r="AG560" s="5"/>
      <c r="AH560" s="5"/>
      <c r="AI560" s="5"/>
      <c r="AJ560" s="5"/>
      <c r="AK560" s="5"/>
      <c r="AL560" s="5"/>
      <c r="AM560" s="5"/>
    </row>
    <row r="561" spans="1:39" s="4" customFormat="1" ht="14.4">
      <c r="A561" s="64" t="s">
        <v>725</v>
      </c>
      <c r="B561" s="64" t="s">
        <v>408</v>
      </c>
      <c r="C561" s="64"/>
      <c r="D561" s="64" t="s">
        <v>409</v>
      </c>
      <c r="E561" s="11"/>
      <c r="F561" s="11"/>
      <c r="G561" s="8"/>
      <c r="I561" s="64"/>
      <c r="J561" s="48"/>
      <c r="K561" s="108"/>
      <c r="M561" s="64">
        <v>136</v>
      </c>
      <c r="N561" s="258">
        <v>10512.81</v>
      </c>
      <c r="P561" s="64">
        <v>128</v>
      </c>
      <c r="Q561" s="259">
        <v>10078.620000000001</v>
      </c>
      <c r="S561" s="64">
        <v>100</v>
      </c>
      <c r="T561" s="259">
        <v>6734.59</v>
      </c>
      <c r="V561" s="174"/>
      <c r="W561" s="175"/>
      <c r="X561" s="167"/>
      <c r="Y561" s="167"/>
      <c r="Z561" s="167"/>
      <c r="AA561" s="66"/>
      <c r="AB561" s="5"/>
      <c r="AC561" s="5"/>
      <c r="AD561" s="5"/>
      <c r="AE561" s="5"/>
      <c r="AF561" s="5"/>
      <c r="AG561" s="5"/>
      <c r="AH561" s="5"/>
      <c r="AI561" s="5"/>
      <c r="AJ561" s="5"/>
      <c r="AK561" s="5"/>
      <c r="AL561" s="5"/>
      <c r="AM561" s="5"/>
    </row>
    <row r="562" spans="1:39" s="4" customFormat="1" ht="14.4">
      <c r="A562" s="64" t="s">
        <v>725</v>
      </c>
      <c r="B562" s="64" t="s">
        <v>410</v>
      </c>
      <c r="C562" s="64"/>
      <c r="D562" s="64" t="s">
        <v>411</v>
      </c>
      <c r="E562" s="11"/>
      <c r="F562" s="11"/>
      <c r="G562" s="8"/>
      <c r="I562" s="64"/>
      <c r="J562" s="48"/>
      <c r="K562" s="108"/>
      <c r="M562" s="64"/>
      <c r="N562" s="258"/>
      <c r="P562" s="64"/>
      <c r="Q562" s="259"/>
      <c r="S562" s="64">
        <v>1</v>
      </c>
      <c r="T562" s="259">
        <v>54.92</v>
      </c>
      <c r="V562" s="174"/>
      <c r="W562" s="175"/>
      <c r="X562" s="167"/>
      <c r="Y562" s="167"/>
      <c r="Z562" s="167"/>
      <c r="AA562" s="66"/>
      <c r="AB562" s="5"/>
      <c r="AC562" s="5"/>
      <c r="AD562" s="5"/>
      <c r="AE562" s="5"/>
      <c r="AF562" s="5"/>
      <c r="AG562" s="5"/>
      <c r="AH562" s="5"/>
      <c r="AI562" s="5"/>
      <c r="AJ562" s="5"/>
      <c r="AK562" s="5"/>
      <c r="AL562" s="5"/>
      <c r="AM562" s="5"/>
    </row>
    <row r="563" spans="1:39" s="4" customFormat="1" ht="14.4">
      <c r="A563" s="64" t="s">
        <v>725</v>
      </c>
      <c r="B563" s="64" t="s">
        <v>412</v>
      </c>
      <c r="C563" s="64"/>
      <c r="D563" s="64" t="s">
        <v>115</v>
      </c>
      <c r="E563" s="11"/>
      <c r="F563" s="11"/>
      <c r="G563" s="8"/>
      <c r="I563" s="64"/>
      <c r="J563" s="48"/>
      <c r="K563" s="108"/>
      <c r="M563" s="64">
        <v>10</v>
      </c>
      <c r="N563" s="258">
        <v>773.41</v>
      </c>
      <c r="P563" s="64">
        <v>4</v>
      </c>
      <c r="Q563" s="259">
        <v>377.15</v>
      </c>
      <c r="S563" s="64">
        <v>6</v>
      </c>
      <c r="T563" s="259">
        <v>315.89</v>
      </c>
      <c r="V563" s="174"/>
      <c r="W563" s="175"/>
      <c r="X563" s="167"/>
      <c r="Y563" s="167"/>
      <c r="Z563" s="167"/>
      <c r="AA563" s="66"/>
      <c r="AB563" s="5"/>
      <c r="AC563" s="5"/>
      <c r="AD563" s="5"/>
      <c r="AE563" s="5"/>
      <c r="AF563" s="5"/>
      <c r="AG563" s="5"/>
      <c r="AH563" s="5"/>
      <c r="AI563" s="5"/>
      <c r="AJ563" s="5"/>
      <c r="AK563" s="5"/>
      <c r="AL563" s="5"/>
      <c r="AM563" s="5"/>
    </row>
    <row r="564" spans="1:39" s="4" customFormat="1" ht="14.4">
      <c r="A564" s="64" t="s">
        <v>725</v>
      </c>
      <c r="B564" s="64" t="s">
        <v>413</v>
      </c>
      <c r="C564" s="64"/>
      <c r="D564" s="64" t="s">
        <v>146</v>
      </c>
      <c r="E564" s="11"/>
      <c r="F564" s="11"/>
      <c r="G564" s="8"/>
      <c r="I564" s="64"/>
      <c r="J564" s="48"/>
      <c r="K564" s="108"/>
      <c r="M564" s="64">
        <v>22</v>
      </c>
      <c r="N564" s="258">
        <v>1622.25</v>
      </c>
      <c r="P564" s="64">
        <v>23</v>
      </c>
      <c r="Q564" s="259">
        <v>2121.98</v>
      </c>
      <c r="S564" s="64">
        <v>16</v>
      </c>
      <c r="T564" s="259">
        <v>1550.59</v>
      </c>
      <c r="V564" s="174"/>
      <c r="W564" s="175"/>
      <c r="X564" s="167"/>
      <c r="Y564" s="167"/>
      <c r="Z564" s="167"/>
      <c r="AA564" s="66"/>
      <c r="AB564" s="5"/>
      <c r="AC564" s="5"/>
      <c r="AD564" s="5"/>
      <c r="AE564" s="5"/>
      <c r="AF564" s="5"/>
      <c r="AG564" s="5"/>
      <c r="AH564" s="5"/>
      <c r="AI564" s="5"/>
      <c r="AJ564" s="5"/>
      <c r="AK564" s="5"/>
      <c r="AL564" s="5"/>
      <c r="AM564" s="5"/>
    </row>
    <row r="565" spans="1:39" s="4" customFormat="1" ht="14.4">
      <c r="A565" s="64" t="s">
        <v>725</v>
      </c>
      <c r="B565" s="64" t="s">
        <v>414</v>
      </c>
      <c r="C565" s="64"/>
      <c r="D565" s="64" t="s">
        <v>103</v>
      </c>
      <c r="E565" s="11"/>
      <c r="F565" s="11"/>
      <c r="G565" s="8"/>
      <c r="I565" s="64"/>
      <c r="J565" s="48"/>
      <c r="K565" s="108"/>
      <c r="M565" s="64">
        <v>266</v>
      </c>
      <c r="N565" s="258">
        <v>24785.53</v>
      </c>
      <c r="P565" s="64">
        <v>250</v>
      </c>
      <c r="Q565" s="259">
        <v>22090.06</v>
      </c>
      <c r="S565" s="64">
        <v>191</v>
      </c>
      <c r="T565" s="259">
        <v>16976.79</v>
      </c>
      <c r="V565" s="174"/>
      <c r="W565" s="175"/>
      <c r="X565" s="167"/>
      <c r="Y565" s="167"/>
      <c r="Z565" s="167"/>
      <c r="AA565" s="66"/>
      <c r="AB565" s="5"/>
      <c r="AC565" s="5"/>
      <c r="AD565" s="5"/>
      <c r="AE565" s="5"/>
      <c r="AF565" s="5"/>
      <c r="AG565" s="5"/>
      <c r="AH565" s="5"/>
      <c r="AI565" s="5"/>
      <c r="AJ565" s="5"/>
      <c r="AK565" s="5"/>
      <c r="AL565" s="5"/>
      <c r="AM565" s="5"/>
    </row>
    <row r="566" spans="1:39" s="4" customFormat="1" ht="14.4">
      <c r="A566" s="64" t="s">
        <v>725</v>
      </c>
      <c r="B566" s="64" t="s">
        <v>415</v>
      </c>
      <c r="C566" s="64"/>
      <c r="D566" s="64" t="s">
        <v>96</v>
      </c>
      <c r="E566" s="11"/>
      <c r="F566" s="11"/>
      <c r="G566" s="8"/>
      <c r="I566" s="64"/>
      <c r="J566" s="48"/>
      <c r="K566" s="108"/>
      <c r="M566" s="64">
        <v>16</v>
      </c>
      <c r="N566" s="258">
        <v>1942.02</v>
      </c>
      <c r="P566" s="64">
        <v>16</v>
      </c>
      <c r="Q566" s="259">
        <v>2179.79</v>
      </c>
      <c r="S566" s="64">
        <v>12</v>
      </c>
      <c r="T566" s="259">
        <v>1130.96</v>
      </c>
      <c r="V566" s="174"/>
      <c r="W566" s="175"/>
      <c r="X566" s="167"/>
      <c r="Y566" s="167"/>
      <c r="Z566" s="167"/>
      <c r="AA566" s="66"/>
      <c r="AB566" s="5"/>
      <c r="AC566" s="5"/>
      <c r="AD566" s="5"/>
      <c r="AE566" s="5"/>
      <c r="AF566" s="5"/>
      <c r="AG566" s="5"/>
      <c r="AH566" s="5"/>
      <c r="AI566" s="5"/>
      <c r="AJ566" s="5"/>
      <c r="AK566" s="5"/>
      <c r="AL566" s="5"/>
      <c r="AM566" s="5"/>
    </row>
    <row r="567" spans="1:39" s="4" customFormat="1" ht="14.4">
      <c r="A567" s="64" t="s">
        <v>725</v>
      </c>
      <c r="B567" s="64" t="s">
        <v>416</v>
      </c>
      <c r="C567" s="64"/>
      <c r="D567" s="64" t="s">
        <v>264</v>
      </c>
      <c r="E567" s="11"/>
      <c r="F567" s="11"/>
      <c r="G567" s="8"/>
      <c r="I567" s="64"/>
      <c r="J567" s="48"/>
      <c r="K567" s="108"/>
      <c r="M567" s="64">
        <v>55</v>
      </c>
      <c r="N567" s="258">
        <v>4677.8500000000004</v>
      </c>
      <c r="P567" s="64"/>
      <c r="Q567" s="259"/>
      <c r="S567" s="64"/>
      <c r="T567" s="259"/>
      <c r="V567" s="174"/>
      <c r="W567" s="175"/>
      <c r="X567" s="167"/>
      <c r="Y567" s="167"/>
      <c r="Z567" s="167"/>
      <c r="AA567" s="66"/>
      <c r="AB567" s="5"/>
      <c r="AC567" s="5"/>
      <c r="AD567" s="5"/>
      <c r="AE567" s="5"/>
      <c r="AF567" s="5"/>
      <c r="AG567" s="5"/>
      <c r="AH567" s="5"/>
      <c r="AI567" s="5"/>
      <c r="AJ567" s="5"/>
      <c r="AK567" s="5"/>
      <c r="AL567" s="5"/>
      <c r="AM567" s="5"/>
    </row>
    <row r="568" spans="1:39" s="4" customFormat="1" ht="14.4">
      <c r="A568" s="64" t="s">
        <v>725</v>
      </c>
      <c r="B568" s="64" t="s">
        <v>417</v>
      </c>
      <c r="C568" s="64"/>
      <c r="D568" s="64" t="s">
        <v>92</v>
      </c>
      <c r="E568" s="11"/>
      <c r="F568" s="11"/>
      <c r="G568" s="8"/>
      <c r="I568" s="64"/>
      <c r="J568" s="48"/>
      <c r="K568" s="108"/>
      <c r="M568" s="64">
        <v>42</v>
      </c>
      <c r="N568" s="258">
        <v>2889.41</v>
      </c>
      <c r="P568" s="64">
        <v>41</v>
      </c>
      <c r="Q568" s="259">
        <v>3125.82</v>
      </c>
      <c r="S568" s="64">
        <v>28</v>
      </c>
      <c r="T568" s="259">
        <v>1268.77</v>
      </c>
      <c r="V568" s="174"/>
      <c r="W568" s="175"/>
      <c r="X568" s="167"/>
      <c r="Y568" s="167"/>
      <c r="Z568" s="167"/>
      <c r="AA568" s="66"/>
      <c r="AB568" s="5"/>
      <c r="AC568" s="5"/>
      <c r="AD568" s="5"/>
      <c r="AE568" s="5"/>
      <c r="AF568" s="5"/>
      <c r="AG568" s="5"/>
      <c r="AH568" s="5"/>
      <c r="AI568" s="5"/>
      <c r="AJ568" s="5"/>
      <c r="AK568" s="5"/>
      <c r="AL568" s="5"/>
      <c r="AM568" s="5"/>
    </row>
    <row r="569" spans="1:39" s="4" customFormat="1" ht="14.4">
      <c r="A569" s="64" t="s">
        <v>725</v>
      </c>
      <c r="B569" s="64" t="s">
        <v>418</v>
      </c>
      <c r="C569" s="64"/>
      <c r="D569" s="64" t="s">
        <v>148</v>
      </c>
      <c r="E569" s="11"/>
      <c r="F569" s="11"/>
      <c r="G569" s="8"/>
      <c r="I569" s="64"/>
      <c r="J569" s="48"/>
      <c r="K569" s="108"/>
      <c r="M569" s="64">
        <v>2</v>
      </c>
      <c r="N569" s="258">
        <v>172.77</v>
      </c>
      <c r="P569" s="64">
        <v>1</v>
      </c>
      <c r="Q569" s="259">
        <v>5</v>
      </c>
      <c r="S569" s="64"/>
      <c r="T569" s="259"/>
      <c r="V569" s="174"/>
      <c r="W569" s="175"/>
      <c r="X569" s="167"/>
      <c r="Y569" s="167"/>
      <c r="Z569" s="167"/>
      <c r="AA569" s="66"/>
      <c r="AB569" s="5"/>
      <c r="AC569" s="5"/>
      <c r="AD569" s="5"/>
      <c r="AE569" s="5"/>
      <c r="AF569" s="5"/>
      <c r="AG569" s="5"/>
      <c r="AH569" s="5"/>
      <c r="AI569" s="5"/>
      <c r="AJ569" s="5"/>
      <c r="AK569" s="5"/>
      <c r="AL569" s="5"/>
      <c r="AM569" s="5"/>
    </row>
    <row r="570" spans="1:39" s="4" customFormat="1" ht="14.4">
      <c r="A570" s="64" t="s">
        <v>725</v>
      </c>
      <c r="B570" s="64" t="s">
        <v>597</v>
      </c>
      <c r="C570" s="64"/>
      <c r="D570" s="64" t="s">
        <v>148</v>
      </c>
      <c r="E570" s="11"/>
      <c r="F570" s="11"/>
      <c r="G570" s="8"/>
      <c r="I570" s="64"/>
      <c r="J570" s="48"/>
      <c r="K570" s="108"/>
      <c r="M570" s="64">
        <v>1</v>
      </c>
      <c r="N570" s="258">
        <v>135.34</v>
      </c>
      <c r="P570" s="64"/>
      <c r="Q570" s="259"/>
      <c r="S570" s="64"/>
      <c r="T570" s="259"/>
      <c r="V570" s="174"/>
      <c r="W570" s="175"/>
      <c r="X570" s="167"/>
      <c r="Y570" s="167"/>
      <c r="Z570" s="167"/>
      <c r="AA570" s="66"/>
      <c r="AB570" s="5"/>
      <c r="AC570" s="5"/>
      <c r="AD570" s="5"/>
      <c r="AE570" s="5"/>
      <c r="AF570" s="5"/>
      <c r="AG570" s="5"/>
      <c r="AH570" s="5"/>
      <c r="AI570" s="5"/>
      <c r="AJ570" s="5"/>
      <c r="AK570" s="5"/>
      <c r="AL570" s="5"/>
      <c r="AM570" s="5"/>
    </row>
    <row r="571" spans="1:39" s="4" customFormat="1" ht="14.4">
      <c r="A571" s="64" t="s">
        <v>725</v>
      </c>
      <c r="B571" s="64" t="s">
        <v>419</v>
      </c>
      <c r="C571" s="64"/>
      <c r="D571" s="64" t="s">
        <v>420</v>
      </c>
      <c r="E571" s="11"/>
      <c r="F571" s="11"/>
      <c r="G571" s="8"/>
      <c r="I571" s="64"/>
      <c r="J571" s="48"/>
      <c r="K571" s="108"/>
      <c r="M571" s="64">
        <v>14</v>
      </c>
      <c r="N571" s="258">
        <v>1860.51</v>
      </c>
      <c r="P571" s="64">
        <v>11</v>
      </c>
      <c r="Q571" s="259">
        <v>1239.6400000000001</v>
      </c>
      <c r="S571" s="64">
        <v>9</v>
      </c>
      <c r="T571" s="259">
        <v>1042.31</v>
      </c>
      <c r="V571" s="174"/>
      <c r="W571" s="175"/>
      <c r="X571" s="167"/>
      <c r="Y571" s="167"/>
      <c r="Z571" s="167"/>
      <c r="AA571" s="66"/>
      <c r="AB571" s="5"/>
      <c r="AC571" s="5"/>
      <c r="AD571" s="5"/>
      <c r="AE571" s="5"/>
      <c r="AF571" s="5"/>
      <c r="AG571" s="5"/>
      <c r="AH571" s="5"/>
      <c r="AI571" s="5"/>
      <c r="AJ571" s="5"/>
      <c r="AK571" s="5"/>
      <c r="AL571" s="5"/>
      <c r="AM571" s="5"/>
    </row>
    <row r="572" spans="1:39" s="4" customFormat="1" ht="14.4">
      <c r="A572" s="64" t="s">
        <v>725</v>
      </c>
      <c r="B572" s="64" t="s">
        <v>421</v>
      </c>
      <c r="C572" s="64"/>
      <c r="D572" s="64" t="s">
        <v>285</v>
      </c>
      <c r="E572" s="11"/>
      <c r="F572" s="11"/>
      <c r="G572" s="8"/>
      <c r="I572" s="64"/>
      <c r="J572" s="48"/>
      <c r="K572" s="108"/>
      <c r="M572" s="64">
        <v>119</v>
      </c>
      <c r="N572" s="258">
        <v>10388.5</v>
      </c>
      <c r="P572" s="64">
        <v>557</v>
      </c>
      <c r="Q572" s="259">
        <v>44229.79</v>
      </c>
      <c r="S572" s="64">
        <v>343</v>
      </c>
      <c r="T572" s="259">
        <v>27675.07</v>
      </c>
      <c r="V572" s="174"/>
      <c r="W572" s="175"/>
      <c r="X572" s="167"/>
      <c r="Y572" s="167"/>
      <c r="Z572" s="167"/>
      <c r="AA572" s="66"/>
      <c r="AB572" s="5"/>
      <c r="AC572" s="5"/>
      <c r="AD572" s="5"/>
      <c r="AE572" s="5"/>
      <c r="AF572" s="5"/>
      <c r="AG572" s="5"/>
      <c r="AH572" s="5"/>
      <c r="AI572" s="5"/>
      <c r="AJ572" s="5"/>
      <c r="AK572" s="5"/>
      <c r="AL572" s="5"/>
      <c r="AM572" s="5"/>
    </row>
    <row r="573" spans="1:39" s="4" customFormat="1" ht="14.4">
      <c r="A573" s="64" t="s">
        <v>725</v>
      </c>
      <c r="B573" s="64" t="s">
        <v>422</v>
      </c>
      <c r="C573" s="64"/>
      <c r="D573" s="64" t="s">
        <v>127</v>
      </c>
      <c r="E573" s="11"/>
      <c r="F573" s="11"/>
      <c r="G573" s="8"/>
      <c r="I573" s="64"/>
      <c r="J573" s="48"/>
      <c r="K573" s="108"/>
      <c r="M573" s="64">
        <v>345</v>
      </c>
      <c r="N573" s="258">
        <v>29594.81</v>
      </c>
      <c r="P573" s="64">
        <v>281</v>
      </c>
      <c r="Q573" s="259">
        <v>27111.31</v>
      </c>
      <c r="S573" s="64">
        <v>227</v>
      </c>
      <c r="T573" s="259">
        <v>19806.68</v>
      </c>
      <c r="V573" s="174"/>
      <c r="W573" s="175"/>
      <c r="X573" s="167"/>
      <c r="Y573" s="167"/>
      <c r="Z573" s="167"/>
      <c r="AA573" s="66"/>
      <c r="AB573" s="5"/>
      <c r="AC573" s="5"/>
      <c r="AD573" s="5"/>
      <c r="AE573" s="5"/>
      <c r="AF573" s="5"/>
      <c r="AG573" s="5"/>
      <c r="AH573" s="5"/>
      <c r="AI573" s="5"/>
      <c r="AJ573" s="5"/>
      <c r="AK573" s="5"/>
      <c r="AL573" s="5"/>
      <c r="AM573" s="5"/>
    </row>
    <row r="574" spans="1:39" s="4" customFormat="1" ht="14.4">
      <c r="A574" s="64" t="s">
        <v>725</v>
      </c>
      <c r="B574" s="64" t="s">
        <v>422</v>
      </c>
      <c r="C574" s="64"/>
      <c r="D574" s="64" t="s">
        <v>113</v>
      </c>
      <c r="E574" s="11"/>
      <c r="F574" s="11"/>
      <c r="G574" s="8"/>
      <c r="I574" s="64"/>
      <c r="J574" s="48"/>
      <c r="K574" s="108"/>
      <c r="M574" s="64">
        <v>1</v>
      </c>
      <c r="N574" s="258">
        <v>5</v>
      </c>
      <c r="P574" s="64">
        <v>1</v>
      </c>
      <c r="Q574" s="259">
        <v>5</v>
      </c>
      <c r="S574" s="64"/>
      <c r="T574" s="259"/>
      <c r="V574" s="174"/>
      <c r="W574" s="175"/>
      <c r="X574" s="167"/>
      <c r="Y574" s="167"/>
      <c r="Z574" s="167"/>
      <c r="AA574" s="66"/>
      <c r="AB574" s="5"/>
      <c r="AC574" s="5"/>
      <c r="AD574" s="5"/>
      <c r="AE574" s="5"/>
      <c r="AF574" s="5"/>
      <c r="AG574" s="5"/>
      <c r="AH574" s="5"/>
      <c r="AI574" s="5"/>
      <c r="AJ574" s="5"/>
      <c r="AK574" s="5"/>
      <c r="AL574" s="5"/>
      <c r="AM574" s="5"/>
    </row>
    <row r="575" spans="1:39" s="4" customFormat="1" ht="14.4">
      <c r="A575" s="64" t="s">
        <v>725</v>
      </c>
      <c r="B575" s="64" t="s">
        <v>423</v>
      </c>
      <c r="C575" s="64"/>
      <c r="D575" s="64" t="s">
        <v>136</v>
      </c>
      <c r="E575" s="11"/>
      <c r="F575" s="11"/>
      <c r="G575" s="8"/>
      <c r="I575" s="64"/>
      <c r="J575" s="48"/>
      <c r="K575" s="108"/>
      <c r="M575" s="64">
        <v>10</v>
      </c>
      <c r="N575" s="258">
        <v>874.32</v>
      </c>
      <c r="P575" s="64">
        <v>1</v>
      </c>
      <c r="Q575" s="259">
        <v>180</v>
      </c>
      <c r="S575" s="64"/>
      <c r="T575" s="259"/>
      <c r="V575" s="174"/>
      <c r="W575" s="175"/>
      <c r="X575" s="167"/>
      <c r="Y575" s="167"/>
      <c r="Z575" s="167"/>
      <c r="AA575" s="66"/>
      <c r="AB575" s="5"/>
      <c r="AC575" s="5"/>
      <c r="AD575" s="5"/>
      <c r="AE575" s="5"/>
      <c r="AF575" s="5"/>
      <c r="AG575" s="5"/>
      <c r="AH575" s="5"/>
      <c r="AI575" s="5"/>
      <c r="AJ575" s="5"/>
      <c r="AK575" s="5"/>
      <c r="AL575" s="5"/>
      <c r="AM575" s="5"/>
    </row>
    <row r="576" spans="1:39" s="4" customFormat="1" ht="14.4">
      <c r="A576" s="64" t="s">
        <v>725</v>
      </c>
      <c r="B576" s="64" t="s">
        <v>581</v>
      </c>
      <c r="C576" s="64"/>
      <c r="D576" s="64" t="s">
        <v>136</v>
      </c>
      <c r="E576" s="11"/>
      <c r="F576" s="11"/>
      <c r="G576" s="8"/>
      <c r="I576" s="64"/>
      <c r="J576" s="48"/>
      <c r="K576" s="108"/>
      <c r="M576" s="64">
        <v>41</v>
      </c>
      <c r="N576" s="258">
        <v>5149.88</v>
      </c>
      <c r="P576" s="64"/>
      <c r="Q576" s="259"/>
      <c r="S576" s="64"/>
      <c r="T576" s="259"/>
      <c r="V576" s="174"/>
      <c r="W576" s="175"/>
      <c r="X576" s="167"/>
      <c r="Y576" s="167"/>
      <c r="Z576" s="167"/>
      <c r="AA576" s="66"/>
      <c r="AB576" s="5"/>
      <c r="AC576" s="5"/>
      <c r="AD576" s="5"/>
      <c r="AE576" s="5"/>
      <c r="AF576" s="5"/>
      <c r="AG576" s="5"/>
      <c r="AH576" s="5"/>
      <c r="AI576" s="5"/>
      <c r="AJ576" s="5"/>
      <c r="AK576" s="5"/>
      <c r="AL576" s="5"/>
      <c r="AM576" s="5"/>
    </row>
    <row r="577" spans="1:39" s="4" customFormat="1" ht="14.4">
      <c r="A577" s="64" t="s">
        <v>725</v>
      </c>
      <c r="B577" s="64" t="s">
        <v>424</v>
      </c>
      <c r="C577" s="64"/>
      <c r="D577" s="64" t="s">
        <v>425</v>
      </c>
      <c r="E577" s="11"/>
      <c r="F577" s="11"/>
      <c r="G577" s="8"/>
      <c r="I577" s="64"/>
      <c r="J577" s="48"/>
      <c r="K577" s="108"/>
      <c r="M577" s="64"/>
      <c r="N577" s="258"/>
      <c r="P577" s="64">
        <v>1</v>
      </c>
      <c r="Q577" s="259">
        <v>5</v>
      </c>
      <c r="S577" s="64"/>
      <c r="T577" s="259"/>
      <c r="V577" s="174"/>
      <c r="W577" s="175"/>
      <c r="X577" s="167"/>
      <c r="Y577" s="167"/>
      <c r="Z577" s="167"/>
      <c r="AA577" s="66"/>
      <c r="AB577" s="5"/>
      <c r="AC577" s="5"/>
      <c r="AD577" s="5"/>
      <c r="AE577" s="5"/>
      <c r="AF577" s="5"/>
      <c r="AG577" s="5"/>
      <c r="AH577" s="5"/>
      <c r="AI577" s="5"/>
      <c r="AJ577" s="5"/>
      <c r="AK577" s="5"/>
      <c r="AL577" s="5"/>
      <c r="AM577" s="5"/>
    </row>
    <row r="578" spans="1:39" s="4" customFormat="1" ht="14.4">
      <c r="A578" s="64" t="s">
        <v>725</v>
      </c>
      <c r="B578" s="64" t="s">
        <v>426</v>
      </c>
      <c r="C578" s="64"/>
      <c r="D578" s="64" t="s">
        <v>425</v>
      </c>
      <c r="E578" s="11"/>
      <c r="F578" s="11"/>
      <c r="G578" s="8"/>
      <c r="I578" s="64"/>
      <c r="J578" s="48"/>
      <c r="K578" s="108"/>
      <c r="M578" s="64">
        <v>352</v>
      </c>
      <c r="N578" s="258">
        <v>15190.75</v>
      </c>
      <c r="P578" s="64">
        <v>324</v>
      </c>
      <c r="Q578" s="259">
        <v>15205.57</v>
      </c>
      <c r="S578" s="64">
        <v>210</v>
      </c>
      <c r="T578" s="259">
        <v>10871.89</v>
      </c>
      <c r="V578" s="174"/>
      <c r="W578" s="175"/>
      <c r="X578" s="167"/>
      <c r="Y578" s="167"/>
      <c r="Z578" s="167"/>
      <c r="AA578" s="66"/>
      <c r="AB578" s="5"/>
      <c r="AC578" s="5"/>
      <c r="AD578" s="5"/>
      <c r="AE578" s="5"/>
      <c r="AF578" s="5"/>
      <c r="AG578" s="5"/>
      <c r="AH578" s="5"/>
      <c r="AI578" s="5"/>
      <c r="AJ578" s="5"/>
      <c r="AK578" s="5"/>
      <c r="AL578" s="5"/>
      <c r="AM578" s="5"/>
    </row>
    <row r="579" spans="1:39" s="4" customFormat="1" ht="14.4">
      <c r="A579" s="64" t="s">
        <v>725</v>
      </c>
      <c r="B579" s="64" t="s">
        <v>427</v>
      </c>
      <c r="C579" s="64"/>
      <c r="D579" s="64" t="s">
        <v>187</v>
      </c>
      <c r="E579" s="11"/>
      <c r="F579" s="11"/>
      <c r="G579" s="8"/>
      <c r="I579" s="64"/>
      <c r="J579" s="48"/>
      <c r="K579" s="108"/>
      <c r="M579" s="64">
        <v>413</v>
      </c>
      <c r="N579" s="258">
        <v>37999.269999999997</v>
      </c>
      <c r="P579" s="64">
        <v>384</v>
      </c>
      <c r="Q579" s="259">
        <v>35976.26</v>
      </c>
      <c r="S579" s="64">
        <v>324</v>
      </c>
      <c r="T579" s="259">
        <v>27973.63</v>
      </c>
      <c r="V579" s="174"/>
      <c r="W579" s="175"/>
      <c r="X579" s="167"/>
      <c r="Y579" s="167"/>
      <c r="Z579" s="167"/>
      <c r="AA579" s="66"/>
      <c r="AB579" s="5"/>
      <c r="AC579" s="5"/>
      <c r="AD579" s="5"/>
      <c r="AE579" s="5"/>
      <c r="AF579" s="5"/>
      <c r="AG579" s="5"/>
      <c r="AH579" s="5"/>
      <c r="AI579" s="5"/>
      <c r="AJ579" s="5"/>
      <c r="AK579" s="5"/>
      <c r="AL579" s="5"/>
      <c r="AM579" s="5"/>
    </row>
    <row r="580" spans="1:39" s="4" customFormat="1" ht="14.4">
      <c r="A580" s="64" t="s">
        <v>725</v>
      </c>
      <c r="B580" s="64" t="s">
        <v>428</v>
      </c>
      <c r="C580" s="64"/>
      <c r="D580" s="64" t="s">
        <v>264</v>
      </c>
      <c r="E580" s="11"/>
      <c r="F580" s="11"/>
      <c r="G580" s="8"/>
      <c r="I580" s="64"/>
      <c r="J580" s="48"/>
      <c r="K580" s="108"/>
      <c r="M580" s="64"/>
      <c r="N580" s="258"/>
      <c r="P580" s="64">
        <v>56</v>
      </c>
      <c r="Q580" s="259">
        <v>4986.59</v>
      </c>
      <c r="S580" s="64">
        <v>36</v>
      </c>
      <c r="T580" s="259">
        <v>2517.16</v>
      </c>
      <c r="V580" s="174"/>
      <c r="W580" s="175"/>
      <c r="X580" s="167"/>
      <c r="Y580" s="167"/>
      <c r="Z580" s="167"/>
      <c r="AA580" s="66"/>
      <c r="AB580" s="5"/>
      <c r="AC580" s="5"/>
      <c r="AD580" s="5"/>
      <c r="AE580" s="5"/>
      <c r="AF580" s="5"/>
      <c r="AG580" s="5"/>
      <c r="AH580" s="5"/>
      <c r="AI580" s="5"/>
      <c r="AJ580" s="5"/>
      <c r="AK580" s="5"/>
      <c r="AL580" s="5"/>
      <c r="AM580" s="5"/>
    </row>
    <row r="581" spans="1:39" s="4" customFormat="1" ht="14.4">
      <c r="A581" s="64" t="s">
        <v>725</v>
      </c>
      <c r="B581" s="64" t="s">
        <v>429</v>
      </c>
      <c r="C581" s="64"/>
      <c r="D581" s="64" t="s">
        <v>430</v>
      </c>
      <c r="E581" s="11"/>
      <c r="F581" s="11"/>
      <c r="G581" s="8"/>
      <c r="I581" s="64"/>
      <c r="J581" s="48"/>
      <c r="K581" s="108"/>
      <c r="M581" s="64">
        <v>29</v>
      </c>
      <c r="N581" s="258">
        <v>2779.68</v>
      </c>
      <c r="P581" s="64">
        <v>27</v>
      </c>
      <c r="Q581" s="259">
        <v>2512.39</v>
      </c>
      <c r="S581" s="64">
        <v>23</v>
      </c>
      <c r="T581" s="259">
        <v>3182.58</v>
      </c>
      <c r="V581" s="174"/>
      <c r="W581" s="175"/>
      <c r="X581" s="167"/>
      <c r="Y581" s="167"/>
      <c r="Z581" s="167"/>
      <c r="AA581" s="66"/>
      <c r="AB581" s="5"/>
      <c r="AC581" s="5"/>
      <c r="AD581" s="5"/>
      <c r="AE581" s="5"/>
      <c r="AF581" s="5"/>
      <c r="AG581" s="5"/>
      <c r="AH581" s="5"/>
      <c r="AI581" s="5"/>
      <c r="AJ581" s="5"/>
      <c r="AK581" s="5"/>
      <c r="AL581" s="5"/>
      <c r="AM581" s="5"/>
    </row>
    <row r="582" spans="1:39" s="4" customFormat="1" ht="14.4">
      <c r="A582" s="64" t="s">
        <v>725</v>
      </c>
      <c r="B582" s="64" t="s">
        <v>431</v>
      </c>
      <c r="C582" s="64"/>
      <c r="D582" s="64" t="s">
        <v>269</v>
      </c>
      <c r="E582" s="11"/>
      <c r="F582" s="11"/>
      <c r="G582" s="8"/>
      <c r="I582" s="64"/>
      <c r="J582" s="48"/>
      <c r="K582" s="108"/>
      <c r="M582" s="64">
        <v>12</v>
      </c>
      <c r="N582" s="258">
        <v>964.28</v>
      </c>
      <c r="P582" s="64"/>
      <c r="Q582" s="259"/>
      <c r="S582" s="64"/>
      <c r="T582" s="259"/>
      <c r="V582" s="174"/>
      <c r="W582" s="175"/>
      <c r="X582" s="167"/>
      <c r="Y582" s="167"/>
      <c r="Z582" s="167"/>
      <c r="AA582" s="66"/>
      <c r="AB582" s="5"/>
      <c r="AC582" s="5"/>
      <c r="AD582" s="5"/>
      <c r="AE582" s="5"/>
      <c r="AF582" s="5"/>
      <c r="AG582" s="5"/>
      <c r="AH582" s="5"/>
      <c r="AI582" s="5"/>
      <c r="AJ582" s="5"/>
      <c r="AK582" s="5"/>
      <c r="AL582" s="5"/>
      <c r="AM582" s="5"/>
    </row>
    <row r="583" spans="1:39" s="4" customFormat="1" ht="14.4">
      <c r="A583" s="64" t="s">
        <v>725</v>
      </c>
      <c r="B583" s="64" t="s">
        <v>432</v>
      </c>
      <c r="C583" s="64"/>
      <c r="D583" s="64" t="s">
        <v>269</v>
      </c>
      <c r="E583" s="11"/>
      <c r="F583" s="11"/>
      <c r="G583" s="8"/>
      <c r="I583" s="64"/>
      <c r="J583" s="48"/>
      <c r="K583" s="108"/>
      <c r="M583" s="64"/>
      <c r="N583" s="258"/>
      <c r="P583" s="64">
        <v>8</v>
      </c>
      <c r="Q583" s="259">
        <v>840.3</v>
      </c>
      <c r="S583" s="64">
        <v>5</v>
      </c>
      <c r="T583" s="259">
        <v>415.58</v>
      </c>
      <c r="V583" s="174"/>
      <c r="W583" s="175"/>
      <c r="X583" s="167"/>
      <c r="Y583" s="167"/>
      <c r="Z583" s="167"/>
      <c r="AA583" s="66"/>
      <c r="AB583" s="5"/>
      <c r="AC583" s="5"/>
      <c r="AD583" s="5"/>
      <c r="AE583" s="5"/>
      <c r="AF583" s="5"/>
      <c r="AG583" s="5"/>
      <c r="AH583" s="5"/>
      <c r="AI583" s="5"/>
      <c r="AJ583" s="5"/>
      <c r="AK583" s="5"/>
      <c r="AL583" s="5"/>
      <c r="AM583" s="5"/>
    </row>
    <row r="584" spans="1:39" s="4" customFormat="1" ht="14.4">
      <c r="A584" s="64" t="s">
        <v>725</v>
      </c>
      <c r="B584" s="64" t="s">
        <v>583</v>
      </c>
      <c r="C584" s="64"/>
      <c r="D584" s="64" t="s">
        <v>193</v>
      </c>
      <c r="E584" s="11"/>
      <c r="F584" s="11"/>
      <c r="G584" s="8"/>
      <c r="I584" s="64"/>
      <c r="J584" s="48"/>
      <c r="K584" s="108"/>
      <c r="M584" s="64">
        <v>2</v>
      </c>
      <c r="N584" s="258">
        <v>110.37</v>
      </c>
      <c r="P584" s="64"/>
      <c r="Q584" s="259"/>
      <c r="S584" s="64"/>
      <c r="T584" s="259"/>
      <c r="V584" s="174"/>
      <c r="W584" s="175"/>
      <c r="X584" s="167"/>
      <c r="Y584" s="167"/>
      <c r="Z584" s="167"/>
      <c r="AA584" s="66"/>
      <c r="AB584" s="5"/>
      <c r="AC584" s="5"/>
      <c r="AD584" s="5"/>
      <c r="AE584" s="5"/>
      <c r="AF584" s="5"/>
      <c r="AG584" s="5"/>
      <c r="AH584" s="5"/>
      <c r="AI584" s="5"/>
      <c r="AJ584" s="5"/>
      <c r="AK584" s="5"/>
      <c r="AL584" s="5"/>
      <c r="AM584" s="5"/>
    </row>
    <row r="585" spans="1:39" s="4" customFormat="1" ht="14.4">
      <c r="A585" s="64" t="s">
        <v>725</v>
      </c>
      <c r="B585" s="64" t="s">
        <v>434</v>
      </c>
      <c r="C585" s="64"/>
      <c r="D585" s="64" t="s">
        <v>110</v>
      </c>
      <c r="E585" s="11"/>
      <c r="F585" s="11"/>
      <c r="G585" s="8"/>
      <c r="I585" s="64"/>
      <c r="J585" s="48"/>
      <c r="K585" s="108"/>
      <c r="M585" s="64">
        <v>1</v>
      </c>
      <c r="N585" s="258">
        <v>43.25</v>
      </c>
      <c r="P585" s="64">
        <v>2</v>
      </c>
      <c r="Q585" s="259">
        <v>207.28</v>
      </c>
      <c r="S585" s="64">
        <v>2</v>
      </c>
      <c r="T585" s="259">
        <v>158.83000000000001</v>
      </c>
      <c r="V585" s="174"/>
      <c r="W585" s="175"/>
      <c r="X585" s="167"/>
      <c r="Y585" s="167"/>
      <c r="Z585" s="167"/>
      <c r="AA585" s="66"/>
      <c r="AB585" s="5"/>
      <c r="AC585" s="5"/>
      <c r="AD585" s="5"/>
      <c r="AE585" s="5"/>
      <c r="AF585" s="5"/>
      <c r="AG585" s="5"/>
      <c r="AH585" s="5"/>
      <c r="AI585" s="5"/>
      <c r="AJ585" s="5"/>
      <c r="AK585" s="5"/>
      <c r="AL585" s="5"/>
      <c r="AM585" s="5"/>
    </row>
    <row r="586" spans="1:39" s="4" customFormat="1" ht="14.4">
      <c r="A586" s="64" t="s">
        <v>725</v>
      </c>
      <c r="B586" s="64" t="s">
        <v>436</v>
      </c>
      <c r="C586" s="64"/>
      <c r="D586" s="64" t="s">
        <v>169</v>
      </c>
      <c r="E586" s="11"/>
      <c r="F586" s="11"/>
      <c r="G586" s="8"/>
      <c r="I586" s="64"/>
      <c r="J586" s="48"/>
      <c r="K586" s="108"/>
      <c r="M586" s="64">
        <v>35</v>
      </c>
      <c r="N586" s="258">
        <v>4047.33</v>
      </c>
      <c r="P586" s="64">
        <v>33</v>
      </c>
      <c r="Q586" s="259">
        <v>3900.03</v>
      </c>
      <c r="S586" s="64">
        <v>18</v>
      </c>
      <c r="T586" s="259">
        <v>1899.04</v>
      </c>
      <c r="V586" s="174"/>
      <c r="W586" s="175"/>
      <c r="X586" s="167"/>
      <c r="Y586" s="167"/>
      <c r="Z586" s="167"/>
      <c r="AA586" s="66"/>
      <c r="AB586" s="5"/>
      <c r="AC586" s="5"/>
      <c r="AD586" s="5"/>
      <c r="AE586" s="5"/>
      <c r="AF586" s="5"/>
      <c r="AG586" s="5"/>
      <c r="AH586" s="5"/>
      <c r="AI586" s="5"/>
      <c r="AJ586" s="5"/>
      <c r="AK586" s="5"/>
      <c r="AL586" s="5"/>
      <c r="AM586" s="5"/>
    </row>
    <row r="587" spans="1:39" s="4" customFormat="1" ht="14.4">
      <c r="A587" s="64" t="s">
        <v>725</v>
      </c>
      <c r="B587" s="64" t="s">
        <v>437</v>
      </c>
      <c r="C587" s="64"/>
      <c r="D587" s="64" t="s">
        <v>193</v>
      </c>
      <c r="E587" s="11"/>
      <c r="F587" s="11"/>
      <c r="G587" s="8"/>
      <c r="I587" s="64"/>
      <c r="J587" s="48"/>
      <c r="K587" s="108"/>
      <c r="M587" s="64">
        <v>6</v>
      </c>
      <c r="N587" s="258">
        <v>699.51</v>
      </c>
      <c r="P587" s="64">
        <v>5</v>
      </c>
      <c r="Q587" s="259">
        <v>487.25</v>
      </c>
      <c r="S587" s="64">
        <v>4</v>
      </c>
      <c r="T587" s="259">
        <v>328.69</v>
      </c>
      <c r="V587" s="174"/>
      <c r="W587" s="175"/>
      <c r="X587" s="167"/>
      <c r="Y587" s="167"/>
      <c r="Z587" s="167"/>
      <c r="AA587" s="66"/>
      <c r="AB587" s="5"/>
      <c r="AC587" s="5"/>
      <c r="AD587" s="5"/>
      <c r="AE587" s="5"/>
      <c r="AF587" s="5"/>
      <c r="AG587" s="5"/>
      <c r="AH587" s="5"/>
      <c r="AI587" s="5"/>
      <c r="AJ587" s="5"/>
      <c r="AK587" s="5"/>
      <c r="AL587" s="5"/>
      <c r="AM587" s="5"/>
    </row>
    <row r="588" spans="1:39" s="4" customFormat="1" ht="14.4">
      <c r="A588" s="64" t="s">
        <v>725</v>
      </c>
      <c r="B588" s="64" t="s">
        <v>438</v>
      </c>
      <c r="C588" s="64"/>
      <c r="D588" s="64" t="s">
        <v>439</v>
      </c>
      <c r="E588" s="11"/>
      <c r="F588" s="11"/>
      <c r="G588" s="8"/>
      <c r="I588" s="64"/>
      <c r="J588" s="48"/>
      <c r="K588" s="108"/>
      <c r="M588" s="64">
        <v>114</v>
      </c>
      <c r="N588" s="258">
        <v>9810.94</v>
      </c>
      <c r="P588" s="64">
        <v>126</v>
      </c>
      <c r="Q588" s="259">
        <v>11014.7</v>
      </c>
      <c r="S588" s="64">
        <v>123</v>
      </c>
      <c r="T588" s="259">
        <v>9442.3799999999992</v>
      </c>
      <c r="V588" s="174"/>
      <c r="W588" s="175"/>
      <c r="X588" s="167"/>
      <c r="Y588" s="167"/>
      <c r="Z588" s="167"/>
      <c r="AA588" s="66"/>
      <c r="AB588" s="5"/>
      <c r="AC588" s="5"/>
      <c r="AD588" s="5"/>
      <c r="AE588" s="5"/>
      <c r="AF588" s="5"/>
      <c r="AG588" s="5"/>
      <c r="AH588" s="5"/>
      <c r="AI588" s="5"/>
      <c r="AJ588" s="5"/>
      <c r="AK588" s="5"/>
      <c r="AL588" s="5"/>
      <c r="AM588" s="5"/>
    </row>
    <row r="589" spans="1:39" s="4" customFormat="1" ht="14.4">
      <c r="A589" s="64" t="s">
        <v>725</v>
      </c>
      <c r="B589" s="64" t="s">
        <v>501</v>
      </c>
      <c r="C589" s="64"/>
      <c r="D589" s="64" t="s">
        <v>98</v>
      </c>
      <c r="E589" s="11"/>
      <c r="F589" s="11"/>
      <c r="G589" s="8"/>
      <c r="I589" s="64"/>
      <c r="J589" s="48"/>
      <c r="K589" s="108"/>
      <c r="M589" s="64">
        <v>24</v>
      </c>
      <c r="N589" s="258">
        <v>2693.65</v>
      </c>
      <c r="P589" s="64"/>
      <c r="Q589" s="259"/>
      <c r="S589" s="64"/>
      <c r="T589" s="259"/>
      <c r="V589" s="174"/>
      <c r="W589" s="175"/>
      <c r="X589" s="167"/>
      <c r="Y589" s="167"/>
      <c r="Z589" s="167"/>
      <c r="AA589" s="66"/>
      <c r="AB589" s="5"/>
      <c r="AC589" s="5"/>
      <c r="AD589" s="5"/>
      <c r="AE589" s="5"/>
      <c r="AF589" s="5"/>
      <c r="AG589" s="5"/>
      <c r="AH589" s="5"/>
      <c r="AI589" s="5"/>
      <c r="AJ589" s="5"/>
      <c r="AK589" s="5"/>
      <c r="AL589" s="5"/>
      <c r="AM589" s="5"/>
    </row>
    <row r="590" spans="1:39" s="4" customFormat="1" ht="14.4">
      <c r="A590" s="64" t="s">
        <v>725</v>
      </c>
      <c r="B590" s="64" t="s">
        <v>778</v>
      </c>
      <c r="C590" s="64"/>
      <c r="D590" s="64" t="s">
        <v>100</v>
      </c>
      <c r="E590" s="11"/>
      <c r="F590" s="11"/>
      <c r="G590" s="8"/>
      <c r="I590" s="64"/>
      <c r="J590" s="48"/>
      <c r="K590" s="108"/>
      <c r="M590" s="64"/>
      <c r="N590" s="258"/>
      <c r="P590" s="64"/>
      <c r="Q590" s="259"/>
      <c r="S590" s="64">
        <v>1</v>
      </c>
      <c r="T590" s="259">
        <v>150</v>
      </c>
      <c r="V590" s="174"/>
      <c r="W590" s="175"/>
      <c r="X590" s="167"/>
      <c r="Y590" s="167"/>
      <c r="Z590" s="167"/>
      <c r="AA590" s="66"/>
      <c r="AB590" s="5"/>
      <c r="AC590" s="5"/>
      <c r="AD590" s="5"/>
      <c r="AE590" s="5"/>
      <c r="AF590" s="5"/>
      <c r="AG590" s="5"/>
      <c r="AH590" s="5"/>
      <c r="AI590" s="5"/>
      <c r="AJ590" s="5"/>
      <c r="AK590" s="5"/>
      <c r="AL590" s="5"/>
      <c r="AM590" s="5"/>
    </row>
    <row r="591" spans="1:39" s="4" customFormat="1" ht="14.4">
      <c r="A591" s="64" t="s">
        <v>725</v>
      </c>
      <c r="B591" s="64" t="s">
        <v>502</v>
      </c>
      <c r="C591" s="64"/>
      <c r="D591" s="64" t="s">
        <v>100</v>
      </c>
      <c r="E591" s="11"/>
      <c r="F591" s="11"/>
      <c r="G591" s="8"/>
      <c r="I591" s="64"/>
      <c r="J591" s="48"/>
      <c r="K591" s="108"/>
      <c r="M591" s="64">
        <v>32</v>
      </c>
      <c r="N591" s="258">
        <v>2155.79</v>
      </c>
      <c r="P591" s="64"/>
      <c r="Q591" s="259"/>
      <c r="S591" s="64"/>
      <c r="T591" s="259"/>
      <c r="V591" s="174"/>
      <c r="W591" s="175"/>
      <c r="X591" s="167"/>
      <c r="Y591" s="167"/>
      <c r="Z591" s="167"/>
      <c r="AA591" s="66"/>
      <c r="AB591" s="5"/>
      <c r="AC591" s="5"/>
      <c r="AD591" s="5"/>
      <c r="AE591" s="5"/>
      <c r="AF591" s="5"/>
      <c r="AG591" s="5"/>
      <c r="AH591" s="5"/>
      <c r="AI591" s="5"/>
      <c r="AJ591" s="5"/>
      <c r="AK591" s="5"/>
      <c r="AL591" s="5"/>
      <c r="AM591" s="5"/>
    </row>
    <row r="592" spans="1:39" s="4" customFormat="1" ht="14.4">
      <c r="A592" s="64" t="s">
        <v>725</v>
      </c>
      <c r="B592" s="64" t="s">
        <v>440</v>
      </c>
      <c r="C592" s="64"/>
      <c r="D592" s="64" t="s">
        <v>441</v>
      </c>
      <c r="E592" s="11"/>
      <c r="F592" s="11"/>
      <c r="G592" s="8"/>
      <c r="I592" s="64"/>
      <c r="J592" s="48"/>
      <c r="K592" s="108"/>
      <c r="M592" s="64">
        <v>118</v>
      </c>
      <c r="N592" s="258">
        <v>8472.67</v>
      </c>
      <c r="P592" s="64">
        <v>107</v>
      </c>
      <c r="Q592" s="259">
        <v>8668.34</v>
      </c>
      <c r="S592" s="64">
        <v>75</v>
      </c>
      <c r="T592" s="259">
        <v>4954.84</v>
      </c>
      <c r="V592" s="174"/>
      <c r="W592" s="175"/>
      <c r="X592" s="167"/>
      <c r="Y592" s="167"/>
      <c r="Z592" s="167"/>
      <c r="AA592" s="66"/>
      <c r="AB592" s="5"/>
      <c r="AC592" s="5"/>
      <c r="AD592" s="5"/>
      <c r="AE592" s="5"/>
      <c r="AF592" s="5"/>
      <c r="AG592" s="5"/>
      <c r="AH592" s="5"/>
      <c r="AI592" s="5"/>
      <c r="AJ592" s="5"/>
      <c r="AK592" s="5"/>
      <c r="AL592" s="5"/>
      <c r="AM592" s="5"/>
    </row>
    <row r="593" spans="1:39" s="4" customFormat="1" ht="14.4">
      <c r="A593" s="64" t="s">
        <v>725</v>
      </c>
      <c r="B593" s="64" t="s">
        <v>442</v>
      </c>
      <c r="C593" s="64"/>
      <c r="D593" s="64" t="s">
        <v>148</v>
      </c>
      <c r="E593" s="11"/>
      <c r="F593" s="11"/>
      <c r="G593" s="8"/>
      <c r="I593" s="64"/>
      <c r="J593" s="48"/>
      <c r="K593" s="108"/>
      <c r="M593" s="64">
        <v>25</v>
      </c>
      <c r="N593" s="258">
        <v>1804.77</v>
      </c>
      <c r="P593" s="64"/>
      <c r="Q593" s="259"/>
      <c r="S593" s="64"/>
      <c r="T593" s="259"/>
      <c r="V593" s="174"/>
      <c r="W593" s="175"/>
      <c r="X593" s="167"/>
      <c r="Y593" s="167"/>
      <c r="Z593" s="167"/>
      <c r="AA593" s="66"/>
      <c r="AB593" s="5"/>
      <c r="AC593" s="5"/>
      <c r="AD593" s="5"/>
      <c r="AE593" s="5"/>
      <c r="AF593" s="5"/>
      <c r="AG593" s="5"/>
      <c r="AH593" s="5"/>
      <c r="AI593" s="5"/>
      <c r="AJ593" s="5"/>
      <c r="AK593" s="5"/>
      <c r="AL593" s="5"/>
      <c r="AM593" s="5"/>
    </row>
    <row r="594" spans="1:39" s="4" customFormat="1" ht="14.4">
      <c r="A594" s="64" t="s">
        <v>725</v>
      </c>
      <c r="B594" s="64" t="s">
        <v>443</v>
      </c>
      <c r="C594" s="64"/>
      <c r="D594" s="64" t="s">
        <v>161</v>
      </c>
      <c r="E594" s="11"/>
      <c r="F594" s="11"/>
      <c r="G594" s="8"/>
      <c r="I594" s="64"/>
      <c r="J594" s="48"/>
      <c r="K594" s="108"/>
      <c r="M594" s="64">
        <v>83</v>
      </c>
      <c r="N594" s="258">
        <v>3921.62</v>
      </c>
      <c r="P594" s="64">
        <v>82</v>
      </c>
      <c r="Q594" s="259">
        <v>4046.35</v>
      </c>
      <c r="S594" s="64">
        <v>44</v>
      </c>
      <c r="T594" s="259">
        <v>2953.78</v>
      </c>
      <c r="V594" s="174"/>
      <c r="W594" s="175"/>
      <c r="X594" s="167"/>
      <c r="Y594" s="167"/>
      <c r="Z594" s="167"/>
      <c r="AA594" s="66"/>
      <c r="AB594" s="5"/>
      <c r="AC594" s="5"/>
      <c r="AD594" s="5"/>
      <c r="AE594" s="5"/>
      <c r="AF594" s="5"/>
      <c r="AG594" s="5"/>
      <c r="AH594" s="5"/>
      <c r="AI594" s="5"/>
      <c r="AJ594" s="5"/>
      <c r="AK594" s="5"/>
      <c r="AL594" s="5"/>
      <c r="AM594" s="5"/>
    </row>
    <row r="595" spans="1:39" s="4" customFormat="1" ht="14.4">
      <c r="A595" s="64" t="s">
        <v>725</v>
      </c>
      <c r="B595" s="64" t="s">
        <v>444</v>
      </c>
      <c r="C595" s="64"/>
      <c r="D595" s="64" t="s">
        <v>285</v>
      </c>
      <c r="E595" s="11"/>
      <c r="F595" s="11"/>
      <c r="G595" s="8"/>
      <c r="I595" s="64"/>
      <c r="J595" s="48"/>
      <c r="K595" s="108"/>
      <c r="M595" s="64">
        <v>25</v>
      </c>
      <c r="N595" s="258">
        <v>1374.88</v>
      </c>
      <c r="P595" s="64"/>
      <c r="Q595" s="259"/>
      <c r="S595" s="64"/>
      <c r="T595" s="259"/>
      <c r="V595" s="174"/>
      <c r="W595" s="175"/>
      <c r="X595" s="167"/>
      <c r="Y595" s="167"/>
      <c r="Z595" s="167"/>
      <c r="AA595" s="66"/>
      <c r="AB595" s="5"/>
      <c r="AC595" s="5"/>
      <c r="AD595" s="5"/>
      <c r="AE595" s="5"/>
      <c r="AF595" s="5"/>
      <c r="AG595" s="5"/>
      <c r="AH595" s="5"/>
      <c r="AI595" s="5"/>
      <c r="AJ595" s="5"/>
      <c r="AK595" s="5"/>
      <c r="AL595" s="5"/>
      <c r="AM595" s="5"/>
    </row>
    <row r="596" spans="1:39" s="4" customFormat="1" ht="14.4">
      <c r="A596" s="64" t="s">
        <v>725</v>
      </c>
      <c r="B596" s="64" t="s">
        <v>477</v>
      </c>
      <c r="C596" s="64"/>
      <c r="D596" s="64" t="s">
        <v>242</v>
      </c>
      <c r="E596" s="11"/>
      <c r="F596" s="11"/>
      <c r="G596" s="8"/>
      <c r="I596" s="64"/>
      <c r="J596" s="48"/>
      <c r="K596" s="108"/>
      <c r="M596" s="64">
        <v>10</v>
      </c>
      <c r="N596" s="258">
        <v>819.2</v>
      </c>
      <c r="P596" s="64">
        <v>1</v>
      </c>
      <c r="Q596" s="259">
        <v>5</v>
      </c>
      <c r="S596" s="64">
        <v>3</v>
      </c>
      <c r="T596" s="259">
        <v>237.41</v>
      </c>
      <c r="V596" s="174"/>
      <c r="W596" s="175"/>
      <c r="X596" s="167"/>
      <c r="Y596" s="167"/>
      <c r="Z596" s="167"/>
      <c r="AA596" s="66"/>
      <c r="AB596" s="5"/>
      <c r="AC596" s="5"/>
      <c r="AD596" s="5"/>
      <c r="AE596" s="5"/>
      <c r="AF596" s="5"/>
      <c r="AG596" s="5"/>
      <c r="AH596" s="5"/>
      <c r="AI596" s="5"/>
      <c r="AJ596" s="5"/>
      <c r="AK596" s="5"/>
      <c r="AL596" s="5"/>
      <c r="AM596" s="5"/>
    </row>
    <row r="597" spans="1:39" s="4" customFormat="1" ht="14.4">
      <c r="A597" s="64" t="s">
        <v>725</v>
      </c>
      <c r="B597" s="64" t="s">
        <v>445</v>
      </c>
      <c r="C597" s="64"/>
      <c r="D597" s="64" t="s">
        <v>121</v>
      </c>
      <c r="E597" s="11"/>
      <c r="F597" s="11"/>
      <c r="G597" s="8"/>
      <c r="I597" s="64"/>
      <c r="J597" s="48"/>
      <c r="K597" s="108"/>
      <c r="M597" s="64">
        <v>28</v>
      </c>
      <c r="N597" s="258">
        <v>3345.22</v>
      </c>
      <c r="P597" s="64">
        <v>24</v>
      </c>
      <c r="Q597" s="259">
        <v>2698</v>
      </c>
      <c r="S597" s="64">
        <v>22</v>
      </c>
      <c r="T597" s="259">
        <v>2529.15</v>
      </c>
      <c r="V597" s="174"/>
      <c r="W597" s="175"/>
      <c r="X597" s="167"/>
      <c r="Y597" s="167"/>
      <c r="Z597" s="167"/>
      <c r="AA597" s="66"/>
      <c r="AB597" s="5"/>
      <c r="AC597" s="5"/>
      <c r="AD597" s="5"/>
      <c r="AE597" s="5"/>
      <c r="AF597" s="5"/>
      <c r="AG597" s="5"/>
      <c r="AH597" s="5"/>
      <c r="AI597" s="5"/>
      <c r="AJ597" s="5"/>
      <c r="AK597" s="5"/>
      <c r="AL597" s="5"/>
      <c r="AM597" s="5"/>
    </row>
    <row r="598" spans="1:39" s="4" customFormat="1" ht="14.4">
      <c r="A598" s="64" t="s">
        <v>725</v>
      </c>
      <c r="B598" s="64" t="s">
        <v>446</v>
      </c>
      <c r="C598" s="64"/>
      <c r="D598" s="64" t="s">
        <v>447</v>
      </c>
      <c r="E598" s="11"/>
      <c r="F598" s="11"/>
      <c r="G598" s="8"/>
      <c r="I598" s="64"/>
      <c r="J598" s="48"/>
      <c r="K598" s="108"/>
      <c r="M598" s="64">
        <v>77</v>
      </c>
      <c r="N598" s="258">
        <v>8397.09</v>
      </c>
      <c r="P598" s="64">
        <v>63</v>
      </c>
      <c r="Q598" s="259">
        <v>7556.83</v>
      </c>
      <c r="S598" s="64">
        <v>50</v>
      </c>
      <c r="T598" s="259">
        <v>5611.41</v>
      </c>
      <c r="V598" s="174"/>
      <c r="W598" s="175"/>
      <c r="X598" s="167"/>
      <c r="Y598" s="167"/>
      <c r="Z598" s="167"/>
      <c r="AA598" s="66"/>
      <c r="AB598" s="5"/>
      <c r="AC598" s="5"/>
      <c r="AD598" s="5"/>
      <c r="AE598" s="5"/>
      <c r="AF598" s="5"/>
      <c r="AG598" s="5"/>
      <c r="AH598" s="5"/>
      <c r="AI598" s="5"/>
      <c r="AJ598" s="5"/>
      <c r="AK598" s="5"/>
      <c r="AL598" s="5"/>
      <c r="AM598" s="5"/>
    </row>
    <row r="599" spans="1:39" s="4" customFormat="1" ht="14.4">
      <c r="A599" s="64" t="s">
        <v>725</v>
      </c>
      <c r="B599" s="64" t="s">
        <v>448</v>
      </c>
      <c r="C599" s="64"/>
      <c r="D599" s="64" t="s">
        <v>242</v>
      </c>
      <c r="E599" s="11"/>
      <c r="F599" s="11"/>
      <c r="G599" s="8"/>
      <c r="I599" s="64"/>
      <c r="J599" s="48"/>
      <c r="K599" s="108"/>
      <c r="M599" s="64">
        <v>242</v>
      </c>
      <c r="N599" s="258">
        <v>18799.52</v>
      </c>
      <c r="P599" s="64">
        <v>350</v>
      </c>
      <c r="Q599" s="259">
        <v>24880.92</v>
      </c>
      <c r="S599" s="64">
        <v>236</v>
      </c>
      <c r="T599" s="259">
        <v>15336.17</v>
      </c>
      <c r="V599" s="174"/>
      <c r="W599" s="175"/>
      <c r="X599" s="167"/>
      <c r="Y599" s="167"/>
      <c r="Z599" s="167"/>
      <c r="AA599" s="66"/>
      <c r="AB599" s="5"/>
      <c r="AC599" s="5"/>
      <c r="AD599" s="5"/>
      <c r="AE599" s="5"/>
      <c r="AF599" s="5"/>
      <c r="AG599" s="5"/>
      <c r="AH599" s="5"/>
      <c r="AI599" s="5"/>
      <c r="AJ599" s="5"/>
      <c r="AK599" s="5"/>
      <c r="AL599" s="5"/>
      <c r="AM599" s="5"/>
    </row>
    <row r="600" spans="1:39" s="4" customFormat="1" ht="14.4">
      <c r="A600" s="64" t="s">
        <v>725</v>
      </c>
      <c r="B600" s="64" t="s">
        <v>449</v>
      </c>
      <c r="C600" s="64"/>
      <c r="D600" s="64" t="s">
        <v>242</v>
      </c>
      <c r="E600" s="11"/>
      <c r="F600" s="11"/>
      <c r="G600" s="8"/>
      <c r="I600" s="64"/>
      <c r="J600" s="48"/>
      <c r="K600" s="108"/>
      <c r="M600" s="64">
        <v>84</v>
      </c>
      <c r="N600" s="258">
        <v>5637.44</v>
      </c>
      <c r="P600" s="64">
        <v>83</v>
      </c>
      <c r="Q600" s="259">
        <v>5753.16</v>
      </c>
      <c r="S600" s="64">
        <v>56</v>
      </c>
      <c r="T600" s="259">
        <v>3366.97</v>
      </c>
      <c r="V600" s="174"/>
      <c r="W600" s="175"/>
      <c r="X600" s="167"/>
      <c r="Y600" s="167"/>
      <c r="Z600" s="167"/>
      <c r="AA600" s="66"/>
      <c r="AB600" s="5"/>
      <c r="AC600" s="5"/>
      <c r="AD600" s="5"/>
      <c r="AE600" s="5"/>
      <c r="AF600" s="5"/>
      <c r="AG600" s="5"/>
      <c r="AH600" s="5"/>
      <c r="AI600" s="5"/>
      <c r="AJ600" s="5"/>
      <c r="AK600" s="5"/>
      <c r="AL600" s="5"/>
      <c r="AM600" s="5"/>
    </row>
    <row r="601" spans="1:39" s="4" customFormat="1" ht="14.4">
      <c r="A601" s="64" t="s">
        <v>725</v>
      </c>
      <c r="B601" s="64" t="s">
        <v>724</v>
      </c>
      <c r="C601" s="64"/>
      <c r="D601" s="64" t="s">
        <v>242</v>
      </c>
      <c r="E601" s="11"/>
      <c r="F601" s="11"/>
      <c r="G601" s="8"/>
      <c r="I601" s="64"/>
      <c r="J601" s="48"/>
      <c r="K601" s="108"/>
      <c r="M601" s="64"/>
      <c r="N601" s="258"/>
      <c r="P601" s="64">
        <v>14</v>
      </c>
      <c r="Q601" s="259">
        <v>1020.45</v>
      </c>
      <c r="S601" s="64">
        <v>55</v>
      </c>
      <c r="T601" s="259">
        <v>4312.1000000000004</v>
      </c>
      <c r="V601" s="174"/>
      <c r="W601" s="175"/>
      <c r="X601" s="167"/>
      <c r="Y601" s="167"/>
      <c r="Z601" s="167"/>
      <c r="AA601" s="66"/>
      <c r="AB601" s="5"/>
      <c r="AC601" s="5"/>
      <c r="AD601" s="5"/>
      <c r="AE601" s="5"/>
      <c r="AF601" s="5"/>
      <c r="AG601" s="5"/>
      <c r="AH601" s="5"/>
      <c r="AI601" s="5"/>
      <c r="AJ601" s="5"/>
      <c r="AK601" s="5"/>
      <c r="AL601" s="5"/>
      <c r="AM601" s="5"/>
    </row>
    <row r="602" spans="1:39" s="4" customFormat="1" ht="14.4">
      <c r="A602" s="64" t="s">
        <v>725</v>
      </c>
      <c r="B602" s="64" t="s">
        <v>450</v>
      </c>
      <c r="C602" s="64"/>
      <c r="D602" s="64" t="s">
        <v>157</v>
      </c>
      <c r="E602" s="11"/>
      <c r="F602" s="11"/>
      <c r="G602" s="8"/>
      <c r="I602" s="64"/>
      <c r="J602" s="48"/>
      <c r="K602" s="108"/>
      <c r="M602" s="64">
        <v>997</v>
      </c>
      <c r="N602" s="258">
        <v>97041.919999999998</v>
      </c>
      <c r="P602" s="64">
        <v>916</v>
      </c>
      <c r="Q602" s="259">
        <v>88926.31</v>
      </c>
      <c r="S602" s="64">
        <v>590</v>
      </c>
      <c r="T602" s="259">
        <v>43787.74</v>
      </c>
      <c r="V602" s="174"/>
      <c r="W602" s="175"/>
      <c r="X602" s="167"/>
      <c r="Y602" s="167"/>
      <c r="Z602" s="167"/>
      <c r="AA602" s="66"/>
      <c r="AB602" s="5"/>
      <c r="AC602" s="5"/>
      <c r="AD602" s="5"/>
      <c r="AE602" s="5"/>
      <c r="AF602" s="5"/>
      <c r="AG602" s="5"/>
      <c r="AH602" s="5"/>
      <c r="AI602" s="5"/>
      <c r="AJ602" s="5"/>
      <c r="AK602" s="5"/>
      <c r="AL602" s="5"/>
      <c r="AM602" s="5"/>
    </row>
    <row r="603" spans="1:39" s="4" customFormat="1" ht="14.4">
      <c r="A603" s="64" t="s">
        <v>725</v>
      </c>
      <c r="B603" s="64" t="s">
        <v>779</v>
      </c>
      <c r="C603" s="64"/>
      <c r="D603" s="64" t="s">
        <v>92</v>
      </c>
      <c r="E603" s="11"/>
      <c r="F603" s="11"/>
      <c r="G603" s="8"/>
      <c r="I603" s="64"/>
      <c r="J603" s="48"/>
      <c r="K603" s="108"/>
      <c r="M603" s="64">
        <v>1</v>
      </c>
      <c r="N603" s="258">
        <v>180</v>
      </c>
      <c r="P603" s="64"/>
      <c r="Q603" s="259"/>
      <c r="S603" s="64"/>
      <c r="T603" s="259"/>
      <c r="V603" s="174"/>
      <c r="W603" s="175"/>
      <c r="X603" s="167"/>
      <c r="Y603" s="167"/>
      <c r="Z603" s="167"/>
      <c r="AA603" s="66"/>
      <c r="AB603" s="5"/>
      <c r="AC603" s="5"/>
      <c r="AD603" s="5"/>
      <c r="AE603" s="5"/>
      <c r="AF603" s="5"/>
      <c r="AG603" s="5"/>
      <c r="AH603" s="5"/>
      <c r="AI603" s="5"/>
      <c r="AJ603" s="5"/>
      <c r="AK603" s="5"/>
      <c r="AL603" s="5"/>
      <c r="AM603" s="5"/>
    </row>
    <row r="604" spans="1:39" s="4" customFormat="1" ht="14.4">
      <c r="A604" s="64" t="s">
        <v>725</v>
      </c>
      <c r="B604" s="64" t="s">
        <v>780</v>
      </c>
      <c r="C604" s="64"/>
      <c r="D604" s="64" t="s">
        <v>157</v>
      </c>
      <c r="E604" s="11"/>
      <c r="F604" s="11"/>
      <c r="G604" s="8"/>
      <c r="I604" s="64"/>
      <c r="J604" s="48"/>
      <c r="K604" s="108"/>
      <c r="M604" s="64"/>
      <c r="N604" s="258"/>
      <c r="P604" s="64">
        <v>23</v>
      </c>
      <c r="Q604" s="259">
        <v>1124.95</v>
      </c>
      <c r="S604" s="64">
        <v>51</v>
      </c>
      <c r="T604" s="259">
        <v>4223.46</v>
      </c>
      <c r="V604" s="174"/>
      <c r="W604" s="175"/>
      <c r="X604" s="167"/>
      <c r="Y604" s="167"/>
      <c r="Z604" s="167"/>
      <c r="AA604" s="66"/>
      <c r="AB604" s="5"/>
      <c r="AC604" s="5"/>
      <c r="AD604" s="5"/>
      <c r="AE604" s="5"/>
      <c r="AF604" s="5"/>
      <c r="AG604" s="5"/>
      <c r="AH604" s="5"/>
      <c r="AI604" s="5"/>
      <c r="AJ604" s="5"/>
      <c r="AK604" s="5"/>
      <c r="AL604" s="5"/>
      <c r="AM604" s="5"/>
    </row>
    <row r="605" spans="1:39" s="4" customFormat="1" ht="14.4">
      <c r="A605" s="64" t="s">
        <v>725</v>
      </c>
      <c r="B605" s="64" t="s">
        <v>451</v>
      </c>
      <c r="C605" s="64"/>
      <c r="D605" s="64" t="s">
        <v>229</v>
      </c>
      <c r="E605" s="11"/>
      <c r="F605" s="11"/>
      <c r="G605" s="8"/>
      <c r="I605" s="64"/>
      <c r="J605" s="48"/>
      <c r="K605" s="108"/>
      <c r="M605" s="64">
        <v>23</v>
      </c>
      <c r="N605" s="258">
        <v>2514.2399999999998</v>
      </c>
      <c r="P605" s="64">
        <v>20</v>
      </c>
      <c r="Q605" s="259">
        <v>2323.4299999999998</v>
      </c>
      <c r="S605" s="64">
        <v>16</v>
      </c>
      <c r="T605" s="259">
        <v>1688</v>
      </c>
      <c r="V605" s="174"/>
      <c r="W605" s="175"/>
      <c r="X605" s="167"/>
      <c r="Y605" s="167"/>
      <c r="Z605" s="167"/>
      <c r="AA605" s="66"/>
      <c r="AB605" s="5"/>
      <c r="AC605" s="5"/>
      <c r="AD605" s="5"/>
      <c r="AE605" s="5"/>
      <c r="AF605" s="5"/>
      <c r="AG605" s="5"/>
      <c r="AH605" s="5"/>
      <c r="AI605" s="5"/>
      <c r="AJ605" s="5"/>
      <c r="AK605" s="5"/>
      <c r="AL605" s="5"/>
      <c r="AM605" s="5"/>
    </row>
    <row r="606" spans="1:39" s="4" customFormat="1" ht="14.4">
      <c r="A606" s="64" t="s">
        <v>725</v>
      </c>
      <c r="B606" s="64" t="s">
        <v>452</v>
      </c>
      <c r="C606" s="64"/>
      <c r="D606" s="64" t="s">
        <v>453</v>
      </c>
      <c r="E606" s="11"/>
      <c r="F606" s="11"/>
      <c r="G606" s="8"/>
      <c r="I606" s="64"/>
      <c r="J606" s="48"/>
      <c r="K606" s="108"/>
      <c r="M606" s="64">
        <v>10</v>
      </c>
      <c r="N606" s="258">
        <v>1301.6500000000001</v>
      </c>
      <c r="P606" s="64">
        <v>9</v>
      </c>
      <c r="Q606" s="259">
        <v>1148.24</v>
      </c>
      <c r="S606" s="64">
        <v>11</v>
      </c>
      <c r="T606" s="259">
        <v>1257.92</v>
      </c>
      <c r="V606" s="174"/>
      <c r="W606" s="175"/>
      <c r="X606" s="167"/>
      <c r="Y606" s="167"/>
      <c r="Z606" s="167"/>
      <c r="AA606" s="66"/>
      <c r="AB606" s="5"/>
      <c r="AC606" s="5"/>
      <c r="AD606" s="5"/>
      <c r="AE606" s="5"/>
      <c r="AF606" s="5"/>
      <c r="AG606" s="5"/>
      <c r="AH606" s="5"/>
      <c r="AI606" s="5"/>
      <c r="AJ606" s="5"/>
      <c r="AK606" s="5"/>
      <c r="AL606" s="5"/>
      <c r="AM606" s="5"/>
    </row>
    <row r="607" spans="1:39" s="4" customFormat="1" ht="14.4">
      <c r="A607" s="64" t="s">
        <v>725</v>
      </c>
      <c r="B607" s="64" t="s">
        <v>454</v>
      </c>
      <c r="C607" s="64"/>
      <c r="D607" s="64" t="s">
        <v>123</v>
      </c>
      <c r="E607" s="11"/>
      <c r="F607" s="11"/>
      <c r="G607" s="8"/>
      <c r="I607" s="64"/>
      <c r="J607" s="48"/>
      <c r="K607" s="108"/>
      <c r="M607" s="64">
        <v>170</v>
      </c>
      <c r="N607" s="258">
        <v>16265.08</v>
      </c>
      <c r="P607" s="64">
        <v>149</v>
      </c>
      <c r="Q607" s="259">
        <v>13718.83</v>
      </c>
      <c r="S607" s="64">
        <v>112</v>
      </c>
      <c r="T607" s="259">
        <v>7780.73</v>
      </c>
      <c r="V607" s="174"/>
      <c r="W607" s="175"/>
      <c r="X607" s="167"/>
      <c r="Y607" s="167"/>
      <c r="Z607" s="167"/>
      <c r="AA607" s="66"/>
      <c r="AB607" s="5"/>
      <c r="AC607" s="5"/>
      <c r="AD607" s="5"/>
      <c r="AE607" s="5"/>
      <c r="AF607" s="5"/>
      <c r="AG607" s="5"/>
      <c r="AH607" s="5"/>
      <c r="AI607" s="5"/>
      <c r="AJ607" s="5"/>
      <c r="AK607" s="5"/>
      <c r="AL607" s="5"/>
      <c r="AM607" s="5"/>
    </row>
    <row r="608" spans="1:39" s="4" customFormat="1" ht="14.4">
      <c r="A608" s="64" t="s">
        <v>725</v>
      </c>
      <c r="B608" s="64" t="s">
        <v>455</v>
      </c>
      <c r="C608" s="64"/>
      <c r="D608" s="64" t="s">
        <v>352</v>
      </c>
      <c r="E608" s="11"/>
      <c r="F608" s="11"/>
      <c r="G608" s="8"/>
      <c r="I608" s="64"/>
      <c r="J608" s="48"/>
      <c r="K608" s="108"/>
      <c r="M608" s="64">
        <v>222</v>
      </c>
      <c r="N608" s="258">
        <v>18899.86</v>
      </c>
      <c r="P608" s="64">
        <v>192</v>
      </c>
      <c r="Q608" s="259">
        <v>16908.169999999998</v>
      </c>
      <c r="S608" s="64">
        <v>125</v>
      </c>
      <c r="T608" s="259">
        <v>9600.4</v>
      </c>
      <c r="V608" s="174"/>
      <c r="W608" s="175"/>
      <c r="X608" s="167"/>
      <c r="Y608" s="167"/>
      <c r="Z608" s="167"/>
      <c r="AA608" s="66"/>
      <c r="AB608" s="5"/>
      <c r="AC608" s="5"/>
      <c r="AD608" s="5"/>
      <c r="AE608" s="5"/>
      <c r="AF608" s="5"/>
      <c r="AG608" s="5"/>
      <c r="AH608" s="5"/>
      <c r="AI608" s="5"/>
      <c r="AJ608" s="5"/>
      <c r="AK608" s="5"/>
      <c r="AL608" s="5"/>
      <c r="AM608" s="5"/>
    </row>
    <row r="609" spans="1:39" s="4" customFormat="1" ht="14.4">
      <c r="A609" s="64" t="s">
        <v>725</v>
      </c>
      <c r="B609" s="64" t="s">
        <v>781</v>
      </c>
      <c r="C609" s="64"/>
      <c r="D609" s="64" t="s">
        <v>352</v>
      </c>
      <c r="E609" s="11"/>
      <c r="F609" s="11"/>
      <c r="G609" s="8"/>
      <c r="I609" s="64"/>
      <c r="J609" s="48"/>
      <c r="K609" s="108"/>
      <c r="M609" s="64"/>
      <c r="N609" s="258"/>
      <c r="P609" s="64">
        <v>6</v>
      </c>
      <c r="Q609" s="259">
        <v>435.11</v>
      </c>
      <c r="S609" s="64">
        <v>13</v>
      </c>
      <c r="T609" s="259">
        <v>1023.18</v>
      </c>
      <c r="V609" s="174"/>
      <c r="W609" s="175"/>
      <c r="X609" s="167"/>
      <c r="Y609" s="167"/>
      <c r="Z609" s="167"/>
      <c r="AA609" s="66"/>
      <c r="AB609" s="5"/>
      <c r="AC609" s="5"/>
      <c r="AD609" s="5"/>
      <c r="AE609" s="5"/>
      <c r="AF609" s="5"/>
      <c r="AG609" s="5"/>
      <c r="AH609" s="5"/>
      <c r="AI609" s="5"/>
      <c r="AJ609" s="5"/>
      <c r="AK609" s="5"/>
      <c r="AL609" s="5"/>
      <c r="AM609" s="5"/>
    </row>
    <row r="610" spans="1:39" s="4" customFormat="1" ht="14.4">
      <c r="A610" s="64"/>
      <c r="B610" s="64"/>
      <c r="C610" s="64"/>
      <c r="D610" s="64"/>
      <c r="E610" s="11"/>
      <c r="F610" s="11"/>
      <c r="G610" s="8"/>
      <c r="I610" s="64"/>
      <c r="J610" s="48"/>
      <c r="K610" s="108"/>
      <c r="M610" s="64"/>
      <c r="N610" s="258"/>
      <c r="P610" s="64"/>
      <c r="Q610" s="259"/>
      <c r="S610" s="64"/>
      <c r="T610" s="259"/>
      <c r="V610" s="174"/>
      <c r="W610" s="175"/>
      <c r="X610" s="167"/>
      <c r="Y610" s="167"/>
      <c r="Z610" s="167"/>
      <c r="AA610" s="66"/>
      <c r="AB610" s="5"/>
      <c r="AC610" s="5"/>
      <c r="AD610" s="5"/>
      <c r="AE610" s="5"/>
      <c r="AF610" s="5"/>
      <c r="AG610" s="5"/>
      <c r="AH610" s="5"/>
      <c r="AI610" s="5"/>
      <c r="AJ610" s="5"/>
      <c r="AK610" s="5"/>
      <c r="AL610" s="5"/>
      <c r="AM610" s="5"/>
    </row>
    <row r="611" spans="1:39" s="4" customFormat="1" ht="108.75" customHeight="1">
      <c r="A611" s="64" t="s">
        <v>782</v>
      </c>
      <c r="B611" s="64" t="s">
        <v>1508</v>
      </c>
      <c r="C611" s="64"/>
      <c r="D611" s="64" t="s">
        <v>1508</v>
      </c>
      <c r="E611" s="423" t="s">
        <v>1515</v>
      </c>
      <c r="F611" s="11"/>
      <c r="G611" s="423" t="s">
        <v>1516</v>
      </c>
      <c r="I611" s="64"/>
      <c r="J611" s="48"/>
      <c r="K611" s="108"/>
      <c r="M611" s="64"/>
      <c r="N611" s="258"/>
      <c r="P611" s="64"/>
      <c r="Q611" s="259"/>
      <c r="S611" s="64"/>
      <c r="T611" s="259"/>
      <c r="V611" s="174"/>
      <c r="W611" s="175"/>
      <c r="X611" s="167"/>
      <c r="Y611" s="167"/>
      <c r="Z611" s="167"/>
      <c r="AA611" s="66"/>
      <c r="AB611" s="5"/>
      <c r="AC611" s="5"/>
      <c r="AD611" s="5"/>
      <c r="AE611" s="5"/>
      <c r="AF611" s="5"/>
      <c r="AG611" s="5"/>
      <c r="AH611" s="5"/>
      <c r="AI611" s="5"/>
      <c r="AJ611" s="5"/>
      <c r="AK611" s="5"/>
      <c r="AL611" s="5"/>
      <c r="AM611" s="5"/>
    </row>
    <row r="612" spans="1:39" s="4" customFormat="1" ht="14.4">
      <c r="A612" s="64" t="s">
        <v>782</v>
      </c>
      <c r="B612" s="64" t="s">
        <v>85</v>
      </c>
      <c r="C612" s="64"/>
      <c r="D612" s="64" t="s">
        <v>85</v>
      </c>
      <c r="E612" s="11"/>
      <c r="F612" s="11"/>
      <c r="G612" s="8"/>
      <c r="I612" s="64"/>
      <c r="J612" s="48"/>
      <c r="K612" s="108"/>
      <c r="M612" s="64"/>
      <c r="N612" s="258"/>
      <c r="P612" s="64">
        <v>3</v>
      </c>
      <c r="Q612" s="259">
        <v>158.08000000000001</v>
      </c>
      <c r="S612" s="64">
        <v>9</v>
      </c>
      <c r="T612" s="259">
        <v>1781.48</v>
      </c>
      <c r="V612" s="174"/>
      <c r="W612" s="175"/>
      <c r="X612" s="167"/>
      <c r="Y612" s="167"/>
      <c r="Z612" s="167"/>
      <c r="AA612" s="66"/>
      <c r="AB612" s="5"/>
      <c r="AC612" s="5"/>
      <c r="AD612" s="5"/>
      <c r="AE612" s="5"/>
      <c r="AF612" s="5"/>
      <c r="AG612" s="5"/>
      <c r="AH612" s="5"/>
      <c r="AI612" s="5"/>
      <c r="AJ612" s="5"/>
      <c r="AK612" s="5"/>
      <c r="AL612" s="5"/>
      <c r="AM612" s="5"/>
    </row>
    <row r="613" spans="1:39" s="4" customFormat="1" ht="14.4">
      <c r="A613" s="64" t="s">
        <v>782</v>
      </c>
      <c r="B613" s="64" t="s">
        <v>542</v>
      </c>
      <c r="C613" s="64"/>
      <c r="D613" s="64" t="s">
        <v>84</v>
      </c>
      <c r="E613" s="11"/>
      <c r="F613" s="11"/>
      <c r="G613" s="8"/>
      <c r="I613" s="64"/>
      <c r="J613" s="48"/>
      <c r="K613" s="108"/>
      <c r="M613" s="64">
        <v>1</v>
      </c>
      <c r="N613" s="258">
        <v>30.85</v>
      </c>
      <c r="P613" s="64"/>
      <c r="Q613" s="259"/>
      <c r="S613" s="64"/>
      <c r="T613" s="259"/>
      <c r="V613" s="174"/>
      <c r="W613" s="175"/>
      <c r="X613" s="167"/>
      <c r="Y613" s="167"/>
      <c r="Z613" s="167"/>
      <c r="AA613" s="66"/>
      <c r="AB613" s="5"/>
      <c r="AC613" s="5"/>
      <c r="AD613" s="5"/>
      <c r="AE613" s="5"/>
      <c r="AF613" s="5"/>
      <c r="AG613" s="5"/>
      <c r="AH613" s="5"/>
      <c r="AI613" s="5"/>
      <c r="AJ613" s="5"/>
      <c r="AK613" s="5"/>
      <c r="AL613" s="5"/>
      <c r="AM613" s="5"/>
    </row>
    <row r="614" spans="1:39" s="4" customFormat="1" ht="14.4">
      <c r="A614" s="64" t="s">
        <v>782</v>
      </c>
      <c r="B614" s="64" t="s">
        <v>87</v>
      </c>
      <c r="C614" s="64"/>
      <c r="D614" s="64" t="s">
        <v>88</v>
      </c>
      <c r="E614" s="11"/>
      <c r="F614" s="11"/>
      <c r="G614" s="8"/>
      <c r="I614" s="64"/>
      <c r="J614" s="48"/>
      <c r="K614" s="108"/>
      <c r="M614" s="64">
        <v>10</v>
      </c>
      <c r="N614" s="258">
        <v>2671.88</v>
      </c>
      <c r="P614" s="64">
        <v>3</v>
      </c>
      <c r="Q614" s="259">
        <v>1229.77</v>
      </c>
      <c r="S614" s="64"/>
      <c r="T614" s="259"/>
      <c r="V614" s="174"/>
      <c r="W614" s="175"/>
      <c r="X614" s="167"/>
      <c r="Y614" s="167"/>
      <c r="Z614" s="167"/>
      <c r="AA614" s="66"/>
      <c r="AB614" s="5"/>
      <c r="AC614" s="5"/>
      <c r="AD614" s="5"/>
      <c r="AE614" s="5"/>
      <c r="AF614" s="5"/>
      <c r="AG614" s="5"/>
      <c r="AH614" s="5"/>
      <c r="AI614" s="5"/>
      <c r="AJ614" s="5"/>
      <c r="AK614" s="5"/>
      <c r="AL614" s="5"/>
      <c r="AM614" s="5"/>
    </row>
    <row r="615" spans="1:39" s="4" customFormat="1" ht="14.4">
      <c r="A615" s="64" t="s">
        <v>782</v>
      </c>
      <c r="B615" s="64" t="s">
        <v>87</v>
      </c>
      <c r="C615" s="64"/>
      <c r="D615" s="64" t="s">
        <v>89</v>
      </c>
      <c r="E615" s="11"/>
      <c r="F615" s="11"/>
      <c r="G615" s="8"/>
      <c r="I615" s="64"/>
      <c r="J615" s="48"/>
      <c r="K615" s="108"/>
      <c r="M615" s="64"/>
      <c r="N615" s="258"/>
      <c r="P615" s="64">
        <v>6</v>
      </c>
      <c r="Q615" s="259">
        <v>264.27999999999997</v>
      </c>
      <c r="S615" s="64">
        <v>2</v>
      </c>
      <c r="T615" s="259">
        <v>590.58000000000004</v>
      </c>
      <c r="V615" s="174"/>
      <c r="W615" s="175"/>
      <c r="X615" s="167"/>
      <c r="Y615" s="167"/>
      <c r="Z615" s="167"/>
      <c r="AA615" s="66"/>
      <c r="AB615" s="5"/>
      <c r="AC615" s="5"/>
      <c r="AD615" s="5"/>
      <c r="AE615" s="5"/>
      <c r="AF615" s="5"/>
      <c r="AG615" s="5"/>
      <c r="AH615" s="5"/>
      <c r="AI615" s="5"/>
      <c r="AJ615" s="5"/>
      <c r="AK615" s="5"/>
      <c r="AL615" s="5"/>
      <c r="AM615" s="5"/>
    </row>
    <row r="616" spans="1:39" s="4" customFormat="1" ht="14.4">
      <c r="A616" s="64" t="s">
        <v>782</v>
      </c>
      <c r="B616" s="64" t="s">
        <v>698</v>
      </c>
      <c r="C616" s="64"/>
      <c r="D616" s="64" t="s">
        <v>89</v>
      </c>
      <c r="E616" s="11"/>
      <c r="F616" s="11"/>
      <c r="G616" s="8"/>
      <c r="I616" s="64"/>
      <c r="J616" s="48"/>
      <c r="K616" s="108"/>
      <c r="M616" s="64"/>
      <c r="N616" s="258"/>
      <c r="P616" s="64"/>
      <c r="Q616" s="259"/>
      <c r="S616" s="64">
        <v>2</v>
      </c>
      <c r="T616" s="259">
        <v>137.43</v>
      </c>
      <c r="V616" s="174"/>
      <c r="W616" s="175"/>
      <c r="X616" s="167"/>
      <c r="Y616" s="167"/>
      <c r="Z616" s="167"/>
      <c r="AA616" s="66"/>
      <c r="AB616" s="5"/>
      <c r="AC616" s="5"/>
      <c r="AD616" s="5"/>
      <c r="AE616" s="5"/>
      <c r="AF616" s="5"/>
      <c r="AG616" s="5"/>
      <c r="AH616" s="5"/>
      <c r="AI616" s="5"/>
      <c r="AJ616" s="5"/>
      <c r="AK616" s="5"/>
      <c r="AL616" s="5"/>
      <c r="AM616" s="5"/>
    </row>
    <row r="617" spans="1:39" s="4" customFormat="1" ht="14.4">
      <c r="A617" s="64" t="s">
        <v>782</v>
      </c>
      <c r="B617" s="64" t="s">
        <v>91</v>
      </c>
      <c r="C617" s="64"/>
      <c r="D617" s="64" t="s">
        <v>92</v>
      </c>
      <c r="E617" s="11"/>
      <c r="F617" s="11"/>
      <c r="G617" s="8"/>
      <c r="I617" s="64"/>
      <c r="J617" s="48"/>
      <c r="K617" s="108"/>
      <c r="M617" s="64">
        <v>2</v>
      </c>
      <c r="N617" s="258">
        <v>65.63</v>
      </c>
      <c r="P617" s="64"/>
      <c r="Q617" s="259"/>
      <c r="S617" s="64"/>
      <c r="T617" s="259"/>
      <c r="V617" s="174"/>
      <c r="W617" s="175"/>
      <c r="X617" s="167"/>
      <c r="Y617" s="167"/>
      <c r="Z617" s="167"/>
      <c r="AA617" s="66"/>
      <c r="AB617" s="5"/>
      <c r="AC617" s="5"/>
      <c r="AD617" s="5"/>
      <c r="AE617" s="5"/>
      <c r="AF617" s="5"/>
      <c r="AG617" s="5"/>
      <c r="AH617" s="5"/>
      <c r="AI617" s="5"/>
      <c r="AJ617" s="5"/>
      <c r="AK617" s="5"/>
      <c r="AL617" s="5"/>
      <c r="AM617" s="5"/>
    </row>
    <row r="618" spans="1:39" s="4" customFormat="1" ht="14.4">
      <c r="A618" s="64" t="s">
        <v>782</v>
      </c>
      <c r="B618" s="64" t="s">
        <v>93</v>
      </c>
      <c r="C618" s="64"/>
      <c r="D618" s="64" t="s">
        <v>94</v>
      </c>
      <c r="E618" s="11"/>
      <c r="F618" s="11"/>
      <c r="G618" s="8"/>
      <c r="I618" s="64"/>
      <c r="J618" s="48"/>
      <c r="K618" s="108"/>
      <c r="M618" s="64">
        <v>2</v>
      </c>
      <c r="N618" s="258">
        <v>563.97</v>
      </c>
      <c r="P618" s="64"/>
      <c r="Q618" s="259"/>
      <c r="S618" s="64"/>
      <c r="T618" s="259"/>
      <c r="V618" s="174"/>
      <c r="W618" s="175"/>
      <c r="X618" s="167"/>
      <c r="Y618" s="167"/>
      <c r="Z618" s="167"/>
      <c r="AA618" s="66"/>
      <c r="AB618" s="5"/>
      <c r="AC618" s="5"/>
      <c r="AD618" s="5"/>
      <c r="AE618" s="5"/>
      <c r="AF618" s="5"/>
      <c r="AG618" s="5"/>
      <c r="AH618" s="5"/>
      <c r="AI618" s="5"/>
      <c r="AJ618" s="5"/>
      <c r="AK618" s="5"/>
      <c r="AL618" s="5"/>
      <c r="AM618" s="5"/>
    </row>
    <row r="619" spans="1:39" s="4" customFormat="1" ht="14.4">
      <c r="A619" s="64" t="s">
        <v>782</v>
      </c>
      <c r="B619" s="64" t="s">
        <v>97</v>
      </c>
      <c r="C619" s="64"/>
      <c r="D619" s="64" t="s">
        <v>98</v>
      </c>
      <c r="E619" s="11"/>
      <c r="F619" s="11"/>
      <c r="G619" s="8"/>
      <c r="I619" s="64"/>
      <c r="J619" s="48"/>
      <c r="K619" s="108"/>
      <c r="M619" s="64">
        <v>4</v>
      </c>
      <c r="N619" s="258">
        <v>1697.37</v>
      </c>
      <c r="P619" s="64">
        <v>1</v>
      </c>
      <c r="Q619" s="259">
        <v>387.27</v>
      </c>
      <c r="S619" s="64"/>
      <c r="T619" s="259"/>
      <c r="V619" s="174"/>
      <c r="W619" s="175"/>
      <c r="X619" s="167"/>
      <c r="Y619" s="167"/>
      <c r="Z619" s="167"/>
      <c r="AA619" s="66"/>
      <c r="AB619" s="5"/>
      <c r="AC619" s="5"/>
      <c r="AD619" s="5"/>
      <c r="AE619" s="5"/>
      <c r="AF619" s="5"/>
      <c r="AG619" s="5"/>
      <c r="AH619" s="5"/>
      <c r="AI619" s="5"/>
      <c r="AJ619" s="5"/>
      <c r="AK619" s="5"/>
      <c r="AL619" s="5"/>
      <c r="AM619" s="5"/>
    </row>
    <row r="620" spans="1:39" s="4" customFormat="1" ht="14.4">
      <c r="A620" s="64" t="s">
        <v>782</v>
      </c>
      <c r="B620" s="64" t="s">
        <v>783</v>
      </c>
      <c r="C620" s="64"/>
      <c r="D620" s="64" t="s">
        <v>101</v>
      </c>
      <c r="E620" s="11"/>
      <c r="F620" s="11"/>
      <c r="G620" s="8"/>
      <c r="I620" s="64"/>
      <c r="J620" s="48"/>
      <c r="K620" s="108"/>
      <c r="M620" s="64">
        <v>73</v>
      </c>
      <c r="N620" s="258">
        <v>16054.95</v>
      </c>
      <c r="P620" s="64">
        <v>19</v>
      </c>
      <c r="Q620" s="259">
        <v>1740.09</v>
      </c>
      <c r="S620" s="64">
        <v>23</v>
      </c>
      <c r="T620" s="259">
        <v>3193.78</v>
      </c>
      <c r="V620" s="174"/>
      <c r="W620" s="175"/>
      <c r="X620" s="167"/>
      <c r="Y620" s="167"/>
      <c r="Z620" s="167"/>
      <c r="AA620" s="66"/>
      <c r="AB620" s="5"/>
      <c r="AC620" s="5"/>
      <c r="AD620" s="5"/>
      <c r="AE620" s="5"/>
      <c r="AF620" s="5"/>
      <c r="AG620" s="5"/>
      <c r="AH620" s="5"/>
      <c r="AI620" s="5"/>
      <c r="AJ620" s="5"/>
      <c r="AK620" s="5"/>
      <c r="AL620" s="5"/>
      <c r="AM620" s="5"/>
    </row>
    <row r="621" spans="1:39" s="4" customFormat="1" ht="14.4">
      <c r="A621" s="64" t="s">
        <v>782</v>
      </c>
      <c r="B621" s="64" t="s">
        <v>102</v>
      </c>
      <c r="C621" s="64"/>
      <c r="D621" s="64" t="s">
        <v>103</v>
      </c>
      <c r="E621" s="11"/>
      <c r="F621" s="11"/>
      <c r="G621" s="8"/>
      <c r="I621" s="64"/>
      <c r="J621" s="48"/>
      <c r="K621" s="108"/>
      <c r="M621" s="64">
        <v>1</v>
      </c>
      <c r="N621" s="258">
        <v>1353.12</v>
      </c>
      <c r="P621" s="64"/>
      <c r="Q621" s="259"/>
      <c r="S621" s="64"/>
      <c r="T621" s="259"/>
      <c r="V621" s="174"/>
      <c r="W621" s="175"/>
      <c r="X621" s="167"/>
      <c r="Y621" s="167"/>
      <c r="Z621" s="167"/>
      <c r="AA621" s="66"/>
      <c r="AB621" s="5"/>
      <c r="AC621" s="5"/>
      <c r="AD621" s="5"/>
      <c r="AE621" s="5"/>
      <c r="AF621" s="5"/>
      <c r="AG621" s="5"/>
      <c r="AH621" s="5"/>
      <c r="AI621" s="5"/>
      <c r="AJ621" s="5"/>
      <c r="AK621" s="5"/>
      <c r="AL621" s="5"/>
      <c r="AM621" s="5"/>
    </row>
    <row r="622" spans="1:39" s="4" customFormat="1" ht="14.4">
      <c r="A622" s="64" t="s">
        <v>782</v>
      </c>
      <c r="B622" s="64" t="s">
        <v>104</v>
      </c>
      <c r="C622" s="64"/>
      <c r="D622" s="64" t="s">
        <v>105</v>
      </c>
      <c r="E622" s="11"/>
      <c r="F622" s="11"/>
      <c r="G622" s="8"/>
      <c r="I622" s="64"/>
      <c r="J622" s="48"/>
      <c r="K622" s="108"/>
      <c r="M622" s="64">
        <v>1</v>
      </c>
      <c r="N622" s="258">
        <v>29.59</v>
      </c>
      <c r="P622" s="64"/>
      <c r="Q622" s="259"/>
      <c r="S622" s="64"/>
      <c r="T622" s="259"/>
      <c r="V622" s="174"/>
      <c r="W622" s="175"/>
      <c r="X622" s="167"/>
      <c r="Y622" s="167"/>
      <c r="Z622" s="167"/>
      <c r="AA622" s="66"/>
      <c r="AB622" s="5"/>
      <c r="AC622" s="5"/>
      <c r="AD622" s="5"/>
      <c r="AE622" s="5"/>
      <c r="AF622" s="5"/>
      <c r="AG622" s="5"/>
      <c r="AH622" s="5"/>
      <c r="AI622" s="5"/>
      <c r="AJ622" s="5"/>
      <c r="AK622" s="5"/>
      <c r="AL622" s="5"/>
      <c r="AM622" s="5"/>
    </row>
    <row r="623" spans="1:39" s="4" customFormat="1" ht="14.4">
      <c r="A623" s="64" t="s">
        <v>782</v>
      </c>
      <c r="B623" s="64" t="s">
        <v>726</v>
      </c>
      <c r="C623" s="64"/>
      <c r="D623" s="64" t="s">
        <v>107</v>
      </c>
      <c r="E623" s="11"/>
      <c r="F623" s="11"/>
      <c r="G623" s="8"/>
      <c r="I623" s="64"/>
      <c r="J623" s="48"/>
      <c r="K623" s="108"/>
      <c r="M623" s="64"/>
      <c r="N623" s="258"/>
      <c r="P623" s="64"/>
      <c r="Q623" s="259"/>
      <c r="S623" s="64">
        <v>1</v>
      </c>
      <c r="T623" s="259">
        <v>977.86</v>
      </c>
      <c r="V623" s="174"/>
      <c r="W623" s="175"/>
      <c r="X623" s="167"/>
      <c r="Y623" s="167"/>
      <c r="Z623" s="167"/>
      <c r="AA623" s="66"/>
      <c r="AB623" s="5"/>
      <c r="AC623" s="5"/>
      <c r="AD623" s="5"/>
      <c r="AE623" s="5"/>
      <c r="AF623" s="5"/>
      <c r="AG623" s="5"/>
      <c r="AH623" s="5"/>
      <c r="AI623" s="5"/>
      <c r="AJ623" s="5"/>
      <c r="AK623" s="5"/>
      <c r="AL623" s="5"/>
      <c r="AM623" s="5"/>
    </row>
    <row r="624" spans="1:39" s="4" customFormat="1" ht="14.4">
      <c r="A624" s="64" t="s">
        <v>782</v>
      </c>
      <c r="B624" s="64" t="s">
        <v>108</v>
      </c>
      <c r="C624" s="64"/>
      <c r="D624" s="64" t="s">
        <v>84</v>
      </c>
      <c r="E624" s="11"/>
      <c r="F624" s="11"/>
      <c r="G624" s="8"/>
      <c r="I624" s="64"/>
      <c r="J624" s="48"/>
      <c r="K624" s="108"/>
      <c r="M624" s="64">
        <v>9</v>
      </c>
      <c r="N624" s="258">
        <v>1563.45</v>
      </c>
      <c r="P624" s="64">
        <v>5</v>
      </c>
      <c r="Q624" s="259">
        <v>2271.33</v>
      </c>
      <c r="S624" s="64">
        <v>2</v>
      </c>
      <c r="T624" s="259">
        <v>107.52</v>
      </c>
      <c r="V624" s="174"/>
      <c r="W624" s="175"/>
      <c r="X624" s="167"/>
      <c r="Y624" s="167"/>
      <c r="Z624" s="167"/>
      <c r="AA624" s="66"/>
      <c r="AB624" s="5"/>
      <c r="AC624" s="5"/>
      <c r="AD624" s="5"/>
      <c r="AE624" s="5"/>
      <c r="AF624" s="5"/>
      <c r="AG624" s="5"/>
      <c r="AH624" s="5"/>
      <c r="AI624" s="5"/>
      <c r="AJ624" s="5"/>
      <c r="AK624" s="5"/>
      <c r="AL624" s="5"/>
      <c r="AM624" s="5"/>
    </row>
    <row r="625" spans="1:39" s="4" customFormat="1" ht="14.4">
      <c r="A625" s="64" t="s">
        <v>782</v>
      </c>
      <c r="B625" s="64" t="s">
        <v>109</v>
      </c>
      <c r="C625" s="64"/>
      <c r="D625" s="64" t="s">
        <v>110</v>
      </c>
      <c r="E625" s="11"/>
      <c r="F625" s="11"/>
      <c r="G625" s="8"/>
      <c r="I625" s="64"/>
      <c r="J625" s="48"/>
      <c r="K625" s="108"/>
      <c r="M625" s="64">
        <v>3</v>
      </c>
      <c r="N625" s="258">
        <v>289.8</v>
      </c>
      <c r="P625" s="64">
        <v>1</v>
      </c>
      <c r="Q625" s="259">
        <v>17.37</v>
      </c>
      <c r="S625" s="64"/>
      <c r="T625" s="259"/>
      <c r="V625" s="174"/>
      <c r="W625" s="175"/>
      <c r="X625" s="167"/>
      <c r="Y625" s="167"/>
      <c r="Z625" s="167"/>
      <c r="AA625" s="66"/>
      <c r="AB625" s="5"/>
      <c r="AC625" s="5"/>
      <c r="AD625" s="5"/>
      <c r="AE625" s="5"/>
      <c r="AF625" s="5"/>
      <c r="AG625" s="5"/>
      <c r="AH625" s="5"/>
      <c r="AI625" s="5"/>
      <c r="AJ625" s="5"/>
      <c r="AK625" s="5"/>
      <c r="AL625" s="5"/>
      <c r="AM625" s="5"/>
    </row>
    <row r="626" spans="1:39" s="4" customFormat="1" ht="14.4">
      <c r="A626" s="64" t="s">
        <v>782</v>
      </c>
      <c r="B626" s="64" t="s">
        <v>112</v>
      </c>
      <c r="C626" s="64"/>
      <c r="D626" s="64" t="s">
        <v>113</v>
      </c>
      <c r="E626" s="11"/>
      <c r="F626" s="11"/>
      <c r="G626" s="8"/>
      <c r="I626" s="64"/>
      <c r="J626" s="48"/>
      <c r="K626" s="108"/>
      <c r="M626" s="64">
        <v>1</v>
      </c>
      <c r="N626" s="258">
        <v>78.27</v>
      </c>
      <c r="P626" s="64"/>
      <c r="Q626" s="259"/>
      <c r="S626" s="64"/>
      <c r="T626" s="259"/>
      <c r="V626" s="174"/>
      <c r="W626" s="175"/>
      <c r="X626" s="167"/>
      <c r="Y626" s="167"/>
      <c r="Z626" s="167"/>
      <c r="AA626" s="66"/>
      <c r="AB626" s="5"/>
      <c r="AC626" s="5"/>
      <c r="AD626" s="5"/>
      <c r="AE626" s="5"/>
      <c r="AF626" s="5"/>
      <c r="AG626" s="5"/>
      <c r="AH626" s="5"/>
      <c r="AI626" s="5"/>
      <c r="AJ626" s="5"/>
      <c r="AK626" s="5"/>
      <c r="AL626" s="5"/>
      <c r="AM626" s="5"/>
    </row>
    <row r="627" spans="1:39" s="4" customFormat="1" ht="14.4">
      <c r="A627" s="64" t="s">
        <v>782</v>
      </c>
      <c r="B627" s="64" t="s">
        <v>120</v>
      </c>
      <c r="C627" s="64"/>
      <c r="D627" s="64" t="s">
        <v>121</v>
      </c>
      <c r="E627" s="11"/>
      <c r="F627" s="11"/>
      <c r="G627" s="8"/>
      <c r="I627" s="64"/>
      <c r="J627" s="48"/>
      <c r="K627" s="108"/>
      <c r="M627" s="64">
        <v>1</v>
      </c>
      <c r="N627" s="258">
        <v>108.76</v>
      </c>
      <c r="P627" s="64"/>
      <c r="Q627" s="259"/>
      <c r="S627" s="64"/>
      <c r="T627" s="259"/>
      <c r="V627" s="174"/>
      <c r="W627" s="175"/>
      <c r="X627" s="167"/>
      <c r="Y627" s="167"/>
      <c r="Z627" s="167"/>
      <c r="AA627" s="66"/>
      <c r="AB627" s="5"/>
      <c r="AC627" s="5"/>
      <c r="AD627" s="5"/>
      <c r="AE627" s="5"/>
      <c r="AF627" s="5"/>
      <c r="AG627" s="5"/>
      <c r="AH627" s="5"/>
      <c r="AI627" s="5"/>
      <c r="AJ627" s="5"/>
      <c r="AK627" s="5"/>
      <c r="AL627" s="5"/>
      <c r="AM627" s="5"/>
    </row>
    <row r="628" spans="1:39" s="4" customFormat="1" ht="14.4">
      <c r="A628" s="64" t="s">
        <v>782</v>
      </c>
      <c r="B628" s="64" t="s">
        <v>124</v>
      </c>
      <c r="C628" s="64"/>
      <c r="D628" s="64" t="s">
        <v>123</v>
      </c>
      <c r="E628" s="11"/>
      <c r="F628" s="11"/>
      <c r="G628" s="8"/>
      <c r="I628" s="64"/>
      <c r="J628" s="48"/>
      <c r="K628" s="108"/>
      <c r="M628" s="64">
        <v>1</v>
      </c>
      <c r="N628" s="258">
        <v>289.58</v>
      </c>
      <c r="P628" s="64"/>
      <c r="Q628" s="259"/>
      <c r="S628" s="64"/>
      <c r="T628" s="259"/>
      <c r="V628" s="174"/>
      <c r="W628" s="175"/>
      <c r="X628" s="167"/>
      <c r="Y628" s="167"/>
      <c r="Z628" s="167"/>
      <c r="AA628" s="66"/>
      <c r="AB628" s="5"/>
      <c r="AC628" s="5"/>
      <c r="AD628" s="5"/>
      <c r="AE628" s="5"/>
      <c r="AF628" s="5"/>
      <c r="AG628" s="5"/>
      <c r="AH628" s="5"/>
      <c r="AI628" s="5"/>
      <c r="AJ628" s="5"/>
      <c r="AK628" s="5"/>
      <c r="AL628" s="5"/>
      <c r="AM628" s="5"/>
    </row>
    <row r="629" spans="1:39" s="4" customFormat="1" ht="14.4">
      <c r="A629" s="64" t="s">
        <v>782</v>
      </c>
      <c r="B629" s="64" t="s">
        <v>125</v>
      </c>
      <c r="C629" s="64"/>
      <c r="D629" s="64" t="s">
        <v>92</v>
      </c>
      <c r="E629" s="11"/>
      <c r="F629" s="11"/>
      <c r="G629" s="8"/>
      <c r="I629" s="64"/>
      <c r="J629" s="48"/>
      <c r="K629" s="108"/>
      <c r="M629" s="64">
        <v>6</v>
      </c>
      <c r="N629" s="258">
        <v>461.38</v>
      </c>
      <c r="P629" s="64">
        <v>2</v>
      </c>
      <c r="Q629" s="259">
        <v>40.630000000000003</v>
      </c>
      <c r="S629" s="64">
        <v>4</v>
      </c>
      <c r="T629" s="259">
        <v>726.89</v>
      </c>
      <c r="V629" s="174"/>
      <c r="W629" s="175"/>
      <c r="X629" s="167"/>
      <c r="Y629" s="167"/>
      <c r="Z629" s="167"/>
      <c r="AA629" s="66"/>
      <c r="AB629" s="5"/>
      <c r="AC629" s="5"/>
      <c r="AD629" s="5"/>
      <c r="AE629" s="5"/>
      <c r="AF629" s="5"/>
      <c r="AG629" s="5"/>
      <c r="AH629" s="5"/>
      <c r="AI629" s="5"/>
      <c r="AJ629" s="5"/>
      <c r="AK629" s="5"/>
      <c r="AL629" s="5"/>
      <c r="AM629" s="5"/>
    </row>
    <row r="630" spans="1:39" s="4" customFormat="1" ht="14.4">
      <c r="A630" s="64" t="s">
        <v>782</v>
      </c>
      <c r="B630" s="64" t="s">
        <v>126</v>
      </c>
      <c r="C630" s="64"/>
      <c r="D630" s="64" t="s">
        <v>127</v>
      </c>
      <c r="E630" s="11"/>
      <c r="F630" s="11"/>
      <c r="G630" s="8"/>
      <c r="I630" s="64"/>
      <c r="J630" s="48"/>
      <c r="K630" s="108"/>
      <c r="M630" s="64">
        <v>4</v>
      </c>
      <c r="N630" s="258">
        <v>961.93</v>
      </c>
      <c r="P630" s="64">
        <v>5</v>
      </c>
      <c r="Q630" s="259">
        <v>503.1</v>
      </c>
      <c r="S630" s="64">
        <v>1</v>
      </c>
      <c r="T630" s="259">
        <v>53.69</v>
      </c>
      <c r="V630" s="174"/>
      <c r="W630" s="175"/>
      <c r="X630" s="167"/>
      <c r="Y630" s="167"/>
      <c r="Z630" s="167"/>
      <c r="AA630" s="66"/>
      <c r="AB630" s="5"/>
      <c r="AC630" s="5"/>
      <c r="AD630" s="5"/>
      <c r="AE630" s="5"/>
      <c r="AF630" s="5"/>
      <c r="AG630" s="5"/>
      <c r="AH630" s="5"/>
      <c r="AI630" s="5"/>
      <c r="AJ630" s="5"/>
      <c r="AK630" s="5"/>
      <c r="AL630" s="5"/>
      <c r="AM630" s="5"/>
    </row>
    <row r="631" spans="1:39" s="4" customFormat="1" ht="14.4">
      <c r="A631" s="64" t="s">
        <v>782</v>
      </c>
      <c r="B631" s="64" t="s">
        <v>700</v>
      </c>
      <c r="C631" s="64"/>
      <c r="D631" s="64" t="s">
        <v>127</v>
      </c>
      <c r="E631" s="11"/>
      <c r="F631" s="11"/>
      <c r="G631" s="8"/>
      <c r="I631" s="64"/>
      <c r="J631" s="48"/>
      <c r="K631" s="108"/>
      <c r="M631" s="64"/>
      <c r="N631" s="258"/>
      <c r="P631" s="64">
        <v>1</v>
      </c>
      <c r="Q631" s="259">
        <v>151.16999999999999</v>
      </c>
      <c r="S631" s="64">
        <v>2</v>
      </c>
      <c r="T631" s="259">
        <v>288.98</v>
      </c>
      <c r="V631" s="174"/>
      <c r="W631" s="175"/>
      <c r="X631" s="167"/>
      <c r="Y631" s="167"/>
      <c r="Z631" s="167"/>
      <c r="AA631" s="66"/>
      <c r="AB631" s="5"/>
      <c r="AC631" s="5"/>
      <c r="AD631" s="5"/>
      <c r="AE631" s="5"/>
      <c r="AF631" s="5"/>
      <c r="AG631" s="5"/>
      <c r="AH631" s="5"/>
      <c r="AI631" s="5"/>
      <c r="AJ631" s="5"/>
      <c r="AK631" s="5"/>
      <c r="AL631" s="5"/>
      <c r="AM631" s="5"/>
    </row>
    <row r="632" spans="1:39" s="4" customFormat="1" ht="14.4">
      <c r="A632" s="64" t="s">
        <v>782</v>
      </c>
      <c r="B632" s="64" t="s">
        <v>128</v>
      </c>
      <c r="C632" s="64"/>
      <c r="D632" s="64" t="s">
        <v>96</v>
      </c>
      <c r="E632" s="11"/>
      <c r="F632" s="11"/>
      <c r="G632" s="8"/>
      <c r="I632" s="64"/>
      <c r="J632" s="48"/>
      <c r="K632" s="108"/>
      <c r="M632" s="64"/>
      <c r="N632" s="258"/>
      <c r="P632" s="64"/>
      <c r="Q632" s="259"/>
      <c r="S632" s="64">
        <v>1</v>
      </c>
      <c r="T632" s="259">
        <v>90.23</v>
      </c>
      <c r="V632" s="174"/>
      <c r="W632" s="175"/>
      <c r="X632" s="167"/>
      <c r="Y632" s="167"/>
      <c r="Z632" s="167"/>
      <c r="AA632" s="66"/>
      <c r="AB632" s="5"/>
      <c r="AC632" s="5"/>
      <c r="AD632" s="5"/>
      <c r="AE632" s="5"/>
      <c r="AF632" s="5"/>
      <c r="AG632" s="5"/>
      <c r="AH632" s="5"/>
      <c r="AI632" s="5"/>
      <c r="AJ632" s="5"/>
      <c r="AK632" s="5"/>
      <c r="AL632" s="5"/>
      <c r="AM632" s="5"/>
    </row>
    <row r="633" spans="1:39" s="4" customFormat="1" ht="14.4">
      <c r="A633" s="64" t="s">
        <v>782</v>
      </c>
      <c r="B633" s="64" t="s">
        <v>135</v>
      </c>
      <c r="C633" s="64"/>
      <c r="D633" s="64" t="s">
        <v>136</v>
      </c>
      <c r="E633" s="11"/>
      <c r="F633" s="11"/>
      <c r="G633" s="8"/>
      <c r="I633" s="64"/>
      <c r="J633" s="48"/>
      <c r="K633" s="108"/>
      <c r="M633" s="64">
        <v>121</v>
      </c>
      <c r="N633" s="258">
        <v>26482.46</v>
      </c>
      <c r="P633" s="64">
        <v>29</v>
      </c>
      <c r="Q633" s="259">
        <v>4832.7</v>
      </c>
      <c r="S633" s="64">
        <v>13</v>
      </c>
      <c r="T633" s="259">
        <v>2788.03</v>
      </c>
      <c r="V633" s="174"/>
      <c r="W633" s="175"/>
      <c r="X633" s="167"/>
      <c r="Y633" s="167"/>
      <c r="Z633" s="167"/>
      <c r="AA633" s="66"/>
      <c r="AB633" s="5"/>
      <c r="AC633" s="5"/>
      <c r="AD633" s="5"/>
      <c r="AE633" s="5"/>
      <c r="AF633" s="5"/>
      <c r="AG633" s="5"/>
      <c r="AH633" s="5"/>
      <c r="AI633" s="5"/>
      <c r="AJ633" s="5"/>
      <c r="AK633" s="5"/>
      <c r="AL633" s="5"/>
      <c r="AM633" s="5"/>
    </row>
    <row r="634" spans="1:39" s="4" customFormat="1" ht="14.4">
      <c r="A634" s="64" t="s">
        <v>782</v>
      </c>
      <c r="B634" s="64" t="s">
        <v>701</v>
      </c>
      <c r="C634" s="64"/>
      <c r="D634" s="64" t="s">
        <v>136</v>
      </c>
      <c r="E634" s="11"/>
      <c r="F634" s="11"/>
      <c r="G634" s="8"/>
      <c r="I634" s="64"/>
      <c r="J634" s="48"/>
      <c r="K634" s="108"/>
      <c r="M634" s="64"/>
      <c r="N634" s="258"/>
      <c r="P634" s="64">
        <v>2</v>
      </c>
      <c r="Q634" s="259">
        <v>82.35</v>
      </c>
      <c r="S634" s="64">
        <v>3</v>
      </c>
      <c r="T634" s="259">
        <v>1006.26</v>
      </c>
      <c r="V634" s="174"/>
      <c r="W634" s="175"/>
      <c r="X634" s="167"/>
      <c r="Y634" s="167"/>
      <c r="Z634" s="167"/>
      <c r="AA634" s="66"/>
      <c r="AB634" s="5"/>
      <c r="AC634" s="5"/>
      <c r="AD634" s="5"/>
      <c r="AE634" s="5"/>
      <c r="AF634" s="5"/>
      <c r="AG634" s="5"/>
      <c r="AH634" s="5"/>
      <c r="AI634" s="5"/>
      <c r="AJ634" s="5"/>
      <c r="AK634" s="5"/>
      <c r="AL634" s="5"/>
      <c r="AM634" s="5"/>
    </row>
    <row r="635" spans="1:39" s="4" customFormat="1" ht="14.4">
      <c r="A635" s="64" t="s">
        <v>782</v>
      </c>
      <c r="B635" s="64" t="s">
        <v>784</v>
      </c>
      <c r="C635" s="64"/>
      <c r="D635" s="64" t="s">
        <v>139</v>
      </c>
      <c r="E635" s="11"/>
      <c r="F635" s="11"/>
      <c r="G635" s="8"/>
      <c r="I635" s="64"/>
      <c r="J635" s="48"/>
      <c r="K635" s="108"/>
      <c r="M635" s="64">
        <v>1</v>
      </c>
      <c r="N635" s="258">
        <v>194.58</v>
      </c>
      <c r="P635" s="64">
        <v>1</v>
      </c>
      <c r="Q635" s="259">
        <v>20.53</v>
      </c>
      <c r="S635" s="64">
        <v>1</v>
      </c>
      <c r="T635" s="259">
        <v>55.09</v>
      </c>
      <c r="V635" s="174"/>
      <c r="W635" s="175"/>
      <c r="X635" s="167"/>
      <c r="Y635" s="167"/>
      <c r="Z635" s="167"/>
      <c r="AA635" s="66"/>
      <c r="AB635" s="5"/>
      <c r="AC635" s="5"/>
      <c r="AD635" s="5"/>
      <c r="AE635" s="5"/>
      <c r="AF635" s="5"/>
      <c r="AG635" s="5"/>
      <c r="AH635" s="5"/>
      <c r="AI635" s="5"/>
      <c r="AJ635" s="5"/>
      <c r="AK635" s="5"/>
      <c r="AL635" s="5"/>
      <c r="AM635" s="5"/>
    </row>
    <row r="636" spans="1:39" s="4" customFormat="1" ht="14.4">
      <c r="A636" s="64" t="s">
        <v>782</v>
      </c>
      <c r="B636" s="64" t="s">
        <v>140</v>
      </c>
      <c r="C636" s="64"/>
      <c r="D636" s="64" t="s">
        <v>136</v>
      </c>
      <c r="E636" s="11"/>
      <c r="F636" s="11"/>
      <c r="G636" s="8"/>
      <c r="I636" s="64"/>
      <c r="J636" s="48"/>
      <c r="K636" s="108"/>
      <c r="M636" s="64">
        <v>1</v>
      </c>
      <c r="N636" s="258">
        <v>356.47</v>
      </c>
      <c r="P636" s="64"/>
      <c r="Q636" s="259"/>
      <c r="S636" s="64"/>
      <c r="T636" s="259"/>
      <c r="V636" s="174"/>
      <c r="W636" s="175"/>
      <c r="X636" s="167"/>
      <c r="Y636" s="167"/>
      <c r="Z636" s="167"/>
      <c r="AA636" s="66"/>
      <c r="AB636" s="5"/>
      <c r="AC636" s="5"/>
      <c r="AD636" s="5"/>
      <c r="AE636" s="5"/>
      <c r="AF636" s="5"/>
      <c r="AG636" s="5"/>
      <c r="AH636" s="5"/>
      <c r="AI636" s="5"/>
      <c r="AJ636" s="5"/>
      <c r="AK636" s="5"/>
      <c r="AL636" s="5"/>
      <c r="AM636" s="5"/>
    </row>
    <row r="637" spans="1:39" s="4" customFormat="1" ht="14.4">
      <c r="A637" s="64" t="s">
        <v>782</v>
      </c>
      <c r="B637" s="64" t="s">
        <v>141</v>
      </c>
      <c r="C637" s="64"/>
      <c r="D637" s="64" t="s">
        <v>142</v>
      </c>
      <c r="E637" s="11"/>
      <c r="F637" s="11"/>
      <c r="G637" s="8"/>
      <c r="I637" s="64"/>
      <c r="J637" s="48"/>
      <c r="K637" s="108"/>
      <c r="M637" s="64">
        <v>3</v>
      </c>
      <c r="N637" s="258">
        <v>343.93</v>
      </c>
      <c r="P637" s="64">
        <v>1</v>
      </c>
      <c r="Q637" s="259">
        <v>83.44</v>
      </c>
      <c r="S637" s="64">
        <v>2</v>
      </c>
      <c r="T637" s="259">
        <v>557.38</v>
      </c>
      <c r="V637" s="174"/>
      <c r="W637" s="175"/>
      <c r="X637" s="167"/>
      <c r="Y637" s="167"/>
      <c r="Z637" s="167"/>
      <c r="AA637" s="66"/>
      <c r="AB637" s="5"/>
      <c r="AC637" s="5"/>
      <c r="AD637" s="5"/>
      <c r="AE637" s="5"/>
      <c r="AF637" s="5"/>
      <c r="AG637" s="5"/>
      <c r="AH637" s="5"/>
      <c r="AI637" s="5"/>
      <c r="AJ637" s="5"/>
      <c r="AK637" s="5"/>
      <c r="AL637" s="5"/>
      <c r="AM637" s="5"/>
    </row>
    <row r="638" spans="1:39" s="4" customFormat="1" ht="14.4">
      <c r="A638" s="64" t="s">
        <v>782</v>
      </c>
      <c r="B638" s="64" t="s">
        <v>145</v>
      </c>
      <c r="C638" s="64"/>
      <c r="D638" s="64" t="s">
        <v>146</v>
      </c>
      <c r="E638" s="11"/>
      <c r="F638" s="11"/>
      <c r="G638" s="8"/>
      <c r="I638" s="64"/>
      <c r="J638" s="48"/>
      <c r="K638" s="108"/>
      <c r="M638" s="64">
        <v>1</v>
      </c>
      <c r="N638" s="258">
        <v>85.28</v>
      </c>
      <c r="P638" s="64"/>
      <c r="Q638" s="259"/>
      <c r="S638" s="64"/>
      <c r="T638" s="259"/>
      <c r="V638" s="174"/>
      <c r="W638" s="175"/>
      <c r="X638" s="167"/>
      <c r="Y638" s="167"/>
      <c r="Z638" s="167"/>
      <c r="AA638" s="66"/>
      <c r="AB638" s="5"/>
      <c r="AC638" s="5"/>
      <c r="AD638" s="5"/>
      <c r="AE638" s="5"/>
      <c r="AF638" s="5"/>
      <c r="AG638" s="5"/>
      <c r="AH638" s="5"/>
      <c r="AI638" s="5"/>
      <c r="AJ638" s="5"/>
      <c r="AK638" s="5"/>
      <c r="AL638" s="5"/>
      <c r="AM638" s="5"/>
    </row>
    <row r="639" spans="1:39" s="4" customFormat="1" ht="14.4">
      <c r="A639" s="64" t="s">
        <v>782</v>
      </c>
      <c r="B639" s="64" t="s">
        <v>147</v>
      </c>
      <c r="C639" s="64"/>
      <c r="D639" s="64" t="s">
        <v>148</v>
      </c>
      <c r="E639" s="11"/>
      <c r="F639" s="11"/>
      <c r="G639" s="8"/>
      <c r="I639" s="64"/>
      <c r="J639" s="48"/>
      <c r="K639" s="108"/>
      <c r="M639" s="64">
        <v>1</v>
      </c>
      <c r="N639" s="258">
        <v>505.84</v>
      </c>
      <c r="P639" s="64">
        <v>3</v>
      </c>
      <c r="Q639" s="259">
        <v>142.66999999999999</v>
      </c>
      <c r="S639" s="64">
        <v>2</v>
      </c>
      <c r="T639" s="259">
        <v>1211.22</v>
      </c>
      <c r="V639" s="174"/>
      <c r="W639" s="175"/>
      <c r="X639" s="167"/>
      <c r="Y639" s="167"/>
      <c r="Z639" s="167"/>
      <c r="AA639" s="66"/>
      <c r="AB639" s="5"/>
      <c r="AC639" s="5"/>
      <c r="AD639" s="5"/>
      <c r="AE639" s="5"/>
      <c r="AF639" s="5"/>
      <c r="AG639" s="5"/>
      <c r="AH639" s="5"/>
      <c r="AI639" s="5"/>
      <c r="AJ639" s="5"/>
      <c r="AK639" s="5"/>
      <c r="AL639" s="5"/>
      <c r="AM639" s="5"/>
    </row>
    <row r="640" spans="1:39" s="4" customFormat="1" ht="14.4">
      <c r="A640" s="64" t="s">
        <v>782</v>
      </c>
      <c r="B640" s="64" t="s">
        <v>149</v>
      </c>
      <c r="C640" s="64"/>
      <c r="D640" s="64" t="s">
        <v>146</v>
      </c>
      <c r="E640" s="11"/>
      <c r="F640" s="11"/>
      <c r="G640" s="8"/>
      <c r="I640" s="64"/>
      <c r="J640" s="48"/>
      <c r="K640" s="108"/>
      <c r="M640" s="64">
        <v>11</v>
      </c>
      <c r="N640" s="258">
        <v>1821.99</v>
      </c>
      <c r="P640" s="64">
        <v>3</v>
      </c>
      <c r="Q640" s="259">
        <v>1476.29</v>
      </c>
      <c r="S640" s="64">
        <v>2</v>
      </c>
      <c r="T640" s="259">
        <v>414.42</v>
      </c>
      <c r="V640" s="174"/>
      <c r="W640" s="175"/>
      <c r="X640" s="167"/>
      <c r="Y640" s="167"/>
      <c r="Z640" s="167"/>
      <c r="AA640" s="66"/>
      <c r="AB640" s="5"/>
      <c r="AC640" s="5"/>
      <c r="AD640" s="5"/>
      <c r="AE640" s="5"/>
      <c r="AF640" s="5"/>
      <c r="AG640" s="5"/>
      <c r="AH640" s="5"/>
      <c r="AI640" s="5"/>
      <c r="AJ640" s="5"/>
      <c r="AK640" s="5"/>
      <c r="AL640" s="5"/>
      <c r="AM640" s="5"/>
    </row>
    <row r="641" spans="1:39" s="4" customFormat="1" ht="14.4">
      <c r="A641" s="64" t="s">
        <v>782</v>
      </c>
      <c r="B641" s="64" t="s">
        <v>152</v>
      </c>
      <c r="C641" s="64"/>
      <c r="D641" s="64" t="s">
        <v>153</v>
      </c>
      <c r="E641" s="11"/>
      <c r="F641" s="11"/>
      <c r="G641" s="8"/>
      <c r="I641" s="64"/>
      <c r="J641" s="48"/>
      <c r="K641" s="108"/>
      <c r="M641" s="64">
        <v>2</v>
      </c>
      <c r="N641" s="258">
        <v>1895.06</v>
      </c>
      <c r="P641" s="64"/>
      <c r="Q641" s="259"/>
      <c r="S641" s="64"/>
      <c r="T641" s="259"/>
      <c r="V641" s="174"/>
      <c r="W641" s="175"/>
      <c r="X641" s="167"/>
      <c r="Y641" s="167"/>
      <c r="Z641" s="167"/>
      <c r="AA641" s="66"/>
      <c r="AB641" s="5"/>
      <c r="AC641" s="5"/>
      <c r="AD641" s="5"/>
      <c r="AE641" s="5"/>
      <c r="AF641" s="5"/>
      <c r="AG641" s="5"/>
      <c r="AH641" s="5"/>
      <c r="AI641" s="5"/>
      <c r="AJ641" s="5"/>
      <c r="AK641" s="5"/>
      <c r="AL641" s="5"/>
      <c r="AM641" s="5"/>
    </row>
    <row r="642" spans="1:39" s="4" customFormat="1" ht="14.4">
      <c r="A642" s="64" t="s">
        <v>782</v>
      </c>
      <c r="B642" s="64" t="s">
        <v>154</v>
      </c>
      <c r="C642" s="64"/>
      <c r="D642" s="64" t="s">
        <v>155</v>
      </c>
      <c r="E642" s="11"/>
      <c r="F642" s="11"/>
      <c r="G642" s="8"/>
      <c r="I642" s="64"/>
      <c r="J642" s="48"/>
      <c r="K642" s="108"/>
      <c r="M642" s="64">
        <v>14</v>
      </c>
      <c r="N642" s="258">
        <v>4261.12</v>
      </c>
      <c r="P642" s="64">
        <v>9</v>
      </c>
      <c r="Q642" s="259">
        <v>740.51</v>
      </c>
      <c r="S642" s="64">
        <v>3</v>
      </c>
      <c r="T642" s="259">
        <v>353.72</v>
      </c>
      <c r="V642" s="174"/>
      <c r="W642" s="175"/>
      <c r="X642" s="167"/>
      <c r="Y642" s="167"/>
      <c r="Z642" s="167"/>
      <c r="AA642" s="66"/>
      <c r="AB642" s="5"/>
      <c r="AC642" s="5"/>
      <c r="AD642" s="5"/>
      <c r="AE642" s="5"/>
      <c r="AF642" s="5"/>
      <c r="AG642" s="5"/>
      <c r="AH642" s="5"/>
      <c r="AI642" s="5"/>
      <c r="AJ642" s="5"/>
      <c r="AK642" s="5"/>
      <c r="AL642" s="5"/>
      <c r="AM642" s="5"/>
    </row>
    <row r="643" spans="1:39" s="4" customFormat="1" ht="14.4">
      <c r="A643" s="64" t="s">
        <v>782</v>
      </c>
      <c r="B643" s="64" t="s">
        <v>731</v>
      </c>
      <c r="C643" s="64"/>
      <c r="D643" s="64" t="s">
        <v>155</v>
      </c>
      <c r="E643" s="11"/>
      <c r="F643" s="11"/>
      <c r="G643" s="8"/>
      <c r="I643" s="64"/>
      <c r="J643" s="48"/>
      <c r="K643" s="108"/>
      <c r="M643" s="64"/>
      <c r="N643" s="258"/>
      <c r="P643" s="64"/>
      <c r="Q643" s="259"/>
      <c r="S643" s="64">
        <v>2</v>
      </c>
      <c r="T643" s="259">
        <v>381.44</v>
      </c>
      <c r="V643" s="174"/>
      <c r="W643" s="175"/>
      <c r="X643" s="167"/>
      <c r="Y643" s="167"/>
      <c r="Z643" s="167"/>
      <c r="AA643" s="66"/>
      <c r="AB643" s="5"/>
      <c r="AC643" s="5"/>
      <c r="AD643" s="5"/>
      <c r="AE643" s="5"/>
      <c r="AF643" s="5"/>
      <c r="AG643" s="5"/>
      <c r="AH643" s="5"/>
      <c r="AI643" s="5"/>
      <c r="AJ643" s="5"/>
      <c r="AK643" s="5"/>
      <c r="AL643" s="5"/>
      <c r="AM643" s="5"/>
    </row>
    <row r="644" spans="1:39" s="4" customFormat="1" ht="14.4">
      <c r="A644" s="64" t="s">
        <v>782</v>
      </c>
      <c r="B644" s="64" t="s">
        <v>156</v>
      </c>
      <c r="C644" s="64"/>
      <c r="D644" s="64" t="s">
        <v>157</v>
      </c>
      <c r="E644" s="11"/>
      <c r="F644" s="11"/>
      <c r="G644" s="8"/>
      <c r="I644" s="64"/>
      <c r="J644" s="48"/>
      <c r="K644" s="108"/>
      <c r="M644" s="64"/>
      <c r="N644" s="258"/>
      <c r="P644" s="64">
        <v>2</v>
      </c>
      <c r="Q644" s="259">
        <v>39.82</v>
      </c>
      <c r="S644" s="64"/>
      <c r="T644" s="259"/>
      <c r="V644" s="174"/>
      <c r="W644" s="175"/>
      <c r="X644" s="167"/>
      <c r="Y644" s="167"/>
      <c r="Z644" s="167"/>
      <c r="AA644" s="66"/>
      <c r="AB644" s="5"/>
      <c r="AC644" s="5"/>
      <c r="AD644" s="5"/>
      <c r="AE644" s="5"/>
      <c r="AF644" s="5"/>
      <c r="AG644" s="5"/>
      <c r="AH644" s="5"/>
      <c r="AI644" s="5"/>
      <c r="AJ644" s="5"/>
      <c r="AK644" s="5"/>
      <c r="AL644" s="5"/>
      <c r="AM644" s="5"/>
    </row>
    <row r="645" spans="1:39" s="4" customFormat="1" ht="14.4">
      <c r="A645" s="64" t="s">
        <v>782</v>
      </c>
      <c r="B645" s="64" t="s">
        <v>158</v>
      </c>
      <c r="C645" s="64"/>
      <c r="D645" s="64" t="s">
        <v>159</v>
      </c>
      <c r="E645" s="11"/>
      <c r="F645" s="11"/>
      <c r="G645" s="8"/>
      <c r="I645" s="64"/>
      <c r="J645" s="48"/>
      <c r="K645" s="108"/>
      <c r="M645" s="64">
        <v>3</v>
      </c>
      <c r="N645" s="258">
        <v>956.61</v>
      </c>
      <c r="P645" s="64">
        <v>1</v>
      </c>
      <c r="Q645" s="259">
        <v>8.51</v>
      </c>
      <c r="S645" s="64"/>
      <c r="T645" s="259"/>
      <c r="V645" s="174"/>
      <c r="W645" s="175"/>
      <c r="X645" s="167"/>
      <c r="Y645" s="167"/>
      <c r="Z645" s="167"/>
      <c r="AA645" s="66"/>
      <c r="AB645" s="5"/>
      <c r="AC645" s="5"/>
      <c r="AD645" s="5"/>
      <c r="AE645" s="5"/>
      <c r="AF645" s="5"/>
      <c r="AG645" s="5"/>
      <c r="AH645" s="5"/>
      <c r="AI645" s="5"/>
      <c r="AJ645" s="5"/>
      <c r="AK645" s="5"/>
      <c r="AL645" s="5"/>
      <c r="AM645" s="5"/>
    </row>
    <row r="646" spans="1:39" s="4" customFormat="1" ht="14.4">
      <c r="A646" s="64" t="s">
        <v>782</v>
      </c>
      <c r="B646" s="64" t="s">
        <v>162</v>
      </c>
      <c r="C646" s="64"/>
      <c r="D646" s="64" t="s">
        <v>163</v>
      </c>
      <c r="E646" s="11"/>
      <c r="F646" s="11"/>
      <c r="G646" s="8"/>
      <c r="I646" s="64"/>
      <c r="J646" s="48"/>
      <c r="K646" s="108"/>
      <c r="M646" s="64">
        <v>2</v>
      </c>
      <c r="N646" s="258">
        <v>935.7</v>
      </c>
      <c r="P646" s="64">
        <v>1</v>
      </c>
      <c r="Q646" s="259">
        <v>827.76</v>
      </c>
      <c r="S646" s="64">
        <v>1</v>
      </c>
      <c r="T646" s="259">
        <v>239.82</v>
      </c>
      <c r="V646" s="174"/>
      <c r="W646" s="175"/>
      <c r="X646" s="167"/>
      <c r="Y646" s="167"/>
      <c r="Z646" s="167"/>
      <c r="AA646" s="66"/>
      <c r="AB646" s="5"/>
      <c r="AC646" s="5"/>
      <c r="AD646" s="5"/>
      <c r="AE646" s="5"/>
      <c r="AF646" s="5"/>
      <c r="AG646" s="5"/>
      <c r="AH646" s="5"/>
      <c r="AI646" s="5"/>
      <c r="AJ646" s="5"/>
      <c r="AK646" s="5"/>
      <c r="AL646" s="5"/>
      <c r="AM646" s="5"/>
    </row>
    <row r="647" spans="1:39" s="4" customFormat="1" ht="14.4">
      <c r="A647" s="64" t="s">
        <v>782</v>
      </c>
      <c r="B647" s="64" t="s">
        <v>164</v>
      </c>
      <c r="C647" s="64"/>
      <c r="D647" s="64" t="s">
        <v>165</v>
      </c>
      <c r="E647" s="11"/>
      <c r="F647" s="11"/>
      <c r="G647" s="8"/>
      <c r="I647" s="64"/>
      <c r="J647" s="48"/>
      <c r="K647" s="108"/>
      <c r="M647" s="64">
        <v>1</v>
      </c>
      <c r="N647" s="258">
        <v>110.38</v>
      </c>
      <c r="P647" s="64"/>
      <c r="Q647" s="259"/>
      <c r="S647" s="64"/>
      <c r="T647" s="259"/>
      <c r="V647" s="174"/>
      <c r="W647" s="175"/>
      <c r="X647" s="167"/>
      <c r="Y647" s="167"/>
      <c r="Z647" s="167"/>
      <c r="AA647" s="66"/>
      <c r="AB647" s="5"/>
      <c r="AC647" s="5"/>
      <c r="AD647" s="5"/>
      <c r="AE647" s="5"/>
      <c r="AF647" s="5"/>
      <c r="AG647" s="5"/>
      <c r="AH647" s="5"/>
      <c r="AI647" s="5"/>
      <c r="AJ647" s="5"/>
      <c r="AK647" s="5"/>
      <c r="AL647" s="5"/>
      <c r="AM647" s="5"/>
    </row>
    <row r="648" spans="1:39" s="4" customFormat="1" ht="14.4">
      <c r="A648" s="64" t="s">
        <v>782</v>
      </c>
      <c r="B648" s="64" t="s">
        <v>168</v>
      </c>
      <c r="C648" s="64"/>
      <c r="D648" s="64" t="s">
        <v>169</v>
      </c>
      <c r="E648" s="11"/>
      <c r="F648" s="11"/>
      <c r="G648" s="8"/>
      <c r="I648" s="64"/>
      <c r="J648" s="48"/>
      <c r="K648" s="108"/>
      <c r="M648" s="64">
        <v>2</v>
      </c>
      <c r="N648" s="258">
        <v>59.48</v>
      </c>
      <c r="P648" s="64">
        <v>2</v>
      </c>
      <c r="Q648" s="259">
        <v>66.959999999999994</v>
      </c>
      <c r="S648" s="64"/>
      <c r="T648" s="259"/>
      <c r="V648" s="174"/>
      <c r="W648" s="175"/>
      <c r="X648" s="167"/>
      <c r="Y648" s="167"/>
      <c r="Z648" s="167"/>
      <c r="AA648" s="66"/>
      <c r="AB648" s="5"/>
      <c r="AC648" s="5"/>
      <c r="AD648" s="5"/>
      <c r="AE648" s="5"/>
      <c r="AF648" s="5"/>
      <c r="AG648" s="5"/>
      <c r="AH648" s="5"/>
      <c r="AI648" s="5"/>
      <c r="AJ648" s="5"/>
      <c r="AK648" s="5"/>
      <c r="AL648" s="5"/>
      <c r="AM648" s="5"/>
    </row>
    <row r="649" spans="1:39" s="4" customFormat="1" ht="14.4">
      <c r="A649" s="64" t="s">
        <v>782</v>
      </c>
      <c r="B649" s="64" t="s">
        <v>170</v>
      </c>
      <c r="C649" s="64"/>
      <c r="D649" s="64" t="s">
        <v>171</v>
      </c>
      <c r="E649" s="11"/>
      <c r="F649" s="11"/>
      <c r="G649" s="8"/>
      <c r="I649" s="64"/>
      <c r="J649" s="48"/>
      <c r="K649" s="108"/>
      <c r="M649" s="64">
        <v>2</v>
      </c>
      <c r="N649" s="258">
        <v>201</v>
      </c>
      <c r="P649" s="64"/>
      <c r="Q649" s="259"/>
      <c r="S649" s="64"/>
      <c r="T649" s="259"/>
      <c r="V649" s="174"/>
      <c r="W649" s="175"/>
      <c r="X649" s="167"/>
      <c r="Y649" s="167"/>
      <c r="Z649" s="167"/>
      <c r="AA649" s="66"/>
      <c r="AB649" s="5"/>
      <c r="AC649" s="5"/>
      <c r="AD649" s="5"/>
      <c r="AE649" s="5"/>
      <c r="AF649" s="5"/>
      <c r="AG649" s="5"/>
      <c r="AH649" s="5"/>
      <c r="AI649" s="5"/>
      <c r="AJ649" s="5"/>
      <c r="AK649" s="5"/>
      <c r="AL649" s="5"/>
      <c r="AM649" s="5"/>
    </row>
    <row r="650" spans="1:39" s="4" customFormat="1" ht="14.4">
      <c r="A650" s="64" t="s">
        <v>782</v>
      </c>
      <c r="B650" s="64" t="s">
        <v>172</v>
      </c>
      <c r="C650" s="64"/>
      <c r="D650" s="64" t="s">
        <v>173</v>
      </c>
      <c r="E650" s="11"/>
      <c r="F650" s="11"/>
      <c r="G650" s="8"/>
      <c r="I650" s="64"/>
      <c r="J650" s="48"/>
      <c r="K650" s="108"/>
      <c r="M650" s="64">
        <v>10</v>
      </c>
      <c r="N650" s="258">
        <v>2647.68</v>
      </c>
      <c r="P650" s="64"/>
      <c r="Q650" s="259"/>
      <c r="S650" s="64">
        <v>2</v>
      </c>
      <c r="T650" s="259">
        <v>223.08</v>
      </c>
      <c r="V650" s="174"/>
      <c r="W650" s="175"/>
      <c r="X650" s="167"/>
      <c r="Y650" s="167"/>
      <c r="Z650" s="167"/>
      <c r="AA650" s="66"/>
      <c r="AB650" s="5"/>
      <c r="AC650" s="5"/>
      <c r="AD650" s="5"/>
      <c r="AE650" s="5"/>
      <c r="AF650" s="5"/>
      <c r="AG650" s="5"/>
      <c r="AH650" s="5"/>
      <c r="AI650" s="5"/>
      <c r="AJ650" s="5"/>
      <c r="AK650" s="5"/>
      <c r="AL650" s="5"/>
      <c r="AM650" s="5"/>
    </row>
    <row r="651" spans="1:39" s="4" customFormat="1" ht="14.4">
      <c r="A651" s="64" t="s">
        <v>782</v>
      </c>
      <c r="B651" s="64" t="s">
        <v>174</v>
      </c>
      <c r="C651" s="64"/>
      <c r="D651" s="64" t="s">
        <v>175</v>
      </c>
      <c r="E651" s="11"/>
      <c r="F651" s="11"/>
      <c r="G651" s="8"/>
      <c r="I651" s="64"/>
      <c r="J651" s="48"/>
      <c r="K651" s="108"/>
      <c r="M651" s="64">
        <v>19</v>
      </c>
      <c r="N651" s="258">
        <v>6727.73</v>
      </c>
      <c r="P651" s="64">
        <v>8</v>
      </c>
      <c r="Q651" s="259">
        <v>1595.51</v>
      </c>
      <c r="S651" s="64">
        <v>4</v>
      </c>
      <c r="T651" s="259">
        <v>1286.3499999999999</v>
      </c>
      <c r="V651" s="174"/>
      <c r="W651" s="175"/>
      <c r="X651" s="167"/>
      <c r="Y651" s="167"/>
      <c r="Z651" s="167"/>
      <c r="AA651" s="66"/>
      <c r="AB651" s="5"/>
      <c r="AC651" s="5"/>
      <c r="AD651" s="5"/>
      <c r="AE651" s="5"/>
      <c r="AF651" s="5"/>
      <c r="AG651" s="5"/>
      <c r="AH651" s="5"/>
      <c r="AI651" s="5"/>
      <c r="AJ651" s="5"/>
      <c r="AK651" s="5"/>
      <c r="AL651" s="5"/>
      <c r="AM651" s="5"/>
    </row>
    <row r="652" spans="1:39" s="4" customFormat="1" ht="14.4">
      <c r="A652" s="64" t="s">
        <v>782</v>
      </c>
      <c r="B652" s="64" t="s">
        <v>733</v>
      </c>
      <c r="C652" s="64"/>
      <c r="D652" s="64" t="s">
        <v>175</v>
      </c>
      <c r="E652" s="11"/>
      <c r="F652" s="11"/>
      <c r="G652" s="8"/>
      <c r="I652" s="64"/>
      <c r="J652" s="48"/>
      <c r="K652" s="108"/>
      <c r="M652" s="64"/>
      <c r="N652" s="258"/>
      <c r="P652" s="64">
        <v>2</v>
      </c>
      <c r="Q652" s="259">
        <v>146.22</v>
      </c>
      <c r="S652" s="64">
        <v>1</v>
      </c>
      <c r="T652" s="259">
        <v>136.12</v>
      </c>
      <c r="V652" s="174"/>
      <c r="W652" s="175"/>
      <c r="X652" s="167"/>
      <c r="Y652" s="167"/>
      <c r="Z652" s="167"/>
      <c r="AA652" s="66"/>
      <c r="AB652" s="5"/>
      <c r="AC652" s="5"/>
      <c r="AD652" s="5"/>
      <c r="AE652" s="5"/>
      <c r="AF652" s="5"/>
      <c r="AG652" s="5"/>
      <c r="AH652" s="5"/>
      <c r="AI652" s="5"/>
      <c r="AJ652" s="5"/>
      <c r="AK652" s="5"/>
      <c r="AL652" s="5"/>
      <c r="AM652" s="5"/>
    </row>
    <row r="653" spans="1:39" s="4" customFormat="1" ht="14.4">
      <c r="A653" s="64" t="s">
        <v>782</v>
      </c>
      <c r="B653" s="64" t="s">
        <v>176</v>
      </c>
      <c r="C653" s="64"/>
      <c r="D653" s="64" t="s">
        <v>146</v>
      </c>
      <c r="E653" s="11"/>
      <c r="F653" s="11"/>
      <c r="G653" s="8"/>
      <c r="I653" s="64"/>
      <c r="J653" s="48"/>
      <c r="K653" s="108"/>
      <c r="M653" s="64">
        <v>1</v>
      </c>
      <c r="N653" s="258">
        <v>51.7</v>
      </c>
      <c r="P653" s="64"/>
      <c r="Q653" s="259"/>
      <c r="S653" s="64">
        <v>1</v>
      </c>
      <c r="T653" s="259">
        <v>118.34</v>
      </c>
      <c r="V653" s="174"/>
      <c r="W653" s="175"/>
      <c r="X653" s="167"/>
      <c r="Y653" s="167"/>
      <c r="Z653" s="167"/>
      <c r="AA653" s="66"/>
      <c r="AB653" s="5"/>
      <c r="AC653" s="5"/>
      <c r="AD653" s="5"/>
      <c r="AE653" s="5"/>
      <c r="AF653" s="5"/>
      <c r="AG653" s="5"/>
      <c r="AH653" s="5"/>
      <c r="AI653" s="5"/>
      <c r="AJ653" s="5"/>
      <c r="AK653" s="5"/>
      <c r="AL653" s="5"/>
      <c r="AM653" s="5"/>
    </row>
    <row r="654" spans="1:39" s="4" customFormat="1" ht="14.4">
      <c r="A654" s="64" t="s">
        <v>782</v>
      </c>
      <c r="B654" s="64" t="s">
        <v>178</v>
      </c>
      <c r="C654" s="64"/>
      <c r="D654" s="64" t="s">
        <v>157</v>
      </c>
      <c r="E654" s="11"/>
      <c r="F654" s="11"/>
      <c r="G654" s="8"/>
      <c r="I654" s="64"/>
      <c r="J654" s="48"/>
      <c r="K654" s="108"/>
      <c r="M654" s="64">
        <v>2</v>
      </c>
      <c r="N654" s="258">
        <v>313.92</v>
      </c>
      <c r="P654" s="64">
        <v>2</v>
      </c>
      <c r="Q654" s="259">
        <v>200.78</v>
      </c>
      <c r="S654" s="64">
        <v>1</v>
      </c>
      <c r="T654" s="259">
        <v>4862.99</v>
      </c>
      <c r="V654" s="174"/>
      <c r="W654" s="175"/>
      <c r="X654" s="167"/>
      <c r="Y654" s="167"/>
      <c r="Z654" s="167"/>
      <c r="AA654" s="66"/>
      <c r="AB654" s="5"/>
      <c r="AC654" s="5"/>
      <c r="AD654" s="5"/>
      <c r="AE654" s="5"/>
      <c r="AF654" s="5"/>
      <c r="AG654" s="5"/>
      <c r="AH654" s="5"/>
      <c r="AI654" s="5"/>
      <c r="AJ654" s="5"/>
      <c r="AK654" s="5"/>
      <c r="AL654" s="5"/>
      <c r="AM654" s="5"/>
    </row>
    <row r="655" spans="1:39" s="4" customFormat="1" ht="14.4">
      <c r="A655" s="64" t="s">
        <v>782</v>
      </c>
      <c r="B655" s="64" t="s">
        <v>735</v>
      </c>
      <c r="C655" s="64"/>
      <c r="D655" s="64" t="s">
        <v>123</v>
      </c>
      <c r="E655" s="11"/>
      <c r="F655" s="11"/>
      <c r="G655" s="8"/>
      <c r="I655" s="64"/>
      <c r="J655" s="48"/>
      <c r="K655" s="108"/>
      <c r="M655" s="64"/>
      <c r="N655" s="258"/>
      <c r="P655" s="64"/>
      <c r="Q655" s="259"/>
      <c r="S655" s="64">
        <v>1</v>
      </c>
      <c r="T655" s="259">
        <v>119.68</v>
      </c>
      <c r="V655" s="174"/>
      <c r="W655" s="175"/>
      <c r="X655" s="167"/>
      <c r="Y655" s="167"/>
      <c r="Z655" s="167"/>
      <c r="AA655" s="66"/>
      <c r="AB655" s="5"/>
      <c r="AC655" s="5"/>
      <c r="AD655" s="5"/>
      <c r="AE655" s="5"/>
      <c r="AF655" s="5"/>
      <c r="AG655" s="5"/>
      <c r="AH655" s="5"/>
      <c r="AI655" s="5"/>
      <c r="AJ655" s="5"/>
      <c r="AK655" s="5"/>
      <c r="AL655" s="5"/>
      <c r="AM655" s="5"/>
    </row>
    <row r="656" spans="1:39" s="4" customFormat="1" ht="14.4">
      <c r="A656" s="64" t="s">
        <v>782</v>
      </c>
      <c r="B656" s="64" t="s">
        <v>605</v>
      </c>
      <c r="C656" s="64"/>
      <c r="D656" s="64" t="s">
        <v>113</v>
      </c>
      <c r="E656" s="11"/>
      <c r="F656" s="11"/>
      <c r="G656" s="8"/>
      <c r="I656" s="64"/>
      <c r="J656" s="48"/>
      <c r="K656" s="108"/>
      <c r="M656" s="64">
        <v>1</v>
      </c>
      <c r="N656" s="258">
        <v>207.33</v>
      </c>
      <c r="P656" s="64"/>
      <c r="Q656" s="259"/>
      <c r="S656" s="64"/>
      <c r="T656" s="259"/>
      <c r="V656" s="174"/>
      <c r="W656" s="175"/>
      <c r="X656" s="167"/>
      <c r="Y656" s="167"/>
      <c r="Z656" s="167"/>
      <c r="AA656" s="66"/>
      <c r="AB656" s="5"/>
      <c r="AC656" s="5"/>
      <c r="AD656" s="5"/>
      <c r="AE656" s="5"/>
      <c r="AF656" s="5"/>
      <c r="AG656" s="5"/>
      <c r="AH656" s="5"/>
      <c r="AI656" s="5"/>
      <c r="AJ656" s="5"/>
      <c r="AK656" s="5"/>
      <c r="AL656" s="5"/>
      <c r="AM656" s="5"/>
    </row>
    <row r="657" spans="1:39" s="4" customFormat="1" ht="14.4">
      <c r="A657" s="64" t="s">
        <v>782</v>
      </c>
      <c r="B657" s="64" t="s">
        <v>182</v>
      </c>
      <c r="C657" s="64"/>
      <c r="D657" s="64" t="s">
        <v>183</v>
      </c>
      <c r="E657" s="11"/>
      <c r="F657" s="11"/>
      <c r="G657" s="8"/>
      <c r="I657" s="64"/>
      <c r="J657" s="48"/>
      <c r="K657" s="108"/>
      <c r="M657" s="64">
        <v>2</v>
      </c>
      <c r="N657" s="258">
        <v>790.8</v>
      </c>
      <c r="P657" s="64"/>
      <c r="Q657" s="259"/>
      <c r="S657" s="64">
        <v>1</v>
      </c>
      <c r="T657" s="259">
        <v>84.03</v>
      </c>
      <c r="V657" s="174"/>
      <c r="W657" s="175"/>
      <c r="X657" s="167"/>
      <c r="Y657" s="167"/>
      <c r="Z657" s="167"/>
      <c r="AA657" s="66"/>
      <c r="AB657" s="5"/>
      <c r="AC657" s="5"/>
      <c r="AD657" s="5"/>
      <c r="AE657" s="5"/>
      <c r="AF657" s="5"/>
      <c r="AG657" s="5"/>
      <c r="AH657" s="5"/>
      <c r="AI657" s="5"/>
      <c r="AJ657" s="5"/>
      <c r="AK657" s="5"/>
      <c r="AL657" s="5"/>
      <c r="AM657" s="5"/>
    </row>
    <row r="658" spans="1:39" s="4" customFormat="1" ht="14.4">
      <c r="A658" s="64" t="s">
        <v>782</v>
      </c>
      <c r="B658" s="64" t="s">
        <v>184</v>
      </c>
      <c r="C658" s="64"/>
      <c r="D658" s="64" t="s">
        <v>185</v>
      </c>
      <c r="E658" s="11"/>
      <c r="F658" s="11"/>
      <c r="G658" s="8"/>
      <c r="I658" s="64"/>
      <c r="J658" s="48"/>
      <c r="K658" s="108"/>
      <c r="M658" s="64">
        <v>2</v>
      </c>
      <c r="N658" s="258">
        <v>162.69</v>
      </c>
      <c r="P658" s="64"/>
      <c r="Q658" s="259"/>
      <c r="S658" s="64"/>
      <c r="T658" s="259"/>
      <c r="V658" s="174"/>
      <c r="W658" s="175"/>
      <c r="X658" s="167"/>
      <c r="Y658" s="167"/>
      <c r="Z658" s="167"/>
      <c r="AA658" s="66"/>
      <c r="AB658" s="5"/>
      <c r="AC658" s="5"/>
      <c r="AD658" s="5"/>
      <c r="AE658" s="5"/>
      <c r="AF658" s="5"/>
      <c r="AG658" s="5"/>
      <c r="AH658" s="5"/>
      <c r="AI658" s="5"/>
      <c r="AJ658" s="5"/>
      <c r="AK658" s="5"/>
      <c r="AL658" s="5"/>
      <c r="AM658" s="5"/>
    </row>
    <row r="659" spans="1:39" s="4" customFormat="1" ht="14.4">
      <c r="A659" s="64" t="s">
        <v>782</v>
      </c>
      <c r="B659" s="64" t="s">
        <v>186</v>
      </c>
      <c r="C659" s="64"/>
      <c r="D659" s="64" t="s">
        <v>187</v>
      </c>
      <c r="E659" s="11"/>
      <c r="F659" s="11"/>
      <c r="G659" s="8"/>
      <c r="I659" s="64"/>
      <c r="J659" s="48"/>
      <c r="K659" s="108"/>
      <c r="M659" s="64">
        <v>2</v>
      </c>
      <c r="N659" s="258">
        <v>633.69000000000005</v>
      </c>
      <c r="P659" s="64">
        <v>2</v>
      </c>
      <c r="Q659" s="259">
        <v>55.97</v>
      </c>
      <c r="S659" s="64"/>
      <c r="T659" s="259"/>
      <c r="V659" s="174"/>
      <c r="W659" s="175"/>
      <c r="X659" s="167"/>
      <c r="Y659" s="167"/>
      <c r="Z659" s="167"/>
      <c r="AA659" s="66"/>
      <c r="AB659" s="5"/>
      <c r="AC659" s="5"/>
      <c r="AD659" s="5"/>
      <c r="AE659" s="5"/>
      <c r="AF659" s="5"/>
      <c r="AG659" s="5"/>
      <c r="AH659" s="5"/>
      <c r="AI659" s="5"/>
      <c r="AJ659" s="5"/>
      <c r="AK659" s="5"/>
      <c r="AL659" s="5"/>
      <c r="AM659" s="5"/>
    </row>
    <row r="660" spans="1:39" s="4" customFormat="1" ht="14.4">
      <c r="A660" s="64" t="s">
        <v>782</v>
      </c>
      <c r="B660" s="64" t="s">
        <v>188</v>
      </c>
      <c r="C660" s="64"/>
      <c r="D660" s="64" t="s">
        <v>189</v>
      </c>
      <c r="E660" s="11"/>
      <c r="F660" s="11"/>
      <c r="G660" s="8"/>
      <c r="I660" s="64"/>
      <c r="J660" s="48"/>
      <c r="K660" s="108"/>
      <c r="M660" s="64">
        <v>1</v>
      </c>
      <c r="N660" s="258">
        <v>176.63</v>
      </c>
      <c r="P660" s="64"/>
      <c r="Q660" s="259"/>
      <c r="S660" s="64">
        <v>1</v>
      </c>
      <c r="T660" s="259">
        <v>300</v>
      </c>
      <c r="V660" s="174"/>
      <c r="W660" s="175"/>
      <c r="X660" s="167"/>
      <c r="Y660" s="167"/>
      <c r="Z660" s="167"/>
      <c r="AA660" s="66"/>
      <c r="AB660" s="5"/>
      <c r="AC660" s="5"/>
      <c r="AD660" s="5"/>
      <c r="AE660" s="5"/>
      <c r="AF660" s="5"/>
      <c r="AG660" s="5"/>
      <c r="AH660" s="5"/>
      <c r="AI660" s="5"/>
      <c r="AJ660" s="5"/>
      <c r="AK660" s="5"/>
      <c r="AL660" s="5"/>
      <c r="AM660" s="5"/>
    </row>
    <row r="661" spans="1:39" s="4" customFormat="1" ht="14.4">
      <c r="A661" s="64" t="s">
        <v>782</v>
      </c>
      <c r="B661" s="64" t="s">
        <v>190</v>
      </c>
      <c r="C661" s="64"/>
      <c r="D661" s="64" t="s">
        <v>191</v>
      </c>
      <c r="E661" s="11"/>
      <c r="F661" s="11"/>
      <c r="G661" s="8"/>
      <c r="I661" s="64"/>
      <c r="J661" s="48"/>
      <c r="K661" s="108"/>
      <c r="M661" s="64"/>
      <c r="N661" s="258"/>
      <c r="P661" s="64">
        <v>1</v>
      </c>
      <c r="Q661" s="259">
        <v>254.76</v>
      </c>
      <c r="S661" s="64"/>
      <c r="T661" s="259"/>
      <c r="V661" s="174"/>
      <c r="W661" s="175"/>
      <c r="X661" s="167"/>
      <c r="Y661" s="167"/>
      <c r="Z661" s="167"/>
      <c r="AA661" s="66"/>
      <c r="AB661" s="5"/>
      <c r="AC661" s="5"/>
      <c r="AD661" s="5"/>
      <c r="AE661" s="5"/>
      <c r="AF661" s="5"/>
      <c r="AG661" s="5"/>
      <c r="AH661" s="5"/>
      <c r="AI661" s="5"/>
      <c r="AJ661" s="5"/>
      <c r="AK661" s="5"/>
      <c r="AL661" s="5"/>
      <c r="AM661" s="5"/>
    </row>
    <row r="662" spans="1:39" s="4" customFormat="1" ht="14.4">
      <c r="A662" s="64" t="s">
        <v>782</v>
      </c>
      <c r="B662" s="64" t="s">
        <v>192</v>
      </c>
      <c r="C662" s="64"/>
      <c r="D662" s="64" t="s">
        <v>193</v>
      </c>
      <c r="E662" s="11"/>
      <c r="F662" s="11"/>
      <c r="G662" s="8"/>
      <c r="I662" s="64"/>
      <c r="J662" s="48"/>
      <c r="K662" s="108"/>
      <c r="M662" s="64">
        <v>2</v>
      </c>
      <c r="N662" s="258">
        <v>242.96</v>
      </c>
      <c r="P662" s="64">
        <v>1</v>
      </c>
      <c r="Q662" s="259">
        <v>19.5</v>
      </c>
      <c r="S662" s="64"/>
      <c r="T662" s="259"/>
      <c r="V662" s="174"/>
      <c r="W662" s="175"/>
      <c r="X662" s="167"/>
      <c r="Y662" s="167"/>
      <c r="Z662" s="167"/>
      <c r="AA662" s="66"/>
      <c r="AB662" s="5"/>
      <c r="AC662" s="5"/>
      <c r="AD662" s="5"/>
      <c r="AE662" s="5"/>
      <c r="AF662" s="5"/>
      <c r="AG662" s="5"/>
      <c r="AH662" s="5"/>
      <c r="AI662" s="5"/>
      <c r="AJ662" s="5"/>
      <c r="AK662" s="5"/>
      <c r="AL662" s="5"/>
      <c r="AM662" s="5"/>
    </row>
    <row r="663" spans="1:39" s="4" customFormat="1" ht="14.4">
      <c r="A663" s="64" t="s">
        <v>782</v>
      </c>
      <c r="B663" s="64" t="s">
        <v>194</v>
      </c>
      <c r="C663" s="64"/>
      <c r="D663" s="64" t="s">
        <v>195</v>
      </c>
      <c r="E663" s="11"/>
      <c r="F663" s="11"/>
      <c r="G663" s="8"/>
      <c r="I663" s="64"/>
      <c r="J663" s="48"/>
      <c r="K663" s="108"/>
      <c r="M663" s="64"/>
      <c r="N663" s="258"/>
      <c r="P663" s="64">
        <v>2</v>
      </c>
      <c r="Q663" s="259">
        <v>86.13</v>
      </c>
      <c r="S663" s="64"/>
      <c r="T663" s="259"/>
      <c r="V663" s="174"/>
      <c r="W663" s="175"/>
      <c r="X663" s="167"/>
      <c r="Y663" s="167"/>
      <c r="Z663" s="167"/>
      <c r="AA663" s="66"/>
      <c r="AB663" s="5"/>
      <c r="AC663" s="5"/>
      <c r="AD663" s="5"/>
      <c r="AE663" s="5"/>
      <c r="AF663" s="5"/>
      <c r="AG663" s="5"/>
      <c r="AH663" s="5"/>
      <c r="AI663" s="5"/>
      <c r="AJ663" s="5"/>
      <c r="AK663" s="5"/>
      <c r="AL663" s="5"/>
      <c r="AM663" s="5"/>
    </row>
    <row r="664" spans="1:39" s="4" customFormat="1" ht="14.4">
      <c r="A664" s="64" t="s">
        <v>782</v>
      </c>
      <c r="B664" s="64" t="s">
        <v>196</v>
      </c>
      <c r="C664" s="64"/>
      <c r="D664" s="64" t="s">
        <v>197</v>
      </c>
      <c r="E664" s="11"/>
      <c r="F664" s="11"/>
      <c r="G664" s="8"/>
      <c r="I664" s="64"/>
      <c r="J664" s="48"/>
      <c r="K664" s="108"/>
      <c r="M664" s="64">
        <v>1</v>
      </c>
      <c r="N664" s="258">
        <v>114.77</v>
      </c>
      <c r="P664" s="64"/>
      <c r="Q664" s="259"/>
      <c r="S664" s="64"/>
      <c r="T664" s="259"/>
      <c r="V664" s="174"/>
      <c r="W664" s="175"/>
      <c r="X664" s="167"/>
      <c r="Y664" s="167"/>
      <c r="Z664" s="167"/>
      <c r="AA664" s="66"/>
      <c r="AB664" s="5"/>
      <c r="AC664" s="5"/>
      <c r="AD664" s="5"/>
      <c r="AE664" s="5"/>
      <c r="AF664" s="5"/>
      <c r="AG664" s="5"/>
      <c r="AH664" s="5"/>
      <c r="AI664" s="5"/>
      <c r="AJ664" s="5"/>
      <c r="AK664" s="5"/>
      <c r="AL664" s="5"/>
      <c r="AM664" s="5"/>
    </row>
    <row r="665" spans="1:39" s="4" customFormat="1" ht="14.4">
      <c r="A665" s="64" t="s">
        <v>782</v>
      </c>
      <c r="B665" s="64" t="s">
        <v>200</v>
      </c>
      <c r="C665" s="64"/>
      <c r="D665" s="64" t="s">
        <v>193</v>
      </c>
      <c r="E665" s="11"/>
      <c r="F665" s="11"/>
      <c r="G665" s="8"/>
      <c r="I665" s="64"/>
      <c r="J665" s="48"/>
      <c r="K665" s="108"/>
      <c r="M665" s="64">
        <v>10</v>
      </c>
      <c r="N665" s="258">
        <v>2673.95</v>
      </c>
      <c r="P665" s="64"/>
      <c r="Q665" s="259"/>
      <c r="S665" s="64"/>
      <c r="T665" s="259"/>
      <c r="V665" s="174"/>
      <c r="W665" s="175"/>
      <c r="X665" s="167"/>
      <c r="Y665" s="167"/>
      <c r="Z665" s="167"/>
      <c r="AA665" s="66"/>
      <c r="AB665" s="5"/>
      <c r="AC665" s="5"/>
      <c r="AD665" s="5"/>
      <c r="AE665" s="5"/>
      <c r="AF665" s="5"/>
      <c r="AG665" s="5"/>
      <c r="AH665" s="5"/>
      <c r="AI665" s="5"/>
      <c r="AJ665" s="5"/>
      <c r="AK665" s="5"/>
      <c r="AL665" s="5"/>
      <c r="AM665" s="5"/>
    </row>
    <row r="666" spans="1:39" s="4" customFormat="1" ht="14.4">
      <c r="A666" s="64" t="s">
        <v>782</v>
      </c>
      <c r="B666" s="64" t="s">
        <v>201</v>
      </c>
      <c r="C666" s="64"/>
      <c r="D666" s="64" t="s">
        <v>193</v>
      </c>
      <c r="E666" s="11"/>
      <c r="F666" s="11"/>
      <c r="G666" s="8"/>
      <c r="I666" s="64"/>
      <c r="J666" s="48"/>
      <c r="K666" s="108"/>
      <c r="M666" s="64"/>
      <c r="N666" s="258"/>
      <c r="P666" s="64">
        <v>1</v>
      </c>
      <c r="Q666" s="259">
        <v>325.7</v>
      </c>
      <c r="S666" s="64">
        <v>1</v>
      </c>
      <c r="T666" s="259">
        <v>84.84</v>
      </c>
      <c r="V666" s="174"/>
      <c r="W666" s="175"/>
      <c r="X666" s="167"/>
      <c r="Y666" s="167"/>
      <c r="Z666" s="167"/>
      <c r="AA666" s="66"/>
      <c r="AB666" s="5"/>
      <c r="AC666" s="5"/>
      <c r="AD666" s="5"/>
      <c r="AE666" s="5"/>
      <c r="AF666" s="5"/>
      <c r="AG666" s="5"/>
      <c r="AH666" s="5"/>
      <c r="AI666" s="5"/>
      <c r="AJ666" s="5"/>
      <c r="AK666" s="5"/>
      <c r="AL666" s="5"/>
      <c r="AM666" s="5"/>
    </row>
    <row r="667" spans="1:39" s="4" customFormat="1" ht="14.4">
      <c r="A667" s="64" t="s">
        <v>782</v>
      </c>
      <c r="B667" s="64" t="s">
        <v>83</v>
      </c>
      <c r="C667" s="64"/>
      <c r="D667" s="64" t="s">
        <v>84</v>
      </c>
      <c r="E667" s="11"/>
      <c r="F667" s="11"/>
      <c r="G667" s="8"/>
      <c r="I667" s="64"/>
      <c r="J667" s="48"/>
      <c r="K667" s="108"/>
      <c r="M667" s="64">
        <v>24</v>
      </c>
      <c r="N667" s="258">
        <v>4534.5600000000004</v>
      </c>
      <c r="P667" s="64">
        <v>4</v>
      </c>
      <c r="Q667" s="259">
        <v>5045.05</v>
      </c>
      <c r="S667" s="64">
        <v>3</v>
      </c>
      <c r="T667" s="259">
        <v>307.33999999999997</v>
      </c>
      <c r="V667" s="174"/>
      <c r="W667" s="175"/>
      <c r="X667" s="167"/>
      <c r="Y667" s="167"/>
      <c r="Z667" s="167"/>
      <c r="AA667" s="66"/>
      <c r="AB667" s="5"/>
      <c r="AC667" s="5"/>
      <c r="AD667" s="5"/>
      <c r="AE667" s="5"/>
      <c r="AF667" s="5"/>
      <c r="AG667" s="5"/>
      <c r="AH667" s="5"/>
      <c r="AI667" s="5"/>
      <c r="AJ667" s="5"/>
      <c r="AK667" s="5"/>
      <c r="AL667" s="5"/>
      <c r="AM667" s="5"/>
    </row>
    <row r="668" spans="1:39" s="4" customFormat="1" ht="14.4">
      <c r="A668" s="64" t="s">
        <v>782</v>
      </c>
      <c r="B668" s="64" t="s">
        <v>202</v>
      </c>
      <c r="C668" s="64"/>
      <c r="D668" s="64" t="s">
        <v>84</v>
      </c>
      <c r="E668" s="11"/>
      <c r="F668" s="11"/>
      <c r="G668" s="8"/>
      <c r="I668" s="64"/>
      <c r="J668" s="48"/>
      <c r="K668" s="108"/>
      <c r="M668" s="64"/>
      <c r="N668" s="258"/>
      <c r="P668" s="64">
        <v>1</v>
      </c>
      <c r="Q668" s="259">
        <v>120</v>
      </c>
      <c r="S668" s="64">
        <v>1</v>
      </c>
      <c r="T668" s="259">
        <v>28.73</v>
      </c>
      <c r="V668" s="174"/>
      <c r="W668" s="175"/>
      <c r="X668" s="167"/>
      <c r="Y668" s="167"/>
      <c r="Z668" s="167"/>
      <c r="AA668" s="66"/>
      <c r="AB668" s="5"/>
      <c r="AC668" s="5"/>
      <c r="AD668" s="5"/>
      <c r="AE668" s="5"/>
      <c r="AF668" s="5"/>
      <c r="AG668" s="5"/>
      <c r="AH668" s="5"/>
      <c r="AI668" s="5"/>
      <c r="AJ668" s="5"/>
      <c r="AK668" s="5"/>
      <c r="AL668" s="5"/>
      <c r="AM668" s="5"/>
    </row>
    <row r="669" spans="1:39" s="4" customFormat="1" ht="14.4">
      <c r="A669" s="64" t="s">
        <v>782</v>
      </c>
      <c r="B669" s="64" t="s">
        <v>205</v>
      </c>
      <c r="C669" s="64"/>
      <c r="D669" s="64" t="s">
        <v>165</v>
      </c>
      <c r="E669" s="11"/>
      <c r="F669" s="11"/>
      <c r="G669" s="8"/>
      <c r="I669" s="64"/>
      <c r="J669" s="48"/>
      <c r="K669" s="108"/>
      <c r="M669" s="64">
        <v>7</v>
      </c>
      <c r="N669" s="258">
        <v>936.85</v>
      </c>
      <c r="P669" s="64">
        <v>1</v>
      </c>
      <c r="Q669" s="259">
        <v>71.72</v>
      </c>
      <c r="S669" s="64"/>
      <c r="T669" s="259"/>
      <c r="V669" s="174"/>
      <c r="W669" s="175"/>
      <c r="X669" s="167"/>
      <c r="Y669" s="167"/>
      <c r="Z669" s="167"/>
      <c r="AA669" s="66"/>
      <c r="AB669" s="5"/>
      <c r="AC669" s="5"/>
      <c r="AD669" s="5"/>
      <c r="AE669" s="5"/>
      <c r="AF669" s="5"/>
      <c r="AG669" s="5"/>
      <c r="AH669" s="5"/>
      <c r="AI669" s="5"/>
      <c r="AJ669" s="5"/>
      <c r="AK669" s="5"/>
      <c r="AL669" s="5"/>
      <c r="AM669" s="5"/>
    </row>
    <row r="670" spans="1:39" s="4" customFormat="1" ht="14.4">
      <c r="A670" s="64" t="s">
        <v>782</v>
      </c>
      <c r="B670" s="64" t="s">
        <v>206</v>
      </c>
      <c r="C670" s="64"/>
      <c r="D670" s="64" t="s">
        <v>207</v>
      </c>
      <c r="E670" s="11"/>
      <c r="F670" s="11"/>
      <c r="G670" s="8"/>
      <c r="I670" s="64"/>
      <c r="J670" s="48"/>
      <c r="K670" s="108"/>
      <c r="M670" s="64">
        <v>2</v>
      </c>
      <c r="N670" s="258">
        <v>1978.07</v>
      </c>
      <c r="P670" s="64"/>
      <c r="Q670" s="259"/>
      <c r="S670" s="64">
        <v>1</v>
      </c>
      <c r="T670" s="259">
        <v>283.58</v>
      </c>
      <c r="V670" s="174"/>
      <c r="W670" s="175"/>
      <c r="X670" s="167"/>
      <c r="Y670" s="167"/>
      <c r="Z670" s="167"/>
      <c r="AA670" s="66"/>
      <c r="AB670" s="5"/>
      <c r="AC670" s="5"/>
      <c r="AD670" s="5"/>
      <c r="AE670" s="5"/>
      <c r="AF670" s="5"/>
      <c r="AG670" s="5"/>
      <c r="AH670" s="5"/>
      <c r="AI670" s="5"/>
      <c r="AJ670" s="5"/>
      <c r="AK670" s="5"/>
      <c r="AL670" s="5"/>
      <c r="AM670" s="5"/>
    </row>
    <row r="671" spans="1:39" s="4" customFormat="1" ht="14.4">
      <c r="A671" s="64" t="s">
        <v>782</v>
      </c>
      <c r="B671" s="64" t="s">
        <v>209</v>
      </c>
      <c r="C671" s="64"/>
      <c r="D671" s="64" t="s">
        <v>210</v>
      </c>
      <c r="E671" s="11"/>
      <c r="F671" s="11"/>
      <c r="G671" s="8"/>
      <c r="I671" s="64"/>
      <c r="J671" s="48"/>
      <c r="K671" s="108"/>
      <c r="M671" s="64">
        <v>16</v>
      </c>
      <c r="N671" s="258">
        <v>6260.69</v>
      </c>
      <c r="P671" s="64">
        <v>10</v>
      </c>
      <c r="Q671" s="259">
        <v>3560.4</v>
      </c>
      <c r="S671" s="64">
        <v>4</v>
      </c>
      <c r="T671" s="259">
        <v>463.89</v>
      </c>
      <c r="V671" s="174"/>
      <c r="W671" s="175"/>
      <c r="X671" s="167"/>
      <c r="Y671" s="167"/>
      <c r="Z671" s="167"/>
      <c r="AA671" s="66"/>
      <c r="AB671" s="5"/>
      <c r="AC671" s="5"/>
      <c r="AD671" s="5"/>
      <c r="AE671" s="5"/>
      <c r="AF671" s="5"/>
      <c r="AG671" s="5"/>
      <c r="AH671" s="5"/>
      <c r="AI671" s="5"/>
      <c r="AJ671" s="5"/>
      <c r="AK671" s="5"/>
      <c r="AL671" s="5"/>
      <c r="AM671" s="5"/>
    </row>
    <row r="672" spans="1:39" s="4" customFormat="1" ht="14.4">
      <c r="A672" s="64" t="s">
        <v>782</v>
      </c>
      <c r="B672" s="64" t="s">
        <v>739</v>
      </c>
      <c r="C672" s="64"/>
      <c r="D672" s="64" t="s">
        <v>210</v>
      </c>
      <c r="E672" s="11"/>
      <c r="F672" s="11"/>
      <c r="G672" s="8"/>
      <c r="I672" s="64"/>
      <c r="J672" s="48"/>
      <c r="K672" s="108"/>
      <c r="M672" s="64"/>
      <c r="N672" s="258"/>
      <c r="P672" s="64">
        <v>1</v>
      </c>
      <c r="Q672" s="259">
        <v>78.400000000000006</v>
      </c>
      <c r="S672" s="64">
        <v>1</v>
      </c>
      <c r="T672" s="259">
        <v>153.53</v>
      </c>
      <c r="V672" s="174"/>
      <c r="W672" s="175"/>
      <c r="X672" s="167"/>
      <c r="Y672" s="167"/>
      <c r="Z672" s="167"/>
      <c r="AA672" s="66"/>
      <c r="AB672" s="5"/>
      <c r="AC672" s="5"/>
      <c r="AD672" s="5"/>
      <c r="AE672" s="5"/>
      <c r="AF672" s="5"/>
      <c r="AG672" s="5"/>
      <c r="AH672" s="5"/>
      <c r="AI672" s="5"/>
      <c r="AJ672" s="5"/>
      <c r="AK672" s="5"/>
      <c r="AL672" s="5"/>
      <c r="AM672" s="5"/>
    </row>
    <row r="673" spans="1:39" s="4" customFormat="1" ht="14.4">
      <c r="A673" s="64" t="s">
        <v>782</v>
      </c>
      <c r="B673" s="64" t="s">
        <v>211</v>
      </c>
      <c r="C673" s="64"/>
      <c r="D673" s="64" t="s">
        <v>148</v>
      </c>
      <c r="E673" s="11"/>
      <c r="F673" s="11"/>
      <c r="G673" s="8"/>
      <c r="I673" s="64"/>
      <c r="J673" s="48"/>
      <c r="K673" s="108"/>
      <c r="M673" s="64">
        <v>3</v>
      </c>
      <c r="N673" s="258">
        <v>516.9</v>
      </c>
      <c r="P673" s="64">
        <v>2</v>
      </c>
      <c r="Q673" s="259">
        <v>98.9</v>
      </c>
      <c r="S673" s="64"/>
      <c r="T673" s="259"/>
      <c r="V673" s="174"/>
      <c r="W673" s="175"/>
      <c r="X673" s="167"/>
      <c r="Y673" s="167"/>
      <c r="Z673" s="167"/>
      <c r="AA673" s="66"/>
      <c r="AB673" s="5"/>
      <c r="AC673" s="5"/>
      <c r="AD673" s="5"/>
      <c r="AE673" s="5"/>
      <c r="AF673" s="5"/>
      <c r="AG673" s="5"/>
      <c r="AH673" s="5"/>
      <c r="AI673" s="5"/>
      <c r="AJ673" s="5"/>
      <c r="AK673" s="5"/>
      <c r="AL673" s="5"/>
      <c r="AM673" s="5"/>
    </row>
    <row r="674" spans="1:39" s="4" customFormat="1" ht="14.4">
      <c r="A674" s="64" t="s">
        <v>782</v>
      </c>
      <c r="B674" s="64" t="s">
        <v>212</v>
      </c>
      <c r="C674" s="64"/>
      <c r="D674" s="64" t="s">
        <v>213</v>
      </c>
      <c r="E674" s="11"/>
      <c r="F674" s="11"/>
      <c r="G674" s="8"/>
      <c r="I674" s="64"/>
      <c r="J674" s="48"/>
      <c r="K674" s="108"/>
      <c r="M674" s="64">
        <v>2</v>
      </c>
      <c r="N674" s="258">
        <v>1413.21</v>
      </c>
      <c r="P674" s="64"/>
      <c r="Q674" s="259"/>
      <c r="S674" s="64"/>
      <c r="T674" s="259"/>
      <c r="V674" s="174"/>
      <c r="W674" s="175"/>
      <c r="X674" s="167"/>
      <c r="Y674" s="167"/>
      <c r="Z674" s="167"/>
      <c r="AA674" s="66"/>
      <c r="AB674" s="5"/>
      <c r="AC674" s="5"/>
      <c r="AD674" s="5"/>
      <c r="AE674" s="5"/>
      <c r="AF674" s="5"/>
      <c r="AG674" s="5"/>
      <c r="AH674" s="5"/>
      <c r="AI674" s="5"/>
      <c r="AJ674" s="5"/>
      <c r="AK674" s="5"/>
      <c r="AL674" s="5"/>
      <c r="AM674" s="5"/>
    </row>
    <row r="675" spans="1:39" s="4" customFormat="1" ht="14.4">
      <c r="A675" s="64" t="s">
        <v>782</v>
      </c>
      <c r="B675" s="64" t="s">
        <v>608</v>
      </c>
      <c r="C675" s="64"/>
      <c r="D675" s="64" t="s">
        <v>229</v>
      </c>
      <c r="E675" s="11"/>
      <c r="F675" s="11"/>
      <c r="G675" s="8"/>
      <c r="I675" s="64"/>
      <c r="J675" s="48"/>
      <c r="K675" s="108"/>
      <c r="M675" s="64">
        <v>1</v>
      </c>
      <c r="N675" s="258">
        <v>354.08</v>
      </c>
      <c r="P675" s="64"/>
      <c r="Q675" s="259"/>
      <c r="S675" s="64"/>
      <c r="T675" s="259"/>
      <c r="V675" s="174"/>
      <c r="W675" s="175"/>
      <c r="X675" s="167"/>
      <c r="Y675" s="167"/>
      <c r="Z675" s="167"/>
      <c r="AA675" s="66"/>
      <c r="AB675" s="5"/>
      <c r="AC675" s="5"/>
      <c r="AD675" s="5"/>
      <c r="AE675" s="5"/>
      <c r="AF675" s="5"/>
      <c r="AG675" s="5"/>
      <c r="AH675" s="5"/>
      <c r="AI675" s="5"/>
      <c r="AJ675" s="5"/>
      <c r="AK675" s="5"/>
      <c r="AL675" s="5"/>
      <c r="AM675" s="5"/>
    </row>
    <row r="676" spans="1:39" s="4" customFormat="1" ht="14.4">
      <c r="A676" s="64" t="s">
        <v>782</v>
      </c>
      <c r="B676" s="64" t="s">
        <v>227</v>
      </c>
      <c r="C676" s="64"/>
      <c r="D676" s="64" t="s">
        <v>228</v>
      </c>
      <c r="E676" s="11"/>
      <c r="F676" s="11"/>
      <c r="G676" s="8"/>
      <c r="I676" s="64"/>
      <c r="J676" s="48"/>
      <c r="K676" s="108"/>
      <c r="M676" s="64">
        <v>9</v>
      </c>
      <c r="N676" s="258">
        <v>5954.27</v>
      </c>
      <c r="P676" s="64">
        <v>4</v>
      </c>
      <c r="Q676" s="259">
        <v>747.16</v>
      </c>
      <c r="S676" s="64">
        <v>1</v>
      </c>
      <c r="T676" s="259">
        <v>83.97</v>
      </c>
      <c r="V676" s="174"/>
      <c r="W676" s="175"/>
      <c r="X676" s="167"/>
      <c r="Y676" s="167"/>
      <c r="Z676" s="167"/>
      <c r="AA676" s="66"/>
      <c r="AB676" s="5"/>
      <c r="AC676" s="5"/>
      <c r="AD676" s="5"/>
      <c r="AE676" s="5"/>
      <c r="AF676" s="5"/>
      <c r="AG676" s="5"/>
      <c r="AH676" s="5"/>
      <c r="AI676" s="5"/>
      <c r="AJ676" s="5"/>
      <c r="AK676" s="5"/>
      <c r="AL676" s="5"/>
      <c r="AM676" s="5"/>
    </row>
    <row r="677" spans="1:39" s="4" customFormat="1" ht="14.4">
      <c r="A677" s="64" t="s">
        <v>782</v>
      </c>
      <c r="B677" s="64" t="s">
        <v>230</v>
      </c>
      <c r="C677" s="64"/>
      <c r="D677" s="64" t="s">
        <v>88</v>
      </c>
      <c r="E677" s="11"/>
      <c r="F677" s="11"/>
      <c r="G677" s="8"/>
      <c r="I677" s="64"/>
      <c r="J677" s="48"/>
      <c r="K677" s="108"/>
      <c r="M677" s="64">
        <v>1</v>
      </c>
      <c r="N677" s="258">
        <v>23.32</v>
      </c>
      <c r="P677" s="64"/>
      <c r="Q677" s="259"/>
      <c r="S677" s="64"/>
      <c r="T677" s="259"/>
      <c r="V677" s="174"/>
      <c r="W677" s="175"/>
      <c r="X677" s="167"/>
      <c r="Y677" s="167"/>
      <c r="Z677" s="167"/>
      <c r="AA677" s="66"/>
      <c r="AB677" s="5"/>
      <c r="AC677" s="5"/>
      <c r="AD677" s="5"/>
      <c r="AE677" s="5"/>
      <c r="AF677" s="5"/>
      <c r="AG677" s="5"/>
      <c r="AH677" s="5"/>
      <c r="AI677" s="5"/>
      <c r="AJ677" s="5"/>
      <c r="AK677" s="5"/>
      <c r="AL677" s="5"/>
      <c r="AM677" s="5"/>
    </row>
    <row r="678" spans="1:39" s="4" customFormat="1" ht="14.4">
      <c r="A678" s="64" t="s">
        <v>782</v>
      </c>
      <c r="B678" s="64" t="s">
        <v>230</v>
      </c>
      <c r="C678" s="64"/>
      <c r="D678" s="64" t="s">
        <v>89</v>
      </c>
      <c r="E678" s="11"/>
      <c r="F678" s="11"/>
      <c r="G678" s="8"/>
      <c r="I678" s="64"/>
      <c r="J678" s="48"/>
      <c r="K678" s="108"/>
      <c r="M678" s="64">
        <v>8</v>
      </c>
      <c r="N678" s="258">
        <v>3868.05</v>
      </c>
      <c r="P678" s="64"/>
      <c r="Q678" s="259"/>
      <c r="S678" s="64"/>
      <c r="T678" s="259"/>
      <c r="V678" s="174"/>
      <c r="W678" s="175"/>
      <c r="X678" s="167"/>
      <c r="Y678" s="167"/>
      <c r="Z678" s="167"/>
      <c r="AA678" s="66"/>
      <c r="AB678" s="5"/>
      <c r="AC678" s="5"/>
      <c r="AD678" s="5"/>
      <c r="AE678" s="5"/>
      <c r="AF678" s="5"/>
      <c r="AG678" s="5"/>
      <c r="AH678" s="5"/>
      <c r="AI678" s="5"/>
      <c r="AJ678" s="5"/>
      <c r="AK678" s="5"/>
      <c r="AL678" s="5"/>
      <c r="AM678" s="5"/>
    </row>
    <row r="679" spans="1:39" s="4" customFormat="1" ht="14.4">
      <c r="A679" s="64" t="s">
        <v>782</v>
      </c>
      <c r="B679" s="64" t="s">
        <v>233</v>
      </c>
      <c r="C679" s="64"/>
      <c r="D679" s="64" t="s">
        <v>193</v>
      </c>
      <c r="E679" s="11"/>
      <c r="F679" s="11"/>
      <c r="G679" s="8"/>
      <c r="I679" s="64"/>
      <c r="J679" s="48"/>
      <c r="K679" s="108"/>
      <c r="M679" s="64">
        <v>2</v>
      </c>
      <c r="N679" s="258">
        <v>643.97</v>
      </c>
      <c r="P679" s="64">
        <v>1</v>
      </c>
      <c r="Q679" s="259">
        <v>158.77000000000001</v>
      </c>
      <c r="S679" s="64">
        <v>1</v>
      </c>
      <c r="T679" s="259">
        <v>217.57</v>
      </c>
      <c r="V679" s="174"/>
      <c r="W679" s="175"/>
      <c r="X679" s="167"/>
      <c r="Y679" s="167"/>
      <c r="Z679" s="167"/>
      <c r="AA679" s="66"/>
      <c r="AB679" s="5"/>
      <c r="AC679" s="5"/>
      <c r="AD679" s="5"/>
      <c r="AE679" s="5"/>
      <c r="AF679" s="5"/>
      <c r="AG679" s="5"/>
      <c r="AH679" s="5"/>
      <c r="AI679" s="5"/>
      <c r="AJ679" s="5"/>
      <c r="AK679" s="5"/>
      <c r="AL679" s="5"/>
      <c r="AM679" s="5"/>
    </row>
    <row r="680" spans="1:39" s="4" customFormat="1" ht="14.4">
      <c r="A680" s="64" t="s">
        <v>782</v>
      </c>
      <c r="B680" s="64" t="s">
        <v>234</v>
      </c>
      <c r="C680" s="64"/>
      <c r="D680" s="64" t="s">
        <v>235</v>
      </c>
      <c r="E680" s="11"/>
      <c r="F680" s="11"/>
      <c r="G680" s="8"/>
      <c r="I680" s="64"/>
      <c r="J680" s="48"/>
      <c r="K680" s="108"/>
      <c r="M680" s="64">
        <v>1</v>
      </c>
      <c r="N680" s="258">
        <v>105.69</v>
      </c>
      <c r="P680" s="64">
        <v>2</v>
      </c>
      <c r="Q680" s="259">
        <v>355.88</v>
      </c>
      <c r="S680" s="64"/>
      <c r="T680" s="259"/>
      <c r="V680" s="174"/>
      <c r="W680" s="175"/>
      <c r="X680" s="167"/>
      <c r="Y680" s="167"/>
      <c r="Z680" s="167"/>
      <c r="AA680" s="66"/>
      <c r="AB680" s="5"/>
      <c r="AC680" s="5"/>
      <c r="AD680" s="5"/>
      <c r="AE680" s="5"/>
      <c r="AF680" s="5"/>
      <c r="AG680" s="5"/>
      <c r="AH680" s="5"/>
      <c r="AI680" s="5"/>
      <c r="AJ680" s="5"/>
      <c r="AK680" s="5"/>
      <c r="AL680" s="5"/>
      <c r="AM680" s="5"/>
    </row>
    <row r="681" spans="1:39" s="4" customFormat="1" ht="14.4">
      <c r="A681" s="64" t="s">
        <v>782</v>
      </c>
      <c r="B681" s="64" t="s">
        <v>236</v>
      </c>
      <c r="C681" s="64"/>
      <c r="D681" s="64" t="s">
        <v>237</v>
      </c>
      <c r="E681" s="11"/>
      <c r="F681" s="11"/>
      <c r="G681" s="8"/>
      <c r="I681" s="64"/>
      <c r="J681" s="48"/>
      <c r="K681" s="108"/>
      <c r="M681" s="64">
        <v>2</v>
      </c>
      <c r="N681" s="258">
        <v>74.739999999999995</v>
      </c>
      <c r="P681" s="64">
        <v>3</v>
      </c>
      <c r="Q681" s="259">
        <v>461.65</v>
      </c>
      <c r="S681" s="64">
        <v>1</v>
      </c>
      <c r="T681" s="259">
        <v>300</v>
      </c>
      <c r="V681" s="174"/>
      <c r="W681" s="175"/>
      <c r="X681" s="167"/>
      <c r="Y681" s="167"/>
      <c r="Z681" s="167"/>
      <c r="AA681" s="66"/>
      <c r="AB681" s="5"/>
      <c r="AC681" s="5"/>
      <c r="AD681" s="5"/>
      <c r="AE681" s="5"/>
      <c r="AF681" s="5"/>
      <c r="AG681" s="5"/>
      <c r="AH681" s="5"/>
      <c r="AI681" s="5"/>
      <c r="AJ681" s="5"/>
      <c r="AK681" s="5"/>
      <c r="AL681" s="5"/>
      <c r="AM681" s="5"/>
    </row>
    <row r="682" spans="1:39" s="4" customFormat="1" ht="14.4">
      <c r="A682" s="64" t="s">
        <v>782</v>
      </c>
      <c r="B682" s="64" t="s">
        <v>238</v>
      </c>
      <c r="C682" s="64"/>
      <c r="D682" s="64" t="s">
        <v>105</v>
      </c>
      <c r="E682" s="11"/>
      <c r="F682" s="11"/>
      <c r="G682" s="8"/>
      <c r="I682" s="64"/>
      <c r="J682" s="48"/>
      <c r="K682" s="108"/>
      <c r="M682" s="64">
        <v>14</v>
      </c>
      <c r="N682" s="258">
        <v>3240.06</v>
      </c>
      <c r="P682" s="64">
        <v>4</v>
      </c>
      <c r="Q682" s="259">
        <v>595.98</v>
      </c>
      <c r="S682" s="64">
        <v>4</v>
      </c>
      <c r="T682" s="259">
        <v>839.99</v>
      </c>
      <c r="V682" s="174"/>
      <c r="W682" s="175"/>
      <c r="X682" s="167"/>
      <c r="Y682" s="167"/>
      <c r="Z682" s="167"/>
      <c r="AA682" s="66"/>
      <c r="AB682" s="5"/>
      <c r="AC682" s="5"/>
      <c r="AD682" s="5"/>
      <c r="AE682" s="5"/>
      <c r="AF682" s="5"/>
      <c r="AG682" s="5"/>
      <c r="AH682" s="5"/>
      <c r="AI682" s="5"/>
      <c r="AJ682" s="5"/>
      <c r="AK682" s="5"/>
      <c r="AL682" s="5"/>
      <c r="AM682" s="5"/>
    </row>
    <row r="683" spans="1:39" s="4" customFormat="1" ht="14.4">
      <c r="A683" s="64" t="s">
        <v>782</v>
      </c>
      <c r="B683" s="64" t="s">
        <v>744</v>
      </c>
      <c r="C683" s="64"/>
      <c r="D683" s="64" t="s">
        <v>136</v>
      </c>
      <c r="E683" s="11"/>
      <c r="F683" s="11"/>
      <c r="G683" s="8"/>
      <c r="I683" s="64"/>
      <c r="J683" s="48"/>
      <c r="K683" s="108"/>
      <c r="M683" s="64">
        <v>1</v>
      </c>
      <c r="N683" s="258">
        <v>20.170000000000002</v>
      </c>
      <c r="P683" s="64"/>
      <c r="Q683" s="259"/>
      <c r="S683" s="64"/>
      <c r="T683" s="259"/>
      <c r="V683" s="174"/>
      <c r="W683" s="175"/>
      <c r="X683" s="167"/>
      <c r="Y683" s="167"/>
      <c r="Z683" s="167"/>
      <c r="AA683" s="66"/>
      <c r="AB683" s="5"/>
      <c r="AC683" s="5"/>
      <c r="AD683" s="5"/>
      <c r="AE683" s="5"/>
      <c r="AF683" s="5"/>
      <c r="AG683" s="5"/>
      <c r="AH683" s="5"/>
      <c r="AI683" s="5"/>
      <c r="AJ683" s="5"/>
      <c r="AK683" s="5"/>
      <c r="AL683" s="5"/>
      <c r="AM683" s="5"/>
    </row>
    <row r="684" spans="1:39" s="4" customFormat="1" ht="14.4">
      <c r="A684" s="64" t="s">
        <v>782</v>
      </c>
      <c r="B684" s="64" t="s">
        <v>245</v>
      </c>
      <c r="C684" s="64"/>
      <c r="D684" s="64" t="s">
        <v>246</v>
      </c>
      <c r="E684" s="11"/>
      <c r="F684" s="11"/>
      <c r="G684" s="8"/>
      <c r="I684" s="64"/>
      <c r="J684" s="48"/>
      <c r="K684" s="108"/>
      <c r="M684" s="64">
        <v>1</v>
      </c>
      <c r="N684" s="258">
        <v>26.13</v>
      </c>
      <c r="P684" s="64">
        <v>2</v>
      </c>
      <c r="Q684" s="259">
        <v>874.18</v>
      </c>
      <c r="S684" s="64"/>
      <c r="T684" s="259"/>
      <c r="V684" s="174"/>
      <c r="W684" s="175"/>
      <c r="X684" s="167"/>
      <c r="Y684" s="167"/>
      <c r="Z684" s="167"/>
      <c r="AA684" s="66"/>
      <c r="AB684" s="5"/>
      <c r="AC684" s="5"/>
      <c r="AD684" s="5"/>
      <c r="AE684" s="5"/>
      <c r="AF684" s="5"/>
      <c r="AG684" s="5"/>
      <c r="AH684" s="5"/>
      <c r="AI684" s="5"/>
      <c r="AJ684" s="5"/>
      <c r="AK684" s="5"/>
      <c r="AL684" s="5"/>
      <c r="AM684" s="5"/>
    </row>
    <row r="685" spans="1:39" s="4" customFormat="1" ht="14.4">
      <c r="A685" s="64" t="s">
        <v>782</v>
      </c>
      <c r="B685" s="64" t="s">
        <v>247</v>
      </c>
      <c r="C685" s="64"/>
      <c r="D685" s="64" t="s">
        <v>248</v>
      </c>
      <c r="E685" s="11"/>
      <c r="F685" s="11"/>
      <c r="G685" s="8"/>
      <c r="I685" s="64"/>
      <c r="J685" s="48"/>
      <c r="K685" s="108"/>
      <c r="M685" s="64">
        <v>1</v>
      </c>
      <c r="N685" s="258">
        <v>265.94</v>
      </c>
      <c r="P685" s="64"/>
      <c r="Q685" s="259"/>
      <c r="S685" s="64"/>
      <c r="T685" s="259"/>
      <c r="V685" s="174"/>
      <c r="W685" s="175"/>
      <c r="X685" s="167"/>
      <c r="Y685" s="167"/>
      <c r="Z685" s="167"/>
      <c r="AA685" s="66"/>
      <c r="AB685" s="5"/>
      <c r="AC685" s="5"/>
      <c r="AD685" s="5"/>
      <c r="AE685" s="5"/>
      <c r="AF685" s="5"/>
      <c r="AG685" s="5"/>
      <c r="AH685" s="5"/>
      <c r="AI685" s="5"/>
      <c r="AJ685" s="5"/>
      <c r="AK685" s="5"/>
      <c r="AL685" s="5"/>
      <c r="AM685" s="5"/>
    </row>
    <row r="686" spans="1:39" s="4" customFormat="1" ht="14.4">
      <c r="A686" s="64" t="s">
        <v>782</v>
      </c>
      <c r="B686" s="64" t="s">
        <v>466</v>
      </c>
      <c r="C686" s="64"/>
      <c r="D686" s="64" t="s">
        <v>365</v>
      </c>
      <c r="E686" s="11"/>
      <c r="F686" s="11"/>
      <c r="G686" s="8"/>
      <c r="I686" s="64"/>
      <c r="J686" s="48"/>
      <c r="K686" s="108"/>
      <c r="M686" s="64">
        <v>1</v>
      </c>
      <c r="N686" s="258">
        <v>1750.44</v>
      </c>
      <c r="P686" s="64"/>
      <c r="Q686" s="259"/>
      <c r="S686" s="64"/>
      <c r="T686" s="259"/>
      <c r="V686" s="174"/>
      <c r="W686" s="175"/>
      <c r="X686" s="167"/>
      <c r="Y686" s="167"/>
      <c r="Z686" s="167"/>
      <c r="AA686" s="66"/>
      <c r="AB686" s="5"/>
      <c r="AC686" s="5"/>
      <c r="AD686" s="5"/>
      <c r="AE686" s="5"/>
      <c r="AF686" s="5"/>
      <c r="AG686" s="5"/>
      <c r="AH686" s="5"/>
      <c r="AI686" s="5"/>
      <c r="AJ686" s="5"/>
      <c r="AK686" s="5"/>
      <c r="AL686" s="5"/>
      <c r="AM686" s="5"/>
    </row>
    <row r="687" spans="1:39" s="4" customFormat="1" ht="14.4">
      <c r="A687" s="64" t="s">
        <v>782</v>
      </c>
      <c r="B687" s="64" t="s">
        <v>251</v>
      </c>
      <c r="C687" s="64"/>
      <c r="D687" s="64" t="s">
        <v>96</v>
      </c>
      <c r="E687" s="11"/>
      <c r="F687" s="11"/>
      <c r="G687" s="8"/>
      <c r="I687" s="64"/>
      <c r="J687" s="48"/>
      <c r="K687" s="108"/>
      <c r="M687" s="64">
        <v>13</v>
      </c>
      <c r="N687" s="258">
        <v>2239.67</v>
      </c>
      <c r="P687" s="64"/>
      <c r="Q687" s="259"/>
      <c r="S687" s="64">
        <v>1</v>
      </c>
      <c r="T687" s="259">
        <v>153.11000000000001</v>
      </c>
      <c r="V687" s="174"/>
      <c r="W687" s="175"/>
      <c r="X687" s="167"/>
      <c r="Y687" s="167"/>
      <c r="Z687" s="167"/>
      <c r="AA687" s="66"/>
      <c r="AB687" s="5"/>
      <c r="AC687" s="5"/>
      <c r="AD687" s="5"/>
      <c r="AE687" s="5"/>
      <c r="AF687" s="5"/>
      <c r="AG687" s="5"/>
      <c r="AH687" s="5"/>
      <c r="AI687" s="5"/>
      <c r="AJ687" s="5"/>
      <c r="AK687" s="5"/>
      <c r="AL687" s="5"/>
      <c r="AM687" s="5"/>
    </row>
    <row r="688" spans="1:39" s="4" customFormat="1" ht="14.4">
      <c r="A688" s="64" t="s">
        <v>782</v>
      </c>
      <c r="B688" s="64" t="s">
        <v>252</v>
      </c>
      <c r="C688" s="64"/>
      <c r="D688" s="64" t="s">
        <v>253</v>
      </c>
      <c r="E688" s="11"/>
      <c r="F688" s="11"/>
      <c r="G688" s="8"/>
      <c r="I688" s="64"/>
      <c r="J688" s="48"/>
      <c r="K688" s="108"/>
      <c r="M688" s="64">
        <v>1</v>
      </c>
      <c r="N688" s="258">
        <v>375.15</v>
      </c>
      <c r="P688" s="64"/>
      <c r="Q688" s="259"/>
      <c r="S688" s="64"/>
      <c r="T688" s="259"/>
      <c r="V688" s="174"/>
      <c r="W688" s="175"/>
      <c r="X688" s="167"/>
      <c r="Y688" s="167"/>
      <c r="Z688" s="167"/>
      <c r="AA688" s="66"/>
      <c r="AB688" s="5"/>
      <c r="AC688" s="5"/>
      <c r="AD688" s="5"/>
      <c r="AE688" s="5"/>
      <c r="AF688" s="5"/>
      <c r="AG688" s="5"/>
      <c r="AH688" s="5"/>
      <c r="AI688" s="5"/>
      <c r="AJ688" s="5"/>
      <c r="AK688" s="5"/>
      <c r="AL688" s="5"/>
      <c r="AM688" s="5"/>
    </row>
    <row r="689" spans="1:39" s="4" customFormat="1" ht="14.4">
      <c r="A689" s="64" t="s">
        <v>782</v>
      </c>
      <c r="B689" s="64" t="s">
        <v>254</v>
      </c>
      <c r="C689" s="64"/>
      <c r="D689" s="64" t="s">
        <v>229</v>
      </c>
      <c r="E689" s="11"/>
      <c r="F689" s="11"/>
      <c r="G689" s="8"/>
      <c r="I689" s="64"/>
      <c r="J689" s="48"/>
      <c r="K689" s="108"/>
      <c r="M689" s="64">
        <v>1</v>
      </c>
      <c r="N689" s="258">
        <v>351.98</v>
      </c>
      <c r="P689" s="64"/>
      <c r="Q689" s="259"/>
      <c r="S689" s="64"/>
      <c r="T689" s="259"/>
      <c r="V689" s="174"/>
      <c r="W689" s="175"/>
      <c r="X689" s="167"/>
      <c r="Y689" s="167"/>
      <c r="Z689" s="167"/>
      <c r="AA689" s="66"/>
      <c r="AB689" s="5"/>
      <c r="AC689" s="5"/>
      <c r="AD689" s="5"/>
      <c r="AE689" s="5"/>
      <c r="AF689" s="5"/>
      <c r="AG689" s="5"/>
      <c r="AH689" s="5"/>
      <c r="AI689" s="5"/>
      <c r="AJ689" s="5"/>
      <c r="AK689" s="5"/>
      <c r="AL689" s="5"/>
      <c r="AM689" s="5"/>
    </row>
    <row r="690" spans="1:39" s="4" customFormat="1" ht="14.4">
      <c r="A690" s="64" t="s">
        <v>782</v>
      </c>
      <c r="B690" s="64" t="s">
        <v>258</v>
      </c>
      <c r="C690" s="64"/>
      <c r="D690" s="64" t="s">
        <v>259</v>
      </c>
      <c r="E690" s="11"/>
      <c r="F690" s="11"/>
      <c r="G690" s="8"/>
      <c r="I690" s="64"/>
      <c r="J690" s="48"/>
      <c r="K690" s="108"/>
      <c r="M690" s="64"/>
      <c r="N690" s="258"/>
      <c r="P690" s="64"/>
      <c r="Q690" s="259"/>
      <c r="S690" s="64">
        <v>1</v>
      </c>
      <c r="T690" s="259">
        <v>300</v>
      </c>
      <c r="V690" s="174"/>
      <c r="W690" s="175"/>
      <c r="X690" s="167"/>
      <c r="Y690" s="167"/>
      <c r="Z690" s="167"/>
      <c r="AA690" s="66"/>
      <c r="AB690" s="5"/>
      <c r="AC690" s="5"/>
      <c r="AD690" s="5"/>
      <c r="AE690" s="5"/>
      <c r="AF690" s="5"/>
      <c r="AG690" s="5"/>
      <c r="AH690" s="5"/>
      <c r="AI690" s="5"/>
      <c r="AJ690" s="5"/>
      <c r="AK690" s="5"/>
      <c r="AL690" s="5"/>
      <c r="AM690" s="5"/>
    </row>
    <row r="691" spans="1:39" s="4" customFormat="1" ht="14.4">
      <c r="A691" s="64" t="s">
        <v>782</v>
      </c>
      <c r="B691" s="64" t="s">
        <v>260</v>
      </c>
      <c r="C691" s="64"/>
      <c r="D691" s="64" t="s">
        <v>261</v>
      </c>
      <c r="E691" s="11"/>
      <c r="F691" s="11"/>
      <c r="G691" s="8"/>
      <c r="I691" s="64"/>
      <c r="J691" s="48"/>
      <c r="K691" s="108"/>
      <c r="M691" s="64">
        <v>1</v>
      </c>
      <c r="N691" s="258">
        <v>625.78</v>
      </c>
      <c r="P691" s="64"/>
      <c r="Q691" s="259"/>
      <c r="S691" s="64"/>
      <c r="T691" s="259"/>
      <c r="V691" s="174"/>
      <c r="W691" s="175"/>
      <c r="X691" s="167"/>
      <c r="Y691" s="167"/>
      <c r="Z691" s="167"/>
      <c r="AA691" s="66"/>
      <c r="AB691" s="5"/>
      <c r="AC691" s="5"/>
      <c r="AD691" s="5"/>
      <c r="AE691" s="5"/>
      <c r="AF691" s="5"/>
      <c r="AG691" s="5"/>
      <c r="AH691" s="5"/>
      <c r="AI691" s="5"/>
      <c r="AJ691" s="5"/>
      <c r="AK691" s="5"/>
      <c r="AL691" s="5"/>
      <c r="AM691" s="5"/>
    </row>
    <row r="692" spans="1:39" s="4" customFormat="1" ht="14.4">
      <c r="A692" s="64" t="s">
        <v>782</v>
      </c>
      <c r="B692" s="64" t="s">
        <v>490</v>
      </c>
      <c r="C692" s="64"/>
      <c r="D692" s="64" t="s">
        <v>113</v>
      </c>
      <c r="E692" s="11"/>
      <c r="F692" s="11"/>
      <c r="G692" s="8"/>
      <c r="I692" s="64"/>
      <c r="J692" s="48"/>
      <c r="K692" s="108"/>
      <c r="M692" s="64"/>
      <c r="N692" s="258"/>
      <c r="P692" s="64"/>
      <c r="Q692" s="259"/>
      <c r="S692" s="64">
        <v>1</v>
      </c>
      <c r="T692" s="259">
        <v>300</v>
      </c>
      <c r="V692" s="174"/>
      <c r="W692" s="175"/>
      <c r="X692" s="167"/>
      <c r="Y692" s="167"/>
      <c r="Z692" s="167"/>
      <c r="AA692" s="66"/>
      <c r="AB692" s="5"/>
      <c r="AC692" s="5"/>
      <c r="AD692" s="5"/>
      <c r="AE692" s="5"/>
      <c r="AF692" s="5"/>
      <c r="AG692" s="5"/>
      <c r="AH692" s="5"/>
      <c r="AI692" s="5"/>
      <c r="AJ692" s="5"/>
      <c r="AK692" s="5"/>
      <c r="AL692" s="5"/>
      <c r="AM692" s="5"/>
    </row>
    <row r="693" spans="1:39" s="4" customFormat="1" ht="14.4">
      <c r="A693" s="64" t="s">
        <v>782</v>
      </c>
      <c r="B693" s="64" t="s">
        <v>263</v>
      </c>
      <c r="C693" s="64"/>
      <c r="D693" s="64" t="s">
        <v>264</v>
      </c>
      <c r="E693" s="11"/>
      <c r="F693" s="11"/>
      <c r="G693" s="8"/>
      <c r="I693" s="64"/>
      <c r="J693" s="48"/>
      <c r="K693" s="108"/>
      <c r="M693" s="64">
        <v>1</v>
      </c>
      <c r="N693" s="258">
        <v>1094.2</v>
      </c>
      <c r="P693" s="64">
        <v>1</v>
      </c>
      <c r="Q693" s="259">
        <v>340.77</v>
      </c>
      <c r="S693" s="64"/>
      <c r="T693" s="259"/>
      <c r="V693" s="174"/>
      <c r="W693" s="175"/>
      <c r="X693" s="167"/>
      <c r="Y693" s="167"/>
      <c r="Z693" s="167"/>
      <c r="AA693" s="66"/>
      <c r="AB693" s="5"/>
      <c r="AC693" s="5"/>
      <c r="AD693" s="5"/>
      <c r="AE693" s="5"/>
      <c r="AF693" s="5"/>
      <c r="AG693" s="5"/>
      <c r="AH693" s="5"/>
      <c r="AI693" s="5"/>
      <c r="AJ693" s="5"/>
      <c r="AK693" s="5"/>
      <c r="AL693" s="5"/>
      <c r="AM693" s="5"/>
    </row>
    <row r="694" spans="1:39" s="4" customFormat="1" ht="14.4">
      <c r="A694" s="64" t="s">
        <v>782</v>
      </c>
      <c r="B694" s="64" t="s">
        <v>265</v>
      </c>
      <c r="C694" s="64"/>
      <c r="D694" s="64" t="s">
        <v>228</v>
      </c>
      <c r="E694" s="11"/>
      <c r="F694" s="11"/>
      <c r="G694" s="8"/>
      <c r="I694" s="64"/>
      <c r="J694" s="48"/>
      <c r="K694" s="108"/>
      <c r="M694" s="64">
        <v>2</v>
      </c>
      <c r="N694" s="258">
        <v>1048.03</v>
      </c>
      <c r="P694" s="64"/>
      <c r="Q694" s="259"/>
      <c r="S694" s="64"/>
      <c r="T694" s="259"/>
      <c r="V694" s="174"/>
      <c r="W694" s="175"/>
      <c r="X694" s="167"/>
      <c r="Y694" s="167"/>
      <c r="Z694" s="167"/>
      <c r="AA694" s="66"/>
      <c r="AB694" s="5"/>
      <c r="AC694" s="5"/>
      <c r="AD694" s="5"/>
      <c r="AE694" s="5"/>
      <c r="AF694" s="5"/>
      <c r="AG694" s="5"/>
      <c r="AH694" s="5"/>
      <c r="AI694" s="5"/>
      <c r="AJ694" s="5"/>
      <c r="AK694" s="5"/>
      <c r="AL694" s="5"/>
      <c r="AM694" s="5"/>
    </row>
    <row r="695" spans="1:39" s="4" customFormat="1" ht="14.4">
      <c r="A695" s="64" t="s">
        <v>782</v>
      </c>
      <c r="B695" s="64" t="s">
        <v>268</v>
      </c>
      <c r="C695" s="64"/>
      <c r="D695" s="64" t="s">
        <v>269</v>
      </c>
      <c r="E695" s="11"/>
      <c r="F695" s="11"/>
      <c r="G695" s="8"/>
      <c r="I695" s="64"/>
      <c r="J695" s="48"/>
      <c r="K695" s="108"/>
      <c r="M695" s="64">
        <v>2</v>
      </c>
      <c r="N695" s="258">
        <v>759.63</v>
      </c>
      <c r="P695" s="64"/>
      <c r="Q695" s="259"/>
      <c r="S695" s="64"/>
      <c r="T695" s="259"/>
      <c r="V695" s="174"/>
      <c r="W695" s="175"/>
      <c r="X695" s="167"/>
      <c r="Y695" s="167"/>
      <c r="Z695" s="167"/>
      <c r="AA695" s="66"/>
      <c r="AB695" s="5"/>
      <c r="AC695" s="5"/>
      <c r="AD695" s="5"/>
      <c r="AE695" s="5"/>
      <c r="AF695" s="5"/>
      <c r="AG695" s="5"/>
      <c r="AH695" s="5"/>
      <c r="AI695" s="5"/>
      <c r="AJ695" s="5"/>
      <c r="AK695" s="5"/>
      <c r="AL695" s="5"/>
      <c r="AM695" s="5"/>
    </row>
    <row r="696" spans="1:39" s="4" customFormat="1" ht="14.4">
      <c r="A696" s="64" t="s">
        <v>782</v>
      </c>
      <c r="B696" s="64" t="s">
        <v>272</v>
      </c>
      <c r="C696" s="64"/>
      <c r="D696" s="64" t="s">
        <v>143</v>
      </c>
      <c r="E696" s="11"/>
      <c r="F696" s="11"/>
      <c r="G696" s="8"/>
      <c r="I696" s="64"/>
      <c r="J696" s="48"/>
      <c r="K696" s="108"/>
      <c r="M696" s="64">
        <v>2</v>
      </c>
      <c r="N696" s="258">
        <v>148.16</v>
      </c>
      <c r="P696" s="64">
        <v>1</v>
      </c>
      <c r="Q696" s="259">
        <v>16.46</v>
      </c>
      <c r="S696" s="64"/>
      <c r="T696" s="259"/>
      <c r="V696" s="174"/>
      <c r="W696" s="175"/>
      <c r="X696" s="167"/>
      <c r="Y696" s="167"/>
      <c r="Z696" s="167"/>
      <c r="AA696" s="66"/>
      <c r="AB696" s="5"/>
      <c r="AC696" s="5"/>
      <c r="AD696" s="5"/>
      <c r="AE696" s="5"/>
      <c r="AF696" s="5"/>
      <c r="AG696" s="5"/>
      <c r="AH696" s="5"/>
      <c r="AI696" s="5"/>
      <c r="AJ696" s="5"/>
      <c r="AK696" s="5"/>
      <c r="AL696" s="5"/>
      <c r="AM696" s="5"/>
    </row>
    <row r="697" spans="1:39" s="4" customFormat="1" ht="14.4">
      <c r="A697" s="64" t="s">
        <v>782</v>
      </c>
      <c r="B697" s="64" t="s">
        <v>273</v>
      </c>
      <c r="C697" s="64"/>
      <c r="D697" s="64" t="s">
        <v>153</v>
      </c>
      <c r="E697" s="11"/>
      <c r="F697" s="11"/>
      <c r="G697" s="8"/>
      <c r="I697" s="64"/>
      <c r="J697" s="48"/>
      <c r="K697" s="108"/>
      <c r="M697" s="64">
        <v>16</v>
      </c>
      <c r="N697" s="258">
        <v>4239.12</v>
      </c>
      <c r="P697" s="64">
        <v>6</v>
      </c>
      <c r="Q697" s="259">
        <v>234.5</v>
      </c>
      <c r="S697" s="64">
        <v>2</v>
      </c>
      <c r="T697" s="259">
        <v>164.2</v>
      </c>
      <c r="V697" s="174"/>
      <c r="W697" s="175"/>
      <c r="X697" s="167"/>
      <c r="Y697" s="167"/>
      <c r="Z697" s="167"/>
      <c r="AA697" s="66"/>
      <c r="AB697" s="5"/>
      <c r="AC697" s="5"/>
      <c r="AD697" s="5"/>
      <c r="AE697" s="5"/>
      <c r="AF697" s="5"/>
      <c r="AG697" s="5"/>
      <c r="AH697" s="5"/>
      <c r="AI697" s="5"/>
      <c r="AJ697" s="5"/>
      <c r="AK697" s="5"/>
      <c r="AL697" s="5"/>
      <c r="AM697" s="5"/>
    </row>
    <row r="698" spans="1:39" s="4" customFormat="1" ht="14.4">
      <c r="A698" s="64" t="s">
        <v>782</v>
      </c>
      <c r="B698" s="64" t="s">
        <v>274</v>
      </c>
      <c r="C698" s="64"/>
      <c r="D698" s="64" t="s">
        <v>175</v>
      </c>
      <c r="E698" s="11"/>
      <c r="F698" s="11"/>
      <c r="G698" s="8"/>
      <c r="I698" s="64"/>
      <c r="J698" s="48"/>
      <c r="K698" s="108"/>
      <c r="M698" s="64">
        <v>5</v>
      </c>
      <c r="N698" s="258">
        <v>2529.87</v>
      </c>
      <c r="P698" s="64">
        <v>5</v>
      </c>
      <c r="Q698" s="259">
        <v>1228.52</v>
      </c>
      <c r="S698" s="64"/>
      <c r="T698" s="259"/>
      <c r="V698" s="174"/>
      <c r="W698" s="175"/>
      <c r="X698" s="167"/>
      <c r="Y698" s="167"/>
      <c r="Z698" s="167"/>
      <c r="AA698" s="66"/>
      <c r="AB698" s="5"/>
      <c r="AC698" s="5"/>
      <c r="AD698" s="5"/>
      <c r="AE698" s="5"/>
      <c r="AF698" s="5"/>
      <c r="AG698" s="5"/>
      <c r="AH698" s="5"/>
      <c r="AI698" s="5"/>
      <c r="AJ698" s="5"/>
      <c r="AK698" s="5"/>
      <c r="AL698" s="5"/>
      <c r="AM698" s="5"/>
    </row>
    <row r="699" spans="1:39" s="4" customFormat="1" ht="14.4">
      <c r="A699" s="64" t="s">
        <v>782</v>
      </c>
      <c r="B699" s="64" t="s">
        <v>279</v>
      </c>
      <c r="C699" s="64"/>
      <c r="D699" s="64" t="s">
        <v>280</v>
      </c>
      <c r="E699" s="11"/>
      <c r="F699" s="11"/>
      <c r="G699" s="8"/>
      <c r="I699" s="64"/>
      <c r="J699" s="48"/>
      <c r="K699" s="108"/>
      <c r="M699" s="64">
        <v>1</v>
      </c>
      <c r="N699" s="258">
        <v>799.53</v>
      </c>
      <c r="P699" s="64"/>
      <c r="Q699" s="259"/>
      <c r="S699" s="64"/>
      <c r="T699" s="259"/>
      <c r="V699" s="174"/>
      <c r="W699" s="175"/>
      <c r="X699" s="167"/>
      <c r="Y699" s="167"/>
      <c r="Z699" s="167"/>
      <c r="AA699" s="66"/>
      <c r="AB699" s="5"/>
      <c r="AC699" s="5"/>
      <c r="AD699" s="5"/>
      <c r="AE699" s="5"/>
      <c r="AF699" s="5"/>
      <c r="AG699" s="5"/>
      <c r="AH699" s="5"/>
      <c r="AI699" s="5"/>
      <c r="AJ699" s="5"/>
      <c r="AK699" s="5"/>
      <c r="AL699" s="5"/>
      <c r="AM699" s="5"/>
    </row>
    <row r="700" spans="1:39" s="4" customFormat="1" ht="14.4">
      <c r="A700" s="64" t="s">
        <v>782</v>
      </c>
      <c r="B700" s="64" t="s">
        <v>281</v>
      </c>
      <c r="C700" s="64"/>
      <c r="D700" s="64" t="s">
        <v>175</v>
      </c>
      <c r="E700" s="11"/>
      <c r="F700" s="11"/>
      <c r="G700" s="8"/>
      <c r="I700" s="64"/>
      <c r="J700" s="48"/>
      <c r="K700" s="108"/>
      <c r="M700" s="64">
        <v>29</v>
      </c>
      <c r="N700" s="258">
        <v>8604.64</v>
      </c>
      <c r="P700" s="64">
        <v>16</v>
      </c>
      <c r="Q700" s="259">
        <v>2452.96</v>
      </c>
      <c r="S700" s="64">
        <v>6</v>
      </c>
      <c r="T700" s="259">
        <v>1024.79</v>
      </c>
      <c r="V700" s="174"/>
      <c r="W700" s="175"/>
      <c r="X700" s="167"/>
      <c r="Y700" s="167"/>
      <c r="Z700" s="167"/>
      <c r="AA700" s="66"/>
      <c r="AB700" s="5"/>
      <c r="AC700" s="5"/>
      <c r="AD700" s="5"/>
      <c r="AE700" s="5"/>
      <c r="AF700" s="5"/>
      <c r="AG700" s="5"/>
      <c r="AH700" s="5"/>
      <c r="AI700" s="5"/>
      <c r="AJ700" s="5"/>
      <c r="AK700" s="5"/>
      <c r="AL700" s="5"/>
      <c r="AM700" s="5"/>
    </row>
    <row r="701" spans="1:39" s="4" customFormat="1" ht="14.4">
      <c r="A701" s="64" t="s">
        <v>782</v>
      </c>
      <c r="B701" s="64" t="s">
        <v>282</v>
      </c>
      <c r="C701" s="64"/>
      <c r="D701" s="64" t="s">
        <v>283</v>
      </c>
      <c r="E701" s="11"/>
      <c r="F701" s="11"/>
      <c r="G701" s="8"/>
      <c r="I701" s="64"/>
      <c r="J701" s="48"/>
      <c r="K701" s="108"/>
      <c r="M701" s="64">
        <v>2</v>
      </c>
      <c r="N701" s="258">
        <v>593.07000000000005</v>
      </c>
      <c r="P701" s="64"/>
      <c r="Q701" s="259"/>
      <c r="S701" s="64"/>
      <c r="T701" s="259"/>
      <c r="V701" s="174"/>
      <c r="W701" s="175"/>
      <c r="X701" s="167"/>
      <c r="Y701" s="167"/>
      <c r="Z701" s="167"/>
      <c r="AA701" s="66"/>
      <c r="AB701" s="5"/>
      <c r="AC701" s="5"/>
      <c r="AD701" s="5"/>
      <c r="AE701" s="5"/>
      <c r="AF701" s="5"/>
      <c r="AG701" s="5"/>
      <c r="AH701" s="5"/>
      <c r="AI701" s="5"/>
      <c r="AJ701" s="5"/>
      <c r="AK701" s="5"/>
      <c r="AL701" s="5"/>
      <c r="AM701" s="5"/>
    </row>
    <row r="702" spans="1:39" s="4" customFormat="1" ht="14.4">
      <c r="A702" s="64" t="s">
        <v>782</v>
      </c>
      <c r="B702" s="64" t="s">
        <v>291</v>
      </c>
      <c r="C702" s="64"/>
      <c r="D702" s="64" t="s">
        <v>292</v>
      </c>
      <c r="E702" s="11"/>
      <c r="F702" s="11"/>
      <c r="G702" s="8"/>
      <c r="I702" s="64"/>
      <c r="J702" s="48"/>
      <c r="K702" s="108"/>
      <c r="M702" s="64">
        <v>3</v>
      </c>
      <c r="N702" s="258">
        <v>2075.88</v>
      </c>
      <c r="P702" s="64"/>
      <c r="Q702" s="259"/>
      <c r="S702" s="64"/>
      <c r="T702" s="259"/>
      <c r="V702" s="174"/>
      <c r="W702" s="175"/>
      <c r="X702" s="167"/>
      <c r="Y702" s="167"/>
      <c r="Z702" s="167"/>
      <c r="AA702" s="66"/>
      <c r="AB702" s="5"/>
      <c r="AC702" s="5"/>
      <c r="AD702" s="5"/>
      <c r="AE702" s="5"/>
      <c r="AF702" s="5"/>
      <c r="AG702" s="5"/>
      <c r="AH702" s="5"/>
      <c r="AI702" s="5"/>
      <c r="AJ702" s="5"/>
      <c r="AK702" s="5"/>
      <c r="AL702" s="5"/>
      <c r="AM702" s="5"/>
    </row>
    <row r="703" spans="1:39" s="4" customFormat="1" ht="14.4">
      <c r="A703" s="64" t="s">
        <v>782</v>
      </c>
      <c r="B703" s="64" t="s">
        <v>293</v>
      </c>
      <c r="C703" s="64"/>
      <c r="D703" s="64" t="s">
        <v>116</v>
      </c>
      <c r="E703" s="11"/>
      <c r="F703" s="11"/>
      <c r="G703" s="8"/>
      <c r="I703" s="64"/>
      <c r="J703" s="48"/>
      <c r="K703" s="108"/>
      <c r="M703" s="64">
        <v>11</v>
      </c>
      <c r="N703" s="258">
        <v>3414.04</v>
      </c>
      <c r="P703" s="64">
        <v>4</v>
      </c>
      <c r="Q703" s="259">
        <v>111.01</v>
      </c>
      <c r="S703" s="64">
        <v>4</v>
      </c>
      <c r="T703" s="259">
        <v>933.59</v>
      </c>
      <c r="V703" s="174"/>
      <c r="W703" s="175"/>
      <c r="X703" s="167"/>
      <c r="Y703" s="167"/>
      <c r="Z703" s="167"/>
      <c r="AA703" s="66"/>
      <c r="AB703" s="5"/>
      <c r="AC703" s="5"/>
      <c r="AD703" s="5"/>
      <c r="AE703" s="5"/>
      <c r="AF703" s="5"/>
      <c r="AG703" s="5"/>
      <c r="AH703" s="5"/>
      <c r="AI703" s="5"/>
      <c r="AJ703" s="5"/>
      <c r="AK703" s="5"/>
      <c r="AL703" s="5"/>
      <c r="AM703" s="5"/>
    </row>
    <row r="704" spans="1:39" s="4" customFormat="1" ht="14.4">
      <c r="A704" s="64" t="s">
        <v>782</v>
      </c>
      <c r="B704" s="64" t="s">
        <v>294</v>
      </c>
      <c r="C704" s="64"/>
      <c r="D704" s="64" t="s">
        <v>295</v>
      </c>
      <c r="E704" s="11"/>
      <c r="F704" s="11"/>
      <c r="G704" s="8"/>
      <c r="I704" s="64"/>
      <c r="J704" s="48"/>
      <c r="K704" s="108"/>
      <c r="M704" s="64">
        <v>1</v>
      </c>
      <c r="N704" s="258">
        <v>1115.7</v>
      </c>
      <c r="P704" s="64"/>
      <c r="Q704" s="259"/>
      <c r="S704" s="64"/>
      <c r="T704" s="259"/>
      <c r="V704" s="174"/>
      <c r="W704" s="175"/>
      <c r="X704" s="167"/>
      <c r="Y704" s="167"/>
      <c r="Z704" s="167"/>
      <c r="AA704" s="66"/>
      <c r="AB704" s="5"/>
      <c r="AC704" s="5"/>
      <c r="AD704" s="5"/>
      <c r="AE704" s="5"/>
      <c r="AF704" s="5"/>
      <c r="AG704" s="5"/>
      <c r="AH704" s="5"/>
      <c r="AI704" s="5"/>
      <c r="AJ704" s="5"/>
      <c r="AK704" s="5"/>
      <c r="AL704" s="5"/>
      <c r="AM704" s="5"/>
    </row>
    <row r="705" spans="1:39" s="4" customFormat="1" ht="14.4">
      <c r="A705" s="64" t="s">
        <v>782</v>
      </c>
      <c r="B705" s="64" t="s">
        <v>753</v>
      </c>
      <c r="C705" s="64"/>
      <c r="D705" s="64" t="s">
        <v>295</v>
      </c>
      <c r="E705" s="11"/>
      <c r="F705" s="11"/>
      <c r="G705" s="8"/>
      <c r="I705" s="64"/>
      <c r="J705" s="48"/>
      <c r="K705" s="108"/>
      <c r="M705" s="64"/>
      <c r="N705" s="258"/>
      <c r="P705" s="64"/>
      <c r="Q705" s="259"/>
      <c r="S705" s="64">
        <v>1</v>
      </c>
      <c r="T705" s="259">
        <v>203.38</v>
      </c>
      <c r="V705" s="174"/>
      <c r="W705" s="175"/>
      <c r="X705" s="167"/>
      <c r="Y705" s="167"/>
      <c r="Z705" s="167"/>
      <c r="AA705" s="66"/>
      <c r="AB705" s="5"/>
      <c r="AC705" s="5"/>
      <c r="AD705" s="5"/>
      <c r="AE705" s="5"/>
      <c r="AF705" s="5"/>
      <c r="AG705" s="5"/>
      <c r="AH705" s="5"/>
      <c r="AI705" s="5"/>
      <c r="AJ705" s="5"/>
      <c r="AK705" s="5"/>
      <c r="AL705" s="5"/>
      <c r="AM705" s="5"/>
    </row>
    <row r="706" spans="1:39" s="4" customFormat="1" ht="14.4">
      <c r="A706" s="64" t="s">
        <v>782</v>
      </c>
      <c r="B706" s="64" t="s">
        <v>296</v>
      </c>
      <c r="C706" s="64"/>
      <c r="D706" s="64" t="s">
        <v>297</v>
      </c>
      <c r="E706" s="11"/>
      <c r="F706" s="11"/>
      <c r="G706" s="8"/>
      <c r="I706" s="64"/>
      <c r="J706" s="48"/>
      <c r="K706" s="108"/>
      <c r="M706" s="64">
        <v>5</v>
      </c>
      <c r="N706" s="258">
        <v>629.9</v>
      </c>
      <c r="P706" s="64">
        <v>4</v>
      </c>
      <c r="Q706" s="259">
        <v>291.7</v>
      </c>
      <c r="S706" s="64"/>
      <c r="T706" s="259"/>
      <c r="V706" s="174"/>
      <c r="W706" s="175"/>
      <c r="X706" s="167"/>
      <c r="Y706" s="167"/>
      <c r="Z706" s="167"/>
      <c r="AA706" s="66"/>
      <c r="AB706" s="5"/>
      <c r="AC706" s="5"/>
      <c r="AD706" s="5"/>
      <c r="AE706" s="5"/>
      <c r="AF706" s="5"/>
      <c r="AG706" s="5"/>
      <c r="AH706" s="5"/>
      <c r="AI706" s="5"/>
      <c r="AJ706" s="5"/>
      <c r="AK706" s="5"/>
      <c r="AL706" s="5"/>
      <c r="AM706" s="5"/>
    </row>
    <row r="707" spans="1:39" s="4" customFormat="1" ht="14.4">
      <c r="A707" s="64" t="s">
        <v>782</v>
      </c>
      <c r="B707" s="64" t="s">
        <v>296</v>
      </c>
      <c r="C707" s="64"/>
      <c r="D707" s="64" t="s">
        <v>311</v>
      </c>
      <c r="E707" s="11"/>
      <c r="F707" s="11"/>
      <c r="G707" s="8"/>
      <c r="I707" s="64"/>
      <c r="J707" s="48"/>
      <c r="K707" s="108"/>
      <c r="M707" s="64"/>
      <c r="N707" s="258"/>
      <c r="P707" s="64">
        <v>1</v>
      </c>
      <c r="Q707" s="259">
        <v>73.72</v>
      </c>
      <c r="S707" s="64"/>
      <c r="T707" s="259"/>
      <c r="V707" s="174"/>
      <c r="W707" s="175"/>
      <c r="X707" s="167"/>
      <c r="Y707" s="167"/>
      <c r="Z707" s="167"/>
      <c r="AA707" s="66"/>
      <c r="AB707" s="5"/>
      <c r="AC707" s="5"/>
      <c r="AD707" s="5"/>
      <c r="AE707" s="5"/>
      <c r="AF707" s="5"/>
      <c r="AG707" s="5"/>
      <c r="AH707" s="5"/>
      <c r="AI707" s="5"/>
      <c r="AJ707" s="5"/>
      <c r="AK707" s="5"/>
      <c r="AL707" s="5"/>
      <c r="AM707" s="5"/>
    </row>
    <row r="708" spans="1:39" s="4" customFormat="1" ht="14.4">
      <c r="A708" s="64" t="s">
        <v>782</v>
      </c>
      <c r="B708" s="64" t="s">
        <v>298</v>
      </c>
      <c r="C708" s="64"/>
      <c r="D708" s="64" t="s">
        <v>299</v>
      </c>
      <c r="E708" s="11"/>
      <c r="F708" s="11"/>
      <c r="G708" s="8"/>
      <c r="I708" s="64"/>
      <c r="J708" s="48"/>
      <c r="K708" s="108"/>
      <c r="M708" s="64"/>
      <c r="N708" s="258"/>
      <c r="P708" s="64">
        <v>1</v>
      </c>
      <c r="Q708" s="259">
        <v>46.57</v>
      </c>
      <c r="S708" s="64"/>
      <c r="T708" s="259"/>
      <c r="V708" s="174"/>
      <c r="W708" s="175"/>
      <c r="X708" s="167"/>
      <c r="Y708" s="167"/>
      <c r="Z708" s="167"/>
      <c r="AA708" s="66"/>
      <c r="AB708" s="5"/>
      <c r="AC708" s="5"/>
      <c r="AD708" s="5"/>
      <c r="AE708" s="5"/>
      <c r="AF708" s="5"/>
      <c r="AG708" s="5"/>
      <c r="AH708" s="5"/>
      <c r="AI708" s="5"/>
      <c r="AJ708" s="5"/>
      <c r="AK708" s="5"/>
      <c r="AL708" s="5"/>
      <c r="AM708" s="5"/>
    </row>
    <row r="709" spans="1:39" s="4" customFormat="1" ht="14.4">
      <c r="A709" s="64" t="s">
        <v>782</v>
      </c>
      <c r="B709" s="64" t="s">
        <v>300</v>
      </c>
      <c r="C709" s="64"/>
      <c r="D709" s="64" t="s">
        <v>271</v>
      </c>
      <c r="E709" s="11"/>
      <c r="F709" s="11"/>
      <c r="G709" s="8"/>
      <c r="I709" s="64"/>
      <c r="J709" s="48"/>
      <c r="K709" s="108"/>
      <c r="M709" s="64">
        <v>2</v>
      </c>
      <c r="N709" s="258">
        <v>35.880000000000003</v>
      </c>
      <c r="P709" s="64"/>
      <c r="Q709" s="259"/>
      <c r="S709" s="64">
        <v>1</v>
      </c>
      <c r="T709" s="259">
        <v>130.91</v>
      </c>
      <c r="V709" s="174"/>
      <c r="W709" s="175"/>
      <c r="X709" s="167"/>
      <c r="Y709" s="167"/>
      <c r="Z709" s="167"/>
      <c r="AA709" s="66"/>
      <c r="AB709" s="5"/>
      <c r="AC709" s="5"/>
      <c r="AD709" s="5"/>
      <c r="AE709" s="5"/>
      <c r="AF709" s="5"/>
      <c r="AG709" s="5"/>
      <c r="AH709" s="5"/>
      <c r="AI709" s="5"/>
      <c r="AJ709" s="5"/>
      <c r="AK709" s="5"/>
      <c r="AL709" s="5"/>
      <c r="AM709" s="5"/>
    </row>
    <row r="710" spans="1:39" s="4" customFormat="1" ht="14.4">
      <c r="A710" s="64" t="s">
        <v>782</v>
      </c>
      <c r="B710" s="64" t="s">
        <v>305</v>
      </c>
      <c r="C710" s="64"/>
      <c r="D710" s="64" t="s">
        <v>121</v>
      </c>
      <c r="E710" s="11"/>
      <c r="F710" s="11"/>
      <c r="G710" s="8"/>
      <c r="I710" s="64"/>
      <c r="J710" s="48"/>
      <c r="K710" s="108"/>
      <c r="M710" s="64">
        <v>26</v>
      </c>
      <c r="N710" s="258">
        <v>12095.98</v>
      </c>
      <c r="P710" s="64">
        <v>11</v>
      </c>
      <c r="Q710" s="259">
        <v>5516.03</v>
      </c>
      <c r="S710" s="64">
        <v>5</v>
      </c>
      <c r="T710" s="259">
        <v>1344.35</v>
      </c>
      <c r="V710" s="174"/>
      <c r="W710" s="175"/>
      <c r="X710" s="167"/>
      <c r="Y710" s="167"/>
      <c r="Z710" s="167"/>
      <c r="AA710" s="66"/>
      <c r="AB710" s="5"/>
      <c r="AC710" s="5"/>
      <c r="AD710" s="5"/>
      <c r="AE710" s="5"/>
      <c r="AF710" s="5"/>
      <c r="AG710" s="5"/>
      <c r="AH710" s="5"/>
      <c r="AI710" s="5"/>
      <c r="AJ710" s="5"/>
      <c r="AK710" s="5"/>
      <c r="AL710" s="5"/>
      <c r="AM710" s="5"/>
    </row>
    <row r="711" spans="1:39" s="4" customFormat="1" ht="14.4">
      <c r="A711" s="64" t="s">
        <v>782</v>
      </c>
      <c r="B711" s="64" t="s">
        <v>306</v>
      </c>
      <c r="C711" s="64"/>
      <c r="D711" s="64" t="s">
        <v>146</v>
      </c>
      <c r="E711" s="11"/>
      <c r="F711" s="11"/>
      <c r="G711" s="8"/>
      <c r="I711" s="64"/>
      <c r="J711" s="48"/>
      <c r="K711" s="108"/>
      <c r="M711" s="64"/>
      <c r="N711" s="258"/>
      <c r="P711" s="64">
        <v>2</v>
      </c>
      <c r="Q711" s="259">
        <v>1345.35</v>
      </c>
      <c r="S711" s="64"/>
      <c r="T711" s="259"/>
      <c r="V711" s="174"/>
      <c r="W711" s="175"/>
      <c r="X711" s="167"/>
      <c r="Y711" s="167"/>
      <c r="Z711" s="167"/>
      <c r="AA711" s="66"/>
      <c r="AB711" s="5"/>
      <c r="AC711" s="5"/>
      <c r="AD711" s="5"/>
      <c r="AE711" s="5"/>
      <c r="AF711" s="5"/>
      <c r="AG711" s="5"/>
      <c r="AH711" s="5"/>
      <c r="AI711" s="5"/>
      <c r="AJ711" s="5"/>
      <c r="AK711" s="5"/>
      <c r="AL711" s="5"/>
      <c r="AM711" s="5"/>
    </row>
    <row r="712" spans="1:39" s="4" customFormat="1" ht="14.4">
      <c r="A712" s="64" t="s">
        <v>782</v>
      </c>
      <c r="B712" s="64" t="s">
        <v>756</v>
      </c>
      <c r="C712" s="64"/>
      <c r="D712" s="64" t="s">
        <v>100</v>
      </c>
      <c r="E712" s="11"/>
      <c r="F712" s="11"/>
      <c r="G712" s="8"/>
      <c r="I712" s="64"/>
      <c r="J712" s="48"/>
      <c r="K712" s="108"/>
      <c r="M712" s="64">
        <v>3</v>
      </c>
      <c r="N712" s="258">
        <v>483.98</v>
      </c>
      <c r="P712" s="64"/>
      <c r="Q712" s="259"/>
      <c r="S712" s="64"/>
      <c r="T712" s="259"/>
      <c r="V712" s="174"/>
      <c r="W712" s="175"/>
      <c r="X712" s="167"/>
      <c r="Y712" s="167"/>
      <c r="Z712" s="167"/>
      <c r="AA712" s="66"/>
      <c r="AB712" s="5"/>
      <c r="AC712" s="5"/>
      <c r="AD712" s="5"/>
      <c r="AE712" s="5"/>
      <c r="AF712" s="5"/>
      <c r="AG712" s="5"/>
      <c r="AH712" s="5"/>
      <c r="AI712" s="5"/>
      <c r="AJ712" s="5"/>
      <c r="AK712" s="5"/>
      <c r="AL712" s="5"/>
      <c r="AM712" s="5"/>
    </row>
    <row r="713" spans="1:39" s="4" customFormat="1" ht="14.4">
      <c r="A713" s="64" t="s">
        <v>782</v>
      </c>
      <c r="B713" s="64" t="s">
        <v>307</v>
      </c>
      <c r="C713" s="64"/>
      <c r="D713" s="64" t="s">
        <v>100</v>
      </c>
      <c r="E713" s="11"/>
      <c r="F713" s="11"/>
      <c r="G713" s="8"/>
      <c r="I713" s="64"/>
      <c r="J713" s="48"/>
      <c r="K713" s="108"/>
      <c r="M713" s="64">
        <v>1</v>
      </c>
      <c r="N713" s="258">
        <v>861.12</v>
      </c>
      <c r="P713" s="64"/>
      <c r="Q713" s="259"/>
      <c r="S713" s="64"/>
      <c r="T713" s="259"/>
      <c r="V713" s="174"/>
      <c r="W713" s="175"/>
      <c r="X713" s="167"/>
      <c r="Y713" s="167"/>
      <c r="Z713" s="167"/>
      <c r="AA713" s="66"/>
      <c r="AB713" s="5"/>
      <c r="AC713" s="5"/>
      <c r="AD713" s="5"/>
      <c r="AE713" s="5"/>
      <c r="AF713" s="5"/>
      <c r="AG713" s="5"/>
      <c r="AH713" s="5"/>
      <c r="AI713" s="5"/>
      <c r="AJ713" s="5"/>
      <c r="AK713" s="5"/>
      <c r="AL713" s="5"/>
      <c r="AM713" s="5"/>
    </row>
    <row r="714" spans="1:39" s="4" customFormat="1" ht="14.4">
      <c r="A714" s="64" t="s">
        <v>782</v>
      </c>
      <c r="B714" s="64" t="s">
        <v>307</v>
      </c>
      <c r="C714" s="64"/>
      <c r="D714" s="64" t="s">
        <v>84</v>
      </c>
      <c r="E714" s="11"/>
      <c r="F714" s="11"/>
      <c r="G714" s="8"/>
      <c r="I714" s="64"/>
      <c r="J714" s="48"/>
      <c r="K714" s="108"/>
      <c r="M714" s="64">
        <v>10</v>
      </c>
      <c r="N714" s="258">
        <v>2971.89</v>
      </c>
      <c r="P714" s="64">
        <v>5</v>
      </c>
      <c r="Q714" s="259">
        <v>2433.0300000000002</v>
      </c>
      <c r="S714" s="64">
        <v>1</v>
      </c>
      <c r="T714" s="259">
        <v>113.27</v>
      </c>
      <c r="V714" s="174"/>
      <c r="W714" s="175"/>
      <c r="X714" s="167"/>
      <c r="Y714" s="167"/>
      <c r="Z714" s="167"/>
      <c r="AA714" s="66"/>
      <c r="AB714" s="5"/>
      <c r="AC714" s="5"/>
      <c r="AD714" s="5"/>
      <c r="AE714" s="5"/>
      <c r="AF714" s="5"/>
      <c r="AG714" s="5"/>
      <c r="AH714" s="5"/>
      <c r="AI714" s="5"/>
      <c r="AJ714" s="5"/>
      <c r="AK714" s="5"/>
      <c r="AL714" s="5"/>
      <c r="AM714" s="5"/>
    </row>
    <row r="715" spans="1:39" s="4" customFormat="1" ht="14.4">
      <c r="A715" s="64" t="s">
        <v>782</v>
      </c>
      <c r="B715" s="64" t="s">
        <v>310</v>
      </c>
      <c r="C715" s="64"/>
      <c r="D715" s="64" t="s">
        <v>311</v>
      </c>
      <c r="E715" s="11"/>
      <c r="F715" s="11"/>
      <c r="G715" s="8"/>
      <c r="I715" s="64"/>
      <c r="J715" s="48"/>
      <c r="K715" s="108"/>
      <c r="M715" s="64">
        <v>1</v>
      </c>
      <c r="N715" s="258">
        <v>271.62</v>
      </c>
      <c r="P715" s="64"/>
      <c r="Q715" s="259"/>
      <c r="S715" s="64"/>
      <c r="T715" s="259"/>
      <c r="V715" s="174"/>
      <c r="W715" s="175"/>
      <c r="X715" s="167"/>
      <c r="Y715" s="167"/>
      <c r="Z715" s="167"/>
      <c r="AA715" s="66"/>
      <c r="AB715" s="5"/>
      <c r="AC715" s="5"/>
      <c r="AD715" s="5"/>
      <c r="AE715" s="5"/>
      <c r="AF715" s="5"/>
      <c r="AG715" s="5"/>
      <c r="AH715" s="5"/>
      <c r="AI715" s="5"/>
      <c r="AJ715" s="5"/>
      <c r="AK715" s="5"/>
      <c r="AL715" s="5"/>
      <c r="AM715" s="5"/>
    </row>
    <row r="716" spans="1:39" s="4" customFormat="1" ht="14.4">
      <c r="A716" s="64" t="s">
        <v>782</v>
      </c>
      <c r="B716" s="64" t="s">
        <v>312</v>
      </c>
      <c r="C716" s="64"/>
      <c r="D716" s="64" t="s">
        <v>153</v>
      </c>
      <c r="E716" s="11"/>
      <c r="F716" s="11"/>
      <c r="G716" s="8"/>
      <c r="I716" s="64"/>
      <c r="J716" s="48"/>
      <c r="K716" s="108"/>
      <c r="M716" s="64">
        <v>74</v>
      </c>
      <c r="N716" s="258">
        <v>23613.33</v>
      </c>
      <c r="P716" s="64">
        <v>27</v>
      </c>
      <c r="Q716" s="259">
        <v>5223.29</v>
      </c>
      <c r="S716" s="64">
        <v>2</v>
      </c>
      <c r="T716" s="259">
        <v>2027.06</v>
      </c>
      <c r="V716" s="174"/>
      <c r="W716" s="175"/>
      <c r="X716" s="167"/>
      <c r="Y716" s="167"/>
      <c r="Z716" s="167"/>
      <c r="AA716" s="66"/>
      <c r="AB716" s="5"/>
      <c r="AC716" s="5"/>
      <c r="AD716" s="5"/>
      <c r="AE716" s="5"/>
      <c r="AF716" s="5"/>
      <c r="AG716" s="5"/>
      <c r="AH716" s="5"/>
      <c r="AI716" s="5"/>
      <c r="AJ716" s="5"/>
      <c r="AK716" s="5"/>
      <c r="AL716" s="5"/>
      <c r="AM716" s="5"/>
    </row>
    <row r="717" spans="1:39" s="4" customFormat="1" ht="14.4">
      <c r="A717" s="64" t="s">
        <v>782</v>
      </c>
      <c r="B717" s="64" t="s">
        <v>760</v>
      </c>
      <c r="C717" s="64"/>
      <c r="D717" s="64" t="s">
        <v>153</v>
      </c>
      <c r="E717" s="11"/>
      <c r="F717" s="11"/>
      <c r="G717" s="8"/>
      <c r="I717" s="64"/>
      <c r="J717" s="48"/>
      <c r="K717" s="108"/>
      <c r="M717" s="64"/>
      <c r="N717" s="258"/>
      <c r="P717" s="64"/>
      <c r="Q717" s="259"/>
      <c r="S717" s="64">
        <v>2</v>
      </c>
      <c r="T717" s="259">
        <v>416.81</v>
      </c>
      <c r="V717" s="174"/>
      <c r="W717" s="175"/>
      <c r="X717" s="167"/>
      <c r="Y717" s="167"/>
      <c r="Z717" s="167"/>
      <c r="AA717" s="66"/>
      <c r="AB717" s="5"/>
      <c r="AC717" s="5"/>
      <c r="AD717" s="5"/>
      <c r="AE717" s="5"/>
      <c r="AF717" s="5"/>
      <c r="AG717" s="5"/>
      <c r="AH717" s="5"/>
      <c r="AI717" s="5"/>
      <c r="AJ717" s="5"/>
      <c r="AK717" s="5"/>
      <c r="AL717" s="5"/>
      <c r="AM717" s="5"/>
    </row>
    <row r="718" spans="1:39" s="4" customFormat="1" ht="14.4">
      <c r="A718" s="64" t="s">
        <v>782</v>
      </c>
      <c r="B718" s="64" t="s">
        <v>313</v>
      </c>
      <c r="C718" s="64"/>
      <c r="D718" s="64" t="s">
        <v>314</v>
      </c>
      <c r="E718" s="11"/>
      <c r="F718" s="11"/>
      <c r="G718" s="8"/>
      <c r="I718" s="64"/>
      <c r="J718" s="48"/>
      <c r="K718" s="108"/>
      <c r="M718" s="64">
        <v>1</v>
      </c>
      <c r="N718" s="258">
        <v>54.99</v>
      </c>
      <c r="P718" s="64"/>
      <c r="Q718" s="259"/>
      <c r="S718" s="64">
        <v>1</v>
      </c>
      <c r="T718" s="259">
        <v>81.64</v>
      </c>
      <c r="V718" s="174"/>
      <c r="W718" s="175"/>
      <c r="X718" s="167"/>
      <c r="Y718" s="167"/>
      <c r="Z718" s="167"/>
      <c r="AA718" s="66"/>
      <c r="AB718" s="5"/>
      <c r="AC718" s="5"/>
      <c r="AD718" s="5"/>
      <c r="AE718" s="5"/>
      <c r="AF718" s="5"/>
      <c r="AG718" s="5"/>
      <c r="AH718" s="5"/>
      <c r="AI718" s="5"/>
      <c r="AJ718" s="5"/>
      <c r="AK718" s="5"/>
      <c r="AL718" s="5"/>
      <c r="AM718" s="5"/>
    </row>
    <row r="719" spans="1:39" s="4" customFormat="1" ht="14.4">
      <c r="A719" s="64" t="s">
        <v>782</v>
      </c>
      <c r="B719" s="64" t="s">
        <v>315</v>
      </c>
      <c r="C719" s="64"/>
      <c r="D719" s="64" t="s">
        <v>316</v>
      </c>
      <c r="E719" s="11"/>
      <c r="F719" s="11"/>
      <c r="G719" s="8"/>
      <c r="I719" s="64"/>
      <c r="J719" s="48"/>
      <c r="K719" s="108"/>
      <c r="M719" s="64">
        <v>2</v>
      </c>
      <c r="N719" s="258">
        <v>151.61000000000001</v>
      </c>
      <c r="P719" s="64">
        <v>2</v>
      </c>
      <c r="Q719" s="259">
        <v>94.92</v>
      </c>
      <c r="S719" s="64"/>
      <c r="T719" s="259"/>
      <c r="V719" s="174"/>
      <c r="W719" s="175"/>
      <c r="X719" s="167"/>
      <c r="Y719" s="167"/>
      <c r="Z719" s="167"/>
      <c r="AA719" s="66"/>
      <c r="AB719" s="5"/>
      <c r="AC719" s="5"/>
      <c r="AD719" s="5"/>
      <c r="AE719" s="5"/>
      <c r="AF719" s="5"/>
      <c r="AG719" s="5"/>
      <c r="AH719" s="5"/>
      <c r="AI719" s="5"/>
      <c r="AJ719" s="5"/>
      <c r="AK719" s="5"/>
      <c r="AL719" s="5"/>
      <c r="AM719" s="5"/>
    </row>
    <row r="720" spans="1:39" s="4" customFormat="1" ht="14.4">
      <c r="A720" s="64" t="s">
        <v>782</v>
      </c>
      <c r="B720" s="64" t="s">
        <v>317</v>
      </c>
      <c r="C720" s="64"/>
      <c r="D720" s="64" t="s">
        <v>318</v>
      </c>
      <c r="E720" s="11"/>
      <c r="F720" s="11"/>
      <c r="G720" s="8"/>
      <c r="I720" s="64"/>
      <c r="J720" s="48"/>
      <c r="K720" s="108"/>
      <c r="M720" s="64">
        <v>4</v>
      </c>
      <c r="N720" s="258">
        <v>3365.03</v>
      </c>
      <c r="P720" s="64"/>
      <c r="Q720" s="259"/>
      <c r="S720" s="64">
        <v>1</v>
      </c>
      <c r="T720" s="259">
        <v>87.5</v>
      </c>
      <c r="V720" s="174"/>
      <c r="W720" s="175"/>
      <c r="X720" s="167"/>
      <c r="Y720" s="167"/>
      <c r="Z720" s="167"/>
      <c r="AA720" s="66"/>
      <c r="AB720" s="5"/>
      <c r="AC720" s="5"/>
      <c r="AD720" s="5"/>
      <c r="AE720" s="5"/>
      <c r="AF720" s="5"/>
      <c r="AG720" s="5"/>
      <c r="AH720" s="5"/>
      <c r="AI720" s="5"/>
      <c r="AJ720" s="5"/>
      <c r="AK720" s="5"/>
      <c r="AL720" s="5"/>
      <c r="AM720" s="5"/>
    </row>
    <row r="721" spans="1:39" s="4" customFormat="1" ht="14.4">
      <c r="A721" s="64" t="s">
        <v>782</v>
      </c>
      <c r="B721" s="64" t="s">
        <v>319</v>
      </c>
      <c r="C721" s="64"/>
      <c r="D721" s="64" t="s">
        <v>222</v>
      </c>
      <c r="E721" s="11"/>
      <c r="F721" s="11"/>
      <c r="G721" s="8"/>
      <c r="I721" s="64"/>
      <c r="J721" s="48"/>
      <c r="K721" s="108"/>
      <c r="M721" s="64">
        <v>4</v>
      </c>
      <c r="N721" s="258">
        <v>1918.3</v>
      </c>
      <c r="P721" s="64"/>
      <c r="Q721" s="259"/>
      <c r="S721" s="64"/>
      <c r="T721" s="259"/>
      <c r="V721" s="174"/>
      <c r="W721" s="175"/>
      <c r="X721" s="167"/>
      <c r="Y721" s="167"/>
      <c r="Z721" s="167"/>
      <c r="AA721" s="66"/>
      <c r="AB721" s="5"/>
      <c r="AC721" s="5"/>
      <c r="AD721" s="5"/>
      <c r="AE721" s="5"/>
      <c r="AF721" s="5"/>
      <c r="AG721" s="5"/>
      <c r="AH721" s="5"/>
      <c r="AI721" s="5"/>
      <c r="AJ721" s="5"/>
      <c r="AK721" s="5"/>
      <c r="AL721" s="5"/>
      <c r="AM721" s="5"/>
    </row>
    <row r="722" spans="1:39" s="4" customFormat="1" ht="14.4">
      <c r="A722" s="64" t="s">
        <v>782</v>
      </c>
      <c r="B722" s="64" t="s">
        <v>320</v>
      </c>
      <c r="C722" s="64"/>
      <c r="D722" s="64" t="s">
        <v>321</v>
      </c>
      <c r="E722" s="11"/>
      <c r="F722" s="11"/>
      <c r="G722" s="8"/>
      <c r="I722" s="64"/>
      <c r="J722" s="48"/>
      <c r="K722" s="108"/>
      <c r="M722" s="64">
        <v>3</v>
      </c>
      <c r="N722" s="258">
        <v>528.5</v>
      </c>
      <c r="P722" s="64">
        <v>1</v>
      </c>
      <c r="Q722" s="259">
        <v>370.23</v>
      </c>
      <c r="S722" s="64">
        <v>1</v>
      </c>
      <c r="T722" s="259">
        <v>23.08</v>
      </c>
      <c r="V722" s="174"/>
      <c r="W722" s="175"/>
      <c r="X722" s="167"/>
      <c r="Y722" s="167"/>
      <c r="Z722" s="167"/>
      <c r="AA722" s="66"/>
      <c r="AB722" s="5"/>
      <c r="AC722" s="5"/>
      <c r="AD722" s="5"/>
      <c r="AE722" s="5"/>
      <c r="AF722" s="5"/>
      <c r="AG722" s="5"/>
      <c r="AH722" s="5"/>
      <c r="AI722" s="5"/>
      <c r="AJ722" s="5"/>
      <c r="AK722" s="5"/>
      <c r="AL722" s="5"/>
      <c r="AM722" s="5"/>
    </row>
    <row r="723" spans="1:39" s="4" customFormat="1" ht="14.4">
      <c r="A723" s="64" t="s">
        <v>782</v>
      </c>
      <c r="B723" s="64" t="s">
        <v>322</v>
      </c>
      <c r="C723" s="64"/>
      <c r="D723" s="64" t="s">
        <v>323</v>
      </c>
      <c r="E723" s="11"/>
      <c r="F723" s="11"/>
      <c r="G723" s="8"/>
      <c r="I723" s="64"/>
      <c r="J723" s="48"/>
      <c r="K723" s="108"/>
      <c r="M723" s="64">
        <v>4</v>
      </c>
      <c r="N723" s="258">
        <v>746.45</v>
      </c>
      <c r="P723" s="64">
        <v>1</v>
      </c>
      <c r="Q723" s="259">
        <v>34.200000000000003</v>
      </c>
      <c r="S723" s="64">
        <v>1</v>
      </c>
      <c r="T723" s="259">
        <v>217.46</v>
      </c>
      <c r="V723" s="174"/>
      <c r="W723" s="175"/>
      <c r="X723" s="167"/>
      <c r="Y723" s="167"/>
      <c r="Z723" s="167"/>
      <c r="AA723" s="66"/>
      <c r="AB723" s="5"/>
      <c r="AC723" s="5"/>
      <c r="AD723" s="5"/>
      <c r="AE723" s="5"/>
      <c r="AF723" s="5"/>
      <c r="AG723" s="5"/>
      <c r="AH723" s="5"/>
      <c r="AI723" s="5"/>
      <c r="AJ723" s="5"/>
      <c r="AK723" s="5"/>
      <c r="AL723" s="5"/>
      <c r="AM723" s="5"/>
    </row>
    <row r="724" spans="1:39" s="4" customFormat="1" ht="14.4">
      <c r="A724" s="64" t="s">
        <v>782</v>
      </c>
      <c r="B724" s="64" t="s">
        <v>324</v>
      </c>
      <c r="C724" s="64"/>
      <c r="D724" s="64" t="s">
        <v>285</v>
      </c>
      <c r="E724" s="11"/>
      <c r="F724" s="11"/>
      <c r="G724" s="8"/>
      <c r="I724" s="64"/>
      <c r="J724" s="48"/>
      <c r="K724" s="108"/>
      <c r="M724" s="64">
        <v>4</v>
      </c>
      <c r="N724" s="258">
        <v>3707.97</v>
      </c>
      <c r="P724" s="64"/>
      <c r="Q724" s="259"/>
      <c r="S724" s="64"/>
      <c r="T724" s="259"/>
      <c r="V724" s="174"/>
      <c r="W724" s="175"/>
      <c r="X724" s="167"/>
      <c r="Y724" s="167"/>
      <c r="Z724" s="167"/>
      <c r="AA724" s="66"/>
      <c r="AB724" s="5"/>
      <c r="AC724" s="5"/>
      <c r="AD724" s="5"/>
      <c r="AE724" s="5"/>
      <c r="AF724" s="5"/>
      <c r="AG724" s="5"/>
      <c r="AH724" s="5"/>
      <c r="AI724" s="5"/>
      <c r="AJ724" s="5"/>
      <c r="AK724" s="5"/>
      <c r="AL724" s="5"/>
      <c r="AM724" s="5"/>
    </row>
    <row r="725" spans="1:39" s="4" customFormat="1" ht="14.4">
      <c r="A725" s="64" t="s">
        <v>782</v>
      </c>
      <c r="B725" s="64" t="s">
        <v>325</v>
      </c>
      <c r="C725" s="64"/>
      <c r="D725" s="64" t="s">
        <v>96</v>
      </c>
      <c r="E725" s="11"/>
      <c r="F725" s="11"/>
      <c r="G725" s="8"/>
      <c r="I725" s="64"/>
      <c r="J725" s="48"/>
      <c r="K725" s="108"/>
      <c r="M725" s="64">
        <v>2</v>
      </c>
      <c r="N725" s="258">
        <v>226.73</v>
      </c>
      <c r="P725" s="64"/>
      <c r="Q725" s="259"/>
      <c r="S725" s="64"/>
      <c r="T725" s="259"/>
      <c r="V725" s="174"/>
      <c r="W725" s="175"/>
      <c r="X725" s="167"/>
      <c r="Y725" s="167"/>
      <c r="Z725" s="167"/>
      <c r="AA725" s="66"/>
      <c r="AB725" s="5"/>
      <c r="AC725" s="5"/>
      <c r="AD725" s="5"/>
      <c r="AE725" s="5"/>
      <c r="AF725" s="5"/>
      <c r="AG725" s="5"/>
      <c r="AH725" s="5"/>
      <c r="AI725" s="5"/>
      <c r="AJ725" s="5"/>
      <c r="AK725" s="5"/>
      <c r="AL725" s="5"/>
      <c r="AM725" s="5"/>
    </row>
    <row r="726" spans="1:39" s="4" customFormat="1" ht="14.4">
      <c r="A726" s="64" t="s">
        <v>782</v>
      </c>
      <c r="B726" s="64" t="s">
        <v>327</v>
      </c>
      <c r="C726" s="64"/>
      <c r="D726" s="64" t="s">
        <v>229</v>
      </c>
      <c r="E726" s="11"/>
      <c r="F726" s="11"/>
      <c r="G726" s="8"/>
      <c r="I726" s="64"/>
      <c r="J726" s="48"/>
      <c r="K726" s="108"/>
      <c r="M726" s="64">
        <v>2</v>
      </c>
      <c r="N726" s="258">
        <v>257.24</v>
      </c>
      <c r="P726" s="64">
        <v>8</v>
      </c>
      <c r="Q726" s="259">
        <v>769.99</v>
      </c>
      <c r="S726" s="64">
        <v>1</v>
      </c>
      <c r="T726" s="259">
        <v>246.24</v>
      </c>
      <c r="V726" s="174"/>
      <c r="W726" s="175"/>
      <c r="X726" s="167"/>
      <c r="Y726" s="167"/>
      <c r="Z726" s="167"/>
      <c r="AA726" s="66"/>
      <c r="AB726" s="5"/>
      <c r="AC726" s="5"/>
      <c r="AD726" s="5"/>
      <c r="AE726" s="5"/>
      <c r="AF726" s="5"/>
      <c r="AG726" s="5"/>
      <c r="AH726" s="5"/>
      <c r="AI726" s="5"/>
      <c r="AJ726" s="5"/>
      <c r="AK726" s="5"/>
      <c r="AL726" s="5"/>
      <c r="AM726" s="5"/>
    </row>
    <row r="727" spans="1:39" s="4" customFormat="1" ht="14.4">
      <c r="A727" s="64" t="s">
        <v>782</v>
      </c>
      <c r="B727" s="64" t="s">
        <v>328</v>
      </c>
      <c r="C727" s="64"/>
      <c r="D727" s="64" t="s">
        <v>232</v>
      </c>
      <c r="E727" s="11"/>
      <c r="F727" s="11"/>
      <c r="G727" s="8"/>
      <c r="I727" s="64"/>
      <c r="J727" s="48"/>
      <c r="K727" s="108"/>
      <c r="M727" s="64">
        <v>1</v>
      </c>
      <c r="N727" s="258">
        <v>75.34</v>
      </c>
      <c r="P727" s="64"/>
      <c r="Q727" s="259"/>
      <c r="S727" s="64"/>
      <c r="T727" s="259"/>
      <c r="V727" s="174"/>
      <c r="W727" s="175"/>
      <c r="X727" s="167"/>
      <c r="Y727" s="167"/>
      <c r="Z727" s="167"/>
      <c r="AA727" s="66"/>
      <c r="AB727" s="5"/>
      <c r="AC727" s="5"/>
      <c r="AD727" s="5"/>
      <c r="AE727" s="5"/>
      <c r="AF727" s="5"/>
      <c r="AG727" s="5"/>
      <c r="AH727" s="5"/>
      <c r="AI727" s="5"/>
      <c r="AJ727" s="5"/>
      <c r="AK727" s="5"/>
      <c r="AL727" s="5"/>
      <c r="AM727" s="5"/>
    </row>
    <row r="728" spans="1:39" s="4" customFormat="1" ht="14.4">
      <c r="A728" s="64" t="s">
        <v>782</v>
      </c>
      <c r="B728" s="64" t="s">
        <v>331</v>
      </c>
      <c r="C728" s="64"/>
      <c r="D728" s="64" t="s">
        <v>332</v>
      </c>
      <c r="E728" s="11"/>
      <c r="F728" s="11"/>
      <c r="G728" s="8"/>
      <c r="I728" s="64"/>
      <c r="J728" s="48"/>
      <c r="K728" s="108"/>
      <c r="M728" s="64">
        <v>1</v>
      </c>
      <c r="N728" s="258">
        <v>23</v>
      </c>
      <c r="P728" s="64">
        <v>1</v>
      </c>
      <c r="Q728" s="259">
        <v>45.75</v>
      </c>
      <c r="S728" s="64">
        <v>1</v>
      </c>
      <c r="T728" s="259">
        <v>146.38999999999999</v>
      </c>
      <c r="V728" s="174"/>
      <c r="W728" s="175"/>
      <c r="X728" s="167"/>
      <c r="Y728" s="167"/>
      <c r="Z728" s="167"/>
      <c r="AA728" s="66"/>
      <c r="AB728" s="5"/>
      <c r="AC728" s="5"/>
      <c r="AD728" s="5"/>
      <c r="AE728" s="5"/>
      <c r="AF728" s="5"/>
      <c r="AG728" s="5"/>
      <c r="AH728" s="5"/>
      <c r="AI728" s="5"/>
      <c r="AJ728" s="5"/>
      <c r="AK728" s="5"/>
      <c r="AL728" s="5"/>
      <c r="AM728" s="5"/>
    </row>
    <row r="729" spans="1:39" s="4" customFormat="1" ht="14.4">
      <c r="A729" s="64" t="s">
        <v>782</v>
      </c>
      <c r="B729" s="64" t="s">
        <v>497</v>
      </c>
      <c r="C729" s="64"/>
      <c r="D729" s="64" t="s">
        <v>148</v>
      </c>
      <c r="E729" s="11"/>
      <c r="F729" s="11"/>
      <c r="G729" s="8"/>
      <c r="I729" s="64"/>
      <c r="J729" s="48"/>
      <c r="K729" s="108"/>
      <c r="M729" s="64">
        <v>3</v>
      </c>
      <c r="N729" s="258">
        <v>330.72</v>
      </c>
      <c r="P729" s="64"/>
      <c r="Q729" s="259"/>
      <c r="S729" s="64"/>
      <c r="T729" s="259"/>
      <c r="V729" s="174"/>
      <c r="W729" s="175"/>
      <c r="X729" s="167"/>
      <c r="Y729" s="167"/>
      <c r="Z729" s="167"/>
      <c r="AA729" s="66"/>
      <c r="AB729" s="5"/>
      <c r="AC729" s="5"/>
      <c r="AD729" s="5"/>
      <c r="AE729" s="5"/>
      <c r="AF729" s="5"/>
      <c r="AG729" s="5"/>
      <c r="AH729" s="5"/>
      <c r="AI729" s="5"/>
      <c r="AJ729" s="5"/>
      <c r="AK729" s="5"/>
      <c r="AL729" s="5"/>
      <c r="AM729" s="5"/>
    </row>
    <row r="730" spans="1:39" s="4" customFormat="1" ht="14.4">
      <c r="A730" s="64" t="s">
        <v>782</v>
      </c>
      <c r="B730" s="64" t="s">
        <v>333</v>
      </c>
      <c r="C730" s="64"/>
      <c r="D730" s="64" t="s">
        <v>334</v>
      </c>
      <c r="E730" s="11"/>
      <c r="F730" s="11"/>
      <c r="G730" s="8"/>
      <c r="I730" s="64"/>
      <c r="J730" s="48"/>
      <c r="K730" s="108"/>
      <c r="M730" s="64">
        <v>4</v>
      </c>
      <c r="N730" s="258">
        <v>646.28</v>
      </c>
      <c r="P730" s="64">
        <v>2</v>
      </c>
      <c r="Q730" s="259">
        <v>74.19</v>
      </c>
      <c r="S730" s="64">
        <v>4</v>
      </c>
      <c r="T730" s="259">
        <v>1435.72</v>
      </c>
      <c r="V730" s="174"/>
      <c r="W730" s="175"/>
      <c r="X730" s="167"/>
      <c r="Y730" s="167"/>
      <c r="Z730" s="167"/>
      <c r="AA730" s="66"/>
      <c r="AB730" s="5"/>
      <c r="AC730" s="5"/>
      <c r="AD730" s="5"/>
      <c r="AE730" s="5"/>
      <c r="AF730" s="5"/>
      <c r="AG730" s="5"/>
      <c r="AH730" s="5"/>
      <c r="AI730" s="5"/>
      <c r="AJ730" s="5"/>
      <c r="AK730" s="5"/>
      <c r="AL730" s="5"/>
      <c r="AM730" s="5"/>
    </row>
    <row r="731" spans="1:39" s="4" customFormat="1" ht="14.4">
      <c r="A731" s="64" t="s">
        <v>782</v>
      </c>
      <c r="B731" s="64" t="s">
        <v>765</v>
      </c>
      <c r="C731" s="64"/>
      <c r="D731" s="64" t="s">
        <v>766</v>
      </c>
      <c r="E731" s="11"/>
      <c r="F731" s="11"/>
      <c r="G731" s="8"/>
      <c r="I731" s="64"/>
      <c r="J731" s="48"/>
      <c r="K731" s="108"/>
      <c r="M731" s="64">
        <v>46</v>
      </c>
      <c r="N731" s="258">
        <v>12066.57</v>
      </c>
      <c r="P731" s="64"/>
      <c r="Q731" s="259"/>
      <c r="S731" s="64"/>
      <c r="T731" s="259"/>
      <c r="V731" s="174"/>
      <c r="W731" s="175"/>
      <c r="X731" s="167"/>
      <c r="Y731" s="167"/>
      <c r="Z731" s="167"/>
      <c r="AA731" s="66"/>
      <c r="AB731" s="5"/>
      <c r="AC731" s="5"/>
      <c r="AD731" s="5"/>
      <c r="AE731" s="5"/>
      <c r="AF731" s="5"/>
      <c r="AG731" s="5"/>
      <c r="AH731" s="5"/>
      <c r="AI731" s="5"/>
      <c r="AJ731" s="5"/>
      <c r="AK731" s="5"/>
      <c r="AL731" s="5"/>
      <c r="AM731" s="5"/>
    </row>
    <row r="732" spans="1:39" s="4" customFormat="1" ht="14.4">
      <c r="A732" s="64" t="s">
        <v>782</v>
      </c>
      <c r="B732" s="64" t="s">
        <v>335</v>
      </c>
      <c r="C732" s="64"/>
      <c r="D732" s="64" t="s">
        <v>336</v>
      </c>
      <c r="E732" s="11"/>
      <c r="F732" s="11"/>
      <c r="G732" s="8"/>
      <c r="I732" s="64"/>
      <c r="J732" s="48"/>
      <c r="K732" s="108"/>
      <c r="M732" s="64"/>
      <c r="N732" s="258"/>
      <c r="P732" s="64">
        <v>2</v>
      </c>
      <c r="Q732" s="259">
        <v>33.130000000000003</v>
      </c>
      <c r="S732" s="64"/>
      <c r="T732" s="259"/>
      <c r="V732" s="174"/>
      <c r="W732" s="175"/>
      <c r="X732" s="167"/>
      <c r="Y732" s="167"/>
      <c r="Z732" s="167"/>
      <c r="AA732" s="66"/>
      <c r="AB732" s="5"/>
      <c r="AC732" s="5"/>
      <c r="AD732" s="5"/>
      <c r="AE732" s="5"/>
      <c r="AF732" s="5"/>
      <c r="AG732" s="5"/>
      <c r="AH732" s="5"/>
      <c r="AI732" s="5"/>
      <c r="AJ732" s="5"/>
      <c r="AK732" s="5"/>
      <c r="AL732" s="5"/>
      <c r="AM732" s="5"/>
    </row>
    <row r="733" spans="1:39" s="4" customFormat="1" ht="14.4">
      <c r="A733" s="64" t="s">
        <v>782</v>
      </c>
      <c r="B733" s="64" t="s">
        <v>341</v>
      </c>
      <c r="C733" s="64"/>
      <c r="D733" s="64" t="s">
        <v>119</v>
      </c>
      <c r="E733" s="11"/>
      <c r="F733" s="11"/>
      <c r="G733" s="8"/>
      <c r="I733" s="64"/>
      <c r="J733" s="48"/>
      <c r="K733" s="108"/>
      <c r="M733" s="64">
        <v>1</v>
      </c>
      <c r="N733" s="258">
        <v>15.76</v>
      </c>
      <c r="P733" s="64"/>
      <c r="Q733" s="259"/>
      <c r="S733" s="64"/>
      <c r="T733" s="259"/>
      <c r="V733" s="174"/>
      <c r="W733" s="175"/>
      <c r="X733" s="167"/>
      <c r="Y733" s="167"/>
      <c r="Z733" s="167"/>
      <c r="AA733" s="66"/>
      <c r="AB733" s="5"/>
      <c r="AC733" s="5"/>
      <c r="AD733" s="5"/>
      <c r="AE733" s="5"/>
      <c r="AF733" s="5"/>
      <c r="AG733" s="5"/>
      <c r="AH733" s="5"/>
      <c r="AI733" s="5"/>
      <c r="AJ733" s="5"/>
      <c r="AK733" s="5"/>
      <c r="AL733" s="5"/>
      <c r="AM733" s="5"/>
    </row>
    <row r="734" spans="1:39" s="4" customFormat="1" ht="14.4">
      <c r="A734" s="64" t="s">
        <v>782</v>
      </c>
      <c r="B734" s="64" t="s">
        <v>342</v>
      </c>
      <c r="C734" s="64"/>
      <c r="D734" s="64" t="s">
        <v>285</v>
      </c>
      <c r="E734" s="11"/>
      <c r="F734" s="11"/>
      <c r="G734" s="8"/>
      <c r="I734" s="64"/>
      <c r="J734" s="48"/>
      <c r="K734" s="108"/>
      <c r="M734" s="64"/>
      <c r="N734" s="258"/>
      <c r="P734" s="64">
        <v>1</v>
      </c>
      <c r="Q734" s="259">
        <v>293.07</v>
      </c>
      <c r="S734" s="64"/>
      <c r="T734" s="259"/>
      <c r="V734" s="174"/>
      <c r="W734" s="175"/>
      <c r="X734" s="167"/>
      <c r="Y734" s="167"/>
      <c r="Z734" s="167"/>
      <c r="AA734" s="66"/>
      <c r="AB734" s="5"/>
      <c r="AC734" s="5"/>
      <c r="AD734" s="5"/>
      <c r="AE734" s="5"/>
      <c r="AF734" s="5"/>
      <c r="AG734" s="5"/>
      <c r="AH734" s="5"/>
      <c r="AI734" s="5"/>
      <c r="AJ734" s="5"/>
      <c r="AK734" s="5"/>
      <c r="AL734" s="5"/>
      <c r="AM734" s="5"/>
    </row>
    <row r="735" spans="1:39" s="4" customFormat="1" ht="14.4">
      <c r="A735" s="64" t="s">
        <v>782</v>
      </c>
      <c r="B735" s="64" t="s">
        <v>343</v>
      </c>
      <c r="C735" s="64"/>
      <c r="D735" s="64" t="s">
        <v>344</v>
      </c>
      <c r="E735" s="11"/>
      <c r="F735" s="11"/>
      <c r="G735" s="8"/>
      <c r="I735" s="64"/>
      <c r="J735" s="48"/>
      <c r="K735" s="108"/>
      <c r="M735" s="64">
        <v>20</v>
      </c>
      <c r="N735" s="258">
        <v>6329.88</v>
      </c>
      <c r="P735" s="64">
        <v>15</v>
      </c>
      <c r="Q735" s="259">
        <v>8519.0499999999993</v>
      </c>
      <c r="S735" s="64">
        <v>6</v>
      </c>
      <c r="T735" s="259">
        <v>1308.6600000000001</v>
      </c>
      <c r="V735" s="174"/>
      <c r="W735" s="175"/>
      <c r="X735" s="167"/>
      <c r="Y735" s="167"/>
      <c r="Z735" s="167"/>
      <c r="AA735" s="66"/>
      <c r="AB735" s="5"/>
      <c r="AC735" s="5"/>
      <c r="AD735" s="5"/>
      <c r="AE735" s="5"/>
      <c r="AF735" s="5"/>
      <c r="AG735" s="5"/>
      <c r="AH735" s="5"/>
      <c r="AI735" s="5"/>
      <c r="AJ735" s="5"/>
      <c r="AK735" s="5"/>
      <c r="AL735" s="5"/>
      <c r="AM735" s="5"/>
    </row>
    <row r="736" spans="1:39" s="4" customFormat="1" ht="14.4">
      <c r="A736" s="64" t="s">
        <v>782</v>
      </c>
      <c r="B736" s="64" t="s">
        <v>345</v>
      </c>
      <c r="C736" s="64"/>
      <c r="D736" s="64" t="s">
        <v>346</v>
      </c>
      <c r="E736" s="11"/>
      <c r="F736" s="11"/>
      <c r="G736" s="8"/>
      <c r="I736" s="64"/>
      <c r="J736" s="48"/>
      <c r="K736" s="108"/>
      <c r="M736" s="64">
        <v>3</v>
      </c>
      <c r="N736" s="258">
        <v>620.03</v>
      </c>
      <c r="P736" s="64">
        <v>1</v>
      </c>
      <c r="Q736" s="259">
        <v>335.98</v>
      </c>
      <c r="S736" s="64"/>
      <c r="T736" s="259"/>
      <c r="V736" s="174"/>
      <c r="W736" s="175"/>
      <c r="X736" s="167"/>
      <c r="Y736" s="167"/>
      <c r="Z736" s="167"/>
      <c r="AA736" s="66"/>
      <c r="AB736" s="5"/>
      <c r="AC736" s="5"/>
      <c r="AD736" s="5"/>
      <c r="AE736" s="5"/>
      <c r="AF736" s="5"/>
      <c r="AG736" s="5"/>
      <c r="AH736" s="5"/>
      <c r="AI736" s="5"/>
      <c r="AJ736" s="5"/>
      <c r="AK736" s="5"/>
      <c r="AL736" s="5"/>
      <c r="AM736" s="5"/>
    </row>
    <row r="737" spans="1:39" s="4" customFormat="1" ht="14.4">
      <c r="A737" s="64" t="s">
        <v>782</v>
      </c>
      <c r="B737" s="64" t="s">
        <v>347</v>
      </c>
      <c r="C737" s="64"/>
      <c r="D737" s="64" t="s">
        <v>155</v>
      </c>
      <c r="E737" s="11"/>
      <c r="F737" s="11"/>
      <c r="G737" s="8"/>
      <c r="I737" s="64"/>
      <c r="J737" s="48"/>
      <c r="K737" s="108"/>
      <c r="M737" s="64">
        <v>18</v>
      </c>
      <c r="N737" s="258">
        <v>4440.95</v>
      </c>
      <c r="P737" s="64">
        <v>5</v>
      </c>
      <c r="Q737" s="259">
        <v>428.78</v>
      </c>
      <c r="S737" s="64">
        <v>2</v>
      </c>
      <c r="T737" s="259">
        <v>114.44</v>
      </c>
      <c r="V737" s="174"/>
      <c r="W737" s="175"/>
      <c r="X737" s="167"/>
      <c r="Y737" s="167"/>
      <c r="Z737" s="167"/>
      <c r="AA737" s="66"/>
      <c r="AB737" s="5"/>
      <c r="AC737" s="5"/>
      <c r="AD737" s="5"/>
      <c r="AE737" s="5"/>
      <c r="AF737" s="5"/>
      <c r="AG737" s="5"/>
      <c r="AH737" s="5"/>
      <c r="AI737" s="5"/>
      <c r="AJ737" s="5"/>
      <c r="AK737" s="5"/>
      <c r="AL737" s="5"/>
      <c r="AM737" s="5"/>
    </row>
    <row r="738" spans="1:39" s="4" customFormat="1" ht="14.4">
      <c r="A738" s="64" t="s">
        <v>782</v>
      </c>
      <c r="B738" s="64" t="s">
        <v>594</v>
      </c>
      <c r="C738" s="64"/>
      <c r="D738" s="64" t="s">
        <v>155</v>
      </c>
      <c r="E738" s="11"/>
      <c r="F738" s="11"/>
      <c r="G738" s="8"/>
      <c r="I738" s="64"/>
      <c r="J738" s="48"/>
      <c r="K738" s="108"/>
      <c r="M738" s="64">
        <v>1</v>
      </c>
      <c r="N738" s="258">
        <v>391.18</v>
      </c>
      <c r="P738" s="64"/>
      <c r="Q738" s="259"/>
      <c r="S738" s="64"/>
      <c r="T738" s="259"/>
      <c r="V738" s="174"/>
      <c r="W738" s="175"/>
      <c r="X738" s="167"/>
      <c r="Y738" s="167"/>
      <c r="Z738" s="167"/>
      <c r="AA738" s="66"/>
      <c r="AB738" s="5"/>
      <c r="AC738" s="5"/>
      <c r="AD738" s="5"/>
      <c r="AE738" s="5"/>
      <c r="AF738" s="5"/>
      <c r="AG738" s="5"/>
      <c r="AH738" s="5"/>
      <c r="AI738" s="5"/>
      <c r="AJ738" s="5"/>
      <c r="AK738" s="5"/>
      <c r="AL738" s="5"/>
      <c r="AM738" s="5"/>
    </row>
    <row r="739" spans="1:39" s="4" customFormat="1" ht="14.4">
      <c r="A739" s="64" t="s">
        <v>782</v>
      </c>
      <c r="B739" s="64" t="s">
        <v>348</v>
      </c>
      <c r="C739" s="64"/>
      <c r="D739" s="64" t="s">
        <v>349</v>
      </c>
      <c r="E739" s="11"/>
      <c r="F739" s="11"/>
      <c r="G739" s="8"/>
      <c r="I739" s="64"/>
      <c r="J739" s="48"/>
      <c r="K739" s="108"/>
      <c r="M739" s="64">
        <v>17</v>
      </c>
      <c r="N739" s="258">
        <v>4217.9799999999996</v>
      </c>
      <c r="P739" s="64">
        <v>7</v>
      </c>
      <c r="Q739" s="259">
        <v>4037.45</v>
      </c>
      <c r="S739" s="64">
        <v>2</v>
      </c>
      <c r="T739" s="259">
        <v>310.19</v>
      </c>
      <c r="V739" s="174"/>
      <c r="W739" s="175"/>
      <c r="X739" s="167"/>
      <c r="Y739" s="167"/>
      <c r="Z739" s="167"/>
      <c r="AA739" s="66"/>
      <c r="AB739" s="5"/>
      <c r="AC739" s="5"/>
      <c r="AD739" s="5"/>
      <c r="AE739" s="5"/>
      <c r="AF739" s="5"/>
      <c r="AG739" s="5"/>
      <c r="AH739" s="5"/>
      <c r="AI739" s="5"/>
      <c r="AJ739" s="5"/>
      <c r="AK739" s="5"/>
      <c r="AL739" s="5"/>
      <c r="AM739" s="5"/>
    </row>
    <row r="740" spans="1:39" s="4" customFormat="1" ht="14.4">
      <c r="A740" s="64" t="s">
        <v>782</v>
      </c>
      <c r="B740" s="64" t="s">
        <v>350</v>
      </c>
      <c r="C740" s="64"/>
      <c r="D740" s="64" t="s">
        <v>123</v>
      </c>
      <c r="E740" s="11"/>
      <c r="F740" s="11"/>
      <c r="G740" s="8"/>
      <c r="I740" s="64"/>
      <c r="J740" s="48"/>
      <c r="K740" s="108"/>
      <c r="M740" s="64"/>
      <c r="N740" s="258"/>
      <c r="P740" s="64"/>
      <c r="Q740" s="259"/>
      <c r="S740" s="64">
        <v>1</v>
      </c>
      <c r="T740" s="259">
        <v>180.08</v>
      </c>
      <c r="V740" s="174"/>
      <c r="W740" s="175"/>
      <c r="X740" s="167"/>
      <c r="Y740" s="167"/>
      <c r="Z740" s="167"/>
      <c r="AA740" s="66"/>
      <c r="AB740" s="5"/>
      <c r="AC740" s="5"/>
      <c r="AD740" s="5"/>
      <c r="AE740" s="5"/>
      <c r="AF740" s="5"/>
      <c r="AG740" s="5"/>
      <c r="AH740" s="5"/>
      <c r="AI740" s="5"/>
      <c r="AJ740" s="5"/>
      <c r="AK740" s="5"/>
      <c r="AL740" s="5"/>
      <c r="AM740" s="5"/>
    </row>
    <row r="741" spans="1:39" s="4" customFormat="1" ht="14.4">
      <c r="A741" s="64" t="s">
        <v>782</v>
      </c>
      <c r="B741" s="64" t="s">
        <v>353</v>
      </c>
      <c r="C741" s="64"/>
      <c r="D741" s="64" t="s">
        <v>175</v>
      </c>
      <c r="E741" s="11"/>
      <c r="F741" s="11"/>
      <c r="G741" s="8"/>
      <c r="I741" s="64"/>
      <c r="J741" s="48"/>
      <c r="K741" s="108"/>
      <c r="M741" s="64">
        <v>15</v>
      </c>
      <c r="N741" s="258">
        <v>4133.6400000000003</v>
      </c>
      <c r="P741" s="64">
        <v>20</v>
      </c>
      <c r="Q741" s="259">
        <v>2088.36</v>
      </c>
      <c r="S741" s="64">
        <v>3</v>
      </c>
      <c r="T741" s="259">
        <v>363.82</v>
      </c>
      <c r="V741" s="174"/>
      <c r="W741" s="175"/>
      <c r="X741" s="167"/>
      <c r="Y741" s="167"/>
      <c r="Z741" s="167"/>
      <c r="AA741" s="66"/>
      <c r="AB741" s="5"/>
      <c r="AC741" s="5"/>
      <c r="AD741" s="5"/>
      <c r="AE741" s="5"/>
      <c r="AF741" s="5"/>
      <c r="AG741" s="5"/>
      <c r="AH741" s="5"/>
      <c r="AI741" s="5"/>
      <c r="AJ741" s="5"/>
      <c r="AK741" s="5"/>
      <c r="AL741" s="5"/>
      <c r="AM741" s="5"/>
    </row>
    <row r="742" spans="1:39" s="4" customFormat="1" ht="14.4">
      <c r="A742" s="64" t="s">
        <v>782</v>
      </c>
      <c r="B742" s="64" t="s">
        <v>354</v>
      </c>
      <c r="C742" s="64"/>
      <c r="D742" s="64" t="s">
        <v>88</v>
      </c>
      <c r="E742" s="11"/>
      <c r="F742" s="11"/>
      <c r="G742" s="8"/>
      <c r="I742" s="64"/>
      <c r="J742" s="48"/>
      <c r="K742" s="108"/>
      <c r="M742" s="64">
        <v>1</v>
      </c>
      <c r="N742" s="258">
        <v>168.18</v>
      </c>
      <c r="P742" s="64">
        <v>1</v>
      </c>
      <c r="Q742" s="259">
        <v>1345.97</v>
      </c>
      <c r="S742" s="64">
        <v>1</v>
      </c>
      <c r="T742" s="259">
        <v>663.51</v>
      </c>
      <c r="V742" s="174"/>
      <c r="W742" s="175"/>
      <c r="X742" s="167"/>
      <c r="Y742" s="167"/>
      <c r="Z742" s="167"/>
      <c r="AA742" s="66"/>
      <c r="AB742" s="5"/>
      <c r="AC742" s="5"/>
      <c r="AD742" s="5"/>
      <c r="AE742" s="5"/>
      <c r="AF742" s="5"/>
      <c r="AG742" s="5"/>
      <c r="AH742" s="5"/>
      <c r="AI742" s="5"/>
      <c r="AJ742" s="5"/>
      <c r="AK742" s="5"/>
      <c r="AL742" s="5"/>
      <c r="AM742" s="5"/>
    </row>
    <row r="743" spans="1:39" s="4" customFormat="1" ht="14.4">
      <c r="A743" s="64" t="s">
        <v>782</v>
      </c>
      <c r="B743" s="64" t="s">
        <v>355</v>
      </c>
      <c r="C743" s="64"/>
      <c r="D743" s="64" t="s">
        <v>356</v>
      </c>
      <c r="E743" s="11"/>
      <c r="F743" s="11"/>
      <c r="G743" s="8"/>
      <c r="I743" s="64"/>
      <c r="J743" s="48"/>
      <c r="K743" s="108"/>
      <c r="M743" s="64">
        <v>2</v>
      </c>
      <c r="N743" s="258">
        <v>410.06</v>
      </c>
      <c r="P743" s="64"/>
      <c r="Q743" s="259"/>
      <c r="S743" s="64">
        <v>2</v>
      </c>
      <c r="T743" s="259">
        <v>174.77</v>
      </c>
      <c r="V743" s="174"/>
      <c r="W743" s="175"/>
      <c r="X743" s="167"/>
      <c r="Y743" s="167"/>
      <c r="Z743" s="167"/>
      <c r="AA743" s="66"/>
      <c r="AB743" s="5"/>
      <c r="AC743" s="5"/>
      <c r="AD743" s="5"/>
      <c r="AE743" s="5"/>
      <c r="AF743" s="5"/>
      <c r="AG743" s="5"/>
      <c r="AH743" s="5"/>
      <c r="AI743" s="5"/>
      <c r="AJ743" s="5"/>
      <c r="AK743" s="5"/>
      <c r="AL743" s="5"/>
      <c r="AM743" s="5"/>
    </row>
    <row r="744" spans="1:39" s="4" customFormat="1" ht="14.4">
      <c r="A744" s="64" t="s">
        <v>782</v>
      </c>
      <c r="B744" s="64" t="s">
        <v>358</v>
      </c>
      <c r="C744" s="64"/>
      <c r="D744" s="64" t="s">
        <v>100</v>
      </c>
      <c r="E744" s="11"/>
      <c r="F744" s="11"/>
      <c r="G744" s="8"/>
      <c r="I744" s="64"/>
      <c r="J744" s="48"/>
      <c r="K744" s="108"/>
      <c r="M744" s="64">
        <v>39</v>
      </c>
      <c r="N744" s="258">
        <v>11064.5</v>
      </c>
      <c r="P744" s="64">
        <v>15</v>
      </c>
      <c r="Q744" s="259">
        <v>2297.67</v>
      </c>
      <c r="S744" s="64">
        <v>15</v>
      </c>
      <c r="T744" s="259">
        <v>2150.08</v>
      </c>
      <c r="V744" s="174"/>
      <c r="W744" s="175"/>
      <c r="X744" s="167"/>
      <c r="Y744" s="167"/>
      <c r="Z744" s="167"/>
      <c r="AA744" s="66"/>
      <c r="AB744" s="5"/>
      <c r="AC744" s="5"/>
      <c r="AD744" s="5"/>
      <c r="AE744" s="5"/>
      <c r="AF744" s="5"/>
      <c r="AG744" s="5"/>
      <c r="AH744" s="5"/>
      <c r="AI744" s="5"/>
      <c r="AJ744" s="5"/>
      <c r="AK744" s="5"/>
      <c r="AL744" s="5"/>
      <c r="AM744" s="5"/>
    </row>
    <row r="745" spans="1:39" s="4" customFormat="1" ht="14.4">
      <c r="A745" s="64" t="s">
        <v>782</v>
      </c>
      <c r="B745" s="64" t="s">
        <v>359</v>
      </c>
      <c r="C745" s="64"/>
      <c r="D745" s="64" t="s">
        <v>360</v>
      </c>
      <c r="E745" s="11"/>
      <c r="F745" s="11"/>
      <c r="G745" s="8"/>
      <c r="I745" s="64"/>
      <c r="J745" s="48"/>
      <c r="K745" s="108"/>
      <c r="M745" s="64">
        <v>4</v>
      </c>
      <c r="N745" s="258">
        <v>836.13</v>
      </c>
      <c r="P745" s="64"/>
      <c r="Q745" s="259"/>
      <c r="S745" s="64"/>
      <c r="T745" s="259"/>
      <c r="V745" s="174"/>
      <c r="W745" s="175"/>
      <c r="X745" s="167"/>
      <c r="Y745" s="167"/>
      <c r="Z745" s="167"/>
      <c r="AA745" s="66"/>
      <c r="AB745" s="5"/>
      <c r="AC745" s="5"/>
      <c r="AD745" s="5"/>
      <c r="AE745" s="5"/>
      <c r="AF745" s="5"/>
      <c r="AG745" s="5"/>
      <c r="AH745" s="5"/>
      <c r="AI745" s="5"/>
      <c r="AJ745" s="5"/>
      <c r="AK745" s="5"/>
      <c r="AL745" s="5"/>
      <c r="AM745" s="5"/>
    </row>
    <row r="746" spans="1:39" s="4" customFormat="1" ht="14.4">
      <c r="A746" s="64" t="s">
        <v>782</v>
      </c>
      <c r="B746" s="64" t="s">
        <v>362</v>
      </c>
      <c r="C746" s="64"/>
      <c r="D746" s="64" t="s">
        <v>363</v>
      </c>
      <c r="E746" s="11"/>
      <c r="F746" s="11"/>
      <c r="G746" s="8"/>
      <c r="I746" s="64"/>
      <c r="J746" s="48"/>
      <c r="K746" s="108"/>
      <c r="M746" s="64"/>
      <c r="N746" s="258"/>
      <c r="P746" s="64">
        <v>1</v>
      </c>
      <c r="Q746" s="259">
        <v>1181.3499999999999</v>
      </c>
      <c r="S746" s="64"/>
      <c r="T746" s="259"/>
      <c r="V746" s="174"/>
      <c r="W746" s="175"/>
      <c r="X746" s="167"/>
      <c r="Y746" s="167"/>
      <c r="Z746" s="167"/>
      <c r="AA746" s="66"/>
      <c r="AB746" s="5"/>
      <c r="AC746" s="5"/>
      <c r="AD746" s="5"/>
      <c r="AE746" s="5"/>
      <c r="AF746" s="5"/>
      <c r="AG746" s="5"/>
      <c r="AH746" s="5"/>
      <c r="AI746" s="5"/>
      <c r="AJ746" s="5"/>
      <c r="AK746" s="5"/>
      <c r="AL746" s="5"/>
      <c r="AM746" s="5"/>
    </row>
    <row r="747" spans="1:39" s="4" customFormat="1" ht="14.4">
      <c r="A747" s="64" t="s">
        <v>782</v>
      </c>
      <c r="B747" s="64" t="s">
        <v>364</v>
      </c>
      <c r="C747" s="64"/>
      <c r="D747" s="64" t="s">
        <v>365</v>
      </c>
      <c r="E747" s="11"/>
      <c r="F747" s="11"/>
      <c r="G747" s="8"/>
      <c r="I747" s="64"/>
      <c r="J747" s="48"/>
      <c r="K747" s="108"/>
      <c r="M747" s="64">
        <v>7</v>
      </c>
      <c r="N747" s="258">
        <v>2709.2</v>
      </c>
      <c r="P747" s="64">
        <v>5</v>
      </c>
      <c r="Q747" s="259">
        <v>1177.79</v>
      </c>
      <c r="S747" s="64"/>
      <c r="T747" s="259"/>
      <c r="V747" s="174"/>
      <c r="W747" s="175"/>
      <c r="X747" s="167"/>
      <c r="Y747" s="167"/>
      <c r="Z747" s="167"/>
      <c r="AA747" s="66"/>
      <c r="AB747" s="5"/>
      <c r="AC747" s="5"/>
      <c r="AD747" s="5"/>
      <c r="AE747" s="5"/>
      <c r="AF747" s="5"/>
      <c r="AG747" s="5"/>
      <c r="AH747" s="5"/>
      <c r="AI747" s="5"/>
      <c r="AJ747" s="5"/>
      <c r="AK747" s="5"/>
      <c r="AL747" s="5"/>
      <c r="AM747" s="5"/>
    </row>
    <row r="748" spans="1:39" s="4" customFormat="1" ht="14.4">
      <c r="A748" s="64" t="s">
        <v>782</v>
      </c>
      <c r="B748" s="64" t="s">
        <v>368</v>
      </c>
      <c r="C748" s="64"/>
      <c r="D748" s="64" t="s">
        <v>369</v>
      </c>
      <c r="E748" s="11"/>
      <c r="F748" s="11"/>
      <c r="G748" s="8"/>
      <c r="I748" s="64"/>
      <c r="J748" s="48"/>
      <c r="K748" s="108"/>
      <c r="M748" s="64">
        <v>1</v>
      </c>
      <c r="N748" s="258">
        <v>64.010000000000005</v>
      </c>
      <c r="P748" s="64"/>
      <c r="Q748" s="259"/>
      <c r="S748" s="64"/>
      <c r="T748" s="259"/>
      <c r="V748" s="174"/>
      <c r="W748" s="175"/>
      <c r="X748" s="167"/>
      <c r="Y748" s="167"/>
      <c r="Z748" s="167"/>
      <c r="AA748" s="66"/>
      <c r="AB748" s="5"/>
      <c r="AC748" s="5"/>
      <c r="AD748" s="5"/>
      <c r="AE748" s="5"/>
      <c r="AF748" s="5"/>
      <c r="AG748" s="5"/>
      <c r="AH748" s="5"/>
      <c r="AI748" s="5"/>
      <c r="AJ748" s="5"/>
      <c r="AK748" s="5"/>
      <c r="AL748" s="5"/>
      <c r="AM748" s="5"/>
    </row>
    <row r="749" spans="1:39" s="4" customFormat="1" ht="14.4">
      <c r="A749" s="64" t="s">
        <v>782</v>
      </c>
      <c r="B749" s="64" t="s">
        <v>370</v>
      </c>
      <c r="C749" s="64"/>
      <c r="D749" s="64" t="s">
        <v>369</v>
      </c>
      <c r="E749" s="11"/>
      <c r="F749" s="11"/>
      <c r="G749" s="8"/>
      <c r="I749" s="64"/>
      <c r="J749" s="48"/>
      <c r="K749" s="108"/>
      <c r="M749" s="64"/>
      <c r="N749" s="258"/>
      <c r="P749" s="64">
        <v>2</v>
      </c>
      <c r="Q749" s="259">
        <v>55.6</v>
      </c>
      <c r="S749" s="64"/>
      <c r="T749" s="259"/>
      <c r="V749" s="174"/>
      <c r="W749" s="175"/>
      <c r="X749" s="167"/>
      <c r="Y749" s="167"/>
      <c r="Z749" s="167"/>
      <c r="AA749" s="66"/>
      <c r="AB749" s="5"/>
      <c r="AC749" s="5"/>
      <c r="AD749" s="5"/>
      <c r="AE749" s="5"/>
      <c r="AF749" s="5"/>
      <c r="AG749" s="5"/>
      <c r="AH749" s="5"/>
      <c r="AI749" s="5"/>
      <c r="AJ749" s="5"/>
      <c r="AK749" s="5"/>
      <c r="AL749" s="5"/>
      <c r="AM749" s="5"/>
    </row>
    <row r="750" spans="1:39" s="4" customFormat="1" ht="14.4">
      <c r="A750" s="64" t="s">
        <v>782</v>
      </c>
      <c r="B750" s="64" t="s">
        <v>575</v>
      </c>
      <c r="C750" s="64"/>
      <c r="D750" s="64" t="s">
        <v>344</v>
      </c>
      <c r="E750" s="11"/>
      <c r="F750" s="11"/>
      <c r="G750" s="8"/>
      <c r="I750" s="64"/>
      <c r="J750" s="48"/>
      <c r="K750" s="108"/>
      <c r="M750" s="64">
        <v>1</v>
      </c>
      <c r="N750" s="258">
        <v>5427.24</v>
      </c>
      <c r="P750" s="64"/>
      <c r="Q750" s="259"/>
      <c r="S750" s="64"/>
      <c r="T750" s="259"/>
      <c r="V750" s="174"/>
      <c r="W750" s="175"/>
      <c r="X750" s="167"/>
      <c r="Y750" s="167"/>
      <c r="Z750" s="167"/>
      <c r="AA750" s="66"/>
      <c r="AB750" s="5"/>
      <c r="AC750" s="5"/>
      <c r="AD750" s="5"/>
      <c r="AE750" s="5"/>
      <c r="AF750" s="5"/>
      <c r="AG750" s="5"/>
      <c r="AH750" s="5"/>
      <c r="AI750" s="5"/>
      <c r="AJ750" s="5"/>
      <c r="AK750" s="5"/>
      <c r="AL750" s="5"/>
      <c r="AM750" s="5"/>
    </row>
    <row r="751" spans="1:39" s="4" customFormat="1" ht="14.4">
      <c r="A751" s="64" t="s">
        <v>782</v>
      </c>
      <c r="B751" s="64" t="s">
        <v>371</v>
      </c>
      <c r="C751" s="64"/>
      <c r="D751" s="64" t="s">
        <v>372</v>
      </c>
      <c r="E751" s="11"/>
      <c r="F751" s="11"/>
      <c r="G751" s="8"/>
      <c r="I751" s="64"/>
      <c r="J751" s="48"/>
      <c r="K751" s="108"/>
      <c r="M751" s="64"/>
      <c r="N751" s="258"/>
      <c r="P751" s="64">
        <v>1</v>
      </c>
      <c r="Q751" s="259">
        <v>2114.9499999999998</v>
      </c>
      <c r="S751" s="64"/>
      <c r="T751" s="259"/>
      <c r="V751" s="174"/>
      <c r="W751" s="175"/>
      <c r="X751" s="167"/>
      <c r="Y751" s="167"/>
      <c r="Z751" s="167"/>
      <c r="AA751" s="66"/>
      <c r="AB751" s="5"/>
      <c r="AC751" s="5"/>
      <c r="AD751" s="5"/>
      <c r="AE751" s="5"/>
      <c r="AF751" s="5"/>
      <c r="AG751" s="5"/>
      <c r="AH751" s="5"/>
      <c r="AI751" s="5"/>
      <c r="AJ751" s="5"/>
      <c r="AK751" s="5"/>
      <c r="AL751" s="5"/>
      <c r="AM751" s="5"/>
    </row>
    <row r="752" spans="1:39" s="4" customFormat="1" ht="14.4">
      <c r="A752" s="64" t="s">
        <v>782</v>
      </c>
      <c r="B752" s="64" t="s">
        <v>375</v>
      </c>
      <c r="C752" s="64"/>
      <c r="D752" s="64" t="s">
        <v>376</v>
      </c>
      <c r="E752" s="11"/>
      <c r="F752" s="11"/>
      <c r="G752" s="8"/>
      <c r="I752" s="64"/>
      <c r="J752" s="48"/>
      <c r="K752" s="108"/>
      <c r="M752" s="64">
        <v>8</v>
      </c>
      <c r="N752" s="258">
        <v>1052.99</v>
      </c>
      <c r="P752" s="64">
        <v>2</v>
      </c>
      <c r="Q752" s="259">
        <v>69.84</v>
      </c>
      <c r="S752" s="64">
        <v>2</v>
      </c>
      <c r="T752" s="259">
        <v>103.92</v>
      </c>
      <c r="V752" s="174"/>
      <c r="W752" s="175"/>
      <c r="X752" s="167"/>
      <c r="Y752" s="167"/>
      <c r="Z752" s="167"/>
      <c r="AA752" s="66"/>
      <c r="AB752" s="5"/>
      <c r="AC752" s="5"/>
      <c r="AD752" s="5"/>
      <c r="AE752" s="5"/>
      <c r="AF752" s="5"/>
      <c r="AG752" s="5"/>
      <c r="AH752" s="5"/>
      <c r="AI752" s="5"/>
      <c r="AJ752" s="5"/>
      <c r="AK752" s="5"/>
      <c r="AL752" s="5"/>
      <c r="AM752" s="5"/>
    </row>
    <row r="753" spans="1:39" s="4" customFormat="1" ht="14.4">
      <c r="A753" s="64" t="s">
        <v>782</v>
      </c>
      <c r="B753" s="64" t="s">
        <v>377</v>
      </c>
      <c r="C753" s="64"/>
      <c r="D753" s="64" t="s">
        <v>96</v>
      </c>
      <c r="E753" s="11"/>
      <c r="F753" s="11"/>
      <c r="G753" s="8"/>
      <c r="I753" s="64"/>
      <c r="J753" s="48"/>
      <c r="K753" s="108"/>
      <c r="M753" s="64">
        <v>1</v>
      </c>
      <c r="N753" s="258">
        <v>224.97</v>
      </c>
      <c r="P753" s="64"/>
      <c r="Q753" s="259"/>
      <c r="S753" s="64"/>
      <c r="T753" s="259"/>
      <c r="V753" s="174"/>
      <c r="W753" s="175"/>
      <c r="X753" s="167"/>
      <c r="Y753" s="167"/>
      <c r="Z753" s="167"/>
      <c r="AA753" s="66"/>
      <c r="AB753" s="5"/>
      <c r="AC753" s="5"/>
      <c r="AD753" s="5"/>
      <c r="AE753" s="5"/>
      <c r="AF753" s="5"/>
      <c r="AG753" s="5"/>
      <c r="AH753" s="5"/>
      <c r="AI753" s="5"/>
      <c r="AJ753" s="5"/>
      <c r="AK753" s="5"/>
      <c r="AL753" s="5"/>
      <c r="AM753" s="5"/>
    </row>
    <row r="754" spans="1:39" s="4" customFormat="1" ht="14.4">
      <c r="A754" s="64" t="s">
        <v>782</v>
      </c>
      <c r="B754" s="64" t="s">
        <v>785</v>
      </c>
      <c r="C754" s="64"/>
      <c r="D754" s="64" t="s">
        <v>379</v>
      </c>
      <c r="E754" s="11"/>
      <c r="F754" s="11"/>
      <c r="G754" s="8"/>
      <c r="I754" s="64"/>
      <c r="J754" s="48"/>
      <c r="K754" s="108"/>
      <c r="M754" s="64">
        <v>2</v>
      </c>
      <c r="N754" s="258">
        <v>440.14</v>
      </c>
      <c r="P754" s="64"/>
      <c r="Q754" s="259"/>
      <c r="S754" s="64">
        <v>1</v>
      </c>
      <c r="T754" s="259">
        <v>39.450000000000003</v>
      </c>
      <c r="V754" s="174"/>
      <c r="W754" s="175"/>
      <c r="X754" s="167"/>
      <c r="Y754" s="167"/>
      <c r="Z754" s="167"/>
      <c r="AA754" s="66"/>
      <c r="AB754" s="5"/>
      <c r="AC754" s="5"/>
      <c r="AD754" s="5"/>
      <c r="AE754" s="5"/>
      <c r="AF754" s="5"/>
      <c r="AG754" s="5"/>
      <c r="AH754" s="5"/>
      <c r="AI754" s="5"/>
      <c r="AJ754" s="5"/>
      <c r="AK754" s="5"/>
      <c r="AL754" s="5"/>
      <c r="AM754" s="5"/>
    </row>
    <row r="755" spans="1:39" s="4" customFormat="1" ht="14.4">
      <c r="A755" s="64" t="s">
        <v>782</v>
      </c>
      <c r="B755" s="64" t="s">
        <v>380</v>
      </c>
      <c r="C755" s="64"/>
      <c r="D755" s="64" t="s">
        <v>295</v>
      </c>
      <c r="E755" s="11"/>
      <c r="F755" s="11"/>
      <c r="G755" s="8"/>
      <c r="I755" s="64"/>
      <c r="J755" s="48"/>
      <c r="K755" s="108"/>
      <c r="M755" s="64">
        <v>33</v>
      </c>
      <c r="N755" s="258">
        <v>7933.98</v>
      </c>
      <c r="P755" s="64">
        <v>17</v>
      </c>
      <c r="Q755" s="259">
        <v>11878.95</v>
      </c>
      <c r="S755" s="64">
        <v>4</v>
      </c>
      <c r="T755" s="259">
        <v>1022.66</v>
      </c>
      <c r="V755" s="174"/>
      <c r="W755" s="175"/>
      <c r="X755" s="167"/>
      <c r="Y755" s="167"/>
      <c r="Z755" s="167"/>
      <c r="AA755" s="66"/>
      <c r="AB755" s="5"/>
      <c r="AC755" s="5"/>
      <c r="AD755" s="5"/>
      <c r="AE755" s="5"/>
      <c r="AF755" s="5"/>
      <c r="AG755" s="5"/>
      <c r="AH755" s="5"/>
      <c r="AI755" s="5"/>
      <c r="AJ755" s="5"/>
      <c r="AK755" s="5"/>
      <c r="AL755" s="5"/>
      <c r="AM755" s="5"/>
    </row>
    <row r="756" spans="1:39" s="4" customFormat="1" ht="14.4">
      <c r="A756" s="64" t="s">
        <v>782</v>
      </c>
      <c r="B756" s="64" t="s">
        <v>383</v>
      </c>
      <c r="C756" s="64"/>
      <c r="D756" s="64" t="s">
        <v>384</v>
      </c>
      <c r="E756" s="11"/>
      <c r="F756" s="11"/>
      <c r="G756" s="8"/>
      <c r="I756" s="64"/>
      <c r="J756" s="48"/>
      <c r="K756" s="108"/>
      <c r="M756" s="64">
        <v>3</v>
      </c>
      <c r="N756" s="258">
        <v>104.45</v>
      </c>
      <c r="P756" s="64"/>
      <c r="Q756" s="259"/>
      <c r="S756" s="64"/>
      <c r="T756" s="259"/>
      <c r="V756" s="174"/>
      <c r="W756" s="175"/>
      <c r="X756" s="167"/>
      <c r="Y756" s="167"/>
      <c r="Z756" s="167"/>
      <c r="AA756" s="66"/>
      <c r="AB756" s="5"/>
      <c r="AC756" s="5"/>
      <c r="AD756" s="5"/>
      <c r="AE756" s="5"/>
      <c r="AF756" s="5"/>
      <c r="AG756" s="5"/>
      <c r="AH756" s="5"/>
      <c r="AI756" s="5"/>
      <c r="AJ756" s="5"/>
      <c r="AK756" s="5"/>
      <c r="AL756" s="5"/>
      <c r="AM756" s="5"/>
    </row>
    <row r="757" spans="1:39" s="4" customFormat="1" ht="14.4">
      <c r="A757" s="64" t="s">
        <v>782</v>
      </c>
      <c r="B757" s="64" t="s">
        <v>385</v>
      </c>
      <c r="C757" s="64"/>
      <c r="D757" s="64" t="s">
        <v>338</v>
      </c>
      <c r="E757" s="11"/>
      <c r="F757" s="11"/>
      <c r="G757" s="8"/>
      <c r="I757" s="64"/>
      <c r="J757" s="48"/>
      <c r="K757" s="108"/>
      <c r="M757" s="64"/>
      <c r="N757" s="258"/>
      <c r="P757" s="64"/>
      <c r="Q757" s="259"/>
      <c r="S757" s="64">
        <v>1</v>
      </c>
      <c r="T757" s="259">
        <v>300</v>
      </c>
      <c r="V757" s="174"/>
      <c r="W757" s="175"/>
      <c r="X757" s="167"/>
      <c r="Y757" s="167"/>
      <c r="Z757" s="167"/>
      <c r="AA757" s="66"/>
      <c r="AB757" s="5"/>
      <c r="AC757" s="5"/>
      <c r="AD757" s="5"/>
      <c r="AE757" s="5"/>
      <c r="AF757" s="5"/>
      <c r="AG757" s="5"/>
      <c r="AH757" s="5"/>
      <c r="AI757" s="5"/>
      <c r="AJ757" s="5"/>
      <c r="AK757" s="5"/>
      <c r="AL757" s="5"/>
      <c r="AM757" s="5"/>
    </row>
    <row r="758" spans="1:39" s="4" customFormat="1" ht="14.4">
      <c r="A758" s="64" t="s">
        <v>782</v>
      </c>
      <c r="B758" s="64" t="s">
        <v>386</v>
      </c>
      <c r="C758" s="64"/>
      <c r="D758" s="64" t="s">
        <v>113</v>
      </c>
      <c r="E758" s="11"/>
      <c r="F758" s="11"/>
      <c r="G758" s="8"/>
      <c r="I758" s="64"/>
      <c r="J758" s="48"/>
      <c r="K758" s="108"/>
      <c r="M758" s="64">
        <v>10</v>
      </c>
      <c r="N758" s="258">
        <v>3313.69</v>
      </c>
      <c r="P758" s="64">
        <v>8</v>
      </c>
      <c r="Q758" s="259">
        <v>896.59</v>
      </c>
      <c r="S758" s="64">
        <v>2</v>
      </c>
      <c r="T758" s="259">
        <v>339.07</v>
      </c>
      <c r="V758" s="174"/>
      <c r="W758" s="175"/>
      <c r="X758" s="167"/>
      <c r="Y758" s="167"/>
      <c r="Z758" s="167"/>
      <c r="AA758" s="66"/>
      <c r="AB758" s="5"/>
      <c r="AC758" s="5"/>
      <c r="AD758" s="5"/>
      <c r="AE758" s="5"/>
      <c r="AF758" s="5"/>
      <c r="AG758" s="5"/>
      <c r="AH758" s="5"/>
      <c r="AI758" s="5"/>
      <c r="AJ758" s="5"/>
      <c r="AK758" s="5"/>
      <c r="AL758" s="5"/>
      <c r="AM758" s="5"/>
    </row>
    <row r="759" spans="1:39" s="4" customFormat="1" ht="14.4">
      <c r="A759" s="64" t="s">
        <v>782</v>
      </c>
      <c r="B759" s="64" t="s">
        <v>391</v>
      </c>
      <c r="C759" s="64"/>
      <c r="D759" s="64" t="s">
        <v>210</v>
      </c>
      <c r="E759" s="11"/>
      <c r="F759" s="11"/>
      <c r="G759" s="8"/>
      <c r="I759" s="64"/>
      <c r="J759" s="48"/>
      <c r="K759" s="108"/>
      <c r="M759" s="64">
        <v>29</v>
      </c>
      <c r="N759" s="258">
        <v>10227.709999999999</v>
      </c>
      <c r="P759" s="64">
        <v>13</v>
      </c>
      <c r="Q759" s="259">
        <v>1625.31</v>
      </c>
      <c r="S759" s="64">
        <v>9</v>
      </c>
      <c r="T759" s="259">
        <v>938.69</v>
      </c>
      <c r="V759" s="174"/>
      <c r="W759" s="175"/>
      <c r="X759" s="167"/>
      <c r="Y759" s="167"/>
      <c r="Z759" s="167"/>
      <c r="AA759" s="66"/>
      <c r="AB759" s="5"/>
      <c r="AC759" s="5"/>
      <c r="AD759" s="5"/>
      <c r="AE759" s="5"/>
      <c r="AF759" s="5"/>
      <c r="AG759" s="5"/>
      <c r="AH759" s="5"/>
      <c r="AI759" s="5"/>
      <c r="AJ759" s="5"/>
      <c r="AK759" s="5"/>
      <c r="AL759" s="5"/>
      <c r="AM759" s="5"/>
    </row>
    <row r="760" spans="1:39" s="4" customFormat="1" ht="14.4">
      <c r="A760" s="64" t="s">
        <v>782</v>
      </c>
      <c r="B760" s="64" t="s">
        <v>393</v>
      </c>
      <c r="C760" s="64"/>
      <c r="D760" s="64" t="s">
        <v>89</v>
      </c>
      <c r="E760" s="11"/>
      <c r="F760" s="11"/>
      <c r="G760" s="8"/>
      <c r="I760" s="64"/>
      <c r="J760" s="48"/>
      <c r="K760" s="108"/>
      <c r="M760" s="64">
        <v>1</v>
      </c>
      <c r="N760" s="258">
        <v>19.260000000000002</v>
      </c>
      <c r="P760" s="64"/>
      <c r="Q760" s="259"/>
      <c r="S760" s="64"/>
      <c r="T760" s="259"/>
      <c r="V760" s="174"/>
      <c r="W760" s="175"/>
      <c r="X760" s="167"/>
      <c r="Y760" s="167"/>
      <c r="Z760" s="167"/>
      <c r="AA760" s="66"/>
      <c r="AB760" s="5"/>
      <c r="AC760" s="5"/>
      <c r="AD760" s="5"/>
      <c r="AE760" s="5"/>
      <c r="AF760" s="5"/>
      <c r="AG760" s="5"/>
      <c r="AH760" s="5"/>
      <c r="AI760" s="5"/>
      <c r="AJ760" s="5"/>
      <c r="AK760" s="5"/>
      <c r="AL760" s="5"/>
      <c r="AM760" s="5"/>
    </row>
    <row r="761" spans="1:39" s="4" customFormat="1" ht="14.4">
      <c r="A761" s="64" t="s">
        <v>782</v>
      </c>
      <c r="B761" s="64" t="s">
        <v>393</v>
      </c>
      <c r="C761" s="64"/>
      <c r="D761" s="64" t="s">
        <v>193</v>
      </c>
      <c r="E761" s="11"/>
      <c r="F761" s="11"/>
      <c r="G761" s="8"/>
      <c r="I761" s="64"/>
      <c r="J761" s="48"/>
      <c r="K761" s="108"/>
      <c r="M761" s="64"/>
      <c r="N761" s="258"/>
      <c r="P761" s="64"/>
      <c r="Q761" s="259"/>
      <c r="S761" s="64">
        <v>1</v>
      </c>
      <c r="T761" s="259">
        <v>265.06</v>
      </c>
      <c r="V761" s="174"/>
      <c r="W761" s="175"/>
      <c r="X761" s="167"/>
      <c r="Y761" s="167"/>
      <c r="Z761" s="167"/>
      <c r="AA761" s="66"/>
      <c r="AB761" s="5"/>
      <c r="AC761" s="5"/>
      <c r="AD761" s="5"/>
      <c r="AE761" s="5"/>
      <c r="AF761" s="5"/>
      <c r="AG761" s="5"/>
      <c r="AH761" s="5"/>
      <c r="AI761" s="5"/>
      <c r="AJ761" s="5"/>
      <c r="AK761" s="5"/>
      <c r="AL761" s="5"/>
      <c r="AM761" s="5"/>
    </row>
    <row r="762" spans="1:39" s="4" customFormat="1" ht="14.4">
      <c r="A762" s="64" t="s">
        <v>782</v>
      </c>
      <c r="B762" s="64" t="s">
        <v>786</v>
      </c>
      <c r="C762" s="64"/>
      <c r="D762" s="64" t="s">
        <v>396</v>
      </c>
      <c r="E762" s="11"/>
      <c r="F762" s="11"/>
      <c r="G762" s="8"/>
      <c r="I762" s="64"/>
      <c r="J762" s="48"/>
      <c r="K762" s="108"/>
      <c r="M762" s="64">
        <v>10</v>
      </c>
      <c r="N762" s="258">
        <v>1687.78</v>
      </c>
      <c r="P762" s="64">
        <v>7</v>
      </c>
      <c r="Q762" s="259">
        <v>2014.21</v>
      </c>
      <c r="S762" s="64">
        <v>3</v>
      </c>
      <c r="T762" s="259">
        <v>254.34</v>
      </c>
      <c r="V762" s="174"/>
      <c r="W762" s="175"/>
      <c r="X762" s="167"/>
      <c r="Y762" s="167"/>
      <c r="Z762" s="167"/>
      <c r="AA762" s="66"/>
      <c r="AB762" s="5"/>
      <c r="AC762" s="5"/>
      <c r="AD762" s="5"/>
      <c r="AE762" s="5"/>
      <c r="AF762" s="5"/>
      <c r="AG762" s="5"/>
      <c r="AH762" s="5"/>
      <c r="AI762" s="5"/>
      <c r="AJ762" s="5"/>
      <c r="AK762" s="5"/>
      <c r="AL762" s="5"/>
      <c r="AM762" s="5"/>
    </row>
    <row r="763" spans="1:39" s="4" customFormat="1" ht="14.4">
      <c r="A763" s="64" t="s">
        <v>782</v>
      </c>
      <c r="B763" s="64" t="s">
        <v>611</v>
      </c>
      <c r="C763" s="64"/>
      <c r="D763" s="64" t="s">
        <v>193</v>
      </c>
      <c r="E763" s="11"/>
      <c r="F763" s="11"/>
      <c r="G763" s="8"/>
      <c r="I763" s="64"/>
      <c r="J763" s="48"/>
      <c r="K763" s="108"/>
      <c r="M763" s="64">
        <v>5</v>
      </c>
      <c r="N763" s="258">
        <v>339.14</v>
      </c>
      <c r="P763" s="64"/>
      <c r="Q763" s="259"/>
      <c r="S763" s="64"/>
      <c r="T763" s="259"/>
      <c r="V763" s="174"/>
      <c r="W763" s="175"/>
      <c r="X763" s="167"/>
      <c r="Y763" s="167"/>
      <c r="Z763" s="167"/>
      <c r="AA763" s="66"/>
      <c r="AB763" s="5"/>
      <c r="AC763" s="5"/>
      <c r="AD763" s="5"/>
      <c r="AE763" s="5"/>
      <c r="AF763" s="5"/>
      <c r="AG763" s="5"/>
      <c r="AH763" s="5"/>
      <c r="AI763" s="5"/>
      <c r="AJ763" s="5"/>
      <c r="AK763" s="5"/>
      <c r="AL763" s="5"/>
      <c r="AM763" s="5"/>
    </row>
    <row r="764" spans="1:39" s="4" customFormat="1" ht="14.4">
      <c r="A764" s="64" t="s">
        <v>782</v>
      </c>
      <c r="B764" s="64" t="s">
        <v>399</v>
      </c>
      <c r="C764" s="64"/>
      <c r="D764" s="64" t="s">
        <v>400</v>
      </c>
      <c r="E764" s="11"/>
      <c r="F764" s="11"/>
      <c r="G764" s="8"/>
      <c r="I764" s="64"/>
      <c r="J764" s="48"/>
      <c r="K764" s="108"/>
      <c r="M764" s="64"/>
      <c r="N764" s="258"/>
      <c r="P764" s="64">
        <v>2</v>
      </c>
      <c r="Q764" s="259">
        <v>128.87</v>
      </c>
      <c r="S764" s="64"/>
      <c r="T764" s="259"/>
      <c r="V764" s="174"/>
      <c r="W764" s="175"/>
      <c r="X764" s="167"/>
      <c r="Y764" s="167"/>
      <c r="Z764" s="167"/>
      <c r="AA764" s="66"/>
      <c r="AB764" s="5"/>
      <c r="AC764" s="5"/>
      <c r="AD764" s="5"/>
      <c r="AE764" s="5"/>
      <c r="AF764" s="5"/>
      <c r="AG764" s="5"/>
      <c r="AH764" s="5"/>
      <c r="AI764" s="5"/>
      <c r="AJ764" s="5"/>
      <c r="AK764" s="5"/>
      <c r="AL764" s="5"/>
      <c r="AM764" s="5"/>
    </row>
    <row r="765" spans="1:39" s="4" customFormat="1" ht="14.4">
      <c r="A765" s="64" t="s">
        <v>782</v>
      </c>
      <c r="B765" s="64" t="s">
        <v>408</v>
      </c>
      <c r="C765" s="64"/>
      <c r="D765" s="64" t="s">
        <v>409</v>
      </c>
      <c r="E765" s="11"/>
      <c r="F765" s="11"/>
      <c r="G765" s="8"/>
      <c r="I765" s="64"/>
      <c r="J765" s="48"/>
      <c r="K765" s="108"/>
      <c r="M765" s="64">
        <v>4</v>
      </c>
      <c r="N765" s="258">
        <v>1437.49</v>
      </c>
      <c r="P765" s="64">
        <v>3</v>
      </c>
      <c r="Q765" s="259">
        <v>74.45</v>
      </c>
      <c r="S765" s="64"/>
      <c r="T765" s="259"/>
      <c r="V765" s="174"/>
      <c r="W765" s="175"/>
      <c r="X765" s="167"/>
      <c r="Y765" s="167"/>
      <c r="Z765" s="167"/>
      <c r="AA765" s="66"/>
      <c r="AB765" s="5"/>
      <c r="AC765" s="5"/>
      <c r="AD765" s="5"/>
      <c r="AE765" s="5"/>
      <c r="AF765" s="5"/>
      <c r="AG765" s="5"/>
      <c r="AH765" s="5"/>
      <c r="AI765" s="5"/>
      <c r="AJ765" s="5"/>
      <c r="AK765" s="5"/>
      <c r="AL765" s="5"/>
      <c r="AM765" s="5"/>
    </row>
    <row r="766" spans="1:39" s="4" customFormat="1" ht="14.4">
      <c r="A766" s="64" t="s">
        <v>782</v>
      </c>
      <c r="B766" s="64" t="s">
        <v>413</v>
      </c>
      <c r="C766" s="64"/>
      <c r="D766" s="64" t="s">
        <v>146</v>
      </c>
      <c r="E766" s="11"/>
      <c r="F766" s="11"/>
      <c r="G766" s="8"/>
      <c r="I766" s="64"/>
      <c r="J766" s="48"/>
      <c r="K766" s="108"/>
      <c r="M766" s="64">
        <v>1</v>
      </c>
      <c r="N766" s="258">
        <v>58.27</v>
      </c>
      <c r="P766" s="64"/>
      <c r="Q766" s="259"/>
      <c r="S766" s="64"/>
      <c r="T766" s="259"/>
      <c r="V766" s="174"/>
      <c r="W766" s="175"/>
      <c r="X766" s="167"/>
      <c r="Y766" s="167"/>
      <c r="Z766" s="167"/>
      <c r="AA766" s="66"/>
      <c r="AB766" s="5"/>
      <c r="AC766" s="5"/>
      <c r="AD766" s="5"/>
      <c r="AE766" s="5"/>
      <c r="AF766" s="5"/>
      <c r="AG766" s="5"/>
      <c r="AH766" s="5"/>
      <c r="AI766" s="5"/>
      <c r="AJ766" s="5"/>
      <c r="AK766" s="5"/>
      <c r="AL766" s="5"/>
      <c r="AM766" s="5"/>
    </row>
    <row r="767" spans="1:39" s="4" customFormat="1" ht="14.4">
      <c r="A767" s="64" t="s">
        <v>782</v>
      </c>
      <c r="B767" s="64" t="s">
        <v>414</v>
      </c>
      <c r="C767" s="64"/>
      <c r="D767" s="64" t="s">
        <v>103</v>
      </c>
      <c r="E767" s="11"/>
      <c r="F767" s="11"/>
      <c r="G767" s="8"/>
      <c r="I767" s="64"/>
      <c r="J767" s="48"/>
      <c r="K767" s="108"/>
      <c r="M767" s="64">
        <v>10</v>
      </c>
      <c r="N767" s="258">
        <v>2769.84</v>
      </c>
      <c r="P767" s="64">
        <v>4</v>
      </c>
      <c r="Q767" s="259">
        <v>763.27</v>
      </c>
      <c r="S767" s="64">
        <v>4</v>
      </c>
      <c r="T767" s="259">
        <v>404.35</v>
      </c>
      <c r="V767" s="174"/>
      <c r="W767" s="175"/>
      <c r="X767" s="167"/>
      <c r="Y767" s="167"/>
      <c r="Z767" s="167"/>
      <c r="AA767" s="66"/>
      <c r="AB767" s="5"/>
      <c r="AC767" s="5"/>
      <c r="AD767" s="5"/>
      <c r="AE767" s="5"/>
      <c r="AF767" s="5"/>
      <c r="AG767" s="5"/>
      <c r="AH767" s="5"/>
      <c r="AI767" s="5"/>
      <c r="AJ767" s="5"/>
      <c r="AK767" s="5"/>
      <c r="AL767" s="5"/>
      <c r="AM767" s="5"/>
    </row>
    <row r="768" spans="1:39" s="4" customFormat="1" ht="14.4">
      <c r="A768" s="64" t="s">
        <v>782</v>
      </c>
      <c r="B768" s="64" t="s">
        <v>415</v>
      </c>
      <c r="C768" s="64"/>
      <c r="D768" s="64" t="s">
        <v>96</v>
      </c>
      <c r="E768" s="11"/>
      <c r="F768" s="11"/>
      <c r="G768" s="8"/>
      <c r="I768" s="64"/>
      <c r="J768" s="48"/>
      <c r="K768" s="108"/>
      <c r="M768" s="64"/>
      <c r="N768" s="258"/>
      <c r="P768" s="64">
        <v>1</v>
      </c>
      <c r="Q768" s="259">
        <v>41.02</v>
      </c>
      <c r="S768" s="64"/>
      <c r="T768" s="259"/>
      <c r="V768" s="174"/>
      <c r="W768" s="175"/>
      <c r="X768" s="167"/>
      <c r="Y768" s="167"/>
      <c r="Z768" s="167"/>
      <c r="AA768" s="66"/>
      <c r="AB768" s="5"/>
      <c r="AC768" s="5"/>
      <c r="AD768" s="5"/>
      <c r="AE768" s="5"/>
      <c r="AF768" s="5"/>
      <c r="AG768" s="5"/>
      <c r="AH768" s="5"/>
      <c r="AI768" s="5"/>
      <c r="AJ768" s="5"/>
      <c r="AK768" s="5"/>
      <c r="AL768" s="5"/>
      <c r="AM768" s="5"/>
    </row>
    <row r="769" spans="1:39" s="4" customFormat="1" ht="14.4">
      <c r="A769" s="64" t="s">
        <v>782</v>
      </c>
      <c r="B769" s="64" t="s">
        <v>416</v>
      </c>
      <c r="C769" s="64"/>
      <c r="D769" s="64" t="s">
        <v>264</v>
      </c>
      <c r="E769" s="11"/>
      <c r="F769" s="11"/>
      <c r="G769" s="8"/>
      <c r="I769" s="64"/>
      <c r="J769" s="48"/>
      <c r="K769" s="108"/>
      <c r="M769" s="64">
        <v>1</v>
      </c>
      <c r="N769" s="258">
        <v>330.2</v>
      </c>
      <c r="P769" s="64"/>
      <c r="Q769" s="259"/>
      <c r="S769" s="64"/>
      <c r="T769" s="259"/>
      <c r="V769" s="174"/>
      <c r="W769" s="175"/>
      <c r="X769" s="167"/>
      <c r="Y769" s="167"/>
      <c r="Z769" s="167"/>
      <c r="AA769" s="66"/>
      <c r="AB769" s="5"/>
      <c r="AC769" s="5"/>
      <c r="AD769" s="5"/>
      <c r="AE769" s="5"/>
      <c r="AF769" s="5"/>
      <c r="AG769" s="5"/>
      <c r="AH769" s="5"/>
      <c r="AI769" s="5"/>
      <c r="AJ769" s="5"/>
      <c r="AK769" s="5"/>
      <c r="AL769" s="5"/>
      <c r="AM769" s="5"/>
    </row>
    <row r="770" spans="1:39" s="4" customFormat="1" ht="14.4">
      <c r="A770" s="64" t="s">
        <v>782</v>
      </c>
      <c r="B770" s="64" t="s">
        <v>421</v>
      </c>
      <c r="C770" s="64"/>
      <c r="D770" s="64" t="s">
        <v>285</v>
      </c>
      <c r="E770" s="11"/>
      <c r="F770" s="11"/>
      <c r="G770" s="8"/>
      <c r="I770" s="64"/>
      <c r="J770" s="48"/>
      <c r="K770" s="108"/>
      <c r="M770" s="64">
        <v>2</v>
      </c>
      <c r="N770" s="258">
        <v>197.63</v>
      </c>
      <c r="P770" s="64">
        <v>3</v>
      </c>
      <c r="Q770" s="259">
        <v>99.2</v>
      </c>
      <c r="S770" s="64">
        <v>1</v>
      </c>
      <c r="T770" s="259">
        <v>101.42</v>
      </c>
      <c r="V770" s="174"/>
      <c r="W770" s="175"/>
      <c r="X770" s="167"/>
      <c r="Y770" s="167"/>
      <c r="Z770" s="167"/>
      <c r="AA770" s="66"/>
      <c r="AB770" s="5"/>
      <c r="AC770" s="5"/>
      <c r="AD770" s="5"/>
      <c r="AE770" s="5"/>
      <c r="AF770" s="5"/>
      <c r="AG770" s="5"/>
      <c r="AH770" s="5"/>
      <c r="AI770" s="5"/>
      <c r="AJ770" s="5"/>
      <c r="AK770" s="5"/>
      <c r="AL770" s="5"/>
      <c r="AM770" s="5"/>
    </row>
    <row r="771" spans="1:39" s="4" customFormat="1" ht="14.4">
      <c r="A771" s="64" t="s">
        <v>782</v>
      </c>
      <c r="B771" s="64" t="s">
        <v>422</v>
      </c>
      <c r="C771" s="64"/>
      <c r="D771" s="64" t="s">
        <v>127</v>
      </c>
      <c r="E771" s="11"/>
      <c r="F771" s="11"/>
      <c r="G771" s="8"/>
      <c r="I771" s="64"/>
      <c r="J771" s="48"/>
      <c r="K771" s="108"/>
      <c r="M771" s="64">
        <v>6</v>
      </c>
      <c r="N771" s="258">
        <v>3574.53</v>
      </c>
      <c r="P771" s="64">
        <v>6</v>
      </c>
      <c r="Q771" s="259">
        <v>118.85</v>
      </c>
      <c r="S771" s="64">
        <v>2</v>
      </c>
      <c r="T771" s="259">
        <v>157.25</v>
      </c>
      <c r="V771" s="174"/>
      <c r="W771" s="175"/>
      <c r="X771" s="167"/>
      <c r="Y771" s="167"/>
      <c r="Z771" s="167"/>
      <c r="AA771" s="66"/>
      <c r="AB771" s="5"/>
      <c r="AC771" s="5"/>
      <c r="AD771" s="5"/>
      <c r="AE771" s="5"/>
      <c r="AF771" s="5"/>
      <c r="AG771" s="5"/>
      <c r="AH771" s="5"/>
      <c r="AI771" s="5"/>
      <c r="AJ771" s="5"/>
      <c r="AK771" s="5"/>
      <c r="AL771" s="5"/>
      <c r="AM771" s="5"/>
    </row>
    <row r="772" spans="1:39" s="4" customFormat="1" ht="14.4">
      <c r="A772" s="64" t="s">
        <v>782</v>
      </c>
      <c r="B772" s="64" t="s">
        <v>581</v>
      </c>
      <c r="C772" s="64"/>
      <c r="D772" s="64" t="s">
        <v>136</v>
      </c>
      <c r="E772" s="11"/>
      <c r="F772" s="11"/>
      <c r="G772" s="8"/>
      <c r="I772" s="64"/>
      <c r="J772" s="48"/>
      <c r="K772" s="108"/>
      <c r="M772" s="64">
        <v>2</v>
      </c>
      <c r="N772" s="258">
        <v>374.85</v>
      </c>
      <c r="P772" s="64"/>
      <c r="Q772" s="259"/>
      <c r="S772" s="64"/>
      <c r="T772" s="259"/>
      <c r="V772" s="174"/>
      <c r="W772" s="175"/>
      <c r="X772" s="167"/>
      <c r="Y772" s="167"/>
      <c r="Z772" s="167"/>
      <c r="AA772" s="66"/>
      <c r="AB772" s="5"/>
      <c r="AC772" s="5"/>
      <c r="AD772" s="5"/>
      <c r="AE772" s="5"/>
      <c r="AF772" s="5"/>
      <c r="AG772" s="5"/>
      <c r="AH772" s="5"/>
      <c r="AI772" s="5"/>
      <c r="AJ772" s="5"/>
      <c r="AK772" s="5"/>
      <c r="AL772" s="5"/>
      <c r="AM772" s="5"/>
    </row>
    <row r="773" spans="1:39" s="4" customFormat="1" ht="14.4">
      <c r="A773" s="64" t="s">
        <v>782</v>
      </c>
      <c r="B773" s="64" t="s">
        <v>426</v>
      </c>
      <c r="C773" s="64"/>
      <c r="D773" s="64" t="s">
        <v>425</v>
      </c>
      <c r="E773" s="11"/>
      <c r="F773" s="11"/>
      <c r="G773" s="8"/>
      <c r="I773" s="64"/>
      <c r="J773" s="48"/>
      <c r="K773" s="108"/>
      <c r="M773" s="64">
        <v>7</v>
      </c>
      <c r="N773" s="258">
        <v>1735.65</v>
      </c>
      <c r="P773" s="64">
        <v>4</v>
      </c>
      <c r="Q773" s="259">
        <v>841.47</v>
      </c>
      <c r="S773" s="64">
        <v>2</v>
      </c>
      <c r="T773" s="259">
        <v>744.25</v>
      </c>
      <c r="V773" s="174"/>
      <c r="W773" s="175"/>
      <c r="X773" s="167"/>
      <c r="Y773" s="167"/>
      <c r="Z773" s="167"/>
      <c r="AA773" s="66"/>
      <c r="AB773" s="5"/>
      <c r="AC773" s="5"/>
      <c r="AD773" s="5"/>
      <c r="AE773" s="5"/>
      <c r="AF773" s="5"/>
      <c r="AG773" s="5"/>
      <c r="AH773" s="5"/>
      <c r="AI773" s="5"/>
      <c r="AJ773" s="5"/>
      <c r="AK773" s="5"/>
      <c r="AL773" s="5"/>
      <c r="AM773" s="5"/>
    </row>
    <row r="774" spans="1:39" s="4" customFormat="1" ht="14.4">
      <c r="A774" s="64" t="s">
        <v>782</v>
      </c>
      <c r="B774" s="64" t="s">
        <v>427</v>
      </c>
      <c r="C774" s="64"/>
      <c r="D774" s="64" t="s">
        <v>187</v>
      </c>
      <c r="E774" s="11"/>
      <c r="F774" s="11"/>
      <c r="G774" s="8"/>
      <c r="I774" s="64"/>
      <c r="J774" s="48"/>
      <c r="K774" s="108"/>
      <c r="M774" s="64">
        <v>20</v>
      </c>
      <c r="N774" s="258">
        <v>6912.51</v>
      </c>
      <c r="P774" s="64">
        <v>1</v>
      </c>
      <c r="Q774" s="259">
        <v>39.08</v>
      </c>
      <c r="S774" s="64">
        <v>3</v>
      </c>
      <c r="T774" s="259">
        <v>824.47</v>
      </c>
      <c r="V774" s="174"/>
      <c r="W774" s="175"/>
      <c r="X774" s="167"/>
      <c r="Y774" s="167"/>
      <c r="Z774" s="167"/>
      <c r="AA774" s="66"/>
      <c r="AB774" s="5"/>
      <c r="AC774" s="5"/>
      <c r="AD774" s="5"/>
      <c r="AE774" s="5"/>
      <c r="AF774" s="5"/>
      <c r="AG774" s="5"/>
      <c r="AH774" s="5"/>
      <c r="AI774" s="5"/>
      <c r="AJ774" s="5"/>
      <c r="AK774" s="5"/>
      <c r="AL774" s="5"/>
      <c r="AM774" s="5"/>
    </row>
    <row r="775" spans="1:39" s="4" customFormat="1" ht="14.4">
      <c r="A775" s="64" t="s">
        <v>782</v>
      </c>
      <c r="B775" s="64" t="s">
        <v>429</v>
      </c>
      <c r="C775" s="64"/>
      <c r="D775" s="64" t="s">
        <v>430</v>
      </c>
      <c r="E775" s="11"/>
      <c r="F775" s="11"/>
      <c r="G775" s="8"/>
      <c r="I775" s="64"/>
      <c r="J775" s="48"/>
      <c r="K775" s="108"/>
      <c r="M775" s="64">
        <v>1</v>
      </c>
      <c r="N775" s="258">
        <v>44.97</v>
      </c>
      <c r="P775" s="64"/>
      <c r="Q775" s="259"/>
      <c r="S775" s="64">
        <v>1</v>
      </c>
      <c r="T775" s="259">
        <v>113.75</v>
      </c>
      <c r="V775" s="174"/>
      <c r="W775" s="175"/>
      <c r="X775" s="167"/>
      <c r="Y775" s="167"/>
      <c r="Z775" s="167"/>
      <c r="AA775" s="66"/>
      <c r="AB775" s="5"/>
      <c r="AC775" s="5"/>
      <c r="AD775" s="5"/>
      <c r="AE775" s="5"/>
      <c r="AF775" s="5"/>
      <c r="AG775" s="5"/>
      <c r="AH775" s="5"/>
      <c r="AI775" s="5"/>
      <c r="AJ775" s="5"/>
      <c r="AK775" s="5"/>
      <c r="AL775" s="5"/>
      <c r="AM775" s="5"/>
    </row>
    <row r="776" spans="1:39" s="4" customFormat="1" ht="14.4">
      <c r="A776" s="64" t="s">
        <v>782</v>
      </c>
      <c r="B776" s="64" t="s">
        <v>436</v>
      </c>
      <c r="C776" s="64"/>
      <c r="D776" s="64" t="s">
        <v>169</v>
      </c>
      <c r="E776" s="11"/>
      <c r="F776" s="11"/>
      <c r="G776" s="8"/>
      <c r="I776" s="64"/>
      <c r="J776" s="48"/>
      <c r="K776" s="108"/>
      <c r="M776" s="64">
        <v>1</v>
      </c>
      <c r="N776" s="258">
        <v>602.85</v>
      </c>
      <c r="P776" s="64"/>
      <c r="Q776" s="259"/>
      <c r="S776" s="64"/>
      <c r="T776" s="259"/>
      <c r="V776" s="174"/>
      <c r="W776" s="175"/>
      <c r="X776" s="167"/>
      <c r="Y776" s="167"/>
      <c r="Z776" s="167"/>
      <c r="AA776" s="66"/>
      <c r="AB776" s="5"/>
      <c r="AC776" s="5"/>
      <c r="AD776" s="5"/>
      <c r="AE776" s="5"/>
      <c r="AF776" s="5"/>
      <c r="AG776" s="5"/>
      <c r="AH776" s="5"/>
      <c r="AI776" s="5"/>
      <c r="AJ776" s="5"/>
      <c r="AK776" s="5"/>
      <c r="AL776" s="5"/>
      <c r="AM776" s="5"/>
    </row>
    <row r="777" spans="1:39" s="4" customFormat="1" ht="14.4">
      <c r="A777" s="64" t="s">
        <v>782</v>
      </c>
      <c r="B777" s="64" t="s">
        <v>438</v>
      </c>
      <c r="C777" s="64"/>
      <c r="D777" s="64" t="s">
        <v>439</v>
      </c>
      <c r="E777" s="11"/>
      <c r="F777" s="11"/>
      <c r="G777" s="8"/>
      <c r="I777" s="64"/>
      <c r="J777" s="48"/>
      <c r="K777" s="108"/>
      <c r="M777" s="64">
        <v>3</v>
      </c>
      <c r="N777" s="258">
        <v>1214.81</v>
      </c>
      <c r="P777" s="64">
        <v>1</v>
      </c>
      <c r="Q777" s="259">
        <v>312.74</v>
      </c>
      <c r="S777" s="64"/>
      <c r="T777" s="259"/>
      <c r="V777" s="174"/>
      <c r="W777" s="175"/>
      <c r="X777" s="167"/>
      <c r="Y777" s="167"/>
      <c r="Z777" s="167"/>
      <c r="AA777" s="66"/>
      <c r="AB777" s="5"/>
      <c r="AC777" s="5"/>
      <c r="AD777" s="5"/>
      <c r="AE777" s="5"/>
      <c r="AF777" s="5"/>
      <c r="AG777" s="5"/>
      <c r="AH777" s="5"/>
      <c r="AI777" s="5"/>
      <c r="AJ777" s="5"/>
      <c r="AK777" s="5"/>
      <c r="AL777" s="5"/>
      <c r="AM777" s="5"/>
    </row>
    <row r="778" spans="1:39" s="4" customFormat="1" ht="14.4">
      <c r="A778" s="64" t="s">
        <v>782</v>
      </c>
      <c r="B778" s="64" t="s">
        <v>501</v>
      </c>
      <c r="C778" s="64"/>
      <c r="D778" s="64" t="s">
        <v>98</v>
      </c>
      <c r="E778" s="11"/>
      <c r="F778" s="11"/>
      <c r="G778" s="8"/>
      <c r="I778" s="64"/>
      <c r="J778" s="48"/>
      <c r="K778" s="108"/>
      <c r="M778" s="64">
        <v>1</v>
      </c>
      <c r="N778" s="258">
        <v>675.98</v>
      </c>
      <c r="P778" s="64"/>
      <c r="Q778" s="259"/>
      <c r="S778" s="64"/>
      <c r="T778" s="259"/>
      <c r="V778" s="174"/>
      <c r="W778" s="175"/>
      <c r="X778" s="167"/>
      <c r="Y778" s="167"/>
      <c r="Z778" s="167"/>
      <c r="AA778" s="66"/>
      <c r="AB778" s="5"/>
      <c r="AC778" s="5"/>
      <c r="AD778" s="5"/>
      <c r="AE778" s="5"/>
      <c r="AF778" s="5"/>
      <c r="AG778" s="5"/>
      <c r="AH778" s="5"/>
      <c r="AI778" s="5"/>
      <c r="AJ778" s="5"/>
      <c r="AK778" s="5"/>
      <c r="AL778" s="5"/>
      <c r="AM778" s="5"/>
    </row>
    <row r="779" spans="1:39" s="4" customFormat="1" ht="14.4">
      <c r="A779" s="64" t="s">
        <v>782</v>
      </c>
      <c r="B779" s="64" t="s">
        <v>502</v>
      </c>
      <c r="C779" s="64"/>
      <c r="D779" s="64" t="s">
        <v>100</v>
      </c>
      <c r="E779" s="11"/>
      <c r="F779" s="11"/>
      <c r="G779" s="8"/>
      <c r="I779" s="64"/>
      <c r="J779" s="48"/>
      <c r="K779" s="108"/>
      <c r="M779" s="64">
        <v>1</v>
      </c>
      <c r="N779" s="258">
        <v>33.340000000000003</v>
      </c>
      <c r="P779" s="64"/>
      <c r="Q779" s="259"/>
      <c r="S779" s="64"/>
      <c r="T779" s="259"/>
      <c r="V779" s="174"/>
      <c r="W779" s="175"/>
      <c r="X779" s="167"/>
      <c r="Y779" s="167"/>
      <c r="Z779" s="167"/>
      <c r="AA779" s="66"/>
      <c r="AB779" s="5"/>
      <c r="AC779" s="5"/>
      <c r="AD779" s="5"/>
      <c r="AE779" s="5"/>
      <c r="AF779" s="5"/>
      <c r="AG779" s="5"/>
      <c r="AH779" s="5"/>
      <c r="AI779" s="5"/>
      <c r="AJ779" s="5"/>
      <c r="AK779" s="5"/>
      <c r="AL779" s="5"/>
      <c r="AM779" s="5"/>
    </row>
    <row r="780" spans="1:39" s="4" customFormat="1" ht="14.4">
      <c r="A780" s="64" t="s">
        <v>782</v>
      </c>
      <c r="B780" s="64" t="s">
        <v>440</v>
      </c>
      <c r="C780" s="64"/>
      <c r="D780" s="64" t="s">
        <v>441</v>
      </c>
      <c r="E780" s="11"/>
      <c r="F780" s="11"/>
      <c r="G780" s="8"/>
      <c r="I780" s="64"/>
      <c r="J780" s="48"/>
      <c r="K780" s="108"/>
      <c r="M780" s="64">
        <v>4</v>
      </c>
      <c r="N780" s="258">
        <v>726.96</v>
      </c>
      <c r="P780" s="64">
        <v>3</v>
      </c>
      <c r="Q780" s="259">
        <v>187.12</v>
      </c>
      <c r="S780" s="64">
        <v>1</v>
      </c>
      <c r="T780" s="259">
        <v>84.21</v>
      </c>
      <c r="V780" s="174"/>
      <c r="W780" s="175"/>
      <c r="X780" s="167"/>
      <c r="Y780" s="167"/>
      <c r="Z780" s="167"/>
      <c r="AA780" s="66"/>
      <c r="AB780" s="5"/>
      <c r="AC780" s="5"/>
      <c r="AD780" s="5"/>
      <c r="AE780" s="5"/>
      <c r="AF780" s="5"/>
      <c r="AG780" s="5"/>
      <c r="AH780" s="5"/>
      <c r="AI780" s="5"/>
      <c r="AJ780" s="5"/>
      <c r="AK780" s="5"/>
      <c r="AL780" s="5"/>
      <c r="AM780" s="5"/>
    </row>
    <row r="781" spans="1:39" s="4" customFormat="1" ht="14.4">
      <c r="A781" s="64" t="s">
        <v>782</v>
      </c>
      <c r="B781" s="64" t="s">
        <v>442</v>
      </c>
      <c r="C781" s="64"/>
      <c r="D781" s="64" t="s">
        <v>148</v>
      </c>
      <c r="E781" s="11"/>
      <c r="F781" s="11"/>
      <c r="G781" s="8"/>
      <c r="I781" s="64"/>
      <c r="J781" s="48"/>
      <c r="K781" s="108"/>
      <c r="M781" s="64">
        <v>2</v>
      </c>
      <c r="N781" s="258">
        <v>245.64</v>
      </c>
      <c r="P781" s="64"/>
      <c r="Q781" s="259"/>
      <c r="S781" s="64"/>
      <c r="T781" s="259"/>
      <c r="V781" s="174"/>
      <c r="W781" s="175"/>
      <c r="X781" s="167"/>
      <c r="Y781" s="167"/>
      <c r="Z781" s="167"/>
      <c r="AA781" s="66"/>
      <c r="AB781" s="5"/>
      <c r="AC781" s="5"/>
      <c r="AD781" s="5"/>
      <c r="AE781" s="5"/>
      <c r="AF781" s="5"/>
      <c r="AG781" s="5"/>
      <c r="AH781" s="5"/>
      <c r="AI781" s="5"/>
      <c r="AJ781" s="5"/>
      <c r="AK781" s="5"/>
      <c r="AL781" s="5"/>
      <c r="AM781" s="5"/>
    </row>
    <row r="782" spans="1:39" s="4" customFormat="1" ht="14.4">
      <c r="A782" s="64" t="s">
        <v>782</v>
      </c>
      <c r="B782" s="64" t="s">
        <v>443</v>
      </c>
      <c r="C782" s="64"/>
      <c r="D782" s="64" t="s">
        <v>161</v>
      </c>
      <c r="E782" s="11"/>
      <c r="F782" s="11"/>
      <c r="G782" s="8"/>
      <c r="I782" s="64"/>
      <c r="J782" s="48"/>
      <c r="K782" s="108"/>
      <c r="M782" s="64">
        <v>1</v>
      </c>
      <c r="N782" s="258">
        <v>23.09</v>
      </c>
      <c r="P782" s="64">
        <v>1</v>
      </c>
      <c r="Q782" s="259">
        <v>775.93</v>
      </c>
      <c r="S782" s="64"/>
      <c r="T782" s="259"/>
      <c r="V782" s="174"/>
      <c r="W782" s="175"/>
      <c r="X782" s="167"/>
      <c r="Y782" s="167"/>
      <c r="Z782" s="167"/>
      <c r="AA782" s="66"/>
      <c r="AB782" s="5"/>
      <c r="AC782" s="5"/>
      <c r="AD782" s="5"/>
      <c r="AE782" s="5"/>
      <c r="AF782" s="5"/>
      <c r="AG782" s="5"/>
      <c r="AH782" s="5"/>
      <c r="AI782" s="5"/>
      <c r="AJ782" s="5"/>
      <c r="AK782" s="5"/>
      <c r="AL782" s="5"/>
      <c r="AM782" s="5"/>
    </row>
    <row r="783" spans="1:39" s="4" customFormat="1" ht="14.4">
      <c r="A783" s="64" t="s">
        <v>782</v>
      </c>
      <c r="B783" s="64" t="s">
        <v>477</v>
      </c>
      <c r="C783" s="64"/>
      <c r="D783" s="64" t="s">
        <v>242</v>
      </c>
      <c r="E783" s="11"/>
      <c r="F783" s="11"/>
      <c r="G783" s="8"/>
      <c r="I783" s="64"/>
      <c r="J783" s="48"/>
      <c r="K783" s="108"/>
      <c r="M783" s="64">
        <v>1</v>
      </c>
      <c r="N783" s="258">
        <v>216.96</v>
      </c>
      <c r="P783" s="64"/>
      <c r="Q783" s="259"/>
      <c r="S783" s="64"/>
      <c r="T783" s="259"/>
      <c r="V783" s="174"/>
      <c r="W783" s="175"/>
      <c r="X783" s="167"/>
      <c r="Y783" s="167"/>
      <c r="Z783" s="167"/>
      <c r="AA783" s="66"/>
      <c r="AB783" s="5"/>
      <c r="AC783" s="5"/>
      <c r="AD783" s="5"/>
      <c r="AE783" s="5"/>
      <c r="AF783" s="5"/>
      <c r="AG783" s="5"/>
      <c r="AH783" s="5"/>
      <c r="AI783" s="5"/>
      <c r="AJ783" s="5"/>
      <c r="AK783" s="5"/>
      <c r="AL783" s="5"/>
      <c r="AM783" s="5"/>
    </row>
    <row r="784" spans="1:39" s="4" customFormat="1" ht="14.4">
      <c r="A784" s="64" t="s">
        <v>782</v>
      </c>
      <c r="B784" s="64" t="s">
        <v>445</v>
      </c>
      <c r="C784" s="64"/>
      <c r="D784" s="64" t="s">
        <v>121</v>
      </c>
      <c r="E784" s="11"/>
      <c r="F784" s="11"/>
      <c r="G784" s="8"/>
      <c r="I784" s="64"/>
      <c r="J784" s="48"/>
      <c r="K784" s="108"/>
      <c r="M784" s="64">
        <v>2</v>
      </c>
      <c r="N784" s="258">
        <v>396.98</v>
      </c>
      <c r="P784" s="64"/>
      <c r="Q784" s="259"/>
      <c r="S784" s="64"/>
      <c r="T784" s="259"/>
      <c r="V784" s="174"/>
      <c r="W784" s="175"/>
      <c r="X784" s="167"/>
      <c r="Y784" s="167"/>
      <c r="Z784" s="167"/>
      <c r="AA784" s="66"/>
      <c r="AB784" s="5"/>
      <c r="AC784" s="5"/>
      <c r="AD784" s="5"/>
      <c r="AE784" s="5"/>
      <c r="AF784" s="5"/>
      <c r="AG784" s="5"/>
      <c r="AH784" s="5"/>
      <c r="AI784" s="5"/>
      <c r="AJ784" s="5"/>
      <c r="AK784" s="5"/>
      <c r="AL784" s="5"/>
      <c r="AM784" s="5"/>
    </row>
    <row r="785" spans="1:39" s="4" customFormat="1" ht="14.4">
      <c r="A785" s="64" t="s">
        <v>782</v>
      </c>
      <c r="B785" s="64" t="s">
        <v>446</v>
      </c>
      <c r="C785" s="64"/>
      <c r="D785" s="64" t="s">
        <v>447</v>
      </c>
      <c r="E785" s="11"/>
      <c r="F785" s="11"/>
      <c r="G785" s="8"/>
      <c r="I785" s="64"/>
      <c r="J785" s="48"/>
      <c r="K785" s="108"/>
      <c r="M785" s="64">
        <v>5</v>
      </c>
      <c r="N785" s="258">
        <v>446.24</v>
      </c>
      <c r="P785" s="64">
        <v>1</v>
      </c>
      <c r="Q785" s="259">
        <v>2618.7600000000002</v>
      </c>
      <c r="S785" s="64"/>
      <c r="T785" s="259"/>
      <c r="V785" s="174"/>
      <c r="W785" s="175"/>
      <c r="X785" s="167"/>
      <c r="Y785" s="167"/>
      <c r="Z785" s="167"/>
      <c r="AA785" s="66"/>
      <c r="AB785" s="5"/>
      <c r="AC785" s="5"/>
      <c r="AD785" s="5"/>
      <c r="AE785" s="5"/>
      <c r="AF785" s="5"/>
      <c r="AG785" s="5"/>
      <c r="AH785" s="5"/>
      <c r="AI785" s="5"/>
      <c r="AJ785" s="5"/>
      <c r="AK785" s="5"/>
      <c r="AL785" s="5"/>
      <c r="AM785" s="5"/>
    </row>
    <row r="786" spans="1:39" s="4" customFormat="1" ht="14.4">
      <c r="A786" s="64" t="s">
        <v>782</v>
      </c>
      <c r="B786" s="64" t="s">
        <v>448</v>
      </c>
      <c r="C786" s="64"/>
      <c r="D786" s="64" t="s">
        <v>242</v>
      </c>
      <c r="E786" s="11"/>
      <c r="F786" s="11"/>
      <c r="G786" s="8"/>
      <c r="I786" s="64"/>
      <c r="J786" s="48"/>
      <c r="K786" s="108"/>
      <c r="M786" s="64">
        <v>5</v>
      </c>
      <c r="N786" s="258">
        <v>1164.1199999999999</v>
      </c>
      <c r="P786" s="64">
        <v>6</v>
      </c>
      <c r="Q786" s="259">
        <v>847.82</v>
      </c>
      <c r="S786" s="64">
        <v>2</v>
      </c>
      <c r="T786" s="259">
        <v>2028.52</v>
      </c>
      <c r="V786" s="174"/>
      <c r="W786" s="175"/>
      <c r="X786" s="167"/>
      <c r="Y786" s="167"/>
      <c r="Z786" s="167"/>
      <c r="AA786" s="66"/>
      <c r="AB786" s="5"/>
      <c r="AC786" s="5"/>
      <c r="AD786" s="5"/>
      <c r="AE786" s="5"/>
      <c r="AF786" s="5"/>
      <c r="AG786" s="5"/>
      <c r="AH786" s="5"/>
      <c r="AI786" s="5"/>
      <c r="AJ786" s="5"/>
      <c r="AK786" s="5"/>
      <c r="AL786" s="5"/>
      <c r="AM786" s="5"/>
    </row>
    <row r="787" spans="1:39" s="4" customFormat="1" ht="14.4">
      <c r="A787" s="64" t="s">
        <v>782</v>
      </c>
      <c r="B787" s="64" t="s">
        <v>449</v>
      </c>
      <c r="C787" s="64"/>
      <c r="D787" s="64" t="s">
        <v>242</v>
      </c>
      <c r="E787" s="11"/>
      <c r="F787" s="11"/>
      <c r="G787" s="8"/>
      <c r="I787" s="64"/>
      <c r="J787" s="48"/>
      <c r="K787" s="108"/>
      <c r="M787" s="64">
        <v>3</v>
      </c>
      <c r="N787" s="258">
        <v>735.62</v>
      </c>
      <c r="P787" s="64">
        <v>2</v>
      </c>
      <c r="Q787" s="259">
        <v>91.95</v>
      </c>
      <c r="S787" s="64">
        <v>1</v>
      </c>
      <c r="T787" s="259">
        <v>85.03</v>
      </c>
      <c r="V787" s="174"/>
      <c r="W787" s="175"/>
      <c r="X787" s="167"/>
      <c r="Y787" s="167"/>
      <c r="Z787" s="167"/>
      <c r="AA787" s="66"/>
      <c r="AB787" s="5"/>
      <c r="AC787" s="5"/>
      <c r="AD787" s="5"/>
      <c r="AE787" s="5"/>
      <c r="AF787" s="5"/>
      <c r="AG787" s="5"/>
      <c r="AH787" s="5"/>
      <c r="AI787" s="5"/>
      <c r="AJ787" s="5"/>
      <c r="AK787" s="5"/>
      <c r="AL787" s="5"/>
      <c r="AM787" s="5"/>
    </row>
    <row r="788" spans="1:39" s="4" customFormat="1" ht="14.4">
      <c r="A788" s="64" t="s">
        <v>782</v>
      </c>
      <c r="B788" s="64" t="s">
        <v>450</v>
      </c>
      <c r="C788" s="64"/>
      <c r="D788" s="64" t="s">
        <v>157</v>
      </c>
      <c r="E788" s="11"/>
      <c r="F788" s="11"/>
      <c r="G788" s="8"/>
      <c r="I788" s="64"/>
      <c r="J788" s="48"/>
      <c r="K788" s="108"/>
      <c r="M788" s="64">
        <v>31</v>
      </c>
      <c r="N788" s="258">
        <v>9771.84</v>
      </c>
      <c r="P788" s="64">
        <v>10</v>
      </c>
      <c r="Q788" s="259">
        <v>1241.29</v>
      </c>
      <c r="S788" s="64">
        <v>4</v>
      </c>
      <c r="T788" s="259">
        <v>677.71</v>
      </c>
      <c r="V788" s="174"/>
      <c r="W788" s="175"/>
      <c r="X788" s="167"/>
      <c r="Y788" s="167"/>
      <c r="Z788" s="167"/>
      <c r="AA788" s="66"/>
      <c r="AB788" s="5"/>
      <c r="AC788" s="5"/>
      <c r="AD788" s="5"/>
      <c r="AE788" s="5"/>
      <c r="AF788" s="5"/>
      <c r="AG788" s="5"/>
      <c r="AH788" s="5"/>
      <c r="AI788" s="5"/>
      <c r="AJ788" s="5"/>
      <c r="AK788" s="5"/>
      <c r="AL788" s="5"/>
      <c r="AM788" s="5"/>
    </row>
    <row r="789" spans="1:39" s="4" customFormat="1" ht="14.4">
      <c r="A789" s="64" t="s">
        <v>782</v>
      </c>
      <c r="B789" s="64" t="s">
        <v>780</v>
      </c>
      <c r="C789" s="64"/>
      <c r="D789" s="64" t="s">
        <v>157</v>
      </c>
      <c r="E789" s="11"/>
      <c r="F789" s="11"/>
      <c r="G789" s="8"/>
      <c r="I789" s="64"/>
      <c r="J789" s="48"/>
      <c r="K789" s="108"/>
      <c r="M789" s="64"/>
      <c r="N789" s="258"/>
      <c r="P789" s="64">
        <v>1</v>
      </c>
      <c r="Q789" s="259">
        <v>86.59</v>
      </c>
      <c r="S789" s="64">
        <v>1</v>
      </c>
      <c r="T789" s="259">
        <v>300</v>
      </c>
      <c r="V789" s="174"/>
      <c r="W789" s="175"/>
      <c r="X789" s="167"/>
      <c r="Y789" s="167"/>
      <c r="Z789" s="167"/>
      <c r="AA789" s="66"/>
      <c r="AB789" s="5"/>
      <c r="AC789" s="5"/>
      <c r="AD789" s="5"/>
      <c r="AE789" s="5"/>
      <c r="AF789" s="5"/>
      <c r="AG789" s="5"/>
      <c r="AH789" s="5"/>
      <c r="AI789" s="5"/>
      <c r="AJ789" s="5"/>
      <c r="AK789" s="5"/>
      <c r="AL789" s="5"/>
      <c r="AM789" s="5"/>
    </row>
    <row r="790" spans="1:39" s="4" customFormat="1" ht="14.4">
      <c r="A790" s="64" t="s">
        <v>782</v>
      </c>
      <c r="B790" s="64" t="s">
        <v>451</v>
      </c>
      <c r="C790" s="64"/>
      <c r="D790" s="64" t="s">
        <v>229</v>
      </c>
      <c r="E790" s="11"/>
      <c r="F790" s="11"/>
      <c r="G790" s="8"/>
      <c r="I790" s="64"/>
      <c r="J790" s="48"/>
      <c r="K790" s="108"/>
      <c r="M790" s="64">
        <v>1</v>
      </c>
      <c r="N790" s="258">
        <v>77.75</v>
      </c>
      <c r="P790" s="64"/>
      <c r="Q790" s="259"/>
      <c r="S790" s="64">
        <v>1</v>
      </c>
      <c r="T790" s="259">
        <v>64.72</v>
      </c>
      <c r="V790" s="174"/>
      <c r="W790" s="175"/>
      <c r="X790" s="167"/>
      <c r="Y790" s="167"/>
      <c r="Z790" s="167"/>
      <c r="AA790" s="66"/>
      <c r="AB790" s="5"/>
      <c r="AC790" s="5"/>
      <c r="AD790" s="5"/>
      <c r="AE790" s="5"/>
      <c r="AF790" s="5"/>
      <c r="AG790" s="5"/>
      <c r="AH790" s="5"/>
      <c r="AI790" s="5"/>
      <c r="AJ790" s="5"/>
      <c r="AK790" s="5"/>
      <c r="AL790" s="5"/>
      <c r="AM790" s="5"/>
    </row>
    <row r="791" spans="1:39" s="4" customFormat="1" ht="14.4">
      <c r="A791" s="64" t="s">
        <v>782</v>
      </c>
      <c r="B791" s="64" t="s">
        <v>452</v>
      </c>
      <c r="C791" s="64"/>
      <c r="D791" s="64" t="s">
        <v>453</v>
      </c>
      <c r="E791" s="11"/>
      <c r="F791" s="11"/>
      <c r="G791" s="8"/>
      <c r="I791" s="64"/>
      <c r="J791" s="48"/>
      <c r="K791" s="108"/>
      <c r="M791" s="64"/>
      <c r="N791" s="258"/>
      <c r="P791" s="64"/>
      <c r="Q791" s="259"/>
      <c r="S791" s="64">
        <v>1</v>
      </c>
      <c r="T791" s="259">
        <v>98.59</v>
      </c>
      <c r="V791" s="174"/>
      <c r="W791" s="175"/>
      <c r="X791" s="167"/>
      <c r="Y791" s="167"/>
      <c r="Z791" s="167"/>
      <c r="AA791" s="66"/>
      <c r="AB791" s="5"/>
      <c r="AC791" s="5"/>
      <c r="AD791" s="5"/>
      <c r="AE791" s="5"/>
      <c r="AF791" s="5"/>
      <c r="AG791" s="5"/>
      <c r="AH791" s="5"/>
      <c r="AI791" s="5"/>
      <c r="AJ791" s="5"/>
      <c r="AK791" s="5"/>
      <c r="AL791" s="5"/>
      <c r="AM791" s="5"/>
    </row>
    <row r="792" spans="1:39" s="4" customFormat="1" ht="14.4">
      <c r="A792" s="64" t="s">
        <v>782</v>
      </c>
      <c r="B792" s="64" t="s">
        <v>454</v>
      </c>
      <c r="C792" s="64"/>
      <c r="D792" s="64" t="s">
        <v>123</v>
      </c>
      <c r="E792" s="11"/>
      <c r="F792" s="11"/>
      <c r="G792" s="8"/>
      <c r="I792" s="64"/>
      <c r="J792" s="48"/>
      <c r="K792" s="108"/>
      <c r="M792" s="64">
        <v>10</v>
      </c>
      <c r="N792" s="258">
        <v>1597.19</v>
      </c>
      <c r="P792" s="64">
        <v>1</v>
      </c>
      <c r="Q792" s="259">
        <v>165.41</v>
      </c>
      <c r="S792" s="64">
        <v>1</v>
      </c>
      <c r="T792" s="259">
        <v>300.68</v>
      </c>
      <c r="V792" s="174"/>
      <c r="W792" s="175"/>
      <c r="X792" s="167"/>
      <c r="Y792" s="167"/>
      <c r="Z792" s="167"/>
      <c r="AA792" s="66"/>
      <c r="AB792" s="5"/>
      <c r="AC792" s="5"/>
      <c r="AD792" s="5"/>
      <c r="AE792" s="5"/>
      <c r="AF792" s="5"/>
      <c r="AG792" s="5"/>
      <c r="AH792" s="5"/>
      <c r="AI792" s="5"/>
      <c r="AJ792" s="5"/>
      <c r="AK792" s="5"/>
      <c r="AL792" s="5"/>
      <c r="AM792" s="5"/>
    </row>
    <row r="793" spans="1:39" s="4" customFormat="1" ht="14.4">
      <c r="A793" s="64" t="s">
        <v>782</v>
      </c>
      <c r="B793" s="64" t="s">
        <v>455</v>
      </c>
      <c r="C793" s="64"/>
      <c r="D793" s="64" t="s">
        <v>352</v>
      </c>
      <c r="E793" s="11"/>
      <c r="F793" s="11"/>
      <c r="G793" s="8"/>
      <c r="I793" s="64"/>
      <c r="J793" s="48"/>
      <c r="K793" s="108"/>
      <c r="M793" s="64">
        <v>5</v>
      </c>
      <c r="N793" s="258">
        <v>1371.16</v>
      </c>
      <c r="P793" s="64"/>
      <c r="Q793" s="259"/>
      <c r="S793" s="64">
        <v>2</v>
      </c>
      <c r="T793" s="259">
        <v>247.77</v>
      </c>
      <c r="V793" s="174"/>
      <c r="W793" s="175"/>
      <c r="X793" s="167"/>
      <c r="Y793" s="167"/>
      <c r="Z793" s="167"/>
      <c r="AA793" s="66"/>
      <c r="AB793" s="5"/>
      <c r="AC793" s="5"/>
      <c r="AD793" s="5"/>
      <c r="AE793" s="5"/>
      <c r="AF793" s="5"/>
      <c r="AG793" s="5"/>
      <c r="AH793" s="5"/>
      <c r="AI793" s="5"/>
      <c r="AJ793" s="5"/>
      <c r="AK793" s="5"/>
      <c r="AL793" s="5"/>
      <c r="AM793" s="5"/>
    </row>
    <row r="794" spans="1:39" s="4" customFormat="1" ht="14.4">
      <c r="A794" s="64"/>
      <c r="B794" s="64"/>
      <c r="C794" s="64"/>
      <c r="D794" s="64"/>
      <c r="E794" s="11"/>
      <c r="F794" s="11"/>
      <c r="G794" s="8"/>
      <c r="I794" s="64"/>
      <c r="J794" s="48"/>
      <c r="K794" s="108"/>
      <c r="M794" s="64"/>
      <c r="N794" s="258"/>
      <c r="P794" s="64"/>
      <c r="Q794" s="259"/>
      <c r="S794" s="64"/>
      <c r="T794" s="259"/>
      <c r="V794" s="174"/>
      <c r="W794" s="175"/>
      <c r="X794" s="167"/>
      <c r="Y794" s="167"/>
      <c r="Z794" s="167"/>
      <c r="AA794" s="66"/>
      <c r="AB794" s="5"/>
      <c r="AC794" s="5"/>
      <c r="AD794" s="5"/>
      <c r="AE794" s="5"/>
      <c r="AF794" s="5"/>
      <c r="AG794" s="5"/>
      <c r="AH794" s="5"/>
      <c r="AI794" s="5"/>
      <c r="AJ794" s="5"/>
      <c r="AK794" s="5"/>
      <c r="AL794" s="5"/>
      <c r="AM794" s="5"/>
    </row>
    <row r="795" spans="1:39" s="4" customFormat="1" ht="170.25" customHeight="1">
      <c r="A795" s="64" t="s">
        <v>787</v>
      </c>
      <c r="B795" s="64" t="s">
        <v>1508</v>
      </c>
      <c r="C795" s="64"/>
      <c r="D795" s="64" t="s">
        <v>1508</v>
      </c>
      <c r="E795" s="423" t="s">
        <v>1518</v>
      </c>
      <c r="F795" s="11"/>
      <c r="G795" s="423" t="s">
        <v>1517</v>
      </c>
      <c r="I795" s="64"/>
      <c r="J795" s="48"/>
      <c r="K795" s="108"/>
      <c r="M795" s="64"/>
      <c r="N795" s="258"/>
      <c r="P795" s="64"/>
      <c r="Q795" s="259"/>
      <c r="S795" s="64"/>
      <c r="T795" s="259"/>
      <c r="V795" s="174"/>
      <c r="W795" s="175"/>
      <c r="X795" s="167"/>
      <c r="Y795" s="167"/>
      <c r="Z795" s="167"/>
      <c r="AA795" s="66"/>
      <c r="AB795" s="5"/>
      <c r="AC795" s="5"/>
      <c r="AD795" s="5"/>
      <c r="AE795" s="5"/>
      <c r="AF795" s="5"/>
      <c r="AG795" s="5"/>
      <c r="AH795" s="5"/>
      <c r="AI795" s="5"/>
      <c r="AJ795" s="5"/>
      <c r="AK795" s="5"/>
      <c r="AL795" s="5"/>
      <c r="AM795" s="5"/>
    </row>
    <row r="796" spans="1:39" s="4" customFormat="1" ht="14.4">
      <c r="A796" s="64" t="s">
        <v>787</v>
      </c>
      <c r="B796" s="64" t="s">
        <v>85</v>
      </c>
      <c r="C796" s="64"/>
      <c r="D796" s="64" t="s">
        <v>85</v>
      </c>
      <c r="E796" s="11"/>
      <c r="F796" s="11"/>
      <c r="G796" s="8"/>
      <c r="I796" s="64"/>
      <c r="J796" s="48"/>
      <c r="K796" s="108"/>
      <c r="M796" s="64"/>
      <c r="N796" s="258"/>
      <c r="P796" s="64"/>
      <c r="Q796" s="259"/>
      <c r="S796" s="64">
        <v>10</v>
      </c>
      <c r="T796" s="259">
        <v>6208.25</v>
      </c>
      <c r="V796" s="174"/>
      <c r="W796" s="175"/>
      <c r="X796" s="167"/>
      <c r="Y796" s="167"/>
      <c r="Z796" s="167"/>
      <c r="AA796" s="66"/>
      <c r="AB796" s="5"/>
      <c r="AC796" s="5"/>
      <c r="AD796" s="5"/>
      <c r="AE796" s="5"/>
      <c r="AF796" s="5"/>
      <c r="AG796" s="5"/>
      <c r="AH796" s="5"/>
      <c r="AI796" s="5"/>
      <c r="AJ796" s="5"/>
      <c r="AK796" s="5"/>
      <c r="AL796" s="5"/>
      <c r="AM796" s="5"/>
    </row>
    <row r="797" spans="1:39" s="4" customFormat="1" ht="14.4">
      <c r="A797" s="64" t="s">
        <v>787</v>
      </c>
      <c r="B797" s="64" t="s">
        <v>87</v>
      </c>
      <c r="C797" s="64"/>
      <c r="D797" s="64" t="s">
        <v>88</v>
      </c>
      <c r="E797" s="11"/>
      <c r="F797" s="11"/>
      <c r="G797" s="8"/>
      <c r="I797" s="64"/>
      <c r="J797" s="48"/>
      <c r="K797" s="108"/>
      <c r="M797" s="64">
        <v>1</v>
      </c>
      <c r="N797" s="258">
        <v>200</v>
      </c>
      <c r="P797" s="64"/>
      <c r="Q797" s="259"/>
      <c r="S797" s="64"/>
      <c r="T797" s="259"/>
      <c r="V797" s="174"/>
      <c r="W797" s="175"/>
      <c r="X797" s="167"/>
      <c r="Y797" s="167"/>
      <c r="Z797" s="167"/>
      <c r="AA797" s="66"/>
      <c r="AB797" s="5"/>
      <c r="AC797" s="5"/>
      <c r="AD797" s="5"/>
      <c r="AE797" s="5"/>
      <c r="AF797" s="5"/>
      <c r="AG797" s="5"/>
      <c r="AH797" s="5"/>
      <c r="AI797" s="5"/>
      <c r="AJ797" s="5"/>
      <c r="AK797" s="5"/>
      <c r="AL797" s="5"/>
      <c r="AM797" s="5"/>
    </row>
    <row r="798" spans="1:39" s="4" customFormat="1" ht="14.4">
      <c r="A798" s="64" t="s">
        <v>787</v>
      </c>
      <c r="B798" s="64" t="s">
        <v>87</v>
      </c>
      <c r="C798" s="64"/>
      <c r="D798" s="64" t="s">
        <v>89</v>
      </c>
      <c r="E798" s="11"/>
      <c r="F798" s="11"/>
      <c r="G798" s="8"/>
      <c r="I798" s="64"/>
      <c r="J798" s="48"/>
      <c r="K798" s="108"/>
      <c r="M798" s="64"/>
      <c r="N798" s="258"/>
      <c r="P798" s="64">
        <v>1</v>
      </c>
      <c r="Q798" s="259">
        <v>200</v>
      </c>
      <c r="S798" s="64">
        <v>1</v>
      </c>
      <c r="T798" s="259">
        <v>665.09</v>
      </c>
      <c r="V798" s="174"/>
      <c r="W798" s="175"/>
      <c r="X798" s="167"/>
      <c r="Y798" s="167"/>
      <c r="Z798" s="167"/>
      <c r="AA798" s="66"/>
      <c r="AB798" s="5"/>
      <c r="AC798" s="5"/>
      <c r="AD798" s="5"/>
      <c r="AE798" s="5"/>
      <c r="AF798" s="5"/>
      <c r="AG798" s="5"/>
      <c r="AH798" s="5"/>
      <c r="AI798" s="5"/>
      <c r="AJ798" s="5"/>
      <c r="AK798" s="5"/>
      <c r="AL798" s="5"/>
      <c r="AM798" s="5"/>
    </row>
    <row r="799" spans="1:39" s="4" customFormat="1" ht="14.4">
      <c r="A799" s="64" t="s">
        <v>787</v>
      </c>
      <c r="B799" s="64" t="s">
        <v>97</v>
      </c>
      <c r="C799" s="64"/>
      <c r="D799" s="64" t="s">
        <v>98</v>
      </c>
      <c r="E799" s="11"/>
      <c r="F799" s="11"/>
      <c r="G799" s="8"/>
      <c r="I799" s="64"/>
      <c r="J799" s="48"/>
      <c r="K799" s="108"/>
      <c r="M799" s="64">
        <v>1</v>
      </c>
      <c r="N799" s="258">
        <v>200</v>
      </c>
      <c r="P799" s="64"/>
      <c r="Q799" s="259"/>
      <c r="S799" s="64"/>
      <c r="T799" s="259"/>
      <c r="V799" s="174"/>
      <c r="W799" s="175"/>
      <c r="X799" s="167"/>
      <c r="Y799" s="167"/>
      <c r="Z799" s="167"/>
      <c r="AA799" s="66"/>
      <c r="AB799" s="5"/>
      <c r="AC799" s="5"/>
      <c r="AD799" s="5"/>
      <c r="AE799" s="5"/>
      <c r="AF799" s="5"/>
      <c r="AG799" s="5"/>
      <c r="AH799" s="5"/>
      <c r="AI799" s="5"/>
      <c r="AJ799" s="5"/>
      <c r="AK799" s="5"/>
      <c r="AL799" s="5"/>
      <c r="AM799" s="5"/>
    </row>
    <row r="800" spans="1:39" s="4" customFormat="1" ht="14.4">
      <c r="A800" s="64" t="s">
        <v>787</v>
      </c>
      <c r="B800" s="64" t="s">
        <v>99</v>
      </c>
      <c r="C800" s="64"/>
      <c r="D800" s="64" t="s">
        <v>101</v>
      </c>
      <c r="E800" s="11"/>
      <c r="F800" s="11"/>
      <c r="G800" s="8"/>
      <c r="I800" s="64"/>
      <c r="J800" s="48"/>
      <c r="K800" s="108"/>
      <c r="M800" s="64">
        <v>2</v>
      </c>
      <c r="N800" s="258">
        <v>405.6</v>
      </c>
      <c r="P800" s="64">
        <v>1</v>
      </c>
      <c r="Q800" s="259">
        <v>400</v>
      </c>
      <c r="S800" s="64"/>
      <c r="T800" s="259"/>
      <c r="V800" s="174"/>
      <c r="W800" s="175"/>
      <c r="X800" s="167"/>
      <c r="Y800" s="167"/>
      <c r="Z800" s="167"/>
      <c r="AA800" s="66"/>
      <c r="AB800" s="5"/>
      <c r="AC800" s="5"/>
      <c r="AD800" s="5"/>
      <c r="AE800" s="5"/>
      <c r="AF800" s="5"/>
      <c r="AG800" s="5"/>
      <c r="AH800" s="5"/>
      <c r="AI800" s="5"/>
      <c r="AJ800" s="5"/>
      <c r="AK800" s="5"/>
      <c r="AL800" s="5"/>
      <c r="AM800" s="5"/>
    </row>
    <row r="801" spans="1:39" s="4" customFormat="1" ht="14.4">
      <c r="A801" s="64" t="s">
        <v>787</v>
      </c>
      <c r="B801" s="64" t="s">
        <v>112</v>
      </c>
      <c r="C801" s="64"/>
      <c r="D801" s="64" t="s">
        <v>113</v>
      </c>
      <c r="E801" s="11"/>
      <c r="F801" s="11"/>
      <c r="G801" s="8"/>
      <c r="I801" s="64"/>
      <c r="J801" s="48"/>
      <c r="K801" s="108"/>
      <c r="M801" s="64"/>
      <c r="N801" s="258"/>
      <c r="P801" s="64">
        <v>1</v>
      </c>
      <c r="Q801" s="259">
        <v>400</v>
      </c>
      <c r="S801" s="64"/>
      <c r="T801" s="259"/>
      <c r="V801" s="174"/>
      <c r="W801" s="175"/>
      <c r="X801" s="167"/>
      <c r="Y801" s="167"/>
      <c r="Z801" s="167"/>
      <c r="AA801" s="66"/>
      <c r="AB801" s="5"/>
      <c r="AC801" s="5"/>
      <c r="AD801" s="5"/>
      <c r="AE801" s="5"/>
      <c r="AF801" s="5"/>
      <c r="AG801" s="5"/>
      <c r="AH801" s="5"/>
      <c r="AI801" s="5"/>
      <c r="AJ801" s="5"/>
      <c r="AK801" s="5"/>
      <c r="AL801" s="5"/>
      <c r="AM801" s="5"/>
    </row>
    <row r="802" spans="1:39" s="4" customFormat="1" ht="14.4">
      <c r="A802" s="64" t="s">
        <v>787</v>
      </c>
      <c r="B802" s="64" t="s">
        <v>125</v>
      </c>
      <c r="C802" s="64"/>
      <c r="D802" s="64" t="s">
        <v>92</v>
      </c>
      <c r="E802" s="11"/>
      <c r="F802" s="11"/>
      <c r="G802" s="8"/>
      <c r="I802" s="64"/>
      <c r="J802" s="48"/>
      <c r="K802" s="108"/>
      <c r="M802" s="64">
        <v>2</v>
      </c>
      <c r="N802" s="258">
        <v>400</v>
      </c>
      <c r="P802" s="64"/>
      <c r="Q802" s="259"/>
      <c r="S802" s="64"/>
      <c r="T802" s="259"/>
      <c r="V802" s="174"/>
      <c r="W802" s="175"/>
      <c r="X802" s="167"/>
      <c r="Y802" s="167"/>
      <c r="Z802" s="167"/>
      <c r="AA802" s="66"/>
      <c r="AB802" s="5"/>
      <c r="AC802" s="5"/>
      <c r="AD802" s="5"/>
      <c r="AE802" s="5"/>
      <c r="AF802" s="5"/>
      <c r="AG802" s="5"/>
      <c r="AH802" s="5"/>
      <c r="AI802" s="5"/>
      <c r="AJ802" s="5"/>
      <c r="AK802" s="5"/>
      <c r="AL802" s="5"/>
      <c r="AM802" s="5"/>
    </row>
    <row r="803" spans="1:39" s="4" customFormat="1" ht="14.4">
      <c r="A803" s="64" t="s">
        <v>787</v>
      </c>
      <c r="B803" s="64" t="s">
        <v>135</v>
      </c>
      <c r="C803" s="64"/>
      <c r="D803" s="64" t="s">
        <v>136</v>
      </c>
      <c r="E803" s="11"/>
      <c r="F803" s="11"/>
      <c r="G803" s="8"/>
      <c r="I803" s="64"/>
      <c r="J803" s="48"/>
      <c r="K803" s="108"/>
      <c r="M803" s="64">
        <v>6</v>
      </c>
      <c r="N803" s="258">
        <v>2350</v>
      </c>
      <c r="P803" s="64">
        <v>2</v>
      </c>
      <c r="Q803" s="259">
        <v>600</v>
      </c>
      <c r="S803" s="64">
        <v>1</v>
      </c>
      <c r="T803" s="259">
        <v>750</v>
      </c>
      <c r="V803" s="174"/>
      <c r="W803" s="175"/>
      <c r="X803" s="167"/>
      <c r="Y803" s="167"/>
      <c r="Z803" s="167"/>
      <c r="AA803" s="66"/>
      <c r="AB803" s="5"/>
      <c r="AC803" s="5"/>
      <c r="AD803" s="5"/>
      <c r="AE803" s="5"/>
      <c r="AF803" s="5"/>
      <c r="AG803" s="5"/>
      <c r="AH803" s="5"/>
      <c r="AI803" s="5"/>
      <c r="AJ803" s="5"/>
      <c r="AK803" s="5"/>
      <c r="AL803" s="5"/>
      <c r="AM803" s="5"/>
    </row>
    <row r="804" spans="1:39" s="4" customFormat="1" ht="14.4">
      <c r="A804" s="64" t="s">
        <v>787</v>
      </c>
      <c r="B804" s="64" t="s">
        <v>138</v>
      </c>
      <c r="C804" s="64"/>
      <c r="D804" s="64" t="s">
        <v>139</v>
      </c>
      <c r="E804" s="11"/>
      <c r="F804" s="11"/>
      <c r="G804" s="8"/>
      <c r="I804" s="64"/>
      <c r="J804" s="48"/>
      <c r="K804" s="108"/>
      <c r="M804" s="64"/>
      <c r="N804" s="258"/>
      <c r="P804" s="64"/>
      <c r="Q804" s="259"/>
      <c r="S804" s="64">
        <v>1</v>
      </c>
      <c r="T804" s="259">
        <v>739.16</v>
      </c>
      <c r="V804" s="174"/>
      <c r="W804" s="175"/>
      <c r="X804" s="167"/>
      <c r="Y804" s="167"/>
      <c r="Z804" s="167"/>
      <c r="AA804" s="66"/>
      <c r="AB804" s="5"/>
      <c r="AC804" s="5"/>
      <c r="AD804" s="5"/>
      <c r="AE804" s="5"/>
      <c r="AF804" s="5"/>
      <c r="AG804" s="5"/>
      <c r="AH804" s="5"/>
      <c r="AI804" s="5"/>
      <c r="AJ804" s="5"/>
      <c r="AK804" s="5"/>
      <c r="AL804" s="5"/>
      <c r="AM804" s="5"/>
    </row>
    <row r="805" spans="1:39" s="4" customFormat="1" ht="14.4">
      <c r="A805" s="64" t="s">
        <v>787</v>
      </c>
      <c r="B805" s="64" t="s">
        <v>141</v>
      </c>
      <c r="C805" s="64"/>
      <c r="D805" s="64" t="s">
        <v>142</v>
      </c>
      <c r="E805" s="11"/>
      <c r="F805" s="11"/>
      <c r="G805" s="8"/>
      <c r="I805" s="64"/>
      <c r="J805" s="48"/>
      <c r="K805" s="108"/>
      <c r="M805" s="64"/>
      <c r="N805" s="258"/>
      <c r="P805" s="64"/>
      <c r="Q805" s="259"/>
      <c r="S805" s="64">
        <v>1</v>
      </c>
      <c r="T805" s="259">
        <v>613.13</v>
      </c>
      <c r="V805" s="174"/>
      <c r="W805" s="175"/>
      <c r="X805" s="167"/>
      <c r="Y805" s="167"/>
      <c r="Z805" s="167"/>
      <c r="AA805" s="66"/>
      <c r="AB805" s="5"/>
      <c r="AC805" s="5"/>
      <c r="AD805" s="5"/>
      <c r="AE805" s="5"/>
      <c r="AF805" s="5"/>
      <c r="AG805" s="5"/>
      <c r="AH805" s="5"/>
      <c r="AI805" s="5"/>
      <c r="AJ805" s="5"/>
      <c r="AK805" s="5"/>
      <c r="AL805" s="5"/>
      <c r="AM805" s="5"/>
    </row>
    <row r="806" spans="1:39" s="4" customFormat="1" ht="14.4">
      <c r="A806" s="64" t="s">
        <v>787</v>
      </c>
      <c r="B806" s="64" t="s">
        <v>147</v>
      </c>
      <c r="C806" s="64"/>
      <c r="D806" s="64" t="s">
        <v>148</v>
      </c>
      <c r="E806" s="11"/>
      <c r="F806" s="11"/>
      <c r="G806" s="8"/>
      <c r="I806" s="64"/>
      <c r="J806" s="48"/>
      <c r="K806" s="108"/>
      <c r="M806" s="64"/>
      <c r="N806" s="258"/>
      <c r="P806" s="64">
        <v>1</v>
      </c>
      <c r="Q806" s="259">
        <v>400</v>
      </c>
      <c r="S806" s="64"/>
      <c r="T806" s="259"/>
      <c r="V806" s="174"/>
      <c r="W806" s="175"/>
      <c r="X806" s="167"/>
      <c r="Y806" s="167"/>
      <c r="Z806" s="167"/>
      <c r="AA806" s="66"/>
      <c r="AB806" s="5"/>
      <c r="AC806" s="5"/>
      <c r="AD806" s="5"/>
      <c r="AE806" s="5"/>
      <c r="AF806" s="5"/>
      <c r="AG806" s="5"/>
      <c r="AH806" s="5"/>
      <c r="AI806" s="5"/>
      <c r="AJ806" s="5"/>
      <c r="AK806" s="5"/>
      <c r="AL806" s="5"/>
      <c r="AM806" s="5"/>
    </row>
    <row r="807" spans="1:39" s="4" customFormat="1" ht="14.4">
      <c r="A807" s="64" t="s">
        <v>787</v>
      </c>
      <c r="B807" s="64" t="s">
        <v>152</v>
      </c>
      <c r="C807" s="64"/>
      <c r="D807" s="64" t="s">
        <v>153</v>
      </c>
      <c r="E807" s="11"/>
      <c r="F807" s="11"/>
      <c r="G807" s="8"/>
      <c r="I807" s="64"/>
      <c r="J807" s="48"/>
      <c r="K807" s="108"/>
      <c r="M807" s="64"/>
      <c r="N807" s="258"/>
      <c r="P807" s="64"/>
      <c r="Q807" s="259"/>
      <c r="S807" s="64">
        <v>1</v>
      </c>
      <c r="T807" s="259">
        <v>750</v>
      </c>
      <c r="V807" s="174"/>
      <c r="W807" s="175"/>
      <c r="X807" s="167"/>
      <c r="Y807" s="167"/>
      <c r="Z807" s="167"/>
      <c r="AA807" s="66"/>
      <c r="AB807" s="5"/>
      <c r="AC807" s="5"/>
      <c r="AD807" s="5"/>
      <c r="AE807" s="5"/>
      <c r="AF807" s="5"/>
      <c r="AG807" s="5"/>
      <c r="AH807" s="5"/>
      <c r="AI807" s="5"/>
      <c r="AJ807" s="5"/>
      <c r="AK807" s="5"/>
      <c r="AL807" s="5"/>
      <c r="AM807" s="5"/>
    </row>
    <row r="808" spans="1:39" s="4" customFormat="1" ht="14.4">
      <c r="A808" s="64" t="s">
        <v>787</v>
      </c>
      <c r="B808" s="64" t="s">
        <v>154</v>
      </c>
      <c r="C808" s="64"/>
      <c r="D808" s="64" t="s">
        <v>155</v>
      </c>
      <c r="E808" s="11"/>
      <c r="F808" s="11"/>
      <c r="G808" s="8"/>
      <c r="I808" s="64"/>
      <c r="J808" s="48"/>
      <c r="K808" s="108"/>
      <c r="M808" s="64">
        <v>2</v>
      </c>
      <c r="N808" s="258">
        <v>550</v>
      </c>
      <c r="P808" s="64"/>
      <c r="Q808" s="259"/>
      <c r="S808" s="64"/>
      <c r="T808" s="259"/>
      <c r="V808" s="174"/>
      <c r="W808" s="175"/>
      <c r="X808" s="167"/>
      <c r="Y808" s="167"/>
      <c r="Z808" s="167"/>
      <c r="AA808" s="66"/>
      <c r="AB808" s="5"/>
      <c r="AC808" s="5"/>
      <c r="AD808" s="5"/>
      <c r="AE808" s="5"/>
      <c r="AF808" s="5"/>
      <c r="AG808" s="5"/>
      <c r="AH808" s="5"/>
      <c r="AI808" s="5"/>
      <c r="AJ808" s="5"/>
      <c r="AK808" s="5"/>
      <c r="AL808" s="5"/>
      <c r="AM808" s="5"/>
    </row>
    <row r="809" spans="1:39" s="4" customFormat="1" ht="14.4">
      <c r="A809" s="64" t="s">
        <v>787</v>
      </c>
      <c r="B809" s="64" t="s">
        <v>162</v>
      </c>
      <c r="C809" s="64"/>
      <c r="D809" s="64" t="s">
        <v>163</v>
      </c>
      <c r="E809" s="11"/>
      <c r="F809" s="11"/>
      <c r="G809" s="8"/>
      <c r="I809" s="64"/>
      <c r="J809" s="48"/>
      <c r="K809" s="108"/>
      <c r="M809" s="64">
        <v>1</v>
      </c>
      <c r="N809" s="258">
        <v>400</v>
      </c>
      <c r="P809" s="64"/>
      <c r="Q809" s="259"/>
      <c r="S809" s="64"/>
      <c r="T809" s="259"/>
      <c r="V809" s="174"/>
      <c r="W809" s="175"/>
      <c r="X809" s="167"/>
      <c r="Y809" s="167"/>
      <c r="Z809" s="167"/>
      <c r="AA809" s="66"/>
      <c r="AB809" s="5"/>
      <c r="AC809" s="5"/>
      <c r="AD809" s="5"/>
      <c r="AE809" s="5"/>
      <c r="AF809" s="5"/>
      <c r="AG809" s="5"/>
      <c r="AH809" s="5"/>
      <c r="AI809" s="5"/>
      <c r="AJ809" s="5"/>
      <c r="AK809" s="5"/>
      <c r="AL809" s="5"/>
      <c r="AM809" s="5"/>
    </row>
    <row r="810" spans="1:39" s="4" customFormat="1" ht="14.4">
      <c r="A810" s="64" t="s">
        <v>787</v>
      </c>
      <c r="B810" s="64" t="s">
        <v>168</v>
      </c>
      <c r="C810" s="64"/>
      <c r="D810" s="64" t="s">
        <v>169</v>
      </c>
      <c r="E810" s="11"/>
      <c r="F810" s="11"/>
      <c r="G810" s="8"/>
      <c r="I810" s="64"/>
      <c r="J810" s="48"/>
      <c r="K810" s="108"/>
      <c r="M810" s="64">
        <v>1</v>
      </c>
      <c r="N810" s="258">
        <v>400</v>
      </c>
      <c r="P810" s="64"/>
      <c r="Q810" s="259"/>
      <c r="S810" s="64"/>
      <c r="T810" s="259"/>
      <c r="V810" s="174"/>
      <c r="W810" s="175"/>
      <c r="X810" s="167"/>
      <c r="Y810" s="167"/>
      <c r="Z810" s="167"/>
      <c r="AA810" s="66"/>
      <c r="AB810" s="5"/>
      <c r="AC810" s="5"/>
      <c r="AD810" s="5"/>
      <c r="AE810" s="5"/>
      <c r="AF810" s="5"/>
      <c r="AG810" s="5"/>
      <c r="AH810" s="5"/>
      <c r="AI810" s="5"/>
      <c r="AJ810" s="5"/>
      <c r="AK810" s="5"/>
      <c r="AL810" s="5"/>
      <c r="AM810" s="5"/>
    </row>
    <row r="811" spans="1:39" s="4" customFormat="1" ht="14.4">
      <c r="A811" s="64" t="s">
        <v>787</v>
      </c>
      <c r="B811" s="64" t="s">
        <v>172</v>
      </c>
      <c r="C811" s="64"/>
      <c r="D811" s="64" t="s">
        <v>173</v>
      </c>
      <c r="E811" s="11"/>
      <c r="F811" s="11"/>
      <c r="G811" s="8"/>
      <c r="I811" s="64"/>
      <c r="J811" s="48"/>
      <c r="K811" s="108"/>
      <c r="M811" s="64"/>
      <c r="N811" s="258"/>
      <c r="P811" s="64"/>
      <c r="Q811" s="259"/>
      <c r="S811" s="64">
        <v>2</v>
      </c>
      <c r="T811" s="259">
        <v>1500</v>
      </c>
      <c r="V811" s="174"/>
      <c r="W811" s="175"/>
      <c r="X811" s="167"/>
      <c r="Y811" s="167"/>
      <c r="Z811" s="167"/>
      <c r="AA811" s="66"/>
      <c r="AB811" s="5"/>
      <c r="AC811" s="5"/>
      <c r="AD811" s="5"/>
      <c r="AE811" s="5"/>
      <c r="AF811" s="5"/>
      <c r="AG811" s="5"/>
      <c r="AH811" s="5"/>
      <c r="AI811" s="5"/>
      <c r="AJ811" s="5"/>
      <c r="AK811" s="5"/>
      <c r="AL811" s="5"/>
      <c r="AM811" s="5"/>
    </row>
    <row r="812" spans="1:39" s="4" customFormat="1" ht="14.4">
      <c r="A812" s="64" t="s">
        <v>787</v>
      </c>
      <c r="B812" s="64" t="s">
        <v>174</v>
      </c>
      <c r="C812" s="64"/>
      <c r="D812" s="64" t="s">
        <v>175</v>
      </c>
      <c r="E812" s="11"/>
      <c r="F812" s="11"/>
      <c r="G812" s="8"/>
      <c r="I812" s="64"/>
      <c r="J812" s="48"/>
      <c r="K812" s="108"/>
      <c r="M812" s="64">
        <v>2</v>
      </c>
      <c r="N812" s="258">
        <v>600</v>
      </c>
      <c r="P812" s="64"/>
      <c r="Q812" s="259"/>
      <c r="S812" s="64">
        <v>4</v>
      </c>
      <c r="T812" s="259">
        <v>3000</v>
      </c>
      <c r="V812" s="174"/>
      <c r="W812" s="175"/>
      <c r="X812" s="167"/>
      <c r="Y812" s="167"/>
      <c r="Z812" s="167"/>
      <c r="AA812" s="66"/>
      <c r="AB812" s="5"/>
      <c r="AC812" s="5"/>
      <c r="AD812" s="5"/>
      <c r="AE812" s="5"/>
      <c r="AF812" s="5"/>
      <c r="AG812" s="5"/>
      <c r="AH812" s="5"/>
      <c r="AI812" s="5"/>
      <c r="AJ812" s="5"/>
      <c r="AK812" s="5"/>
      <c r="AL812" s="5"/>
      <c r="AM812" s="5"/>
    </row>
    <row r="813" spans="1:39" s="4" customFormat="1" ht="14.4">
      <c r="A813" s="64" t="s">
        <v>787</v>
      </c>
      <c r="B813" s="64" t="s">
        <v>179</v>
      </c>
      <c r="C813" s="64"/>
      <c r="D813" s="64" t="s">
        <v>180</v>
      </c>
      <c r="E813" s="11"/>
      <c r="F813" s="11"/>
      <c r="G813" s="8"/>
      <c r="I813" s="64"/>
      <c r="J813" s="48"/>
      <c r="K813" s="108"/>
      <c r="M813" s="64">
        <v>1</v>
      </c>
      <c r="N813" s="258">
        <v>350</v>
      </c>
      <c r="P813" s="64"/>
      <c r="Q813" s="259"/>
      <c r="S813" s="64"/>
      <c r="T813" s="259"/>
      <c r="V813" s="174"/>
      <c r="W813" s="175"/>
      <c r="X813" s="167"/>
      <c r="Y813" s="167"/>
      <c r="Z813" s="167"/>
      <c r="AA813" s="66"/>
      <c r="AB813" s="5"/>
      <c r="AC813" s="5"/>
      <c r="AD813" s="5"/>
      <c r="AE813" s="5"/>
      <c r="AF813" s="5"/>
      <c r="AG813" s="5"/>
      <c r="AH813" s="5"/>
      <c r="AI813" s="5"/>
      <c r="AJ813" s="5"/>
      <c r="AK813" s="5"/>
      <c r="AL813" s="5"/>
      <c r="AM813" s="5"/>
    </row>
    <row r="814" spans="1:39" s="4" customFormat="1" ht="14.4">
      <c r="A814" s="64" t="s">
        <v>787</v>
      </c>
      <c r="B814" s="64" t="s">
        <v>201</v>
      </c>
      <c r="C814" s="64"/>
      <c r="D814" s="64" t="s">
        <v>193</v>
      </c>
      <c r="E814" s="11"/>
      <c r="F814" s="11"/>
      <c r="G814" s="8"/>
      <c r="I814" s="64"/>
      <c r="J814" s="48"/>
      <c r="K814" s="108"/>
      <c r="M814" s="64"/>
      <c r="N814" s="258"/>
      <c r="P814" s="64"/>
      <c r="Q814" s="259"/>
      <c r="S814" s="64">
        <v>2</v>
      </c>
      <c r="T814" s="259">
        <v>1500</v>
      </c>
      <c r="V814" s="174"/>
      <c r="W814" s="175"/>
      <c r="X814" s="167"/>
      <c r="Y814" s="167"/>
      <c r="Z814" s="167"/>
      <c r="AA814" s="66"/>
      <c r="AB814" s="5"/>
      <c r="AC814" s="5"/>
      <c r="AD814" s="5"/>
      <c r="AE814" s="5"/>
      <c r="AF814" s="5"/>
      <c r="AG814" s="5"/>
      <c r="AH814" s="5"/>
      <c r="AI814" s="5"/>
      <c r="AJ814" s="5"/>
      <c r="AK814" s="5"/>
      <c r="AL814" s="5"/>
      <c r="AM814" s="5"/>
    </row>
    <row r="815" spans="1:39" s="4" customFormat="1" ht="14.4">
      <c r="A815" s="64" t="s">
        <v>787</v>
      </c>
      <c r="B815" s="64" t="s">
        <v>83</v>
      </c>
      <c r="C815" s="64"/>
      <c r="D815" s="64" t="s">
        <v>84</v>
      </c>
      <c r="E815" s="11"/>
      <c r="F815" s="11"/>
      <c r="G815" s="8"/>
      <c r="I815" s="64"/>
      <c r="J815" s="48"/>
      <c r="K815" s="108"/>
      <c r="M815" s="64"/>
      <c r="N815" s="258"/>
      <c r="P815" s="64"/>
      <c r="Q815" s="259"/>
      <c r="S815" s="64">
        <v>1</v>
      </c>
      <c r="T815" s="259">
        <v>750</v>
      </c>
      <c r="V815" s="174"/>
      <c r="W815" s="175"/>
      <c r="X815" s="167"/>
      <c r="Y815" s="167"/>
      <c r="Z815" s="167"/>
      <c r="AA815" s="66"/>
      <c r="AB815" s="5"/>
      <c r="AC815" s="5"/>
      <c r="AD815" s="5"/>
      <c r="AE815" s="5"/>
      <c r="AF815" s="5"/>
      <c r="AG815" s="5"/>
      <c r="AH815" s="5"/>
      <c r="AI815" s="5"/>
      <c r="AJ815" s="5"/>
      <c r="AK815" s="5"/>
      <c r="AL815" s="5"/>
      <c r="AM815" s="5"/>
    </row>
    <row r="816" spans="1:39" s="4" customFormat="1" ht="14.4">
      <c r="A816" s="64" t="s">
        <v>787</v>
      </c>
      <c r="B816" s="64" t="s">
        <v>204</v>
      </c>
      <c r="C816" s="64"/>
      <c r="D816" s="64" t="s">
        <v>96</v>
      </c>
      <c r="E816" s="11"/>
      <c r="F816" s="11"/>
      <c r="G816" s="8"/>
      <c r="I816" s="64"/>
      <c r="J816" s="48"/>
      <c r="K816" s="108"/>
      <c r="M816" s="64">
        <v>1</v>
      </c>
      <c r="N816" s="258">
        <v>200</v>
      </c>
      <c r="P816" s="64"/>
      <c r="Q816" s="259"/>
      <c r="S816" s="64"/>
      <c r="T816" s="259"/>
      <c r="V816" s="174"/>
      <c r="W816" s="175"/>
      <c r="X816" s="167"/>
      <c r="Y816" s="167"/>
      <c r="Z816" s="167"/>
      <c r="AA816" s="66"/>
      <c r="AB816" s="5"/>
      <c r="AC816" s="5"/>
      <c r="AD816" s="5"/>
      <c r="AE816" s="5"/>
      <c r="AF816" s="5"/>
      <c r="AG816" s="5"/>
      <c r="AH816" s="5"/>
      <c r="AI816" s="5"/>
      <c r="AJ816" s="5"/>
      <c r="AK816" s="5"/>
      <c r="AL816" s="5"/>
      <c r="AM816" s="5"/>
    </row>
    <row r="817" spans="1:39" s="4" customFormat="1" ht="14.4">
      <c r="A817" s="64" t="s">
        <v>787</v>
      </c>
      <c r="B817" s="64" t="s">
        <v>205</v>
      </c>
      <c r="C817" s="64"/>
      <c r="D817" s="64" t="s">
        <v>165</v>
      </c>
      <c r="E817" s="11"/>
      <c r="F817" s="11"/>
      <c r="G817" s="8"/>
      <c r="I817" s="64"/>
      <c r="J817" s="48"/>
      <c r="K817" s="108"/>
      <c r="M817" s="64">
        <v>1</v>
      </c>
      <c r="N817" s="258">
        <v>350</v>
      </c>
      <c r="P817" s="64"/>
      <c r="Q817" s="259"/>
      <c r="S817" s="64">
        <v>1</v>
      </c>
      <c r="T817" s="259">
        <v>553.34</v>
      </c>
      <c r="V817" s="174"/>
      <c r="W817" s="175"/>
      <c r="X817" s="167"/>
      <c r="Y817" s="167"/>
      <c r="Z817" s="167"/>
      <c r="AA817" s="66"/>
      <c r="AB817" s="5"/>
      <c r="AC817" s="5"/>
      <c r="AD817" s="5"/>
      <c r="AE817" s="5"/>
      <c r="AF817" s="5"/>
      <c r="AG817" s="5"/>
      <c r="AH817" s="5"/>
      <c r="AI817" s="5"/>
      <c r="AJ817" s="5"/>
      <c r="AK817" s="5"/>
      <c r="AL817" s="5"/>
      <c r="AM817" s="5"/>
    </row>
    <row r="818" spans="1:39" s="4" customFormat="1" ht="14.4">
      <c r="A818" s="64" t="s">
        <v>787</v>
      </c>
      <c r="B818" s="64" t="s">
        <v>206</v>
      </c>
      <c r="C818" s="64"/>
      <c r="D818" s="64" t="s">
        <v>207</v>
      </c>
      <c r="E818" s="11"/>
      <c r="F818" s="11"/>
      <c r="G818" s="8"/>
      <c r="I818" s="64"/>
      <c r="J818" s="48"/>
      <c r="K818" s="108"/>
      <c r="M818" s="64">
        <v>1</v>
      </c>
      <c r="N818" s="258">
        <v>165.86</v>
      </c>
      <c r="P818" s="64"/>
      <c r="Q818" s="259"/>
      <c r="S818" s="64"/>
      <c r="T818" s="259"/>
      <c r="V818" s="174"/>
      <c r="W818" s="175"/>
      <c r="X818" s="167"/>
      <c r="Y818" s="167"/>
      <c r="Z818" s="167"/>
      <c r="AA818" s="66"/>
      <c r="AB818" s="5"/>
      <c r="AC818" s="5"/>
      <c r="AD818" s="5"/>
      <c r="AE818" s="5"/>
      <c r="AF818" s="5"/>
      <c r="AG818" s="5"/>
      <c r="AH818" s="5"/>
      <c r="AI818" s="5"/>
      <c r="AJ818" s="5"/>
      <c r="AK818" s="5"/>
      <c r="AL818" s="5"/>
      <c r="AM818" s="5"/>
    </row>
    <row r="819" spans="1:39" s="4" customFormat="1" ht="14.4">
      <c r="A819" s="64" t="s">
        <v>787</v>
      </c>
      <c r="B819" s="64" t="s">
        <v>209</v>
      </c>
      <c r="C819" s="64"/>
      <c r="D819" s="64" t="s">
        <v>210</v>
      </c>
      <c r="E819" s="11"/>
      <c r="F819" s="11"/>
      <c r="G819" s="8"/>
      <c r="I819" s="64"/>
      <c r="J819" s="48"/>
      <c r="K819" s="108"/>
      <c r="M819" s="64">
        <v>1</v>
      </c>
      <c r="N819" s="258">
        <v>400</v>
      </c>
      <c r="P819" s="64">
        <v>1</v>
      </c>
      <c r="Q819" s="259">
        <v>400</v>
      </c>
      <c r="S819" s="64"/>
      <c r="T819" s="259"/>
      <c r="V819" s="174"/>
      <c r="W819" s="175"/>
      <c r="X819" s="167"/>
      <c r="Y819" s="167"/>
      <c r="Z819" s="167"/>
      <c r="AA819" s="66"/>
      <c r="AB819" s="5"/>
      <c r="AC819" s="5"/>
      <c r="AD819" s="5"/>
      <c r="AE819" s="5"/>
      <c r="AF819" s="5"/>
      <c r="AG819" s="5"/>
      <c r="AH819" s="5"/>
      <c r="AI819" s="5"/>
      <c r="AJ819" s="5"/>
      <c r="AK819" s="5"/>
      <c r="AL819" s="5"/>
      <c r="AM819" s="5"/>
    </row>
    <row r="820" spans="1:39" s="4" customFormat="1" ht="14.4">
      <c r="A820" s="64" t="s">
        <v>787</v>
      </c>
      <c r="B820" s="64" t="s">
        <v>223</v>
      </c>
      <c r="C820" s="64"/>
      <c r="D820" s="64" t="s">
        <v>148</v>
      </c>
      <c r="E820" s="11"/>
      <c r="F820" s="11"/>
      <c r="G820" s="8"/>
      <c r="I820" s="64"/>
      <c r="J820" s="48"/>
      <c r="K820" s="108"/>
      <c r="M820" s="64"/>
      <c r="N820" s="258"/>
      <c r="P820" s="64"/>
      <c r="Q820" s="259"/>
      <c r="S820" s="64">
        <v>1</v>
      </c>
      <c r="T820" s="259">
        <v>420.59</v>
      </c>
      <c r="V820" s="174"/>
      <c r="W820" s="175"/>
      <c r="X820" s="167"/>
      <c r="Y820" s="167"/>
      <c r="Z820" s="167"/>
      <c r="AA820" s="66"/>
      <c r="AB820" s="5"/>
      <c r="AC820" s="5"/>
      <c r="AD820" s="5"/>
      <c r="AE820" s="5"/>
      <c r="AF820" s="5"/>
      <c r="AG820" s="5"/>
      <c r="AH820" s="5"/>
      <c r="AI820" s="5"/>
      <c r="AJ820" s="5"/>
      <c r="AK820" s="5"/>
      <c r="AL820" s="5"/>
      <c r="AM820" s="5"/>
    </row>
    <row r="821" spans="1:39" s="4" customFormat="1" ht="14.4">
      <c r="A821" s="64" t="s">
        <v>787</v>
      </c>
      <c r="B821" s="64" t="s">
        <v>227</v>
      </c>
      <c r="C821" s="64"/>
      <c r="D821" s="64" t="s">
        <v>228</v>
      </c>
      <c r="E821" s="11"/>
      <c r="F821" s="11"/>
      <c r="G821" s="8"/>
      <c r="I821" s="64"/>
      <c r="J821" s="48"/>
      <c r="K821" s="108"/>
      <c r="M821" s="64">
        <v>2</v>
      </c>
      <c r="N821" s="258">
        <v>750</v>
      </c>
      <c r="P821" s="64"/>
      <c r="Q821" s="259"/>
      <c r="S821" s="64"/>
      <c r="T821" s="259"/>
      <c r="V821" s="174"/>
      <c r="W821" s="175"/>
      <c r="X821" s="167"/>
      <c r="Y821" s="167"/>
      <c r="Z821" s="167"/>
      <c r="AA821" s="66"/>
      <c r="AB821" s="5"/>
      <c r="AC821" s="5"/>
      <c r="AD821" s="5"/>
      <c r="AE821" s="5"/>
      <c r="AF821" s="5"/>
      <c r="AG821" s="5"/>
      <c r="AH821" s="5"/>
      <c r="AI821" s="5"/>
      <c r="AJ821" s="5"/>
      <c r="AK821" s="5"/>
      <c r="AL821" s="5"/>
      <c r="AM821" s="5"/>
    </row>
    <row r="822" spans="1:39" s="4" customFormat="1" ht="14.4">
      <c r="A822" s="64" t="s">
        <v>787</v>
      </c>
      <c r="B822" s="64" t="s">
        <v>238</v>
      </c>
      <c r="C822" s="64"/>
      <c r="D822" s="64" t="s">
        <v>105</v>
      </c>
      <c r="E822" s="11"/>
      <c r="F822" s="11"/>
      <c r="G822" s="8"/>
      <c r="I822" s="64"/>
      <c r="J822" s="48"/>
      <c r="K822" s="108"/>
      <c r="M822" s="64">
        <v>3</v>
      </c>
      <c r="N822" s="258">
        <v>950</v>
      </c>
      <c r="P822" s="64">
        <v>1</v>
      </c>
      <c r="Q822" s="259">
        <v>200</v>
      </c>
      <c r="S822" s="64"/>
      <c r="T822" s="259"/>
      <c r="V822" s="174"/>
      <c r="W822" s="175"/>
      <c r="X822" s="167"/>
      <c r="Y822" s="167"/>
      <c r="Z822" s="167"/>
      <c r="AA822" s="66"/>
      <c r="AB822" s="5"/>
      <c r="AC822" s="5"/>
      <c r="AD822" s="5"/>
      <c r="AE822" s="5"/>
      <c r="AF822" s="5"/>
      <c r="AG822" s="5"/>
      <c r="AH822" s="5"/>
      <c r="AI822" s="5"/>
      <c r="AJ822" s="5"/>
      <c r="AK822" s="5"/>
      <c r="AL822" s="5"/>
      <c r="AM822" s="5"/>
    </row>
    <row r="823" spans="1:39" s="4" customFormat="1" ht="14.4">
      <c r="A823" s="64" t="s">
        <v>787</v>
      </c>
      <c r="B823" s="64" t="s">
        <v>251</v>
      </c>
      <c r="C823" s="64"/>
      <c r="D823" s="64" t="s">
        <v>96</v>
      </c>
      <c r="E823" s="11"/>
      <c r="F823" s="11"/>
      <c r="G823" s="8"/>
      <c r="I823" s="64"/>
      <c r="J823" s="48"/>
      <c r="K823" s="108"/>
      <c r="M823" s="64"/>
      <c r="N823" s="258"/>
      <c r="P823" s="64">
        <v>1</v>
      </c>
      <c r="Q823" s="259">
        <v>400</v>
      </c>
      <c r="S823" s="64">
        <v>2</v>
      </c>
      <c r="T823" s="259">
        <v>791.8</v>
      </c>
      <c r="V823" s="174"/>
      <c r="W823" s="175"/>
      <c r="X823" s="167"/>
      <c r="Y823" s="167"/>
      <c r="Z823" s="167"/>
      <c r="AA823" s="66"/>
      <c r="AB823" s="5"/>
      <c r="AC823" s="5"/>
      <c r="AD823" s="5"/>
      <c r="AE823" s="5"/>
      <c r="AF823" s="5"/>
      <c r="AG823" s="5"/>
      <c r="AH823" s="5"/>
      <c r="AI823" s="5"/>
      <c r="AJ823" s="5"/>
      <c r="AK823" s="5"/>
      <c r="AL823" s="5"/>
      <c r="AM823" s="5"/>
    </row>
    <row r="824" spans="1:39" s="4" customFormat="1" ht="14.4">
      <c r="A824" s="64" t="s">
        <v>787</v>
      </c>
      <c r="B824" s="64" t="s">
        <v>254</v>
      </c>
      <c r="C824" s="64"/>
      <c r="D824" s="64" t="s">
        <v>229</v>
      </c>
      <c r="E824" s="11"/>
      <c r="F824" s="11"/>
      <c r="G824" s="8"/>
      <c r="I824" s="64"/>
      <c r="J824" s="48"/>
      <c r="K824" s="108"/>
      <c r="M824" s="64">
        <v>1</v>
      </c>
      <c r="N824" s="258">
        <v>276.68</v>
      </c>
      <c r="P824" s="64"/>
      <c r="Q824" s="259"/>
      <c r="S824" s="64"/>
      <c r="T824" s="259"/>
      <c r="V824" s="174"/>
      <c r="W824" s="175"/>
      <c r="X824" s="167"/>
      <c r="Y824" s="167"/>
      <c r="Z824" s="167"/>
      <c r="AA824" s="66"/>
      <c r="AB824" s="5"/>
      <c r="AC824" s="5"/>
      <c r="AD824" s="5"/>
      <c r="AE824" s="5"/>
      <c r="AF824" s="5"/>
      <c r="AG824" s="5"/>
      <c r="AH824" s="5"/>
      <c r="AI824" s="5"/>
      <c r="AJ824" s="5"/>
      <c r="AK824" s="5"/>
      <c r="AL824" s="5"/>
      <c r="AM824" s="5"/>
    </row>
    <row r="825" spans="1:39" s="4" customFormat="1" ht="14.4">
      <c r="A825" s="64" t="s">
        <v>787</v>
      </c>
      <c r="B825" s="64" t="s">
        <v>262</v>
      </c>
      <c r="C825" s="64"/>
      <c r="D825" s="64" t="s">
        <v>113</v>
      </c>
      <c r="E825" s="11"/>
      <c r="F825" s="11"/>
      <c r="G825" s="8"/>
      <c r="I825" s="64"/>
      <c r="J825" s="48"/>
      <c r="K825" s="108"/>
      <c r="M825" s="64">
        <v>1</v>
      </c>
      <c r="N825" s="258">
        <v>700</v>
      </c>
      <c r="P825" s="64"/>
      <c r="Q825" s="259"/>
      <c r="S825" s="64"/>
      <c r="T825" s="259"/>
      <c r="V825" s="174"/>
      <c r="W825" s="175"/>
      <c r="X825" s="167"/>
      <c r="Y825" s="167"/>
      <c r="Z825" s="167"/>
      <c r="AA825" s="66"/>
      <c r="AB825" s="5"/>
      <c r="AC825" s="5"/>
      <c r="AD825" s="5"/>
      <c r="AE825" s="5"/>
      <c r="AF825" s="5"/>
      <c r="AG825" s="5"/>
      <c r="AH825" s="5"/>
      <c r="AI825" s="5"/>
      <c r="AJ825" s="5"/>
      <c r="AK825" s="5"/>
      <c r="AL825" s="5"/>
      <c r="AM825" s="5"/>
    </row>
    <row r="826" spans="1:39" s="4" customFormat="1" ht="14.4">
      <c r="A826" s="64" t="s">
        <v>787</v>
      </c>
      <c r="B826" s="64" t="s">
        <v>272</v>
      </c>
      <c r="C826" s="64"/>
      <c r="D826" s="64" t="s">
        <v>143</v>
      </c>
      <c r="E826" s="11"/>
      <c r="F826" s="11"/>
      <c r="G826" s="8"/>
      <c r="I826" s="64"/>
      <c r="J826" s="48"/>
      <c r="K826" s="108"/>
      <c r="M826" s="64"/>
      <c r="N826" s="258"/>
      <c r="P826" s="64">
        <v>2</v>
      </c>
      <c r="Q826" s="259">
        <v>800</v>
      </c>
      <c r="S826" s="64"/>
      <c r="T826" s="259"/>
      <c r="V826" s="174"/>
      <c r="W826" s="175"/>
      <c r="X826" s="167"/>
      <c r="Y826" s="167"/>
      <c r="Z826" s="167"/>
      <c r="AA826" s="66"/>
      <c r="AB826" s="5"/>
      <c r="AC826" s="5"/>
      <c r="AD826" s="5"/>
      <c r="AE826" s="5"/>
      <c r="AF826" s="5"/>
      <c r="AG826" s="5"/>
      <c r="AH826" s="5"/>
      <c r="AI826" s="5"/>
      <c r="AJ826" s="5"/>
      <c r="AK826" s="5"/>
      <c r="AL826" s="5"/>
      <c r="AM826" s="5"/>
    </row>
    <row r="827" spans="1:39" s="4" customFormat="1" ht="14.4">
      <c r="A827" s="64" t="s">
        <v>787</v>
      </c>
      <c r="B827" s="64" t="s">
        <v>279</v>
      </c>
      <c r="C827" s="64"/>
      <c r="D827" s="64" t="s">
        <v>280</v>
      </c>
      <c r="E827" s="11"/>
      <c r="F827" s="11"/>
      <c r="G827" s="8"/>
      <c r="I827" s="64"/>
      <c r="J827" s="48"/>
      <c r="K827" s="108"/>
      <c r="M827" s="64">
        <v>1</v>
      </c>
      <c r="N827" s="258">
        <v>200</v>
      </c>
      <c r="P827" s="64"/>
      <c r="Q827" s="259"/>
      <c r="S827" s="64"/>
      <c r="T827" s="259"/>
      <c r="V827" s="174"/>
      <c r="W827" s="175"/>
      <c r="X827" s="167"/>
      <c r="Y827" s="167"/>
      <c r="Z827" s="167"/>
      <c r="AA827" s="66"/>
      <c r="AB827" s="5"/>
      <c r="AC827" s="5"/>
      <c r="AD827" s="5"/>
      <c r="AE827" s="5"/>
      <c r="AF827" s="5"/>
      <c r="AG827" s="5"/>
      <c r="AH827" s="5"/>
      <c r="AI827" s="5"/>
      <c r="AJ827" s="5"/>
      <c r="AK827" s="5"/>
      <c r="AL827" s="5"/>
      <c r="AM827" s="5"/>
    </row>
    <row r="828" spans="1:39" s="4" customFormat="1" ht="14.4">
      <c r="A828" s="64" t="s">
        <v>787</v>
      </c>
      <c r="B828" s="64" t="s">
        <v>281</v>
      </c>
      <c r="C828" s="64"/>
      <c r="D828" s="64" t="s">
        <v>175</v>
      </c>
      <c r="E828" s="11"/>
      <c r="F828" s="11"/>
      <c r="G828" s="8"/>
      <c r="I828" s="64"/>
      <c r="J828" s="48"/>
      <c r="K828" s="108"/>
      <c r="M828" s="64">
        <v>2</v>
      </c>
      <c r="N828" s="258">
        <v>800</v>
      </c>
      <c r="P828" s="64">
        <v>1</v>
      </c>
      <c r="Q828" s="259">
        <v>700</v>
      </c>
      <c r="S828" s="64">
        <v>1</v>
      </c>
      <c r="T828" s="259">
        <v>750</v>
      </c>
      <c r="V828" s="174"/>
      <c r="W828" s="175"/>
      <c r="X828" s="167"/>
      <c r="Y828" s="167"/>
      <c r="Z828" s="167"/>
      <c r="AA828" s="66"/>
      <c r="AB828" s="5"/>
      <c r="AC828" s="5"/>
      <c r="AD828" s="5"/>
      <c r="AE828" s="5"/>
      <c r="AF828" s="5"/>
      <c r="AG828" s="5"/>
      <c r="AH828" s="5"/>
      <c r="AI828" s="5"/>
      <c r="AJ828" s="5"/>
      <c r="AK828" s="5"/>
      <c r="AL828" s="5"/>
      <c r="AM828" s="5"/>
    </row>
    <row r="829" spans="1:39" s="4" customFormat="1" ht="14.4">
      <c r="A829" s="64" t="s">
        <v>787</v>
      </c>
      <c r="B829" s="64" t="s">
        <v>293</v>
      </c>
      <c r="C829" s="64"/>
      <c r="D829" s="64" t="s">
        <v>116</v>
      </c>
      <c r="E829" s="11"/>
      <c r="F829" s="11"/>
      <c r="G829" s="8"/>
      <c r="I829" s="64"/>
      <c r="J829" s="48"/>
      <c r="K829" s="108"/>
      <c r="M829" s="64"/>
      <c r="N829" s="258"/>
      <c r="P829" s="64">
        <v>1</v>
      </c>
      <c r="Q829" s="259">
        <v>282.64</v>
      </c>
      <c r="S829" s="64">
        <v>1</v>
      </c>
      <c r="T829" s="259">
        <v>750</v>
      </c>
      <c r="V829" s="174"/>
      <c r="W829" s="175"/>
      <c r="X829" s="167"/>
      <c r="Y829" s="167"/>
      <c r="Z829" s="167"/>
      <c r="AA829" s="66"/>
      <c r="AB829" s="5"/>
      <c r="AC829" s="5"/>
      <c r="AD829" s="5"/>
      <c r="AE829" s="5"/>
      <c r="AF829" s="5"/>
      <c r="AG829" s="5"/>
      <c r="AH829" s="5"/>
      <c r="AI829" s="5"/>
      <c r="AJ829" s="5"/>
      <c r="AK829" s="5"/>
      <c r="AL829" s="5"/>
      <c r="AM829" s="5"/>
    </row>
    <row r="830" spans="1:39" s="4" customFormat="1" ht="14.4">
      <c r="A830" s="64" t="s">
        <v>787</v>
      </c>
      <c r="B830" s="64" t="s">
        <v>296</v>
      </c>
      <c r="C830" s="64"/>
      <c r="D830" s="64" t="s">
        <v>297</v>
      </c>
      <c r="E830" s="11"/>
      <c r="F830" s="11"/>
      <c r="G830" s="8"/>
      <c r="I830" s="64"/>
      <c r="J830" s="48"/>
      <c r="K830" s="108"/>
      <c r="M830" s="64">
        <v>3</v>
      </c>
      <c r="N830" s="258">
        <v>1000</v>
      </c>
      <c r="P830" s="64"/>
      <c r="Q830" s="259"/>
      <c r="S830" s="64"/>
      <c r="T830" s="259"/>
      <c r="V830" s="174"/>
      <c r="W830" s="175"/>
      <c r="X830" s="167"/>
      <c r="Y830" s="167"/>
      <c r="Z830" s="167"/>
      <c r="AA830" s="66"/>
      <c r="AB830" s="5"/>
      <c r="AC830" s="5"/>
      <c r="AD830" s="5"/>
      <c r="AE830" s="5"/>
      <c r="AF830" s="5"/>
      <c r="AG830" s="5"/>
      <c r="AH830" s="5"/>
      <c r="AI830" s="5"/>
      <c r="AJ830" s="5"/>
      <c r="AK830" s="5"/>
      <c r="AL830" s="5"/>
      <c r="AM830" s="5"/>
    </row>
    <row r="831" spans="1:39" s="4" customFormat="1" ht="14.4">
      <c r="A831" s="64" t="s">
        <v>787</v>
      </c>
      <c r="B831" s="64" t="s">
        <v>298</v>
      </c>
      <c r="C831" s="64"/>
      <c r="D831" s="64" t="s">
        <v>299</v>
      </c>
      <c r="E831" s="11"/>
      <c r="F831" s="11"/>
      <c r="G831" s="8"/>
      <c r="I831" s="64"/>
      <c r="J831" s="48"/>
      <c r="K831" s="108"/>
      <c r="M831" s="64"/>
      <c r="N831" s="258"/>
      <c r="P831" s="64">
        <v>1</v>
      </c>
      <c r="Q831" s="259">
        <v>400</v>
      </c>
      <c r="S831" s="64"/>
      <c r="T831" s="259"/>
      <c r="V831" s="174"/>
      <c r="W831" s="175"/>
      <c r="X831" s="167"/>
      <c r="Y831" s="167"/>
      <c r="Z831" s="167"/>
      <c r="AA831" s="66"/>
      <c r="AB831" s="5"/>
      <c r="AC831" s="5"/>
      <c r="AD831" s="5"/>
      <c r="AE831" s="5"/>
      <c r="AF831" s="5"/>
      <c r="AG831" s="5"/>
      <c r="AH831" s="5"/>
      <c r="AI831" s="5"/>
      <c r="AJ831" s="5"/>
      <c r="AK831" s="5"/>
      <c r="AL831" s="5"/>
      <c r="AM831" s="5"/>
    </row>
    <row r="832" spans="1:39" s="4" customFormat="1" ht="14.4">
      <c r="A832" s="64" t="s">
        <v>787</v>
      </c>
      <c r="B832" s="64" t="s">
        <v>305</v>
      </c>
      <c r="C832" s="64"/>
      <c r="D832" s="64" t="s">
        <v>121</v>
      </c>
      <c r="E832" s="11"/>
      <c r="F832" s="11"/>
      <c r="G832" s="8"/>
      <c r="I832" s="64"/>
      <c r="J832" s="48"/>
      <c r="K832" s="108"/>
      <c r="M832" s="64">
        <v>1</v>
      </c>
      <c r="N832" s="258">
        <v>400</v>
      </c>
      <c r="P832" s="64">
        <v>1</v>
      </c>
      <c r="Q832" s="259">
        <v>400</v>
      </c>
      <c r="S832" s="64">
        <v>3</v>
      </c>
      <c r="T832" s="259">
        <v>2173.4899999999998</v>
      </c>
      <c r="V832" s="174"/>
      <c r="W832" s="175"/>
      <c r="X832" s="167"/>
      <c r="Y832" s="167"/>
      <c r="Z832" s="167"/>
      <c r="AA832" s="66"/>
      <c r="AB832" s="5"/>
      <c r="AC832" s="5"/>
      <c r="AD832" s="5"/>
      <c r="AE832" s="5"/>
      <c r="AF832" s="5"/>
      <c r="AG832" s="5"/>
      <c r="AH832" s="5"/>
      <c r="AI832" s="5"/>
      <c r="AJ832" s="5"/>
      <c r="AK832" s="5"/>
      <c r="AL832" s="5"/>
      <c r="AM832" s="5"/>
    </row>
    <row r="833" spans="1:39" s="4" customFormat="1" ht="14.4">
      <c r="A833" s="64" t="s">
        <v>787</v>
      </c>
      <c r="B833" s="64" t="s">
        <v>312</v>
      </c>
      <c r="C833" s="64"/>
      <c r="D833" s="64" t="s">
        <v>153</v>
      </c>
      <c r="E833" s="11"/>
      <c r="F833" s="11"/>
      <c r="G833" s="8"/>
      <c r="I833" s="64"/>
      <c r="J833" s="48"/>
      <c r="K833" s="108"/>
      <c r="M833" s="64">
        <v>3</v>
      </c>
      <c r="N833" s="258">
        <v>1000</v>
      </c>
      <c r="P833" s="64">
        <v>2</v>
      </c>
      <c r="Q833" s="259">
        <v>800</v>
      </c>
      <c r="S833" s="64">
        <v>3</v>
      </c>
      <c r="T833" s="259">
        <v>2006.76</v>
      </c>
      <c r="V833" s="174"/>
      <c r="W833" s="175"/>
      <c r="X833" s="167"/>
      <c r="Y833" s="167"/>
      <c r="Z833" s="167"/>
      <c r="AA833" s="66"/>
      <c r="AB833" s="5"/>
      <c r="AC833" s="5"/>
      <c r="AD833" s="5"/>
      <c r="AE833" s="5"/>
      <c r="AF833" s="5"/>
      <c r="AG833" s="5"/>
      <c r="AH833" s="5"/>
      <c r="AI833" s="5"/>
      <c r="AJ833" s="5"/>
      <c r="AK833" s="5"/>
      <c r="AL833" s="5"/>
      <c r="AM833" s="5"/>
    </row>
    <row r="834" spans="1:39" s="4" customFormat="1" ht="14.4">
      <c r="A834" s="64" t="s">
        <v>787</v>
      </c>
      <c r="B834" s="64" t="s">
        <v>322</v>
      </c>
      <c r="C834" s="64"/>
      <c r="D834" s="64" t="s">
        <v>323</v>
      </c>
      <c r="E834" s="11"/>
      <c r="F834" s="11"/>
      <c r="G834" s="8"/>
      <c r="I834" s="64"/>
      <c r="J834" s="48"/>
      <c r="K834" s="108"/>
      <c r="M834" s="64">
        <v>1</v>
      </c>
      <c r="N834" s="258">
        <v>200</v>
      </c>
      <c r="P834" s="64"/>
      <c r="Q834" s="259"/>
      <c r="S834" s="64">
        <v>1</v>
      </c>
      <c r="T834" s="259">
        <v>748.37</v>
      </c>
      <c r="V834" s="174"/>
      <c r="W834" s="175"/>
      <c r="X834" s="167"/>
      <c r="Y834" s="167"/>
      <c r="Z834" s="167"/>
      <c r="AA834" s="66"/>
      <c r="AB834" s="5"/>
      <c r="AC834" s="5"/>
      <c r="AD834" s="5"/>
      <c r="AE834" s="5"/>
      <c r="AF834" s="5"/>
      <c r="AG834" s="5"/>
      <c r="AH834" s="5"/>
      <c r="AI834" s="5"/>
      <c r="AJ834" s="5"/>
      <c r="AK834" s="5"/>
      <c r="AL834" s="5"/>
      <c r="AM834" s="5"/>
    </row>
    <row r="835" spans="1:39" s="4" customFormat="1" ht="14.4">
      <c r="A835" s="64" t="s">
        <v>787</v>
      </c>
      <c r="B835" s="64" t="s">
        <v>327</v>
      </c>
      <c r="C835" s="64"/>
      <c r="D835" s="64" t="s">
        <v>229</v>
      </c>
      <c r="E835" s="11"/>
      <c r="F835" s="11"/>
      <c r="G835" s="8"/>
      <c r="I835" s="64"/>
      <c r="J835" s="48"/>
      <c r="K835" s="108"/>
      <c r="M835" s="64">
        <v>1</v>
      </c>
      <c r="N835" s="258">
        <v>400</v>
      </c>
      <c r="P835" s="64">
        <v>1</v>
      </c>
      <c r="Q835" s="259">
        <v>200</v>
      </c>
      <c r="S835" s="64"/>
      <c r="T835" s="259"/>
      <c r="V835" s="174"/>
      <c r="W835" s="175"/>
      <c r="X835" s="167"/>
      <c r="Y835" s="167"/>
      <c r="Z835" s="167"/>
      <c r="AA835" s="66"/>
      <c r="AB835" s="5"/>
      <c r="AC835" s="5"/>
      <c r="AD835" s="5"/>
      <c r="AE835" s="5"/>
      <c r="AF835" s="5"/>
      <c r="AG835" s="5"/>
      <c r="AH835" s="5"/>
      <c r="AI835" s="5"/>
      <c r="AJ835" s="5"/>
      <c r="AK835" s="5"/>
      <c r="AL835" s="5"/>
      <c r="AM835" s="5"/>
    </row>
    <row r="836" spans="1:39" s="4" customFormat="1" ht="14.4">
      <c r="A836" s="64" t="s">
        <v>787</v>
      </c>
      <c r="B836" s="64" t="s">
        <v>333</v>
      </c>
      <c r="C836" s="64"/>
      <c r="D836" s="64" t="s">
        <v>334</v>
      </c>
      <c r="E836" s="11"/>
      <c r="F836" s="11"/>
      <c r="G836" s="8"/>
      <c r="I836" s="64"/>
      <c r="J836" s="48"/>
      <c r="K836" s="108"/>
      <c r="M836" s="64"/>
      <c r="N836" s="258"/>
      <c r="P836" s="64"/>
      <c r="Q836" s="259"/>
      <c r="S836" s="64">
        <v>2</v>
      </c>
      <c r="T836" s="259">
        <v>1500</v>
      </c>
      <c r="V836" s="174"/>
      <c r="W836" s="175"/>
      <c r="X836" s="167"/>
      <c r="Y836" s="167"/>
      <c r="Z836" s="167"/>
      <c r="AA836" s="66"/>
      <c r="AB836" s="5"/>
      <c r="AC836" s="5"/>
      <c r="AD836" s="5"/>
      <c r="AE836" s="5"/>
      <c r="AF836" s="5"/>
      <c r="AG836" s="5"/>
      <c r="AH836" s="5"/>
      <c r="AI836" s="5"/>
      <c r="AJ836" s="5"/>
      <c r="AK836" s="5"/>
      <c r="AL836" s="5"/>
      <c r="AM836" s="5"/>
    </row>
    <row r="837" spans="1:39" s="4" customFormat="1" ht="14.4">
      <c r="A837" s="64" t="s">
        <v>787</v>
      </c>
      <c r="B837" s="64" t="s">
        <v>343</v>
      </c>
      <c r="C837" s="64"/>
      <c r="D837" s="64" t="s">
        <v>344</v>
      </c>
      <c r="E837" s="11"/>
      <c r="F837" s="11"/>
      <c r="G837" s="8"/>
      <c r="I837" s="64"/>
      <c r="J837" s="48"/>
      <c r="K837" s="108"/>
      <c r="M837" s="64">
        <v>4</v>
      </c>
      <c r="N837" s="258">
        <v>1400</v>
      </c>
      <c r="P837" s="64">
        <v>1</v>
      </c>
      <c r="Q837" s="259">
        <v>400</v>
      </c>
      <c r="S837" s="64">
        <v>2</v>
      </c>
      <c r="T837" s="259">
        <v>1349.32</v>
      </c>
      <c r="V837" s="174"/>
      <c r="W837" s="175"/>
      <c r="X837" s="167"/>
      <c r="Y837" s="167"/>
      <c r="Z837" s="167"/>
      <c r="AA837" s="66"/>
      <c r="AB837" s="5"/>
      <c r="AC837" s="5"/>
      <c r="AD837" s="5"/>
      <c r="AE837" s="5"/>
      <c r="AF837" s="5"/>
      <c r="AG837" s="5"/>
      <c r="AH837" s="5"/>
      <c r="AI837" s="5"/>
      <c r="AJ837" s="5"/>
      <c r="AK837" s="5"/>
      <c r="AL837" s="5"/>
      <c r="AM837" s="5"/>
    </row>
    <row r="838" spans="1:39" s="4" customFormat="1" ht="14.4">
      <c r="A838" s="64" t="s">
        <v>787</v>
      </c>
      <c r="B838" s="64" t="s">
        <v>345</v>
      </c>
      <c r="C838" s="64"/>
      <c r="D838" s="64" t="s">
        <v>346</v>
      </c>
      <c r="E838" s="11"/>
      <c r="F838" s="11"/>
      <c r="G838" s="8"/>
      <c r="I838" s="64"/>
      <c r="J838" s="48"/>
      <c r="K838" s="108"/>
      <c r="M838" s="64"/>
      <c r="N838" s="258"/>
      <c r="P838" s="64">
        <v>1</v>
      </c>
      <c r="Q838" s="259">
        <v>700</v>
      </c>
      <c r="S838" s="64"/>
      <c r="T838" s="259"/>
      <c r="V838" s="174"/>
      <c r="W838" s="175"/>
      <c r="X838" s="167"/>
      <c r="Y838" s="167"/>
      <c r="Z838" s="167"/>
      <c r="AA838" s="66"/>
      <c r="AB838" s="5"/>
      <c r="AC838" s="5"/>
      <c r="AD838" s="5"/>
      <c r="AE838" s="5"/>
      <c r="AF838" s="5"/>
      <c r="AG838" s="5"/>
      <c r="AH838" s="5"/>
      <c r="AI838" s="5"/>
      <c r="AJ838" s="5"/>
      <c r="AK838" s="5"/>
      <c r="AL838" s="5"/>
      <c r="AM838" s="5"/>
    </row>
    <row r="839" spans="1:39" s="4" customFormat="1" ht="14.4">
      <c r="A839" s="64" t="s">
        <v>787</v>
      </c>
      <c r="B839" s="64" t="s">
        <v>347</v>
      </c>
      <c r="C839" s="64"/>
      <c r="D839" s="64" t="s">
        <v>155</v>
      </c>
      <c r="E839" s="11"/>
      <c r="F839" s="11"/>
      <c r="G839" s="8"/>
      <c r="I839" s="64"/>
      <c r="J839" s="48"/>
      <c r="K839" s="108"/>
      <c r="M839" s="64">
        <v>1</v>
      </c>
      <c r="N839" s="258">
        <v>350</v>
      </c>
      <c r="P839" s="64"/>
      <c r="Q839" s="259"/>
      <c r="S839" s="64"/>
      <c r="T839" s="259"/>
      <c r="V839" s="174"/>
      <c r="W839" s="175"/>
      <c r="X839" s="167"/>
      <c r="Y839" s="167"/>
      <c r="Z839" s="167"/>
      <c r="AA839" s="66"/>
      <c r="AB839" s="5"/>
      <c r="AC839" s="5"/>
      <c r="AD839" s="5"/>
      <c r="AE839" s="5"/>
      <c r="AF839" s="5"/>
      <c r="AG839" s="5"/>
      <c r="AH839" s="5"/>
      <c r="AI839" s="5"/>
      <c r="AJ839" s="5"/>
      <c r="AK839" s="5"/>
      <c r="AL839" s="5"/>
      <c r="AM839" s="5"/>
    </row>
    <row r="840" spans="1:39" s="4" customFormat="1" ht="14.4">
      <c r="A840" s="64" t="s">
        <v>787</v>
      </c>
      <c r="B840" s="64" t="s">
        <v>348</v>
      </c>
      <c r="C840" s="64"/>
      <c r="D840" s="64" t="s">
        <v>349</v>
      </c>
      <c r="E840" s="11"/>
      <c r="F840" s="11"/>
      <c r="G840" s="8"/>
      <c r="I840" s="64"/>
      <c r="J840" s="48"/>
      <c r="K840" s="108"/>
      <c r="M840" s="64"/>
      <c r="N840" s="258"/>
      <c r="P840" s="64">
        <v>1</v>
      </c>
      <c r="Q840" s="259">
        <v>400</v>
      </c>
      <c r="S840" s="64"/>
      <c r="T840" s="259"/>
      <c r="V840" s="174"/>
      <c r="W840" s="175"/>
      <c r="X840" s="167"/>
      <c r="Y840" s="167"/>
      <c r="Z840" s="167"/>
      <c r="AA840" s="66"/>
      <c r="AB840" s="5"/>
      <c r="AC840" s="5"/>
      <c r="AD840" s="5"/>
      <c r="AE840" s="5"/>
      <c r="AF840" s="5"/>
      <c r="AG840" s="5"/>
      <c r="AH840" s="5"/>
      <c r="AI840" s="5"/>
      <c r="AJ840" s="5"/>
      <c r="AK840" s="5"/>
      <c r="AL840" s="5"/>
      <c r="AM840" s="5"/>
    </row>
    <row r="841" spans="1:39" s="4" customFormat="1" ht="14.4">
      <c r="A841" s="64" t="s">
        <v>787</v>
      </c>
      <c r="B841" s="64" t="s">
        <v>353</v>
      </c>
      <c r="C841" s="64"/>
      <c r="D841" s="64" t="s">
        <v>175</v>
      </c>
      <c r="E841" s="11"/>
      <c r="F841" s="11"/>
      <c r="G841" s="8"/>
      <c r="I841" s="64"/>
      <c r="J841" s="48"/>
      <c r="K841" s="108"/>
      <c r="M841" s="64">
        <v>2</v>
      </c>
      <c r="N841" s="258">
        <v>800</v>
      </c>
      <c r="P841" s="64"/>
      <c r="Q841" s="259"/>
      <c r="S841" s="64"/>
      <c r="T841" s="259"/>
      <c r="V841" s="174"/>
      <c r="W841" s="175"/>
      <c r="X841" s="167"/>
      <c r="Y841" s="167"/>
      <c r="Z841" s="167"/>
      <c r="AA841" s="66"/>
      <c r="AB841" s="5"/>
      <c r="AC841" s="5"/>
      <c r="AD841" s="5"/>
      <c r="AE841" s="5"/>
      <c r="AF841" s="5"/>
      <c r="AG841" s="5"/>
      <c r="AH841" s="5"/>
      <c r="AI841" s="5"/>
      <c r="AJ841" s="5"/>
      <c r="AK841" s="5"/>
      <c r="AL841" s="5"/>
      <c r="AM841" s="5"/>
    </row>
    <row r="842" spans="1:39" s="4" customFormat="1" ht="14.4">
      <c r="A842" s="64" t="s">
        <v>787</v>
      </c>
      <c r="B842" s="64" t="s">
        <v>354</v>
      </c>
      <c r="C842" s="64"/>
      <c r="D842" s="64" t="s">
        <v>88</v>
      </c>
      <c r="E842" s="11"/>
      <c r="F842" s="11"/>
      <c r="G842" s="8"/>
      <c r="I842" s="64"/>
      <c r="J842" s="48"/>
      <c r="K842" s="108"/>
      <c r="M842" s="64">
        <v>1</v>
      </c>
      <c r="N842" s="258">
        <v>200</v>
      </c>
      <c r="P842" s="64"/>
      <c r="Q842" s="259"/>
      <c r="S842" s="64"/>
      <c r="T842" s="259"/>
      <c r="V842" s="174"/>
      <c r="W842" s="175"/>
      <c r="X842" s="167"/>
      <c r="Y842" s="167"/>
      <c r="Z842" s="167"/>
      <c r="AA842" s="66"/>
      <c r="AB842" s="5"/>
      <c r="AC842" s="5"/>
      <c r="AD842" s="5"/>
      <c r="AE842" s="5"/>
      <c r="AF842" s="5"/>
      <c r="AG842" s="5"/>
      <c r="AH842" s="5"/>
      <c r="AI842" s="5"/>
      <c r="AJ842" s="5"/>
      <c r="AK842" s="5"/>
      <c r="AL842" s="5"/>
      <c r="AM842" s="5"/>
    </row>
    <row r="843" spans="1:39" s="4" customFormat="1" ht="14.4">
      <c r="A843" s="64" t="s">
        <v>787</v>
      </c>
      <c r="B843" s="64" t="s">
        <v>355</v>
      </c>
      <c r="C843" s="64"/>
      <c r="D843" s="64" t="s">
        <v>356</v>
      </c>
      <c r="E843" s="11"/>
      <c r="F843" s="11"/>
      <c r="G843" s="8"/>
      <c r="I843" s="64"/>
      <c r="J843" s="48"/>
      <c r="K843" s="108"/>
      <c r="M843" s="64"/>
      <c r="N843" s="258"/>
      <c r="P843" s="64"/>
      <c r="Q843" s="259"/>
      <c r="S843" s="64">
        <v>2</v>
      </c>
      <c r="T843" s="259">
        <v>715.45</v>
      </c>
      <c r="V843" s="174"/>
      <c r="W843" s="175"/>
      <c r="X843" s="167"/>
      <c r="Y843" s="167"/>
      <c r="Z843" s="167"/>
      <c r="AA843" s="66"/>
      <c r="AB843" s="5"/>
      <c r="AC843" s="5"/>
      <c r="AD843" s="5"/>
      <c r="AE843" s="5"/>
      <c r="AF843" s="5"/>
      <c r="AG843" s="5"/>
      <c r="AH843" s="5"/>
      <c r="AI843" s="5"/>
      <c r="AJ843" s="5"/>
      <c r="AK843" s="5"/>
      <c r="AL843" s="5"/>
      <c r="AM843" s="5"/>
    </row>
    <row r="844" spans="1:39" s="4" customFormat="1" ht="14.4">
      <c r="A844" s="64" t="s">
        <v>787</v>
      </c>
      <c r="B844" s="64" t="s">
        <v>358</v>
      </c>
      <c r="C844" s="64"/>
      <c r="D844" s="64" t="s">
        <v>100</v>
      </c>
      <c r="E844" s="11"/>
      <c r="F844" s="11"/>
      <c r="G844" s="8"/>
      <c r="I844" s="64"/>
      <c r="J844" s="48"/>
      <c r="K844" s="108"/>
      <c r="M844" s="64">
        <v>2</v>
      </c>
      <c r="N844" s="258">
        <v>448.86</v>
      </c>
      <c r="P844" s="64">
        <v>1</v>
      </c>
      <c r="Q844" s="259">
        <v>350</v>
      </c>
      <c r="S844" s="64">
        <v>3</v>
      </c>
      <c r="T844" s="259">
        <v>1942.43</v>
      </c>
      <c r="V844" s="174"/>
      <c r="W844" s="175"/>
      <c r="X844" s="167"/>
      <c r="Y844" s="167"/>
      <c r="Z844" s="167"/>
      <c r="AA844" s="66"/>
      <c r="AB844" s="5"/>
      <c r="AC844" s="5"/>
      <c r="AD844" s="5"/>
      <c r="AE844" s="5"/>
      <c r="AF844" s="5"/>
      <c r="AG844" s="5"/>
      <c r="AH844" s="5"/>
      <c r="AI844" s="5"/>
      <c r="AJ844" s="5"/>
      <c r="AK844" s="5"/>
      <c r="AL844" s="5"/>
      <c r="AM844" s="5"/>
    </row>
    <row r="845" spans="1:39" s="4" customFormat="1" ht="14.4">
      <c r="A845" s="64" t="s">
        <v>787</v>
      </c>
      <c r="B845" s="64" t="s">
        <v>380</v>
      </c>
      <c r="C845" s="64"/>
      <c r="D845" s="64" t="s">
        <v>295</v>
      </c>
      <c r="E845" s="11"/>
      <c r="F845" s="11"/>
      <c r="G845" s="8"/>
      <c r="I845" s="64"/>
      <c r="J845" s="48"/>
      <c r="K845" s="108"/>
      <c r="M845" s="64"/>
      <c r="N845" s="258"/>
      <c r="P845" s="64"/>
      <c r="Q845" s="259"/>
      <c r="S845" s="64">
        <v>1</v>
      </c>
      <c r="T845" s="259">
        <v>750</v>
      </c>
      <c r="V845" s="174"/>
      <c r="W845" s="175"/>
      <c r="X845" s="167"/>
      <c r="Y845" s="167"/>
      <c r="Z845" s="167"/>
      <c r="AA845" s="66"/>
      <c r="AB845" s="5"/>
      <c r="AC845" s="5"/>
      <c r="AD845" s="5"/>
      <c r="AE845" s="5"/>
      <c r="AF845" s="5"/>
      <c r="AG845" s="5"/>
      <c r="AH845" s="5"/>
      <c r="AI845" s="5"/>
      <c r="AJ845" s="5"/>
      <c r="AK845" s="5"/>
      <c r="AL845" s="5"/>
      <c r="AM845" s="5"/>
    </row>
    <row r="846" spans="1:39" s="4" customFormat="1" ht="14.4">
      <c r="A846" s="64" t="s">
        <v>787</v>
      </c>
      <c r="B846" s="64" t="s">
        <v>386</v>
      </c>
      <c r="C846" s="64"/>
      <c r="D846" s="64" t="s">
        <v>113</v>
      </c>
      <c r="E846" s="11"/>
      <c r="F846" s="11"/>
      <c r="G846" s="8"/>
      <c r="I846" s="64"/>
      <c r="J846" s="48"/>
      <c r="K846" s="108"/>
      <c r="M846" s="64">
        <v>3</v>
      </c>
      <c r="N846" s="258">
        <v>1200</v>
      </c>
      <c r="P846" s="64">
        <v>2</v>
      </c>
      <c r="Q846" s="259">
        <v>1100</v>
      </c>
      <c r="S846" s="64">
        <v>2</v>
      </c>
      <c r="T846" s="259">
        <v>1325.11</v>
      </c>
      <c r="V846" s="174"/>
      <c r="W846" s="175"/>
      <c r="X846" s="167"/>
      <c r="Y846" s="167"/>
      <c r="Z846" s="167"/>
      <c r="AA846" s="66"/>
      <c r="AB846" s="5"/>
      <c r="AC846" s="5"/>
      <c r="AD846" s="5"/>
      <c r="AE846" s="5"/>
      <c r="AF846" s="5"/>
      <c r="AG846" s="5"/>
      <c r="AH846" s="5"/>
      <c r="AI846" s="5"/>
      <c r="AJ846" s="5"/>
      <c r="AK846" s="5"/>
      <c r="AL846" s="5"/>
      <c r="AM846" s="5"/>
    </row>
    <row r="847" spans="1:39" s="4" customFormat="1" ht="14.4">
      <c r="A847" s="64" t="s">
        <v>787</v>
      </c>
      <c r="B847" s="64" t="s">
        <v>391</v>
      </c>
      <c r="C847" s="64"/>
      <c r="D847" s="64" t="s">
        <v>210</v>
      </c>
      <c r="E847" s="11"/>
      <c r="F847" s="11"/>
      <c r="G847" s="8"/>
      <c r="I847" s="64"/>
      <c r="J847" s="48"/>
      <c r="K847" s="108"/>
      <c r="M847" s="64">
        <v>3</v>
      </c>
      <c r="N847" s="258">
        <v>1150</v>
      </c>
      <c r="P847" s="64">
        <v>1</v>
      </c>
      <c r="Q847" s="259">
        <v>110.28</v>
      </c>
      <c r="S847" s="64">
        <v>3</v>
      </c>
      <c r="T847" s="259">
        <v>1999.78</v>
      </c>
      <c r="V847" s="174"/>
      <c r="W847" s="175"/>
      <c r="X847" s="167"/>
      <c r="Y847" s="167"/>
      <c r="Z847" s="167"/>
      <c r="AA847" s="66"/>
      <c r="AB847" s="5"/>
      <c r="AC847" s="5"/>
      <c r="AD847" s="5"/>
      <c r="AE847" s="5"/>
      <c r="AF847" s="5"/>
      <c r="AG847" s="5"/>
      <c r="AH847" s="5"/>
      <c r="AI847" s="5"/>
      <c r="AJ847" s="5"/>
      <c r="AK847" s="5"/>
      <c r="AL847" s="5"/>
      <c r="AM847" s="5"/>
    </row>
    <row r="848" spans="1:39" s="4" customFormat="1" ht="14.4">
      <c r="A848" s="64" t="s">
        <v>787</v>
      </c>
      <c r="B848" s="64" t="s">
        <v>393</v>
      </c>
      <c r="C848" s="64"/>
      <c r="D848" s="64" t="s">
        <v>89</v>
      </c>
      <c r="E848" s="11"/>
      <c r="F848" s="11"/>
      <c r="G848" s="8"/>
      <c r="I848" s="64"/>
      <c r="J848" s="48"/>
      <c r="K848" s="108"/>
      <c r="M848" s="64"/>
      <c r="N848" s="258"/>
      <c r="P848" s="64"/>
      <c r="Q848" s="259"/>
      <c r="S848" s="64">
        <v>1</v>
      </c>
      <c r="T848" s="259">
        <v>750</v>
      </c>
      <c r="V848" s="174"/>
      <c r="W848" s="175"/>
      <c r="X848" s="167"/>
      <c r="Y848" s="167"/>
      <c r="Z848" s="167"/>
      <c r="AA848" s="66"/>
      <c r="AB848" s="5"/>
      <c r="AC848" s="5"/>
      <c r="AD848" s="5"/>
      <c r="AE848" s="5"/>
      <c r="AF848" s="5"/>
      <c r="AG848" s="5"/>
      <c r="AH848" s="5"/>
      <c r="AI848" s="5"/>
      <c r="AJ848" s="5"/>
      <c r="AK848" s="5"/>
      <c r="AL848" s="5"/>
      <c r="AM848" s="5"/>
    </row>
    <row r="849" spans="1:39" s="4" customFormat="1" ht="14.4">
      <c r="A849" s="64" t="s">
        <v>787</v>
      </c>
      <c r="B849" s="64" t="s">
        <v>404</v>
      </c>
      <c r="C849" s="64"/>
      <c r="D849" s="64" t="s">
        <v>84</v>
      </c>
      <c r="E849" s="11"/>
      <c r="F849" s="11"/>
      <c r="G849" s="8"/>
      <c r="I849" s="64"/>
      <c r="J849" s="48"/>
      <c r="K849" s="108"/>
      <c r="M849" s="64"/>
      <c r="N849" s="258"/>
      <c r="P849" s="64"/>
      <c r="Q849" s="259"/>
      <c r="S849" s="64">
        <v>1</v>
      </c>
      <c r="T849" s="259">
        <v>750</v>
      </c>
      <c r="V849" s="174"/>
      <c r="W849" s="175"/>
      <c r="X849" s="167"/>
      <c r="Y849" s="167"/>
      <c r="Z849" s="167"/>
      <c r="AA849" s="66"/>
      <c r="AB849" s="5"/>
      <c r="AC849" s="5"/>
      <c r="AD849" s="5"/>
      <c r="AE849" s="5"/>
      <c r="AF849" s="5"/>
      <c r="AG849" s="5"/>
      <c r="AH849" s="5"/>
      <c r="AI849" s="5"/>
      <c r="AJ849" s="5"/>
      <c r="AK849" s="5"/>
      <c r="AL849" s="5"/>
      <c r="AM849" s="5"/>
    </row>
    <row r="850" spans="1:39" s="4" customFormat="1" ht="14.4">
      <c r="A850" s="64" t="s">
        <v>787</v>
      </c>
      <c r="B850" s="64" t="s">
        <v>408</v>
      </c>
      <c r="C850" s="64"/>
      <c r="D850" s="64" t="s">
        <v>409</v>
      </c>
      <c r="E850" s="11"/>
      <c r="F850" s="11"/>
      <c r="G850" s="8"/>
      <c r="I850" s="64"/>
      <c r="J850" s="48"/>
      <c r="K850" s="108"/>
      <c r="M850" s="64">
        <v>1</v>
      </c>
      <c r="N850" s="258">
        <v>700</v>
      </c>
      <c r="P850" s="64"/>
      <c r="Q850" s="259"/>
      <c r="S850" s="64"/>
      <c r="T850" s="259"/>
      <c r="V850" s="174"/>
      <c r="W850" s="175"/>
      <c r="X850" s="167"/>
      <c r="Y850" s="167"/>
      <c r="Z850" s="167"/>
      <c r="AA850" s="66"/>
      <c r="AB850" s="5"/>
      <c r="AC850" s="5"/>
      <c r="AD850" s="5"/>
      <c r="AE850" s="5"/>
      <c r="AF850" s="5"/>
      <c r="AG850" s="5"/>
      <c r="AH850" s="5"/>
      <c r="AI850" s="5"/>
      <c r="AJ850" s="5"/>
      <c r="AK850" s="5"/>
      <c r="AL850" s="5"/>
      <c r="AM850" s="5"/>
    </row>
    <row r="851" spans="1:39" s="4" customFormat="1" ht="14.4">
      <c r="A851" s="64" t="s">
        <v>787</v>
      </c>
      <c r="B851" s="64" t="s">
        <v>414</v>
      </c>
      <c r="C851" s="64"/>
      <c r="D851" s="64" t="s">
        <v>103</v>
      </c>
      <c r="E851" s="11"/>
      <c r="F851" s="11"/>
      <c r="G851" s="8"/>
      <c r="I851" s="64"/>
      <c r="J851" s="48"/>
      <c r="K851" s="108"/>
      <c r="M851" s="64">
        <v>1</v>
      </c>
      <c r="N851" s="258">
        <v>350</v>
      </c>
      <c r="P851" s="64">
        <v>1</v>
      </c>
      <c r="Q851" s="259">
        <v>400</v>
      </c>
      <c r="S851" s="64">
        <v>2</v>
      </c>
      <c r="T851" s="259">
        <v>957.42</v>
      </c>
      <c r="V851" s="174"/>
      <c r="W851" s="175"/>
      <c r="X851" s="167"/>
      <c r="Y851" s="167"/>
      <c r="Z851" s="167"/>
      <c r="AA851" s="66"/>
      <c r="AB851" s="5"/>
      <c r="AC851" s="5"/>
      <c r="AD851" s="5"/>
      <c r="AE851" s="5"/>
      <c r="AF851" s="5"/>
      <c r="AG851" s="5"/>
      <c r="AH851" s="5"/>
      <c r="AI851" s="5"/>
      <c r="AJ851" s="5"/>
      <c r="AK851" s="5"/>
      <c r="AL851" s="5"/>
      <c r="AM851" s="5"/>
    </row>
    <row r="852" spans="1:39" s="4" customFormat="1" ht="14.4">
      <c r="A852" s="64" t="s">
        <v>787</v>
      </c>
      <c r="B852" s="64" t="s">
        <v>416</v>
      </c>
      <c r="C852" s="64"/>
      <c r="D852" s="64" t="s">
        <v>264</v>
      </c>
      <c r="E852" s="11"/>
      <c r="F852" s="11"/>
      <c r="G852" s="8"/>
      <c r="I852" s="64"/>
      <c r="J852" s="48"/>
      <c r="K852" s="108"/>
      <c r="M852" s="64">
        <v>1</v>
      </c>
      <c r="N852" s="258">
        <v>400</v>
      </c>
      <c r="P852" s="64"/>
      <c r="Q852" s="259"/>
      <c r="S852" s="64"/>
      <c r="T852" s="259"/>
      <c r="V852" s="174"/>
      <c r="W852" s="175"/>
      <c r="X852" s="167"/>
      <c r="Y852" s="167"/>
      <c r="Z852" s="167"/>
      <c r="AA852" s="66"/>
      <c r="AB852" s="5"/>
      <c r="AC852" s="5"/>
      <c r="AD852" s="5"/>
      <c r="AE852" s="5"/>
      <c r="AF852" s="5"/>
      <c r="AG852" s="5"/>
      <c r="AH852" s="5"/>
      <c r="AI852" s="5"/>
      <c r="AJ852" s="5"/>
      <c r="AK852" s="5"/>
      <c r="AL852" s="5"/>
      <c r="AM852" s="5"/>
    </row>
    <row r="853" spans="1:39" s="4" customFormat="1" ht="14.4">
      <c r="A853" s="64" t="s">
        <v>787</v>
      </c>
      <c r="B853" s="64" t="s">
        <v>421</v>
      </c>
      <c r="C853" s="64"/>
      <c r="D853" s="64" t="s">
        <v>285</v>
      </c>
      <c r="E853" s="11"/>
      <c r="F853" s="11"/>
      <c r="G853" s="8"/>
      <c r="I853" s="64"/>
      <c r="J853" s="48"/>
      <c r="K853" s="108"/>
      <c r="M853" s="64"/>
      <c r="N853" s="258"/>
      <c r="P853" s="64"/>
      <c r="Q853" s="259"/>
      <c r="S853" s="64">
        <v>1</v>
      </c>
      <c r="T853" s="259">
        <v>750</v>
      </c>
      <c r="V853" s="174"/>
      <c r="W853" s="175"/>
      <c r="X853" s="167"/>
      <c r="Y853" s="167"/>
      <c r="Z853" s="167"/>
      <c r="AA853" s="66"/>
      <c r="AB853" s="5"/>
      <c r="AC853" s="5"/>
      <c r="AD853" s="5"/>
      <c r="AE853" s="5"/>
      <c r="AF853" s="5"/>
      <c r="AG853" s="5"/>
      <c r="AH853" s="5"/>
      <c r="AI853" s="5"/>
      <c r="AJ853" s="5"/>
      <c r="AK853" s="5"/>
      <c r="AL853" s="5"/>
      <c r="AM853" s="5"/>
    </row>
    <row r="854" spans="1:39" s="4" customFormat="1" ht="14.4">
      <c r="A854" s="64" t="s">
        <v>787</v>
      </c>
      <c r="B854" s="64" t="s">
        <v>422</v>
      </c>
      <c r="C854" s="64"/>
      <c r="D854" s="64" t="s">
        <v>127</v>
      </c>
      <c r="E854" s="11"/>
      <c r="F854" s="11"/>
      <c r="G854" s="8"/>
      <c r="I854" s="64"/>
      <c r="J854" s="48"/>
      <c r="K854" s="108"/>
      <c r="M854" s="64">
        <v>2</v>
      </c>
      <c r="N854" s="258">
        <v>900</v>
      </c>
      <c r="P854" s="64"/>
      <c r="Q854" s="259"/>
      <c r="S854" s="64"/>
      <c r="T854" s="259"/>
      <c r="V854" s="174"/>
      <c r="W854" s="175"/>
      <c r="X854" s="167"/>
      <c r="Y854" s="167"/>
      <c r="Z854" s="167"/>
      <c r="AA854" s="66"/>
      <c r="AB854" s="5"/>
      <c r="AC854" s="5"/>
      <c r="AD854" s="5"/>
      <c r="AE854" s="5"/>
      <c r="AF854" s="5"/>
      <c r="AG854" s="5"/>
      <c r="AH854" s="5"/>
      <c r="AI854" s="5"/>
      <c r="AJ854" s="5"/>
      <c r="AK854" s="5"/>
      <c r="AL854" s="5"/>
      <c r="AM854" s="5"/>
    </row>
    <row r="855" spans="1:39" s="4" customFormat="1" ht="14.4">
      <c r="A855" s="64" t="s">
        <v>787</v>
      </c>
      <c r="B855" s="64" t="s">
        <v>426</v>
      </c>
      <c r="C855" s="64"/>
      <c r="D855" s="64" t="s">
        <v>425</v>
      </c>
      <c r="E855" s="11"/>
      <c r="F855" s="11"/>
      <c r="G855" s="8"/>
      <c r="I855" s="64"/>
      <c r="J855" s="48"/>
      <c r="K855" s="108"/>
      <c r="M855" s="64">
        <v>1</v>
      </c>
      <c r="N855" s="258">
        <v>198.51</v>
      </c>
      <c r="P855" s="64"/>
      <c r="Q855" s="259"/>
      <c r="S855" s="64"/>
      <c r="T855" s="259"/>
      <c r="V855" s="174"/>
      <c r="W855" s="175"/>
      <c r="X855" s="167"/>
      <c r="Y855" s="167"/>
      <c r="Z855" s="167"/>
      <c r="AA855" s="66"/>
      <c r="AB855" s="5"/>
      <c r="AC855" s="5"/>
      <c r="AD855" s="5"/>
      <c r="AE855" s="5"/>
      <c r="AF855" s="5"/>
      <c r="AG855" s="5"/>
      <c r="AH855" s="5"/>
      <c r="AI855" s="5"/>
      <c r="AJ855" s="5"/>
      <c r="AK855" s="5"/>
      <c r="AL855" s="5"/>
      <c r="AM855" s="5"/>
    </row>
    <row r="856" spans="1:39" s="4" customFormat="1" ht="14.4">
      <c r="A856" s="64" t="s">
        <v>787</v>
      </c>
      <c r="B856" s="64" t="s">
        <v>427</v>
      </c>
      <c r="C856" s="64"/>
      <c r="D856" s="64" t="s">
        <v>187</v>
      </c>
      <c r="E856" s="11"/>
      <c r="F856" s="11"/>
      <c r="G856" s="8"/>
      <c r="I856" s="64"/>
      <c r="J856" s="48"/>
      <c r="K856" s="108"/>
      <c r="M856" s="64"/>
      <c r="N856" s="258"/>
      <c r="P856" s="64"/>
      <c r="Q856" s="259"/>
      <c r="S856" s="64">
        <v>1</v>
      </c>
      <c r="T856" s="259">
        <v>396.79</v>
      </c>
      <c r="V856" s="174"/>
      <c r="W856" s="175"/>
      <c r="X856" s="167"/>
      <c r="Y856" s="167"/>
      <c r="Z856" s="167"/>
      <c r="AA856" s="66"/>
      <c r="AB856" s="5"/>
      <c r="AC856" s="5"/>
      <c r="AD856" s="5"/>
      <c r="AE856" s="5"/>
      <c r="AF856" s="5"/>
      <c r="AG856" s="5"/>
      <c r="AH856" s="5"/>
      <c r="AI856" s="5"/>
      <c r="AJ856" s="5"/>
      <c r="AK856" s="5"/>
      <c r="AL856" s="5"/>
      <c r="AM856" s="5"/>
    </row>
    <row r="857" spans="1:39" s="4" customFormat="1" ht="14.4">
      <c r="A857" s="64" t="s">
        <v>787</v>
      </c>
      <c r="B857" s="64" t="s">
        <v>438</v>
      </c>
      <c r="C857" s="64"/>
      <c r="D857" s="64" t="s">
        <v>439</v>
      </c>
      <c r="E857" s="11"/>
      <c r="F857" s="11"/>
      <c r="G857" s="8"/>
      <c r="I857" s="64"/>
      <c r="J857" s="48"/>
      <c r="K857" s="108"/>
      <c r="M857" s="64">
        <v>1</v>
      </c>
      <c r="N857" s="258">
        <v>200</v>
      </c>
      <c r="P857" s="64"/>
      <c r="Q857" s="259"/>
      <c r="S857" s="64">
        <v>1</v>
      </c>
      <c r="T857" s="259">
        <v>372.8</v>
      </c>
      <c r="V857" s="174"/>
      <c r="W857" s="175"/>
      <c r="X857" s="167"/>
      <c r="Y857" s="167"/>
      <c r="Z857" s="167"/>
      <c r="AA857" s="66"/>
      <c r="AB857" s="5"/>
      <c r="AC857" s="5"/>
      <c r="AD857" s="5"/>
      <c r="AE857" s="5"/>
      <c r="AF857" s="5"/>
      <c r="AG857" s="5"/>
      <c r="AH857" s="5"/>
      <c r="AI857" s="5"/>
      <c r="AJ857" s="5"/>
      <c r="AK857" s="5"/>
      <c r="AL857" s="5"/>
      <c r="AM857" s="5"/>
    </row>
    <row r="858" spans="1:39" s="4" customFormat="1" ht="14.4">
      <c r="A858" s="64" t="s">
        <v>787</v>
      </c>
      <c r="B858" s="64" t="s">
        <v>450</v>
      </c>
      <c r="C858" s="64"/>
      <c r="D858" s="64" t="s">
        <v>157</v>
      </c>
      <c r="E858" s="11"/>
      <c r="F858" s="11"/>
      <c r="G858" s="8"/>
      <c r="I858" s="64"/>
      <c r="J858" s="48"/>
      <c r="K858" s="108"/>
      <c r="M858" s="64">
        <v>3</v>
      </c>
      <c r="N858" s="258">
        <v>1250</v>
      </c>
      <c r="P858" s="64">
        <v>4</v>
      </c>
      <c r="Q858" s="259">
        <v>1517.77</v>
      </c>
      <c r="S858" s="64">
        <v>4</v>
      </c>
      <c r="T858" s="259">
        <v>2281.27</v>
      </c>
      <c r="V858" s="174"/>
      <c r="W858" s="175"/>
      <c r="X858" s="167"/>
      <c r="Y858" s="167"/>
      <c r="Z858" s="167"/>
      <c r="AA858" s="66"/>
      <c r="AB858" s="5"/>
      <c r="AC858" s="5"/>
      <c r="AD858" s="5"/>
      <c r="AE858" s="5"/>
      <c r="AF858" s="5"/>
      <c r="AG858" s="5"/>
      <c r="AH858" s="5"/>
      <c r="AI858" s="5"/>
      <c r="AJ858" s="5"/>
      <c r="AK858" s="5"/>
      <c r="AL858" s="5"/>
      <c r="AM858" s="5"/>
    </row>
    <row r="859" spans="1:39" s="4" customFormat="1" ht="14.4">
      <c r="A859" s="64" t="s">
        <v>787</v>
      </c>
      <c r="B859" s="64" t="s">
        <v>455</v>
      </c>
      <c r="C859" s="64"/>
      <c r="D859" s="64" t="s">
        <v>352</v>
      </c>
      <c r="E859" s="11"/>
      <c r="F859" s="11"/>
      <c r="G859" s="8"/>
      <c r="I859" s="64"/>
      <c r="J859" s="48"/>
      <c r="K859" s="108"/>
      <c r="M859" s="64"/>
      <c r="N859" s="258"/>
      <c r="P859" s="64">
        <v>1</v>
      </c>
      <c r="Q859" s="259">
        <v>700</v>
      </c>
      <c r="S859" s="64"/>
      <c r="T859" s="259"/>
      <c r="V859" s="174"/>
      <c r="W859" s="175"/>
      <c r="X859" s="167"/>
      <c r="Y859" s="167"/>
      <c r="Z859" s="167"/>
      <c r="AA859" s="66"/>
      <c r="AB859" s="5"/>
      <c r="AC859" s="5"/>
      <c r="AD859" s="5"/>
      <c r="AE859" s="5"/>
      <c r="AF859" s="5"/>
      <c r="AG859" s="5"/>
      <c r="AH859" s="5"/>
      <c r="AI859" s="5"/>
      <c r="AJ859" s="5"/>
      <c r="AK859" s="5"/>
      <c r="AL859" s="5"/>
      <c r="AM859" s="5"/>
    </row>
    <row r="860" spans="1:39" s="4" customFormat="1" ht="14.4">
      <c r="A860" s="64"/>
      <c r="B860" s="64"/>
      <c r="C860" s="64"/>
      <c r="D860" s="64"/>
      <c r="E860" s="11"/>
      <c r="F860" s="11"/>
      <c r="G860" s="8"/>
      <c r="I860" s="64"/>
      <c r="J860" s="48"/>
      <c r="K860" s="108"/>
      <c r="M860" s="64"/>
      <c r="N860" s="258"/>
      <c r="P860" s="64"/>
      <c r="Q860" s="259"/>
      <c r="S860" s="64"/>
      <c r="T860" s="259"/>
      <c r="V860" s="174"/>
      <c r="W860" s="175"/>
      <c r="X860" s="167"/>
      <c r="Y860" s="167"/>
      <c r="Z860" s="167"/>
      <c r="AA860" s="66"/>
      <c r="AB860" s="5"/>
      <c r="AC860" s="5"/>
      <c r="AD860" s="5"/>
      <c r="AE860" s="5"/>
      <c r="AF860" s="5"/>
      <c r="AG860" s="5"/>
      <c r="AH860" s="5"/>
      <c r="AI860" s="5"/>
      <c r="AJ860" s="5"/>
      <c r="AK860" s="5"/>
      <c r="AL860" s="5"/>
      <c r="AM860" s="5"/>
    </row>
    <row r="861" spans="1:39" s="4" customFormat="1" ht="131.25" customHeight="1">
      <c r="A861" s="64" t="s">
        <v>788</v>
      </c>
      <c r="B861" s="64" t="s">
        <v>1508</v>
      </c>
      <c r="C861" s="64"/>
      <c r="D861" s="64" t="s">
        <v>1508</v>
      </c>
      <c r="E861" s="423" t="s">
        <v>1520</v>
      </c>
      <c r="F861" s="11"/>
      <c r="G861" s="423" t="s">
        <v>1519</v>
      </c>
      <c r="I861" s="64"/>
      <c r="J861" s="48"/>
      <c r="K861" s="108"/>
      <c r="M861" s="64"/>
      <c r="N861" s="258"/>
      <c r="P861" s="64"/>
      <c r="Q861" s="259"/>
      <c r="S861" s="64"/>
      <c r="T861" s="259"/>
      <c r="V861" s="174"/>
      <c r="W861" s="175"/>
      <c r="X861" s="167"/>
      <c r="Y861" s="167"/>
      <c r="Z861" s="167"/>
      <c r="AA861" s="66"/>
      <c r="AB861" s="5"/>
      <c r="AC861" s="5"/>
      <c r="AD861" s="5"/>
      <c r="AE861" s="5"/>
      <c r="AF861" s="5"/>
      <c r="AG861" s="5"/>
      <c r="AH861" s="5"/>
      <c r="AI861" s="5"/>
      <c r="AJ861" s="5"/>
      <c r="AK861" s="5"/>
      <c r="AL861" s="5"/>
      <c r="AM861" s="5"/>
    </row>
    <row r="862" spans="1:39" s="4" customFormat="1" ht="14.4">
      <c r="A862" s="64" t="s">
        <v>788</v>
      </c>
      <c r="B862" s="64" t="s">
        <v>251</v>
      </c>
      <c r="C862" s="64"/>
      <c r="D862" s="64" t="s">
        <v>96</v>
      </c>
      <c r="E862" s="11"/>
      <c r="F862" s="11"/>
      <c r="G862" s="8"/>
      <c r="I862" s="64"/>
      <c r="J862" s="48"/>
      <c r="K862" s="108"/>
      <c r="M862" s="64">
        <v>1</v>
      </c>
      <c r="N862" s="258">
        <v>500</v>
      </c>
      <c r="P862" s="64"/>
      <c r="Q862" s="259"/>
      <c r="S862" s="64"/>
      <c r="T862" s="259"/>
      <c r="V862" s="174"/>
      <c r="W862" s="175"/>
      <c r="X862" s="167"/>
      <c r="Y862" s="167"/>
      <c r="Z862" s="167"/>
      <c r="AA862" s="66"/>
      <c r="AB862" s="5"/>
      <c r="AC862" s="5"/>
      <c r="AD862" s="5"/>
      <c r="AE862" s="5"/>
      <c r="AF862" s="5"/>
      <c r="AG862" s="5"/>
      <c r="AH862" s="5"/>
      <c r="AI862" s="5"/>
      <c r="AJ862" s="5"/>
      <c r="AK862" s="5"/>
      <c r="AL862" s="5"/>
      <c r="AM862" s="5"/>
    </row>
    <row r="863" spans="1:39" s="4" customFormat="1" ht="14.4">
      <c r="A863" s="64" t="s">
        <v>788</v>
      </c>
      <c r="B863" s="64" t="s">
        <v>293</v>
      </c>
      <c r="C863" s="64"/>
      <c r="D863" s="64" t="s">
        <v>116</v>
      </c>
      <c r="E863" s="11"/>
      <c r="F863" s="11"/>
      <c r="G863" s="8"/>
      <c r="I863" s="64"/>
      <c r="J863" s="48"/>
      <c r="K863" s="108"/>
      <c r="M863" s="64"/>
      <c r="N863" s="258"/>
      <c r="P863" s="64">
        <v>1</v>
      </c>
      <c r="Q863" s="259">
        <v>500</v>
      </c>
      <c r="S863" s="64"/>
      <c r="T863" s="259"/>
      <c r="V863" s="174"/>
      <c r="W863" s="175"/>
      <c r="X863" s="167"/>
      <c r="Y863" s="167"/>
      <c r="Z863" s="167"/>
      <c r="AA863" s="66"/>
      <c r="AB863" s="5"/>
      <c r="AC863" s="5"/>
      <c r="AD863" s="5"/>
      <c r="AE863" s="5"/>
      <c r="AF863" s="5"/>
      <c r="AG863" s="5"/>
      <c r="AH863" s="5"/>
      <c r="AI863" s="5"/>
      <c r="AJ863" s="5"/>
      <c r="AK863" s="5"/>
      <c r="AL863" s="5"/>
      <c r="AM863" s="5"/>
    </row>
    <row r="864" spans="1:39" s="4" customFormat="1" ht="14.4">
      <c r="A864" s="64" t="s">
        <v>788</v>
      </c>
      <c r="B864" s="64" t="s">
        <v>386</v>
      </c>
      <c r="C864" s="64"/>
      <c r="D864" s="64" t="s">
        <v>113</v>
      </c>
      <c r="E864" s="11"/>
      <c r="F864" s="11"/>
      <c r="G864" s="8"/>
      <c r="I864" s="64"/>
      <c r="J864" s="48"/>
      <c r="K864" s="108"/>
      <c r="M864" s="64">
        <v>1</v>
      </c>
      <c r="N864" s="258">
        <v>375</v>
      </c>
      <c r="P864" s="64"/>
      <c r="Q864" s="259"/>
      <c r="S864" s="64"/>
      <c r="T864" s="259"/>
      <c r="V864" s="174"/>
      <c r="W864" s="175"/>
      <c r="X864" s="167"/>
      <c r="Y864" s="167"/>
      <c r="Z864" s="167"/>
      <c r="AA864" s="66"/>
      <c r="AB864" s="5"/>
      <c r="AC864" s="5"/>
      <c r="AD864" s="5"/>
      <c r="AE864" s="5"/>
      <c r="AF864" s="5"/>
      <c r="AG864" s="5"/>
      <c r="AH864" s="5"/>
      <c r="AI864" s="5"/>
      <c r="AJ864" s="5"/>
      <c r="AK864" s="5"/>
      <c r="AL864" s="5"/>
      <c r="AM864" s="5"/>
    </row>
    <row r="865" spans="1:39" s="4" customFormat="1" ht="14.4">
      <c r="A865" s="64"/>
      <c r="B865" s="64"/>
      <c r="C865" s="64"/>
      <c r="D865" s="64"/>
      <c r="E865" s="11"/>
      <c r="F865" s="11"/>
      <c r="G865" s="8"/>
      <c r="I865" s="64"/>
      <c r="J865" s="48"/>
      <c r="K865" s="108"/>
      <c r="M865" s="64"/>
      <c r="N865" s="258"/>
      <c r="P865" s="64"/>
      <c r="Q865" s="259"/>
      <c r="S865" s="64"/>
      <c r="T865" s="259"/>
      <c r="V865" s="174"/>
      <c r="W865" s="175"/>
      <c r="X865" s="167"/>
      <c r="Y865" s="167"/>
      <c r="Z865" s="167"/>
      <c r="AA865" s="66"/>
      <c r="AB865" s="5"/>
      <c r="AC865" s="5"/>
      <c r="AD865" s="5"/>
      <c r="AE865" s="5"/>
      <c r="AF865" s="5"/>
      <c r="AG865" s="5"/>
      <c r="AH865" s="5"/>
      <c r="AI865" s="5"/>
      <c r="AJ865" s="5"/>
      <c r="AK865" s="5"/>
      <c r="AL865" s="5"/>
      <c r="AM865" s="5"/>
    </row>
    <row r="866" spans="1:39" s="4" customFormat="1" ht="90.75" customHeight="1">
      <c r="A866" s="64" t="s">
        <v>789</v>
      </c>
      <c r="B866" s="64" t="s">
        <v>1508</v>
      </c>
      <c r="C866" s="64"/>
      <c r="D866" s="64" t="s">
        <v>1508</v>
      </c>
      <c r="E866" s="426" t="s">
        <v>1522</v>
      </c>
      <c r="F866" s="11"/>
      <c r="G866" s="426" t="s">
        <v>1521</v>
      </c>
      <c r="I866" s="64"/>
      <c r="J866" s="48"/>
      <c r="K866" s="108"/>
      <c r="M866" s="64"/>
      <c r="N866" s="258"/>
      <c r="P866" s="64"/>
      <c r="Q866" s="259"/>
      <c r="S866" s="64"/>
      <c r="T866" s="259"/>
      <c r="V866" s="174"/>
      <c r="W866" s="175"/>
      <c r="X866" s="167"/>
      <c r="Y866" s="167"/>
      <c r="Z866" s="167"/>
      <c r="AA866" s="66"/>
      <c r="AB866" s="5"/>
      <c r="AC866" s="5"/>
      <c r="AD866" s="5"/>
      <c r="AE866" s="5"/>
      <c r="AF866" s="5"/>
      <c r="AG866" s="5"/>
      <c r="AH866" s="5"/>
      <c r="AI866" s="5"/>
      <c r="AJ866" s="5"/>
      <c r="AK866" s="5"/>
      <c r="AL866" s="5"/>
      <c r="AM866" s="5"/>
    </row>
    <row r="867" spans="1:39" s="4" customFormat="1" ht="14.4">
      <c r="A867" s="64" t="s">
        <v>789</v>
      </c>
      <c r="B867" s="64" t="s">
        <v>85</v>
      </c>
      <c r="C867" s="64"/>
      <c r="D867" s="64" t="s">
        <v>85</v>
      </c>
      <c r="E867" s="11"/>
      <c r="F867" s="11"/>
      <c r="G867" s="8"/>
      <c r="I867" s="64"/>
      <c r="J867" s="48"/>
      <c r="K867" s="108"/>
      <c r="M867" s="64"/>
      <c r="N867" s="258"/>
      <c r="P867" s="64">
        <v>18</v>
      </c>
      <c r="Q867" s="259">
        <v>9690.7999999999993</v>
      </c>
      <c r="S867" s="64"/>
      <c r="T867" s="259"/>
      <c r="V867" s="174"/>
      <c r="W867" s="175"/>
      <c r="X867" s="167"/>
      <c r="Y867" s="167"/>
      <c r="Z867" s="167"/>
      <c r="AA867" s="66"/>
      <c r="AB867" s="5"/>
      <c r="AC867" s="5"/>
      <c r="AD867" s="5"/>
      <c r="AE867" s="5"/>
      <c r="AF867" s="5"/>
      <c r="AG867" s="5"/>
      <c r="AH867" s="5"/>
      <c r="AI867" s="5"/>
      <c r="AJ867" s="5"/>
      <c r="AK867" s="5"/>
      <c r="AL867" s="5"/>
      <c r="AM867" s="5"/>
    </row>
    <row r="868" spans="1:39" s="4" customFormat="1" ht="14.4">
      <c r="A868" s="64" t="s">
        <v>789</v>
      </c>
      <c r="B868" s="64" t="s">
        <v>790</v>
      </c>
      <c r="C868" s="64"/>
      <c r="D868" s="64" t="s">
        <v>88</v>
      </c>
      <c r="E868" s="11"/>
      <c r="F868" s="11"/>
      <c r="G868" s="8"/>
      <c r="I868" s="64"/>
      <c r="J868" s="48"/>
      <c r="K868" s="108"/>
      <c r="M868" s="64"/>
      <c r="N868" s="258"/>
      <c r="P868" s="64">
        <v>55</v>
      </c>
      <c r="Q868" s="259">
        <v>27139.59</v>
      </c>
      <c r="S868" s="64"/>
      <c r="T868" s="259"/>
      <c r="V868" s="174"/>
      <c r="W868" s="175"/>
      <c r="X868" s="167"/>
      <c r="Y868" s="167"/>
      <c r="Z868" s="167"/>
      <c r="AA868" s="66"/>
      <c r="AB868" s="5"/>
      <c r="AC868" s="5"/>
      <c r="AD868" s="5"/>
      <c r="AE868" s="5"/>
      <c r="AF868" s="5"/>
      <c r="AG868" s="5"/>
      <c r="AH868" s="5"/>
      <c r="AI868" s="5"/>
      <c r="AJ868" s="5"/>
      <c r="AK868" s="5"/>
      <c r="AL868" s="5"/>
      <c r="AM868" s="5"/>
    </row>
    <row r="869" spans="1:39" s="4" customFormat="1" ht="14.4">
      <c r="A869" s="64" t="s">
        <v>789</v>
      </c>
      <c r="B869" s="64" t="s">
        <v>87</v>
      </c>
      <c r="C869" s="64"/>
      <c r="D869" s="64" t="s">
        <v>89</v>
      </c>
      <c r="E869" s="11"/>
      <c r="F869" s="11"/>
      <c r="G869" s="8"/>
      <c r="I869" s="64"/>
      <c r="J869" s="48"/>
      <c r="K869" s="108"/>
      <c r="M869" s="64"/>
      <c r="N869" s="258"/>
      <c r="P869" s="64">
        <v>8</v>
      </c>
      <c r="Q869" s="259">
        <v>4899.41</v>
      </c>
      <c r="S869" s="64"/>
      <c r="T869" s="259"/>
      <c r="V869" s="174"/>
      <c r="W869" s="175"/>
      <c r="X869" s="167"/>
      <c r="Y869" s="167"/>
      <c r="Z869" s="167"/>
      <c r="AA869" s="66"/>
      <c r="AB869" s="5"/>
      <c r="AC869" s="5"/>
      <c r="AD869" s="5"/>
      <c r="AE869" s="5"/>
      <c r="AF869" s="5"/>
      <c r="AG869" s="5"/>
      <c r="AH869" s="5"/>
      <c r="AI869" s="5"/>
      <c r="AJ869" s="5"/>
      <c r="AK869" s="5"/>
      <c r="AL869" s="5"/>
      <c r="AM869" s="5"/>
    </row>
    <row r="870" spans="1:39" s="4" customFormat="1" ht="14.4">
      <c r="A870" s="64" t="s">
        <v>789</v>
      </c>
      <c r="B870" s="64" t="s">
        <v>90</v>
      </c>
      <c r="C870" s="64"/>
      <c r="D870" s="64" t="s">
        <v>88</v>
      </c>
      <c r="E870" s="11"/>
      <c r="F870" s="11"/>
      <c r="G870" s="8"/>
      <c r="I870" s="64"/>
      <c r="J870" s="48"/>
      <c r="K870" s="108"/>
      <c r="M870" s="64"/>
      <c r="N870" s="258"/>
      <c r="P870" s="64">
        <v>4</v>
      </c>
      <c r="Q870" s="259">
        <v>4409.88</v>
      </c>
      <c r="S870" s="64"/>
      <c r="T870" s="259"/>
      <c r="V870" s="174"/>
      <c r="W870" s="175"/>
      <c r="X870" s="167"/>
      <c r="Y870" s="167"/>
      <c r="Z870" s="167"/>
      <c r="AA870" s="66"/>
      <c r="AB870" s="5"/>
      <c r="AC870" s="5"/>
      <c r="AD870" s="5"/>
      <c r="AE870" s="5"/>
      <c r="AF870" s="5"/>
      <c r="AG870" s="5"/>
      <c r="AH870" s="5"/>
      <c r="AI870" s="5"/>
      <c r="AJ870" s="5"/>
      <c r="AK870" s="5"/>
      <c r="AL870" s="5"/>
      <c r="AM870" s="5"/>
    </row>
    <row r="871" spans="1:39" s="4" customFormat="1" ht="14.4">
      <c r="A871" s="64" t="s">
        <v>789</v>
      </c>
      <c r="B871" s="64" t="s">
        <v>91</v>
      </c>
      <c r="C871" s="64"/>
      <c r="D871" s="64" t="s">
        <v>92</v>
      </c>
      <c r="E871" s="11"/>
      <c r="F871" s="11"/>
      <c r="G871" s="8"/>
      <c r="I871" s="64"/>
      <c r="J871" s="48"/>
      <c r="K871" s="108"/>
      <c r="M871" s="64"/>
      <c r="N871" s="258"/>
      <c r="P871" s="64">
        <v>7</v>
      </c>
      <c r="Q871" s="259">
        <v>5026.7700000000004</v>
      </c>
      <c r="S871" s="64"/>
      <c r="T871" s="259"/>
      <c r="V871" s="174"/>
      <c r="W871" s="175"/>
      <c r="X871" s="167"/>
      <c r="Y871" s="167"/>
      <c r="Z871" s="167"/>
      <c r="AA871" s="66"/>
      <c r="AB871" s="5"/>
      <c r="AC871" s="5"/>
      <c r="AD871" s="5"/>
      <c r="AE871" s="5"/>
      <c r="AF871" s="5"/>
      <c r="AG871" s="5"/>
      <c r="AH871" s="5"/>
      <c r="AI871" s="5"/>
      <c r="AJ871" s="5"/>
      <c r="AK871" s="5"/>
      <c r="AL871" s="5"/>
      <c r="AM871" s="5"/>
    </row>
    <row r="872" spans="1:39" s="4" customFormat="1" ht="14.4">
      <c r="A872" s="64" t="s">
        <v>789</v>
      </c>
      <c r="B872" s="64" t="s">
        <v>93</v>
      </c>
      <c r="C872" s="64"/>
      <c r="D872" s="64" t="s">
        <v>94</v>
      </c>
      <c r="E872" s="11"/>
      <c r="F872" s="11"/>
      <c r="G872" s="8"/>
      <c r="I872" s="64"/>
      <c r="J872" s="48"/>
      <c r="K872" s="108"/>
      <c r="M872" s="64"/>
      <c r="N872" s="258"/>
      <c r="P872" s="64">
        <v>1</v>
      </c>
      <c r="Q872" s="259">
        <v>44.57</v>
      </c>
      <c r="S872" s="64"/>
      <c r="T872" s="259"/>
      <c r="V872" s="174"/>
      <c r="W872" s="175"/>
      <c r="X872" s="167"/>
      <c r="Y872" s="167"/>
      <c r="Z872" s="167"/>
      <c r="AA872" s="66"/>
      <c r="AB872" s="5"/>
      <c r="AC872" s="5"/>
      <c r="AD872" s="5"/>
      <c r="AE872" s="5"/>
      <c r="AF872" s="5"/>
      <c r="AG872" s="5"/>
      <c r="AH872" s="5"/>
      <c r="AI872" s="5"/>
      <c r="AJ872" s="5"/>
      <c r="AK872" s="5"/>
      <c r="AL872" s="5"/>
      <c r="AM872" s="5"/>
    </row>
    <row r="873" spans="1:39" s="4" customFormat="1" ht="14.4">
      <c r="A873" s="64" t="s">
        <v>789</v>
      </c>
      <c r="B873" s="64" t="s">
        <v>97</v>
      </c>
      <c r="C873" s="64"/>
      <c r="D873" s="64" t="s">
        <v>98</v>
      </c>
      <c r="E873" s="11"/>
      <c r="F873" s="11"/>
      <c r="G873" s="8"/>
      <c r="I873" s="64"/>
      <c r="J873" s="48"/>
      <c r="K873" s="108"/>
      <c r="M873" s="64"/>
      <c r="N873" s="258"/>
      <c r="P873" s="64">
        <v>35</v>
      </c>
      <c r="Q873" s="259">
        <v>19450.43</v>
      </c>
      <c r="S873" s="64"/>
      <c r="T873" s="259"/>
      <c r="V873" s="174"/>
      <c r="W873" s="175"/>
      <c r="X873" s="167"/>
      <c r="Y873" s="167"/>
      <c r="Z873" s="167"/>
      <c r="AA873" s="66"/>
      <c r="AB873" s="5"/>
      <c r="AC873" s="5"/>
      <c r="AD873" s="5"/>
      <c r="AE873" s="5"/>
      <c r="AF873" s="5"/>
      <c r="AG873" s="5"/>
      <c r="AH873" s="5"/>
      <c r="AI873" s="5"/>
      <c r="AJ873" s="5"/>
      <c r="AK873" s="5"/>
      <c r="AL873" s="5"/>
      <c r="AM873" s="5"/>
    </row>
    <row r="874" spans="1:39" s="4" customFormat="1" ht="14.4">
      <c r="A874" s="64" t="s">
        <v>789</v>
      </c>
      <c r="B874" s="64" t="s">
        <v>99</v>
      </c>
      <c r="C874" s="64"/>
      <c r="D874" s="64" t="s">
        <v>101</v>
      </c>
      <c r="E874" s="11"/>
      <c r="F874" s="11"/>
      <c r="G874" s="8"/>
      <c r="I874" s="64"/>
      <c r="J874" s="48"/>
      <c r="K874" s="108"/>
      <c r="M874" s="64"/>
      <c r="N874" s="258"/>
      <c r="P874" s="64">
        <v>336</v>
      </c>
      <c r="Q874" s="259">
        <v>179890.53</v>
      </c>
      <c r="S874" s="64"/>
      <c r="T874" s="259"/>
      <c r="V874" s="174"/>
      <c r="W874" s="175"/>
      <c r="X874" s="167"/>
      <c r="Y874" s="167"/>
      <c r="Z874" s="167"/>
      <c r="AA874" s="66"/>
      <c r="AB874" s="5"/>
      <c r="AC874" s="5"/>
      <c r="AD874" s="5"/>
      <c r="AE874" s="5"/>
      <c r="AF874" s="5"/>
      <c r="AG874" s="5"/>
      <c r="AH874" s="5"/>
      <c r="AI874" s="5"/>
      <c r="AJ874" s="5"/>
      <c r="AK874" s="5"/>
      <c r="AL874" s="5"/>
      <c r="AM874" s="5"/>
    </row>
    <row r="875" spans="1:39" s="4" customFormat="1" ht="14.4">
      <c r="A875" s="64" t="s">
        <v>789</v>
      </c>
      <c r="B875" s="64" t="s">
        <v>106</v>
      </c>
      <c r="C875" s="64"/>
      <c r="D875" s="64" t="s">
        <v>107</v>
      </c>
      <c r="E875" s="11"/>
      <c r="F875" s="11"/>
      <c r="G875" s="8"/>
      <c r="I875" s="64"/>
      <c r="J875" s="48"/>
      <c r="K875" s="108"/>
      <c r="M875" s="64"/>
      <c r="N875" s="258"/>
      <c r="P875" s="64">
        <v>1</v>
      </c>
      <c r="Q875" s="259">
        <v>284.25</v>
      </c>
      <c r="S875" s="64"/>
      <c r="T875" s="259"/>
      <c r="V875" s="174"/>
      <c r="W875" s="175"/>
      <c r="X875" s="167"/>
      <c r="Y875" s="167"/>
      <c r="Z875" s="167"/>
      <c r="AA875" s="66"/>
      <c r="AB875" s="5"/>
      <c r="AC875" s="5"/>
      <c r="AD875" s="5"/>
      <c r="AE875" s="5"/>
      <c r="AF875" s="5"/>
      <c r="AG875" s="5"/>
      <c r="AH875" s="5"/>
      <c r="AI875" s="5"/>
      <c r="AJ875" s="5"/>
      <c r="AK875" s="5"/>
      <c r="AL875" s="5"/>
      <c r="AM875" s="5"/>
    </row>
    <row r="876" spans="1:39" s="4" customFormat="1" ht="14.4">
      <c r="A876" s="64" t="s">
        <v>789</v>
      </c>
      <c r="B876" s="64" t="s">
        <v>108</v>
      </c>
      <c r="C876" s="64"/>
      <c r="D876" s="64" t="s">
        <v>84</v>
      </c>
      <c r="E876" s="11"/>
      <c r="F876" s="11"/>
      <c r="G876" s="8"/>
      <c r="I876" s="64"/>
      <c r="J876" s="48"/>
      <c r="K876" s="108"/>
      <c r="M876" s="64"/>
      <c r="N876" s="258"/>
      <c r="P876" s="64">
        <v>29</v>
      </c>
      <c r="Q876" s="259">
        <v>7934.39</v>
      </c>
      <c r="S876" s="64"/>
      <c r="T876" s="259"/>
      <c r="V876" s="174"/>
      <c r="W876" s="175"/>
      <c r="X876" s="167"/>
      <c r="Y876" s="167"/>
      <c r="Z876" s="167"/>
      <c r="AA876" s="66"/>
      <c r="AB876" s="5"/>
      <c r="AC876" s="5"/>
      <c r="AD876" s="5"/>
      <c r="AE876" s="5"/>
      <c r="AF876" s="5"/>
      <c r="AG876" s="5"/>
      <c r="AH876" s="5"/>
      <c r="AI876" s="5"/>
      <c r="AJ876" s="5"/>
      <c r="AK876" s="5"/>
      <c r="AL876" s="5"/>
      <c r="AM876" s="5"/>
    </row>
    <row r="877" spans="1:39" s="4" customFormat="1" ht="14.4">
      <c r="A877" s="64" t="s">
        <v>789</v>
      </c>
      <c r="B877" s="64" t="s">
        <v>109</v>
      </c>
      <c r="C877" s="64"/>
      <c r="D877" s="64" t="s">
        <v>110</v>
      </c>
      <c r="E877" s="11"/>
      <c r="F877" s="11"/>
      <c r="G877" s="8"/>
      <c r="I877" s="64"/>
      <c r="J877" s="48"/>
      <c r="K877" s="108"/>
      <c r="M877" s="64"/>
      <c r="N877" s="258"/>
      <c r="P877" s="64">
        <v>5</v>
      </c>
      <c r="Q877" s="259">
        <v>727.96</v>
      </c>
      <c r="S877" s="64"/>
      <c r="T877" s="259"/>
      <c r="V877" s="174"/>
      <c r="W877" s="175"/>
      <c r="X877" s="167"/>
      <c r="Y877" s="167"/>
      <c r="Z877" s="167"/>
      <c r="AA877" s="66"/>
      <c r="AB877" s="5"/>
      <c r="AC877" s="5"/>
      <c r="AD877" s="5"/>
      <c r="AE877" s="5"/>
      <c r="AF877" s="5"/>
      <c r="AG877" s="5"/>
      <c r="AH877" s="5"/>
      <c r="AI877" s="5"/>
      <c r="AJ877" s="5"/>
      <c r="AK877" s="5"/>
      <c r="AL877" s="5"/>
      <c r="AM877" s="5"/>
    </row>
    <row r="878" spans="1:39" s="4" customFormat="1" ht="14.4">
      <c r="A878" s="64" t="s">
        <v>789</v>
      </c>
      <c r="B878" s="64" t="s">
        <v>112</v>
      </c>
      <c r="C878" s="64"/>
      <c r="D878" s="64" t="s">
        <v>113</v>
      </c>
      <c r="E878" s="11"/>
      <c r="F878" s="11"/>
      <c r="G878" s="8"/>
      <c r="I878" s="64"/>
      <c r="J878" s="48"/>
      <c r="K878" s="108"/>
      <c r="M878" s="64"/>
      <c r="N878" s="258"/>
      <c r="P878" s="64">
        <v>3</v>
      </c>
      <c r="Q878" s="259">
        <v>2521.67</v>
      </c>
      <c r="S878" s="64"/>
      <c r="T878" s="259"/>
      <c r="V878" s="174"/>
      <c r="W878" s="175"/>
      <c r="X878" s="167"/>
      <c r="Y878" s="167"/>
      <c r="Z878" s="167"/>
      <c r="AA878" s="66"/>
      <c r="AB878" s="5"/>
      <c r="AC878" s="5"/>
      <c r="AD878" s="5"/>
      <c r="AE878" s="5"/>
      <c r="AF878" s="5"/>
      <c r="AG878" s="5"/>
      <c r="AH878" s="5"/>
      <c r="AI878" s="5"/>
      <c r="AJ878" s="5"/>
      <c r="AK878" s="5"/>
      <c r="AL878" s="5"/>
      <c r="AM878" s="5"/>
    </row>
    <row r="879" spans="1:39" s="4" customFormat="1" ht="14.4">
      <c r="A879" s="64" t="s">
        <v>789</v>
      </c>
      <c r="B879" s="64" t="s">
        <v>117</v>
      </c>
      <c r="C879" s="64"/>
      <c r="D879" s="64" t="s">
        <v>116</v>
      </c>
      <c r="E879" s="11"/>
      <c r="F879" s="11"/>
      <c r="G879" s="8"/>
      <c r="I879" s="64"/>
      <c r="J879" s="48"/>
      <c r="K879" s="108"/>
      <c r="M879" s="64"/>
      <c r="N879" s="258"/>
      <c r="P879" s="64">
        <v>2</v>
      </c>
      <c r="Q879" s="259">
        <v>937.76</v>
      </c>
      <c r="S879" s="64"/>
      <c r="T879" s="259"/>
      <c r="V879" s="174"/>
      <c r="W879" s="175"/>
      <c r="X879" s="167"/>
      <c r="Y879" s="167"/>
      <c r="Z879" s="167"/>
      <c r="AA879" s="66"/>
      <c r="AB879" s="5"/>
      <c r="AC879" s="5"/>
      <c r="AD879" s="5"/>
      <c r="AE879" s="5"/>
      <c r="AF879" s="5"/>
      <c r="AG879" s="5"/>
      <c r="AH879" s="5"/>
      <c r="AI879" s="5"/>
      <c r="AJ879" s="5"/>
      <c r="AK879" s="5"/>
      <c r="AL879" s="5"/>
      <c r="AM879" s="5"/>
    </row>
    <row r="880" spans="1:39" s="4" customFormat="1" ht="14.4">
      <c r="A880" s="64" t="s">
        <v>789</v>
      </c>
      <c r="B880" s="64" t="s">
        <v>118</v>
      </c>
      <c r="C880" s="64"/>
      <c r="D880" s="64" t="s">
        <v>119</v>
      </c>
      <c r="E880" s="11"/>
      <c r="F880" s="11"/>
      <c r="G880" s="8"/>
      <c r="I880" s="64"/>
      <c r="J880" s="48"/>
      <c r="K880" s="108"/>
      <c r="M880" s="64"/>
      <c r="N880" s="258"/>
      <c r="P880" s="64">
        <v>2</v>
      </c>
      <c r="Q880" s="259">
        <v>3151.37</v>
      </c>
      <c r="S880" s="64"/>
      <c r="T880" s="259"/>
      <c r="V880" s="174"/>
      <c r="W880" s="175"/>
      <c r="X880" s="167"/>
      <c r="Y880" s="167"/>
      <c r="Z880" s="167"/>
      <c r="AA880" s="66"/>
      <c r="AB880" s="5"/>
      <c r="AC880" s="5"/>
      <c r="AD880" s="5"/>
      <c r="AE880" s="5"/>
      <c r="AF880" s="5"/>
      <c r="AG880" s="5"/>
      <c r="AH880" s="5"/>
      <c r="AI880" s="5"/>
      <c r="AJ880" s="5"/>
      <c r="AK880" s="5"/>
      <c r="AL880" s="5"/>
      <c r="AM880" s="5"/>
    </row>
    <row r="881" spans="1:39" s="4" customFormat="1" ht="14.4">
      <c r="A881" s="64" t="s">
        <v>789</v>
      </c>
      <c r="B881" s="64" t="s">
        <v>120</v>
      </c>
      <c r="C881" s="64"/>
      <c r="D881" s="64" t="s">
        <v>121</v>
      </c>
      <c r="E881" s="11"/>
      <c r="F881" s="11"/>
      <c r="G881" s="8"/>
      <c r="I881" s="64"/>
      <c r="J881" s="48"/>
      <c r="K881" s="108"/>
      <c r="M881" s="64"/>
      <c r="N881" s="258"/>
      <c r="P881" s="64">
        <v>7</v>
      </c>
      <c r="Q881" s="259">
        <v>4837.97</v>
      </c>
      <c r="S881" s="64"/>
      <c r="T881" s="259"/>
      <c r="V881" s="174"/>
      <c r="W881" s="175"/>
      <c r="X881" s="167"/>
      <c r="Y881" s="167"/>
      <c r="Z881" s="167"/>
      <c r="AA881" s="66"/>
      <c r="AB881" s="5"/>
      <c r="AC881" s="5"/>
      <c r="AD881" s="5"/>
      <c r="AE881" s="5"/>
      <c r="AF881" s="5"/>
      <c r="AG881" s="5"/>
      <c r="AH881" s="5"/>
      <c r="AI881" s="5"/>
      <c r="AJ881" s="5"/>
      <c r="AK881" s="5"/>
      <c r="AL881" s="5"/>
      <c r="AM881" s="5"/>
    </row>
    <row r="882" spans="1:39" s="4" customFormat="1" ht="14.4">
      <c r="A882" s="64" t="s">
        <v>789</v>
      </c>
      <c r="B882" s="64" t="s">
        <v>124</v>
      </c>
      <c r="C882" s="64"/>
      <c r="D882" s="64" t="s">
        <v>123</v>
      </c>
      <c r="E882" s="11"/>
      <c r="F882" s="11"/>
      <c r="G882" s="8"/>
      <c r="I882" s="64"/>
      <c r="J882" s="48"/>
      <c r="K882" s="108"/>
      <c r="M882" s="64"/>
      <c r="N882" s="258"/>
      <c r="P882" s="64">
        <v>1</v>
      </c>
      <c r="Q882" s="259">
        <v>123.16</v>
      </c>
      <c r="S882" s="64"/>
      <c r="T882" s="259"/>
      <c r="V882" s="174"/>
      <c r="W882" s="175"/>
      <c r="X882" s="167"/>
      <c r="Y882" s="167"/>
      <c r="Z882" s="167"/>
      <c r="AA882" s="66"/>
      <c r="AB882" s="5"/>
      <c r="AC882" s="5"/>
      <c r="AD882" s="5"/>
      <c r="AE882" s="5"/>
      <c r="AF882" s="5"/>
      <c r="AG882" s="5"/>
      <c r="AH882" s="5"/>
      <c r="AI882" s="5"/>
      <c r="AJ882" s="5"/>
      <c r="AK882" s="5"/>
      <c r="AL882" s="5"/>
      <c r="AM882" s="5"/>
    </row>
    <row r="883" spans="1:39" s="4" customFormat="1" ht="14.4">
      <c r="A883" s="64" t="s">
        <v>789</v>
      </c>
      <c r="B883" s="64" t="s">
        <v>125</v>
      </c>
      <c r="C883" s="64"/>
      <c r="D883" s="64" t="s">
        <v>92</v>
      </c>
      <c r="E883" s="11"/>
      <c r="F883" s="11"/>
      <c r="G883" s="8"/>
      <c r="I883" s="64"/>
      <c r="J883" s="48"/>
      <c r="K883" s="108"/>
      <c r="M883" s="64"/>
      <c r="N883" s="258"/>
      <c r="P883" s="64">
        <v>34</v>
      </c>
      <c r="Q883" s="259">
        <v>30801.96</v>
      </c>
      <c r="S883" s="64"/>
      <c r="T883" s="259"/>
      <c r="V883" s="174"/>
      <c r="W883" s="175"/>
      <c r="X883" s="167"/>
      <c r="Y883" s="167"/>
      <c r="Z883" s="167"/>
      <c r="AA883" s="66"/>
      <c r="AB883" s="5"/>
      <c r="AC883" s="5"/>
      <c r="AD883" s="5"/>
      <c r="AE883" s="5"/>
      <c r="AF883" s="5"/>
      <c r="AG883" s="5"/>
      <c r="AH883" s="5"/>
      <c r="AI883" s="5"/>
      <c r="AJ883" s="5"/>
      <c r="AK883" s="5"/>
      <c r="AL883" s="5"/>
      <c r="AM883" s="5"/>
    </row>
    <row r="884" spans="1:39" s="4" customFormat="1" ht="14.4">
      <c r="A884" s="64" t="s">
        <v>789</v>
      </c>
      <c r="B884" s="64" t="s">
        <v>126</v>
      </c>
      <c r="C884" s="64"/>
      <c r="D884" s="64" t="s">
        <v>127</v>
      </c>
      <c r="E884" s="11"/>
      <c r="F884" s="11"/>
      <c r="G884" s="8"/>
      <c r="I884" s="64"/>
      <c r="J884" s="48"/>
      <c r="K884" s="108"/>
      <c r="M884" s="64"/>
      <c r="N884" s="258"/>
      <c r="P884" s="64">
        <v>28</v>
      </c>
      <c r="Q884" s="259">
        <v>12847.85</v>
      </c>
      <c r="S884" s="64"/>
      <c r="T884" s="259"/>
      <c r="V884" s="174"/>
      <c r="W884" s="175"/>
      <c r="X884" s="167"/>
      <c r="Y884" s="167"/>
      <c r="Z884" s="167"/>
      <c r="AA884" s="66"/>
      <c r="AB884" s="5"/>
      <c r="AC884" s="5"/>
      <c r="AD884" s="5"/>
      <c r="AE884" s="5"/>
      <c r="AF884" s="5"/>
      <c r="AG884" s="5"/>
      <c r="AH884" s="5"/>
      <c r="AI884" s="5"/>
      <c r="AJ884" s="5"/>
      <c r="AK884" s="5"/>
      <c r="AL884" s="5"/>
      <c r="AM884" s="5"/>
    </row>
    <row r="885" spans="1:39" s="4" customFormat="1" ht="14.4">
      <c r="A885" s="64" t="s">
        <v>789</v>
      </c>
      <c r="B885" s="64" t="s">
        <v>128</v>
      </c>
      <c r="C885" s="64"/>
      <c r="D885" s="64" t="s">
        <v>96</v>
      </c>
      <c r="E885" s="11"/>
      <c r="F885" s="11"/>
      <c r="G885" s="8"/>
      <c r="I885" s="64"/>
      <c r="J885" s="48"/>
      <c r="K885" s="108"/>
      <c r="M885" s="64"/>
      <c r="N885" s="258"/>
      <c r="P885" s="64">
        <v>3</v>
      </c>
      <c r="Q885" s="259">
        <v>2210.09</v>
      </c>
      <c r="S885" s="64"/>
      <c r="T885" s="259"/>
      <c r="V885" s="174"/>
      <c r="W885" s="175"/>
      <c r="X885" s="167"/>
      <c r="Y885" s="167"/>
      <c r="Z885" s="167"/>
      <c r="AA885" s="66"/>
      <c r="AB885" s="5"/>
      <c r="AC885" s="5"/>
      <c r="AD885" s="5"/>
      <c r="AE885" s="5"/>
      <c r="AF885" s="5"/>
      <c r="AG885" s="5"/>
      <c r="AH885" s="5"/>
      <c r="AI885" s="5"/>
      <c r="AJ885" s="5"/>
      <c r="AK885" s="5"/>
      <c r="AL885" s="5"/>
      <c r="AM885" s="5"/>
    </row>
    <row r="886" spans="1:39" s="4" customFormat="1" ht="14.4">
      <c r="A886" s="64" t="s">
        <v>789</v>
      </c>
      <c r="B886" s="64" t="s">
        <v>129</v>
      </c>
      <c r="C886" s="64"/>
      <c r="D886" s="64" t="s">
        <v>96</v>
      </c>
      <c r="E886" s="11"/>
      <c r="F886" s="11"/>
      <c r="G886" s="8"/>
      <c r="I886" s="64"/>
      <c r="J886" s="48"/>
      <c r="K886" s="108"/>
      <c r="M886" s="64"/>
      <c r="N886" s="258"/>
      <c r="P886" s="64">
        <v>1</v>
      </c>
      <c r="Q886" s="259">
        <v>157.31</v>
      </c>
      <c r="S886" s="64"/>
      <c r="T886" s="259"/>
      <c r="V886" s="174"/>
      <c r="W886" s="175"/>
      <c r="X886" s="167"/>
      <c r="Y886" s="167"/>
      <c r="Z886" s="167"/>
      <c r="AA886" s="66"/>
      <c r="AB886" s="5"/>
      <c r="AC886" s="5"/>
      <c r="AD886" s="5"/>
      <c r="AE886" s="5"/>
      <c r="AF886" s="5"/>
      <c r="AG886" s="5"/>
      <c r="AH886" s="5"/>
      <c r="AI886" s="5"/>
      <c r="AJ886" s="5"/>
      <c r="AK886" s="5"/>
      <c r="AL886" s="5"/>
      <c r="AM886" s="5"/>
    </row>
    <row r="887" spans="1:39" s="4" customFormat="1" ht="14.4">
      <c r="A887" s="64" t="s">
        <v>789</v>
      </c>
      <c r="B887" s="64" t="s">
        <v>133</v>
      </c>
      <c r="C887" s="64"/>
      <c r="D887" s="64" t="s">
        <v>134</v>
      </c>
      <c r="E887" s="11"/>
      <c r="F887" s="11"/>
      <c r="G887" s="8"/>
      <c r="I887" s="64"/>
      <c r="J887" s="48"/>
      <c r="K887" s="108"/>
      <c r="M887" s="64"/>
      <c r="N887" s="258"/>
      <c r="P887" s="64">
        <v>1</v>
      </c>
      <c r="Q887" s="259">
        <v>5000</v>
      </c>
      <c r="S887" s="64"/>
      <c r="T887" s="259"/>
      <c r="V887" s="174"/>
      <c r="W887" s="175"/>
      <c r="X887" s="167"/>
      <c r="Y887" s="167"/>
      <c r="Z887" s="167"/>
      <c r="AA887" s="66"/>
      <c r="AB887" s="5"/>
      <c r="AC887" s="5"/>
      <c r="AD887" s="5"/>
      <c r="AE887" s="5"/>
      <c r="AF887" s="5"/>
      <c r="AG887" s="5"/>
      <c r="AH887" s="5"/>
      <c r="AI887" s="5"/>
      <c r="AJ887" s="5"/>
      <c r="AK887" s="5"/>
      <c r="AL887" s="5"/>
      <c r="AM887" s="5"/>
    </row>
    <row r="888" spans="1:39" s="4" customFormat="1" ht="14.4">
      <c r="A888" s="64" t="s">
        <v>789</v>
      </c>
      <c r="B888" s="64" t="s">
        <v>135</v>
      </c>
      <c r="C888" s="64"/>
      <c r="D888" s="64" t="s">
        <v>136</v>
      </c>
      <c r="E888" s="11"/>
      <c r="F888" s="11"/>
      <c r="G888" s="8"/>
      <c r="I888" s="64"/>
      <c r="J888" s="48"/>
      <c r="K888" s="108"/>
      <c r="M888" s="64"/>
      <c r="N888" s="258"/>
      <c r="P888" s="64">
        <v>199</v>
      </c>
      <c r="Q888" s="259">
        <v>125309.91</v>
      </c>
      <c r="S888" s="64"/>
      <c r="T888" s="259"/>
      <c r="V888" s="174"/>
      <c r="W888" s="175"/>
      <c r="X888" s="167"/>
      <c r="Y888" s="167"/>
      <c r="Z888" s="167"/>
      <c r="AA888" s="66"/>
      <c r="AB888" s="5"/>
      <c r="AC888" s="5"/>
      <c r="AD888" s="5"/>
      <c r="AE888" s="5"/>
      <c r="AF888" s="5"/>
      <c r="AG888" s="5"/>
      <c r="AH888" s="5"/>
      <c r="AI888" s="5"/>
      <c r="AJ888" s="5"/>
      <c r="AK888" s="5"/>
      <c r="AL888" s="5"/>
      <c r="AM888" s="5"/>
    </row>
    <row r="889" spans="1:39" s="4" customFormat="1" ht="14.4">
      <c r="A889" s="64" t="s">
        <v>789</v>
      </c>
      <c r="B889" s="64" t="s">
        <v>138</v>
      </c>
      <c r="C889" s="64"/>
      <c r="D889" s="64" t="s">
        <v>139</v>
      </c>
      <c r="E889" s="11"/>
      <c r="F889" s="11"/>
      <c r="G889" s="8"/>
      <c r="I889" s="64"/>
      <c r="J889" s="48"/>
      <c r="K889" s="108"/>
      <c r="M889" s="64"/>
      <c r="N889" s="258"/>
      <c r="P889" s="64">
        <v>23</v>
      </c>
      <c r="Q889" s="259">
        <v>17572.59</v>
      </c>
      <c r="S889" s="64"/>
      <c r="T889" s="259"/>
      <c r="V889" s="174"/>
      <c r="W889" s="175"/>
      <c r="X889" s="167"/>
      <c r="Y889" s="167"/>
      <c r="Z889" s="167"/>
      <c r="AA889" s="66"/>
      <c r="AB889" s="5"/>
      <c r="AC889" s="5"/>
      <c r="AD889" s="5"/>
      <c r="AE889" s="5"/>
      <c r="AF889" s="5"/>
      <c r="AG889" s="5"/>
      <c r="AH889" s="5"/>
      <c r="AI889" s="5"/>
      <c r="AJ889" s="5"/>
      <c r="AK889" s="5"/>
      <c r="AL889" s="5"/>
      <c r="AM889" s="5"/>
    </row>
    <row r="890" spans="1:39" s="4" customFormat="1" ht="14.4">
      <c r="A890" s="64" t="s">
        <v>789</v>
      </c>
      <c r="B890" s="64" t="s">
        <v>791</v>
      </c>
      <c r="C890" s="64"/>
      <c r="D890" s="64" t="s">
        <v>792</v>
      </c>
      <c r="E890" s="11"/>
      <c r="F890" s="11"/>
      <c r="G890" s="8"/>
      <c r="I890" s="64"/>
      <c r="J890" s="48"/>
      <c r="K890" s="108"/>
      <c r="M890" s="64"/>
      <c r="N890" s="258"/>
      <c r="P890" s="64">
        <v>1</v>
      </c>
      <c r="Q890" s="259">
        <v>59.81</v>
      </c>
      <c r="S890" s="64"/>
      <c r="T890" s="259"/>
      <c r="V890" s="174"/>
      <c r="W890" s="175"/>
      <c r="X890" s="167"/>
      <c r="Y890" s="167"/>
      <c r="Z890" s="167"/>
      <c r="AA890" s="66"/>
      <c r="AB890" s="5"/>
      <c r="AC890" s="5"/>
      <c r="AD890" s="5"/>
      <c r="AE890" s="5"/>
      <c r="AF890" s="5"/>
      <c r="AG890" s="5"/>
      <c r="AH890" s="5"/>
      <c r="AI890" s="5"/>
      <c r="AJ890" s="5"/>
      <c r="AK890" s="5"/>
      <c r="AL890" s="5"/>
      <c r="AM890" s="5"/>
    </row>
    <row r="891" spans="1:39" s="4" customFormat="1" ht="14.4">
      <c r="A891" s="64" t="s">
        <v>789</v>
      </c>
      <c r="B891" s="64" t="s">
        <v>140</v>
      </c>
      <c r="C891" s="64"/>
      <c r="D891" s="64" t="s">
        <v>136</v>
      </c>
      <c r="E891" s="11"/>
      <c r="F891" s="11"/>
      <c r="G891" s="8"/>
      <c r="I891" s="64"/>
      <c r="J891" s="48"/>
      <c r="K891" s="108"/>
      <c r="M891" s="64"/>
      <c r="N891" s="258"/>
      <c r="P891" s="64">
        <v>2</v>
      </c>
      <c r="Q891" s="259">
        <v>5026.07</v>
      </c>
      <c r="S891" s="64"/>
      <c r="T891" s="259"/>
      <c r="V891" s="174"/>
      <c r="W891" s="175"/>
      <c r="X891" s="167"/>
      <c r="Y891" s="167"/>
      <c r="Z891" s="167"/>
      <c r="AA891" s="66"/>
      <c r="AB891" s="5"/>
      <c r="AC891" s="5"/>
      <c r="AD891" s="5"/>
      <c r="AE891" s="5"/>
      <c r="AF891" s="5"/>
      <c r="AG891" s="5"/>
      <c r="AH891" s="5"/>
      <c r="AI891" s="5"/>
      <c r="AJ891" s="5"/>
      <c r="AK891" s="5"/>
      <c r="AL891" s="5"/>
      <c r="AM891" s="5"/>
    </row>
    <row r="892" spans="1:39" s="4" customFormat="1" ht="14.4">
      <c r="A892" s="64" t="s">
        <v>789</v>
      </c>
      <c r="B892" s="64" t="s">
        <v>141</v>
      </c>
      <c r="C892" s="64"/>
      <c r="D892" s="64" t="s">
        <v>142</v>
      </c>
      <c r="E892" s="11"/>
      <c r="F892" s="11"/>
      <c r="G892" s="8"/>
      <c r="I892" s="64"/>
      <c r="J892" s="48"/>
      <c r="K892" s="108"/>
      <c r="M892" s="64"/>
      <c r="N892" s="258"/>
      <c r="P892" s="64">
        <v>4</v>
      </c>
      <c r="Q892" s="259">
        <v>5449.22</v>
      </c>
      <c r="S892" s="64"/>
      <c r="T892" s="259"/>
      <c r="V892" s="174"/>
      <c r="W892" s="175"/>
      <c r="X892" s="167"/>
      <c r="Y892" s="167"/>
      <c r="Z892" s="167"/>
      <c r="AA892" s="66"/>
      <c r="AB892" s="5"/>
      <c r="AC892" s="5"/>
      <c r="AD892" s="5"/>
      <c r="AE892" s="5"/>
      <c r="AF892" s="5"/>
      <c r="AG892" s="5"/>
      <c r="AH892" s="5"/>
      <c r="AI892" s="5"/>
      <c r="AJ892" s="5"/>
      <c r="AK892" s="5"/>
      <c r="AL892" s="5"/>
      <c r="AM892" s="5"/>
    </row>
    <row r="893" spans="1:39" s="4" customFormat="1" ht="14.4">
      <c r="A893" s="64" t="s">
        <v>789</v>
      </c>
      <c r="B893" s="64" t="s">
        <v>145</v>
      </c>
      <c r="C893" s="64"/>
      <c r="D893" s="64" t="s">
        <v>146</v>
      </c>
      <c r="E893" s="11"/>
      <c r="F893" s="11"/>
      <c r="G893" s="8"/>
      <c r="I893" s="64"/>
      <c r="J893" s="48"/>
      <c r="K893" s="108"/>
      <c r="M893" s="64"/>
      <c r="N893" s="258"/>
      <c r="P893" s="64">
        <v>2</v>
      </c>
      <c r="Q893" s="259">
        <v>237.14</v>
      </c>
      <c r="S893" s="64"/>
      <c r="T893" s="259"/>
      <c r="V893" s="174"/>
      <c r="W893" s="175"/>
      <c r="X893" s="167"/>
      <c r="Y893" s="167"/>
      <c r="Z893" s="167"/>
      <c r="AA893" s="66"/>
      <c r="AB893" s="5"/>
      <c r="AC893" s="5"/>
      <c r="AD893" s="5"/>
      <c r="AE893" s="5"/>
      <c r="AF893" s="5"/>
      <c r="AG893" s="5"/>
      <c r="AH893" s="5"/>
      <c r="AI893" s="5"/>
      <c r="AJ893" s="5"/>
      <c r="AK893" s="5"/>
      <c r="AL893" s="5"/>
      <c r="AM893" s="5"/>
    </row>
    <row r="894" spans="1:39" s="4" customFormat="1" ht="14.4">
      <c r="A894" s="64" t="s">
        <v>789</v>
      </c>
      <c r="B894" s="64" t="s">
        <v>147</v>
      </c>
      <c r="C894" s="64"/>
      <c r="D894" s="64" t="s">
        <v>148</v>
      </c>
      <c r="E894" s="11"/>
      <c r="F894" s="11"/>
      <c r="G894" s="8"/>
      <c r="I894" s="64"/>
      <c r="J894" s="48"/>
      <c r="K894" s="108"/>
      <c r="M894" s="64"/>
      <c r="N894" s="258"/>
      <c r="P894" s="64">
        <v>2</v>
      </c>
      <c r="Q894" s="259">
        <v>208.54</v>
      </c>
      <c r="S894" s="64"/>
      <c r="T894" s="259"/>
      <c r="V894" s="174"/>
      <c r="W894" s="175"/>
      <c r="X894" s="167"/>
      <c r="Y894" s="167"/>
      <c r="Z894" s="167"/>
      <c r="AA894" s="66"/>
      <c r="AB894" s="5"/>
      <c r="AC894" s="5"/>
      <c r="AD894" s="5"/>
      <c r="AE894" s="5"/>
      <c r="AF894" s="5"/>
      <c r="AG894" s="5"/>
      <c r="AH894" s="5"/>
      <c r="AI894" s="5"/>
      <c r="AJ894" s="5"/>
      <c r="AK894" s="5"/>
      <c r="AL894" s="5"/>
      <c r="AM894" s="5"/>
    </row>
    <row r="895" spans="1:39" s="4" customFormat="1" ht="14.4">
      <c r="A895" s="64" t="s">
        <v>789</v>
      </c>
      <c r="B895" s="64" t="s">
        <v>604</v>
      </c>
      <c r="C895" s="64"/>
      <c r="D895" s="64" t="s">
        <v>148</v>
      </c>
      <c r="E895" s="11"/>
      <c r="F895" s="11"/>
      <c r="G895" s="8"/>
      <c r="I895" s="64"/>
      <c r="J895" s="48"/>
      <c r="K895" s="108"/>
      <c r="M895" s="64"/>
      <c r="N895" s="258"/>
      <c r="P895" s="64">
        <v>1</v>
      </c>
      <c r="Q895" s="259">
        <v>171.19</v>
      </c>
      <c r="S895" s="64"/>
      <c r="T895" s="259"/>
      <c r="V895" s="174"/>
      <c r="W895" s="175"/>
      <c r="X895" s="167"/>
      <c r="Y895" s="167"/>
      <c r="Z895" s="167"/>
      <c r="AA895" s="66"/>
      <c r="AB895" s="5"/>
      <c r="AC895" s="5"/>
      <c r="AD895" s="5"/>
      <c r="AE895" s="5"/>
      <c r="AF895" s="5"/>
      <c r="AG895" s="5"/>
      <c r="AH895" s="5"/>
      <c r="AI895" s="5"/>
      <c r="AJ895" s="5"/>
      <c r="AK895" s="5"/>
      <c r="AL895" s="5"/>
      <c r="AM895" s="5"/>
    </row>
    <row r="896" spans="1:39" s="4" customFormat="1" ht="14.4">
      <c r="A896" s="64" t="s">
        <v>789</v>
      </c>
      <c r="B896" s="64" t="s">
        <v>149</v>
      </c>
      <c r="C896" s="64"/>
      <c r="D896" s="64" t="s">
        <v>146</v>
      </c>
      <c r="E896" s="11"/>
      <c r="F896" s="11"/>
      <c r="G896" s="8"/>
      <c r="I896" s="64"/>
      <c r="J896" s="48"/>
      <c r="K896" s="108"/>
      <c r="M896" s="64"/>
      <c r="N896" s="258"/>
      <c r="P896" s="64">
        <v>14</v>
      </c>
      <c r="Q896" s="259">
        <v>8362.7099999999991</v>
      </c>
      <c r="S896" s="64"/>
      <c r="T896" s="259"/>
      <c r="V896" s="174"/>
      <c r="W896" s="175"/>
      <c r="X896" s="167"/>
      <c r="Y896" s="167"/>
      <c r="Z896" s="167"/>
      <c r="AA896" s="66"/>
      <c r="AB896" s="5"/>
      <c r="AC896" s="5"/>
      <c r="AD896" s="5"/>
      <c r="AE896" s="5"/>
      <c r="AF896" s="5"/>
      <c r="AG896" s="5"/>
      <c r="AH896" s="5"/>
      <c r="AI896" s="5"/>
      <c r="AJ896" s="5"/>
      <c r="AK896" s="5"/>
      <c r="AL896" s="5"/>
      <c r="AM896" s="5"/>
    </row>
    <row r="897" spans="1:39" s="4" customFormat="1" ht="14.4">
      <c r="A897" s="64" t="s">
        <v>789</v>
      </c>
      <c r="B897" s="64" t="s">
        <v>151</v>
      </c>
      <c r="C897" s="64"/>
      <c r="D897" s="64" t="s">
        <v>100</v>
      </c>
      <c r="E897" s="11"/>
      <c r="F897" s="11"/>
      <c r="G897" s="8"/>
      <c r="I897" s="64"/>
      <c r="J897" s="48"/>
      <c r="K897" s="108"/>
      <c r="M897" s="64"/>
      <c r="N897" s="258"/>
      <c r="P897" s="64">
        <v>2</v>
      </c>
      <c r="Q897" s="259">
        <v>1662.93</v>
      </c>
      <c r="S897" s="64"/>
      <c r="T897" s="259"/>
      <c r="V897" s="174"/>
      <c r="W897" s="175"/>
      <c r="X897" s="167"/>
      <c r="Y897" s="167"/>
      <c r="Z897" s="167"/>
      <c r="AA897" s="66"/>
      <c r="AB897" s="5"/>
      <c r="AC897" s="5"/>
      <c r="AD897" s="5"/>
      <c r="AE897" s="5"/>
      <c r="AF897" s="5"/>
      <c r="AG897" s="5"/>
      <c r="AH897" s="5"/>
      <c r="AI897" s="5"/>
      <c r="AJ897" s="5"/>
      <c r="AK897" s="5"/>
      <c r="AL897" s="5"/>
      <c r="AM897" s="5"/>
    </row>
    <row r="898" spans="1:39" s="4" customFormat="1" ht="14.4">
      <c r="A898" s="64" t="s">
        <v>789</v>
      </c>
      <c r="B898" s="64" t="s">
        <v>151</v>
      </c>
      <c r="C898" s="64"/>
      <c r="D898" s="64" t="s">
        <v>84</v>
      </c>
      <c r="E898" s="11"/>
      <c r="F898" s="11"/>
      <c r="G898" s="8"/>
      <c r="I898" s="64"/>
      <c r="J898" s="48"/>
      <c r="K898" s="108"/>
      <c r="M898" s="64"/>
      <c r="N898" s="258"/>
      <c r="P898" s="64">
        <v>8</v>
      </c>
      <c r="Q898" s="259">
        <v>2451.7600000000002</v>
      </c>
      <c r="S898" s="64"/>
      <c r="T898" s="259"/>
      <c r="V898" s="174"/>
      <c r="W898" s="175"/>
      <c r="X898" s="167"/>
      <c r="Y898" s="167"/>
      <c r="Z898" s="167"/>
      <c r="AA898" s="66"/>
      <c r="AB898" s="5"/>
      <c r="AC898" s="5"/>
      <c r="AD898" s="5"/>
      <c r="AE898" s="5"/>
      <c r="AF898" s="5"/>
      <c r="AG898" s="5"/>
      <c r="AH898" s="5"/>
      <c r="AI898" s="5"/>
      <c r="AJ898" s="5"/>
      <c r="AK898" s="5"/>
      <c r="AL898" s="5"/>
      <c r="AM898" s="5"/>
    </row>
    <row r="899" spans="1:39" s="4" customFormat="1" ht="14.4">
      <c r="A899" s="64" t="s">
        <v>789</v>
      </c>
      <c r="B899" s="64" t="s">
        <v>154</v>
      </c>
      <c r="C899" s="64"/>
      <c r="D899" s="64" t="s">
        <v>155</v>
      </c>
      <c r="E899" s="11"/>
      <c r="F899" s="11"/>
      <c r="G899" s="8"/>
      <c r="I899" s="64"/>
      <c r="J899" s="48"/>
      <c r="K899" s="108"/>
      <c r="M899" s="64"/>
      <c r="N899" s="258"/>
      <c r="P899" s="64">
        <v>30</v>
      </c>
      <c r="Q899" s="259">
        <v>11740.15</v>
      </c>
      <c r="S899" s="64"/>
      <c r="T899" s="259"/>
      <c r="V899" s="174"/>
      <c r="W899" s="175"/>
      <c r="X899" s="167"/>
      <c r="Y899" s="167"/>
      <c r="Z899" s="167"/>
      <c r="AA899" s="66"/>
      <c r="AB899" s="5"/>
      <c r="AC899" s="5"/>
      <c r="AD899" s="5"/>
      <c r="AE899" s="5"/>
      <c r="AF899" s="5"/>
      <c r="AG899" s="5"/>
      <c r="AH899" s="5"/>
      <c r="AI899" s="5"/>
      <c r="AJ899" s="5"/>
      <c r="AK899" s="5"/>
      <c r="AL899" s="5"/>
      <c r="AM899" s="5"/>
    </row>
    <row r="900" spans="1:39" s="4" customFormat="1" ht="14.4">
      <c r="A900" s="64" t="s">
        <v>789</v>
      </c>
      <c r="B900" s="64" t="s">
        <v>156</v>
      </c>
      <c r="C900" s="64"/>
      <c r="D900" s="64" t="s">
        <v>157</v>
      </c>
      <c r="E900" s="11"/>
      <c r="F900" s="11"/>
      <c r="G900" s="8"/>
      <c r="I900" s="64"/>
      <c r="J900" s="48"/>
      <c r="K900" s="108"/>
      <c r="M900" s="64"/>
      <c r="N900" s="258"/>
      <c r="P900" s="64">
        <v>3</v>
      </c>
      <c r="Q900" s="259">
        <v>2549.04</v>
      </c>
      <c r="S900" s="64"/>
      <c r="T900" s="259"/>
      <c r="V900" s="174"/>
      <c r="W900" s="175"/>
      <c r="X900" s="167"/>
      <c r="Y900" s="167"/>
      <c r="Z900" s="167"/>
      <c r="AA900" s="66"/>
      <c r="AB900" s="5"/>
      <c r="AC900" s="5"/>
      <c r="AD900" s="5"/>
      <c r="AE900" s="5"/>
      <c r="AF900" s="5"/>
      <c r="AG900" s="5"/>
      <c r="AH900" s="5"/>
      <c r="AI900" s="5"/>
      <c r="AJ900" s="5"/>
      <c r="AK900" s="5"/>
      <c r="AL900" s="5"/>
      <c r="AM900" s="5"/>
    </row>
    <row r="901" spans="1:39" s="4" customFormat="1" ht="14.4">
      <c r="A901" s="64" t="s">
        <v>789</v>
      </c>
      <c r="B901" s="64" t="s">
        <v>158</v>
      </c>
      <c r="C901" s="64"/>
      <c r="D901" s="64" t="s">
        <v>92</v>
      </c>
      <c r="E901" s="11"/>
      <c r="F901" s="11"/>
      <c r="G901" s="8"/>
      <c r="I901" s="64"/>
      <c r="J901" s="48"/>
      <c r="K901" s="108"/>
      <c r="M901" s="64"/>
      <c r="N901" s="258"/>
      <c r="P901" s="64">
        <v>1</v>
      </c>
      <c r="Q901" s="259">
        <v>47.16</v>
      </c>
      <c r="S901" s="64"/>
      <c r="T901" s="259"/>
      <c r="V901" s="174"/>
      <c r="W901" s="175"/>
      <c r="X901" s="167"/>
      <c r="Y901" s="167"/>
      <c r="Z901" s="167"/>
      <c r="AA901" s="66"/>
      <c r="AB901" s="5"/>
      <c r="AC901" s="5"/>
      <c r="AD901" s="5"/>
      <c r="AE901" s="5"/>
      <c r="AF901" s="5"/>
      <c r="AG901" s="5"/>
      <c r="AH901" s="5"/>
      <c r="AI901" s="5"/>
      <c r="AJ901" s="5"/>
      <c r="AK901" s="5"/>
      <c r="AL901" s="5"/>
      <c r="AM901" s="5"/>
    </row>
    <row r="902" spans="1:39" s="4" customFormat="1" ht="14.4">
      <c r="A902" s="64" t="s">
        <v>789</v>
      </c>
      <c r="B902" s="64" t="s">
        <v>158</v>
      </c>
      <c r="C902" s="64"/>
      <c r="D902" s="64" t="s">
        <v>159</v>
      </c>
      <c r="E902" s="11"/>
      <c r="F902" s="11"/>
      <c r="G902" s="8"/>
      <c r="I902" s="64"/>
      <c r="J902" s="48"/>
      <c r="K902" s="108"/>
      <c r="M902" s="64"/>
      <c r="N902" s="258"/>
      <c r="P902" s="64">
        <v>8</v>
      </c>
      <c r="Q902" s="259">
        <v>8553.4599999999991</v>
      </c>
      <c r="S902" s="64"/>
      <c r="T902" s="259"/>
      <c r="V902" s="174"/>
      <c r="W902" s="175"/>
      <c r="X902" s="167"/>
      <c r="Y902" s="167"/>
      <c r="Z902" s="167"/>
      <c r="AA902" s="66"/>
      <c r="AB902" s="5"/>
      <c r="AC902" s="5"/>
      <c r="AD902" s="5"/>
      <c r="AE902" s="5"/>
      <c r="AF902" s="5"/>
      <c r="AG902" s="5"/>
      <c r="AH902" s="5"/>
      <c r="AI902" s="5"/>
      <c r="AJ902" s="5"/>
      <c r="AK902" s="5"/>
      <c r="AL902" s="5"/>
      <c r="AM902" s="5"/>
    </row>
    <row r="903" spans="1:39" s="4" customFormat="1" ht="14.4">
      <c r="A903" s="64" t="s">
        <v>789</v>
      </c>
      <c r="B903" s="64" t="s">
        <v>162</v>
      </c>
      <c r="C903" s="64"/>
      <c r="D903" s="64" t="s">
        <v>163</v>
      </c>
      <c r="E903" s="11"/>
      <c r="F903" s="11"/>
      <c r="G903" s="8"/>
      <c r="I903" s="64"/>
      <c r="J903" s="48"/>
      <c r="K903" s="108"/>
      <c r="M903" s="64"/>
      <c r="N903" s="258"/>
      <c r="P903" s="64">
        <v>7</v>
      </c>
      <c r="Q903" s="259">
        <v>6397.94</v>
      </c>
      <c r="S903" s="64"/>
      <c r="T903" s="259"/>
      <c r="V903" s="174"/>
      <c r="W903" s="175"/>
      <c r="X903" s="167"/>
      <c r="Y903" s="167"/>
      <c r="Z903" s="167"/>
      <c r="AA903" s="66"/>
      <c r="AB903" s="5"/>
      <c r="AC903" s="5"/>
      <c r="AD903" s="5"/>
      <c r="AE903" s="5"/>
      <c r="AF903" s="5"/>
      <c r="AG903" s="5"/>
      <c r="AH903" s="5"/>
      <c r="AI903" s="5"/>
      <c r="AJ903" s="5"/>
      <c r="AK903" s="5"/>
      <c r="AL903" s="5"/>
      <c r="AM903" s="5"/>
    </row>
    <row r="904" spans="1:39" s="4" customFormat="1" ht="14.4">
      <c r="A904" s="64" t="s">
        <v>789</v>
      </c>
      <c r="B904" s="64" t="s">
        <v>164</v>
      </c>
      <c r="C904" s="64"/>
      <c r="D904" s="64" t="s">
        <v>165</v>
      </c>
      <c r="E904" s="11"/>
      <c r="F904" s="11"/>
      <c r="G904" s="8"/>
      <c r="I904" s="64"/>
      <c r="J904" s="48"/>
      <c r="K904" s="108"/>
      <c r="M904" s="64"/>
      <c r="N904" s="258"/>
      <c r="P904" s="64">
        <v>1</v>
      </c>
      <c r="Q904" s="259">
        <v>8.0399999999999991</v>
      </c>
      <c r="S904" s="64"/>
      <c r="T904" s="259"/>
      <c r="V904" s="174"/>
      <c r="W904" s="175"/>
      <c r="X904" s="167"/>
      <c r="Y904" s="167"/>
      <c r="Z904" s="167"/>
      <c r="AA904" s="66"/>
      <c r="AB904" s="5"/>
      <c r="AC904" s="5"/>
      <c r="AD904" s="5"/>
      <c r="AE904" s="5"/>
      <c r="AF904" s="5"/>
      <c r="AG904" s="5"/>
      <c r="AH904" s="5"/>
      <c r="AI904" s="5"/>
      <c r="AJ904" s="5"/>
      <c r="AK904" s="5"/>
      <c r="AL904" s="5"/>
      <c r="AM904" s="5"/>
    </row>
    <row r="905" spans="1:39" s="4" customFormat="1" ht="14.4">
      <c r="A905" s="64" t="s">
        <v>789</v>
      </c>
      <c r="B905" s="64" t="s">
        <v>166</v>
      </c>
      <c r="C905" s="64"/>
      <c r="D905" s="64" t="s">
        <v>167</v>
      </c>
      <c r="E905" s="11"/>
      <c r="F905" s="11"/>
      <c r="G905" s="8"/>
      <c r="I905" s="64"/>
      <c r="J905" s="48"/>
      <c r="K905" s="108"/>
      <c r="M905" s="64"/>
      <c r="N905" s="258"/>
      <c r="P905" s="64">
        <v>2</v>
      </c>
      <c r="Q905" s="259">
        <v>714.13</v>
      </c>
      <c r="S905" s="64"/>
      <c r="T905" s="259"/>
      <c r="V905" s="174"/>
      <c r="W905" s="175"/>
      <c r="X905" s="167"/>
      <c r="Y905" s="167"/>
      <c r="Z905" s="167"/>
      <c r="AA905" s="66"/>
      <c r="AB905" s="5"/>
      <c r="AC905" s="5"/>
      <c r="AD905" s="5"/>
      <c r="AE905" s="5"/>
      <c r="AF905" s="5"/>
      <c r="AG905" s="5"/>
      <c r="AH905" s="5"/>
      <c r="AI905" s="5"/>
      <c r="AJ905" s="5"/>
      <c r="AK905" s="5"/>
      <c r="AL905" s="5"/>
      <c r="AM905" s="5"/>
    </row>
    <row r="906" spans="1:39" s="4" customFormat="1" ht="14.4">
      <c r="A906" s="64" t="s">
        <v>789</v>
      </c>
      <c r="B906" s="64" t="s">
        <v>168</v>
      </c>
      <c r="C906" s="64"/>
      <c r="D906" s="64" t="s">
        <v>169</v>
      </c>
      <c r="E906" s="11"/>
      <c r="F906" s="11"/>
      <c r="G906" s="8"/>
      <c r="I906" s="64"/>
      <c r="J906" s="48"/>
      <c r="K906" s="108"/>
      <c r="M906" s="64"/>
      <c r="N906" s="258"/>
      <c r="P906" s="64">
        <v>8</v>
      </c>
      <c r="Q906" s="259">
        <v>1785.95</v>
      </c>
      <c r="S906" s="64"/>
      <c r="T906" s="259"/>
      <c r="V906" s="174"/>
      <c r="W906" s="175"/>
      <c r="X906" s="167"/>
      <c r="Y906" s="167"/>
      <c r="Z906" s="167"/>
      <c r="AA906" s="66"/>
      <c r="AB906" s="5"/>
      <c r="AC906" s="5"/>
      <c r="AD906" s="5"/>
      <c r="AE906" s="5"/>
      <c r="AF906" s="5"/>
      <c r="AG906" s="5"/>
      <c r="AH906" s="5"/>
      <c r="AI906" s="5"/>
      <c r="AJ906" s="5"/>
      <c r="AK906" s="5"/>
      <c r="AL906" s="5"/>
      <c r="AM906" s="5"/>
    </row>
    <row r="907" spans="1:39" s="4" customFormat="1" ht="14.4">
      <c r="A907" s="64" t="s">
        <v>789</v>
      </c>
      <c r="B907" s="64" t="s">
        <v>170</v>
      </c>
      <c r="C907" s="64"/>
      <c r="D907" s="64" t="s">
        <v>171</v>
      </c>
      <c r="E907" s="11"/>
      <c r="F907" s="11"/>
      <c r="G907" s="8"/>
      <c r="I907" s="64"/>
      <c r="J907" s="48"/>
      <c r="K907" s="108"/>
      <c r="M907" s="64"/>
      <c r="N907" s="258"/>
      <c r="P907" s="64">
        <v>4</v>
      </c>
      <c r="Q907" s="259">
        <v>392.7</v>
      </c>
      <c r="S907" s="64"/>
      <c r="T907" s="259"/>
      <c r="V907" s="174"/>
      <c r="W907" s="175"/>
      <c r="X907" s="167"/>
      <c r="Y907" s="167"/>
      <c r="Z907" s="167"/>
      <c r="AA907" s="66"/>
      <c r="AB907" s="5"/>
      <c r="AC907" s="5"/>
      <c r="AD907" s="5"/>
      <c r="AE907" s="5"/>
      <c r="AF907" s="5"/>
      <c r="AG907" s="5"/>
      <c r="AH907" s="5"/>
      <c r="AI907" s="5"/>
      <c r="AJ907" s="5"/>
      <c r="AK907" s="5"/>
      <c r="AL907" s="5"/>
      <c r="AM907" s="5"/>
    </row>
    <row r="908" spans="1:39" s="4" customFormat="1" ht="14.4">
      <c r="A908" s="64" t="s">
        <v>789</v>
      </c>
      <c r="B908" s="64" t="s">
        <v>172</v>
      </c>
      <c r="C908" s="64"/>
      <c r="D908" s="64" t="s">
        <v>173</v>
      </c>
      <c r="E908" s="11"/>
      <c r="F908" s="11"/>
      <c r="G908" s="8"/>
      <c r="I908" s="64"/>
      <c r="J908" s="48"/>
      <c r="K908" s="108"/>
      <c r="M908" s="64"/>
      <c r="N908" s="258"/>
      <c r="P908" s="64">
        <v>40</v>
      </c>
      <c r="Q908" s="259">
        <v>30813.38</v>
      </c>
      <c r="S908" s="64"/>
      <c r="T908" s="259"/>
      <c r="V908" s="174"/>
      <c r="W908" s="175"/>
      <c r="X908" s="167"/>
      <c r="Y908" s="167"/>
      <c r="Z908" s="167"/>
      <c r="AA908" s="66"/>
      <c r="AB908" s="5"/>
      <c r="AC908" s="5"/>
      <c r="AD908" s="5"/>
      <c r="AE908" s="5"/>
      <c r="AF908" s="5"/>
      <c r="AG908" s="5"/>
      <c r="AH908" s="5"/>
      <c r="AI908" s="5"/>
      <c r="AJ908" s="5"/>
      <c r="AK908" s="5"/>
      <c r="AL908" s="5"/>
      <c r="AM908" s="5"/>
    </row>
    <row r="909" spans="1:39" s="4" customFormat="1" ht="14.4">
      <c r="A909" s="64" t="s">
        <v>789</v>
      </c>
      <c r="B909" s="64" t="s">
        <v>174</v>
      </c>
      <c r="C909" s="64"/>
      <c r="D909" s="64" t="s">
        <v>175</v>
      </c>
      <c r="E909" s="11"/>
      <c r="F909" s="11"/>
      <c r="G909" s="8"/>
      <c r="I909" s="64"/>
      <c r="J909" s="48"/>
      <c r="K909" s="108"/>
      <c r="M909" s="64"/>
      <c r="N909" s="258"/>
      <c r="P909" s="64">
        <v>123</v>
      </c>
      <c r="Q909" s="259">
        <v>67405.64</v>
      </c>
      <c r="S909" s="64"/>
      <c r="T909" s="259"/>
      <c r="V909" s="174"/>
      <c r="W909" s="175"/>
      <c r="X909" s="167"/>
      <c r="Y909" s="167"/>
      <c r="Z909" s="167"/>
      <c r="AA909" s="66"/>
      <c r="AB909" s="5"/>
      <c r="AC909" s="5"/>
      <c r="AD909" s="5"/>
      <c r="AE909" s="5"/>
      <c r="AF909" s="5"/>
      <c r="AG909" s="5"/>
      <c r="AH909" s="5"/>
      <c r="AI909" s="5"/>
      <c r="AJ909" s="5"/>
      <c r="AK909" s="5"/>
      <c r="AL909" s="5"/>
      <c r="AM909" s="5"/>
    </row>
    <row r="910" spans="1:39" s="4" customFormat="1" ht="14.4">
      <c r="A910" s="64" t="s">
        <v>789</v>
      </c>
      <c r="B910" s="64" t="s">
        <v>176</v>
      </c>
      <c r="C910" s="64"/>
      <c r="D910" s="64" t="s">
        <v>146</v>
      </c>
      <c r="E910" s="11"/>
      <c r="F910" s="11"/>
      <c r="G910" s="8"/>
      <c r="I910" s="64"/>
      <c r="J910" s="48"/>
      <c r="K910" s="108"/>
      <c r="M910" s="64"/>
      <c r="N910" s="258"/>
      <c r="P910" s="64">
        <v>1</v>
      </c>
      <c r="Q910" s="259">
        <v>194.09</v>
      </c>
      <c r="S910" s="64"/>
      <c r="T910" s="259"/>
      <c r="V910" s="174"/>
      <c r="W910" s="175"/>
      <c r="X910" s="167"/>
      <c r="Y910" s="167"/>
      <c r="Z910" s="167"/>
      <c r="AA910" s="66"/>
      <c r="AB910" s="5"/>
      <c r="AC910" s="5"/>
      <c r="AD910" s="5"/>
      <c r="AE910" s="5"/>
      <c r="AF910" s="5"/>
      <c r="AG910" s="5"/>
      <c r="AH910" s="5"/>
      <c r="AI910" s="5"/>
      <c r="AJ910" s="5"/>
      <c r="AK910" s="5"/>
      <c r="AL910" s="5"/>
      <c r="AM910" s="5"/>
    </row>
    <row r="911" spans="1:39" s="4" customFormat="1" ht="14.4">
      <c r="A911" s="64" t="s">
        <v>789</v>
      </c>
      <c r="B911" s="64" t="s">
        <v>177</v>
      </c>
      <c r="C911" s="64"/>
      <c r="D911" s="64" t="s">
        <v>148</v>
      </c>
      <c r="E911" s="11"/>
      <c r="F911" s="11"/>
      <c r="G911" s="8"/>
      <c r="I911" s="64"/>
      <c r="J911" s="48"/>
      <c r="K911" s="108"/>
      <c r="M911" s="64"/>
      <c r="N911" s="258"/>
      <c r="P911" s="64">
        <v>2</v>
      </c>
      <c r="Q911" s="259">
        <v>432.26</v>
      </c>
      <c r="S911" s="64"/>
      <c r="T911" s="259"/>
      <c r="V911" s="174"/>
      <c r="W911" s="175"/>
      <c r="X911" s="167"/>
      <c r="Y911" s="167"/>
      <c r="Z911" s="167"/>
      <c r="AA911" s="66"/>
      <c r="AB911" s="5"/>
      <c r="AC911" s="5"/>
      <c r="AD911" s="5"/>
      <c r="AE911" s="5"/>
      <c r="AF911" s="5"/>
      <c r="AG911" s="5"/>
      <c r="AH911" s="5"/>
      <c r="AI911" s="5"/>
      <c r="AJ911" s="5"/>
      <c r="AK911" s="5"/>
      <c r="AL911" s="5"/>
      <c r="AM911" s="5"/>
    </row>
    <row r="912" spans="1:39" s="4" customFormat="1" ht="14.4">
      <c r="A912" s="64" t="s">
        <v>789</v>
      </c>
      <c r="B912" s="64" t="s">
        <v>178</v>
      </c>
      <c r="C912" s="64"/>
      <c r="D912" s="64" t="s">
        <v>157</v>
      </c>
      <c r="E912" s="11"/>
      <c r="F912" s="11"/>
      <c r="G912" s="8"/>
      <c r="I912" s="64"/>
      <c r="J912" s="48"/>
      <c r="K912" s="108"/>
      <c r="M912" s="64"/>
      <c r="N912" s="258"/>
      <c r="P912" s="64">
        <v>12</v>
      </c>
      <c r="Q912" s="259">
        <v>11940.61</v>
      </c>
      <c r="S912" s="64"/>
      <c r="T912" s="259"/>
      <c r="V912" s="174"/>
      <c r="W912" s="175"/>
      <c r="X912" s="167"/>
      <c r="Y912" s="167"/>
      <c r="Z912" s="167"/>
      <c r="AA912" s="66"/>
      <c r="AB912" s="5"/>
      <c r="AC912" s="5"/>
      <c r="AD912" s="5"/>
      <c r="AE912" s="5"/>
      <c r="AF912" s="5"/>
      <c r="AG912" s="5"/>
      <c r="AH912" s="5"/>
      <c r="AI912" s="5"/>
      <c r="AJ912" s="5"/>
      <c r="AK912" s="5"/>
      <c r="AL912" s="5"/>
      <c r="AM912" s="5"/>
    </row>
    <row r="913" spans="1:39" s="4" customFormat="1" ht="14.4">
      <c r="A913" s="64" t="s">
        <v>789</v>
      </c>
      <c r="B913" s="64" t="s">
        <v>179</v>
      </c>
      <c r="C913" s="64"/>
      <c r="D913" s="64" t="s">
        <v>180</v>
      </c>
      <c r="E913" s="11"/>
      <c r="F913" s="11"/>
      <c r="G913" s="8"/>
      <c r="I913" s="64"/>
      <c r="J913" s="48"/>
      <c r="K913" s="108"/>
      <c r="M913" s="64"/>
      <c r="N913" s="258"/>
      <c r="P913" s="64">
        <v>1</v>
      </c>
      <c r="Q913" s="259">
        <v>430.37</v>
      </c>
      <c r="S913" s="64"/>
      <c r="T913" s="259"/>
      <c r="V913" s="174"/>
      <c r="W913" s="175"/>
      <c r="X913" s="167"/>
      <c r="Y913" s="167"/>
      <c r="Z913" s="167"/>
      <c r="AA913" s="66"/>
      <c r="AB913" s="5"/>
      <c r="AC913" s="5"/>
      <c r="AD913" s="5"/>
      <c r="AE913" s="5"/>
      <c r="AF913" s="5"/>
      <c r="AG913" s="5"/>
      <c r="AH913" s="5"/>
      <c r="AI913" s="5"/>
      <c r="AJ913" s="5"/>
      <c r="AK913" s="5"/>
      <c r="AL913" s="5"/>
      <c r="AM913" s="5"/>
    </row>
    <row r="914" spans="1:39" s="4" customFormat="1" ht="14.4">
      <c r="A914" s="64" t="s">
        <v>789</v>
      </c>
      <c r="B914" s="64" t="s">
        <v>181</v>
      </c>
      <c r="C914" s="64"/>
      <c r="D914" s="64" t="s">
        <v>123</v>
      </c>
      <c r="E914" s="11"/>
      <c r="F914" s="11"/>
      <c r="G914" s="8"/>
      <c r="I914" s="64"/>
      <c r="J914" s="48"/>
      <c r="K914" s="108"/>
      <c r="M914" s="64"/>
      <c r="N914" s="258"/>
      <c r="P914" s="64">
        <v>5</v>
      </c>
      <c r="Q914" s="259">
        <v>1048.04</v>
      </c>
      <c r="S914" s="64"/>
      <c r="T914" s="259"/>
      <c r="V914" s="174"/>
      <c r="W914" s="175"/>
      <c r="X914" s="167"/>
      <c r="Y914" s="167"/>
      <c r="Z914" s="167"/>
      <c r="AA914" s="66"/>
      <c r="AB914" s="5"/>
      <c r="AC914" s="5"/>
      <c r="AD914" s="5"/>
      <c r="AE914" s="5"/>
      <c r="AF914" s="5"/>
      <c r="AG914" s="5"/>
      <c r="AH914" s="5"/>
      <c r="AI914" s="5"/>
      <c r="AJ914" s="5"/>
      <c r="AK914" s="5"/>
      <c r="AL914" s="5"/>
      <c r="AM914" s="5"/>
    </row>
    <row r="915" spans="1:39" s="4" customFormat="1" ht="14.4">
      <c r="A915" s="64" t="s">
        <v>789</v>
      </c>
      <c r="B915" s="64" t="s">
        <v>184</v>
      </c>
      <c r="C915" s="64"/>
      <c r="D915" s="64" t="s">
        <v>185</v>
      </c>
      <c r="E915" s="11"/>
      <c r="F915" s="11"/>
      <c r="G915" s="8"/>
      <c r="I915" s="64"/>
      <c r="J915" s="48"/>
      <c r="K915" s="108"/>
      <c r="M915" s="64"/>
      <c r="N915" s="258"/>
      <c r="P915" s="64">
        <v>2</v>
      </c>
      <c r="Q915" s="259">
        <v>792.83</v>
      </c>
      <c r="S915" s="64"/>
      <c r="T915" s="259"/>
      <c r="V915" s="174"/>
      <c r="W915" s="175"/>
      <c r="X915" s="167"/>
      <c r="Y915" s="167"/>
      <c r="Z915" s="167"/>
      <c r="AA915" s="66"/>
      <c r="AB915" s="5"/>
      <c r="AC915" s="5"/>
      <c r="AD915" s="5"/>
      <c r="AE915" s="5"/>
      <c r="AF915" s="5"/>
      <c r="AG915" s="5"/>
      <c r="AH915" s="5"/>
      <c r="AI915" s="5"/>
      <c r="AJ915" s="5"/>
      <c r="AK915" s="5"/>
      <c r="AL915" s="5"/>
      <c r="AM915" s="5"/>
    </row>
    <row r="916" spans="1:39" s="4" customFormat="1" ht="14.4">
      <c r="A916" s="64" t="s">
        <v>789</v>
      </c>
      <c r="B916" s="64" t="s">
        <v>186</v>
      </c>
      <c r="C916" s="64"/>
      <c r="D916" s="64" t="s">
        <v>187</v>
      </c>
      <c r="E916" s="11"/>
      <c r="F916" s="11"/>
      <c r="G916" s="8"/>
      <c r="I916" s="64"/>
      <c r="J916" s="48"/>
      <c r="K916" s="108"/>
      <c r="M916" s="64"/>
      <c r="N916" s="258"/>
      <c r="P916" s="64">
        <v>4</v>
      </c>
      <c r="Q916" s="259">
        <v>1315.21</v>
      </c>
      <c r="S916" s="64"/>
      <c r="T916" s="259"/>
      <c r="V916" s="174"/>
      <c r="W916" s="175"/>
      <c r="X916" s="167"/>
      <c r="Y916" s="167"/>
      <c r="Z916" s="167"/>
      <c r="AA916" s="66"/>
      <c r="AB916" s="5"/>
      <c r="AC916" s="5"/>
      <c r="AD916" s="5"/>
      <c r="AE916" s="5"/>
      <c r="AF916" s="5"/>
      <c r="AG916" s="5"/>
      <c r="AH916" s="5"/>
      <c r="AI916" s="5"/>
      <c r="AJ916" s="5"/>
      <c r="AK916" s="5"/>
      <c r="AL916" s="5"/>
      <c r="AM916" s="5"/>
    </row>
    <row r="917" spans="1:39" s="4" customFormat="1" ht="14.4">
      <c r="A917" s="64" t="s">
        <v>789</v>
      </c>
      <c r="B917" s="64" t="s">
        <v>188</v>
      </c>
      <c r="C917" s="64"/>
      <c r="D917" s="64" t="s">
        <v>189</v>
      </c>
      <c r="E917" s="11"/>
      <c r="F917" s="11"/>
      <c r="G917" s="8"/>
      <c r="I917" s="64"/>
      <c r="J917" s="48"/>
      <c r="K917" s="108"/>
      <c r="M917" s="64"/>
      <c r="N917" s="258"/>
      <c r="P917" s="64">
        <v>1</v>
      </c>
      <c r="Q917" s="259">
        <v>161.96</v>
      </c>
      <c r="S917" s="64"/>
      <c r="T917" s="259"/>
      <c r="V917" s="174"/>
      <c r="W917" s="175"/>
      <c r="X917" s="167"/>
      <c r="Y917" s="167"/>
      <c r="Z917" s="167"/>
      <c r="AA917" s="66"/>
      <c r="AB917" s="5"/>
      <c r="AC917" s="5"/>
      <c r="AD917" s="5"/>
      <c r="AE917" s="5"/>
      <c r="AF917" s="5"/>
      <c r="AG917" s="5"/>
      <c r="AH917" s="5"/>
      <c r="AI917" s="5"/>
      <c r="AJ917" s="5"/>
      <c r="AK917" s="5"/>
      <c r="AL917" s="5"/>
      <c r="AM917" s="5"/>
    </row>
    <row r="918" spans="1:39" s="4" customFormat="1" ht="14.4">
      <c r="A918" s="64" t="s">
        <v>789</v>
      </c>
      <c r="B918" s="64" t="s">
        <v>190</v>
      </c>
      <c r="C918" s="64"/>
      <c r="D918" s="64" t="s">
        <v>191</v>
      </c>
      <c r="E918" s="11"/>
      <c r="F918" s="11"/>
      <c r="G918" s="8"/>
      <c r="I918" s="64"/>
      <c r="J918" s="48"/>
      <c r="K918" s="108"/>
      <c r="M918" s="64"/>
      <c r="N918" s="258"/>
      <c r="P918" s="64">
        <v>1</v>
      </c>
      <c r="Q918" s="259">
        <v>5000</v>
      </c>
      <c r="S918" s="64"/>
      <c r="T918" s="259"/>
      <c r="V918" s="174"/>
      <c r="W918" s="175"/>
      <c r="X918" s="167"/>
      <c r="Y918" s="167"/>
      <c r="Z918" s="167"/>
      <c r="AA918" s="66"/>
      <c r="AB918" s="5"/>
      <c r="AC918" s="5"/>
      <c r="AD918" s="5"/>
      <c r="AE918" s="5"/>
      <c r="AF918" s="5"/>
      <c r="AG918" s="5"/>
      <c r="AH918" s="5"/>
      <c r="AI918" s="5"/>
      <c r="AJ918" s="5"/>
      <c r="AK918" s="5"/>
      <c r="AL918" s="5"/>
      <c r="AM918" s="5"/>
    </row>
    <row r="919" spans="1:39" s="4" customFormat="1" ht="14.4">
      <c r="A919" s="64" t="s">
        <v>789</v>
      </c>
      <c r="B919" s="64" t="s">
        <v>556</v>
      </c>
      <c r="C919" s="64"/>
      <c r="D919" s="64" t="s">
        <v>439</v>
      </c>
      <c r="E919" s="11"/>
      <c r="F919" s="11"/>
      <c r="G919" s="8"/>
      <c r="I919" s="64"/>
      <c r="J919" s="48"/>
      <c r="K919" s="108"/>
      <c r="M919" s="64"/>
      <c r="N919" s="258"/>
      <c r="P919" s="64">
        <v>3</v>
      </c>
      <c r="Q919" s="259">
        <v>732.63</v>
      </c>
      <c r="S919" s="64"/>
      <c r="T919" s="259"/>
      <c r="V919" s="174"/>
      <c r="W919" s="175"/>
      <c r="X919" s="167"/>
      <c r="Y919" s="167"/>
      <c r="Z919" s="167"/>
      <c r="AA919" s="66"/>
      <c r="AB919" s="5"/>
      <c r="AC919" s="5"/>
      <c r="AD919" s="5"/>
      <c r="AE919" s="5"/>
      <c r="AF919" s="5"/>
      <c r="AG919" s="5"/>
      <c r="AH919" s="5"/>
      <c r="AI919" s="5"/>
      <c r="AJ919" s="5"/>
      <c r="AK919" s="5"/>
      <c r="AL919" s="5"/>
      <c r="AM919" s="5"/>
    </row>
    <row r="920" spans="1:39" s="4" customFormat="1" ht="14.4">
      <c r="A920" s="64" t="s">
        <v>789</v>
      </c>
      <c r="B920" s="64" t="s">
        <v>192</v>
      </c>
      <c r="C920" s="64"/>
      <c r="D920" s="64" t="s">
        <v>193</v>
      </c>
      <c r="E920" s="11"/>
      <c r="F920" s="11"/>
      <c r="G920" s="8"/>
      <c r="I920" s="64"/>
      <c r="J920" s="48"/>
      <c r="K920" s="108"/>
      <c r="M920" s="64"/>
      <c r="N920" s="258"/>
      <c r="P920" s="64">
        <v>2</v>
      </c>
      <c r="Q920" s="259">
        <v>475.12</v>
      </c>
      <c r="S920" s="64"/>
      <c r="T920" s="259"/>
      <c r="V920" s="174"/>
      <c r="W920" s="175"/>
      <c r="X920" s="167"/>
      <c r="Y920" s="167"/>
      <c r="Z920" s="167"/>
      <c r="AA920" s="66"/>
      <c r="AB920" s="5"/>
      <c r="AC920" s="5"/>
      <c r="AD920" s="5"/>
      <c r="AE920" s="5"/>
      <c r="AF920" s="5"/>
      <c r="AG920" s="5"/>
      <c r="AH920" s="5"/>
      <c r="AI920" s="5"/>
      <c r="AJ920" s="5"/>
      <c r="AK920" s="5"/>
      <c r="AL920" s="5"/>
      <c r="AM920" s="5"/>
    </row>
    <row r="921" spans="1:39" s="4" customFormat="1" ht="14.4">
      <c r="A921" s="64" t="s">
        <v>789</v>
      </c>
      <c r="B921" s="64" t="s">
        <v>194</v>
      </c>
      <c r="C921" s="64"/>
      <c r="D921" s="64" t="s">
        <v>195</v>
      </c>
      <c r="E921" s="11"/>
      <c r="F921" s="11"/>
      <c r="G921" s="8"/>
      <c r="I921" s="64"/>
      <c r="J921" s="48"/>
      <c r="K921" s="108"/>
      <c r="M921" s="64"/>
      <c r="N921" s="258"/>
      <c r="P921" s="64">
        <v>1</v>
      </c>
      <c r="Q921" s="259">
        <v>478.51</v>
      </c>
      <c r="S921" s="64"/>
      <c r="T921" s="259"/>
      <c r="V921" s="174"/>
      <c r="W921" s="175"/>
      <c r="X921" s="167"/>
      <c r="Y921" s="167"/>
      <c r="Z921" s="167"/>
      <c r="AA921" s="66"/>
      <c r="AB921" s="5"/>
      <c r="AC921" s="5"/>
      <c r="AD921" s="5"/>
      <c r="AE921" s="5"/>
      <c r="AF921" s="5"/>
      <c r="AG921" s="5"/>
      <c r="AH921" s="5"/>
      <c r="AI921" s="5"/>
      <c r="AJ921" s="5"/>
      <c r="AK921" s="5"/>
      <c r="AL921" s="5"/>
      <c r="AM921" s="5"/>
    </row>
    <row r="922" spans="1:39" s="4" customFormat="1" ht="14.4">
      <c r="A922" s="64" t="s">
        <v>789</v>
      </c>
      <c r="B922" s="64" t="s">
        <v>198</v>
      </c>
      <c r="C922" s="64"/>
      <c r="D922" s="64" t="s">
        <v>199</v>
      </c>
      <c r="E922" s="11"/>
      <c r="F922" s="11"/>
      <c r="G922" s="8"/>
      <c r="I922" s="64"/>
      <c r="J922" s="48"/>
      <c r="K922" s="108"/>
      <c r="M922" s="64"/>
      <c r="N922" s="258"/>
      <c r="P922" s="64">
        <v>3</v>
      </c>
      <c r="Q922" s="259">
        <v>3571.59</v>
      </c>
      <c r="S922" s="64"/>
      <c r="T922" s="259"/>
      <c r="V922" s="174"/>
      <c r="W922" s="175"/>
      <c r="X922" s="167"/>
      <c r="Y922" s="167"/>
      <c r="Z922" s="167"/>
      <c r="AA922" s="66"/>
      <c r="AB922" s="5"/>
      <c r="AC922" s="5"/>
      <c r="AD922" s="5"/>
      <c r="AE922" s="5"/>
      <c r="AF922" s="5"/>
      <c r="AG922" s="5"/>
      <c r="AH922" s="5"/>
      <c r="AI922" s="5"/>
      <c r="AJ922" s="5"/>
      <c r="AK922" s="5"/>
      <c r="AL922" s="5"/>
      <c r="AM922" s="5"/>
    </row>
    <row r="923" spans="1:39" s="4" customFormat="1" ht="14.4">
      <c r="A923" s="64" t="s">
        <v>789</v>
      </c>
      <c r="B923" s="64" t="s">
        <v>201</v>
      </c>
      <c r="C923" s="64"/>
      <c r="D923" s="64" t="s">
        <v>193</v>
      </c>
      <c r="E923" s="11"/>
      <c r="F923" s="11"/>
      <c r="G923" s="8"/>
      <c r="I923" s="64"/>
      <c r="J923" s="48"/>
      <c r="K923" s="108"/>
      <c r="M923" s="64"/>
      <c r="N923" s="258"/>
      <c r="P923" s="64">
        <v>33</v>
      </c>
      <c r="Q923" s="259">
        <v>13112.28</v>
      </c>
      <c r="S923" s="64"/>
      <c r="T923" s="259"/>
      <c r="V923" s="174"/>
      <c r="W923" s="175"/>
      <c r="X923" s="167"/>
      <c r="Y923" s="167"/>
      <c r="Z923" s="167"/>
      <c r="AA923" s="66"/>
      <c r="AB923" s="5"/>
      <c r="AC923" s="5"/>
      <c r="AD923" s="5"/>
      <c r="AE923" s="5"/>
      <c r="AF923" s="5"/>
      <c r="AG923" s="5"/>
      <c r="AH923" s="5"/>
      <c r="AI923" s="5"/>
      <c r="AJ923" s="5"/>
      <c r="AK923" s="5"/>
      <c r="AL923" s="5"/>
      <c r="AM923" s="5"/>
    </row>
    <row r="924" spans="1:39" s="4" customFormat="1" ht="14.4">
      <c r="A924" s="64" t="s">
        <v>789</v>
      </c>
      <c r="B924" s="64" t="s">
        <v>463</v>
      </c>
      <c r="C924" s="64"/>
      <c r="D924" s="64" t="s">
        <v>84</v>
      </c>
      <c r="E924" s="11"/>
      <c r="F924" s="11"/>
      <c r="G924" s="8"/>
      <c r="I924" s="64"/>
      <c r="J924" s="48"/>
      <c r="K924" s="108"/>
      <c r="M924" s="64"/>
      <c r="N924" s="258"/>
      <c r="P924" s="64">
        <v>97</v>
      </c>
      <c r="Q924" s="259">
        <v>48562.2</v>
      </c>
      <c r="S924" s="64"/>
      <c r="T924" s="259"/>
      <c r="V924" s="174"/>
      <c r="W924" s="175"/>
      <c r="X924" s="167"/>
      <c r="Y924" s="167"/>
      <c r="Z924" s="167"/>
      <c r="AA924" s="66"/>
      <c r="AB924" s="5"/>
      <c r="AC924" s="5"/>
      <c r="AD924" s="5"/>
      <c r="AE924" s="5"/>
      <c r="AF924" s="5"/>
      <c r="AG924" s="5"/>
      <c r="AH924" s="5"/>
      <c r="AI924" s="5"/>
      <c r="AJ924" s="5"/>
      <c r="AK924" s="5"/>
      <c r="AL924" s="5"/>
      <c r="AM924" s="5"/>
    </row>
    <row r="925" spans="1:39" s="4" customFormat="1" ht="14.4">
      <c r="A925" s="64" t="s">
        <v>789</v>
      </c>
      <c r="B925" s="64" t="s">
        <v>204</v>
      </c>
      <c r="C925" s="64"/>
      <c r="D925" s="64" t="s">
        <v>96</v>
      </c>
      <c r="E925" s="11"/>
      <c r="F925" s="11"/>
      <c r="G925" s="8"/>
      <c r="I925" s="64"/>
      <c r="J925" s="48"/>
      <c r="K925" s="108"/>
      <c r="M925" s="64"/>
      <c r="N925" s="258"/>
      <c r="P925" s="64">
        <v>1</v>
      </c>
      <c r="Q925" s="259">
        <v>62.6</v>
      </c>
      <c r="S925" s="64"/>
      <c r="T925" s="259"/>
      <c r="V925" s="174"/>
      <c r="W925" s="175"/>
      <c r="X925" s="167"/>
      <c r="Y925" s="167"/>
      <c r="Z925" s="167"/>
      <c r="AA925" s="66"/>
      <c r="AB925" s="5"/>
      <c r="AC925" s="5"/>
      <c r="AD925" s="5"/>
      <c r="AE925" s="5"/>
      <c r="AF925" s="5"/>
      <c r="AG925" s="5"/>
      <c r="AH925" s="5"/>
      <c r="AI925" s="5"/>
      <c r="AJ925" s="5"/>
      <c r="AK925" s="5"/>
      <c r="AL925" s="5"/>
      <c r="AM925" s="5"/>
    </row>
    <row r="926" spans="1:39" s="4" customFormat="1" ht="14.4">
      <c r="A926" s="64" t="s">
        <v>789</v>
      </c>
      <c r="B926" s="64" t="s">
        <v>205</v>
      </c>
      <c r="C926" s="64"/>
      <c r="D926" s="64" t="s">
        <v>165</v>
      </c>
      <c r="E926" s="11"/>
      <c r="F926" s="11"/>
      <c r="G926" s="8"/>
      <c r="I926" s="64"/>
      <c r="J926" s="48"/>
      <c r="K926" s="108"/>
      <c r="M926" s="64"/>
      <c r="N926" s="258"/>
      <c r="P926" s="64">
        <v>14</v>
      </c>
      <c r="Q926" s="259">
        <v>14828.57</v>
      </c>
      <c r="S926" s="64"/>
      <c r="T926" s="259"/>
      <c r="V926" s="174"/>
      <c r="W926" s="175"/>
      <c r="X926" s="167"/>
      <c r="Y926" s="167"/>
      <c r="Z926" s="167"/>
      <c r="AA926" s="66"/>
      <c r="AB926" s="5"/>
      <c r="AC926" s="5"/>
      <c r="AD926" s="5"/>
      <c r="AE926" s="5"/>
      <c r="AF926" s="5"/>
      <c r="AG926" s="5"/>
      <c r="AH926" s="5"/>
      <c r="AI926" s="5"/>
      <c r="AJ926" s="5"/>
      <c r="AK926" s="5"/>
      <c r="AL926" s="5"/>
      <c r="AM926" s="5"/>
    </row>
    <row r="927" spans="1:39" s="4" customFormat="1" ht="14.4">
      <c r="A927" s="64" t="s">
        <v>789</v>
      </c>
      <c r="B927" s="64" t="s">
        <v>206</v>
      </c>
      <c r="C927" s="64"/>
      <c r="D927" s="64" t="s">
        <v>207</v>
      </c>
      <c r="E927" s="11"/>
      <c r="F927" s="11"/>
      <c r="G927" s="8"/>
      <c r="I927" s="64"/>
      <c r="J927" s="48"/>
      <c r="K927" s="108"/>
      <c r="M927" s="64"/>
      <c r="N927" s="258"/>
      <c r="P927" s="64">
        <v>6</v>
      </c>
      <c r="Q927" s="259">
        <v>4435.3599999999997</v>
      </c>
      <c r="S927" s="64"/>
      <c r="T927" s="259"/>
      <c r="V927" s="174"/>
      <c r="W927" s="175"/>
      <c r="X927" s="167"/>
      <c r="Y927" s="167"/>
      <c r="Z927" s="167"/>
      <c r="AA927" s="66"/>
      <c r="AB927" s="5"/>
      <c r="AC927" s="5"/>
      <c r="AD927" s="5"/>
      <c r="AE927" s="5"/>
      <c r="AF927" s="5"/>
      <c r="AG927" s="5"/>
      <c r="AH927" s="5"/>
      <c r="AI927" s="5"/>
      <c r="AJ927" s="5"/>
      <c r="AK927" s="5"/>
      <c r="AL927" s="5"/>
      <c r="AM927" s="5"/>
    </row>
    <row r="928" spans="1:39" s="4" customFormat="1" ht="14.4">
      <c r="A928" s="64" t="s">
        <v>789</v>
      </c>
      <c r="B928" s="64" t="s">
        <v>208</v>
      </c>
      <c r="C928" s="64"/>
      <c r="D928" s="64" t="s">
        <v>84</v>
      </c>
      <c r="E928" s="11"/>
      <c r="F928" s="11"/>
      <c r="G928" s="8"/>
      <c r="I928" s="64"/>
      <c r="J928" s="48"/>
      <c r="K928" s="108"/>
      <c r="M928" s="64"/>
      <c r="N928" s="258"/>
      <c r="P928" s="64">
        <v>1</v>
      </c>
      <c r="Q928" s="259">
        <v>306.58999999999997</v>
      </c>
      <c r="S928" s="64"/>
      <c r="T928" s="259"/>
      <c r="V928" s="174"/>
      <c r="W928" s="175"/>
      <c r="X928" s="167"/>
      <c r="Y928" s="167"/>
      <c r="Z928" s="167"/>
      <c r="AA928" s="66"/>
      <c r="AB928" s="5"/>
      <c r="AC928" s="5"/>
      <c r="AD928" s="5"/>
      <c r="AE928" s="5"/>
      <c r="AF928" s="5"/>
      <c r="AG928" s="5"/>
      <c r="AH928" s="5"/>
      <c r="AI928" s="5"/>
      <c r="AJ928" s="5"/>
      <c r="AK928" s="5"/>
      <c r="AL928" s="5"/>
      <c r="AM928" s="5"/>
    </row>
    <row r="929" spans="1:39" s="4" customFormat="1" ht="14.4">
      <c r="A929" s="64" t="s">
        <v>789</v>
      </c>
      <c r="B929" s="64" t="s">
        <v>208</v>
      </c>
      <c r="C929" s="64"/>
      <c r="D929" s="64" t="s">
        <v>121</v>
      </c>
      <c r="E929" s="11"/>
      <c r="F929" s="11"/>
      <c r="G929" s="8"/>
      <c r="I929" s="64"/>
      <c r="J929" s="48"/>
      <c r="K929" s="108"/>
      <c r="M929" s="64"/>
      <c r="N929" s="258"/>
      <c r="P929" s="64">
        <v>2</v>
      </c>
      <c r="Q929" s="259">
        <v>1106.1500000000001</v>
      </c>
      <c r="S929" s="64"/>
      <c r="T929" s="259"/>
      <c r="V929" s="174"/>
      <c r="W929" s="175"/>
      <c r="X929" s="167"/>
      <c r="Y929" s="167"/>
      <c r="Z929" s="167"/>
      <c r="AA929" s="66"/>
      <c r="AB929" s="5"/>
      <c r="AC929" s="5"/>
      <c r="AD929" s="5"/>
      <c r="AE929" s="5"/>
      <c r="AF929" s="5"/>
      <c r="AG929" s="5"/>
      <c r="AH929" s="5"/>
      <c r="AI929" s="5"/>
      <c r="AJ929" s="5"/>
      <c r="AK929" s="5"/>
      <c r="AL929" s="5"/>
      <c r="AM929" s="5"/>
    </row>
    <row r="930" spans="1:39" s="4" customFormat="1" ht="14.4">
      <c r="A930" s="64" t="s">
        <v>789</v>
      </c>
      <c r="B930" s="64" t="s">
        <v>209</v>
      </c>
      <c r="C930" s="64"/>
      <c r="D930" s="64" t="s">
        <v>210</v>
      </c>
      <c r="E930" s="11"/>
      <c r="F930" s="11"/>
      <c r="G930" s="8"/>
      <c r="I930" s="64"/>
      <c r="J930" s="48"/>
      <c r="K930" s="108"/>
      <c r="M930" s="64"/>
      <c r="N930" s="258"/>
      <c r="P930" s="64">
        <v>96</v>
      </c>
      <c r="Q930" s="259">
        <v>58555.77</v>
      </c>
      <c r="S930" s="64"/>
      <c r="T930" s="259"/>
      <c r="V930" s="174"/>
      <c r="W930" s="175"/>
      <c r="X930" s="167"/>
      <c r="Y930" s="167"/>
      <c r="Z930" s="167"/>
      <c r="AA930" s="66"/>
      <c r="AB930" s="5"/>
      <c r="AC930" s="5"/>
      <c r="AD930" s="5"/>
      <c r="AE930" s="5"/>
      <c r="AF930" s="5"/>
      <c r="AG930" s="5"/>
      <c r="AH930" s="5"/>
      <c r="AI930" s="5"/>
      <c r="AJ930" s="5"/>
      <c r="AK930" s="5"/>
      <c r="AL930" s="5"/>
      <c r="AM930" s="5"/>
    </row>
    <row r="931" spans="1:39" s="4" customFormat="1" ht="14.4">
      <c r="A931" s="64" t="s">
        <v>789</v>
      </c>
      <c r="B931" s="64" t="s">
        <v>211</v>
      </c>
      <c r="C931" s="64"/>
      <c r="D931" s="64" t="s">
        <v>148</v>
      </c>
      <c r="E931" s="11"/>
      <c r="F931" s="11"/>
      <c r="G931" s="8"/>
      <c r="I931" s="64"/>
      <c r="J931" s="48"/>
      <c r="K931" s="108"/>
      <c r="M931" s="64"/>
      <c r="N931" s="258"/>
      <c r="P931" s="64">
        <v>5</v>
      </c>
      <c r="Q931" s="259">
        <v>6411.77</v>
      </c>
      <c r="S931" s="64"/>
      <c r="T931" s="259"/>
      <c r="V931" s="174"/>
      <c r="W931" s="175"/>
      <c r="X931" s="167"/>
      <c r="Y931" s="167"/>
      <c r="Z931" s="167"/>
      <c r="AA931" s="66"/>
      <c r="AB931" s="5"/>
      <c r="AC931" s="5"/>
      <c r="AD931" s="5"/>
      <c r="AE931" s="5"/>
      <c r="AF931" s="5"/>
      <c r="AG931" s="5"/>
      <c r="AH931" s="5"/>
      <c r="AI931" s="5"/>
      <c r="AJ931" s="5"/>
      <c r="AK931" s="5"/>
      <c r="AL931" s="5"/>
      <c r="AM931" s="5"/>
    </row>
    <row r="932" spans="1:39" s="4" customFormat="1" ht="14.4">
      <c r="A932" s="64" t="s">
        <v>789</v>
      </c>
      <c r="B932" s="64" t="s">
        <v>212</v>
      </c>
      <c r="C932" s="64"/>
      <c r="D932" s="64" t="s">
        <v>213</v>
      </c>
      <c r="E932" s="11"/>
      <c r="F932" s="11"/>
      <c r="G932" s="8"/>
      <c r="I932" s="64"/>
      <c r="J932" s="48"/>
      <c r="K932" s="108"/>
      <c r="M932" s="64"/>
      <c r="N932" s="258"/>
      <c r="P932" s="64">
        <v>1</v>
      </c>
      <c r="Q932" s="259">
        <v>887.69</v>
      </c>
      <c r="S932" s="64"/>
      <c r="T932" s="259"/>
      <c r="V932" s="174"/>
      <c r="W932" s="175"/>
      <c r="X932" s="167"/>
      <c r="Y932" s="167"/>
      <c r="Z932" s="167"/>
      <c r="AA932" s="66"/>
      <c r="AB932" s="5"/>
      <c r="AC932" s="5"/>
      <c r="AD932" s="5"/>
      <c r="AE932" s="5"/>
      <c r="AF932" s="5"/>
      <c r="AG932" s="5"/>
      <c r="AH932" s="5"/>
      <c r="AI932" s="5"/>
      <c r="AJ932" s="5"/>
      <c r="AK932" s="5"/>
      <c r="AL932" s="5"/>
      <c r="AM932" s="5"/>
    </row>
    <row r="933" spans="1:39" s="4" customFormat="1" ht="14.4">
      <c r="A933" s="64" t="s">
        <v>789</v>
      </c>
      <c r="B933" s="64" t="s">
        <v>214</v>
      </c>
      <c r="C933" s="64"/>
      <c r="D933" s="64" t="s">
        <v>215</v>
      </c>
      <c r="E933" s="11"/>
      <c r="F933" s="11"/>
      <c r="G933" s="8"/>
      <c r="I933" s="64"/>
      <c r="J933" s="48"/>
      <c r="K933" s="108"/>
      <c r="M933" s="64"/>
      <c r="N933" s="258"/>
      <c r="P933" s="64">
        <v>2</v>
      </c>
      <c r="Q933" s="259">
        <v>609.28</v>
      </c>
      <c r="S933" s="64"/>
      <c r="T933" s="259"/>
      <c r="V933" s="174"/>
      <c r="W933" s="175"/>
      <c r="X933" s="167"/>
      <c r="Y933" s="167"/>
      <c r="Z933" s="167"/>
      <c r="AA933" s="66"/>
      <c r="AB933" s="5"/>
      <c r="AC933" s="5"/>
      <c r="AD933" s="5"/>
      <c r="AE933" s="5"/>
      <c r="AF933" s="5"/>
      <c r="AG933" s="5"/>
      <c r="AH933" s="5"/>
      <c r="AI933" s="5"/>
      <c r="AJ933" s="5"/>
      <c r="AK933" s="5"/>
      <c r="AL933" s="5"/>
      <c r="AM933" s="5"/>
    </row>
    <row r="934" spans="1:39" s="4" customFormat="1" ht="14.4">
      <c r="A934" s="64" t="s">
        <v>789</v>
      </c>
      <c r="B934" s="64" t="s">
        <v>217</v>
      </c>
      <c r="C934" s="64"/>
      <c r="D934" s="64" t="s">
        <v>218</v>
      </c>
      <c r="E934" s="11"/>
      <c r="F934" s="11"/>
      <c r="G934" s="8"/>
      <c r="I934" s="64"/>
      <c r="J934" s="48"/>
      <c r="K934" s="108"/>
      <c r="M934" s="64"/>
      <c r="N934" s="258"/>
      <c r="P934" s="64">
        <v>3</v>
      </c>
      <c r="Q934" s="259">
        <v>5062.99</v>
      </c>
      <c r="S934" s="64"/>
      <c r="T934" s="259"/>
      <c r="V934" s="174"/>
      <c r="W934" s="175"/>
      <c r="X934" s="167"/>
      <c r="Y934" s="167"/>
      <c r="Z934" s="167"/>
      <c r="AA934" s="66"/>
      <c r="AB934" s="5"/>
      <c r="AC934" s="5"/>
      <c r="AD934" s="5"/>
      <c r="AE934" s="5"/>
      <c r="AF934" s="5"/>
      <c r="AG934" s="5"/>
      <c r="AH934" s="5"/>
      <c r="AI934" s="5"/>
      <c r="AJ934" s="5"/>
      <c r="AK934" s="5"/>
      <c r="AL934" s="5"/>
      <c r="AM934" s="5"/>
    </row>
    <row r="935" spans="1:39" s="4" customFormat="1" ht="14.4">
      <c r="A935" s="64" t="s">
        <v>789</v>
      </c>
      <c r="B935" s="64" t="s">
        <v>219</v>
      </c>
      <c r="C935" s="64"/>
      <c r="D935" s="64" t="s">
        <v>100</v>
      </c>
      <c r="E935" s="11"/>
      <c r="F935" s="11"/>
      <c r="G935" s="8"/>
      <c r="I935" s="64"/>
      <c r="J935" s="48"/>
      <c r="K935" s="108"/>
      <c r="M935" s="64"/>
      <c r="N935" s="258"/>
      <c r="P935" s="64">
        <v>1</v>
      </c>
      <c r="Q935" s="259">
        <v>655</v>
      </c>
      <c r="S935" s="64"/>
      <c r="T935" s="259"/>
      <c r="V935" s="174"/>
      <c r="W935" s="175"/>
      <c r="X935" s="167"/>
      <c r="Y935" s="167"/>
      <c r="Z935" s="167"/>
      <c r="AA935" s="66"/>
      <c r="AB935" s="5"/>
      <c r="AC935" s="5"/>
      <c r="AD935" s="5"/>
      <c r="AE935" s="5"/>
      <c r="AF935" s="5"/>
      <c r="AG935" s="5"/>
      <c r="AH935" s="5"/>
      <c r="AI935" s="5"/>
      <c r="AJ935" s="5"/>
      <c r="AK935" s="5"/>
      <c r="AL935" s="5"/>
      <c r="AM935" s="5"/>
    </row>
    <row r="936" spans="1:39" s="4" customFormat="1" ht="14.4">
      <c r="A936" s="64" t="s">
        <v>789</v>
      </c>
      <c r="B936" s="64" t="s">
        <v>223</v>
      </c>
      <c r="C936" s="64"/>
      <c r="D936" s="64" t="s">
        <v>148</v>
      </c>
      <c r="E936" s="11"/>
      <c r="F936" s="11"/>
      <c r="G936" s="8"/>
      <c r="I936" s="64"/>
      <c r="J936" s="48"/>
      <c r="K936" s="108"/>
      <c r="M936" s="64"/>
      <c r="N936" s="258"/>
      <c r="P936" s="64">
        <v>6</v>
      </c>
      <c r="Q936" s="259">
        <v>3112.52</v>
      </c>
      <c r="S936" s="64"/>
      <c r="T936" s="259"/>
      <c r="V936" s="174"/>
      <c r="W936" s="175"/>
      <c r="X936" s="167"/>
      <c r="Y936" s="167"/>
      <c r="Z936" s="167"/>
      <c r="AA936" s="66"/>
      <c r="AB936" s="5"/>
      <c r="AC936" s="5"/>
      <c r="AD936" s="5"/>
      <c r="AE936" s="5"/>
      <c r="AF936" s="5"/>
      <c r="AG936" s="5"/>
      <c r="AH936" s="5"/>
      <c r="AI936" s="5"/>
      <c r="AJ936" s="5"/>
      <c r="AK936" s="5"/>
      <c r="AL936" s="5"/>
      <c r="AM936" s="5"/>
    </row>
    <row r="937" spans="1:39" s="4" customFormat="1" ht="14.4">
      <c r="A937" s="64" t="s">
        <v>789</v>
      </c>
      <c r="B937" s="64" t="s">
        <v>224</v>
      </c>
      <c r="C937" s="64"/>
      <c r="D937" s="64" t="s">
        <v>96</v>
      </c>
      <c r="E937" s="11"/>
      <c r="F937" s="11"/>
      <c r="G937" s="8"/>
      <c r="I937" s="64"/>
      <c r="J937" s="48"/>
      <c r="K937" s="108"/>
      <c r="M937" s="64"/>
      <c r="N937" s="258"/>
      <c r="P937" s="64">
        <v>1</v>
      </c>
      <c r="Q937" s="259">
        <v>21.98</v>
      </c>
      <c r="S937" s="64"/>
      <c r="T937" s="259"/>
      <c r="V937" s="174"/>
      <c r="W937" s="175"/>
      <c r="X937" s="167"/>
      <c r="Y937" s="167"/>
      <c r="Z937" s="167"/>
      <c r="AA937" s="66"/>
      <c r="AB937" s="5"/>
      <c r="AC937" s="5"/>
      <c r="AD937" s="5"/>
      <c r="AE937" s="5"/>
      <c r="AF937" s="5"/>
      <c r="AG937" s="5"/>
      <c r="AH937" s="5"/>
      <c r="AI937" s="5"/>
      <c r="AJ937" s="5"/>
      <c r="AK937" s="5"/>
      <c r="AL937" s="5"/>
      <c r="AM937" s="5"/>
    </row>
    <row r="938" spans="1:39" s="4" customFormat="1" ht="14.4">
      <c r="A938" s="64" t="s">
        <v>789</v>
      </c>
      <c r="B938" s="64" t="s">
        <v>225</v>
      </c>
      <c r="C938" s="64"/>
      <c r="D938" s="64" t="s">
        <v>226</v>
      </c>
      <c r="E938" s="11"/>
      <c r="F938" s="11"/>
      <c r="G938" s="8"/>
      <c r="I938" s="64"/>
      <c r="J938" s="48"/>
      <c r="K938" s="108"/>
      <c r="M938" s="64"/>
      <c r="N938" s="258"/>
      <c r="P938" s="64">
        <v>1</v>
      </c>
      <c r="Q938" s="259">
        <v>147.24</v>
      </c>
      <c r="S938" s="64"/>
      <c r="T938" s="259"/>
      <c r="V938" s="174"/>
      <c r="W938" s="175"/>
      <c r="X938" s="167"/>
      <c r="Y938" s="167"/>
      <c r="Z938" s="167"/>
      <c r="AA938" s="66"/>
      <c r="AB938" s="5"/>
      <c r="AC938" s="5"/>
      <c r="AD938" s="5"/>
      <c r="AE938" s="5"/>
      <c r="AF938" s="5"/>
      <c r="AG938" s="5"/>
      <c r="AH938" s="5"/>
      <c r="AI938" s="5"/>
      <c r="AJ938" s="5"/>
      <c r="AK938" s="5"/>
      <c r="AL938" s="5"/>
      <c r="AM938" s="5"/>
    </row>
    <row r="939" spans="1:39" s="4" customFormat="1" ht="14.4">
      <c r="A939" s="64" t="s">
        <v>789</v>
      </c>
      <c r="B939" s="64" t="s">
        <v>608</v>
      </c>
      <c r="C939" s="64"/>
      <c r="D939" s="64" t="s">
        <v>229</v>
      </c>
      <c r="E939" s="11"/>
      <c r="F939" s="11"/>
      <c r="G939" s="8"/>
      <c r="I939" s="64"/>
      <c r="J939" s="48"/>
      <c r="K939" s="108"/>
      <c r="M939" s="64"/>
      <c r="N939" s="258"/>
      <c r="P939" s="64">
        <v>2</v>
      </c>
      <c r="Q939" s="259">
        <v>443.05</v>
      </c>
      <c r="S939" s="64"/>
      <c r="T939" s="259"/>
      <c r="V939" s="174"/>
      <c r="W939" s="175"/>
      <c r="X939" s="167"/>
      <c r="Y939" s="167"/>
      <c r="Z939" s="167"/>
      <c r="AA939" s="66"/>
      <c r="AB939" s="5"/>
      <c r="AC939" s="5"/>
      <c r="AD939" s="5"/>
      <c r="AE939" s="5"/>
      <c r="AF939" s="5"/>
      <c r="AG939" s="5"/>
      <c r="AH939" s="5"/>
      <c r="AI939" s="5"/>
      <c r="AJ939" s="5"/>
      <c r="AK939" s="5"/>
      <c r="AL939" s="5"/>
      <c r="AM939" s="5"/>
    </row>
    <row r="940" spans="1:39" s="4" customFormat="1" ht="14.4">
      <c r="A940" s="64" t="s">
        <v>789</v>
      </c>
      <c r="B940" s="64" t="s">
        <v>227</v>
      </c>
      <c r="C940" s="64"/>
      <c r="D940" s="64" t="s">
        <v>228</v>
      </c>
      <c r="E940" s="11"/>
      <c r="F940" s="11"/>
      <c r="G940" s="8"/>
      <c r="I940" s="64"/>
      <c r="J940" s="48"/>
      <c r="K940" s="108"/>
      <c r="M940" s="64"/>
      <c r="N940" s="258"/>
      <c r="P940" s="64">
        <v>42</v>
      </c>
      <c r="Q940" s="259">
        <v>21118.36</v>
      </c>
      <c r="S940" s="64"/>
      <c r="T940" s="259"/>
      <c r="V940" s="174"/>
      <c r="W940" s="175"/>
      <c r="X940" s="167"/>
      <c r="Y940" s="167"/>
      <c r="Z940" s="167"/>
      <c r="AA940" s="66"/>
      <c r="AB940" s="5"/>
      <c r="AC940" s="5"/>
      <c r="AD940" s="5"/>
      <c r="AE940" s="5"/>
      <c r="AF940" s="5"/>
      <c r="AG940" s="5"/>
      <c r="AH940" s="5"/>
      <c r="AI940" s="5"/>
      <c r="AJ940" s="5"/>
      <c r="AK940" s="5"/>
      <c r="AL940" s="5"/>
      <c r="AM940" s="5"/>
    </row>
    <row r="941" spans="1:39" s="4" customFormat="1" ht="14.4">
      <c r="A941" s="64" t="s">
        <v>789</v>
      </c>
      <c r="B941" s="64" t="s">
        <v>464</v>
      </c>
      <c r="C941" s="64"/>
      <c r="D941" s="64" t="s">
        <v>228</v>
      </c>
      <c r="E941" s="11"/>
      <c r="F941" s="11"/>
      <c r="G941" s="8"/>
      <c r="I941" s="64"/>
      <c r="J941" s="48"/>
      <c r="K941" s="108"/>
      <c r="M941" s="64"/>
      <c r="N941" s="258"/>
      <c r="P941" s="64">
        <v>1</v>
      </c>
      <c r="Q941" s="259">
        <v>303.69</v>
      </c>
      <c r="S941" s="64"/>
      <c r="T941" s="259"/>
      <c r="V941" s="174"/>
      <c r="W941" s="175"/>
      <c r="X941" s="167"/>
      <c r="Y941" s="167"/>
      <c r="Z941" s="167"/>
      <c r="AA941" s="66"/>
      <c r="AB941" s="5"/>
      <c r="AC941" s="5"/>
      <c r="AD941" s="5"/>
      <c r="AE941" s="5"/>
      <c r="AF941" s="5"/>
      <c r="AG941" s="5"/>
      <c r="AH941" s="5"/>
      <c r="AI941" s="5"/>
      <c r="AJ941" s="5"/>
      <c r="AK941" s="5"/>
      <c r="AL941" s="5"/>
      <c r="AM941" s="5"/>
    </row>
    <row r="942" spans="1:39" s="4" customFormat="1" ht="14.4">
      <c r="A942" s="64" t="s">
        <v>789</v>
      </c>
      <c r="B942" s="64" t="s">
        <v>793</v>
      </c>
      <c r="C942" s="64"/>
      <c r="D942" s="64" t="s">
        <v>794</v>
      </c>
      <c r="E942" s="11"/>
      <c r="F942" s="11"/>
      <c r="G942" s="8"/>
      <c r="I942" s="64"/>
      <c r="J942" s="48"/>
      <c r="K942" s="108"/>
      <c r="M942" s="64"/>
      <c r="N942" s="258"/>
      <c r="P942" s="64">
        <v>1</v>
      </c>
      <c r="Q942" s="259">
        <v>216.44</v>
      </c>
      <c r="S942" s="64"/>
      <c r="T942" s="259"/>
      <c r="V942" s="174"/>
      <c r="W942" s="175"/>
      <c r="X942" s="167"/>
      <c r="Y942" s="167"/>
      <c r="Z942" s="167"/>
      <c r="AA942" s="66"/>
      <c r="AB942" s="5"/>
      <c r="AC942" s="5"/>
      <c r="AD942" s="5"/>
      <c r="AE942" s="5"/>
      <c r="AF942" s="5"/>
      <c r="AG942" s="5"/>
      <c r="AH942" s="5"/>
      <c r="AI942" s="5"/>
      <c r="AJ942" s="5"/>
      <c r="AK942" s="5"/>
      <c r="AL942" s="5"/>
      <c r="AM942" s="5"/>
    </row>
    <row r="943" spans="1:39" s="4" customFormat="1" ht="14.4">
      <c r="A943" s="64" t="s">
        <v>789</v>
      </c>
      <c r="B943" s="64" t="s">
        <v>230</v>
      </c>
      <c r="C943" s="64"/>
      <c r="D943" s="64" t="s">
        <v>88</v>
      </c>
      <c r="E943" s="11"/>
      <c r="F943" s="11"/>
      <c r="G943" s="8"/>
      <c r="I943" s="64"/>
      <c r="J943" s="48"/>
      <c r="K943" s="108"/>
      <c r="M943" s="64"/>
      <c r="N943" s="258"/>
      <c r="P943" s="64">
        <v>2</v>
      </c>
      <c r="Q943" s="259">
        <v>174.61</v>
      </c>
      <c r="S943" s="64"/>
      <c r="T943" s="259"/>
      <c r="V943" s="174"/>
      <c r="W943" s="175"/>
      <c r="X943" s="167"/>
      <c r="Y943" s="167"/>
      <c r="Z943" s="167"/>
      <c r="AA943" s="66"/>
      <c r="AB943" s="5"/>
      <c r="AC943" s="5"/>
      <c r="AD943" s="5"/>
      <c r="AE943" s="5"/>
      <c r="AF943" s="5"/>
      <c r="AG943" s="5"/>
      <c r="AH943" s="5"/>
      <c r="AI943" s="5"/>
      <c r="AJ943" s="5"/>
      <c r="AK943" s="5"/>
      <c r="AL943" s="5"/>
      <c r="AM943" s="5"/>
    </row>
    <row r="944" spans="1:39" s="4" customFormat="1" ht="14.4">
      <c r="A944" s="64" t="s">
        <v>789</v>
      </c>
      <c r="B944" s="64" t="s">
        <v>230</v>
      </c>
      <c r="C944" s="64"/>
      <c r="D944" s="64" t="s">
        <v>89</v>
      </c>
      <c r="E944" s="11"/>
      <c r="F944" s="11"/>
      <c r="G944" s="8"/>
      <c r="I944" s="64"/>
      <c r="J944" s="48"/>
      <c r="K944" s="108"/>
      <c r="M944" s="64"/>
      <c r="N944" s="258"/>
      <c r="P944" s="64">
        <v>115</v>
      </c>
      <c r="Q944" s="259">
        <v>45219.45</v>
      </c>
      <c r="S944" s="64"/>
      <c r="T944" s="259"/>
      <c r="V944" s="174"/>
      <c r="W944" s="175"/>
      <c r="X944" s="167"/>
      <c r="Y944" s="167"/>
      <c r="Z944" s="167"/>
      <c r="AA944" s="66"/>
      <c r="AB944" s="5"/>
      <c r="AC944" s="5"/>
      <c r="AD944" s="5"/>
      <c r="AE944" s="5"/>
      <c r="AF944" s="5"/>
      <c r="AG944" s="5"/>
      <c r="AH944" s="5"/>
      <c r="AI944" s="5"/>
      <c r="AJ944" s="5"/>
      <c r="AK944" s="5"/>
      <c r="AL944" s="5"/>
      <c r="AM944" s="5"/>
    </row>
    <row r="945" spans="1:39" s="4" customFormat="1" ht="14.4">
      <c r="A945" s="64" t="s">
        <v>789</v>
      </c>
      <c r="B945" s="64" t="s">
        <v>233</v>
      </c>
      <c r="C945" s="64"/>
      <c r="D945" s="64" t="s">
        <v>193</v>
      </c>
      <c r="E945" s="11"/>
      <c r="F945" s="11"/>
      <c r="G945" s="8"/>
      <c r="I945" s="64"/>
      <c r="J945" s="48"/>
      <c r="K945" s="108"/>
      <c r="M945" s="64"/>
      <c r="N945" s="258"/>
      <c r="P945" s="64">
        <v>2</v>
      </c>
      <c r="Q945" s="259">
        <v>951.21</v>
      </c>
      <c r="S945" s="64"/>
      <c r="T945" s="259"/>
      <c r="V945" s="174"/>
      <c r="W945" s="175"/>
      <c r="X945" s="167"/>
      <c r="Y945" s="167"/>
      <c r="Z945" s="167"/>
      <c r="AA945" s="66"/>
      <c r="AB945" s="5"/>
      <c r="AC945" s="5"/>
      <c r="AD945" s="5"/>
      <c r="AE945" s="5"/>
      <c r="AF945" s="5"/>
      <c r="AG945" s="5"/>
      <c r="AH945" s="5"/>
      <c r="AI945" s="5"/>
      <c r="AJ945" s="5"/>
      <c r="AK945" s="5"/>
      <c r="AL945" s="5"/>
      <c r="AM945" s="5"/>
    </row>
    <row r="946" spans="1:39" s="4" customFormat="1" ht="14.4">
      <c r="A946" s="64" t="s">
        <v>789</v>
      </c>
      <c r="B946" s="64" t="s">
        <v>234</v>
      </c>
      <c r="C946" s="64"/>
      <c r="D946" s="64" t="s">
        <v>235</v>
      </c>
      <c r="E946" s="11"/>
      <c r="F946" s="11"/>
      <c r="G946" s="8"/>
      <c r="I946" s="64"/>
      <c r="J946" s="48"/>
      <c r="K946" s="108"/>
      <c r="M946" s="64"/>
      <c r="N946" s="258"/>
      <c r="P946" s="64">
        <v>10</v>
      </c>
      <c r="Q946" s="259">
        <v>1538.78</v>
      </c>
      <c r="S946" s="64"/>
      <c r="T946" s="259"/>
      <c r="V946" s="174"/>
      <c r="W946" s="175"/>
      <c r="X946" s="167"/>
      <c r="Y946" s="167"/>
      <c r="Z946" s="167"/>
      <c r="AA946" s="66"/>
      <c r="AB946" s="5"/>
      <c r="AC946" s="5"/>
      <c r="AD946" s="5"/>
      <c r="AE946" s="5"/>
      <c r="AF946" s="5"/>
      <c r="AG946" s="5"/>
      <c r="AH946" s="5"/>
      <c r="AI946" s="5"/>
      <c r="AJ946" s="5"/>
      <c r="AK946" s="5"/>
      <c r="AL946" s="5"/>
      <c r="AM946" s="5"/>
    </row>
    <row r="947" spans="1:39" s="4" customFormat="1" ht="14.4">
      <c r="A947" s="64" t="s">
        <v>789</v>
      </c>
      <c r="B947" s="64" t="s">
        <v>236</v>
      </c>
      <c r="C947" s="64"/>
      <c r="D947" s="64" t="s">
        <v>237</v>
      </c>
      <c r="E947" s="11"/>
      <c r="F947" s="11"/>
      <c r="G947" s="8"/>
      <c r="I947" s="64"/>
      <c r="J947" s="48"/>
      <c r="K947" s="108"/>
      <c r="M947" s="64"/>
      <c r="N947" s="258"/>
      <c r="P947" s="64">
        <v>15</v>
      </c>
      <c r="Q947" s="259">
        <v>3802.74</v>
      </c>
      <c r="S947" s="64"/>
      <c r="T947" s="259"/>
      <c r="V947" s="174"/>
      <c r="W947" s="175"/>
      <c r="X947" s="167"/>
      <c r="Y947" s="167"/>
      <c r="Z947" s="167"/>
      <c r="AA947" s="66"/>
      <c r="AB947" s="5"/>
      <c r="AC947" s="5"/>
      <c r="AD947" s="5"/>
      <c r="AE947" s="5"/>
      <c r="AF947" s="5"/>
      <c r="AG947" s="5"/>
      <c r="AH947" s="5"/>
      <c r="AI947" s="5"/>
      <c r="AJ947" s="5"/>
      <c r="AK947" s="5"/>
      <c r="AL947" s="5"/>
      <c r="AM947" s="5"/>
    </row>
    <row r="948" spans="1:39" s="4" customFormat="1" ht="14.4">
      <c r="A948" s="64" t="s">
        <v>789</v>
      </c>
      <c r="B948" s="64" t="s">
        <v>238</v>
      </c>
      <c r="C948" s="64"/>
      <c r="D948" s="64" t="s">
        <v>105</v>
      </c>
      <c r="E948" s="11"/>
      <c r="F948" s="11"/>
      <c r="G948" s="8"/>
      <c r="I948" s="64"/>
      <c r="J948" s="48"/>
      <c r="K948" s="108"/>
      <c r="M948" s="64"/>
      <c r="N948" s="258"/>
      <c r="P948" s="64">
        <v>67</v>
      </c>
      <c r="Q948" s="259">
        <v>32162.98</v>
      </c>
      <c r="S948" s="64"/>
      <c r="T948" s="259"/>
      <c r="V948" s="174"/>
      <c r="W948" s="175"/>
      <c r="X948" s="167"/>
      <c r="Y948" s="167"/>
      <c r="Z948" s="167"/>
      <c r="AA948" s="66"/>
      <c r="AB948" s="5"/>
      <c r="AC948" s="5"/>
      <c r="AD948" s="5"/>
      <c r="AE948" s="5"/>
      <c r="AF948" s="5"/>
      <c r="AG948" s="5"/>
      <c r="AH948" s="5"/>
      <c r="AI948" s="5"/>
      <c r="AJ948" s="5"/>
      <c r="AK948" s="5"/>
      <c r="AL948" s="5"/>
      <c r="AM948" s="5"/>
    </row>
    <row r="949" spans="1:39" s="4" customFormat="1" ht="14.4">
      <c r="A949" s="64" t="s">
        <v>789</v>
      </c>
      <c r="B949" s="64" t="s">
        <v>244</v>
      </c>
      <c r="C949" s="64"/>
      <c r="D949" s="64" t="s">
        <v>193</v>
      </c>
      <c r="E949" s="11"/>
      <c r="F949" s="11"/>
      <c r="G949" s="8"/>
      <c r="I949" s="64"/>
      <c r="J949" s="48"/>
      <c r="K949" s="108"/>
      <c r="M949" s="64"/>
      <c r="N949" s="258"/>
      <c r="P949" s="64">
        <v>2</v>
      </c>
      <c r="Q949" s="259">
        <v>8789.4</v>
      </c>
      <c r="S949" s="64"/>
      <c r="T949" s="259"/>
      <c r="V949" s="174"/>
      <c r="W949" s="175"/>
      <c r="X949" s="167"/>
      <c r="Y949" s="167"/>
      <c r="Z949" s="167"/>
      <c r="AA949" s="66"/>
      <c r="AB949" s="5"/>
      <c r="AC949" s="5"/>
      <c r="AD949" s="5"/>
      <c r="AE949" s="5"/>
      <c r="AF949" s="5"/>
      <c r="AG949" s="5"/>
      <c r="AH949" s="5"/>
      <c r="AI949" s="5"/>
      <c r="AJ949" s="5"/>
      <c r="AK949" s="5"/>
      <c r="AL949" s="5"/>
      <c r="AM949" s="5"/>
    </row>
    <row r="950" spans="1:39" s="4" customFormat="1" ht="14.4">
      <c r="A950" s="64" t="s">
        <v>789</v>
      </c>
      <c r="B950" s="64" t="s">
        <v>245</v>
      </c>
      <c r="C950" s="64"/>
      <c r="D950" s="64" t="s">
        <v>246</v>
      </c>
      <c r="E950" s="11"/>
      <c r="F950" s="11"/>
      <c r="G950" s="8"/>
      <c r="I950" s="64"/>
      <c r="J950" s="48"/>
      <c r="K950" s="108"/>
      <c r="M950" s="64"/>
      <c r="N950" s="258"/>
      <c r="P950" s="64">
        <v>1</v>
      </c>
      <c r="Q950" s="259">
        <v>95.82</v>
      </c>
      <c r="S950" s="64"/>
      <c r="T950" s="259"/>
      <c r="V950" s="174"/>
      <c r="W950" s="175"/>
      <c r="X950" s="167"/>
      <c r="Y950" s="167"/>
      <c r="Z950" s="167"/>
      <c r="AA950" s="66"/>
      <c r="AB950" s="5"/>
      <c r="AC950" s="5"/>
      <c r="AD950" s="5"/>
      <c r="AE950" s="5"/>
      <c r="AF950" s="5"/>
      <c r="AG950" s="5"/>
      <c r="AH950" s="5"/>
      <c r="AI950" s="5"/>
      <c r="AJ950" s="5"/>
      <c r="AK950" s="5"/>
      <c r="AL950" s="5"/>
      <c r="AM950" s="5"/>
    </row>
    <row r="951" spans="1:39" s="4" customFormat="1" ht="14.4">
      <c r="A951" s="64" t="s">
        <v>789</v>
      </c>
      <c r="B951" s="64" t="s">
        <v>247</v>
      </c>
      <c r="C951" s="64"/>
      <c r="D951" s="64" t="s">
        <v>248</v>
      </c>
      <c r="E951" s="11"/>
      <c r="F951" s="11"/>
      <c r="G951" s="8"/>
      <c r="I951" s="64"/>
      <c r="J951" s="48"/>
      <c r="K951" s="108"/>
      <c r="M951" s="64"/>
      <c r="N951" s="258"/>
      <c r="P951" s="64">
        <v>2</v>
      </c>
      <c r="Q951" s="259">
        <v>416.79</v>
      </c>
      <c r="S951" s="64"/>
      <c r="T951" s="259"/>
      <c r="V951" s="174"/>
      <c r="W951" s="175"/>
      <c r="X951" s="167"/>
      <c r="Y951" s="167"/>
      <c r="Z951" s="167"/>
      <c r="AA951" s="66"/>
      <c r="AB951" s="5"/>
      <c r="AC951" s="5"/>
      <c r="AD951" s="5"/>
      <c r="AE951" s="5"/>
      <c r="AF951" s="5"/>
      <c r="AG951" s="5"/>
      <c r="AH951" s="5"/>
      <c r="AI951" s="5"/>
      <c r="AJ951" s="5"/>
      <c r="AK951" s="5"/>
      <c r="AL951" s="5"/>
      <c r="AM951" s="5"/>
    </row>
    <row r="952" spans="1:39" s="4" customFormat="1" ht="14.4">
      <c r="A952" s="64" t="s">
        <v>789</v>
      </c>
      <c r="B952" s="64" t="s">
        <v>249</v>
      </c>
      <c r="C952" s="64"/>
      <c r="D952" s="64" t="s">
        <v>250</v>
      </c>
      <c r="E952" s="11"/>
      <c r="F952" s="11"/>
      <c r="G952" s="8"/>
      <c r="I952" s="64"/>
      <c r="J952" s="48"/>
      <c r="K952" s="108"/>
      <c r="M952" s="64"/>
      <c r="N952" s="258"/>
      <c r="P952" s="64">
        <v>2</v>
      </c>
      <c r="Q952" s="259">
        <v>462.52</v>
      </c>
      <c r="S952" s="64"/>
      <c r="T952" s="259"/>
      <c r="V952" s="174"/>
      <c r="W952" s="175"/>
      <c r="X952" s="167"/>
      <c r="Y952" s="167"/>
      <c r="Z952" s="167"/>
      <c r="AA952" s="66"/>
      <c r="AB952" s="5"/>
      <c r="AC952" s="5"/>
      <c r="AD952" s="5"/>
      <c r="AE952" s="5"/>
      <c r="AF952" s="5"/>
      <c r="AG952" s="5"/>
      <c r="AH952" s="5"/>
      <c r="AI952" s="5"/>
      <c r="AJ952" s="5"/>
      <c r="AK952" s="5"/>
      <c r="AL952" s="5"/>
      <c r="AM952" s="5"/>
    </row>
    <row r="953" spans="1:39" s="4" customFormat="1" ht="14.4">
      <c r="A953" s="64" t="s">
        <v>789</v>
      </c>
      <c r="B953" s="64" t="s">
        <v>251</v>
      </c>
      <c r="C953" s="64"/>
      <c r="D953" s="64" t="s">
        <v>96</v>
      </c>
      <c r="E953" s="11"/>
      <c r="F953" s="11"/>
      <c r="G953" s="8"/>
      <c r="I953" s="64"/>
      <c r="J953" s="48"/>
      <c r="K953" s="108"/>
      <c r="M953" s="64"/>
      <c r="N953" s="258"/>
      <c r="P953" s="64">
        <v>52</v>
      </c>
      <c r="Q953" s="259">
        <v>46816.38</v>
      </c>
      <c r="S953" s="64"/>
      <c r="T953" s="259"/>
      <c r="V953" s="174"/>
      <c r="W953" s="175"/>
      <c r="X953" s="167"/>
      <c r="Y953" s="167"/>
      <c r="Z953" s="167"/>
      <c r="AA953" s="66"/>
      <c r="AB953" s="5"/>
      <c r="AC953" s="5"/>
      <c r="AD953" s="5"/>
      <c r="AE953" s="5"/>
      <c r="AF953" s="5"/>
      <c r="AG953" s="5"/>
      <c r="AH953" s="5"/>
      <c r="AI953" s="5"/>
      <c r="AJ953" s="5"/>
      <c r="AK953" s="5"/>
      <c r="AL953" s="5"/>
      <c r="AM953" s="5"/>
    </row>
    <row r="954" spans="1:39" s="4" customFormat="1" ht="14.4">
      <c r="A954" s="64" t="s">
        <v>789</v>
      </c>
      <c r="B954" s="64" t="s">
        <v>252</v>
      </c>
      <c r="C954" s="64"/>
      <c r="D954" s="64" t="s">
        <v>253</v>
      </c>
      <c r="E954" s="11"/>
      <c r="F954" s="11"/>
      <c r="G954" s="8"/>
      <c r="I954" s="64"/>
      <c r="J954" s="48"/>
      <c r="K954" s="108"/>
      <c r="M954" s="64"/>
      <c r="N954" s="258"/>
      <c r="P954" s="64">
        <v>1</v>
      </c>
      <c r="Q954" s="259">
        <v>260.44</v>
      </c>
      <c r="S954" s="64"/>
      <c r="T954" s="259"/>
      <c r="V954" s="174"/>
      <c r="W954" s="175"/>
      <c r="X954" s="167"/>
      <c r="Y954" s="167"/>
      <c r="Z954" s="167"/>
      <c r="AA954" s="66"/>
      <c r="AB954" s="5"/>
      <c r="AC954" s="5"/>
      <c r="AD954" s="5"/>
      <c r="AE954" s="5"/>
      <c r="AF954" s="5"/>
      <c r="AG954" s="5"/>
      <c r="AH954" s="5"/>
      <c r="AI954" s="5"/>
      <c r="AJ954" s="5"/>
      <c r="AK954" s="5"/>
      <c r="AL954" s="5"/>
      <c r="AM954" s="5"/>
    </row>
    <row r="955" spans="1:39" s="4" customFormat="1" ht="14.4">
      <c r="A955" s="64" t="s">
        <v>789</v>
      </c>
      <c r="B955" s="64" t="s">
        <v>254</v>
      </c>
      <c r="C955" s="64"/>
      <c r="D955" s="64" t="s">
        <v>229</v>
      </c>
      <c r="E955" s="11"/>
      <c r="F955" s="11"/>
      <c r="G955" s="8"/>
      <c r="I955" s="64"/>
      <c r="J955" s="48"/>
      <c r="K955" s="108"/>
      <c r="M955" s="64"/>
      <c r="N955" s="258"/>
      <c r="P955" s="64">
        <v>3</v>
      </c>
      <c r="Q955" s="259">
        <v>737.1</v>
      </c>
      <c r="S955" s="64"/>
      <c r="T955" s="259"/>
      <c r="V955" s="174"/>
      <c r="W955" s="175"/>
      <c r="X955" s="167"/>
      <c r="Y955" s="167"/>
      <c r="Z955" s="167"/>
      <c r="AA955" s="66"/>
      <c r="AB955" s="5"/>
      <c r="AC955" s="5"/>
      <c r="AD955" s="5"/>
      <c r="AE955" s="5"/>
      <c r="AF955" s="5"/>
      <c r="AG955" s="5"/>
      <c r="AH955" s="5"/>
      <c r="AI955" s="5"/>
      <c r="AJ955" s="5"/>
      <c r="AK955" s="5"/>
      <c r="AL955" s="5"/>
      <c r="AM955" s="5"/>
    </row>
    <row r="956" spans="1:39" s="4" customFormat="1" ht="14.4">
      <c r="A956" s="64" t="s">
        <v>789</v>
      </c>
      <c r="B956" s="64" t="s">
        <v>258</v>
      </c>
      <c r="C956" s="64"/>
      <c r="D956" s="64" t="s">
        <v>259</v>
      </c>
      <c r="E956" s="11"/>
      <c r="F956" s="11"/>
      <c r="G956" s="8"/>
      <c r="I956" s="64"/>
      <c r="J956" s="48"/>
      <c r="K956" s="108"/>
      <c r="M956" s="64"/>
      <c r="N956" s="258"/>
      <c r="P956" s="64">
        <v>3</v>
      </c>
      <c r="Q956" s="259">
        <v>10478.629999999999</v>
      </c>
      <c r="S956" s="64"/>
      <c r="T956" s="259"/>
      <c r="V956" s="174"/>
      <c r="W956" s="175"/>
      <c r="X956" s="167"/>
      <c r="Y956" s="167"/>
      <c r="Z956" s="167"/>
      <c r="AA956" s="66"/>
      <c r="AB956" s="5"/>
      <c r="AC956" s="5"/>
      <c r="AD956" s="5"/>
      <c r="AE956" s="5"/>
      <c r="AF956" s="5"/>
      <c r="AG956" s="5"/>
      <c r="AH956" s="5"/>
      <c r="AI956" s="5"/>
      <c r="AJ956" s="5"/>
      <c r="AK956" s="5"/>
      <c r="AL956" s="5"/>
      <c r="AM956" s="5"/>
    </row>
    <row r="957" spans="1:39" s="4" customFormat="1" ht="14.4">
      <c r="A957" s="64" t="s">
        <v>789</v>
      </c>
      <c r="B957" s="64" t="s">
        <v>260</v>
      </c>
      <c r="C957" s="64"/>
      <c r="D957" s="64" t="s">
        <v>261</v>
      </c>
      <c r="E957" s="11"/>
      <c r="F957" s="11"/>
      <c r="G957" s="8"/>
      <c r="I957" s="64"/>
      <c r="J957" s="48"/>
      <c r="K957" s="108"/>
      <c r="M957" s="64"/>
      <c r="N957" s="258"/>
      <c r="P957" s="64">
        <v>4</v>
      </c>
      <c r="Q957" s="259">
        <v>1176.48</v>
      </c>
      <c r="S957" s="64"/>
      <c r="T957" s="259"/>
      <c r="V957" s="174"/>
      <c r="W957" s="175"/>
      <c r="X957" s="167"/>
      <c r="Y957" s="167"/>
      <c r="Z957" s="167"/>
      <c r="AA957" s="66"/>
      <c r="AB957" s="5"/>
      <c r="AC957" s="5"/>
      <c r="AD957" s="5"/>
      <c r="AE957" s="5"/>
      <c r="AF957" s="5"/>
      <c r="AG957" s="5"/>
      <c r="AH957" s="5"/>
      <c r="AI957" s="5"/>
      <c r="AJ957" s="5"/>
      <c r="AK957" s="5"/>
      <c r="AL957" s="5"/>
      <c r="AM957" s="5"/>
    </row>
    <row r="958" spans="1:39" s="4" customFormat="1" ht="14.4">
      <c r="A958" s="64" t="s">
        <v>789</v>
      </c>
      <c r="B958" s="64" t="s">
        <v>562</v>
      </c>
      <c r="C958" s="64"/>
      <c r="D958" s="64" t="s">
        <v>285</v>
      </c>
      <c r="E958" s="11"/>
      <c r="F958" s="11"/>
      <c r="G958" s="8"/>
      <c r="I958" s="64"/>
      <c r="J958" s="48"/>
      <c r="K958" s="108"/>
      <c r="M958" s="64"/>
      <c r="N958" s="258"/>
      <c r="P958" s="64">
        <v>1</v>
      </c>
      <c r="Q958" s="259">
        <v>500</v>
      </c>
      <c r="S958" s="64"/>
      <c r="T958" s="259"/>
      <c r="V958" s="174"/>
      <c r="W958" s="175"/>
      <c r="X958" s="167"/>
      <c r="Y958" s="167"/>
      <c r="Z958" s="167"/>
      <c r="AA958" s="66"/>
      <c r="AB958" s="5"/>
      <c r="AC958" s="5"/>
      <c r="AD958" s="5"/>
      <c r="AE958" s="5"/>
      <c r="AF958" s="5"/>
      <c r="AG958" s="5"/>
      <c r="AH958" s="5"/>
      <c r="AI958" s="5"/>
      <c r="AJ958" s="5"/>
      <c r="AK958" s="5"/>
      <c r="AL958" s="5"/>
      <c r="AM958" s="5"/>
    </row>
    <row r="959" spans="1:39" s="4" customFormat="1" ht="14.4">
      <c r="A959" s="64" t="s">
        <v>789</v>
      </c>
      <c r="B959" s="64" t="s">
        <v>262</v>
      </c>
      <c r="C959" s="64"/>
      <c r="D959" s="64" t="s">
        <v>113</v>
      </c>
      <c r="E959" s="11"/>
      <c r="F959" s="11"/>
      <c r="G959" s="8"/>
      <c r="I959" s="64"/>
      <c r="J959" s="48"/>
      <c r="K959" s="108"/>
      <c r="M959" s="64"/>
      <c r="N959" s="258"/>
      <c r="P959" s="64">
        <v>5</v>
      </c>
      <c r="Q959" s="259">
        <v>1124.93</v>
      </c>
      <c r="S959" s="64"/>
      <c r="T959" s="259"/>
      <c r="V959" s="174"/>
      <c r="W959" s="175"/>
      <c r="X959" s="167"/>
      <c r="Y959" s="167"/>
      <c r="Z959" s="167"/>
      <c r="AA959" s="66"/>
      <c r="AB959" s="5"/>
      <c r="AC959" s="5"/>
      <c r="AD959" s="5"/>
      <c r="AE959" s="5"/>
      <c r="AF959" s="5"/>
      <c r="AG959" s="5"/>
      <c r="AH959" s="5"/>
      <c r="AI959" s="5"/>
      <c r="AJ959" s="5"/>
      <c r="AK959" s="5"/>
      <c r="AL959" s="5"/>
      <c r="AM959" s="5"/>
    </row>
    <row r="960" spans="1:39" s="4" customFormat="1" ht="14.4">
      <c r="A960" s="64" t="s">
        <v>789</v>
      </c>
      <c r="B960" s="64" t="s">
        <v>263</v>
      </c>
      <c r="C960" s="64"/>
      <c r="D960" s="64" t="s">
        <v>264</v>
      </c>
      <c r="E960" s="11"/>
      <c r="F960" s="11"/>
      <c r="G960" s="8"/>
      <c r="I960" s="64"/>
      <c r="J960" s="48"/>
      <c r="K960" s="108"/>
      <c r="M960" s="64"/>
      <c r="N960" s="258"/>
      <c r="P960" s="64">
        <v>8</v>
      </c>
      <c r="Q960" s="259">
        <v>804.58</v>
      </c>
      <c r="S960" s="64"/>
      <c r="T960" s="259"/>
      <c r="V960" s="174"/>
      <c r="W960" s="175"/>
      <c r="X960" s="167"/>
      <c r="Y960" s="167"/>
      <c r="Z960" s="167"/>
      <c r="AA960" s="66"/>
      <c r="AB960" s="5"/>
      <c r="AC960" s="5"/>
      <c r="AD960" s="5"/>
      <c r="AE960" s="5"/>
      <c r="AF960" s="5"/>
      <c r="AG960" s="5"/>
      <c r="AH960" s="5"/>
      <c r="AI960" s="5"/>
      <c r="AJ960" s="5"/>
      <c r="AK960" s="5"/>
      <c r="AL960" s="5"/>
      <c r="AM960" s="5"/>
    </row>
    <row r="961" spans="1:39" s="4" customFormat="1" ht="14.4">
      <c r="A961" s="64" t="s">
        <v>789</v>
      </c>
      <c r="B961" s="64" t="s">
        <v>265</v>
      </c>
      <c r="C961" s="64"/>
      <c r="D961" s="64" t="s">
        <v>228</v>
      </c>
      <c r="E961" s="11"/>
      <c r="F961" s="11"/>
      <c r="G961" s="8"/>
      <c r="I961" s="64"/>
      <c r="J961" s="48"/>
      <c r="K961" s="108"/>
      <c r="M961" s="64"/>
      <c r="N961" s="258"/>
      <c r="P961" s="64">
        <v>1</v>
      </c>
      <c r="Q961" s="259">
        <v>47.37</v>
      </c>
      <c r="S961" s="64"/>
      <c r="T961" s="259"/>
      <c r="V961" s="174"/>
      <c r="W961" s="175"/>
      <c r="X961" s="167"/>
      <c r="Y961" s="167"/>
      <c r="Z961" s="167"/>
      <c r="AA961" s="66"/>
      <c r="AB961" s="5"/>
      <c r="AC961" s="5"/>
      <c r="AD961" s="5"/>
      <c r="AE961" s="5"/>
      <c r="AF961" s="5"/>
      <c r="AG961" s="5"/>
      <c r="AH961" s="5"/>
      <c r="AI961" s="5"/>
      <c r="AJ961" s="5"/>
      <c r="AK961" s="5"/>
      <c r="AL961" s="5"/>
      <c r="AM961" s="5"/>
    </row>
    <row r="962" spans="1:39" s="4" customFormat="1" ht="14.4">
      <c r="A962" s="64" t="s">
        <v>789</v>
      </c>
      <c r="B962" s="64" t="s">
        <v>268</v>
      </c>
      <c r="C962" s="64"/>
      <c r="D962" s="64" t="s">
        <v>269</v>
      </c>
      <c r="E962" s="11"/>
      <c r="F962" s="11"/>
      <c r="G962" s="8"/>
      <c r="I962" s="64"/>
      <c r="J962" s="48"/>
      <c r="K962" s="108"/>
      <c r="M962" s="64"/>
      <c r="N962" s="258"/>
      <c r="P962" s="64">
        <v>5</v>
      </c>
      <c r="Q962" s="259">
        <v>4108.51</v>
      </c>
      <c r="S962" s="64"/>
      <c r="T962" s="259"/>
      <c r="V962" s="174"/>
      <c r="W962" s="175"/>
      <c r="X962" s="167"/>
      <c r="Y962" s="167"/>
      <c r="Z962" s="167"/>
      <c r="AA962" s="66"/>
      <c r="AB962" s="5"/>
      <c r="AC962" s="5"/>
      <c r="AD962" s="5"/>
      <c r="AE962" s="5"/>
      <c r="AF962" s="5"/>
      <c r="AG962" s="5"/>
      <c r="AH962" s="5"/>
      <c r="AI962" s="5"/>
      <c r="AJ962" s="5"/>
      <c r="AK962" s="5"/>
      <c r="AL962" s="5"/>
      <c r="AM962" s="5"/>
    </row>
    <row r="963" spans="1:39" s="4" customFormat="1" ht="14.4">
      <c r="A963" s="64" t="s">
        <v>789</v>
      </c>
      <c r="B963" s="64" t="s">
        <v>270</v>
      </c>
      <c r="C963" s="64"/>
      <c r="D963" s="64" t="s">
        <v>271</v>
      </c>
      <c r="E963" s="11"/>
      <c r="F963" s="11"/>
      <c r="G963" s="8"/>
      <c r="I963" s="64"/>
      <c r="J963" s="48"/>
      <c r="K963" s="108"/>
      <c r="M963" s="64"/>
      <c r="N963" s="258"/>
      <c r="P963" s="64">
        <v>1</v>
      </c>
      <c r="Q963" s="259">
        <v>501.39</v>
      </c>
      <c r="S963" s="64"/>
      <c r="T963" s="259"/>
      <c r="V963" s="174"/>
      <c r="W963" s="175"/>
      <c r="X963" s="167"/>
      <c r="Y963" s="167"/>
      <c r="Z963" s="167"/>
      <c r="AA963" s="66"/>
      <c r="AB963" s="5"/>
      <c r="AC963" s="5"/>
      <c r="AD963" s="5"/>
      <c r="AE963" s="5"/>
      <c r="AF963" s="5"/>
      <c r="AG963" s="5"/>
      <c r="AH963" s="5"/>
      <c r="AI963" s="5"/>
      <c r="AJ963" s="5"/>
      <c r="AK963" s="5"/>
      <c r="AL963" s="5"/>
      <c r="AM963" s="5"/>
    </row>
    <row r="964" spans="1:39" s="4" customFormat="1" ht="14.4">
      <c r="A964" s="64" t="s">
        <v>789</v>
      </c>
      <c r="B964" s="64" t="s">
        <v>272</v>
      </c>
      <c r="C964" s="64"/>
      <c r="D964" s="64" t="s">
        <v>143</v>
      </c>
      <c r="E964" s="11"/>
      <c r="F964" s="11"/>
      <c r="G964" s="8"/>
      <c r="I964" s="64"/>
      <c r="J964" s="48"/>
      <c r="K964" s="108"/>
      <c r="M964" s="64"/>
      <c r="N964" s="258"/>
      <c r="P964" s="64">
        <v>12</v>
      </c>
      <c r="Q964" s="259">
        <v>8505.9</v>
      </c>
      <c r="S964" s="64"/>
      <c r="T964" s="259"/>
      <c r="V964" s="174"/>
      <c r="W964" s="175"/>
      <c r="X964" s="167"/>
      <c r="Y964" s="167"/>
      <c r="Z964" s="167"/>
      <c r="AA964" s="66"/>
      <c r="AB964" s="5"/>
      <c r="AC964" s="5"/>
      <c r="AD964" s="5"/>
      <c r="AE964" s="5"/>
      <c r="AF964" s="5"/>
      <c r="AG964" s="5"/>
      <c r="AH964" s="5"/>
      <c r="AI964" s="5"/>
      <c r="AJ964" s="5"/>
      <c r="AK964" s="5"/>
      <c r="AL964" s="5"/>
      <c r="AM964" s="5"/>
    </row>
    <row r="965" spans="1:39" s="4" customFormat="1" ht="14.4">
      <c r="A965" s="64" t="s">
        <v>789</v>
      </c>
      <c r="B965" s="64" t="s">
        <v>273</v>
      </c>
      <c r="C965" s="64"/>
      <c r="D965" s="64" t="s">
        <v>153</v>
      </c>
      <c r="E965" s="11"/>
      <c r="F965" s="11"/>
      <c r="G965" s="8"/>
      <c r="I965" s="64"/>
      <c r="J965" s="48"/>
      <c r="K965" s="108"/>
      <c r="M965" s="64"/>
      <c r="N965" s="258"/>
      <c r="P965" s="64">
        <v>22</v>
      </c>
      <c r="Q965" s="259">
        <v>20491.93</v>
      </c>
      <c r="S965" s="64"/>
      <c r="T965" s="259"/>
      <c r="V965" s="174"/>
      <c r="W965" s="175"/>
      <c r="X965" s="167"/>
      <c r="Y965" s="167"/>
      <c r="Z965" s="167"/>
      <c r="AA965" s="66"/>
      <c r="AB965" s="5"/>
      <c r="AC965" s="5"/>
      <c r="AD965" s="5"/>
      <c r="AE965" s="5"/>
      <c r="AF965" s="5"/>
      <c r="AG965" s="5"/>
      <c r="AH965" s="5"/>
      <c r="AI965" s="5"/>
      <c r="AJ965" s="5"/>
      <c r="AK965" s="5"/>
      <c r="AL965" s="5"/>
      <c r="AM965" s="5"/>
    </row>
    <row r="966" spans="1:39" s="4" customFormat="1" ht="14.4">
      <c r="A966" s="64" t="s">
        <v>789</v>
      </c>
      <c r="B966" s="64" t="s">
        <v>274</v>
      </c>
      <c r="C966" s="64"/>
      <c r="D966" s="64" t="s">
        <v>175</v>
      </c>
      <c r="E966" s="11"/>
      <c r="F966" s="11"/>
      <c r="G966" s="8"/>
      <c r="I966" s="64"/>
      <c r="J966" s="48"/>
      <c r="K966" s="108"/>
      <c r="M966" s="64"/>
      <c r="N966" s="258"/>
      <c r="P966" s="64">
        <v>12</v>
      </c>
      <c r="Q966" s="259">
        <v>2392.0500000000002</v>
      </c>
      <c r="S966" s="64"/>
      <c r="T966" s="259"/>
      <c r="V966" s="174"/>
      <c r="W966" s="175"/>
      <c r="X966" s="167"/>
      <c r="Y966" s="167"/>
      <c r="Z966" s="167"/>
      <c r="AA966" s="66"/>
      <c r="AB966" s="5"/>
      <c r="AC966" s="5"/>
      <c r="AD966" s="5"/>
      <c r="AE966" s="5"/>
      <c r="AF966" s="5"/>
      <c r="AG966" s="5"/>
      <c r="AH966" s="5"/>
      <c r="AI966" s="5"/>
      <c r="AJ966" s="5"/>
      <c r="AK966" s="5"/>
      <c r="AL966" s="5"/>
      <c r="AM966" s="5"/>
    </row>
    <row r="967" spans="1:39" s="4" customFormat="1" ht="14.4">
      <c r="A967" s="64" t="s">
        <v>789</v>
      </c>
      <c r="B967" s="64" t="s">
        <v>275</v>
      </c>
      <c r="C967" s="64"/>
      <c r="D967" s="64" t="s">
        <v>276</v>
      </c>
      <c r="E967" s="11"/>
      <c r="F967" s="11"/>
      <c r="G967" s="8"/>
      <c r="I967" s="64"/>
      <c r="J967" s="48"/>
      <c r="K967" s="108"/>
      <c r="M967" s="64"/>
      <c r="N967" s="258"/>
      <c r="P967" s="64">
        <v>1</v>
      </c>
      <c r="Q967" s="259">
        <v>437.48</v>
      </c>
      <c r="S967" s="64"/>
      <c r="T967" s="259"/>
      <c r="V967" s="174"/>
      <c r="W967" s="175"/>
      <c r="X967" s="167"/>
      <c r="Y967" s="167"/>
      <c r="Z967" s="167"/>
      <c r="AA967" s="66"/>
      <c r="AB967" s="5"/>
      <c r="AC967" s="5"/>
      <c r="AD967" s="5"/>
      <c r="AE967" s="5"/>
      <c r="AF967" s="5"/>
      <c r="AG967" s="5"/>
      <c r="AH967" s="5"/>
      <c r="AI967" s="5"/>
      <c r="AJ967" s="5"/>
      <c r="AK967" s="5"/>
      <c r="AL967" s="5"/>
      <c r="AM967" s="5"/>
    </row>
    <row r="968" spans="1:39" s="4" customFormat="1" ht="14.4">
      <c r="A968" s="64" t="s">
        <v>789</v>
      </c>
      <c r="B968" s="64" t="s">
        <v>279</v>
      </c>
      <c r="C968" s="64"/>
      <c r="D968" s="64" t="s">
        <v>280</v>
      </c>
      <c r="E968" s="11"/>
      <c r="F968" s="11"/>
      <c r="G968" s="8"/>
      <c r="I968" s="64"/>
      <c r="J968" s="48"/>
      <c r="K968" s="108"/>
      <c r="M968" s="64"/>
      <c r="N968" s="258"/>
      <c r="P968" s="64">
        <v>5</v>
      </c>
      <c r="Q968" s="259">
        <v>5756.29</v>
      </c>
      <c r="S968" s="64"/>
      <c r="T968" s="259"/>
      <c r="V968" s="174"/>
      <c r="W968" s="175"/>
      <c r="X968" s="167"/>
      <c r="Y968" s="167"/>
      <c r="Z968" s="167"/>
      <c r="AA968" s="66"/>
      <c r="AB968" s="5"/>
      <c r="AC968" s="5"/>
      <c r="AD968" s="5"/>
      <c r="AE968" s="5"/>
      <c r="AF968" s="5"/>
      <c r="AG968" s="5"/>
      <c r="AH968" s="5"/>
      <c r="AI968" s="5"/>
      <c r="AJ968" s="5"/>
      <c r="AK968" s="5"/>
      <c r="AL968" s="5"/>
      <c r="AM968" s="5"/>
    </row>
    <row r="969" spans="1:39" s="4" customFormat="1" ht="14.4">
      <c r="A969" s="64" t="s">
        <v>789</v>
      </c>
      <c r="B969" s="64" t="s">
        <v>281</v>
      </c>
      <c r="C969" s="64"/>
      <c r="D969" s="64" t="s">
        <v>175</v>
      </c>
      <c r="E969" s="11"/>
      <c r="F969" s="11"/>
      <c r="G969" s="8"/>
      <c r="I969" s="64"/>
      <c r="J969" s="48"/>
      <c r="K969" s="108"/>
      <c r="M969" s="64"/>
      <c r="N969" s="258"/>
      <c r="P969" s="64">
        <v>177</v>
      </c>
      <c r="Q969" s="259">
        <v>85404.38</v>
      </c>
      <c r="S969" s="64"/>
      <c r="T969" s="259"/>
      <c r="V969" s="174"/>
      <c r="W969" s="175"/>
      <c r="X969" s="167"/>
      <c r="Y969" s="167"/>
      <c r="Z969" s="167"/>
      <c r="AA969" s="66"/>
      <c r="AB969" s="5"/>
      <c r="AC969" s="5"/>
      <c r="AD969" s="5"/>
      <c r="AE969" s="5"/>
      <c r="AF969" s="5"/>
      <c r="AG969" s="5"/>
      <c r="AH969" s="5"/>
      <c r="AI969" s="5"/>
      <c r="AJ969" s="5"/>
      <c r="AK969" s="5"/>
      <c r="AL969" s="5"/>
      <c r="AM969" s="5"/>
    </row>
    <row r="970" spans="1:39" s="4" customFormat="1" ht="14.4">
      <c r="A970" s="64" t="s">
        <v>789</v>
      </c>
      <c r="B970" s="64" t="s">
        <v>282</v>
      </c>
      <c r="C970" s="64"/>
      <c r="D970" s="64" t="s">
        <v>283</v>
      </c>
      <c r="E970" s="11"/>
      <c r="F970" s="11"/>
      <c r="G970" s="8"/>
      <c r="I970" s="64"/>
      <c r="J970" s="48"/>
      <c r="K970" s="108"/>
      <c r="M970" s="64"/>
      <c r="N970" s="258"/>
      <c r="P970" s="64">
        <v>15</v>
      </c>
      <c r="Q970" s="259">
        <v>7970.7</v>
      </c>
      <c r="S970" s="64"/>
      <c r="T970" s="259"/>
      <c r="V970" s="174"/>
      <c r="W970" s="175"/>
      <c r="X970" s="167"/>
      <c r="Y970" s="167"/>
      <c r="Z970" s="167"/>
      <c r="AA970" s="66"/>
      <c r="AB970" s="5"/>
      <c r="AC970" s="5"/>
      <c r="AD970" s="5"/>
      <c r="AE970" s="5"/>
      <c r="AF970" s="5"/>
      <c r="AG970" s="5"/>
      <c r="AH970" s="5"/>
      <c r="AI970" s="5"/>
      <c r="AJ970" s="5"/>
      <c r="AK970" s="5"/>
      <c r="AL970" s="5"/>
      <c r="AM970" s="5"/>
    </row>
    <row r="971" spans="1:39" s="4" customFormat="1" ht="14.4">
      <c r="A971" s="64" t="s">
        <v>789</v>
      </c>
      <c r="B971" s="64" t="s">
        <v>570</v>
      </c>
      <c r="C971" s="64"/>
      <c r="D971" s="64" t="s">
        <v>285</v>
      </c>
      <c r="E971" s="11"/>
      <c r="F971" s="11"/>
      <c r="G971" s="8"/>
      <c r="I971" s="64"/>
      <c r="J971" s="48"/>
      <c r="K971" s="108"/>
      <c r="M971" s="64"/>
      <c r="N971" s="258"/>
      <c r="P971" s="64">
        <v>15</v>
      </c>
      <c r="Q971" s="259">
        <v>13264.78</v>
      </c>
      <c r="S971" s="64"/>
      <c r="T971" s="259"/>
      <c r="V971" s="174"/>
      <c r="W971" s="175"/>
      <c r="X971" s="167"/>
      <c r="Y971" s="167"/>
      <c r="Z971" s="167"/>
      <c r="AA971" s="66"/>
      <c r="AB971" s="5"/>
      <c r="AC971" s="5"/>
      <c r="AD971" s="5"/>
      <c r="AE971" s="5"/>
      <c r="AF971" s="5"/>
      <c r="AG971" s="5"/>
      <c r="AH971" s="5"/>
      <c r="AI971" s="5"/>
      <c r="AJ971" s="5"/>
      <c r="AK971" s="5"/>
      <c r="AL971" s="5"/>
      <c r="AM971" s="5"/>
    </row>
    <row r="972" spans="1:39" s="4" customFormat="1" ht="14.4">
      <c r="A972" s="64" t="s">
        <v>789</v>
      </c>
      <c r="B972" s="64" t="s">
        <v>286</v>
      </c>
      <c r="C972" s="64"/>
      <c r="D972" s="64" t="s">
        <v>115</v>
      </c>
      <c r="E972" s="11"/>
      <c r="F972" s="11"/>
      <c r="G972" s="8"/>
      <c r="I972" s="64"/>
      <c r="J972" s="48"/>
      <c r="K972" s="108"/>
      <c r="M972" s="64"/>
      <c r="N972" s="258"/>
      <c r="P972" s="64">
        <v>1</v>
      </c>
      <c r="Q972" s="259">
        <v>141.72</v>
      </c>
      <c r="S972" s="64"/>
      <c r="T972" s="259"/>
      <c r="V972" s="174"/>
      <c r="W972" s="175"/>
      <c r="X972" s="167"/>
      <c r="Y972" s="167"/>
      <c r="Z972" s="167"/>
      <c r="AA972" s="66"/>
      <c r="AB972" s="5"/>
      <c r="AC972" s="5"/>
      <c r="AD972" s="5"/>
      <c r="AE972" s="5"/>
      <c r="AF972" s="5"/>
      <c r="AG972" s="5"/>
      <c r="AH972" s="5"/>
      <c r="AI972" s="5"/>
      <c r="AJ972" s="5"/>
      <c r="AK972" s="5"/>
      <c r="AL972" s="5"/>
      <c r="AM972" s="5"/>
    </row>
    <row r="973" spans="1:39" s="4" customFormat="1" ht="14.4">
      <c r="A973" s="64" t="s">
        <v>789</v>
      </c>
      <c r="B973" s="64" t="s">
        <v>290</v>
      </c>
      <c r="C973" s="64"/>
      <c r="D973" s="64" t="s">
        <v>193</v>
      </c>
      <c r="E973" s="11"/>
      <c r="F973" s="11"/>
      <c r="G973" s="8"/>
      <c r="I973" s="64"/>
      <c r="J973" s="48"/>
      <c r="K973" s="108"/>
      <c r="M973" s="64"/>
      <c r="N973" s="258"/>
      <c r="P973" s="64">
        <v>1</v>
      </c>
      <c r="Q973" s="259">
        <v>188.4</v>
      </c>
      <c r="S973" s="64"/>
      <c r="T973" s="259"/>
      <c r="V973" s="174"/>
      <c r="W973" s="175"/>
      <c r="X973" s="167"/>
      <c r="Y973" s="167"/>
      <c r="Z973" s="167"/>
      <c r="AA973" s="66"/>
      <c r="AB973" s="5"/>
      <c r="AC973" s="5"/>
      <c r="AD973" s="5"/>
      <c r="AE973" s="5"/>
      <c r="AF973" s="5"/>
      <c r="AG973" s="5"/>
      <c r="AH973" s="5"/>
      <c r="AI973" s="5"/>
      <c r="AJ973" s="5"/>
      <c r="AK973" s="5"/>
      <c r="AL973" s="5"/>
      <c r="AM973" s="5"/>
    </row>
    <row r="974" spans="1:39" s="4" customFormat="1" ht="14.4">
      <c r="A974" s="64" t="s">
        <v>789</v>
      </c>
      <c r="B974" s="64" t="s">
        <v>291</v>
      </c>
      <c r="C974" s="64"/>
      <c r="D974" s="64" t="s">
        <v>292</v>
      </c>
      <c r="E974" s="11"/>
      <c r="F974" s="11"/>
      <c r="G974" s="8"/>
      <c r="I974" s="64"/>
      <c r="J974" s="48"/>
      <c r="K974" s="108"/>
      <c r="M974" s="64"/>
      <c r="N974" s="258"/>
      <c r="P974" s="64">
        <v>8</v>
      </c>
      <c r="Q974" s="259">
        <v>12787.49</v>
      </c>
      <c r="S974" s="64"/>
      <c r="T974" s="259"/>
      <c r="V974" s="174"/>
      <c r="W974" s="175"/>
      <c r="X974" s="167"/>
      <c r="Y974" s="167"/>
      <c r="Z974" s="167"/>
      <c r="AA974" s="66"/>
      <c r="AB974" s="5"/>
      <c r="AC974" s="5"/>
      <c r="AD974" s="5"/>
      <c r="AE974" s="5"/>
      <c r="AF974" s="5"/>
      <c r="AG974" s="5"/>
      <c r="AH974" s="5"/>
      <c r="AI974" s="5"/>
      <c r="AJ974" s="5"/>
      <c r="AK974" s="5"/>
      <c r="AL974" s="5"/>
      <c r="AM974" s="5"/>
    </row>
    <row r="975" spans="1:39" s="4" customFormat="1" ht="14.4">
      <c r="A975" s="64" t="s">
        <v>789</v>
      </c>
      <c r="B975" s="64" t="s">
        <v>293</v>
      </c>
      <c r="C975" s="64"/>
      <c r="D975" s="64" t="s">
        <v>116</v>
      </c>
      <c r="E975" s="11"/>
      <c r="F975" s="11"/>
      <c r="G975" s="8"/>
      <c r="I975" s="64"/>
      <c r="J975" s="48"/>
      <c r="K975" s="108"/>
      <c r="M975" s="64"/>
      <c r="N975" s="258"/>
      <c r="P975" s="64">
        <v>44</v>
      </c>
      <c r="Q975" s="259">
        <v>17559.419999999998</v>
      </c>
      <c r="S975" s="64"/>
      <c r="T975" s="259"/>
      <c r="V975" s="174"/>
      <c r="W975" s="175"/>
      <c r="X975" s="167"/>
      <c r="Y975" s="167"/>
      <c r="Z975" s="167"/>
      <c r="AA975" s="66"/>
      <c r="AB975" s="5"/>
      <c r="AC975" s="5"/>
      <c r="AD975" s="5"/>
      <c r="AE975" s="5"/>
      <c r="AF975" s="5"/>
      <c r="AG975" s="5"/>
      <c r="AH975" s="5"/>
      <c r="AI975" s="5"/>
      <c r="AJ975" s="5"/>
      <c r="AK975" s="5"/>
      <c r="AL975" s="5"/>
      <c r="AM975" s="5"/>
    </row>
    <row r="976" spans="1:39" s="4" customFormat="1" ht="14.4">
      <c r="A976" s="64" t="s">
        <v>789</v>
      </c>
      <c r="B976" s="64" t="s">
        <v>294</v>
      </c>
      <c r="C976" s="64"/>
      <c r="D976" s="64" t="s">
        <v>295</v>
      </c>
      <c r="E976" s="11"/>
      <c r="F976" s="11"/>
      <c r="G976" s="8"/>
      <c r="I976" s="64"/>
      <c r="J976" s="48"/>
      <c r="K976" s="108"/>
      <c r="M976" s="64"/>
      <c r="N976" s="258"/>
      <c r="P976" s="64">
        <v>2</v>
      </c>
      <c r="Q976" s="259">
        <v>402.66</v>
      </c>
      <c r="S976" s="64"/>
      <c r="T976" s="259"/>
      <c r="V976" s="174"/>
      <c r="W976" s="175"/>
      <c r="X976" s="167"/>
      <c r="Y976" s="167"/>
      <c r="Z976" s="167"/>
      <c r="AA976" s="66"/>
      <c r="AB976" s="5"/>
      <c r="AC976" s="5"/>
      <c r="AD976" s="5"/>
      <c r="AE976" s="5"/>
      <c r="AF976" s="5"/>
      <c r="AG976" s="5"/>
      <c r="AH976" s="5"/>
      <c r="AI976" s="5"/>
      <c r="AJ976" s="5"/>
      <c r="AK976" s="5"/>
      <c r="AL976" s="5"/>
      <c r="AM976" s="5"/>
    </row>
    <row r="977" spans="1:39" s="4" customFormat="1" ht="14.4">
      <c r="A977" s="64" t="s">
        <v>789</v>
      </c>
      <c r="B977" s="64" t="s">
        <v>296</v>
      </c>
      <c r="C977" s="64"/>
      <c r="D977" s="64" t="s">
        <v>297</v>
      </c>
      <c r="E977" s="11"/>
      <c r="F977" s="11"/>
      <c r="G977" s="8"/>
      <c r="I977" s="64"/>
      <c r="J977" s="48"/>
      <c r="K977" s="108"/>
      <c r="M977" s="64"/>
      <c r="N977" s="258"/>
      <c r="P977" s="64">
        <v>31</v>
      </c>
      <c r="Q977" s="259">
        <v>17176.09</v>
      </c>
      <c r="S977" s="64"/>
      <c r="T977" s="259"/>
      <c r="V977" s="174"/>
      <c r="W977" s="175"/>
      <c r="X977" s="167"/>
      <c r="Y977" s="167"/>
      <c r="Z977" s="167"/>
      <c r="AA977" s="66"/>
      <c r="AB977" s="5"/>
      <c r="AC977" s="5"/>
      <c r="AD977" s="5"/>
      <c r="AE977" s="5"/>
      <c r="AF977" s="5"/>
      <c r="AG977" s="5"/>
      <c r="AH977" s="5"/>
      <c r="AI977" s="5"/>
      <c r="AJ977" s="5"/>
      <c r="AK977" s="5"/>
      <c r="AL977" s="5"/>
      <c r="AM977" s="5"/>
    </row>
    <row r="978" spans="1:39" s="4" customFormat="1" ht="14.4">
      <c r="A978" s="64" t="s">
        <v>789</v>
      </c>
      <c r="B978" s="64" t="s">
        <v>298</v>
      </c>
      <c r="C978" s="64"/>
      <c r="D978" s="64" t="s">
        <v>299</v>
      </c>
      <c r="E978" s="11"/>
      <c r="F978" s="11"/>
      <c r="G978" s="8"/>
      <c r="I978" s="64"/>
      <c r="J978" s="48"/>
      <c r="K978" s="108"/>
      <c r="M978" s="64"/>
      <c r="N978" s="258"/>
      <c r="P978" s="64">
        <v>8</v>
      </c>
      <c r="Q978" s="259">
        <v>1653.11</v>
      </c>
      <c r="S978" s="64"/>
      <c r="T978" s="259"/>
      <c r="V978" s="174"/>
      <c r="W978" s="175"/>
      <c r="X978" s="167"/>
      <c r="Y978" s="167"/>
      <c r="Z978" s="167"/>
      <c r="AA978" s="66"/>
      <c r="AB978" s="5"/>
      <c r="AC978" s="5"/>
      <c r="AD978" s="5"/>
      <c r="AE978" s="5"/>
      <c r="AF978" s="5"/>
      <c r="AG978" s="5"/>
      <c r="AH978" s="5"/>
      <c r="AI978" s="5"/>
      <c r="AJ978" s="5"/>
      <c r="AK978" s="5"/>
      <c r="AL978" s="5"/>
      <c r="AM978" s="5"/>
    </row>
    <row r="979" spans="1:39" s="4" customFormat="1" ht="14.4">
      <c r="A979" s="64" t="s">
        <v>789</v>
      </c>
      <c r="B979" s="64" t="s">
        <v>300</v>
      </c>
      <c r="C979" s="64"/>
      <c r="D979" s="64" t="s">
        <v>271</v>
      </c>
      <c r="E979" s="11"/>
      <c r="F979" s="11"/>
      <c r="G979" s="8"/>
      <c r="I979" s="64"/>
      <c r="J979" s="48"/>
      <c r="K979" s="108"/>
      <c r="M979" s="64"/>
      <c r="N979" s="258"/>
      <c r="P979" s="64">
        <v>15</v>
      </c>
      <c r="Q979" s="259">
        <v>4583.3</v>
      </c>
      <c r="S979" s="64"/>
      <c r="T979" s="259"/>
      <c r="V979" s="174"/>
      <c r="W979" s="175"/>
      <c r="X979" s="167"/>
      <c r="Y979" s="167"/>
      <c r="Z979" s="167"/>
      <c r="AA979" s="66"/>
      <c r="AB979" s="5"/>
      <c r="AC979" s="5"/>
      <c r="AD979" s="5"/>
      <c r="AE979" s="5"/>
      <c r="AF979" s="5"/>
      <c r="AG979" s="5"/>
      <c r="AH979" s="5"/>
      <c r="AI979" s="5"/>
      <c r="AJ979" s="5"/>
      <c r="AK979" s="5"/>
      <c r="AL979" s="5"/>
      <c r="AM979" s="5"/>
    </row>
    <row r="980" spans="1:39" s="4" customFormat="1" ht="14.4">
      <c r="A980" s="64" t="s">
        <v>789</v>
      </c>
      <c r="B980" s="64" t="s">
        <v>754</v>
      </c>
      <c r="C980" s="64"/>
      <c r="D980" s="64" t="s">
        <v>271</v>
      </c>
      <c r="E980" s="11"/>
      <c r="F980" s="11"/>
      <c r="G980" s="8"/>
      <c r="I980" s="64"/>
      <c r="J980" s="48"/>
      <c r="K980" s="108"/>
      <c r="M980" s="64"/>
      <c r="N980" s="258"/>
      <c r="P980" s="64">
        <v>3</v>
      </c>
      <c r="Q980" s="259">
        <v>1167.19</v>
      </c>
      <c r="S980" s="64"/>
      <c r="T980" s="259"/>
      <c r="V980" s="174"/>
      <c r="W980" s="175"/>
      <c r="X980" s="167"/>
      <c r="Y980" s="167"/>
      <c r="Z980" s="167"/>
      <c r="AA980" s="66"/>
      <c r="AB980" s="5"/>
      <c r="AC980" s="5"/>
      <c r="AD980" s="5"/>
      <c r="AE980" s="5"/>
      <c r="AF980" s="5"/>
      <c r="AG980" s="5"/>
      <c r="AH980" s="5"/>
      <c r="AI980" s="5"/>
      <c r="AJ980" s="5"/>
      <c r="AK980" s="5"/>
      <c r="AL980" s="5"/>
      <c r="AM980" s="5"/>
    </row>
    <row r="981" spans="1:39" s="4" customFormat="1" ht="14.4">
      <c r="A981" s="64" t="s">
        <v>789</v>
      </c>
      <c r="B981" s="64" t="s">
        <v>301</v>
      </c>
      <c r="C981" s="64"/>
      <c r="D981" s="64" t="s">
        <v>119</v>
      </c>
      <c r="E981" s="11"/>
      <c r="F981" s="11"/>
      <c r="G981" s="8"/>
      <c r="I981" s="64"/>
      <c r="J981" s="48"/>
      <c r="K981" s="108"/>
      <c r="M981" s="64"/>
      <c r="N981" s="258"/>
      <c r="P981" s="64">
        <v>4</v>
      </c>
      <c r="Q981" s="259">
        <v>3900.16</v>
      </c>
      <c r="S981" s="64"/>
      <c r="T981" s="259"/>
      <c r="V981" s="174"/>
      <c r="W981" s="175"/>
      <c r="X981" s="167"/>
      <c r="Y981" s="167"/>
      <c r="Z981" s="167"/>
      <c r="AA981" s="66"/>
      <c r="AB981" s="5"/>
      <c r="AC981" s="5"/>
      <c r="AD981" s="5"/>
      <c r="AE981" s="5"/>
      <c r="AF981" s="5"/>
      <c r="AG981" s="5"/>
      <c r="AH981" s="5"/>
      <c r="AI981" s="5"/>
      <c r="AJ981" s="5"/>
      <c r="AK981" s="5"/>
      <c r="AL981" s="5"/>
      <c r="AM981" s="5"/>
    </row>
    <row r="982" spans="1:39" s="4" customFormat="1" ht="14.4">
      <c r="A982" s="64" t="s">
        <v>789</v>
      </c>
      <c r="B982" s="64" t="s">
        <v>573</v>
      </c>
      <c r="C982" s="64"/>
      <c r="D982" s="64" t="s">
        <v>278</v>
      </c>
      <c r="E982" s="11"/>
      <c r="F982" s="11"/>
      <c r="G982" s="8"/>
      <c r="I982" s="64"/>
      <c r="J982" s="48"/>
      <c r="K982" s="108"/>
      <c r="M982" s="64"/>
      <c r="N982" s="258"/>
      <c r="P982" s="64">
        <v>1</v>
      </c>
      <c r="Q982" s="259">
        <v>551.61</v>
      </c>
      <c r="S982" s="64"/>
      <c r="T982" s="259"/>
      <c r="V982" s="174"/>
      <c r="W982" s="175"/>
      <c r="X982" s="167"/>
      <c r="Y982" s="167"/>
      <c r="Z982" s="167"/>
      <c r="AA982" s="66"/>
      <c r="AB982" s="5"/>
      <c r="AC982" s="5"/>
      <c r="AD982" s="5"/>
      <c r="AE982" s="5"/>
      <c r="AF982" s="5"/>
      <c r="AG982" s="5"/>
      <c r="AH982" s="5"/>
      <c r="AI982" s="5"/>
      <c r="AJ982" s="5"/>
      <c r="AK982" s="5"/>
      <c r="AL982" s="5"/>
      <c r="AM982" s="5"/>
    </row>
    <row r="983" spans="1:39" s="4" customFormat="1" ht="14.4">
      <c r="A983" s="64" t="s">
        <v>789</v>
      </c>
      <c r="B983" s="64" t="s">
        <v>302</v>
      </c>
      <c r="C983" s="64"/>
      <c r="D983" s="64" t="s">
        <v>303</v>
      </c>
      <c r="E983" s="11"/>
      <c r="F983" s="11"/>
      <c r="G983" s="8"/>
      <c r="I983" s="64"/>
      <c r="J983" s="48"/>
      <c r="K983" s="108"/>
      <c r="M983" s="64"/>
      <c r="N983" s="258"/>
      <c r="P983" s="64">
        <v>2</v>
      </c>
      <c r="Q983" s="259">
        <v>18.43</v>
      </c>
      <c r="S983" s="64"/>
      <c r="T983" s="259"/>
      <c r="V983" s="174"/>
      <c r="W983" s="175"/>
      <c r="X983" s="167"/>
      <c r="Y983" s="167"/>
      <c r="Z983" s="167"/>
      <c r="AA983" s="66"/>
      <c r="AB983" s="5"/>
      <c r="AC983" s="5"/>
      <c r="AD983" s="5"/>
      <c r="AE983" s="5"/>
      <c r="AF983" s="5"/>
      <c r="AG983" s="5"/>
      <c r="AH983" s="5"/>
      <c r="AI983" s="5"/>
      <c r="AJ983" s="5"/>
      <c r="AK983" s="5"/>
      <c r="AL983" s="5"/>
      <c r="AM983" s="5"/>
    </row>
    <row r="984" spans="1:39" s="4" customFormat="1" ht="14.4">
      <c r="A984" s="64" t="s">
        <v>789</v>
      </c>
      <c r="B984" s="64" t="s">
        <v>304</v>
      </c>
      <c r="C984" s="64"/>
      <c r="D984" s="64" t="s">
        <v>161</v>
      </c>
      <c r="E984" s="11"/>
      <c r="F984" s="11"/>
      <c r="G984" s="8"/>
      <c r="I984" s="64"/>
      <c r="J984" s="48"/>
      <c r="K984" s="108"/>
      <c r="M984" s="64"/>
      <c r="N984" s="258"/>
      <c r="P984" s="64">
        <v>2</v>
      </c>
      <c r="Q984" s="259">
        <v>5857.65</v>
      </c>
      <c r="S984" s="64"/>
      <c r="T984" s="259"/>
      <c r="V984" s="174"/>
      <c r="W984" s="175"/>
      <c r="X984" s="167"/>
      <c r="Y984" s="167"/>
      <c r="Z984" s="167"/>
      <c r="AA984" s="66"/>
      <c r="AB984" s="5"/>
      <c r="AC984" s="5"/>
      <c r="AD984" s="5"/>
      <c r="AE984" s="5"/>
      <c r="AF984" s="5"/>
      <c r="AG984" s="5"/>
      <c r="AH984" s="5"/>
      <c r="AI984" s="5"/>
      <c r="AJ984" s="5"/>
      <c r="AK984" s="5"/>
      <c r="AL984" s="5"/>
      <c r="AM984" s="5"/>
    </row>
    <row r="985" spans="1:39" s="4" customFormat="1" ht="14.4">
      <c r="A985" s="64" t="s">
        <v>789</v>
      </c>
      <c r="B985" s="64" t="s">
        <v>305</v>
      </c>
      <c r="C985" s="64"/>
      <c r="D985" s="64" t="s">
        <v>121</v>
      </c>
      <c r="E985" s="11"/>
      <c r="F985" s="11"/>
      <c r="G985" s="8"/>
      <c r="I985" s="64"/>
      <c r="J985" s="48"/>
      <c r="K985" s="108"/>
      <c r="M985" s="64"/>
      <c r="N985" s="258"/>
      <c r="P985" s="64">
        <v>173</v>
      </c>
      <c r="Q985" s="259">
        <v>111423.81</v>
      </c>
      <c r="S985" s="64"/>
      <c r="T985" s="259"/>
      <c r="V985" s="174"/>
      <c r="W985" s="175"/>
      <c r="X985" s="167"/>
      <c r="Y985" s="167"/>
      <c r="Z985" s="167"/>
      <c r="AA985" s="66"/>
      <c r="AB985" s="5"/>
      <c r="AC985" s="5"/>
      <c r="AD985" s="5"/>
      <c r="AE985" s="5"/>
      <c r="AF985" s="5"/>
      <c r="AG985" s="5"/>
      <c r="AH985" s="5"/>
      <c r="AI985" s="5"/>
      <c r="AJ985" s="5"/>
      <c r="AK985" s="5"/>
      <c r="AL985" s="5"/>
      <c r="AM985" s="5"/>
    </row>
    <row r="986" spans="1:39" s="4" customFormat="1" ht="14.4">
      <c r="A986" s="64" t="s">
        <v>789</v>
      </c>
      <c r="B986" s="64" t="s">
        <v>306</v>
      </c>
      <c r="C986" s="64"/>
      <c r="D986" s="64" t="s">
        <v>146</v>
      </c>
      <c r="E986" s="11"/>
      <c r="F986" s="11"/>
      <c r="G986" s="8"/>
      <c r="I986" s="64"/>
      <c r="J986" s="48"/>
      <c r="K986" s="108"/>
      <c r="M986" s="64"/>
      <c r="N986" s="258"/>
      <c r="P986" s="64">
        <v>4</v>
      </c>
      <c r="Q986" s="259">
        <v>382.75</v>
      </c>
      <c r="S986" s="64"/>
      <c r="T986" s="259"/>
      <c r="V986" s="174"/>
      <c r="W986" s="175"/>
      <c r="X986" s="167"/>
      <c r="Y986" s="167"/>
      <c r="Z986" s="167"/>
      <c r="AA986" s="66"/>
      <c r="AB986" s="5"/>
      <c r="AC986" s="5"/>
      <c r="AD986" s="5"/>
      <c r="AE986" s="5"/>
      <c r="AF986" s="5"/>
      <c r="AG986" s="5"/>
      <c r="AH986" s="5"/>
      <c r="AI986" s="5"/>
      <c r="AJ986" s="5"/>
      <c r="AK986" s="5"/>
      <c r="AL986" s="5"/>
      <c r="AM986" s="5"/>
    </row>
    <row r="987" spans="1:39" s="4" customFormat="1" ht="14.4">
      <c r="A987" s="64" t="s">
        <v>789</v>
      </c>
      <c r="B987" s="64" t="s">
        <v>307</v>
      </c>
      <c r="C987" s="64"/>
      <c r="D987" s="64" t="s">
        <v>84</v>
      </c>
      <c r="E987" s="11"/>
      <c r="F987" s="11"/>
      <c r="G987" s="8"/>
      <c r="I987" s="64"/>
      <c r="J987" s="48"/>
      <c r="K987" s="108"/>
      <c r="M987" s="64"/>
      <c r="N987" s="258"/>
      <c r="P987" s="64">
        <v>33</v>
      </c>
      <c r="Q987" s="259">
        <v>20169.16</v>
      </c>
      <c r="S987" s="64"/>
      <c r="T987" s="259"/>
      <c r="V987" s="174"/>
      <c r="W987" s="175"/>
      <c r="X987" s="167"/>
      <c r="Y987" s="167"/>
      <c r="Z987" s="167"/>
      <c r="AA987" s="66"/>
      <c r="AB987" s="5"/>
      <c r="AC987" s="5"/>
      <c r="AD987" s="5"/>
      <c r="AE987" s="5"/>
      <c r="AF987" s="5"/>
      <c r="AG987" s="5"/>
      <c r="AH987" s="5"/>
      <c r="AI987" s="5"/>
      <c r="AJ987" s="5"/>
      <c r="AK987" s="5"/>
      <c r="AL987" s="5"/>
      <c r="AM987" s="5"/>
    </row>
    <row r="988" spans="1:39" s="4" customFormat="1" ht="14.4">
      <c r="A988" s="64" t="s">
        <v>789</v>
      </c>
      <c r="B988" s="64" t="s">
        <v>308</v>
      </c>
      <c r="C988" s="64"/>
      <c r="D988" s="64" t="s">
        <v>309</v>
      </c>
      <c r="E988" s="11"/>
      <c r="F988" s="11"/>
      <c r="G988" s="8"/>
      <c r="I988" s="64"/>
      <c r="J988" s="48"/>
      <c r="K988" s="108"/>
      <c r="M988" s="64"/>
      <c r="N988" s="258"/>
      <c r="P988" s="64">
        <v>3</v>
      </c>
      <c r="Q988" s="259">
        <v>916.84</v>
      </c>
      <c r="S988" s="64"/>
      <c r="T988" s="259"/>
      <c r="V988" s="174"/>
      <c r="W988" s="175"/>
      <c r="X988" s="167"/>
      <c r="Y988" s="167"/>
      <c r="Z988" s="167"/>
      <c r="AA988" s="66"/>
      <c r="AB988" s="5"/>
      <c r="AC988" s="5"/>
      <c r="AD988" s="5"/>
      <c r="AE988" s="5"/>
      <c r="AF988" s="5"/>
      <c r="AG988" s="5"/>
      <c r="AH988" s="5"/>
      <c r="AI988" s="5"/>
      <c r="AJ988" s="5"/>
      <c r="AK988" s="5"/>
      <c r="AL988" s="5"/>
      <c r="AM988" s="5"/>
    </row>
    <row r="989" spans="1:39" s="4" customFormat="1" ht="14.4">
      <c r="A989" s="64" t="s">
        <v>789</v>
      </c>
      <c r="B989" s="64" t="s">
        <v>310</v>
      </c>
      <c r="C989" s="64"/>
      <c r="D989" s="64" t="s">
        <v>311</v>
      </c>
      <c r="E989" s="11"/>
      <c r="F989" s="11"/>
      <c r="G989" s="8"/>
      <c r="I989" s="64"/>
      <c r="J989" s="48"/>
      <c r="K989" s="108"/>
      <c r="M989" s="64"/>
      <c r="N989" s="258"/>
      <c r="P989" s="64">
        <v>2</v>
      </c>
      <c r="Q989" s="259">
        <v>729.34</v>
      </c>
      <c r="S989" s="64"/>
      <c r="T989" s="259"/>
      <c r="V989" s="174"/>
      <c r="W989" s="175"/>
      <c r="X989" s="167"/>
      <c r="Y989" s="167"/>
      <c r="Z989" s="167"/>
      <c r="AA989" s="66"/>
      <c r="AB989" s="5"/>
      <c r="AC989" s="5"/>
      <c r="AD989" s="5"/>
      <c r="AE989" s="5"/>
      <c r="AF989" s="5"/>
      <c r="AG989" s="5"/>
      <c r="AH989" s="5"/>
      <c r="AI989" s="5"/>
      <c r="AJ989" s="5"/>
      <c r="AK989" s="5"/>
      <c r="AL989" s="5"/>
      <c r="AM989" s="5"/>
    </row>
    <row r="990" spans="1:39" s="4" customFormat="1" ht="14.4">
      <c r="A990" s="64" t="s">
        <v>789</v>
      </c>
      <c r="B990" s="64" t="s">
        <v>312</v>
      </c>
      <c r="C990" s="64"/>
      <c r="D990" s="64" t="s">
        <v>153</v>
      </c>
      <c r="E990" s="11"/>
      <c r="F990" s="11"/>
      <c r="G990" s="8"/>
      <c r="I990" s="64"/>
      <c r="J990" s="48"/>
      <c r="K990" s="108"/>
      <c r="M990" s="64"/>
      <c r="N990" s="258"/>
      <c r="P990" s="64">
        <v>167</v>
      </c>
      <c r="Q990" s="259">
        <v>148016.32000000001</v>
      </c>
      <c r="S990" s="64"/>
      <c r="T990" s="259"/>
      <c r="V990" s="174"/>
      <c r="W990" s="175"/>
      <c r="X990" s="167"/>
      <c r="Y990" s="167"/>
      <c r="Z990" s="167"/>
      <c r="AA990" s="66"/>
      <c r="AB990" s="5"/>
      <c r="AC990" s="5"/>
      <c r="AD990" s="5"/>
      <c r="AE990" s="5"/>
      <c r="AF990" s="5"/>
      <c r="AG990" s="5"/>
      <c r="AH990" s="5"/>
      <c r="AI990" s="5"/>
      <c r="AJ990" s="5"/>
      <c r="AK990" s="5"/>
      <c r="AL990" s="5"/>
      <c r="AM990" s="5"/>
    </row>
    <row r="991" spans="1:39" s="4" customFormat="1" ht="14.4">
      <c r="A991" s="64" t="s">
        <v>789</v>
      </c>
      <c r="B991" s="64" t="s">
        <v>313</v>
      </c>
      <c r="C991" s="64"/>
      <c r="D991" s="64" t="s">
        <v>314</v>
      </c>
      <c r="E991" s="11"/>
      <c r="F991" s="11"/>
      <c r="G991" s="8"/>
      <c r="I991" s="64"/>
      <c r="J991" s="48"/>
      <c r="K991" s="108"/>
      <c r="M991" s="64"/>
      <c r="N991" s="258"/>
      <c r="P991" s="64">
        <v>2</v>
      </c>
      <c r="Q991" s="259">
        <v>5023.42</v>
      </c>
      <c r="S991" s="64"/>
      <c r="T991" s="259"/>
      <c r="V991" s="174"/>
      <c r="W991" s="175"/>
      <c r="X991" s="167"/>
      <c r="Y991" s="167"/>
      <c r="Z991" s="167"/>
      <c r="AA991" s="66"/>
      <c r="AB991" s="5"/>
      <c r="AC991" s="5"/>
      <c r="AD991" s="5"/>
      <c r="AE991" s="5"/>
      <c r="AF991" s="5"/>
      <c r="AG991" s="5"/>
      <c r="AH991" s="5"/>
      <c r="AI991" s="5"/>
      <c r="AJ991" s="5"/>
      <c r="AK991" s="5"/>
      <c r="AL991" s="5"/>
      <c r="AM991" s="5"/>
    </row>
    <row r="992" spans="1:39" s="4" customFormat="1" ht="14.4">
      <c r="A992" s="64" t="s">
        <v>789</v>
      </c>
      <c r="B992" s="64" t="s">
        <v>595</v>
      </c>
      <c r="C992" s="64"/>
      <c r="D992" s="64" t="s">
        <v>271</v>
      </c>
      <c r="E992" s="11"/>
      <c r="F992" s="11"/>
      <c r="G992" s="8"/>
      <c r="I992" s="64"/>
      <c r="J992" s="48"/>
      <c r="K992" s="108"/>
      <c r="M992" s="64"/>
      <c r="N992" s="258"/>
      <c r="P992" s="64">
        <v>1</v>
      </c>
      <c r="Q992" s="259">
        <v>3351.93</v>
      </c>
      <c r="S992" s="64"/>
      <c r="T992" s="259"/>
      <c r="V992" s="174"/>
      <c r="W992" s="175"/>
      <c r="X992" s="167"/>
      <c r="Y992" s="167"/>
      <c r="Z992" s="167"/>
      <c r="AA992" s="66"/>
      <c r="AB992" s="5"/>
      <c r="AC992" s="5"/>
      <c r="AD992" s="5"/>
      <c r="AE992" s="5"/>
      <c r="AF992" s="5"/>
      <c r="AG992" s="5"/>
      <c r="AH992" s="5"/>
      <c r="AI992" s="5"/>
      <c r="AJ992" s="5"/>
      <c r="AK992" s="5"/>
      <c r="AL992" s="5"/>
      <c r="AM992" s="5"/>
    </row>
    <row r="993" spans="1:39" s="4" customFormat="1" ht="14.4">
      <c r="A993" s="64" t="s">
        <v>789</v>
      </c>
      <c r="B993" s="64" t="s">
        <v>315</v>
      </c>
      <c r="C993" s="64"/>
      <c r="D993" s="64" t="s">
        <v>316</v>
      </c>
      <c r="E993" s="11"/>
      <c r="F993" s="11"/>
      <c r="G993" s="8"/>
      <c r="I993" s="64"/>
      <c r="J993" s="48"/>
      <c r="K993" s="108"/>
      <c r="M993" s="64"/>
      <c r="N993" s="258"/>
      <c r="P993" s="64">
        <v>14</v>
      </c>
      <c r="Q993" s="259">
        <v>13058.67</v>
      </c>
      <c r="S993" s="64"/>
      <c r="T993" s="259"/>
      <c r="V993" s="174"/>
      <c r="W993" s="175"/>
      <c r="X993" s="167"/>
      <c r="Y993" s="167"/>
      <c r="Z993" s="167"/>
      <c r="AA993" s="66"/>
      <c r="AB993" s="5"/>
      <c r="AC993" s="5"/>
      <c r="AD993" s="5"/>
      <c r="AE993" s="5"/>
      <c r="AF993" s="5"/>
      <c r="AG993" s="5"/>
      <c r="AH993" s="5"/>
      <c r="AI993" s="5"/>
      <c r="AJ993" s="5"/>
      <c r="AK993" s="5"/>
      <c r="AL993" s="5"/>
      <c r="AM993" s="5"/>
    </row>
    <row r="994" spans="1:39" s="4" customFormat="1" ht="14.4">
      <c r="A994" s="64" t="s">
        <v>789</v>
      </c>
      <c r="B994" s="64" t="s">
        <v>317</v>
      </c>
      <c r="C994" s="64"/>
      <c r="D994" s="64" t="s">
        <v>318</v>
      </c>
      <c r="E994" s="11"/>
      <c r="F994" s="11"/>
      <c r="G994" s="8"/>
      <c r="I994" s="64"/>
      <c r="J994" s="48"/>
      <c r="K994" s="108"/>
      <c r="M994" s="64"/>
      <c r="N994" s="258"/>
      <c r="P994" s="64">
        <v>1</v>
      </c>
      <c r="Q994" s="259">
        <v>605.53</v>
      </c>
      <c r="S994" s="64"/>
      <c r="T994" s="259"/>
      <c r="V994" s="174"/>
      <c r="W994" s="175"/>
      <c r="X994" s="167"/>
      <c r="Y994" s="167"/>
      <c r="Z994" s="167"/>
      <c r="AA994" s="66"/>
      <c r="AB994" s="5"/>
      <c r="AC994" s="5"/>
      <c r="AD994" s="5"/>
      <c r="AE994" s="5"/>
      <c r="AF994" s="5"/>
      <c r="AG994" s="5"/>
      <c r="AH994" s="5"/>
      <c r="AI994" s="5"/>
      <c r="AJ994" s="5"/>
      <c r="AK994" s="5"/>
      <c r="AL994" s="5"/>
      <c r="AM994" s="5"/>
    </row>
    <row r="995" spans="1:39" s="4" customFormat="1" ht="14.4">
      <c r="A995" s="64" t="s">
        <v>789</v>
      </c>
      <c r="B995" s="64" t="s">
        <v>319</v>
      </c>
      <c r="C995" s="64"/>
      <c r="D995" s="64" t="s">
        <v>222</v>
      </c>
      <c r="E995" s="11"/>
      <c r="F995" s="11"/>
      <c r="G995" s="8"/>
      <c r="I995" s="64"/>
      <c r="J995" s="48"/>
      <c r="K995" s="108"/>
      <c r="M995" s="64"/>
      <c r="N995" s="258"/>
      <c r="P995" s="64">
        <v>7</v>
      </c>
      <c r="Q995" s="259">
        <v>4491.3599999999997</v>
      </c>
      <c r="S995" s="64"/>
      <c r="T995" s="259"/>
      <c r="V995" s="174"/>
      <c r="W995" s="175"/>
      <c r="X995" s="167"/>
      <c r="Y995" s="167"/>
      <c r="Z995" s="167"/>
      <c r="AA995" s="66"/>
      <c r="AB995" s="5"/>
      <c r="AC995" s="5"/>
      <c r="AD995" s="5"/>
      <c r="AE995" s="5"/>
      <c r="AF995" s="5"/>
      <c r="AG995" s="5"/>
      <c r="AH995" s="5"/>
      <c r="AI995" s="5"/>
      <c r="AJ995" s="5"/>
      <c r="AK995" s="5"/>
      <c r="AL995" s="5"/>
      <c r="AM995" s="5"/>
    </row>
    <row r="996" spans="1:39" s="4" customFormat="1" ht="14.4">
      <c r="A996" s="64" t="s">
        <v>789</v>
      </c>
      <c r="B996" s="64" t="s">
        <v>320</v>
      </c>
      <c r="C996" s="64"/>
      <c r="D996" s="64" t="s">
        <v>321</v>
      </c>
      <c r="E996" s="11"/>
      <c r="F996" s="11"/>
      <c r="G996" s="8"/>
      <c r="I996" s="64"/>
      <c r="J996" s="48"/>
      <c r="K996" s="108"/>
      <c r="M996" s="64"/>
      <c r="N996" s="258"/>
      <c r="P996" s="64">
        <v>9</v>
      </c>
      <c r="Q996" s="259">
        <v>1995.19</v>
      </c>
      <c r="S996" s="64"/>
      <c r="T996" s="259"/>
      <c r="V996" s="174"/>
      <c r="W996" s="175"/>
      <c r="X996" s="167"/>
      <c r="Y996" s="167"/>
      <c r="Z996" s="167"/>
      <c r="AA996" s="66"/>
      <c r="AB996" s="5"/>
      <c r="AC996" s="5"/>
      <c r="AD996" s="5"/>
      <c r="AE996" s="5"/>
      <c r="AF996" s="5"/>
      <c r="AG996" s="5"/>
      <c r="AH996" s="5"/>
      <c r="AI996" s="5"/>
      <c r="AJ996" s="5"/>
      <c r="AK996" s="5"/>
      <c r="AL996" s="5"/>
      <c r="AM996" s="5"/>
    </row>
    <row r="997" spans="1:39" s="4" customFormat="1" ht="14.4">
      <c r="A997" s="64" t="s">
        <v>789</v>
      </c>
      <c r="B997" s="64" t="s">
        <v>320</v>
      </c>
      <c r="C997" s="64"/>
      <c r="D997" s="64" t="s">
        <v>323</v>
      </c>
      <c r="E997" s="11"/>
      <c r="F997" s="11"/>
      <c r="G997" s="8"/>
      <c r="I997" s="64"/>
      <c r="J997" s="48"/>
      <c r="K997" s="108"/>
      <c r="M997" s="64"/>
      <c r="N997" s="258"/>
      <c r="P997" s="64">
        <v>1</v>
      </c>
      <c r="Q997" s="259">
        <v>757.07</v>
      </c>
      <c r="S997" s="64"/>
      <c r="T997" s="259"/>
      <c r="V997" s="174"/>
      <c r="W997" s="175"/>
      <c r="X997" s="167"/>
      <c r="Y997" s="167"/>
      <c r="Z997" s="167"/>
      <c r="AA997" s="66"/>
      <c r="AB997" s="5"/>
      <c r="AC997" s="5"/>
      <c r="AD997" s="5"/>
      <c r="AE997" s="5"/>
      <c r="AF997" s="5"/>
      <c r="AG997" s="5"/>
      <c r="AH997" s="5"/>
      <c r="AI997" s="5"/>
      <c r="AJ997" s="5"/>
      <c r="AK997" s="5"/>
      <c r="AL997" s="5"/>
      <c r="AM997" s="5"/>
    </row>
    <row r="998" spans="1:39" s="4" customFormat="1" ht="14.4">
      <c r="A998" s="64" t="s">
        <v>789</v>
      </c>
      <c r="B998" s="64" t="s">
        <v>322</v>
      </c>
      <c r="C998" s="64"/>
      <c r="D998" s="64" t="s">
        <v>323</v>
      </c>
      <c r="E998" s="11"/>
      <c r="F998" s="11"/>
      <c r="G998" s="8"/>
      <c r="I998" s="64"/>
      <c r="J998" s="48"/>
      <c r="K998" s="108"/>
      <c r="M998" s="64"/>
      <c r="N998" s="258"/>
      <c r="P998" s="64">
        <v>19</v>
      </c>
      <c r="Q998" s="259">
        <v>9355.61</v>
      </c>
      <c r="S998" s="64"/>
      <c r="T998" s="259"/>
      <c r="V998" s="174"/>
      <c r="W998" s="175"/>
      <c r="X998" s="167"/>
      <c r="Y998" s="167"/>
      <c r="Z998" s="167"/>
      <c r="AA998" s="66"/>
      <c r="AB998" s="5"/>
      <c r="AC998" s="5"/>
      <c r="AD998" s="5"/>
      <c r="AE998" s="5"/>
      <c r="AF998" s="5"/>
      <c r="AG998" s="5"/>
      <c r="AH998" s="5"/>
      <c r="AI998" s="5"/>
      <c r="AJ998" s="5"/>
      <c r="AK998" s="5"/>
      <c r="AL998" s="5"/>
      <c r="AM998" s="5"/>
    </row>
    <row r="999" spans="1:39" s="4" customFormat="1" ht="14.4">
      <c r="A999" s="64" t="s">
        <v>789</v>
      </c>
      <c r="B999" s="64" t="s">
        <v>324</v>
      </c>
      <c r="C999" s="64"/>
      <c r="D999" s="64" t="s">
        <v>285</v>
      </c>
      <c r="E999" s="11"/>
      <c r="F999" s="11"/>
      <c r="G999" s="8"/>
      <c r="I999" s="64"/>
      <c r="J999" s="48"/>
      <c r="K999" s="108"/>
      <c r="M999" s="64"/>
      <c r="N999" s="258"/>
      <c r="P999" s="64">
        <v>62</v>
      </c>
      <c r="Q999" s="259">
        <v>23439.4</v>
      </c>
      <c r="S999" s="64"/>
      <c r="T999" s="259"/>
      <c r="V999" s="174"/>
      <c r="W999" s="175"/>
      <c r="X999" s="167"/>
      <c r="Y999" s="167"/>
      <c r="Z999" s="167"/>
      <c r="AA999" s="66"/>
      <c r="AB999" s="5"/>
      <c r="AC999" s="5"/>
      <c r="AD999" s="5"/>
      <c r="AE999" s="5"/>
      <c r="AF999" s="5"/>
      <c r="AG999" s="5"/>
      <c r="AH999" s="5"/>
      <c r="AI999" s="5"/>
      <c r="AJ999" s="5"/>
      <c r="AK999" s="5"/>
      <c r="AL999" s="5"/>
      <c r="AM999" s="5"/>
    </row>
    <row r="1000" spans="1:39" s="4" customFormat="1" ht="14.4">
      <c r="A1000" s="64" t="s">
        <v>789</v>
      </c>
      <c r="B1000" s="64" t="s">
        <v>325</v>
      </c>
      <c r="C1000" s="64"/>
      <c r="D1000" s="64" t="s">
        <v>96</v>
      </c>
      <c r="E1000" s="11"/>
      <c r="F1000" s="11"/>
      <c r="G1000" s="8"/>
      <c r="I1000" s="64"/>
      <c r="J1000" s="48"/>
      <c r="K1000" s="108"/>
      <c r="M1000" s="64"/>
      <c r="N1000" s="258"/>
      <c r="P1000" s="64">
        <v>3</v>
      </c>
      <c r="Q1000" s="259">
        <v>713.7</v>
      </c>
      <c r="S1000" s="64"/>
      <c r="T1000" s="259"/>
      <c r="V1000" s="174"/>
      <c r="W1000" s="175"/>
      <c r="X1000" s="167"/>
      <c r="Y1000" s="167"/>
      <c r="Z1000" s="167"/>
      <c r="AA1000" s="66"/>
      <c r="AB1000" s="5"/>
      <c r="AC1000" s="5"/>
      <c r="AD1000" s="5"/>
      <c r="AE1000" s="5"/>
      <c r="AF1000" s="5"/>
      <c r="AG1000" s="5"/>
      <c r="AH1000" s="5"/>
      <c r="AI1000" s="5"/>
      <c r="AJ1000" s="5"/>
      <c r="AK1000" s="5"/>
      <c r="AL1000" s="5"/>
      <c r="AM1000" s="5"/>
    </row>
    <row r="1001" spans="1:39" s="4" customFormat="1" ht="14.4">
      <c r="A1001" s="64" t="s">
        <v>789</v>
      </c>
      <c r="B1001" s="64" t="s">
        <v>326</v>
      </c>
      <c r="C1001" s="64"/>
      <c r="D1001" s="64" t="s">
        <v>278</v>
      </c>
      <c r="E1001" s="11"/>
      <c r="F1001" s="11"/>
      <c r="G1001" s="8"/>
      <c r="I1001" s="64"/>
      <c r="J1001" s="48"/>
      <c r="K1001" s="108"/>
      <c r="M1001" s="64"/>
      <c r="N1001" s="258"/>
      <c r="P1001" s="64">
        <v>3</v>
      </c>
      <c r="Q1001" s="259">
        <v>1143.3</v>
      </c>
      <c r="S1001" s="64"/>
      <c r="T1001" s="259"/>
      <c r="V1001" s="174"/>
      <c r="W1001" s="175"/>
      <c r="X1001" s="167"/>
      <c r="Y1001" s="167"/>
      <c r="Z1001" s="167"/>
      <c r="AA1001" s="66"/>
      <c r="AB1001" s="5"/>
      <c r="AC1001" s="5"/>
      <c r="AD1001" s="5"/>
      <c r="AE1001" s="5"/>
      <c r="AF1001" s="5"/>
      <c r="AG1001" s="5"/>
      <c r="AH1001" s="5"/>
      <c r="AI1001" s="5"/>
      <c r="AJ1001" s="5"/>
      <c r="AK1001" s="5"/>
      <c r="AL1001" s="5"/>
      <c r="AM1001" s="5"/>
    </row>
    <row r="1002" spans="1:39" s="4" customFormat="1" ht="14.4">
      <c r="A1002" s="64" t="s">
        <v>789</v>
      </c>
      <c r="B1002" s="64" t="s">
        <v>327</v>
      </c>
      <c r="C1002" s="64"/>
      <c r="D1002" s="64" t="s">
        <v>229</v>
      </c>
      <c r="E1002" s="11"/>
      <c r="F1002" s="11"/>
      <c r="G1002" s="8"/>
      <c r="I1002" s="64"/>
      <c r="J1002" s="48"/>
      <c r="K1002" s="108"/>
      <c r="M1002" s="64"/>
      <c r="N1002" s="258"/>
      <c r="P1002" s="64">
        <v>21</v>
      </c>
      <c r="Q1002" s="259">
        <v>22879.25</v>
      </c>
      <c r="S1002" s="64"/>
      <c r="T1002" s="259"/>
      <c r="V1002" s="174"/>
      <c r="W1002" s="175"/>
      <c r="X1002" s="167"/>
      <c r="Y1002" s="167"/>
      <c r="Z1002" s="167"/>
      <c r="AA1002" s="66"/>
      <c r="AB1002" s="5"/>
      <c r="AC1002" s="5"/>
      <c r="AD1002" s="5"/>
      <c r="AE1002" s="5"/>
      <c r="AF1002" s="5"/>
      <c r="AG1002" s="5"/>
      <c r="AH1002" s="5"/>
      <c r="AI1002" s="5"/>
      <c r="AJ1002" s="5"/>
      <c r="AK1002" s="5"/>
      <c r="AL1002" s="5"/>
      <c r="AM1002" s="5"/>
    </row>
    <row r="1003" spans="1:39" s="4" customFormat="1" ht="14.4">
      <c r="A1003" s="64" t="s">
        <v>789</v>
      </c>
      <c r="B1003" s="64" t="s">
        <v>328</v>
      </c>
      <c r="C1003" s="64"/>
      <c r="D1003" s="64" t="s">
        <v>232</v>
      </c>
      <c r="E1003" s="11"/>
      <c r="F1003" s="11"/>
      <c r="G1003" s="8"/>
      <c r="I1003" s="64"/>
      <c r="J1003" s="48"/>
      <c r="K1003" s="108"/>
      <c r="M1003" s="64"/>
      <c r="N1003" s="258"/>
      <c r="P1003" s="64">
        <v>5</v>
      </c>
      <c r="Q1003" s="259">
        <v>2239.67</v>
      </c>
      <c r="S1003" s="64"/>
      <c r="T1003" s="259"/>
      <c r="V1003" s="174"/>
      <c r="W1003" s="175"/>
      <c r="X1003" s="167"/>
      <c r="Y1003" s="167"/>
      <c r="Z1003" s="167"/>
      <c r="AA1003" s="66"/>
      <c r="AB1003" s="5"/>
      <c r="AC1003" s="5"/>
      <c r="AD1003" s="5"/>
      <c r="AE1003" s="5"/>
      <c r="AF1003" s="5"/>
      <c r="AG1003" s="5"/>
      <c r="AH1003" s="5"/>
      <c r="AI1003" s="5"/>
      <c r="AJ1003" s="5"/>
      <c r="AK1003" s="5"/>
      <c r="AL1003" s="5"/>
      <c r="AM1003" s="5"/>
    </row>
    <row r="1004" spans="1:39" s="4" customFormat="1" ht="14.4">
      <c r="A1004" s="64" t="s">
        <v>789</v>
      </c>
      <c r="B1004" s="64" t="s">
        <v>329</v>
      </c>
      <c r="C1004" s="64"/>
      <c r="D1004" s="64" t="s">
        <v>330</v>
      </c>
      <c r="E1004" s="11"/>
      <c r="F1004" s="11"/>
      <c r="G1004" s="8"/>
      <c r="I1004" s="64"/>
      <c r="J1004" s="48"/>
      <c r="K1004" s="108"/>
      <c r="M1004" s="64"/>
      <c r="N1004" s="258"/>
      <c r="P1004" s="64">
        <v>9</v>
      </c>
      <c r="Q1004" s="259">
        <v>3781.25</v>
      </c>
      <c r="S1004" s="64"/>
      <c r="T1004" s="259"/>
      <c r="V1004" s="174"/>
      <c r="W1004" s="175"/>
      <c r="X1004" s="167"/>
      <c r="Y1004" s="167"/>
      <c r="Z1004" s="167"/>
      <c r="AA1004" s="66"/>
      <c r="AB1004" s="5"/>
      <c r="AC1004" s="5"/>
      <c r="AD1004" s="5"/>
      <c r="AE1004" s="5"/>
      <c r="AF1004" s="5"/>
      <c r="AG1004" s="5"/>
      <c r="AH1004" s="5"/>
      <c r="AI1004" s="5"/>
      <c r="AJ1004" s="5"/>
      <c r="AK1004" s="5"/>
      <c r="AL1004" s="5"/>
      <c r="AM1004" s="5"/>
    </row>
    <row r="1005" spans="1:39" s="4" customFormat="1" ht="14.4">
      <c r="A1005" s="64" t="s">
        <v>789</v>
      </c>
      <c r="B1005" s="64" t="s">
        <v>497</v>
      </c>
      <c r="C1005" s="64"/>
      <c r="D1005" s="64" t="s">
        <v>148</v>
      </c>
      <c r="E1005" s="11"/>
      <c r="F1005" s="11"/>
      <c r="G1005" s="8"/>
      <c r="I1005" s="64"/>
      <c r="J1005" s="48"/>
      <c r="K1005" s="108"/>
      <c r="M1005" s="64"/>
      <c r="N1005" s="258"/>
      <c r="P1005" s="64">
        <v>9</v>
      </c>
      <c r="Q1005" s="259">
        <v>2463.37</v>
      </c>
      <c r="S1005" s="64"/>
      <c r="T1005" s="259"/>
      <c r="V1005" s="174"/>
      <c r="W1005" s="175"/>
      <c r="X1005" s="167"/>
      <c r="Y1005" s="167"/>
      <c r="Z1005" s="167"/>
      <c r="AA1005" s="66"/>
      <c r="AB1005" s="5"/>
      <c r="AC1005" s="5"/>
      <c r="AD1005" s="5"/>
      <c r="AE1005" s="5"/>
      <c r="AF1005" s="5"/>
      <c r="AG1005" s="5"/>
      <c r="AH1005" s="5"/>
      <c r="AI1005" s="5"/>
      <c r="AJ1005" s="5"/>
      <c r="AK1005" s="5"/>
      <c r="AL1005" s="5"/>
      <c r="AM1005" s="5"/>
    </row>
    <row r="1006" spans="1:39" s="4" customFormat="1" ht="14.4">
      <c r="A1006" s="64" t="s">
        <v>789</v>
      </c>
      <c r="B1006" s="64" t="s">
        <v>471</v>
      </c>
      <c r="C1006" s="64"/>
      <c r="D1006" s="64" t="s">
        <v>242</v>
      </c>
      <c r="E1006" s="11"/>
      <c r="F1006" s="11"/>
      <c r="G1006" s="8"/>
      <c r="I1006" s="64"/>
      <c r="J1006" s="48"/>
      <c r="K1006" s="108"/>
      <c r="M1006" s="64"/>
      <c r="N1006" s="258"/>
      <c r="P1006" s="64">
        <v>4</v>
      </c>
      <c r="Q1006" s="259">
        <v>2154.2199999999998</v>
      </c>
      <c r="S1006" s="64"/>
      <c r="T1006" s="259"/>
      <c r="V1006" s="174"/>
      <c r="W1006" s="175"/>
      <c r="X1006" s="167"/>
      <c r="Y1006" s="167"/>
      <c r="Z1006" s="167"/>
      <c r="AA1006" s="66"/>
      <c r="AB1006" s="5"/>
      <c r="AC1006" s="5"/>
      <c r="AD1006" s="5"/>
      <c r="AE1006" s="5"/>
      <c r="AF1006" s="5"/>
      <c r="AG1006" s="5"/>
      <c r="AH1006" s="5"/>
      <c r="AI1006" s="5"/>
      <c r="AJ1006" s="5"/>
      <c r="AK1006" s="5"/>
      <c r="AL1006" s="5"/>
      <c r="AM1006" s="5"/>
    </row>
    <row r="1007" spans="1:39" s="4" customFormat="1" ht="14.4">
      <c r="A1007" s="64" t="s">
        <v>789</v>
      </c>
      <c r="B1007" s="64" t="s">
        <v>333</v>
      </c>
      <c r="C1007" s="64"/>
      <c r="D1007" s="64" t="s">
        <v>334</v>
      </c>
      <c r="E1007" s="11"/>
      <c r="F1007" s="11"/>
      <c r="G1007" s="8"/>
      <c r="I1007" s="64"/>
      <c r="J1007" s="48"/>
      <c r="K1007" s="108"/>
      <c r="M1007" s="64"/>
      <c r="N1007" s="258"/>
      <c r="P1007" s="64">
        <v>19</v>
      </c>
      <c r="Q1007" s="259">
        <v>7850.02</v>
      </c>
      <c r="S1007" s="64"/>
      <c r="T1007" s="259"/>
      <c r="V1007" s="174"/>
      <c r="W1007" s="175"/>
      <c r="X1007" s="167"/>
      <c r="Y1007" s="167"/>
      <c r="Z1007" s="167"/>
      <c r="AA1007" s="66"/>
      <c r="AB1007" s="5"/>
      <c r="AC1007" s="5"/>
      <c r="AD1007" s="5"/>
      <c r="AE1007" s="5"/>
      <c r="AF1007" s="5"/>
      <c r="AG1007" s="5"/>
      <c r="AH1007" s="5"/>
      <c r="AI1007" s="5"/>
      <c r="AJ1007" s="5"/>
      <c r="AK1007" s="5"/>
      <c r="AL1007" s="5"/>
      <c r="AM1007" s="5"/>
    </row>
    <row r="1008" spans="1:39" s="4" customFormat="1" ht="14.4">
      <c r="A1008" s="64" t="s">
        <v>789</v>
      </c>
      <c r="B1008" s="64" t="s">
        <v>335</v>
      </c>
      <c r="C1008" s="64"/>
      <c r="D1008" s="64" t="s">
        <v>336</v>
      </c>
      <c r="E1008" s="11"/>
      <c r="F1008" s="11"/>
      <c r="G1008" s="8"/>
      <c r="I1008" s="64"/>
      <c r="J1008" s="48"/>
      <c r="K1008" s="108"/>
      <c r="M1008" s="64"/>
      <c r="N1008" s="258"/>
      <c r="P1008" s="64">
        <v>12</v>
      </c>
      <c r="Q1008" s="259">
        <v>4724.17</v>
      </c>
      <c r="S1008" s="64"/>
      <c r="T1008" s="259"/>
      <c r="V1008" s="174"/>
      <c r="W1008" s="175"/>
      <c r="X1008" s="167"/>
      <c r="Y1008" s="167"/>
      <c r="Z1008" s="167"/>
      <c r="AA1008" s="66"/>
      <c r="AB1008" s="5"/>
      <c r="AC1008" s="5"/>
      <c r="AD1008" s="5"/>
      <c r="AE1008" s="5"/>
      <c r="AF1008" s="5"/>
      <c r="AG1008" s="5"/>
      <c r="AH1008" s="5"/>
      <c r="AI1008" s="5"/>
      <c r="AJ1008" s="5"/>
      <c r="AK1008" s="5"/>
      <c r="AL1008" s="5"/>
      <c r="AM1008" s="5"/>
    </row>
    <row r="1009" spans="1:39" s="4" customFormat="1" ht="14.4">
      <c r="A1009" s="64" t="s">
        <v>789</v>
      </c>
      <c r="B1009" s="64" t="s">
        <v>337</v>
      </c>
      <c r="C1009" s="64"/>
      <c r="D1009" s="64" t="s">
        <v>338</v>
      </c>
      <c r="E1009" s="11"/>
      <c r="F1009" s="11"/>
      <c r="G1009" s="8"/>
      <c r="I1009" s="64"/>
      <c r="J1009" s="48"/>
      <c r="K1009" s="108"/>
      <c r="M1009" s="64"/>
      <c r="N1009" s="258"/>
      <c r="P1009" s="64">
        <v>4</v>
      </c>
      <c r="Q1009" s="259">
        <v>6284.66</v>
      </c>
      <c r="S1009" s="64"/>
      <c r="T1009" s="259"/>
      <c r="V1009" s="174"/>
      <c r="W1009" s="175"/>
      <c r="X1009" s="167"/>
      <c r="Y1009" s="167"/>
      <c r="Z1009" s="167"/>
      <c r="AA1009" s="66"/>
      <c r="AB1009" s="5"/>
      <c r="AC1009" s="5"/>
      <c r="AD1009" s="5"/>
      <c r="AE1009" s="5"/>
      <c r="AF1009" s="5"/>
      <c r="AG1009" s="5"/>
      <c r="AH1009" s="5"/>
      <c r="AI1009" s="5"/>
      <c r="AJ1009" s="5"/>
      <c r="AK1009" s="5"/>
      <c r="AL1009" s="5"/>
      <c r="AM1009" s="5"/>
    </row>
    <row r="1010" spans="1:39" s="4" customFormat="1" ht="14.4">
      <c r="A1010" s="64" t="s">
        <v>789</v>
      </c>
      <c r="B1010" s="64" t="s">
        <v>339</v>
      </c>
      <c r="C1010" s="64"/>
      <c r="D1010" s="64" t="s">
        <v>340</v>
      </c>
      <c r="E1010" s="11"/>
      <c r="F1010" s="11"/>
      <c r="G1010" s="8"/>
      <c r="I1010" s="64"/>
      <c r="J1010" s="48"/>
      <c r="K1010" s="108"/>
      <c r="M1010" s="64"/>
      <c r="N1010" s="258"/>
      <c r="P1010" s="64">
        <v>3</v>
      </c>
      <c r="Q1010" s="259">
        <v>804.6</v>
      </c>
      <c r="S1010" s="64"/>
      <c r="T1010" s="259"/>
      <c r="V1010" s="174"/>
      <c r="W1010" s="175"/>
      <c r="X1010" s="167"/>
      <c r="Y1010" s="167"/>
      <c r="Z1010" s="167"/>
      <c r="AA1010" s="66"/>
      <c r="AB1010" s="5"/>
      <c r="AC1010" s="5"/>
      <c r="AD1010" s="5"/>
      <c r="AE1010" s="5"/>
      <c r="AF1010" s="5"/>
      <c r="AG1010" s="5"/>
      <c r="AH1010" s="5"/>
      <c r="AI1010" s="5"/>
      <c r="AJ1010" s="5"/>
      <c r="AK1010" s="5"/>
      <c r="AL1010" s="5"/>
      <c r="AM1010" s="5"/>
    </row>
    <row r="1011" spans="1:39" s="4" customFormat="1" ht="14.4">
      <c r="A1011" s="64" t="s">
        <v>789</v>
      </c>
      <c r="B1011" s="64" t="s">
        <v>341</v>
      </c>
      <c r="C1011" s="64"/>
      <c r="D1011" s="64" t="s">
        <v>119</v>
      </c>
      <c r="E1011" s="11"/>
      <c r="F1011" s="11"/>
      <c r="G1011" s="8"/>
      <c r="I1011" s="64"/>
      <c r="J1011" s="48"/>
      <c r="K1011" s="108"/>
      <c r="M1011" s="64"/>
      <c r="N1011" s="258"/>
      <c r="P1011" s="64">
        <v>7</v>
      </c>
      <c r="Q1011" s="259">
        <v>5795.85</v>
      </c>
      <c r="S1011" s="64"/>
      <c r="T1011" s="259"/>
      <c r="V1011" s="174"/>
      <c r="W1011" s="175"/>
      <c r="X1011" s="167"/>
      <c r="Y1011" s="167"/>
      <c r="Z1011" s="167"/>
      <c r="AA1011" s="66"/>
      <c r="AB1011" s="5"/>
      <c r="AC1011" s="5"/>
      <c r="AD1011" s="5"/>
      <c r="AE1011" s="5"/>
      <c r="AF1011" s="5"/>
      <c r="AG1011" s="5"/>
      <c r="AH1011" s="5"/>
      <c r="AI1011" s="5"/>
      <c r="AJ1011" s="5"/>
      <c r="AK1011" s="5"/>
      <c r="AL1011" s="5"/>
      <c r="AM1011" s="5"/>
    </row>
    <row r="1012" spans="1:39" s="4" customFormat="1" ht="14.4">
      <c r="A1012" s="64" t="s">
        <v>789</v>
      </c>
      <c r="B1012" s="64" t="s">
        <v>342</v>
      </c>
      <c r="C1012" s="64"/>
      <c r="D1012" s="64" t="s">
        <v>285</v>
      </c>
      <c r="E1012" s="11"/>
      <c r="F1012" s="11"/>
      <c r="G1012" s="8"/>
      <c r="I1012" s="64"/>
      <c r="J1012" s="48"/>
      <c r="K1012" s="108"/>
      <c r="M1012" s="64"/>
      <c r="N1012" s="258"/>
      <c r="P1012" s="64">
        <v>6</v>
      </c>
      <c r="Q1012" s="259">
        <v>8659.42</v>
      </c>
      <c r="S1012" s="64"/>
      <c r="T1012" s="259"/>
      <c r="V1012" s="174"/>
      <c r="W1012" s="175"/>
      <c r="X1012" s="167"/>
      <c r="Y1012" s="167"/>
      <c r="Z1012" s="167"/>
      <c r="AA1012" s="66"/>
      <c r="AB1012" s="5"/>
      <c r="AC1012" s="5"/>
      <c r="AD1012" s="5"/>
      <c r="AE1012" s="5"/>
      <c r="AF1012" s="5"/>
      <c r="AG1012" s="5"/>
      <c r="AH1012" s="5"/>
      <c r="AI1012" s="5"/>
      <c r="AJ1012" s="5"/>
      <c r="AK1012" s="5"/>
      <c r="AL1012" s="5"/>
      <c r="AM1012" s="5"/>
    </row>
    <row r="1013" spans="1:39" s="4" customFormat="1" ht="14.4">
      <c r="A1013" s="64" t="s">
        <v>789</v>
      </c>
      <c r="B1013" s="64" t="s">
        <v>343</v>
      </c>
      <c r="C1013" s="64"/>
      <c r="D1013" s="64" t="s">
        <v>344</v>
      </c>
      <c r="E1013" s="11"/>
      <c r="F1013" s="11"/>
      <c r="G1013" s="8"/>
      <c r="I1013" s="64"/>
      <c r="J1013" s="48"/>
      <c r="K1013" s="108"/>
      <c r="M1013" s="64"/>
      <c r="N1013" s="258"/>
      <c r="P1013" s="64">
        <v>55</v>
      </c>
      <c r="Q1013" s="259">
        <v>26866.51</v>
      </c>
      <c r="S1013" s="64"/>
      <c r="T1013" s="259"/>
      <c r="V1013" s="174"/>
      <c r="W1013" s="175"/>
      <c r="X1013" s="167"/>
      <c r="Y1013" s="167"/>
      <c r="Z1013" s="167"/>
      <c r="AA1013" s="66"/>
      <c r="AB1013" s="5"/>
      <c r="AC1013" s="5"/>
      <c r="AD1013" s="5"/>
      <c r="AE1013" s="5"/>
      <c r="AF1013" s="5"/>
      <c r="AG1013" s="5"/>
      <c r="AH1013" s="5"/>
      <c r="AI1013" s="5"/>
      <c r="AJ1013" s="5"/>
      <c r="AK1013" s="5"/>
      <c r="AL1013" s="5"/>
      <c r="AM1013" s="5"/>
    </row>
    <row r="1014" spans="1:39" s="4" customFormat="1" ht="14.4">
      <c r="A1014" s="64" t="s">
        <v>789</v>
      </c>
      <c r="B1014" s="64" t="s">
        <v>347</v>
      </c>
      <c r="C1014" s="64"/>
      <c r="D1014" s="64" t="s">
        <v>155</v>
      </c>
      <c r="E1014" s="11"/>
      <c r="F1014" s="11"/>
      <c r="G1014" s="8"/>
      <c r="I1014" s="64"/>
      <c r="J1014" s="48"/>
      <c r="K1014" s="108"/>
      <c r="M1014" s="64"/>
      <c r="N1014" s="258"/>
      <c r="P1014" s="64">
        <v>44</v>
      </c>
      <c r="Q1014" s="259">
        <v>19781.439999999999</v>
      </c>
      <c r="S1014" s="64"/>
      <c r="T1014" s="259"/>
      <c r="V1014" s="174"/>
      <c r="W1014" s="175"/>
      <c r="X1014" s="167"/>
      <c r="Y1014" s="167"/>
      <c r="Z1014" s="167"/>
      <c r="AA1014" s="66"/>
      <c r="AB1014" s="5"/>
      <c r="AC1014" s="5"/>
      <c r="AD1014" s="5"/>
      <c r="AE1014" s="5"/>
      <c r="AF1014" s="5"/>
      <c r="AG1014" s="5"/>
      <c r="AH1014" s="5"/>
      <c r="AI1014" s="5"/>
      <c r="AJ1014" s="5"/>
      <c r="AK1014" s="5"/>
      <c r="AL1014" s="5"/>
      <c r="AM1014" s="5"/>
    </row>
    <row r="1015" spans="1:39" s="4" customFormat="1" ht="14.4">
      <c r="A1015" s="64" t="s">
        <v>789</v>
      </c>
      <c r="B1015" s="64" t="s">
        <v>348</v>
      </c>
      <c r="C1015" s="64"/>
      <c r="D1015" s="64" t="s">
        <v>349</v>
      </c>
      <c r="E1015" s="11"/>
      <c r="F1015" s="11"/>
      <c r="G1015" s="8"/>
      <c r="I1015" s="64"/>
      <c r="J1015" s="48"/>
      <c r="K1015" s="108"/>
      <c r="M1015" s="64"/>
      <c r="N1015" s="258"/>
      <c r="P1015" s="64">
        <v>42</v>
      </c>
      <c r="Q1015" s="259">
        <v>31902.01</v>
      </c>
      <c r="S1015" s="64"/>
      <c r="T1015" s="259"/>
      <c r="V1015" s="174"/>
      <c r="W1015" s="175"/>
      <c r="X1015" s="167"/>
      <c r="Y1015" s="167"/>
      <c r="Z1015" s="167"/>
      <c r="AA1015" s="66"/>
      <c r="AB1015" s="5"/>
      <c r="AC1015" s="5"/>
      <c r="AD1015" s="5"/>
      <c r="AE1015" s="5"/>
      <c r="AF1015" s="5"/>
      <c r="AG1015" s="5"/>
      <c r="AH1015" s="5"/>
      <c r="AI1015" s="5"/>
      <c r="AJ1015" s="5"/>
      <c r="AK1015" s="5"/>
      <c r="AL1015" s="5"/>
      <c r="AM1015" s="5"/>
    </row>
    <row r="1016" spans="1:39" s="4" customFormat="1" ht="14.4">
      <c r="A1016" s="64" t="s">
        <v>789</v>
      </c>
      <c r="B1016" s="64" t="s">
        <v>350</v>
      </c>
      <c r="C1016" s="64"/>
      <c r="D1016" s="64" t="s">
        <v>123</v>
      </c>
      <c r="E1016" s="11"/>
      <c r="F1016" s="11"/>
      <c r="G1016" s="8"/>
      <c r="I1016" s="64"/>
      <c r="J1016" s="48"/>
      <c r="K1016" s="108"/>
      <c r="M1016" s="64"/>
      <c r="N1016" s="258"/>
      <c r="P1016" s="64">
        <v>3</v>
      </c>
      <c r="Q1016" s="259">
        <v>8517.24</v>
      </c>
      <c r="S1016" s="64"/>
      <c r="T1016" s="259"/>
      <c r="V1016" s="174"/>
      <c r="W1016" s="175"/>
      <c r="X1016" s="167"/>
      <c r="Y1016" s="167"/>
      <c r="Z1016" s="167"/>
      <c r="AA1016" s="66"/>
      <c r="AB1016" s="5"/>
      <c r="AC1016" s="5"/>
      <c r="AD1016" s="5"/>
      <c r="AE1016" s="5"/>
      <c r="AF1016" s="5"/>
      <c r="AG1016" s="5"/>
      <c r="AH1016" s="5"/>
      <c r="AI1016" s="5"/>
      <c r="AJ1016" s="5"/>
      <c r="AK1016" s="5"/>
      <c r="AL1016" s="5"/>
      <c r="AM1016" s="5"/>
    </row>
    <row r="1017" spans="1:39" s="4" customFormat="1" ht="14.4">
      <c r="A1017" s="64" t="s">
        <v>789</v>
      </c>
      <c r="B1017" s="64" t="s">
        <v>351</v>
      </c>
      <c r="C1017" s="64"/>
      <c r="D1017" s="64" t="s">
        <v>352</v>
      </c>
      <c r="E1017" s="11"/>
      <c r="F1017" s="11"/>
      <c r="G1017" s="8"/>
      <c r="I1017" s="64"/>
      <c r="J1017" s="48"/>
      <c r="K1017" s="108"/>
      <c r="M1017" s="64"/>
      <c r="N1017" s="258"/>
      <c r="P1017" s="64">
        <v>1</v>
      </c>
      <c r="Q1017" s="259">
        <v>620.29</v>
      </c>
      <c r="S1017" s="64"/>
      <c r="T1017" s="259"/>
      <c r="V1017" s="174"/>
      <c r="W1017" s="175"/>
      <c r="X1017" s="167"/>
      <c r="Y1017" s="167"/>
      <c r="Z1017" s="167"/>
      <c r="AA1017" s="66"/>
      <c r="AB1017" s="5"/>
      <c r="AC1017" s="5"/>
      <c r="AD1017" s="5"/>
      <c r="AE1017" s="5"/>
      <c r="AF1017" s="5"/>
      <c r="AG1017" s="5"/>
      <c r="AH1017" s="5"/>
      <c r="AI1017" s="5"/>
      <c r="AJ1017" s="5"/>
      <c r="AK1017" s="5"/>
      <c r="AL1017" s="5"/>
      <c r="AM1017" s="5"/>
    </row>
    <row r="1018" spans="1:39" s="4" customFormat="1" ht="14.4">
      <c r="A1018" s="64" t="s">
        <v>789</v>
      </c>
      <c r="B1018" s="64" t="s">
        <v>353</v>
      </c>
      <c r="C1018" s="64"/>
      <c r="D1018" s="64" t="s">
        <v>175</v>
      </c>
      <c r="E1018" s="11"/>
      <c r="F1018" s="11"/>
      <c r="G1018" s="8"/>
      <c r="I1018" s="64"/>
      <c r="J1018" s="48"/>
      <c r="K1018" s="108"/>
      <c r="M1018" s="64"/>
      <c r="N1018" s="258"/>
      <c r="P1018" s="64">
        <v>76</v>
      </c>
      <c r="Q1018" s="259">
        <v>31224.93</v>
      </c>
      <c r="S1018" s="64"/>
      <c r="T1018" s="259"/>
      <c r="V1018" s="174"/>
      <c r="W1018" s="175"/>
      <c r="X1018" s="167"/>
      <c r="Y1018" s="167"/>
      <c r="Z1018" s="167"/>
      <c r="AA1018" s="66"/>
      <c r="AB1018" s="5"/>
      <c r="AC1018" s="5"/>
      <c r="AD1018" s="5"/>
      <c r="AE1018" s="5"/>
      <c r="AF1018" s="5"/>
      <c r="AG1018" s="5"/>
      <c r="AH1018" s="5"/>
      <c r="AI1018" s="5"/>
      <c r="AJ1018" s="5"/>
      <c r="AK1018" s="5"/>
      <c r="AL1018" s="5"/>
      <c r="AM1018" s="5"/>
    </row>
    <row r="1019" spans="1:39" s="4" customFormat="1" ht="14.4">
      <c r="A1019" s="64" t="s">
        <v>789</v>
      </c>
      <c r="B1019" s="64" t="s">
        <v>354</v>
      </c>
      <c r="C1019" s="64"/>
      <c r="D1019" s="64" t="s">
        <v>88</v>
      </c>
      <c r="E1019" s="11"/>
      <c r="F1019" s="11"/>
      <c r="G1019" s="8"/>
      <c r="I1019" s="64"/>
      <c r="J1019" s="48"/>
      <c r="K1019" s="108"/>
      <c r="M1019" s="64"/>
      <c r="N1019" s="258"/>
      <c r="P1019" s="64">
        <v>5</v>
      </c>
      <c r="Q1019" s="259">
        <v>2248.6799999999998</v>
      </c>
      <c r="S1019" s="64"/>
      <c r="T1019" s="259"/>
      <c r="V1019" s="174"/>
      <c r="W1019" s="175"/>
      <c r="X1019" s="167"/>
      <c r="Y1019" s="167"/>
      <c r="Z1019" s="167"/>
      <c r="AA1019" s="66"/>
      <c r="AB1019" s="5"/>
      <c r="AC1019" s="5"/>
      <c r="AD1019" s="5"/>
      <c r="AE1019" s="5"/>
      <c r="AF1019" s="5"/>
      <c r="AG1019" s="5"/>
      <c r="AH1019" s="5"/>
      <c r="AI1019" s="5"/>
      <c r="AJ1019" s="5"/>
      <c r="AK1019" s="5"/>
      <c r="AL1019" s="5"/>
      <c r="AM1019" s="5"/>
    </row>
    <row r="1020" spans="1:39" s="4" customFormat="1" ht="14.4">
      <c r="A1020" s="64" t="s">
        <v>789</v>
      </c>
      <c r="B1020" s="64" t="s">
        <v>355</v>
      </c>
      <c r="C1020" s="64"/>
      <c r="D1020" s="64" t="s">
        <v>356</v>
      </c>
      <c r="E1020" s="11"/>
      <c r="F1020" s="11"/>
      <c r="G1020" s="8"/>
      <c r="I1020" s="64"/>
      <c r="J1020" s="48"/>
      <c r="K1020" s="108"/>
      <c r="M1020" s="64"/>
      <c r="N1020" s="258"/>
      <c r="P1020" s="64">
        <v>21</v>
      </c>
      <c r="Q1020" s="259">
        <v>13339.87</v>
      </c>
      <c r="S1020" s="64"/>
      <c r="T1020" s="259"/>
      <c r="V1020" s="174"/>
      <c r="W1020" s="175"/>
      <c r="X1020" s="167"/>
      <c r="Y1020" s="167"/>
      <c r="Z1020" s="167"/>
      <c r="AA1020" s="66"/>
      <c r="AB1020" s="5"/>
      <c r="AC1020" s="5"/>
      <c r="AD1020" s="5"/>
      <c r="AE1020" s="5"/>
      <c r="AF1020" s="5"/>
      <c r="AG1020" s="5"/>
      <c r="AH1020" s="5"/>
      <c r="AI1020" s="5"/>
      <c r="AJ1020" s="5"/>
      <c r="AK1020" s="5"/>
      <c r="AL1020" s="5"/>
      <c r="AM1020" s="5"/>
    </row>
    <row r="1021" spans="1:39" s="4" customFormat="1" ht="14.4">
      <c r="A1021" s="64" t="s">
        <v>789</v>
      </c>
      <c r="B1021" s="64" t="s">
        <v>358</v>
      </c>
      <c r="C1021" s="64"/>
      <c r="D1021" s="64" t="s">
        <v>100</v>
      </c>
      <c r="E1021" s="11"/>
      <c r="F1021" s="11"/>
      <c r="G1021" s="8"/>
      <c r="I1021" s="64"/>
      <c r="J1021" s="48"/>
      <c r="K1021" s="108"/>
      <c r="M1021" s="64"/>
      <c r="N1021" s="258"/>
      <c r="P1021" s="64">
        <v>145</v>
      </c>
      <c r="Q1021" s="259">
        <v>86581.66</v>
      </c>
      <c r="S1021" s="64"/>
      <c r="T1021" s="259"/>
      <c r="V1021" s="174"/>
      <c r="W1021" s="175"/>
      <c r="X1021" s="167"/>
      <c r="Y1021" s="167"/>
      <c r="Z1021" s="167"/>
      <c r="AA1021" s="66"/>
      <c r="AB1021" s="5"/>
      <c r="AC1021" s="5"/>
      <c r="AD1021" s="5"/>
      <c r="AE1021" s="5"/>
      <c r="AF1021" s="5"/>
      <c r="AG1021" s="5"/>
      <c r="AH1021" s="5"/>
      <c r="AI1021" s="5"/>
      <c r="AJ1021" s="5"/>
      <c r="AK1021" s="5"/>
      <c r="AL1021" s="5"/>
      <c r="AM1021" s="5"/>
    </row>
    <row r="1022" spans="1:39" s="4" customFormat="1" ht="14.4">
      <c r="A1022" s="64" t="s">
        <v>789</v>
      </c>
      <c r="B1022" s="64" t="s">
        <v>359</v>
      </c>
      <c r="C1022" s="64"/>
      <c r="D1022" s="64" t="s">
        <v>360</v>
      </c>
      <c r="E1022" s="11"/>
      <c r="F1022" s="11"/>
      <c r="G1022" s="8"/>
      <c r="I1022" s="64"/>
      <c r="J1022" s="48"/>
      <c r="K1022" s="108"/>
      <c r="M1022" s="64"/>
      <c r="N1022" s="258"/>
      <c r="P1022" s="64">
        <v>6</v>
      </c>
      <c r="Q1022" s="259">
        <v>15246.75</v>
      </c>
      <c r="S1022" s="64"/>
      <c r="T1022" s="259"/>
      <c r="V1022" s="174"/>
      <c r="W1022" s="175"/>
      <c r="X1022" s="167"/>
      <c r="Y1022" s="167"/>
      <c r="Z1022" s="167"/>
      <c r="AA1022" s="66"/>
      <c r="AB1022" s="5"/>
      <c r="AC1022" s="5"/>
      <c r="AD1022" s="5"/>
      <c r="AE1022" s="5"/>
      <c r="AF1022" s="5"/>
      <c r="AG1022" s="5"/>
      <c r="AH1022" s="5"/>
      <c r="AI1022" s="5"/>
      <c r="AJ1022" s="5"/>
      <c r="AK1022" s="5"/>
      <c r="AL1022" s="5"/>
      <c r="AM1022" s="5"/>
    </row>
    <row r="1023" spans="1:39" s="4" customFormat="1" ht="14.4">
      <c r="A1023" s="64" t="s">
        <v>789</v>
      </c>
      <c r="B1023" s="64" t="s">
        <v>362</v>
      </c>
      <c r="C1023" s="64"/>
      <c r="D1023" s="64" t="s">
        <v>363</v>
      </c>
      <c r="E1023" s="11"/>
      <c r="F1023" s="11"/>
      <c r="G1023" s="8"/>
      <c r="I1023" s="64"/>
      <c r="J1023" s="48"/>
      <c r="K1023" s="108"/>
      <c r="M1023" s="64"/>
      <c r="N1023" s="258"/>
      <c r="P1023" s="64">
        <v>1</v>
      </c>
      <c r="Q1023" s="259">
        <v>3443.63</v>
      </c>
      <c r="S1023" s="64"/>
      <c r="T1023" s="259"/>
      <c r="V1023" s="174"/>
      <c r="W1023" s="175"/>
      <c r="X1023" s="167"/>
      <c r="Y1023" s="167"/>
      <c r="Z1023" s="167"/>
      <c r="AA1023" s="66"/>
      <c r="AB1023" s="5"/>
      <c r="AC1023" s="5"/>
      <c r="AD1023" s="5"/>
      <c r="AE1023" s="5"/>
      <c r="AF1023" s="5"/>
      <c r="AG1023" s="5"/>
      <c r="AH1023" s="5"/>
      <c r="AI1023" s="5"/>
      <c r="AJ1023" s="5"/>
      <c r="AK1023" s="5"/>
      <c r="AL1023" s="5"/>
      <c r="AM1023" s="5"/>
    </row>
    <row r="1024" spans="1:39" s="4" customFormat="1" ht="14.4">
      <c r="A1024" s="64" t="s">
        <v>789</v>
      </c>
      <c r="B1024" s="64" t="s">
        <v>364</v>
      </c>
      <c r="C1024" s="64"/>
      <c r="D1024" s="64" t="s">
        <v>365</v>
      </c>
      <c r="E1024" s="11"/>
      <c r="F1024" s="11"/>
      <c r="G1024" s="8"/>
      <c r="I1024" s="64"/>
      <c r="J1024" s="48"/>
      <c r="K1024" s="108"/>
      <c r="M1024" s="64"/>
      <c r="N1024" s="258"/>
      <c r="P1024" s="64">
        <v>11</v>
      </c>
      <c r="Q1024" s="259">
        <v>13415.19</v>
      </c>
      <c r="S1024" s="64"/>
      <c r="T1024" s="259"/>
      <c r="V1024" s="174"/>
      <c r="W1024" s="175"/>
      <c r="X1024" s="167"/>
      <c r="Y1024" s="167"/>
      <c r="Z1024" s="167"/>
      <c r="AA1024" s="66"/>
      <c r="AB1024" s="5"/>
      <c r="AC1024" s="5"/>
      <c r="AD1024" s="5"/>
      <c r="AE1024" s="5"/>
      <c r="AF1024" s="5"/>
      <c r="AG1024" s="5"/>
      <c r="AH1024" s="5"/>
      <c r="AI1024" s="5"/>
      <c r="AJ1024" s="5"/>
      <c r="AK1024" s="5"/>
      <c r="AL1024" s="5"/>
      <c r="AM1024" s="5"/>
    </row>
    <row r="1025" spans="1:39" s="4" customFormat="1" ht="14.4">
      <c r="A1025" s="64" t="s">
        <v>789</v>
      </c>
      <c r="B1025" s="64" t="s">
        <v>366</v>
      </c>
      <c r="C1025" s="64"/>
      <c r="D1025" s="64" t="s">
        <v>367</v>
      </c>
      <c r="E1025" s="11"/>
      <c r="F1025" s="11"/>
      <c r="G1025" s="8"/>
      <c r="I1025" s="64"/>
      <c r="J1025" s="48"/>
      <c r="K1025" s="108"/>
      <c r="M1025" s="64"/>
      <c r="N1025" s="258"/>
      <c r="P1025" s="64">
        <v>2</v>
      </c>
      <c r="Q1025" s="259">
        <v>6678.83</v>
      </c>
      <c r="S1025" s="64"/>
      <c r="T1025" s="259"/>
      <c r="V1025" s="174"/>
      <c r="W1025" s="175"/>
      <c r="X1025" s="167"/>
      <c r="Y1025" s="167"/>
      <c r="Z1025" s="167"/>
      <c r="AA1025" s="66"/>
      <c r="AB1025" s="5"/>
      <c r="AC1025" s="5"/>
      <c r="AD1025" s="5"/>
      <c r="AE1025" s="5"/>
      <c r="AF1025" s="5"/>
      <c r="AG1025" s="5"/>
      <c r="AH1025" s="5"/>
      <c r="AI1025" s="5"/>
      <c r="AJ1025" s="5"/>
      <c r="AK1025" s="5"/>
      <c r="AL1025" s="5"/>
      <c r="AM1025" s="5"/>
    </row>
    <row r="1026" spans="1:39" s="4" customFormat="1" ht="14.4">
      <c r="A1026" s="64" t="s">
        <v>789</v>
      </c>
      <c r="B1026" s="64" t="s">
        <v>368</v>
      </c>
      <c r="C1026" s="64"/>
      <c r="D1026" s="64" t="s">
        <v>369</v>
      </c>
      <c r="E1026" s="11"/>
      <c r="F1026" s="11"/>
      <c r="G1026" s="8"/>
      <c r="I1026" s="64"/>
      <c r="J1026" s="48"/>
      <c r="K1026" s="108"/>
      <c r="M1026" s="64"/>
      <c r="N1026" s="258"/>
      <c r="P1026" s="64">
        <v>7</v>
      </c>
      <c r="Q1026" s="259">
        <v>3385.5</v>
      </c>
      <c r="S1026" s="64"/>
      <c r="T1026" s="259"/>
      <c r="V1026" s="174"/>
      <c r="W1026" s="175"/>
      <c r="X1026" s="167"/>
      <c r="Y1026" s="167"/>
      <c r="Z1026" s="167"/>
      <c r="AA1026" s="66"/>
      <c r="AB1026" s="5"/>
      <c r="AC1026" s="5"/>
      <c r="AD1026" s="5"/>
      <c r="AE1026" s="5"/>
      <c r="AF1026" s="5"/>
      <c r="AG1026" s="5"/>
      <c r="AH1026" s="5"/>
      <c r="AI1026" s="5"/>
      <c r="AJ1026" s="5"/>
      <c r="AK1026" s="5"/>
      <c r="AL1026" s="5"/>
      <c r="AM1026" s="5"/>
    </row>
    <row r="1027" spans="1:39" s="4" customFormat="1" ht="14.4">
      <c r="A1027" s="64" t="s">
        <v>789</v>
      </c>
      <c r="B1027" s="64" t="s">
        <v>370</v>
      </c>
      <c r="C1027" s="64"/>
      <c r="D1027" s="64" t="s">
        <v>369</v>
      </c>
      <c r="E1027" s="11"/>
      <c r="F1027" s="11"/>
      <c r="G1027" s="8"/>
      <c r="I1027" s="64"/>
      <c r="J1027" s="48"/>
      <c r="K1027" s="108"/>
      <c r="M1027" s="64"/>
      <c r="N1027" s="258"/>
      <c r="P1027" s="64">
        <v>1</v>
      </c>
      <c r="Q1027" s="259">
        <v>224.92</v>
      </c>
      <c r="S1027" s="64"/>
      <c r="T1027" s="259"/>
      <c r="V1027" s="174"/>
      <c r="W1027" s="175"/>
      <c r="X1027" s="167"/>
      <c r="Y1027" s="167"/>
      <c r="Z1027" s="167"/>
      <c r="AA1027" s="66"/>
      <c r="AB1027" s="5"/>
      <c r="AC1027" s="5"/>
      <c r="AD1027" s="5"/>
      <c r="AE1027" s="5"/>
      <c r="AF1027" s="5"/>
      <c r="AG1027" s="5"/>
      <c r="AH1027" s="5"/>
      <c r="AI1027" s="5"/>
      <c r="AJ1027" s="5"/>
      <c r="AK1027" s="5"/>
      <c r="AL1027" s="5"/>
      <c r="AM1027" s="5"/>
    </row>
    <row r="1028" spans="1:39" s="4" customFormat="1" ht="14.4">
      <c r="A1028" s="64" t="s">
        <v>789</v>
      </c>
      <c r="B1028" s="64" t="s">
        <v>371</v>
      </c>
      <c r="C1028" s="64"/>
      <c r="D1028" s="64" t="s">
        <v>372</v>
      </c>
      <c r="E1028" s="11"/>
      <c r="F1028" s="11"/>
      <c r="G1028" s="8"/>
      <c r="I1028" s="64"/>
      <c r="J1028" s="48"/>
      <c r="K1028" s="108"/>
      <c r="M1028" s="64"/>
      <c r="N1028" s="258"/>
      <c r="P1028" s="64">
        <v>5</v>
      </c>
      <c r="Q1028" s="259">
        <v>1295.94</v>
      </c>
      <c r="S1028" s="64"/>
      <c r="T1028" s="259"/>
      <c r="V1028" s="174"/>
      <c r="W1028" s="175"/>
      <c r="X1028" s="167"/>
      <c r="Y1028" s="167"/>
      <c r="Z1028" s="167"/>
      <c r="AA1028" s="66"/>
      <c r="AB1028" s="5"/>
      <c r="AC1028" s="5"/>
      <c r="AD1028" s="5"/>
      <c r="AE1028" s="5"/>
      <c r="AF1028" s="5"/>
      <c r="AG1028" s="5"/>
      <c r="AH1028" s="5"/>
      <c r="AI1028" s="5"/>
      <c r="AJ1028" s="5"/>
      <c r="AK1028" s="5"/>
      <c r="AL1028" s="5"/>
      <c r="AM1028" s="5"/>
    </row>
    <row r="1029" spans="1:39" s="4" customFormat="1" ht="14.4">
      <c r="A1029" s="64" t="s">
        <v>789</v>
      </c>
      <c r="B1029" s="64" t="s">
        <v>375</v>
      </c>
      <c r="C1029" s="64"/>
      <c r="D1029" s="64" t="s">
        <v>376</v>
      </c>
      <c r="E1029" s="11"/>
      <c r="F1029" s="11"/>
      <c r="G1029" s="8"/>
      <c r="I1029" s="64"/>
      <c r="J1029" s="48"/>
      <c r="K1029" s="108"/>
      <c r="M1029" s="64"/>
      <c r="N1029" s="258"/>
      <c r="P1029" s="64">
        <v>21</v>
      </c>
      <c r="Q1029" s="259">
        <v>9205.5400000000009</v>
      </c>
      <c r="S1029" s="64"/>
      <c r="T1029" s="259"/>
      <c r="V1029" s="174"/>
      <c r="W1029" s="175"/>
      <c r="X1029" s="167"/>
      <c r="Y1029" s="167"/>
      <c r="Z1029" s="167"/>
      <c r="AA1029" s="66"/>
      <c r="AB1029" s="5"/>
      <c r="AC1029" s="5"/>
      <c r="AD1029" s="5"/>
      <c r="AE1029" s="5"/>
      <c r="AF1029" s="5"/>
      <c r="AG1029" s="5"/>
      <c r="AH1029" s="5"/>
      <c r="AI1029" s="5"/>
      <c r="AJ1029" s="5"/>
      <c r="AK1029" s="5"/>
      <c r="AL1029" s="5"/>
      <c r="AM1029" s="5"/>
    </row>
    <row r="1030" spans="1:39" s="4" customFormat="1" ht="14.4">
      <c r="A1030" s="64" t="s">
        <v>789</v>
      </c>
      <c r="B1030" s="64" t="s">
        <v>378</v>
      </c>
      <c r="C1030" s="64"/>
      <c r="D1030" s="64" t="s">
        <v>379</v>
      </c>
      <c r="E1030" s="11"/>
      <c r="F1030" s="11"/>
      <c r="G1030" s="8"/>
      <c r="I1030" s="64"/>
      <c r="J1030" s="48"/>
      <c r="K1030" s="108"/>
      <c r="M1030" s="64"/>
      <c r="N1030" s="258"/>
      <c r="P1030" s="64">
        <v>3</v>
      </c>
      <c r="Q1030" s="259">
        <v>965.89</v>
      </c>
      <c r="S1030" s="64"/>
      <c r="T1030" s="259"/>
      <c r="V1030" s="174"/>
      <c r="W1030" s="175"/>
      <c r="X1030" s="167"/>
      <c r="Y1030" s="167"/>
      <c r="Z1030" s="167"/>
      <c r="AA1030" s="66"/>
      <c r="AB1030" s="5"/>
      <c r="AC1030" s="5"/>
      <c r="AD1030" s="5"/>
      <c r="AE1030" s="5"/>
      <c r="AF1030" s="5"/>
      <c r="AG1030" s="5"/>
      <c r="AH1030" s="5"/>
      <c r="AI1030" s="5"/>
      <c r="AJ1030" s="5"/>
      <c r="AK1030" s="5"/>
      <c r="AL1030" s="5"/>
      <c r="AM1030" s="5"/>
    </row>
    <row r="1031" spans="1:39" s="4" customFormat="1" ht="14.4">
      <c r="A1031" s="64" t="s">
        <v>789</v>
      </c>
      <c r="B1031" s="64" t="s">
        <v>380</v>
      </c>
      <c r="C1031" s="64"/>
      <c r="D1031" s="64" t="s">
        <v>295</v>
      </c>
      <c r="E1031" s="11"/>
      <c r="F1031" s="11"/>
      <c r="G1031" s="8"/>
      <c r="I1031" s="64"/>
      <c r="J1031" s="48"/>
      <c r="K1031" s="108"/>
      <c r="M1031" s="64"/>
      <c r="N1031" s="258"/>
      <c r="P1031" s="64">
        <v>71</v>
      </c>
      <c r="Q1031" s="259">
        <v>63652.13</v>
      </c>
      <c r="S1031" s="64"/>
      <c r="T1031" s="259"/>
      <c r="V1031" s="174"/>
      <c r="W1031" s="175"/>
      <c r="X1031" s="167"/>
      <c r="Y1031" s="167"/>
      <c r="Z1031" s="167"/>
      <c r="AA1031" s="66"/>
      <c r="AB1031" s="5"/>
      <c r="AC1031" s="5"/>
      <c r="AD1031" s="5"/>
      <c r="AE1031" s="5"/>
      <c r="AF1031" s="5"/>
      <c r="AG1031" s="5"/>
      <c r="AH1031" s="5"/>
      <c r="AI1031" s="5"/>
      <c r="AJ1031" s="5"/>
      <c r="AK1031" s="5"/>
      <c r="AL1031" s="5"/>
      <c r="AM1031" s="5"/>
    </row>
    <row r="1032" spans="1:39" s="4" customFormat="1" ht="14.4">
      <c r="A1032" s="64" t="s">
        <v>789</v>
      </c>
      <c r="B1032" s="64" t="s">
        <v>381</v>
      </c>
      <c r="C1032" s="64"/>
      <c r="D1032" s="64" t="s">
        <v>382</v>
      </c>
      <c r="E1032" s="11"/>
      <c r="F1032" s="11"/>
      <c r="G1032" s="8"/>
      <c r="I1032" s="64"/>
      <c r="J1032" s="48"/>
      <c r="K1032" s="108"/>
      <c r="M1032" s="64"/>
      <c r="N1032" s="258"/>
      <c r="P1032" s="64">
        <v>1</v>
      </c>
      <c r="Q1032" s="259">
        <v>366.08</v>
      </c>
      <c r="S1032" s="64"/>
      <c r="T1032" s="259"/>
      <c r="V1032" s="174"/>
      <c r="W1032" s="175"/>
      <c r="X1032" s="167"/>
      <c r="Y1032" s="167"/>
      <c r="Z1032" s="167"/>
      <c r="AA1032" s="66"/>
      <c r="AB1032" s="5"/>
      <c r="AC1032" s="5"/>
      <c r="AD1032" s="5"/>
      <c r="AE1032" s="5"/>
      <c r="AF1032" s="5"/>
      <c r="AG1032" s="5"/>
      <c r="AH1032" s="5"/>
      <c r="AI1032" s="5"/>
      <c r="AJ1032" s="5"/>
      <c r="AK1032" s="5"/>
      <c r="AL1032" s="5"/>
      <c r="AM1032" s="5"/>
    </row>
    <row r="1033" spans="1:39" s="4" customFormat="1" ht="14.4">
      <c r="A1033" s="64" t="s">
        <v>789</v>
      </c>
      <c r="B1033" s="64" t="s">
        <v>475</v>
      </c>
      <c r="C1033" s="64"/>
      <c r="D1033" s="64" t="s">
        <v>88</v>
      </c>
      <c r="E1033" s="11"/>
      <c r="F1033" s="11"/>
      <c r="G1033" s="8"/>
      <c r="I1033" s="64"/>
      <c r="J1033" s="48"/>
      <c r="K1033" s="108"/>
      <c r="M1033" s="64"/>
      <c r="N1033" s="258"/>
      <c r="P1033" s="64">
        <v>2</v>
      </c>
      <c r="Q1033" s="259">
        <v>99.65</v>
      </c>
      <c r="S1033" s="64"/>
      <c r="T1033" s="259"/>
      <c r="V1033" s="174"/>
      <c r="W1033" s="175"/>
      <c r="X1033" s="167"/>
      <c r="Y1033" s="167"/>
      <c r="Z1033" s="167"/>
      <c r="AA1033" s="66"/>
      <c r="AB1033" s="5"/>
      <c r="AC1033" s="5"/>
      <c r="AD1033" s="5"/>
      <c r="AE1033" s="5"/>
      <c r="AF1033" s="5"/>
      <c r="AG1033" s="5"/>
      <c r="AH1033" s="5"/>
      <c r="AI1033" s="5"/>
      <c r="AJ1033" s="5"/>
      <c r="AK1033" s="5"/>
      <c r="AL1033" s="5"/>
      <c r="AM1033" s="5"/>
    </row>
    <row r="1034" spans="1:39" s="4" customFormat="1" ht="14.4">
      <c r="A1034" s="64" t="s">
        <v>789</v>
      </c>
      <c r="B1034" s="64" t="s">
        <v>795</v>
      </c>
      <c r="C1034" s="64"/>
      <c r="D1034" s="64" t="s">
        <v>88</v>
      </c>
      <c r="E1034" s="11"/>
      <c r="F1034" s="11"/>
      <c r="G1034" s="8"/>
      <c r="I1034" s="64"/>
      <c r="J1034" s="48"/>
      <c r="K1034" s="108"/>
      <c r="M1034" s="64"/>
      <c r="N1034" s="258"/>
      <c r="P1034" s="64">
        <v>1</v>
      </c>
      <c r="Q1034" s="259">
        <v>247.44</v>
      </c>
      <c r="S1034" s="64"/>
      <c r="T1034" s="259"/>
      <c r="V1034" s="174"/>
      <c r="W1034" s="175"/>
      <c r="X1034" s="167"/>
      <c r="Y1034" s="167"/>
      <c r="Z1034" s="167"/>
      <c r="AA1034" s="66"/>
      <c r="AB1034" s="5"/>
      <c r="AC1034" s="5"/>
      <c r="AD1034" s="5"/>
      <c r="AE1034" s="5"/>
      <c r="AF1034" s="5"/>
      <c r="AG1034" s="5"/>
      <c r="AH1034" s="5"/>
      <c r="AI1034" s="5"/>
      <c r="AJ1034" s="5"/>
      <c r="AK1034" s="5"/>
      <c r="AL1034" s="5"/>
      <c r="AM1034" s="5"/>
    </row>
    <row r="1035" spans="1:39" s="4" customFormat="1" ht="14.4">
      <c r="A1035" s="64" t="s">
        <v>789</v>
      </c>
      <c r="B1035" s="64" t="s">
        <v>385</v>
      </c>
      <c r="C1035" s="64"/>
      <c r="D1035" s="64" t="s">
        <v>338</v>
      </c>
      <c r="E1035" s="11"/>
      <c r="F1035" s="11"/>
      <c r="G1035" s="8"/>
      <c r="I1035" s="64"/>
      <c r="J1035" s="48"/>
      <c r="K1035" s="108"/>
      <c r="M1035" s="64"/>
      <c r="N1035" s="258"/>
      <c r="P1035" s="64">
        <v>1</v>
      </c>
      <c r="Q1035" s="259">
        <v>166.79</v>
      </c>
      <c r="S1035" s="64"/>
      <c r="T1035" s="259"/>
      <c r="V1035" s="174"/>
      <c r="W1035" s="175"/>
      <c r="X1035" s="167"/>
      <c r="Y1035" s="167"/>
      <c r="Z1035" s="167"/>
      <c r="AA1035" s="66"/>
      <c r="AB1035" s="5"/>
      <c r="AC1035" s="5"/>
      <c r="AD1035" s="5"/>
      <c r="AE1035" s="5"/>
      <c r="AF1035" s="5"/>
      <c r="AG1035" s="5"/>
      <c r="AH1035" s="5"/>
      <c r="AI1035" s="5"/>
      <c r="AJ1035" s="5"/>
      <c r="AK1035" s="5"/>
      <c r="AL1035" s="5"/>
      <c r="AM1035" s="5"/>
    </row>
    <row r="1036" spans="1:39" s="4" customFormat="1" ht="14.4">
      <c r="A1036" s="64" t="s">
        <v>789</v>
      </c>
      <c r="B1036" s="64" t="s">
        <v>386</v>
      </c>
      <c r="C1036" s="64"/>
      <c r="D1036" s="64" t="s">
        <v>113</v>
      </c>
      <c r="E1036" s="11"/>
      <c r="F1036" s="11"/>
      <c r="G1036" s="8"/>
      <c r="I1036" s="64"/>
      <c r="J1036" s="48"/>
      <c r="K1036" s="108"/>
      <c r="M1036" s="64"/>
      <c r="N1036" s="258"/>
      <c r="P1036" s="64">
        <v>86</v>
      </c>
      <c r="Q1036" s="259">
        <v>64501.05</v>
      </c>
      <c r="S1036" s="64"/>
      <c r="T1036" s="259"/>
      <c r="V1036" s="174"/>
      <c r="W1036" s="175"/>
      <c r="X1036" s="167"/>
      <c r="Y1036" s="167"/>
      <c r="Z1036" s="167"/>
      <c r="AA1036" s="66"/>
      <c r="AB1036" s="5"/>
      <c r="AC1036" s="5"/>
      <c r="AD1036" s="5"/>
      <c r="AE1036" s="5"/>
      <c r="AF1036" s="5"/>
      <c r="AG1036" s="5"/>
      <c r="AH1036" s="5"/>
      <c r="AI1036" s="5"/>
      <c r="AJ1036" s="5"/>
      <c r="AK1036" s="5"/>
      <c r="AL1036" s="5"/>
      <c r="AM1036" s="5"/>
    </row>
    <row r="1037" spans="1:39" s="4" customFormat="1" ht="14.4">
      <c r="A1037" s="64" t="s">
        <v>789</v>
      </c>
      <c r="B1037" s="64" t="s">
        <v>499</v>
      </c>
      <c r="C1037" s="64"/>
      <c r="D1037" s="64" t="s">
        <v>264</v>
      </c>
      <c r="E1037" s="11"/>
      <c r="F1037" s="11"/>
      <c r="G1037" s="8"/>
      <c r="I1037" s="64"/>
      <c r="J1037" s="48"/>
      <c r="K1037" s="108"/>
      <c r="M1037" s="64"/>
      <c r="N1037" s="258"/>
      <c r="P1037" s="64">
        <v>1</v>
      </c>
      <c r="Q1037" s="259">
        <v>23.78</v>
      </c>
      <c r="S1037" s="64"/>
      <c r="T1037" s="259"/>
      <c r="V1037" s="174"/>
      <c r="W1037" s="175"/>
      <c r="X1037" s="167"/>
      <c r="Y1037" s="167"/>
      <c r="Z1037" s="167"/>
      <c r="AA1037" s="66"/>
      <c r="AB1037" s="5"/>
      <c r="AC1037" s="5"/>
      <c r="AD1037" s="5"/>
      <c r="AE1037" s="5"/>
      <c r="AF1037" s="5"/>
      <c r="AG1037" s="5"/>
      <c r="AH1037" s="5"/>
      <c r="AI1037" s="5"/>
      <c r="AJ1037" s="5"/>
      <c r="AK1037" s="5"/>
      <c r="AL1037" s="5"/>
      <c r="AM1037" s="5"/>
    </row>
    <row r="1038" spans="1:39" s="4" customFormat="1" ht="14.4">
      <c r="A1038" s="64" t="s">
        <v>789</v>
      </c>
      <c r="B1038" s="64" t="s">
        <v>388</v>
      </c>
      <c r="C1038" s="64"/>
      <c r="D1038" s="64" t="s">
        <v>389</v>
      </c>
      <c r="E1038" s="11"/>
      <c r="F1038" s="11"/>
      <c r="G1038" s="8"/>
      <c r="I1038" s="64"/>
      <c r="J1038" s="48"/>
      <c r="K1038" s="108"/>
      <c r="M1038" s="64"/>
      <c r="N1038" s="258"/>
      <c r="P1038" s="64">
        <v>1</v>
      </c>
      <c r="Q1038" s="259">
        <v>377.76</v>
      </c>
      <c r="S1038" s="64"/>
      <c r="T1038" s="259"/>
      <c r="V1038" s="174"/>
      <c r="W1038" s="175"/>
      <c r="X1038" s="167"/>
      <c r="Y1038" s="167"/>
      <c r="Z1038" s="167"/>
      <c r="AA1038" s="66"/>
      <c r="AB1038" s="5"/>
      <c r="AC1038" s="5"/>
      <c r="AD1038" s="5"/>
      <c r="AE1038" s="5"/>
      <c r="AF1038" s="5"/>
      <c r="AG1038" s="5"/>
      <c r="AH1038" s="5"/>
      <c r="AI1038" s="5"/>
      <c r="AJ1038" s="5"/>
      <c r="AK1038" s="5"/>
      <c r="AL1038" s="5"/>
      <c r="AM1038" s="5"/>
    </row>
    <row r="1039" spans="1:39" s="4" customFormat="1" ht="14.4">
      <c r="A1039" s="64" t="s">
        <v>789</v>
      </c>
      <c r="B1039" s="64" t="s">
        <v>391</v>
      </c>
      <c r="C1039" s="64"/>
      <c r="D1039" s="64" t="s">
        <v>210</v>
      </c>
      <c r="E1039" s="11"/>
      <c r="F1039" s="11"/>
      <c r="G1039" s="8"/>
      <c r="I1039" s="64"/>
      <c r="J1039" s="48"/>
      <c r="K1039" s="108"/>
      <c r="M1039" s="64"/>
      <c r="N1039" s="258"/>
      <c r="P1039" s="64">
        <v>247</v>
      </c>
      <c r="Q1039" s="259">
        <v>124073.99</v>
      </c>
      <c r="S1039" s="64"/>
      <c r="T1039" s="259"/>
      <c r="V1039" s="174"/>
      <c r="W1039" s="175"/>
      <c r="X1039" s="167"/>
      <c r="Y1039" s="167"/>
      <c r="Z1039" s="167"/>
      <c r="AA1039" s="66"/>
      <c r="AB1039" s="5"/>
      <c r="AC1039" s="5"/>
      <c r="AD1039" s="5"/>
      <c r="AE1039" s="5"/>
      <c r="AF1039" s="5"/>
      <c r="AG1039" s="5"/>
      <c r="AH1039" s="5"/>
      <c r="AI1039" s="5"/>
      <c r="AJ1039" s="5"/>
      <c r="AK1039" s="5"/>
      <c r="AL1039" s="5"/>
      <c r="AM1039" s="5"/>
    </row>
    <row r="1040" spans="1:39" s="4" customFormat="1" ht="14.4">
      <c r="A1040" s="64" t="s">
        <v>789</v>
      </c>
      <c r="B1040" s="64" t="s">
        <v>391</v>
      </c>
      <c r="C1040" s="64"/>
      <c r="D1040" s="64" t="s">
        <v>580</v>
      </c>
      <c r="E1040" s="11"/>
      <c r="F1040" s="11"/>
      <c r="G1040" s="8"/>
      <c r="I1040" s="64"/>
      <c r="J1040" s="48"/>
      <c r="K1040" s="108"/>
      <c r="M1040" s="64"/>
      <c r="N1040" s="258"/>
      <c r="P1040" s="64">
        <v>1</v>
      </c>
      <c r="Q1040" s="259">
        <v>66.3</v>
      </c>
      <c r="S1040" s="64"/>
      <c r="T1040" s="259"/>
      <c r="V1040" s="174"/>
      <c r="W1040" s="175"/>
      <c r="X1040" s="167"/>
      <c r="Y1040" s="167"/>
      <c r="Z1040" s="167"/>
      <c r="AA1040" s="66"/>
      <c r="AB1040" s="5"/>
      <c r="AC1040" s="5"/>
      <c r="AD1040" s="5"/>
      <c r="AE1040" s="5"/>
      <c r="AF1040" s="5"/>
      <c r="AG1040" s="5"/>
      <c r="AH1040" s="5"/>
      <c r="AI1040" s="5"/>
      <c r="AJ1040" s="5"/>
      <c r="AK1040" s="5"/>
      <c r="AL1040" s="5"/>
      <c r="AM1040" s="5"/>
    </row>
    <row r="1041" spans="1:39" s="4" customFormat="1" ht="14.4">
      <c r="A1041" s="64" t="s">
        <v>789</v>
      </c>
      <c r="B1041" s="64" t="s">
        <v>393</v>
      </c>
      <c r="C1041" s="64"/>
      <c r="D1041" s="64" t="s">
        <v>89</v>
      </c>
      <c r="E1041" s="11"/>
      <c r="F1041" s="11"/>
      <c r="G1041" s="8"/>
      <c r="I1041" s="64"/>
      <c r="J1041" s="48"/>
      <c r="K1041" s="108"/>
      <c r="M1041" s="64"/>
      <c r="N1041" s="258"/>
      <c r="P1041" s="64">
        <v>11</v>
      </c>
      <c r="Q1041" s="259">
        <v>3353.32</v>
      </c>
      <c r="S1041" s="64"/>
      <c r="T1041" s="259"/>
      <c r="V1041" s="174"/>
      <c r="W1041" s="175"/>
      <c r="X1041" s="167"/>
      <c r="Y1041" s="167"/>
      <c r="Z1041" s="167"/>
      <c r="AA1041" s="66"/>
      <c r="AB1041" s="5"/>
      <c r="AC1041" s="5"/>
      <c r="AD1041" s="5"/>
      <c r="AE1041" s="5"/>
      <c r="AF1041" s="5"/>
      <c r="AG1041" s="5"/>
      <c r="AH1041" s="5"/>
      <c r="AI1041" s="5"/>
      <c r="AJ1041" s="5"/>
      <c r="AK1041" s="5"/>
      <c r="AL1041" s="5"/>
      <c r="AM1041" s="5"/>
    </row>
    <row r="1042" spans="1:39" s="4" customFormat="1" ht="14.4">
      <c r="A1042" s="64" t="s">
        <v>789</v>
      </c>
      <c r="B1042" s="64" t="s">
        <v>394</v>
      </c>
      <c r="C1042" s="64"/>
      <c r="D1042" s="64" t="s">
        <v>261</v>
      </c>
      <c r="E1042" s="11"/>
      <c r="F1042" s="11"/>
      <c r="G1042" s="8"/>
      <c r="I1042" s="64"/>
      <c r="J1042" s="48"/>
      <c r="K1042" s="108"/>
      <c r="M1042" s="64"/>
      <c r="N1042" s="258"/>
      <c r="P1042" s="64">
        <v>5</v>
      </c>
      <c r="Q1042" s="259">
        <v>1370.24</v>
      </c>
      <c r="S1042" s="64"/>
      <c r="T1042" s="259"/>
      <c r="V1042" s="174"/>
      <c r="W1042" s="175"/>
      <c r="X1042" s="167"/>
      <c r="Y1042" s="167"/>
      <c r="Z1042" s="167"/>
      <c r="AA1042" s="66"/>
      <c r="AB1042" s="5"/>
      <c r="AC1042" s="5"/>
      <c r="AD1042" s="5"/>
      <c r="AE1042" s="5"/>
      <c r="AF1042" s="5"/>
      <c r="AG1042" s="5"/>
      <c r="AH1042" s="5"/>
      <c r="AI1042" s="5"/>
      <c r="AJ1042" s="5"/>
      <c r="AK1042" s="5"/>
      <c r="AL1042" s="5"/>
      <c r="AM1042" s="5"/>
    </row>
    <row r="1043" spans="1:39" s="4" customFormat="1" ht="14.4">
      <c r="A1043" s="64" t="s">
        <v>789</v>
      </c>
      <c r="B1043" s="64" t="s">
        <v>395</v>
      </c>
      <c r="C1043" s="64"/>
      <c r="D1043" s="64" t="s">
        <v>396</v>
      </c>
      <c r="E1043" s="11"/>
      <c r="F1043" s="11"/>
      <c r="G1043" s="8"/>
      <c r="I1043" s="64"/>
      <c r="J1043" s="48"/>
      <c r="K1043" s="108"/>
      <c r="M1043" s="64"/>
      <c r="N1043" s="258"/>
      <c r="P1043" s="64">
        <v>44</v>
      </c>
      <c r="Q1043" s="259">
        <v>16231.98</v>
      </c>
      <c r="S1043" s="64"/>
      <c r="T1043" s="259"/>
      <c r="V1043" s="174"/>
      <c r="W1043" s="175"/>
      <c r="X1043" s="167"/>
      <c r="Y1043" s="167"/>
      <c r="Z1043" s="167"/>
      <c r="AA1043" s="66"/>
      <c r="AB1043" s="5"/>
      <c r="AC1043" s="5"/>
      <c r="AD1043" s="5"/>
      <c r="AE1043" s="5"/>
      <c r="AF1043" s="5"/>
      <c r="AG1043" s="5"/>
      <c r="AH1043" s="5"/>
      <c r="AI1043" s="5"/>
      <c r="AJ1043" s="5"/>
      <c r="AK1043" s="5"/>
      <c r="AL1043" s="5"/>
      <c r="AM1043" s="5"/>
    </row>
    <row r="1044" spans="1:39" s="4" customFormat="1" ht="14.4">
      <c r="A1044" s="64" t="s">
        <v>789</v>
      </c>
      <c r="B1044" s="64" t="s">
        <v>397</v>
      </c>
      <c r="C1044" s="64"/>
      <c r="D1044" s="64" t="s">
        <v>398</v>
      </c>
      <c r="E1044" s="11"/>
      <c r="F1044" s="11"/>
      <c r="G1044" s="8"/>
      <c r="I1044" s="64"/>
      <c r="J1044" s="48"/>
      <c r="K1044" s="108"/>
      <c r="M1044" s="64"/>
      <c r="N1044" s="258"/>
      <c r="P1044" s="64">
        <v>3</v>
      </c>
      <c r="Q1044" s="259">
        <v>802.45</v>
      </c>
      <c r="S1044" s="64"/>
      <c r="T1044" s="259"/>
      <c r="V1044" s="174"/>
      <c r="W1044" s="175"/>
      <c r="X1044" s="167"/>
      <c r="Y1044" s="167"/>
      <c r="Z1044" s="167"/>
      <c r="AA1044" s="66"/>
      <c r="AB1044" s="5"/>
      <c r="AC1044" s="5"/>
      <c r="AD1044" s="5"/>
      <c r="AE1044" s="5"/>
      <c r="AF1044" s="5"/>
      <c r="AG1044" s="5"/>
      <c r="AH1044" s="5"/>
      <c r="AI1044" s="5"/>
      <c r="AJ1044" s="5"/>
      <c r="AK1044" s="5"/>
      <c r="AL1044" s="5"/>
      <c r="AM1044" s="5"/>
    </row>
    <row r="1045" spans="1:39" s="4" customFormat="1" ht="14.4">
      <c r="A1045" s="64" t="s">
        <v>789</v>
      </c>
      <c r="B1045" s="64" t="s">
        <v>611</v>
      </c>
      <c r="C1045" s="64"/>
      <c r="D1045" s="64" t="s">
        <v>193</v>
      </c>
      <c r="E1045" s="11"/>
      <c r="F1045" s="11"/>
      <c r="G1045" s="8"/>
      <c r="I1045" s="64"/>
      <c r="J1045" s="48"/>
      <c r="K1045" s="108"/>
      <c r="M1045" s="64"/>
      <c r="N1045" s="258"/>
      <c r="P1045" s="64">
        <v>4</v>
      </c>
      <c r="Q1045" s="259">
        <v>1124.1300000000001</v>
      </c>
      <c r="S1045" s="64"/>
      <c r="T1045" s="259"/>
      <c r="V1045" s="174"/>
      <c r="W1045" s="175"/>
      <c r="X1045" s="167"/>
      <c r="Y1045" s="167"/>
      <c r="Z1045" s="167"/>
      <c r="AA1045" s="66"/>
      <c r="AB1045" s="5"/>
      <c r="AC1045" s="5"/>
      <c r="AD1045" s="5"/>
      <c r="AE1045" s="5"/>
      <c r="AF1045" s="5"/>
      <c r="AG1045" s="5"/>
      <c r="AH1045" s="5"/>
      <c r="AI1045" s="5"/>
      <c r="AJ1045" s="5"/>
      <c r="AK1045" s="5"/>
      <c r="AL1045" s="5"/>
      <c r="AM1045" s="5"/>
    </row>
    <row r="1046" spans="1:39" s="4" customFormat="1" ht="14.4">
      <c r="A1046" s="64" t="s">
        <v>789</v>
      </c>
      <c r="B1046" s="64" t="s">
        <v>399</v>
      </c>
      <c r="C1046" s="64"/>
      <c r="D1046" s="64" t="s">
        <v>400</v>
      </c>
      <c r="E1046" s="11"/>
      <c r="F1046" s="11"/>
      <c r="G1046" s="8"/>
      <c r="I1046" s="64"/>
      <c r="J1046" s="48"/>
      <c r="K1046" s="108"/>
      <c r="M1046" s="64"/>
      <c r="N1046" s="258"/>
      <c r="P1046" s="64">
        <v>1</v>
      </c>
      <c r="Q1046" s="259">
        <v>494.47</v>
      </c>
      <c r="S1046" s="64"/>
      <c r="T1046" s="259"/>
      <c r="V1046" s="174"/>
      <c r="W1046" s="175"/>
      <c r="X1046" s="167"/>
      <c r="Y1046" s="167"/>
      <c r="Z1046" s="167"/>
      <c r="AA1046" s="66"/>
      <c r="AB1046" s="5"/>
      <c r="AC1046" s="5"/>
      <c r="AD1046" s="5"/>
      <c r="AE1046" s="5"/>
      <c r="AF1046" s="5"/>
      <c r="AG1046" s="5"/>
      <c r="AH1046" s="5"/>
      <c r="AI1046" s="5"/>
      <c r="AJ1046" s="5"/>
      <c r="AK1046" s="5"/>
      <c r="AL1046" s="5"/>
      <c r="AM1046" s="5"/>
    </row>
    <row r="1047" spans="1:39" s="4" customFormat="1" ht="14.4">
      <c r="A1047" s="64" t="s">
        <v>789</v>
      </c>
      <c r="B1047" s="64" t="s">
        <v>401</v>
      </c>
      <c r="C1047" s="64"/>
      <c r="D1047" s="64" t="s">
        <v>264</v>
      </c>
      <c r="E1047" s="11"/>
      <c r="F1047" s="11"/>
      <c r="G1047" s="8"/>
      <c r="I1047" s="64"/>
      <c r="J1047" s="48"/>
      <c r="K1047" s="108"/>
      <c r="M1047" s="64"/>
      <c r="N1047" s="258"/>
      <c r="P1047" s="64">
        <v>2</v>
      </c>
      <c r="Q1047" s="259">
        <v>4288.8900000000003</v>
      </c>
      <c r="S1047" s="64"/>
      <c r="T1047" s="259"/>
      <c r="V1047" s="174"/>
      <c r="W1047" s="175"/>
      <c r="X1047" s="167"/>
      <c r="Y1047" s="167"/>
      <c r="Z1047" s="167"/>
      <c r="AA1047" s="66"/>
      <c r="AB1047" s="5"/>
      <c r="AC1047" s="5"/>
      <c r="AD1047" s="5"/>
      <c r="AE1047" s="5"/>
      <c r="AF1047" s="5"/>
      <c r="AG1047" s="5"/>
      <c r="AH1047" s="5"/>
      <c r="AI1047" s="5"/>
      <c r="AJ1047" s="5"/>
      <c r="AK1047" s="5"/>
      <c r="AL1047" s="5"/>
      <c r="AM1047" s="5"/>
    </row>
    <row r="1048" spans="1:39" s="4" customFormat="1" ht="14.4">
      <c r="A1048" s="64" t="s">
        <v>789</v>
      </c>
      <c r="B1048" s="64" t="s">
        <v>404</v>
      </c>
      <c r="C1048" s="64"/>
      <c r="D1048" s="64" t="s">
        <v>84</v>
      </c>
      <c r="E1048" s="11"/>
      <c r="F1048" s="11"/>
      <c r="G1048" s="8"/>
      <c r="I1048" s="64"/>
      <c r="J1048" s="48"/>
      <c r="K1048" s="108"/>
      <c r="M1048" s="64"/>
      <c r="N1048" s="258"/>
      <c r="P1048" s="64">
        <v>5</v>
      </c>
      <c r="Q1048" s="259">
        <v>2318.14</v>
      </c>
      <c r="S1048" s="64"/>
      <c r="T1048" s="259"/>
      <c r="V1048" s="174"/>
      <c r="W1048" s="175"/>
      <c r="X1048" s="167"/>
      <c r="Y1048" s="167"/>
      <c r="Z1048" s="167"/>
      <c r="AA1048" s="66"/>
      <c r="AB1048" s="5"/>
      <c r="AC1048" s="5"/>
      <c r="AD1048" s="5"/>
      <c r="AE1048" s="5"/>
      <c r="AF1048" s="5"/>
      <c r="AG1048" s="5"/>
      <c r="AH1048" s="5"/>
      <c r="AI1048" s="5"/>
      <c r="AJ1048" s="5"/>
      <c r="AK1048" s="5"/>
      <c r="AL1048" s="5"/>
      <c r="AM1048" s="5"/>
    </row>
    <row r="1049" spans="1:39" s="4" customFormat="1" ht="14.4">
      <c r="A1049" s="64" t="s">
        <v>789</v>
      </c>
      <c r="B1049" s="64" t="s">
        <v>405</v>
      </c>
      <c r="C1049" s="64"/>
      <c r="D1049" s="64" t="s">
        <v>406</v>
      </c>
      <c r="E1049" s="11"/>
      <c r="F1049" s="11"/>
      <c r="G1049" s="8"/>
      <c r="I1049" s="64"/>
      <c r="J1049" s="48"/>
      <c r="K1049" s="108"/>
      <c r="M1049" s="64"/>
      <c r="N1049" s="258"/>
      <c r="P1049" s="64">
        <v>1</v>
      </c>
      <c r="Q1049" s="259">
        <v>364.68</v>
      </c>
      <c r="S1049" s="64"/>
      <c r="T1049" s="259"/>
      <c r="V1049" s="174"/>
      <c r="W1049" s="175"/>
      <c r="X1049" s="167"/>
      <c r="Y1049" s="167"/>
      <c r="Z1049" s="167"/>
      <c r="AA1049" s="66"/>
      <c r="AB1049" s="5"/>
      <c r="AC1049" s="5"/>
      <c r="AD1049" s="5"/>
      <c r="AE1049" s="5"/>
      <c r="AF1049" s="5"/>
      <c r="AG1049" s="5"/>
      <c r="AH1049" s="5"/>
      <c r="AI1049" s="5"/>
      <c r="AJ1049" s="5"/>
      <c r="AK1049" s="5"/>
      <c r="AL1049" s="5"/>
      <c r="AM1049" s="5"/>
    </row>
    <row r="1050" spans="1:39" s="4" customFormat="1" ht="14.4">
      <c r="A1050" s="64" t="s">
        <v>789</v>
      </c>
      <c r="B1050" s="64" t="s">
        <v>777</v>
      </c>
      <c r="C1050" s="64"/>
      <c r="D1050" s="64" t="s">
        <v>136</v>
      </c>
      <c r="E1050" s="11"/>
      <c r="F1050" s="11"/>
      <c r="G1050" s="8"/>
      <c r="I1050" s="64"/>
      <c r="J1050" s="48"/>
      <c r="K1050" s="108"/>
      <c r="M1050" s="64"/>
      <c r="N1050" s="258"/>
      <c r="P1050" s="64">
        <v>1</v>
      </c>
      <c r="Q1050" s="259">
        <v>938.43</v>
      </c>
      <c r="S1050" s="64"/>
      <c r="T1050" s="259"/>
      <c r="V1050" s="174"/>
      <c r="W1050" s="175"/>
      <c r="X1050" s="167"/>
      <c r="Y1050" s="167"/>
      <c r="Z1050" s="167"/>
      <c r="AA1050" s="66"/>
      <c r="AB1050" s="5"/>
      <c r="AC1050" s="5"/>
      <c r="AD1050" s="5"/>
      <c r="AE1050" s="5"/>
      <c r="AF1050" s="5"/>
      <c r="AG1050" s="5"/>
      <c r="AH1050" s="5"/>
      <c r="AI1050" s="5"/>
      <c r="AJ1050" s="5"/>
      <c r="AK1050" s="5"/>
      <c r="AL1050" s="5"/>
      <c r="AM1050" s="5"/>
    </row>
    <row r="1051" spans="1:39" s="4" customFormat="1" ht="14.4">
      <c r="A1051" s="64" t="s">
        <v>789</v>
      </c>
      <c r="B1051" s="64" t="s">
        <v>408</v>
      </c>
      <c r="C1051" s="64"/>
      <c r="D1051" s="64" t="s">
        <v>409</v>
      </c>
      <c r="E1051" s="11"/>
      <c r="F1051" s="11"/>
      <c r="G1051" s="8"/>
      <c r="I1051" s="64"/>
      <c r="J1051" s="48"/>
      <c r="K1051" s="108"/>
      <c r="M1051" s="64"/>
      <c r="N1051" s="258"/>
      <c r="P1051" s="64">
        <v>33</v>
      </c>
      <c r="Q1051" s="259">
        <v>16911.16</v>
      </c>
      <c r="S1051" s="64"/>
      <c r="T1051" s="259"/>
      <c r="V1051" s="174"/>
      <c r="W1051" s="175"/>
      <c r="X1051" s="167"/>
      <c r="Y1051" s="167"/>
      <c r="Z1051" s="167"/>
      <c r="AA1051" s="66"/>
      <c r="AB1051" s="5"/>
      <c r="AC1051" s="5"/>
      <c r="AD1051" s="5"/>
      <c r="AE1051" s="5"/>
      <c r="AF1051" s="5"/>
      <c r="AG1051" s="5"/>
      <c r="AH1051" s="5"/>
      <c r="AI1051" s="5"/>
      <c r="AJ1051" s="5"/>
      <c r="AK1051" s="5"/>
      <c r="AL1051" s="5"/>
      <c r="AM1051" s="5"/>
    </row>
    <row r="1052" spans="1:39" s="4" customFormat="1" ht="14.4">
      <c r="A1052" s="64" t="s">
        <v>789</v>
      </c>
      <c r="B1052" s="64" t="s">
        <v>412</v>
      </c>
      <c r="C1052" s="64"/>
      <c r="D1052" s="64" t="s">
        <v>115</v>
      </c>
      <c r="E1052" s="11"/>
      <c r="F1052" s="11"/>
      <c r="G1052" s="8"/>
      <c r="I1052" s="64"/>
      <c r="J1052" s="48"/>
      <c r="K1052" s="108"/>
      <c r="M1052" s="64"/>
      <c r="N1052" s="258"/>
      <c r="P1052" s="64">
        <v>1</v>
      </c>
      <c r="Q1052" s="259">
        <v>72.34</v>
      </c>
      <c r="S1052" s="64"/>
      <c r="T1052" s="259"/>
      <c r="V1052" s="174"/>
      <c r="W1052" s="175"/>
      <c r="X1052" s="167"/>
      <c r="Y1052" s="167"/>
      <c r="Z1052" s="167"/>
      <c r="AA1052" s="66"/>
      <c r="AB1052" s="5"/>
      <c r="AC1052" s="5"/>
      <c r="AD1052" s="5"/>
      <c r="AE1052" s="5"/>
      <c r="AF1052" s="5"/>
      <c r="AG1052" s="5"/>
      <c r="AH1052" s="5"/>
      <c r="AI1052" s="5"/>
      <c r="AJ1052" s="5"/>
      <c r="AK1052" s="5"/>
      <c r="AL1052" s="5"/>
      <c r="AM1052" s="5"/>
    </row>
    <row r="1053" spans="1:39" s="4" customFormat="1" ht="14.4">
      <c r="A1053" s="64" t="s">
        <v>789</v>
      </c>
      <c r="B1053" s="64" t="s">
        <v>413</v>
      </c>
      <c r="C1053" s="64"/>
      <c r="D1053" s="64" t="s">
        <v>146</v>
      </c>
      <c r="E1053" s="11"/>
      <c r="F1053" s="11"/>
      <c r="G1053" s="8"/>
      <c r="I1053" s="64"/>
      <c r="J1053" s="48"/>
      <c r="K1053" s="108"/>
      <c r="M1053" s="64"/>
      <c r="N1053" s="258"/>
      <c r="P1053" s="64">
        <v>1</v>
      </c>
      <c r="Q1053" s="259">
        <v>41.6</v>
      </c>
      <c r="S1053" s="64"/>
      <c r="T1053" s="259"/>
      <c r="V1053" s="174"/>
      <c r="W1053" s="175"/>
      <c r="X1053" s="167"/>
      <c r="Y1053" s="167"/>
      <c r="Z1053" s="167"/>
      <c r="AA1053" s="66"/>
      <c r="AB1053" s="5"/>
      <c r="AC1053" s="5"/>
      <c r="AD1053" s="5"/>
      <c r="AE1053" s="5"/>
      <c r="AF1053" s="5"/>
      <c r="AG1053" s="5"/>
      <c r="AH1053" s="5"/>
      <c r="AI1053" s="5"/>
      <c r="AJ1053" s="5"/>
      <c r="AK1053" s="5"/>
      <c r="AL1053" s="5"/>
      <c r="AM1053" s="5"/>
    </row>
    <row r="1054" spans="1:39" s="4" customFormat="1" ht="14.4">
      <c r="A1054" s="64" t="s">
        <v>789</v>
      </c>
      <c r="B1054" s="64" t="s">
        <v>414</v>
      </c>
      <c r="C1054" s="64"/>
      <c r="D1054" s="64" t="s">
        <v>103</v>
      </c>
      <c r="E1054" s="11"/>
      <c r="F1054" s="11"/>
      <c r="G1054" s="8"/>
      <c r="I1054" s="64"/>
      <c r="J1054" s="48"/>
      <c r="K1054" s="108"/>
      <c r="M1054" s="64"/>
      <c r="N1054" s="258"/>
      <c r="P1054" s="64">
        <v>51</v>
      </c>
      <c r="Q1054" s="259">
        <v>19036.5</v>
      </c>
      <c r="S1054" s="64"/>
      <c r="T1054" s="259"/>
      <c r="V1054" s="174"/>
      <c r="W1054" s="175"/>
      <c r="X1054" s="167"/>
      <c r="Y1054" s="167"/>
      <c r="Z1054" s="167"/>
      <c r="AA1054" s="66"/>
      <c r="AB1054" s="5"/>
      <c r="AC1054" s="5"/>
      <c r="AD1054" s="5"/>
      <c r="AE1054" s="5"/>
      <c r="AF1054" s="5"/>
      <c r="AG1054" s="5"/>
      <c r="AH1054" s="5"/>
      <c r="AI1054" s="5"/>
      <c r="AJ1054" s="5"/>
      <c r="AK1054" s="5"/>
      <c r="AL1054" s="5"/>
      <c r="AM1054" s="5"/>
    </row>
    <row r="1055" spans="1:39" s="4" customFormat="1" ht="14.4">
      <c r="A1055" s="64" t="s">
        <v>789</v>
      </c>
      <c r="B1055" s="64" t="s">
        <v>415</v>
      </c>
      <c r="C1055" s="64"/>
      <c r="D1055" s="64" t="s">
        <v>96</v>
      </c>
      <c r="E1055" s="11"/>
      <c r="F1055" s="11"/>
      <c r="G1055" s="8"/>
      <c r="I1055" s="64"/>
      <c r="J1055" s="48"/>
      <c r="K1055" s="108"/>
      <c r="M1055" s="64"/>
      <c r="N1055" s="258"/>
      <c r="P1055" s="64">
        <v>1</v>
      </c>
      <c r="Q1055" s="259">
        <v>420.6</v>
      </c>
      <c r="S1055" s="64"/>
      <c r="T1055" s="259"/>
      <c r="V1055" s="174"/>
      <c r="W1055" s="175"/>
      <c r="X1055" s="167"/>
      <c r="Y1055" s="167"/>
      <c r="Z1055" s="167"/>
      <c r="AA1055" s="66"/>
      <c r="AB1055" s="5"/>
      <c r="AC1055" s="5"/>
      <c r="AD1055" s="5"/>
      <c r="AE1055" s="5"/>
      <c r="AF1055" s="5"/>
      <c r="AG1055" s="5"/>
      <c r="AH1055" s="5"/>
      <c r="AI1055" s="5"/>
      <c r="AJ1055" s="5"/>
      <c r="AK1055" s="5"/>
      <c r="AL1055" s="5"/>
      <c r="AM1055" s="5"/>
    </row>
    <row r="1056" spans="1:39" s="4" customFormat="1" ht="14.4">
      <c r="A1056" s="64" t="s">
        <v>789</v>
      </c>
      <c r="B1056" s="64" t="s">
        <v>416</v>
      </c>
      <c r="C1056" s="64"/>
      <c r="D1056" s="64" t="s">
        <v>264</v>
      </c>
      <c r="E1056" s="11"/>
      <c r="F1056" s="11"/>
      <c r="G1056" s="8"/>
      <c r="I1056" s="64"/>
      <c r="J1056" s="48"/>
      <c r="K1056" s="108"/>
      <c r="M1056" s="64"/>
      <c r="N1056" s="258"/>
      <c r="P1056" s="64">
        <v>15</v>
      </c>
      <c r="Q1056" s="259">
        <v>4474.32</v>
      </c>
      <c r="S1056" s="64"/>
      <c r="T1056" s="259"/>
      <c r="V1056" s="174"/>
      <c r="W1056" s="175"/>
      <c r="X1056" s="167"/>
      <c r="Y1056" s="167"/>
      <c r="Z1056" s="167"/>
      <c r="AA1056" s="66"/>
      <c r="AB1056" s="5"/>
      <c r="AC1056" s="5"/>
      <c r="AD1056" s="5"/>
      <c r="AE1056" s="5"/>
      <c r="AF1056" s="5"/>
      <c r="AG1056" s="5"/>
      <c r="AH1056" s="5"/>
      <c r="AI1056" s="5"/>
      <c r="AJ1056" s="5"/>
      <c r="AK1056" s="5"/>
      <c r="AL1056" s="5"/>
      <c r="AM1056" s="5"/>
    </row>
    <row r="1057" spans="1:39" s="4" customFormat="1" ht="14.4">
      <c r="A1057" s="64" t="s">
        <v>789</v>
      </c>
      <c r="B1057" s="64" t="s">
        <v>417</v>
      </c>
      <c r="C1057" s="64"/>
      <c r="D1057" s="64" t="s">
        <v>92</v>
      </c>
      <c r="E1057" s="11"/>
      <c r="F1057" s="11"/>
      <c r="G1057" s="8"/>
      <c r="I1057" s="64"/>
      <c r="J1057" s="48"/>
      <c r="K1057" s="108"/>
      <c r="M1057" s="64"/>
      <c r="N1057" s="258"/>
      <c r="P1057" s="64">
        <v>11</v>
      </c>
      <c r="Q1057" s="259">
        <v>2594.85</v>
      </c>
      <c r="S1057" s="64"/>
      <c r="T1057" s="259"/>
      <c r="V1057" s="174"/>
      <c r="W1057" s="175"/>
      <c r="X1057" s="167"/>
      <c r="Y1057" s="167"/>
      <c r="Z1057" s="167"/>
      <c r="AA1057" s="66"/>
      <c r="AB1057" s="5"/>
      <c r="AC1057" s="5"/>
      <c r="AD1057" s="5"/>
      <c r="AE1057" s="5"/>
      <c r="AF1057" s="5"/>
      <c r="AG1057" s="5"/>
      <c r="AH1057" s="5"/>
      <c r="AI1057" s="5"/>
      <c r="AJ1057" s="5"/>
      <c r="AK1057" s="5"/>
      <c r="AL1057" s="5"/>
      <c r="AM1057" s="5"/>
    </row>
    <row r="1058" spans="1:39" s="4" customFormat="1" ht="14.4">
      <c r="A1058" s="64" t="s">
        <v>789</v>
      </c>
      <c r="B1058" s="64" t="s">
        <v>421</v>
      </c>
      <c r="C1058" s="64"/>
      <c r="D1058" s="64" t="s">
        <v>285</v>
      </c>
      <c r="E1058" s="11"/>
      <c r="F1058" s="11"/>
      <c r="G1058" s="8"/>
      <c r="I1058" s="64"/>
      <c r="J1058" s="48"/>
      <c r="K1058" s="108"/>
      <c r="M1058" s="64"/>
      <c r="N1058" s="258"/>
      <c r="P1058" s="64">
        <v>31</v>
      </c>
      <c r="Q1058" s="259">
        <v>19236.150000000001</v>
      </c>
      <c r="S1058" s="64"/>
      <c r="T1058" s="259"/>
      <c r="V1058" s="174"/>
      <c r="W1058" s="175"/>
      <c r="X1058" s="167"/>
      <c r="Y1058" s="167"/>
      <c r="Z1058" s="167"/>
      <c r="AA1058" s="66"/>
      <c r="AB1058" s="5"/>
      <c r="AC1058" s="5"/>
      <c r="AD1058" s="5"/>
      <c r="AE1058" s="5"/>
      <c r="AF1058" s="5"/>
      <c r="AG1058" s="5"/>
      <c r="AH1058" s="5"/>
      <c r="AI1058" s="5"/>
      <c r="AJ1058" s="5"/>
      <c r="AK1058" s="5"/>
      <c r="AL1058" s="5"/>
      <c r="AM1058" s="5"/>
    </row>
    <row r="1059" spans="1:39" s="4" customFormat="1" ht="14.4">
      <c r="A1059" s="64" t="s">
        <v>789</v>
      </c>
      <c r="B1059" s="64" t="s">
        <v>422</v>
      </c>
      <c r="C1059" s="64"/>
      <c r="D1059" s="64" t="s">
        <v>127</v>
      </c>
      <c r="E1059" s="11"/>
      <c r="F1059" s="11"/>
      <c r="G1059" s="8"/>
      <c r="I1059" s="64"/>
      <c r="J1059" s="48"/>
      <c r="K1059" s="108"/>
      <c r="M1059" s="64"/>
      <c r="N1059" s="258"/>
      <c r="P1059" s="64">
        <v>58</v>
      </c>
      <c r="Q1059" s="259">
        <v>27089.32</v>
      </c>
      <c r="S1059" s="64"/>
      <c r="T1059" s="259"/>
      <c r="V1059" s="174"/>
      <c r="W1059" s="175"/>
      <c r="X1059" s="167"/>
      <c r="Y1059" s="167"/>
      <c r="Z1059" s="167"/>
      <c r="AA1059" s="66"/>
      <c r="AB1059" s="5"/>
      <c r="AC1059" s="5"/>
      <c r="AD1059" s="5"/>
      <c r="AE1059" s="5"/>
      <c r="AF1059" s="5"/>
      <c r="AG1059" s="5"/>
      <c r="AH1059" s="5"/>
      <c r="AI1059" s="5"/>
      <c r="AJ1059" s="5"/>
      <c r="AK1059" s="5"/>
      <c r="AL1059" s="5"/>
      <c r="AM1059" s="5"/>
    </row>
    <row r="1060" spans="1:39" s="4" customFormat="1" ht="14.4">
      <c r="A1060" s="64" t="s">
        <v>789</v>
      </c>
      <c r="B1060" s="64" t="s">
        <v>581</v>
      </c>
      <c r="C1060" s="64"/>
      <c r="D1060" s="64" t="s">
        <v>136</v>
      </c>
      <c r="E1060" s="11"/>
      <c r="F1060" s="11"/>
      <c r="G1060" s="8"/>
      <c r="I1060" s="64"/>
      <c r="J1060" s="48"/>
      <c r="K1060" s="108"/>
      <c r="M1060" s="64"/>
      <c r="N1060" s="258"/>
      <c r="P1060" s="64">
        <v>3</v>
      </c>
      <c r="Q1060" s="259">
        <v>615.25</v>
      </c>
      <c r="S1060" s="64"/>
      <c r="T1060" s="259"/>
      <c r="V1060" s="174"/>
      <c r="W1060" s="175"/>
      <c r="X1060" s="167"/>
      <c r="Y1060" s="167"/>
      <c r="Z1060" s="167"/>
      <c r="AA1060" s="66"/>
      <c r="AB1060" s="5"/>
      <c r="AC1060" s="5"/>
      <c r="AD1060" s="5"/>
      <c r="AE1060" s="5"/>
      <c r="AF1060" s="5"/>
      <c r="AG1060" s="5"/>
      <c r="AH1060" s="5"/>
      <c r="AI1060" s="5"/>
      <c r="AJ1060" s="5"/>
      <c r="AK1060" s="5"/>
      <c r="AL1060" s="5"/>
      <c r="AM1060" s="5"/>
    </row>
    <row r="1061" spans="1:39" s="4" customFormat="1" ht="14.4">
      <c r="A1061" s="64" t="s">
        <v>789</v>
      </c>
      <c r="B1061" s="64" t="s">
        <v>426</v>
      </c>
      <c r="C1061" s="64"/>
      <c r="D1061" s="64" t="s">
        <v>425</v>
      </c>
      <c r="E1061" s="11"/>
      <c r="F1061" s="11"/>
      <c r="G1061" s="8"/>
      <c r="I1061" s="64"/>
      <c r="J1061" s="48"/>
      <c r="K1061" s="108"/>
      <c r="M1061" s="64"/>
      <c r="N1061" s="258"/>
      <c r="P1061" s="64">
        <v>39</v>
      </c>
      <c r="Q1061" s="259">
        <v>15583.74</v>
      </c>
      <c r="S1061" s="64"/>
      <c r="T1061" s="259"/>
      <c r="V1061" s="174"/>
      <c r="W1061" s="175"/>
      <c r="X1061" s="167"/>
      <c r="Y1061" s="167"/>
      <c r="Z1061" s="167"/>
      <c r="AA1061" s="66"/>
      <c r="AB1061" s="5"/>
      <c r="AC1061" s="5"/>
      <c r="AD1061" s="5"/>
      <c r="AE1061" s="5"/>
      <c r="AF1061" s="5"/>
      <c r="AG1061" s="5"/>
      <c r="AH1061" s="5"/>
      <c r="AI1061" s="5"/>
      <c r="AJ1061" s="5"/>
      <c r="AK1061" s="5"/>
      <c r="AL1061" s="5"/>
      <c r="AM1061" s="5"/>
    </row>
    <row r="1062" spans="1:39" s="4" customFormat="1" ht="14.4">
      <c r="A1062" s="64" t="s">
        <v>789</v>
      </c>
      <c r="B1062" s="64" t="s">
        <v>427</v>
      </c>
      <c r="C1062" s="64"/>
      <c r="D1062" s="64" t="s">
        <v>187</v>
      </c>
      <c r="E1062" s="11"/>
      <c r="F1062" s="11"/>
      <c r="G1062" s="8"/>
      <c r="I1062" s="64"/>
      <c r="J1062" s="48"/>
      <c r="K1062" s="108"/>
      <c r="M1062" s="64"/>
      <c r="N1062" s="258"/>
      <c r="P1062" s="64">
        <v>26</v>
      </c>
      <c r="Q1062" s="259">
        <v>24332.6</v>
      </c>
      <c r="S1062" s="64"/>
      <c r="T1062" s="259"/>
      <c r="V1062" s="174"/>
      <c r="W1062" s="175"/>
      <c r="X1062" s="167"/>
      <c r="Y1062" s="167"/>
      <c r="Z1062" s="167"/>
      <c r="AA1062" s="66"/>
      <c r="AB1062" s="5"/>
      <c r="AC1062" s="5"/>
      <c r="AD1062" s="5"/>
      <c r="AE1062" s="5"/>
      <c r="AF1062" s="5"/>
      <c r="AG1062" s="5"/>
      <c r="AH1062" s="5"/>
      <c r="AI1062" s="5"/>
      <c r="AJ1062" s="5"/>
      <c r="AK1062" s="5"/>
      <c r="AL1062" s="5"/>
      <c r="AM1062" s="5"/>
    </row>
    <row r="1063" spans="1:39" s="4" customFormat="1" ht="14.4">
      <c r="A1063" s="64" t="s">
        <v>789</v>
      </c>
      <c r="B1063" s="64" t="s">
        <v>429</v>
      </c>
      <c r="C1063" s="64"/>
      <c r="D1063" s="64" t="s">
        <v>430</v>
      </c>
      <c r="E1063" s="11"/>
      <c r="F1063" s="11"/>
      <c r="G1063" s="8"/>
      <c r="I1063" s="64"/>
      <c r="J1063" s="48"/>
      <c r="K1063" s="108"/>
      <c r="M1063" s="64"/>
      <c r="N1063" s="258"/>
      <c r="P1063" s="64">
        <v>3</v>
      </c>
      <c r="Q1063" s="259">
        <v>4844.28</v>
      </c>
      <c r="S1063" s="64"/>
      <c r="T1063" s="259"/>
      <c r="V1063" s="174"/>
      <c r="W1063" s="175"/>
      <c r="X1063" s="167"/>
      <c r="Y1063" s="167"/>
      <c r="Z1063" s="167"/>
      <c r="AA1063" s="66"/>
      <c r="AB1063" s="5"/>
      <c r="AC1063" s="5"/>
      <c r="AD1063" s="5"/>
      <c r="AE1063" s="5"/>
      <c r="AF1063" s="5"/>
      <c r="AG1063" s="5"/>
      <c r="AH1063" s="5"/>
      <c r="AI1063" s="5"/>
      <c r="AJ1063" s="5"/>
      <c r="AK1063" s="5"/>
      <c r="AL1063" s="5"/>
      <c r="AM1063" s="5"/>
    </row>
    <row r="1064" spans="1:39" s="4" customFormat="1" ht="14.4">
      <c r="A1064" s="64" t="s">
        <v>789</v>
      </c>
      <c r="B1064" s="64" t="s">
        <v>431</v>
      </c>
      <c r="C1064" s="64"/>
      <c r="D1064" s="64" t="s">
        <v>269</v>
      </c>
      <c r="E1064" s="11"/>
      <c r="F1064" s="11"/>
      <c r="G1064" s="8"/>
      <c r="I1064" s="64"/>
      <c r="J1064" s="48"/>
      <c r="K1064" s="108"/>
      <c r="M1064" s="64"/>
      <c r="N1064" s="258"/>
      <c r="P1064" s="64">
        <v>2</v>
      </c>
      <c r="Q1064" s="259">
        <v>774.94</v>
      </c>
      <c r="S1064" s="64"/>
      <c r="T1064" s="259"/>
      <c r="V1064" s="174"/>
      <c r="W1064" s="175"/>
      <c r="X1064" s="167"/>
      <c r="Y1064" s="167"/>
      <c r="Z1064" s="167"/>
      <c r="AA1064" s="66"/>
      <c r="AB1064" s="5"/>
      <c r="AC1064" s="5"/>
      <c r="AD1064" s="5"/>
      <c r="AE1064" s="5"/>
      <c r="AF1064" s="5"/>
      <c r="AG1064" s="5"/>
      <c r="AH1064" s="5"/>
      <c r="AI1064" s="5"/>
      <c r="AJ1064" s="5"/>
      <c r="AK1064" s="5"/>
      <c r="AL1064" s="5"/>
      <c r="AM1064" s="5"/>
    </row>
    <row r="1065" spans="1:39" s="4" customFormat="1" ht="14.4">
      <c r="A1065" s="64" t="s">
        <v>789</v>
      </c>
      <c r="B1065" s="64" t="s">
        <v>436</v>
      </c>
      <c r="C1065" s="64"/>
      <c r="D1065" s="64" t="s">
        <v>169</v>
      </c>
      <c r="E1065" s="11"/>
      <c r="F1065" s="11"/>
      <c r="G1065" s="8"/>
      <c r="I1065" s="64"/>
      <c r="J1065" s="48"/>
      <c r="K1065" s="108"/>
      <c r="M1065" s="64"/>
      <c r="N1065" s="258"/>
      <c r="P1065" s="64">
        <v>8</v>
      </c>
      <c r="Q1065" s="259">
        <v>2342.4299999999998</v>
      </c>
      <c r="S1065" s="64"/>
      <c r="T1065" s="259"/>
      <c r="V1065" s="174"/>
      <c r="W1065" s="175"/>
      <c r="X1065" s="167"/>
      <c r="Y1065" s="167"/>
      <c r="Z1065" s="167"/>
      <c r="AA1065" s="66"/>
      <c r="AB1065" s="5"/>
      <c r="AC1065" s="5"/>
      <c r="AD1065" s="5"/>
      <c r="AE1065" s="5"/>
      <c r="AF1065" s="5"/>
      <c r="AG1065" s="5"/>
      <c r="AH1065" s="5"/>
      <c r="AI1065" s="5"/>
      <c r="AJ1065" s="5"/>
      <c r="AK1065" s="5"/>
      <c r="AL1065" s="5"/>
      <c r="AM1065" s="5"/>
    </row>
    <row r="1066" spans="1:39" s="4" customFormat="1" ht="14.4">
      <c r="A1066" s="64" t="s">
        <v>789</v>
      </c>
      <c r="B1066" s="64" t="s">
        <v>601</v>
      </c>
      <c r="C1066" s="64"/>
      <c r="D1066" s="64" t="s">
        <v>169</v>
      </c>
      <c r="E1066" s="11"/>
      <c r="F1066" s="11"/>
      <c r="G1066" s="8"/>
      <c r="I1066" s="64"/>
      <c r="J1066" s="48"/>
      <c r="K1066" s="108"/>
      <c r="M1066" s="64"/>
      <c r="N1066" s="258"/>
      <c r="P1066" s="64">
        <v>1</v>
      </c>
      <c r="Q1066" s="259">
        <v>538.15</v>
      </c>
      <c r="S1066" s="64"/>
      <c r="T1066" s="259"/>
      <c r="V1066" s="174"/>
      <c r="W1066" s="175"/>
      <c r="X1066" s="167"/>
      <c r="Y1066" s="167"/>
      <c r="Z1066" s="167"/>
      <c r="AA1066" s="66"/>
      <c r="AB1066" s="5"/>
      <c r="AC1066" s="5"/>
      <c r="AD1066" s="5"/>
      <c r="AE1066" s="5"/>
      <c r="AF1066" s="5"/>
      <c r="AG1066" s="5"/>
      <c r="AH1066" s="5"/>
      <c r="AI1066" s="5"/>
      <c r="AJ1066" s="5"/>
      <c r="AK1066" s="5"/>
      <c r="AL1066" s="5"/>
      <c r="AM1066" s="5"/>
    </row>
    <row r="1067" spans="1:39" s="4" customFormat="1" ht="14.4">
      <c r="A1067" s="64" t="s">
        <v>789</v>
      </c>
      <c r="B1067" s="64" t="s">
        <v>438</v>
      </c>
      <c r="C1067" s="64"/>
      <c r="D1067" s="64" t="s">
        <v>439</v>
      </c>
      <c r="E1067" s="11"/>
      <c r="F1067" s="11"/>
      <c r="G1067" s="8"/>
      <c r="I1067" s="64"/>
      <c r="J1067" s="48"/>
      <c r="K1067" s="108"/>
      <c r="M1067" s="64"/>
      <c r="N1067" s="258"/>
      <c r="P1067" s="64">
        <v>17</v>
      </c>
      <c r="Q1067" s="259">
        <v>5349.58</v>
      </c>
      <c r="S1067" s="64"/>
      <c r="T1067" s="259"/>
      <c r="V1067" s="174"/>
      <c r="W1067" s="175"/>
      <c r="X1067" s="167"/>
      <c r="Y1067" s="167"/>
      <c r="Z1067" s="167"/>
      <c r="AA1067" s="66"/>
      <c r="AB1067" s="5"/>
      <c r="AC1067" s="5"/>
      <c r="AD1067" s="5"/>
      <c r="AE1067" s="5"/>
      <c r="AF1067" s="5"/>
      <c r="AG1067" s="5"/>
      <c r="AH1067" s="5"/>
      <c r="AI1067" s="5"/>
      <c r="AJ1067" s="5"/>
      <c r="AK1067" s="5"/>
      <c r="AL1067" s="5"/>
      <c r="AM1067" s="5"/>
    </row>
    <row r="1068" spans="1:39" s="4" customFormat="1" ht="14.4">
      <c r="A1068" s="64" t="s">
        <v>789</v>
      </c>
      <c r="B1068" s="64" t="s">
        <v>501</v>
      </c>
      <c r="C1068" s="64"/>
      <c r="D1068" s="64" t="s">
        <v>98</v>
      </c>
      <c r="E1068" s="11"/>
      <c r="F1068" s="11"/>
      <c r="G1068" s="8"/>
      <c r="I1068" s="64"/>
      <c r="J1068" s="48"/>
      <c r="K1068" s="108"/>
      <c r="M1068" s="64"/>
      <c r="N1068" s="258"/>
      <c r="P1068" s="64">
        <v>2</v>
      </c>
      <c r="Q1068" s="259">
        <v>2142.5100000000002</v>
      </c>
      <c r="S1068" s="64"/>
      <c r="T1068" s="259"/>
      <c r="V1068" s="174"/>
      <c r="W1068" s="175"/>
      <c r="X1068" s="167"/>
      <c r="Y1068" s="167"/>
      <c r="Z1068" s="167"/>
      <c r="AA1068" s="66"/>
      <c r="AB1068" s="5"/>
      <c r="AC1068" s="5"/>
      <c r="AD1068" s="5"/>
      <c r="AE1068" s="5"/>
      <c r="AF1068" s="5"/>
      <c r="AG1068" s="5"/>
      <c r="AH1068" s="5"/>
      <c r="AI1068" s="5"/>
      <c r="AJ1068" s="5"/>
      <c r="AK1068" s="5"/>
      <c r="AL1068" s="5"/>
      <c r="AM1068" s="5"/>
    </row>
    <row r="1069" spans="1:39" s="4" customFormat="1" ht="14.4">
      <c r="A1069" s="64" t="s">
        <v>789</v>
      </c>
      <c r="B1069" s="64" t="s">
        <v>502</v>
      </c>
      <c r="C1069" s="64"/>
      <c r="D1069" s="64" t="s">
        <v>100</v>
      </c>
      <c r="E1069" s="11"/>
      <c r="F1069" s="11"/>
      <c r="G1069" s="8"/>
      <c r="I1069" s="64"/>
      <c r="J1069" s="48"/>
      <c r="K1069" s="108"/>
      <c r="M1069" s="64"/>
      <c r="N1069" s="258"/>
      <c r="P1069" s="64">
        <v>5</v>
      </c>
      <c r="Q1069" s="259">
        <v>3620.57</v>
      </c>
      <c r="S1069" s="64"/>
      <c r="T1069" s="259"/>
      <c r="V1069" s="174"/>
      <c r="W1069" s="175"/>
      <c r="X1069" s="167"/>
      <c r="Y1069" s="167"/>
      <c r="Z1069" s="167"/>
      <c r="AA1069" s="66"/>
      <c r="AB1069" s="5"/>
      <c r="AC1069" s="5"/>
      <c r="AD1069" s="5"/>
      <c r="AE1069" s="5"/>
      <c r="AF1069" s="5"/>
      <c r="AG1069" s="5"/>
      <c r="AH1069" s="5"/>
      <c r="AI1069" s="5"/>
      <c r="AJ1069" s="5"/>
      <c r="AK1069" s="5"/>
      <c r="AL1069" s="5"/>
      <c r="AM1069" s="5"/>
    </row>
    <row r="1070" spans="1:39" s="4" customFormat="1" ht="14.4">
      <c r="A1070" s="64" t="s">
        <v>789</v>
      </c>
      <c r="B1070" s="64" t="s">
        <v>440</v>
      </c>
      <c r="C1070" s="64"/>
      <c r="D1070" s="64" t="s">
        <v>441</v>
      </c>
      <c r="E1070" s="11"/>
      <c r="F1070" s="11"/>
      <c r="G1070" s="8"/>
      <c r="I1070" s="64"/>
      <c r="J1070" s="48"/>
      <c r="K1070" s="108"/>
      <c r="M1070" s="64"/>
      <c r="N1070" s="258"/>
      <c r="P1070" s="64">
        <v>22</v>
      </c>
      <c r="Q1070" s="259">
        <v>10976.27</v>
      </c>
      <c r="S1070" s="64"/>
      <c r="T1070" s="259"/>
      <c r="V1070" s="174"/>
      <c r="W1070" s="175"/>
      <c r="X1070" s="167"/>
      <c r="Y1070" s="167"/>
      <c r="Z1070" s="167"/>
      <c r="AA1070" s="66"/>
      <c r="AB1070" s="5"/>
      <c r="AC1070" s="5"/>
      <c r="AD1070" s="5"/>
      <c r="AE1070" s="5"/>
      <c r="AF1070" s="5"/>
      <c r="AG1070" s="5"/>
      <c r="AH1070" s="5"/>
      <c r="AI1070" s="5"/>
      <c r="AJ1070" s="5"/>
      <c r="AK1070" s="5"/>
      <c r="AL1070" s="5"/>
      <c r="AM1070" s="5"/>
    </row>
    <row r="1071" spans="1:39" s="4" customFormat="1" ht="14.4">
      <c r="A1071" s="64" t="s">
        <v>789</v>
      </c>
      <c r="B1071" s="64" t="s">
        <v>442</v>
      </c>
      <c r="C1071" s="64"/>
      <c r="D1071" s="64" t="s">
        <v>148</v>
      </c>
      <c r="E1071" s="11"/>
      <c r="F1071" s="11"/>
      <c r="G1071" s="8"/>
      <c r="I1071" s="64"/>
      <c r="J1071" s="48"/>
      <c r="K1071" s="108"/>
      <c r="M1071" s="64"/>
      <c r="N1071" s="258"/>
      <c r="P1071" s="64">
        <v>1</v>
      </c>
      <c r="Q1071" s="259">
        <v>241.37</v>
      </c>
      <c r="S1071" s="64"/>
      <c r="T1071" s="259"/>
      <c r="V1071" s="174"/>
      <c r="W1071" s="175"/>
      <c r="X1071" s="167"/>
      <c r="Y1071" s="167"/>
      <c r="Z1071" s="167"/>
      <c r="AA1071" s="66"/>
      <c r="AB1071" s="5"/>
      <c r="AC1071" s="5"/>
      <c r="AD1071" s="5"/>
      <c r="AE1071" s="5"/>
      <c r="AF1071" s="5"/>
      <c r="AG1071" s="5"/>
      <c r="AH1071" s="5"/>
      <c r="AI1071" s="5"/>
      <c r="AJ1071" s="5"/>
      <c r="AK1071" s="5"/>
      <c r="AL1071" s="5"/>
      <c r="AM1071" s="5"/>
    </row>
    <row r="1072" spans="1:39" s="4" customFormat="1" ht="14.4">
      <c r="A1072" s="64" t="s">
        <v>789</v>
      </c>
      <c r="B1072" s="64" t="s">
        <v>443</v>
      </c>
      <c r="C1072" s="64"/>
      <c r="D1072" s="64" t="s">
        <v>161</v>
      </c>
      <c r="E1072" s="11"/>
      <c r="F1072" s="11"/>
      <c r="G1072" s="8"/>
      <c r="I1072" s="64"/>
      <c r="J1072" s="48"/>
      <c r="K1072" s="108"/>
      <c r="M1072" s="64"/>
      <c r="N1072" s="258"/>
      <c r="P1072" s="64">
        <v>7</v>
      </c>
      <c r="Q1072" s="259">
        <v>1736.86</v>
      </c>
      <c r="S1072" s="64"/>
      <c r="T1072" s="259"/>
      <c r="V1072" s="174"/>
      <c r="W1072" s="175"/>
      <c r="X1072" s="167"/>
      <c r="Y1072" s="167"/>
      <c r="Z1072" s="167"/>
      <c r="AA1072" s="66"/>
      <c r="AB1072" s="5"/>
      <c r="AC1072" s="5"/>
      <c r="AD1072" s="5"/>
      <c r="AE1072" s="5"/>
      <c r="AF1072" s="5"/>
      <c r="AG1072" s="5"/>
      <c r="AH1072" s="5"/>
      <c r="AI1072" s="5"/>
      <c r="AJ1072" s="5"/>
      <c r="AK1072" s="5"/>
      <c r="AL1072" s="5"/>
      <c r="AM1072" s="5"/>
    </row>
    <row r="1073" spans="1:39" s="4" customFormat="1" ht="14.4">
      <c r="A1073" s="64" t="s">
        <v>789</v>
      </c>
      <c r="B1073" s="64" t="s">
        <v>444</v>
      </c>
      <c r="C1073" s="64"/>
      <c r="D1073" s="64" t="s">
        <v>285</v>
      </c>
      <c r="E1073" s="11"/>
      <c r="F1073" s="11"/>
      <c r="G1073" s="8"/>
      <c r="I1073" s="64"/>
      <c r="J1073" s="48"/>
      <c r="K1073" s="108"/>
      <c r="M1073" s="64"/>
      <c r="N1073" s="258"/>
      <c r="P1073" s="64">
        <v>6</v>
      </c>
      <c r="Q1073" s="259">
        <v>1139.5</v>
      </c>
      <c r="S1073" s="64"/>
      <c r="T1073" s="259"/>
      <c r="V1073" s="174"/>
      <c r="W1073" s="175"/>
      <c r="X1073" s="167"/>
      <c r="Y1073" s="167"/>
      <c r="Z1073" s="167"/>
      <c r="AA1073" s="66"/>
      <c r="AB1073" s="5"/>
      <c r="AC1073" s="5"/>
      <c r="AD1073" s="5"/>
      <c r="AE1073" s="5"/>
      <c r="AF1073" s="5"/>
      <c r="AG1073" s="5"/>
      <c r="AH1073" s="5"/>
      <c r="AI1073" s="5"/>
      <c r="AJ1073" s="5"/>
      <c r="AK1073" s="5"/>
      <c r="AL1073" s="5"/>
      <c r="AM1073" s="5"/>
    </row>
    <row r="1074" spans="1:39" s="4" customFormat="1" ht="14.4">
      <c r="A1074" s="64" t="s">
        <v>789</v>
      </c>
      <c r="B1074" s="64" t="s">
        <v>477</v>
      </c>
      <c r="C1074" s="64"/>
      <c r="D1074" s="64" t="s">
        <v>242</v>
      </c>
      <c r="E1074" s="11"/>
      <c r="F1074" s="11"/>
      <c r="G1074" s="8"/>
      <c r="I1074" s="64"/>
      <c r="J1074" s="48"/>
      <c r="K1074" s="108"/>
      <c r="M1074" s="64"/>
      <c r="N1074" s="258"/>
      <c r="P1074" s="64">
        <v>2</v>
      </c>
      <c r="Q1074" s="259">
        <v>979.96</v>
      </c>
      <c r="S1074" s="64"/>
      <c r="T1074" s="259"/>
      <c r="V1074" s="174"/>
      <c r="W1074" s="175"/>
      <c r="X1074" s="167"/>
      <c r="Y1074" s="167"/>
      <c r="Z1074" s="167"/>
      <c r="AA1074" s="66"/>
      <c r="AB1074" s="5"/>
      <c r="AC1074" s="5"/>
      <c r="AD1074" s="5"/>
      <c r="AE1074" s="5"/>
      <c r="AF1074" s="5"/>
      <c r="AG1074" s="5"/>
      <c r="AH1074" s="5"/>
      <c r="AI1074" s="5"/>
      <c r="AJ1074" s="5"/>
      <c r="AK1074" s="5"/>
      <c r="AL1074" s="5"/>
      <c r="AM1074" s="5"/>
    </row>
    <row r="1075" spans="1:39" s="4" customFormat="1" ht="14.4">
      <c r="A1075" s="64" t="s">
        <v>789</v>
      </c>
      <c r="B1075" s="64" t="s">
        <v>445</v>
      </c>
      <c r="C1075" s="64"/>
      <c r="D1075" s="64" t="s">
        <v>121</v>
      </c>
      <c r="E1075" s="11"/>
      <c r="F1075" s="11"/>
      <c r="G1075" s="8"/>
      <c r="I1075" s="64"/>
      <c r="J1075" s="48"/>
      <c r="K1075" s="108"/>
      <c r="M1075" s="64"/>
      <c r="N1075" s="258"/>
      <c r="P1075" s="64">
        <v>4</v>
      </c>
      <c r="Q1075" s="259">
        <v>723.23</v>
      </c>
      <c r="S1075" s="64"/>
      <c r="T1075" s="259"/>
      <c r="V1075" s="174"/>
      <c r="W1075" s="175"/>
      <c r="X1075" s="167"/>
      <c r="Y1075" s="167"/>
      <c r="Z1075" s="167"/>
      <c r="AA1075" s="66"/>
      <c r="AB1075" s="5"/>
      <c r="AC1075" s="5"/>
      <c r="AD1075" s="5"/>
      <c r="AE1075" s="5"/>
      <c r="AF1075" s="5"/>
      <c r="AG1075" s="5"/>
      <c r="AH1075" s="5"/>
      <c r="AI1075" s="5"/>
      <c r="AJ1075" s="5"/>
      <c r="AK1075" s="5"/>
      <c r="AL1075" s="5"/>
      <c r="AM1075" s="5"/>
    </row>
    <row r="1076" spans="1:39" s="4" customFormat="1" ht="14.4">
      <c r="A1076" s="64" t="s">
        <v>789</v>
      </c>
      <c r="B1076" s="64" t="s">
        <v>446</v>
      </c>
      <c r="C1076" s="64"/>
      <c r="D1076" s="64" t="s">
        <v>146</v>
      </c>
      <c r="E1076" s="11"/>
      <c r="F1076" s="11"/>
      <c r="G1076" s="8"/>
      <c r="I1076" s="64"/>
      <c r="J1076" s="48"/>
      <c r="K1076" s="108"/>
      <c r="M1076" s="64"/>
      <c r="N1076" s="258"/>
      <c r="P1076" s="64">
        <v>1</v>
      </c>
      <c r="Q1076" s="259">
        <v>27.49</v>
      </c>
      <c r="S1076" s="64"/>
      <c r="T1076" s="259"/>
      <c r="V1076" s="174"/>
      <c r="W1076" s="175"/>
      <c r="X1076" s="167"/>
      <c r="Y1076" s="167"/>
      <c r="Z1076" s="167"/>
      <c r="AA1076" s="66"/>
      <c r="AB1076" s="5"/>
      <c r="AC1076" s="5"/>
      <c r="AD1076" s="5"/>
      <c r="AE1076" s="5"/>
      <c r="AF1076" s="5"/>
      <c r="AG1076" s="5"/>
      <c r="AH1076" s="5"/>
      <c r="AI1076" s="5"/>
      <c r="AJ1076" s="5"/>
      <c r="AK1076" s="5"/>
      <c r="AL1076" s="5"/>
      <c r="AM1076" s="5"/>
    </row>
    <row r="1077" spans="1:39" s="4" customFormat="1" ht="14.4">
      <c r="A1077" s="64" t="s">
        <v>789</v>
      </c>
      <c r="B1077" s="64" t="s">
        <v>446</v>
      </c>
      <c r="C1077" s="64"/>
      <c r="D1077" s="64" t="s">
        <v>447</v>
      </c>
      <c r="E1077" s="11"/>
      <c r="F1077" s="11"/>
      <c r="G1077" s="8"/>
      <c r="I1077" s="64"/>
      <c r="J1077" s="48"/>
      <c r="K1077" s="108"/>
      <c r="M1077" s="64"/>
      <c r="N1077" s="258"/>
      <c r="P1077" s="64">
        <v>2</v>
      </c>
      <c r="Q1077" s="259">
        <v>336.33</v>
      </c>
      <c r="S1077" s="64"/>
      <c r="T1077" s="259"/>
      <c r="V1077" s="174"/>
      <c r="W1077" s="175"/>
      <c r="X1077" s="167"/>
      <c r="Y1077" s="167"/>
      <c r="Z1077" s="167"/>
      <c r="AA1077" s="66"/>
      <c r="AB1077" s="5"/>
      <c r="AC1077" s="5"/>
      <c r="AD1077" s="5"/>
      <c r="AE1077" s="5"/>
      <c r="AF1077" s="5"/>
      <c r="AG1077" s="5"/>
      <c r="AH1077" s="5"/>
      <c r="AI1077" s="5"/>
      <c r="AJ1077" s="5"/>
      <c r="AK1077" s="5"/>
      <c r="AL1077" s="5"/>
      <c r="AM1077" s="5"/>
    </row>
    <row r="1078" spans="1:39" s="4" customFormat="1" ht="14.4">
      <c r="A1078" s="64" t="s">
        <v>789</v>
      </c>
      <c r="B1078" s="64" t="s">
        <v>448</v>
      </c>
      <c r="C1078" s="64"/>
      <c r="D1078" s="64" t="s">
        <v>242</v>
      </c>
      <c r="E1078" s="11"/>
      <c r="F1078" s="11"/>
      <c r="G1078" s="8"/>
      <c r="I1078" s="64"/>
      <c r="J1078" s="48"/>
      <c r="K1078" s="108"/>
      <c r="M1078" s="64"/>
      <c r="N1078" s="258"/>
      <c r="P1078" s="64">
        <v>22</v>
      </c>
      <c r="Q1078" s="259">
        <v>7304.31</v>
      </c>
      <c r="S1078" s="64"/>
      <c r="T1078" s="259"/>
      <c r="V1078" s="174"/>
      <c r="W1078" s="175"/>
      <c r="X1078" s="167"/>
      <c r="Y1078" s="167"/>
      <c r="Z1078" s="167"/>
      <c r="AA1078" s="66"/>
      <c r="AB1078" s="5"/>
      <c r="AC1078" s="5"/>
      <c r="AD1078" s="5"/>
      <c r="AE1078" s="5"/>
      <c r="AF1078" s="5"/>
      <c r="AG1078" s="5"/>
      <c r="AH1078" s="5"/>
      <c r="AI1078" s="5"/>
      <c r="AJ1078" s="5"/>
      <c r="AK1078" s="5"/>
      <c r="AL1078" s="5"/>
      <c r="AM1078" s="5"/>
    </row>
    <row r="1079" spans="1:39" s="4" customFormat="1" ht="14.4">
      <c r="A1079" s="64" t="s">
        <v>789</v>
      </c>
      <c r="B1079" s="64" t="s">
        <v>449</v>
      </c>
      <c r="C1079" s="64"/>
      <c r="D1079" s="64" t="s">
        <v>242</v>
      </c>
      <c r="E1079" s="11"/>
      <c r="F1079" s="11"/>
      <c r="G1079" s="8"/>
      <c r="I1079" s="64"/>
      <c r="J1079" s="48"/>
      <c r="K1079" s="108"/>
      <c r="M1079" s="64"/>
      <c r="N1079" s="258"/>
      <c r="P1079" s="64">
        <v>4</v>
      </c>
      <c r="Q1079" s="259">
        <v>3243.08</v>
      </c>
      <c r="S1079" s="64"/>
      <c r="T1079" s="259"/>
      <c r="V1079" s="174"/>
      <c r="W1079" s="175"/>
      <c r="X1079" s="167"/>
      <c r="Y1079" s="167"/>
      <c r="Z1079" s="167"/>
      <c r="AA1079" s="66"/>
      <c r="AB1079" s="5"/>
      <c r="AC1079" s="5"/>
      <c r="AD1079" s="5"/>
      <c r="AE1079" s="5"/>
      <c r="AF1079" s="5"/>
      <c r="AG1079" s="5"/>
      <c r="AH1079" s="5"/>
      <c r="AI1079" s="5"/>
      <c r="AJ1079" s="5"/>
      <c r="AK1079" s="5"/>
      <c r="AL1079" s="5"/>
      <c r="AM1079" s="5"/>
    </row>
    <row r="1080" spans="1:39" s="4" customFormat="1" ht="14.4">
      <c r="A1080" s="64" t="s">
        <v>789</v>
      </c>
      <c r="B1080" s="64" t="s">
        <v>450</v>
      </c>
      <c r="C1080" s="64"/>
      <c r="D1080" s="64" t="s">
        <v>157</v>
      </c>
      <c r="E1080" s="11"/>
      <c r="F1080" s="11"/>
      <c r="G1080" s="8"/>
      <c r="I1080" s="64"/>
      <c r="J1080" s="48"/>
      <c r="K1080" s="108"/>
      <c r="M1080" s="64"/>
      <c r="N1080" s="258"/>
      <c r="P1080" s="64">
        <v>156</v>
      </c>
      <c r="Q1080" s="259">
        <v>79574.7</v>
      </c>
      <c r="S1080" s="64"/>
      <c r="T1080" s="259"/>
      <c r="V1080" s="174"/>
      <c r="W1080" s="175"/>
      <c r="X1080" s="167"/>
      <c r="Y1080" s="167"/>
      <c r="Z1080" s="167"/>
      <c r="AA1080" s="66"/>
      <c r="AB1080" s="5"/>
      <c r="AC1080" s="5"/>
      <c r="AD1080" s="5"/>
      <c r="AE1080" s="5"/>
      <c r="AF1080" s="5"/>
      <c r="AG1080" s="5"/>
      <c r="AH1080" s="5"/>
      <c r="AI1080" s="5"/>
      <c r="AJ1080" s="5"/>
      <c r="AK1080" s="5"/>
      <c r="AL1080" s="5"/>
      <c r="AM1080" s="5"/>
    </row>
    <row r="1081" spans="1:39" s="4" customFormat="1" ht="14.4">
      <c r="A1081" s="64" t="s">
        <v>789</v>
      </c>
      <c r="B1081" s="64" t="s">
        <v>451</v>
      </c>
      <c r="C1081" s="64"/>
      <c r="D1081" s="64" t="s">
        <v>229</v>
      </c>
      <c r="E1081" s="11"/>
      <c r="F1081" s="11"/>
      <c r="G1081" s="8"/>
      <c r="I1081" s="64"/>
      <c r="J1081" s="48"/>
      <c r="K1081" s="108"/>
      <c r="M1081" s="64"/>
      <c r="N1081" s="258"/>
      <c r="P1081" s="64">
        <v>2</v>
      </c>
      <c r="Q1081" s="259">
        <v>5111.37</v>
      </c>
      <c r="S1081" s="64"/>
      <c r="T1081" s="259"/>
      <c r="V1081" s="174"/>
      <c r="W1081" s="175"/>
      <c r="X1081" s="167"/>
      <c r="Y1081" s="167"/>
      <c r="Z1081" s="167"/>
      <c r="AA1081" s="66"/>
      <c r="AB1081" s="5"/>
      <c r="AC1081" s="5"/>
      <c r="AD1081" s="5"/>
      <c r="AE1081" s="5"/>
      <c r="AF1081" s="5"/>
      <c r="AG1081" s="5"/>
      <c r="AH1081" s="5"/>
      <c r="AI1081" s="5"/>
      <c r="AJ1081" s="5"/>
      <c r="AK1081" s="5"/>
      <c r="AL1081" s="5"/>
      <c r="AM1081" s="5"/>
    </row>
    <row r="1082" spans="1:39" s="4" customFormat="1" ht="14.4">
      <c r="A1082" s="64" t="s">
        <v>789</v>
      </c>
      <c r="B1082" s="64" t="s">
        <v>452</v>
      </c>
      <c r="C1082" s="64"/>
      <c r="D1082" s="64" t="s">
        <v>453</v>
      </c>
      <c r="E1082" s="11"/>
      <c r="F1082" s="11"/>
      <c r="G1082" s="8"/>
      <c r="I1082" s="64"/>
      <c r="J1082" s="48"/>
      <c r="K1082" s="108"/>
      <c r="M1082" s="64"/>
      <c r="N1082" s="258"/>
      <c r="P1082" s="64">
        <v>1</v>
      </c>
      <c r="Q1082" s="259">
        <v>150.26</v>
      </c>
      <c r="S1082" s="64"/>
      <c r="T1082" s="259"/>
      <c r="V1082" s="174"/>
      <c r="W1082" s="175"/>
      <c r="X1082" s="167"/>
      <c r="Y1082" s="167"/>
      <c r="Z1082" s="167"/>
      <c r="AA1082" s="66"/>
      <c r="AB1082" s="5"/>
      <c r="AC1082" s="5"/>
      <c r="AD1082" s="5"/>
      <c r="AE1082" s="5"/>
      <c r="AF1082" s="5"/>
      <c r="AG1082" s="5"/>
      <c r="AH1082" s="5"/>
      <c r="AI1082" s="5"/>
      <c r="AJ1082" s="5"/>
      <c r="AK1082" s="5"/>
      <c r="AL1082" s="5"/>
      <c r="AM1082" s="5"/>
    </row>
    <row r="1083" spans="1:39" s="4" customFormat="1" ht="14.4">
      <c r="A1083" s="64" t="s">
        <v>789</v>
      </c>
      <c r="B1083" s="64" t="s">
        <v>454</v>
      </c>
      <c r="C1083" s="64"/>
      <c r="D1083" s="64" t="s">
        <v>123</v>
      </c>
      <c r="E1083" s="11"/>
      <c r="F1083" s="11"/>
      <c r="G1083" s="8"/>
      <c r="I1083" s="64"/>
      <c r="J1083" s="48"/>
      <c r="K1083" s="108"/>
      <c r="M1083" s="64"/>
      <c r="N1083" s="258"/>
      <c r="P1083" s="64">
        <v>14</v>
      </c>
      <c r="Q1083" s="259">
        <v>8195.6299999999992</v>
      </c>
      <c r="S1083" s="64"/>
      <c r="T1083" s="259"/>
      <c r="V1083" s="174"/>
      <c r="W1083" s="175"/>
      <c r="X1083" s="167"/>
      <c r="Y1083" s="167"/>
      <c r="Z1083" s="167"/>
      <c r="AA1083" s="66"/>
      <c r="AB1083" s="5"/>
      <c r="AC1083" s="5"/>
      <c r="AD1083" s="5"/>
      <c r="AE1083" s="5"/>
      <c r="AF1083" s="5"/>
      <c r="AG1083" s="5"/>
      <c r="AH1083" s="5"/>
      <c r="AI1083" s="5"/>
      <c r="AJ1083" s="5"/>
      <c r="AK1083" s="5"/>
      <c r="AL1083" s="5"/>
      <c r="AM1083" s="5"/>
    </row>
    <row r="1084" spans="1:39" s="4" customFormat="1" ht="14.4">
      <c r="A1084" s="64" t="s">
        <v>789</v>
      </c>
      <c r="B1084" s="64" t="s">
        <v>455</v>
      </c>
      <c r="C1084" s="64"/>
      <c r="D1084" s="64" t="s">
        <v>352</v>
      </c>
      <c r="E1084" s="11"/>
      <c r="F1084" s="11"/>
      <c r="G1084" s="8"/>
      <c r="I1084" s="64"/>
      <c r="J1084" s="48"/>
      <c r="K1084" s="108"/>
      <c r="M1084" s="64"/>
      <c r="N1084" s="258"/>
      <c r="P1084" s="64">
        <v>19</v>
      </c>
      <c r="Q1084" s="259">
        <v>11549.68</v>
      </c>
      <c r="S1084" s="64"/>
      <c r="T1084" s="259"/>
      <c r="V1084" s="174"/>
      <c r="W1084" s="175"/>
      <c r="X1084" s="167"/>
      <c r="Y1084" s="167"/>
      <c r="Z1084" s="167"/>
      <c r="AA1084" s="66"/>
      <c r="AB1084" s="5"/>
      <c r="AC1084" s="5"/>
      <c r="AD1084" s="5"/>
      <c r="AE1084" s="5"/>
      <c r="AF1084" s="5"/>
      <c r="AG1084" s="5"/>
      <c r="AH1084" s="5"/>
      <c r="AI1084" s="5"/>
      <c r="AJ1084" s="5"/>
      <c r="AK1084" s="5"/>
      <c r="AL1084" s="5"/>
      <c r="AM1084" s="5"/>
    </row>
    <row r="1085" spans="1:39" s="4" customFormat="1" ht="14.4">
      <c r="A1085" s="64"/>
      <c r="B1085" s="64"/>
      <c r="C1085" s="64"/>
      <c r="D1085" s="64"/>
      <c r="E1085" s="11"/>
      <c r="F1085" s="11"/>
      <c r="G1085" s="8"/>
      <c r="I1085" s="64"/>
      <c r="J1085" s="48"/>
      <c r="K1085" s="108"/>
      <c r="M1085" s="64"/>
      <c r="N1085" s="258"/>
      <c r="P1085" s="64"/>
      <c r="Q1085" s="259"/>
      <c r="S1085" s="64"/>
      <c r="T1085" s="259"/>
      <c r="V1085" s="174"/>
      <c r="W1085" s="175"/>
      <c r="X1085" s="167"/>
      <c r="Y1085" s="167"/>
      <c r="Z1085" s="167"/>
      <c r="AA1085" s="66"/>
      <c r="AB1085" s="5"/>
      <c r="AC1085" s="5"/>
      <c r="AD1085" s="5"/>
      <c r="AE1085" s="5"/>
      <c r="AF1085" s="5"/>
      <c r="AG1085" s="5"/>
      <c r="AH1085" s="5"/>
      <c r="AI1085" s="5"/>
      <c r="AJ1085" s="5"/>
      <c r="AK1085" s="5"/>
      <c r="AL1085" s="5"/>
      <c r="AM1085" s="5"/>
    </row>
    <row r="1086" spans="1:39" s="4" customFormat="1" ht="122.25" customHeight="1">
      <c r="A1086" s="64" t="s">
        <v>796</v>
      </c>
      <c r="B1086" s="64" t="s">
        <v>1508</v>
      </c>
      <c r="C1086" s="64"/>
      <c r="D1086" s="64" t="s">
        <v>1508</v>
      </c>
      <c r="E1086" s="423" t="s">
        <v>1524</v>
      </c>
      <c r="F1086" s="424"/>
      <c r="G1086" s="425" t="s">
        <v>1523</v>
      </c>
      <c r="I1086" s="64"/>
      <c r="J1086" s="48"/>
      <c r="K1086" s="108"/>
      <c r="M1086" s="64"/>
      <c r="N1086" s="258"/>
      <c r="P1086" s="64"/>
      <c r="Q1086" s="259"/>
      <c r="S1086" s="64"/>
      <c r="T1086" s="259"/>
      <c r="V1086" s="174"/>
      <c r="W1086" s="175"/>
      <c r="X1086" s="167"/>
      <c r="Y1086" s="167"/>
      <c r="Z1086" s="167"/>
      <c r="AA1086" s="66"/>
      <c r="AB1086" s="5"/>
      <c r="AC1086" s="5"/>
      <c r="AD1086" s="5"/>
      <c r="AE1086" s="5"/>
      <c r="AF1086" s="5"/>
      <c r="AG1086" s="5"/>
      <c r="AH1086" s="5"/>
      <c r="AI1086" s="5"/>
      <c r="AJ1086" s="5"/>
      <c r="AK1086" s="5"/>
      <c r="AL1086" s="5"/>
      <c r="AM1086" s="5"/>
    </row>
    <row r="1087" spans="1:39" s="4" customFormat="1" ht="14.4">
      <c r="A1087" s="64" t="s">
        <v>796</v>
      </c>
      <c r="B1087" s="64" t="s">
        <v>85</v>
      </c>
      <c r="C1087" s="64"/>
      <c r="D1087" s="64" t="s">
        <v>85</v>
      </c>
      <c r="E1087" s="11"/>
      <c r="F1087" s="11"/>
      <c r="G1087" s="8"/>
      <c r="I1087" s="64"/>
      <c r="J1087" s="48"/>
      <c r="K1087" s="108"/>
      <c r="M1087" s="64"/>
      <c r="N1087" s="258"/>
      <c r="P1087" s="64">
        <v>1</v>
      </c>
      <c r="Q1087" s="259">
        <v>624.83000000000004</v>
      </c>
      <c r="S1087" s="64"/>
      <c r="T1087" s="259"/>
      <c r="V1087" s="174"/>
      <c r="W1087" s="175"/>
      <c r="X1087" s="167"/>
      <c r="Y1087" s="167"/>
      <c r="Z1087" s="167"/>
      <c r="AA1087" s="66"/>
      <c r="AB1087" s="5"/>
      <c r="AC1087" s="5"/>
      <c r="AD1087" s="5"/>
      <c r="AE1087" s="5"/>
      <c r="AF1087" s="5"/>
      <c r="AG1087" s="5"/>
      <c r="AH1087" s="5"/>
      <c r="AI1087" s="5"/>
      <c r="AJ1087" s="5"/>
      <c r="AK1087" s="5"/>
      <c r="AL1087" s="5"/>
      <c r="AM1087" s="5"/>
    </row>
    <row r="1088" spans="1:39" s="4" customFormat="1" ht="14.4">
      <c r="A1088" s="64" t="s">
        <v>796</v>
      </c>
      <c r="B1088" s="64" t="s">
        <v>87</v>
      </c>
      <c r="C1088" s="64"/>
      <c r="D1088" s="64" t="s">
        <v>88</v>
      </c>
      <c r="E1088" s="11"/>
      <c r="F1088" s="11"/>
      <c r="G1088" s="8"/>
      <c r="I1088" s="64"/>
      <c r="J1088" s="48"/>
      <c r="K1088" s="108"/>
      <c r="M1088" s="64"/>
      <c r="N1088" s="258"/>
      <c r="P1088" s="64">
        <v>4</v>
      </c>
      <c r="Q1088" s="259">
        <v>2384.27</v>
      </c>
      <c r="S1088" s="64"/>
      <c r="T1088" s="259"/>
      <c r="V1088" s="174"/>
      <c r="W1088" s="175"/>
      <c r="X1088" s="167"/>
      <c r="Y1088" s="167"/>
      <c r="Z1088" s="167"/>
      <c r="AA1088" s="66"/>
      <c r="AB1088" s="5"/>
      <c r="AC1088" s="5"/>
      <c r="AD1088" s="5"/>
      <c r="AE1088" s="5"/>
      <c r="AF1088" s="5"/>
      <c r="AG1088" s="5"/>
      <c r="AH1088" s="5"/>
      <c r="AI1088" s="5"/>
      <c r="AJ1088" s="5"/>
      <c r="AK1088" s="5"/>
      <c r="AL1088" s="5"/>
      <c r="AM1088" s="5"/>
    </row>
    <row r="1089" spans="1:39" s="4" customFormat="1" ht="14.4">
      <c r="A1089" s="64" t="s">
        <v>796</v>
      </c>
      <c r="B1089" s="64" t="s">
        <v>87</v>
      </c>
      <c r="C1089" s="64"/>
      <c r="D1089" s="64" t="s">
        <v>89</v>
      </c>
      <c r="E1089" s="11"/>
      <c r="F1089" s="11"/>
      <c r="G1089" s="8"/>
      <c r="I1089" s="64"/>
      <c r="J1089" s="48"/>
      <c r="K1089" s="108"/>
      <c r="M1089" s="64"/>
      <c r="N1089" s="258"/>
      <c r="P1089" s="64">
        <v>1</v>
      </c>
      <c r="Q1089" s="259">
        <v>155.15</v>
      </c>
      <c r="S1089" s="64"/>
      <c r="T1089" s="259"/>
      <c r="V1089" s="174"/>
      <c r="W1089" s="175"/>
      <c r="X1089" s="167"/>
      <c r="Y1089" s="167"/>
      <c r="Z1089" s="167"/>
      <c r="AA1089" s="66"/>
      <c r="AB1089" s="5"/>
      <c r="AC1089" s="5"/>
      <c r="AD1089" s="5"/>
      <c r="AE1089" s="5"/>
      <c r="AF1089" s="5"/>
      <c r="AG1089" s="5"/>
      <c r="AH1089" s="5"/>
      <c r="AI1089" s="5"/>
      <c r="AJ1089" s="5"/>
      <c r="AK1089" s="5"/>
      <c r="AL1089" s="5"/>
      <c r="AM1089" s="5"/>
    </row>
    <row r="1090" spans="1:39" s="4" customFormat="1" ht="14.4">
      <c r="A1090" s="64" t="s">
        <v>796</v>
      </c>
      <c r="B1090" s="64" t="s">
        <v>99</v>
      </c>
      <c r="C1090" s="64"/>
      <c r="D1090" s="64" t="s">
        <v>101</v>
      </c>
      <c r="E1090" s="11"/>
      <c r="F1090" s="11"/>
      <c r="G1090" s="8"/>
      <c r="I1090" s="64"/>
      <c r="J1090" s="48"/>
      <c r="K1090" s="108"/>
      <c r="M1090" s="64"/>
      <c r="N1090" s="258"/>
      <c r="P1090" s="64">
        <v>18</v>
      </c>
      <c r="Q1090" s="259">
        <v>14510.4</v>
      </c>
      <c r="S1090" s="64"/>
      <c r="T1090" s="259"/>
      <c r="V1090" s="174"/>
      <c r="W1090" s="175"/>
      <c r="X1090" s="167"/>
      <c r="Y1090" s="167"/>
      <c r="Z1090" s="167"/>
      <c r="AA1090" s="66"/>
      <c r="AB1090" s="5"/>
      <c r="AC1090" s="5"/>
      <c r="AD1090" s="5"/>
      <c r="AE1090" s="5"/>
      <c r="AF1090" s="5"/>
      <c r="AG1090" s="5"/>
      <c r="AH1090" s="5"/>
      <c r="AI1090" s="5"/>
      <c r="AJ1090" s="5"/>
      <c r="AK1090" s="5"/>
      <c r="AL1090" s="5"/>
      <c r="AM1090" s="5"/>
    </row>
    <row r="1091" spans="1:39" s="4" customFormat="1" ht="14.4">
      <c r="A1091" s="64" t="s">
        <v>796</v>
      </c>
      <c r="B1091" s="64" t="s">
        <v>138</v>
      </c>
      <c r="C1091" s="64"/>
      <c r="D1091" s="64" t="s">
        <v>139</v>
      </c>
      <c r="E1091" s="11"/>
      <c r="F1091" s="11"/>
      <c r="G1091" s="8"/>
      <c r="I1091" s="64"/>
      <c r="J1091" s="48"/>
      <c r="K1091" s="108"/>
      <c r="M1091" s="64"/>
      <c r="N1091" s="258"/>
      <c r="P1091" s="64">
        <v>1</v>
      </c>
      <c r="Q1091" s="259">
        <v>213.93</v>
      </c>
      <c r="S1091" s="64"/>
      <c r="T1091" s="259"/>
      <c r="V1091" s="174"/>
      <c r="W1091" s="175"/>
      <c r="X1091" s="167"/>
      <c r="Y1091" s="167"/>
      <c r="Z1091" s="167"/>
      <c r="AA1091" s="66"/>
      <c r="AB1091" s="5"/>
      <c r="AC1091" s="5"/>
      <c r="AD1091" s="5"/>
      <c r="AE1091" s="5"/>
      <c r="AF1091" s="5"/>
      <c r="AG1091" s="5"/>
      <c r="AH1091" s="5"/>
      <c r="AI1091" s="5"/>
      <c r="AJ1091" s="5"/>
      <c r="AK1091" s="5"/>
      <c r="AL1091" s="5"/>
      <c r="AM1091" s="5"/>
    </row>
    <row r="1092" spans="1:39" s="4" customFormat="1" ht="14.4">
      <c r="A1092" s="64" t="s">
        <v>796</v>
      </c>
      <c r="B1092" s="64" t="s">
        <v>201</v>
      </c>
      <c r="C1092" s="64"/>
      <c r="D1092" s="64" t="s">
        <v>193</v>
      </c>
      <c r="E1092" s="11"/>
      <c r="F1092" s="11"/>
      <c r="G1092" s="8"/>
      <c r="I1092" s="64"/>
      <c r="J1092" s="48"/>
      <c r="K1092" s="108"/>
      <c r="M1092" s="64"/>
      <c r="N1092" s="258"/>
      <c r="P1092" s="64">
        <v>1</v>
      </c>
      <c r="Q1092" s="259">
        <v>30.57</v>
      </c>
      <c r="S1092" s="64"/>
      <c r="T1092" s="259"/>
      <c r="V1092" s="174"/>
      <c r="W1092" s="175"/>
      <c r="X1092" s="167"/>
      <c r="Y1092" s="167"/>
      <c r="Z1092" s="167"/>
      <c r="AA1092" s="66"/>
      <c r="AB1092" s="5"/>
      <c r="AC1092" s="5"/>
      <c r="AD1092" s="5"/>
      <c r="AE1092" s="5"/>
      <c r="AF1092" s="5"/>
      <c r="AG1092" s="5"/>
      <c r="AH1092" s="5"/>
      <c r="AI1092" s="5"/>
      <c r="AJ1092" s="5"/>
      <c r="AK1092" s="5"/>
      <c r="AL1092" s="5"/>
      <c r="AM1092" s="5"/>
    </row>
    <row r="1093" spans="1:39" s="4" customFormat="1" ht="14.4">
      <c r="A1093" s="64" t="s">
        <v>796</v>
      </c>
      <c r="B1093" s="64" t="s">
        <v>83</v>
      </c>
      <c r="C1093" s="64"/>
      <c r="D1093" s="64" t="s">
        <v>84</v>
      </c>
      <c r="E1093" s="11"/>
      <c r="F1093" s="11"/>
      <c r="G1093" s="8"/>
      <c r="I1093" s="64"/>
      <c r="J1093" s="48"/>
      <c r="K1093" s="108"/>
      <c r="M1093" s="64"/>
      <c r="N1093" s="258"/>
      <c r="P1093" s="64">
        <v>1</v>
      </c>
      <c r="Q1093" s="259">
        <v>271.55</v>
      </c>
      <c r="S1093" s="64"/>
      <c r="T1093" s="259"/>
      <c r="V1093" s="174"/>
      <c r="W1093" s="175"/>
      <c r="X1093" s="167"/>
      <c r="Y1093" s="167"/>
      <c r="Z1093" s="167"/>
      <c r="AA1093" s="66"/>
      <c r="AB1093" s="5"/>
      <c r="AC1093" s="5"/>
      <c r="AD1093" s="5"/>
      <c r="AE1093" s="5"/>
      <c r="AF1093" s="5"/>
      <c r="AG1093" s="5"/>
      <c r="AH1093" s="5"/>
      <c r="AI1093" s="5"/>
      <c r="AJ1093" s="5"/>
      <c r="AK1093" s="5"/>
      <c r="AL1093" s="5"/>
      <c r="AM1093" s="5"/>
    </row>
    <row r="1094" spans="1:39" s="4" customFormat="1" ht="14.4">
      <c r="A1094" s="64" t="s">
        <v>796</v>
      </c>
      <c r="B1094" s="64" t="s">
        <v>230</v>
      </c>
      <c r="C1094" s="64"/>
      <c r="D1094" s="64" t="s">
        <v>88</v>
      </c>
      <c r="E1094" s="11"/>
      <c r="F1094" s="11"/>
      <c r="G1094" s="8"/>
      <c r="I1094" s="64"/>
      <c r="J1094" s="48"/>
      <c r="K1094" s="108"/>
      <c r="M1094" s="64"/>
      <c r="N1094" s="258"/>
      <c r="P1094" s="64">
        <v>1</v>
      </c>
      <c r="Q1094" s="259">
        <v>362.51</v>
      </c>
      <c r="S1094" s="64"/>
      <c r="T1094" s="259"/>
      <c r="V1094" s="174"/>
      <c r="W1094" s="175"/>
      <c r="X1094" s="167"/>
      <c r="Y1094" s="167"/>
      <c r="Z1094" s="167"/>
      <c r="AA1094" s="66"/>
      <c r="AB1094" s="5"/>
      <c r="AC1094" s="5"/>
      <c r="AD1094" s="5"/>
      <c r="AE1094" s="5"/>
      <c r="AF1094" s="5"/>
      <c r="AG1094" s="5"/>
      <c r="AH1094" s="5"/>
      <c r="AI1094" s="5"/>
      <c r="AJ1094" s="5"/>
      <c r="AK1094" s="5"/>
      <c r="AL1094" s="5"/>
      <c r="AM1094" s="5"/>
    </row>
    <row r="1095" spans="1:39" s="4" customFormat="1" ht="14.4">
      <c r="A1095" s="64" t="s">
        <v>796</v>
      </c>
      <c r="B1095" s="64" t="s">
        <v>230</v>
      </c>
      <c r="C1095" s="64"/>
      <c r="D1095" s="64" t="s">
        <v>89</v>
      </c>
      <c r="E1095" s="11"/>
      <c r="F1095" s="11"/>
      <c r="G1095" s="8"/>
      <c r="I1095" s="64"/>
      <c r="J1095" s="48"/>
      <c r="K1095" s="108"/>
      <c r="M1095" s="64"/>
      <c r="N1095" s="258"/>
      <c r="P1095" s="64">
        <v>3</v>
      </c>
      <c r="Q1095" s="259">
        <v>4605.34</v>
      </c>
      <c r="S1095" s="64"/>
      <c r="T1095" s="259"/>
      <c r="V1095" s="174"/>
      <c r="W1095" s="175"/>
      <c r="X1095" s="167"/>
      <c r="Y1095" s="167"/>
      <c r="Z1095" s="167"/>
      <c r="AA1095" s="66"/>
      <c r="AB1095" s="5"/>
      <c r="AC1095" s="5"/>
      <c r="AD1095" s="5"/>
      <c r="AE1095" s="5"/>
      <c r="AF1095" s="5"/>
      <c r="AG1095" s="5"/>
      <c r="AH1095" s="5"/>
      <c r="AI1095" s="5"/>
      <c r="AJ1095" s="5"/>
      <c r="AK1095" s="5"/>
      <c r="AL1095" s="5"/>
      <c r="AM1095" s="5"/>
    </row>
    <row r="1096" spans="1:39" s="4" customFormat="1" ht="14.4">
      <c r="A1096" s="64" t="s">
        <v>796</v>
      </c>
      <c r="B1096" s="64" t="s">
        <v>236</v>
      </c>
      <c r="C1096" s="64"/>
      <c r="D1096" s="64" t="s">
        <v>237</v>
      </c>
      <c r="E1096" s="11"/>
      <c r="F1096" s="11"/>
      <c r="G1096" s="8"/>
      <c r="I1096" s="64"/>
      <c r="J1096" s="48"/>
      <c r="K1096" s="108"/>
      <c r="M1096" s="64"/>
      <c r="N1096" s="258"/>
      <c r="P1096" s="64">
        <v>1</v>
      </c>
      <c r="Q1096" s="259">
        <v>1010.21</v>
      </c>
      <c r="S1096" s="64"/>
      <c r="T1096" s="259"/>
      <c r="V1096" s="174"/>
      <c r="W1096" s="175"/>
      <c r="X1096" s="167"/>
      <c r="Y1096" s="167"/>
      <c r="Z1096" s="167"/>
      <c r="AA1096" s="66"/>
      <c r="AB1096" s="5"/>
      <c r="AC1096" s="5"/>
      <c r="AD1096" s="5"/>
      <c r="AE1096" s="5"/>
      <c r="AF1096" s="5"/>
      <c r="AG1096" s="5"/>
      <c r="AH1096" s="5"/>
      <c r="AI1096" s="5"/>
      <c r="AJ1096" s="5"/>
      <c r="AK1096" s="5"/>
      <c r="AL1096" s="5"/>
      <c r="AM1096" s="5"/>
    </row>
    <row r="1097" spans="1:39" s="4" customFormat="1" ht="14.4">
      <c r="A1097" s="64" t="s">
        <v>796</v>
      </c>
      <c r="B1097" s="64" t="s">
        <v>238</v>
      </c>
      <c r="C1097" s="64"/>
      <c r="D1097" s="64" t="s">
        <v>105</v>
      </c>
      <c r="E1097" s="11"/>
      <c r="F1097" s="11"/>
      <c r="G1097" s="8"/>
      <c r="I1097" s="64"/>
      <c r="J1097" s="48"/>
      <c r="K1097" s="108"/>
      <c r="M1097" s="64"/>
      <c r="N1097" s="258"/>
      <c r="P1097" s="64">
        <v>1</v>
      </c>
      <c r="Q1097" s="259">
        <v>2180.0700000000002</v>
      </c>
      <c r="S1097" s="64"/>
      <c r="T1097" s="259"/>
      <c r="V1097" s="174"/>
      <c r="W1097" s="175"/>
      <c r="X1097" s="167"/>
      <c r="Y1097" s="167"/>
      <c r="Z1097" s="167"/>
      <c r="AA1097" s="66"/>
      <c r="AB1097" s="5"/>
      <c r="AC1097" s="5"/>
      <c r="AD1097" s="5"/>
      <c r="AE1097" s="5"/>
      <c r="AF1097" s="5"/>
      <c r="AG1097" s="5"/>
      <c r="AH1097" s="5"/>
      <c r="AI1097" s="5"/>
      <c r="AJ1097" s="5"/>
      <c r="AK1097" s="5"/>
      <c r="AL1097" s="5"/>
      <c r="AM1097" s="5"/>
    </row>
    <row r="1098" spans="1:39" s="4" customFormat="1" ht="14.4">
      <c r="A1098" s="64" t="s">
        <v>796</v>
      </c>
      <c r="B1098" s="64" t="s">
        <v>251</v>
      </c>
      <c r="C1098" s="64"/>
      <c r="D1098" s="64" t="s">
        <v>96</v>
      </c>
      <c r="E1098" s="11"/>
      <c r="F1098" s="11"/>
      <c r="G1098" s="8"/>
      <c r="I1098" s="64"/>
      <c r="J1098" s="48"/>
      <c r="K1098" s="108"/>
      <c r="M1098" s="64"/>
      <c r="N1098" s="258"/>
      <c r="P1098" s="64">
        <v>2</v>
      </c>
      <c r="Q1098" s="259">
        <v>767.2</v>
      </c>
      <c r="S1098" s="64"/>
      <c r="T1098" s="259"/>
      <c r="V1098" s="174"/>
      <c r="W1098" s="175"/>
      <c r="X1098" s="167"/>
      <c r="Y1098" s="167"/>
      <c r="Z1098" s="167"/>
      <c r="AA1098" s="66"/>
      <c r="AB1098" s="5"/>
      <c r="AC1098" s="5"/>
      <c r="AD1098" s="5"/>
      <c r="AE1098" s="5"/>
      <c r="AF1098" s="5"/>
      <c r="AG1098" s="5"/>
      <c r="AH1098" s="5"/>
      <c r="AI1098" s="5"/>
      <c r="AJ1098" s="5"/>
      <c r="AK1098" s="5"/>
      <c r="AL1098" s="5"/>
      <c r="AM1098" s="5"/>
    </row>
    <row r="1099" spans="1:39" s="4" customFormat="1" ht="14.4">
      <c r="A1099" s="64" t="s">
        <v>796</v>
      </c>
      <c r="B1099" s="64" t="s">
        <v>298</v>
      </c>
      <c r="C1099" s="64"/>
      <c r="D1099" s="64" t="s">
        <v>299</v>
      </c>
      <c r="E1099" s="11"/>
      <c r="F1099" s="11"/>
      <c r="G1099" s="8"/>
      <c r="I1099" s="64"/>
      <c r="J1099" s="48"/>
      <c r="K1099" s="108"/>
      <c r="M1099" s="64"/>
      <c r="N1099" s="258"/>
      <c r="P1099" s="64">
        <v>1</v>
      </c>
      <c r="Q1099" s="259">
        <v>184.01</v>
      </c>
      <c r="S1099" s="64"/>
      <c r="T1099" s="259"/>
      <c r="V1099" s="174"/>
      <c r="W1099" s="175"/>
      <c r="X1099" s="167"/>
      <c r="Y1099" s="167"/>
      <c r="Z1099" s="167"/>
      <c r="AA1099" s="66"/>
      <c r="AB1099" s="5"/>
      <c r="AC1099" s="5"/>
      <c r="AD1099" s="5"/>
      <c r="AE1099" s="5"/>
      <c r="AF1099" s="5"/>
      <c r="AG1099" s="5"/>
      <c r="AH1099" s="5"/>
      <c r="AI1099" s="5"/>
      <c r="AJ1099" s="5"/>
      <c r="AK1099" s="5"/>
      <c r="AL1099" s="5"/>
      <c r="AM1099" s="5"/>
    </row>
    <row r="1100" spans="1:39" s="4" customFormat="1" ht="14.4">
      <c r="A1100" s="64" t="s">
        <v>796</v>
      </c>
      <c r="B1100" s="64" t="s">
        <v>305</v>
      </c>
      <c r="C1100" s="64"/>
      <c r="D1100" s="64" t="s">
        <v>121</v>
      </c>
      <c r="E1100" s="11"/>
      <c r="F1100" s="11"/>
      <c r="G1100" s="8"/>
      <c r="I1100" s="64"/>
      <c r="J1100" s="48"/>
      <c r="K1100" s="108"/>
      <c r="M1100" s="64"/>
      <c r="N1100" s="258"/>
      <c r="P1100" s="64">
        <v>6</v>
      </c>
      <c r="Q1100" s="259">
        <v>1582.12</v>
      </c>
      <c r="S1100" s="64"/>
      <c r="T1100" s="259"/>
      <c r="V1100" s="174"/>
      <c r="W1100" s="175"/>
      <c r="X1100" s="167"/>
      <c r="Y1100" s="167"/>
      <c r="Z1100" s="167"/>
      <c r="AA1100" s="66"/>
      <c r="AB1100" s="5"/>
      <c r="AC1100" s="5"/>
      <c r="AD1100" s="5"/>
      <c r="AE1100" s="5"/>
      <c r="AF1100" s="5"/>
      <c r="AG1100" s="5"/>
      <c r="AH1100" s="5"/>
      <c r="AI1100" s="5"/>
      <c r="AJ1100" s="5"/>
      <c r="AK1100" s="5"/>
      <c r="AL1100" s="5"/>
      <c r="AM1100" s="5"/>
    </row>
    <row r="1101" spans="1:39" s="4" customFormat="1" ht="14.4">
      <c r="A1101" s="64" t="s">
        <v>796</v>
      </c>
      <c r="B1101" s="64" t="s">
        <v>320</v>
      </c>
      <c r="C1101" s="64"/>
      <c r="D1101" s="64" t="s">
        <v>321</v>
      </c>
      <c r="E1101" s="11"/>
      <c r="F1101" s="11"/>
      <c r="G1101" s="8"/>
      <c r="I1101" s="64"/>
      <c r="J1101" s="48"/>
      <c r="K1101" s="108"/>
      <c r="M1101" s="64"/>
      <c r="N1101" s="258"/>
      <c r="P1101" s="64">
        <v>1</v>
      </c>
      <c r="Q1101" s="259">
        <v>623.27</v>
      </c>
      <c r="S1101" s="64"/>
      <c r="T1101" s="259"/>
      <c r="V1101" s="174"/>
      <c r="W1101" s="175"/>
      <c r="X1101" s="167"/>
      <c r="Y1101" s="167"/>
      <c r="Z1101" s="167"/>
      <c r="AA1101" s="66"/>
      <c r="AB1101" s="5"/>
      <c r="AC1101" s="5"/>
      <c r="AD1101" s="5"/>
      <c r="AE1101" s="5"/>
      <c r="AF1101" s="5"/>
      <c r="AG1101" s="5"/>
      <c r="AH1101" s="5"/>
      <c r="AI1101" s="5"/>
      <c r="AJ1101" s="5"/>
      <c r="AK1101" s="5"/>
      <c r="AL1101" s="5"/>
      <c r="AM1101" s="5"/>
    </row>
    <row r="1102" spans="1:39" s="4" customFormat="1" ht="14.4">
      <c r="A1102" s="64" t="s">
        <v>796</v>
      </c>
      <c r="B1102" s="64" t="s">
        <v>322</v>
      </c>
      <c r="C1102" s="64"/>
      <c r="D1102" s="64" t="s">
        <v>323</v>
      </c>
      <c r="E1102" s="11"/>
      <c r="F1102" s="11"/>
      <c r="G1102" s="8"/>
      <c r="I1102" s="64"/>
      <c r="J1102" s="48"/>
      <c r="K1102" s="108"/>
      <c r="M1102" s="64"/>
      <c r="N1102" s="258"/>
      <c r="P1102" s="64">
        <v>2</v>
      </c>
      <c r="Q1102" s="259">
        <v>1182.05</v>
      </c>
      <c r="S1102" s="64"/>
      <c r="T1102" s="259"/>
      <c r="V1102" s="174"/>
      <c r="W1102" s="175"/>
      <c r="X1102" s="167"/>
      <c r="Y1102" s="167"/>
      <c r="Z1102" s="167"/>
      <c r="AA1102" s="66"/>
      <c r="AB1102" s="5"/>
      <c r="AC1102" s="5"/>
      <c r="AD1102" s="5"/>
      <c r="AE1102" s="5"/>
      <c r="AF1102" s="5"/>
      <c r="AG1102" s="5"/>
      <c r="AH1102" s="5"/>
      <c r="AI1102" s="5"/>
      <c r="AJ1102" s="5"/>
      <c r="AK1102" s="5"/>
      <c r="AL1102" s="5"/>
      <c r="AM1102" s="5"/>
    </row>
    <row r="1103" spans="1:39" s="4" customFormat="1" ht="14.4">
      <c r="A1103" s="64" t="s">
        <v>796</v>
      </c>
      <c r="B1103" s="64" t="s">
        <v>343</v>
      </c>
      <c r="C1103" s="64"/>
      <c r="D1103" s="64" t="s">
        <v>344</v>
      </c>
      <c r="E1103" s="11"/>
      <c r="F1103" s="11"/>
      <c r="G1103" s="8"/>
      <c r="I1103" s="64"/>
      <c r="J1103" s="48"/>
      <c r="K1103" s="108"/>
      <c r="M1103" s="64"/>
      <c r="N1103" s="258"/>
      <c r="P1103" s="64">
        <v>2</v>
      </c>
      <c r="Q1103" s="259">
        <v>14993.51</v>
      </c>
      <c r="S1103" s="64"/>
      <c r="T1103" s="259"/>
      <c r="V1103" s="174"/>
      <c r="W1103" s="175"/>
      <c r="X1103" s="167"/>
      <c r="Y1103" s="167"/>
      <c r="Z1103" s="167"/>
      <c r="AA1103" s="66"/>
      <c r="AB1103" s="5"/>
      <c r="AC1103" s="5"/>
      <c r="AD1103" s="5"/>
      <c r="AE1103" s="5"/>
      <c r="AF1103" s="5"/>
      <c r="AG1103" s="5"/>
      <c r="AH1103" s="5"/>
      <c r="AI1103" s="5"/>
      <c r="AJ1103" s="5"/>
      <c r="AK1103" s="5"/>
      <c r="AL1103" s="5"/>
      <c r="AM1103" s="5"/>
    </row>
    <row r="1104" spans="1:39" s="4" customFormat="1" ht="14.4">
      <c r="A1104" s="64" t="s">
        <v>796</v>
      </c>
      <c r="B1104" s="64" t="s">
        <v>358</v>
      </c>
      <c r="C1104" s="64"/>
      <c r="D1104" s="64" t="s">
        <v>100</v>
      </c>
      <c r="E1104" s="11"/>
      <c r="F1104" s="11"/>
      <c r="G1104" s="8"/>
      <c r="I1104" s="64"/>
      <c r="J1104" s="48"/>
      <c r="K1104" s="108"/>
      <c r="M1104" s="64"/>
      <c r="N1104" s="258"/>
      <c r="P1104" s="64">
        <v>10</v>
      </c>
      <c r="Q1104" s="259">
        <v>17272.41</v>
      </c>
      <c r="S1104" s="64"/>
      <c r="T1104" s="259"/>
      <c r="V1104" s="174"/>
      <c r="W1104" s="175"/>
      <c r="X1104" s="167"/>
      <c r="Y1104" s="167"/>
      <c r="Z1104" s="167"/>
      <c r="AA1104" s="66"/>
      <c r="AB1104" s="5"/>
      <c r="AC1104" s="5"/>
      <c r="AD1104" s="5"/>
      <c r="AE1104" s="5"/>
      <c r="AF1104" s="5"/>
      <c r="AG1104" s="5"/>
      <c r="AH1104" s="5"/>
      <c r="AI1104" s="5"/>
      <c r="AJ1104" s="5"/>
      <c r="AK1104" s="5"/>
      <c r="AL1104" s="5"/>
      <c r="AM1104" s="5"/>
    </row>
    <row r="1105" spans="1:39" s="4" customFormat="1" ht="14.4">
      <c r="A1105" s="64" t="s">
        <v>796</v>
      </c>
      <c r="B1105" s="64" t="s">
        <v>359</v>
      </c>
      <c r="C1105" s="64"/>
      <c r="D1105" s="64" t="s">
        <v>360</v>
      </c>
      <c r="E1105" s="11"/>
      <c r="F1105" s="11"/>
      <c r="G1105" s="8"/>
      <c r="I1105" s="64"/>
      <c r="J1105" s="48"/>
      <c r="K1105" s="108"/>
      <c r="M1105" s="64"/>
      <c r="N1105" s="258"/>
      <c r="P1105" s="64">
        <v>2</v>
      </c>
      <c r="Q1105" s="259">
        <v>2455.27</v>
      </c>
      <c r="S1105" s="64"/>
      <c r="T1105" s="259"/>
      <c r="V1105" s="174"/>
      <c r="W1105" s="175"/>
      <c r="X1105" s="167"/>
      <c r="Y1105" s="167"/>
      <c r="Z1105" s="167"/>
      <c r="AA1105" s="66"/>
      <c r="AB1105" s="5"/>
      <c r="AC1105" s="5"/>
      <c r="AD1105" s="5"/>
      <c r="AE1105" s="5"/>
      <c r="AF1105" s="5"/>
      <c r="AG1105" s="5"/>
      <c r="AH1105" s="5"/>
      <c r="AI1105" s="5"/>
      <c r="AJ1105" s="5"/>
      <c r="AK1105" s="5"/>
      <c r="AL1105" s="5"/>
      <c r="AM1105" s="5"/>
    </row>
    <row r="1106" spans="1:39" s="4" customFormat="1" ht="14.4">
      <c r="A1106" s="64" t="s">
        <v>796</v>
      </c>
      <c r="B1106" s="64" t="s">
        <v>386</v>
      </c>
      <c r="C1106" s="64"/>
      <c r="D1106" s="64" t="s">
        <v>113</v>
      </c>
      <c r="E1106" s="11"/>
      <c r="F1106" s="11"/>
      <c r="G1106" s="8"/>
      <c r="I1106" s="64"/>
      <c r="J1106" s="48"/>
      <c r="K1106" s="108"/>
      <c r="M1106" s="64"/>
      <c r="N1106" s="258"/>
      <c r="P1106" s="64">
        <v>1</v>
      </c>
      <c r="Q1106" s="259">
        <v>280.33</v>
      </c>
      <c r="S1106" s="64"/>
      <c r="T1106" s="259"/>
      <c r="V1106" s="174"/>
      <c r="W1106" s="175"/>
      <c r="X1106" s="167"/>
      <c r="Y1106" s="167"/>
      <c r="Z1106" s="167"/>
      <c r="AA1106" s="66"/>
      <c r="AB1106" s="5"/>
      <c r="AC1106" s="5"/>
      <c r="AD1106" s="5"/>
      <c r="AE1106" s="5"/>
      <c r="AF1106" s="5"/>
      <c r="AG1106" s="5"/>
      <c r="AH1106" s="5"/>
      <c r="AI1106" s="5"/>
      <c r="AJ1106" s="5"/>
      <c r="AK1106" s="5"/>
      <c r="AL1106" s="5"/>
      <c r="AM1106" s="5"/>
    </row>
    <row r="1107" spans="1:39" s="4" customFormat="1" ht="14.4">
      <c r="A1107" s="64" t="s">
        <v>796</v>
      </c>
      <c r="B1107" s="64" t="s">
        <v>395</v>
      </c>
      <c r="C1107" s="64"/>
      <c r="D1107" s="64" t="s">
        <v>396</v>
      </c>
      <c r="E1107" s="11"/>
      <c r="F1107" s="11"/>
      <c r="G1107" s="8"/>
      <c r="I1107" s="64"/>
      <c r="J1107" s="48"/>
      <c r="K1107" s="108"/>
      <c r="M1107" s="64"/>
      <c r="N1107" s="258"/>
      <c r="P1107" s="64">
        <v>1</v>
      </c>
      <c r="Q1107" s="259">
        <v>283.7</v>
      </c>
      <c r="S1107" s="64"/>
      <c r="T1107" s="259"/>
      <c r="V1107" s="174"/>
      <c r="W1107" s="175"/>
      <c r="X1107" s="167"/>
      <c r="Y1107" s="167"/>
      <c r="Z1107" s="167"/>
      <c r="AA1107" s="66"/>
      <c r="AB1107" s="5"/>
      <c r="AC1107" s="5"/>
      <c r="AD1107" s="5"/>
      <c r="AE1107" s="5"/>
      <c r="AF1107" s="5"/>
      <c r="AG1107" s="5"/>
      <c r="AH1107" s="5"/>
      <c r="AI1107" s="5"/>
      <c r="AJ1107" s="5"/>
      <c r="AK1107" s="5"/>
      <c r="AL1107" s="5"/>
      <c r="AM1107" s="5"/>
    </row>
    <row r="1108" spans="1:39" s="4" customFormat="1" ht="14.4">
      <c r="A1108" s="64" t="s">
        <v>796</v>
      </c>
      <c r="B1108" s="64" t="s">
        <v>422</v>
      </c>
      <c r="C1108" s="64"/>
      <c r="D1108" s="64" t="s">
        <v>127</v>
      </c>
      <c r="E1108" s="11"/>
      <c r="F1108" s="11"/>
      <c r="G1108" s="8"/>
      <c r="I1108" s="64"/>
      <c r="J1108" s="48"/>
      <c r="K1108" s="108"/>
      <c r="M1108" s="64"/>
      <c r="N1108" s="258"/>
      <c r="P1108" s="64">
        <v>1</v>
      </c>
      <c r="Q1108" s="259">
        <v>327.27</v>
      </c>
      <c r="S1108" s="64"/>
      <c r="T1108" s="259"/>
      <c r="V1108" s="174"/>
      <c r="W1108" s="175"/>
      <c r="X1108" s="167"/>
      <c r="Y1108" s="167"/>
      <c r="Z1108" s="167"/>
      <c r="AA1108" s="66"/>
      <c r="AB1108" s="5"/>
      <c r="AC1108" s="5"/>
      <c r="AD1108" s="5"/>
      <c r="AE1108" s="5"/>
      <c r="AF1108" s="5"/>
      <c r="AG1108" s="5"/>
      <c r="AH1108" s="5"/>
      <c r="AI1108" s="5"/>
      <c r="AJ1108" s="5"/>
      <c r="AK1108" s="5"/>
      <c r="AL1108" s="5"/>
      <c r="AM1108" s="5"/>
    </row>
    <row r="1109" spans="1:39" s="4" customFormat="1" ht="14.4">
      <c r="A1109" s="64" t="s">
        <v>796</v>
      </c>
      <c r="B1109" s="64" t="s">
        <v>426</v>
      </c>
      <c r="C1109" s="64"/>
      <c r="D1109" s="64" t="s">
        <v>425</v>
      </c>
      <c r="E1109" s="11"/>
      <c r="F1109" s="11"/>
      <c r="G1109" s="8"/>
      <c r="I1109" s="64"/>
      <c r="J1109" s="48"/>
      <c r="K1109" s="108"/>
      <c r="M1109" s="64"/>
      <c r="N1109" s="258"/>
      <c r="P1109" s="64">
        <v>1</v>
      </c>
      <c r="Q1109" s="259">
        <v>96.06</v>
      </c>
      <c r="S1109" s="64"/>
      <c r="T1109" s="259"/>
      <c r="V1109" s="174"/>
      <c r="W1109" s="175"/>
      <c r="X1109" s="167"/>
      <c r="Y1109" s="167"/>
      <c r="Z1109" s="167"/>
      <c r="AA1109" s="66"/>
      <c r="AB1109" s="5"/>
      <c r="AC1109" s="5"/>
      <c r="AD1109" s="5"/>
      <c r="AE1109" s="5"/>
      <c r="AF1109" s="5"/>
      <c r="AG1109" s="5"/>
      <c r="AH1109" s="5"/>
      <c r="AI1109" s="5"/>
      <c r="AJ1109" s="5"/>
      <c r="AK1109" s="5"/>
      <c r="AL1109" s="5"/>
      <c r="AM1109" s="5"/>
    </row>
    <row r="1110" spans="1:39" s="4" customFormat="1" ht="14.4">
      <c r="A1110" s="64" t="s">
        <v>796</v>
      </c>
      <c r="B1110" s="64" t="s">
        <v>450</v>
      </c>
      <c r="C1110" s="64"/>
      <c r="D1110" s="64" t="s">
        <v>157</v>
      </c>
      <c r="E1110" s="11"/>
      <c r="F1110" s="11"/>
      <c r="G1110" s="8"/>
      <c r="I1110" s="64"/>
      <c r="J1110" s="48"/>
      <c r="K1110" s="108"/>
      <c r="M1110" s="64"/>
      <c r="N1110" s="258"/>
      <c r="P1110" s="64">
        <v>6</v>
      </c>
      <c r="Q1110" s="259">
        <v>5308.61</v>
      </c>
      <c r="S1110" s="64"/>
      <c r="T1110" s="259"/>
      <c r="V1110" s="174"/>
      <c r="W1110" s="175"/>
      <c r="X1110" s="167"/>
      <c r="Y1110" s="167"/>
      <c r="Z1110" s="167"/>
      <c r="AA1110" s="66"/>
      <c r="AB1110" s="5"/>
      <c r="AC1110" s="5"/>
      <c r="AD1110" s="5"/>
      <c r="AE1110" s="5"/>
      <c r="AF1110" s="5"/>
      <c r="AG1110" s="5"/>
      <c r="AH1110" s="5"/>
      <c r="AI1110" s="5"/>
      <c r="AJ1110" s="5"/>
      <c r="AK1110" s="5"/>
      <c r="AL1110" s="5"/>
      <c r="AM1110" s="5"/>
    </row>
    <row r="1111" spans="1:39" s="4" customFormat="1" ht="14.4">
      <c r="A1111" s="64"/>
      <c r="B1111" s="64"/>
      <c r="C1111" s="64"/>
      <c r="D1111" s="64"/>
      <c r="E1111" s="11"/>
      <c r="F1111" s="11"/>
      <c r="G1111" s="8"/>
      <c r="I1111" s="64"/>
      <c r="J1111" s="48"/>
      <c r="K1111" s="108"/>
      <c r="M1111" s="64"/>
      <c r="N1111" s="112"/>
      <c r="P1111" s="64"/>
      <c r="Q1111" s="48"/>
      <c r="S1111" s="64"/>
      <c r="T1111" s="48"/>
      <c r="V1111" s="174"/>
      <c r="W1111" s="175"/>
      <c r="X1111" s="167"/>
      <c r="Y1111" s="167"/>
      <c r="Z1111" s="167"/>
      <c r="AA1111" s="66"/>
      <c r="AB1111" s="5"/>
      <c r="AC1111" s="5"/>
      <c r="AD1111" s="5"/>
      <c r="AE1111" s="5"/>
      <c r="AF1111" s="5"/>
      <c r="AG1111" s="5"/>
      <c r="AH1111" s="5"/>
      <c r="AI1111" s="5"/>
      <c r="AJ1111" s="5"/>
      <c r="AK1111" s="5"/>
      <c r="AL1111" s="5"/>
      <c r="AM1111" s="5"/>
    </row>
    <row r="1112" spans="1:39" s="4" customFormat="1" ht="14.4">
      <c r="A1112" s="64"/>
      <c r="B1112" s="64"/>
      <c r="C1112" s="64"/>
      <c r="D1112" s="64"/>
      <c r="E1112" s="11"/>
      <c r="F1112" s="11"/>
      <c r="G1112" s="8"/>
      <c r="I1112" s="64"/>
      <c r="J1112" s="48"/>
      <c r="K1112" s="108"/>
      <c r="M1112" s="64"/>
      <c r="N1112" s="112"/>
      <c r="P1112" s="64"/>
      <c r="Q1112" s="48"/>
      <c r="S1112" s="64"/>
      <c r="T1112" s="48"/>
      <c r="V1112" s="83"/>
      <c r="W1112" s="83"/>
      <c r="X1112" s="83"/>
      <c r="Y1112" s="83"/>
      <c r="Z1112" s="83"/>
      <c r="AA1112" s="66"/>
      <c r="AB1112" s="5"/>
      <c r="AC1112" s="5"/>
      <c r="AD1112" s="5"/>
      <c r="AE1112" s="5"/>
      <c r="AF1112" s="5"/>
      <c r="AG1112" s="5"/>
      <c r="AH1112" s="5"/>
      <c r="AI1112" s="5"/>
      <c r="AJ1112" s="5"/>
      <c r="AK1112" s="5"/>
      <c r="AL1112" s="5"/>
      <c r="AM1112" s="5"/>
    </row>
    <row r="1113" spans="1:39" s="4" customFormat="1" ht="14.4">
      <c r="A1113" s="64"/>
      <c r="B1113" s="64"/>
      <c r="C1113" s="64"/>
      <c r="D1113" s="64"/>
      <c r="E1113" s="11"/>
      <c r="F1113" s="11"/>
      <c r="G1113" s="8"/>
      <c r="I1113" s="64"/>
      <c r="J1113" s="48"/>
      <c r="K1113" s="108"/>
      <c r="M1113" s="64"/>
      <c r="N1113" s="112"/>
      <c r="P1113" s="64"/>
      <c r="Q1113" s="48"/>
      <c r="S1113" s="64"/>
      <c r="T1113" s="48"/>
      <c r="V1113" s="83"/>
      <c r="W1113" s="83"/>
      <c r="X1113" s="83"/>
      <c r="Y1113" s="83"/>
      <c r="Z1113" s="83"/>
      <c r="AA1113" s="66"/>
      <c r="AB1113" s="5"/>
      <c r="AC1113" s="5"/>
      <c r="AD1113" s="5"/>
      <c r="AE1113" s="5"/>
      <c r="AF1113" s="5"/>
      <c r="AG1113" s="5"/>
      <c r="AH1113" s="5"/>
      <c r="AI1113" s="5"/>
      <c r="AJ1113" s="5"/>
      <c r="AK1113" s="5"/>
      <c r="AL1113" s="5"/>
      <c r="AM1113" s="5"/>
    </row>
    <row r="1114" spans="1:39" s="4" customFormat="1" ht="15" thickBot="1">
      <c r="A1114" s="114"/>
      <c r="B1114" s="114"/>
      <c r="C1114" s="114"/>
      <c r="D1114" s="114"/>
      <c r="E1114" s="11"/>
      <c r="F1114" s="93"/>
      <c r="G1114" s="8"/>
      <c r="I1114" s="114"/>
      <c r="J1114" s="114"/>
      <c r="K1114" s="115"/>
      <c r="M1114" s="114"/>
      <c r="N1114" s="117"/>
      <c r="P1114" s="114"/>
      <c r="Q1114" s="118"/>
      <c r="S1114" s="114"/>
      <c r="T1114" s="118"/>
      <c r="V1114" s="140"/>
      <c r="W1114" s="140"/>
      <c r="X1114" s="140"/>
      <c r="Y1114" s="140"/>
      <c r="Z1114" s="140"/>
      <c r="AA1114" s="66"/>
      <c r="AB1114" s="5"/>
      <c r="AC1114" s="5"/>
      <c r="AD1114" s="5"/>
      <c r="AE1114" s="5"/>
      <c r="AF1114" s="5"/>
      <c r="AG1114" s="5"/>
      <c r="AH1114" s="5"/>
      <c r="AI1114" s="5"/>
      <c r="AJ1114" s="5"/>
      <c r="AK1114" s="5"/>
      <c r="AL1114" s="5"/>
      <c r="AM1114" s="5"/>
    </row>
    <row r="1115" spans="1:39" s="4" customFormat="1" ht="15" thickBot="1">
      <c r="A1115" s="160" t="s">
        <v>50</v>
      </c>
      <c r="B1115" s="161"/>
      <c r="C1115" s="106"/>
      <c r="D1115" s="106"/>
      <c r="E1115" s="139"/>
      <c r="F1115" s="138"/>
      <c r="G1115" s="137"/>
      <c r="I1115" s="160"/>
      <c r="J1115" s="162"/>
      <c r="K1115" s="116"/>
      <c r="M1115" s="160"/>
      <c r="N1115" s="156"/>
      <c r="P1115" s="119"/>
      <c r="Q1115" s="120"/>
      <c r="S1115" s="119"/>
      <c r="T1115" s="120"/>
      <c r="V1115" s="159"/>
      <c r="W1115" s="136"/>
      <c r="X1115" s="136"/>
      <c r="Y1115" s="136"/>
      <c r="Z1115" s="135"/>
      <c r="AA1115" s="66"/>
      <c r="AB1115" s="5"/>
      <c r="AC1115" s="5"/>
      <c r="AD1115" s="5"/>
      <c r="AE1115" s="5"/>
      <c r="AF1115" s="5"/>
      <c r="AG1115" s="5"/>
      <c r="AH1115" s="5"/>
      <c r="AI1115" s="5"/>
      <c r="AJ1115" s="5"/>
      <c r="AK1115" s="5"/>
      <c r="AL1115" s="5"/>
      <c r="AM1115" s="5"/>
    </row>
    <row r="1116" spans="1:39" s="4" customFormat="1" ht="13.2">
      <c r="A1116" s="77"/>
      <c r="B1116" s="77"/>
      <c r="C1116" s="77"/>
      <c r="D1116" s="77"/>
      <c r="V1116" s="66"/>
      <c r="W1116" s="66"/>
      <c r="X1116" s="66"/>
      <c r="Y1116" s="66"/>
      <c r="Z1116" s="66"/>
      <c r="AA1116" s="66"/>
      <c r="AB1116" s="5"/>
      <c r="AC1116" s="5"/>
      <c r="AD1116" s="5"/>
      <c r="AE1116" s="5"/>
      <c r="AF1116" s="5"/>
      <c r="AG1116" s="5"/>
      <c r="AH1116" s="5"/>
      <c r="AI1116" s="5"/>
      <c r="AJ1116" s="5"/>
      <c r="AK1116" s="5"/>
      <c r="AL1116" s="5"/>
      <c r="AM1116" s="5"/>
    </row>
    <row r="1117" spans="1:39" s="4" customFormat="1" ht="13.2">
      <c r="V1117" s="66"/>
      <c r="W1117" s="66"/>
      <c r="X1117" s="66"/>
      <c r="Y1117" s="66"/>
      <c r="Z1117" s="66"/>
      <c r="AA1117" s="66"/>
      <c r="AB1117" s="5"/>
      <c r="AC1117" s="5"/>
      <c r="AD1117" s="5"/>
      <c r="AE1117" s="5"/>
      <c r="AF1117" s="5"/>
      <c r="AG1117" s="5"/>
      <c r="AH1117" s="5"/>
      <c r="AI1117" s="5"/>
      <c r="AJ1117" s="5"/>
      <c r="AK1117" s="5"/>
      <c r="AL1117" s="5"/>
      <c r="AM1117" s="5"/>
    </row>
  </sheetData>
  <mergeCells count="8">
    <mergeCell ref="I2:K2"/>
    <mergeCell ref="M2:N2"/>
    <mergeCell ref="V2:W2"/>
    <mergeCell ref="A2:B2"/>
    <mergeCell ref="I6:K7"/>
    <mergeCell ref="A4:G4"/>
    <mergeCell ref="I4:K4"/>
    <mergeCell ref="M4:T4"/>
  </mergeCells>
  <hyperlinks>
    <hyperlink ref="Z12" r:id="rId1"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0000000-0004-0000-0500-000000000000}"/>
    <hyperlink ref="Z13" r:id="rId2"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0000000-0004-0000-0500-000001000000}"/>
    <hyperlink ref="Z14" r:id="rId3"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0000000-0004-0000-0500-000002000000}"/>
    <hyperlink ref="Z15" r:id="rId4"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0000000-0004-0000-0500-000003000000}"/>
    <hyperlink ref="Z21" r:id="rId5" display="https://www.atlanticcityelectric.com/my-account/customer-support/assistance-programs/bill-payment-assistance" xr:uid="{00000000-0004-0000-0500-000004000000}"/>
    <hyperlink ref="Z20" r:id="rId6" location="search=bill%20of%20rights" display="https://www.atlanticcityelectric.com/SiteCollectionDocuments/ACE_BillOfRights.pdf - search=bill%20of%20rights" xr:uid="{00000000-0004-0000-0500-000005000000}"/>
    <hyperlink ref="Z19" r:id="rId7" display="https://www.atlanticcityelectric.com/News/Pages/NewsReleases/AtlanticCityElectricOffersCustomersTipsonHowtoSaveMoneyandEnergyDuringLateSummerHeatWave.aspx" xr:uid="{00000000-0004-0000-0500-000006000000}"/>
  </hyperlinks>
  <pageMargins left="0.7" right="0.7" top="0.75" bottom="0.75" header="0.3" footer="0.3"/>
  <pageSetup scale="39" orientation="portrait" r:id="rId8"/>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IV25"/>
  <sheetViews>
    <sheetView zoomScale="85" zoomScaleNormal="85" workbookViewId="0">
      <selection activeCell="E7" sqref="E7"/>
    </sheetView>
  </sheetViews>
  <sheetFormatPr defaultColWidth="0" defaultRowHeight="13.2" zeroHeight="1"/>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4" width="8.88671875" style="5" hidden="1"/>
  </cols>
  <sheetData>
    <row r="1" spans="1:256" ht="13.8" thickBot="1">
      <c r="A1" s="61" t="s">
        <v>797</v>
      </c>
      <c r="B1" s="4"/>
      <c r="C1" s="4"/>
      <c r="D1" s="4"/>
    </row>
    <row r="2" spans="1:256" ht="65.400000000000006" customHeight="1" thickBot="1">
      <c r="A2" s="521" t="s">
        <v>798</v>
      </c>
      <c r="B2" s="523"/>
      <c r="C2" s="19"/>
      <c r="D2" s="19"/>
      <c r="E2" s="16"/>
      <c r="F2" s="27"/>
      <c r="G2" s="27"/>
      <c r="H2" s="27"/>
      <c r="I2" s="27"/>
      <c r="J2" s="27"/>
    </row>
    <row r="3" spans="1:256" s="4" customFormat="1">
      <c r="F3" s="4" t="s">
        <v>799</v>
      </c>
      <c r="G3" s="4" t="s">
        <v>799</v>
      </c>
      <c r="H3" s="4" t="s">
        <v>799</v>
      </c>
      <c r="I3" s="4" t="s">
        <v>799</v>
      </c>
      <c r="J3" s="4" t="s">
        <v>799</v>
      </c>
      <c r="K3" s="4" t="s">
        <v>799</v>
      </c>
      <c r="L3" s="4" t="s">
        <v>799</v>
      </c>
      <c r="M3" s="4" t="s">
        <v>799</v>
      </c>
      <c r="N3" s="4" t="s">
        <v>799</v>
      </c>
      <c r="O3" s="4" t="s">
        <v>799</v>
      </c>
      <c r="P3" s="4" t="s">
        <v>799</v>
      </c>
      <c r="Q3" s="4" t="s">
        <v>799</v>
      </c>
      <c r="R3" s="4" t="s">
        <v>799</v>
      </c>
      <c r="S3" s="4" t="s">
        <v>799</v>
      </c>
      <c r="T3" s="4" t="s">
        <v>799</v>
      </c>
      <c r="U3" s="4" t="s">
        <v>799</v>
      </c>
      <c r="V3" s="4" t="s">
        <v>799</v>
      </c>
      <c r="W3" s="4" t="s">
        <v>799</v>
      </c>
      <c r="X3" s="4" t="s">
        <v>799</v>
      </c>
      <c r="Y3" s="4" t="s">
        <v>799</v>
      </c>
      <c r="Z3" s="4" t="s">
        <v>799</v>
      </c>
      <c r="AA3" s="4" t="s">
        <v>799</v>
      </c>
      <c r="AB3" s="4" t="s">
        <v>799</v>
      </c>
      <c r="AC3" s="4" t="s">
        <v>799</v>
      </c>
      <c r="AD3" s="4" t="s">
        <v>799</v>
      </c>
      <c r="AE3" s="4" t="s">
        <v>799</v>
      </c>
      <c r="AF3" s="4" t="s">
        <v>799</v>
      </c>
      <c r="AG3" s="4" t="s">
        <v>799</v>
      </c>
      <c r="AH3" s="4" t="s">
        <v>799</v>
      </c>
      <c r="AI3" s="4" t="s">
        <v>799</v>
      </c>
      <c r="AJ3" s="4" t="s">
        <v>799</v>
      </c>
      <c r="AK3" s="4" t="s">
        <v>799</v>
      </c>
      <c r="AL3" s="4" t="s">
        <v>799</v>
      </c>
      <c r="AM3" s="4" t="s">
        <v>799</v>
      </c>
      <c r="AN3" s="4" t="s">
        <v>799</v>
      </c>
      <c r="AO3" s="4" t="s">
        <v>799</v>
      </c>
      <c r="AP3" s="4" t="s">
        <v>799</v>
      </c>
      <c r="AQ3" s="4" t="s">
        <v>799</v>
      </c>
      <c r="AR3" s="4" t="s">
        <v>799</v>
      </c>
      <c r="AS3" s="4" t="s">
        <v>799</v>
      </c>
      <c r="AT3" s="4" t="s">
        <v>799</v>
      </c>
      <c r="AU3" s="4" t="s">
        <v>799</v>
      </c>
      <c r="AV3" s="4" t="s">
        <v>799</v>
      </c>
      <c r="AW3" s="4" t="s">
        <v>799</v>
      </c>
      <c r="AX3" s="4" t="s">
        <v>799</v>
      </c>
      <c r="AY3" s="4" t="s">
        <v>799</v>
      </c>
      <c r="AZ3" s="4" t="s">
        <v>799</v>
      </c>
      <c r="BA3" s="4" t="s">
        <v>799</v>
      </c>
      <c r="BB3" s="4" t="s">
        <v>799</v>
      </c>
      <c r="BC3" s="4" t="s">
        <v>799</v>
      </c>
      <c r="BD3" s="4" t="s">
        <v>799</v>
      </c>
      <c r="BE3" s="4" t="s">
        <v>799</v>
      </c>
      <c r="BF3" s="4" t="s">
        <v>799</v>
      </c>
      <c r="BG3" s="4" t="s">
        <v>799</v>
      </c>
      <c r="BH3" s="4" t="s">
        <v>799</v>
      </c>
      <c r="BI3" s="4" t="s">
        <v>799</v>
      </c>
      <c r="BJ3" s="4" t="s">
        <v>799</v>
      </c>
      <c r="BK3" s="4" t="s">
        <v>799</v>
      </c>
      <c r="BL3" s="4" t="s">
        <v>799</v>
      </c>
      <c r="BM3" s="4" t="s">
        <v>799</v>
      </c>
      <c r="BN3" s="4" t="s">
        <v>799</v>
      </c>
      <c r="BO3" s="4" t="s">
        <v>799</v>
      </c>
      <c r="BP3" s="4" t="s">
        <v>799</v>
      </c>
      <c r="BQ3" s="4" t="s">
        <v>799</v>
      </c>
      <c r="BR3" s="4" t="s">
        <v>799</v>
      </c>
      <c r="BS3" s="4" t="s">
        <v>799</v>
      </c>
      <c r="BT3" s="4" t="s">
        <v>799</v>
      </c>
      <c r="BU3" s="4" t="s">
        <v>799</v>
      </c>
      <c r="BV3" s="4" t="s">
        <v>799</v>
      </c>
      <c r="BW3" s="4" t="s">
        <v>799</v>
      </c>
      <c r="BX3" s="4" t="s">
        <v>799</v>
      </c>
      <c r="BY3" s="4" t="s">
        <v>799</v>
      </c>
      <c r="BZ3" s="4" t="s">
        <v>799</v>
      </c>
      <c r="CA3" s="4" t="s">
        <v>799</v>
      </c>
      <c r="CB3" s="4" t="s">
        <v>799</v>
      </c>
      <c r="CC3" s="4" t="s">
        <v>799</v>
      </c>
      <c r="CD3" s="4" t="s">
        <v>799</v>
      </c>
      <c r="CE3" s="4" t="s">
        <v>799</v>
      </c>
      <c r="CF3" s="4" t="s">
        <v>799</v>
      </c>
      <c r="CG3" s="4" t="s">
        <v>799</v>
      </c>
      <c r="CH3" s="4" t="s">
        <v>799</v>
      </c>
      <c r="CI3" s="4" t="s">
        <v>799</v>
      </c>
      <c r="CJ3" s="4" t="s">
        <v>799</v>
      </c>
      <c r="CK3" s="4" t="s">
        <v>799</v>
      </c>
      <c r="CL3" s="4" t="s">
        <v>799</v>
      </c>
      <c r="CM3" s="4" t="s">
        <v>799</v>
      </c>
      <c r="CN3" s="4" t="s">
        <v>799</v>
      </c>
      <c r="CO3" s="4" t="s">
        <v>799</v>
      </c>
      <c r="CP3" s="4" t="s">
        <v>799</v>
      </c>
      <c r="CQ3" s="4" t="s">
        <v>799</v>
      </c>
      <c r="CR3" s="4" t="s">
        <v>799</v>
      </c>
      <c r="CS3" s="4" t="s">
        <v>799</v>
      </c>
      <c r="CT3" s="4" t="s">
        <v>799</v>
      </c>
      <c r="CU3" s="4" t="s">
        <v>799</v>
      </c>
      <c r="CV3" s="4" t="s">
        <v>799</v>
      </c>
      <c r="CW3" s="4" t="s">
        <v>799</v>
      </c>
      <c r="CX3" s="4" t="s">
        <v>799</v>
      </c>
      <c r="CY3" s="4" t="s">
        <v>799</v>
      </c>
      <c r="CZ3" s="4" t="s">
        <v>799</v>
      </c>
      <c r="DA3" s="4" t="s">
        <v>799</v>
      </c>
      <c r="DB3" s="4" t="s">
        <v>799</v>
      </c>
      <c r="DC3" s="4" t="s">
        <v>799</v>
      </c>
      <c r="DD3" s="4" t="s">
        <v>799</v>
      </c>
      <c r="DE3" s="4" t="s">
        <v>799</v>
      </c>
      <c r="DF3" s="4" t="s">
        <v>799</v>
      </c>
      <c r="DG3" s="4" t="s">
        <v>799</v>
      </c>
      <c r="DH3" s="4" t="s">
        <v>799</v>
      </c>
      <c r="DI3" s="4" t="s">
        <v>799</v>
      </c>
      <c r="DJ3" s="4" t="s">
        <v>799</v>
      </c>
      <c r="DK3" s="4" t="s">
        <v>799</v>
      </c>
      <c r="DL3" s="4" t="s">
        <v>799</v>
      </c>
      <c r="DM3" s="4" t="s">
        <v>799</v>
      </c>
      <c r="DN3" s="4" t="s">
        <v>799</v>
      </c>
      <c r="DO3" s="4" t="s">
        <v>799</v>
      </c>
      <c r="DP3" s="4" t="s">
        <v>799</v>
      </c>
      <c r="DQ3" s="4" t="s">
        <v>799</v>
      </c>
      <c r="DR3" s="4" t="s">
        <v>799</v>
      </c>
      <c r="DS3" s="4" t="s">
        <v>799</v>
      </c>
      <c r="DT3" s="4" t="s">
        <v>799</v>
      </c>
      <c r="DU3" s="4" t="s">
        <v>799</v>
      </c>
      <c r="DV3" s="4" t="s">
        <v>799</v>
      </c>
      <c r="DW3" s="4" t="s">
        <v>799</v>
      </c>
      <c r="DX3" s="4" t="s">
        <v>799</v>
      </c>
      <c r="DY3" s="4" t="s">
        <v>799</v>
      </c>
      <c r="DZ3" s="4" t="s">
        <v>799</v>
      </c>
      <c r="EA3" s="4" t="s">
        <v>799</v>
      </c>
      <c r="EB3" s="4" t="s">
        <v>799</v>
      </c>
      <c r="EC3" s="4" t="s">
        <v>799</v>
      </c>
      <c r="ED3" s="4" t="s">
        <v>799</v>
      </c>
      <c r="EE3" s="4" t="s">
        <v>799</v>
      </c>
      <c r="EF3" s="4" t="s">
        <v>799</v>
      </c>
      <c r="EG3" s="4" t="s">
        <v>799</v>
      </c>
      <c r="EH3" s="4" t="s">
        <v>799</v>
      </c>
      <c r="EI3" s="4" t="s">
        <v>799</v>
      </c>
      <c r="EJ3" s="4" t="s">
        <v>799</v>
      </c>
      <c r="EK3" s="4" t="s">
        <v>799</v>
      </c>
      <c r="EL3" s="4" t="s">
        <v>799</v>
      </c>
      <c r="EM3" s="4" t="s">
        <v>799</v>
      </c>
      <c r="EN3" s="4" t="s">
        <v>799</v>
      </c>
      <c r="EO3" s="4" t="s">
        <v>799</v>
      </c>
      <c r="EP3" s="4" t="s">
        <v>799</v>
      </c>
      <c r="EQ3" s="4" t="s">
        <v>799</v>
      </c>
      <c r="ER3" s="4" t="s">
        <v>799</v>
      </c>
      <c r="ES3" s="4" t="s">
        <v>799</v>
      </c>
      <c r="ET3" s="4" t="s">
        <v>799</v>
      </c>
      <c r="EU3" s="4" t="s">
        <v>799</v>
      </c>
      <c r="EV3" s="4" t="s">
        <v>799</v>
      </c>
      <c r="EW3" s="4" t="s">
        <v>799</v>
      </c>
      <c r="EX3" s="4" t="s">
        <v>799</v>
      </c>
      <c r="EY3" s="4" t="s">
        <v>799</v>
      </c>
      <c r="EZ3" s="4" t="s">
        <v>799</v>
      </c>
      <c r="FA3" s="4" t="s">
        <v>799</v>
      </c>
      <c r="FB3" s="4" t="s">
        <v>799</v>
      </c>
      <c r="FC3" s="4" t="s">
        <v>799</v>
      </c>
      <c r="FD3" s="4" t="s">
        <v>799</v>
      </c>
      <c r="FE3" s="4" t="s">
        <v>799</v>
      </c>
      <c r="FF3" s="4" t="s">
        <v>799</v>
      </c>
      <c r="FG3" s="4" t="s">
        <v>799</v>
      </c>
      <c r="FH3" s="4" t="s">
        <v>799</v>
      </c>
      <c r="FI3" s="4" t="s">
        <v>799</v>
      </c>
      <c r="FJ3" s="4" t="s">
        <v>799</v>
      </c>
      <c r="FK3" s="4" t="s">
        <v>799</v>
      </c>
      <c r="FL3" s="4" t="s">
        <v>799</v>
      </c>
      <c r="FM3" s="4" t="s">
        <v>799</v>
      </c>
      <c r="FN3" s="4" t="s">
        <v>799</v>
      </c>
      <c r="FO3" s="4" t="s">
        <v>799</v>
      </c>
      <c r="FP3" s="4" t="s">
        <v>799</v>
      </c>
      <c r="FQ3" s="4" t="s">
        <v>799</v>
      </c>
      <c r="FR3" s="4" t="s">
        <v>799</v>
      </c>
      <c r="FS3" s="4" t="s">
        <v>799</v>
      </c>
      <c r="FT3" s="4" t="s">
        <v>799</v>
      </c>
      <c r="FU3" s="4" t="s">
        <v>799</v>
      </c>
      <c r="FV3" s="4" t="s">
        <v>799</v>
      </c>
      <c r="FW3" s="4" t="s">
        <v>799</v>
      </c>
      <c r="FX3" s="4" t="s">
        <v>799</v>
      </c>
      <c r="FY3" s="4" t="s">
        <v>799</v>
      </c>
      <c r="FZ3" s="4" t="s">
        <v>799</v>
      </c>
      <c r="GA3" s="4" t="s">
        <v>799</v>
      </c>
      <c r="GB3" s="4" t="s">
        <v>799</v>
      </c>
      <c r="GC3" s="4" t="s">
        <v>799</v>
      </c>
      <c r="GD3" s="4" t="s">
        <v>799</v>
      </c>
      <c r="GE3" s="4" t="s">
        <v>799</v>
      </c>
      <c r="GF3" s="4" t="s">
        <v>799</v>
      </c>
      <c r="GG3" s="4" t="s">
        <v>799</v>
      </c>
      <c r="GH3" s="4" t="s">
        <v>799</v>
      </c>
      <c r="GI3" s="4" t="s">
        <v>799</v>
      </c>
      <c r="GJ3" s="4" t="s">
        <v>799</v>
      </c>
      <c r="GK3" s="4" t="s">
        <v>799</v>
      </c>
      <c r="GL3" s="4" t="s">
        <v>799</v>
      </c>
      <c r="GM3" s="4" t="s">
        <v>799</v>
      </c>
      <c r="GN3" s="4" t="s">
        <v>799</v>
      </c>
      <c r="GO3" s="4" t="s">
        <v>799</v>
      </c>
      <c r="GP3" s="4" t="s">
        <v>799</v>
      </c>
      <c r="GQ3" s="4" t="s">
        <v>799</v>
      </c>
      <c r="GR3" s="4" t="s">
        <v>799</v>
      </c>
      <c r="GS3" s="4" t="s">
        <v>799</v>
      </c>
      <c r="GT3" s="4" t="s">
        <v>799</v>
      </c>
      <c r="GU3" s="4" t="s">
        <v>799</v>
      </c>
      <c r="GV3" s="4" t="s">
        <v>799</v>
      </c>
      <c r="GW3" s="4" t="s">
        <v>799</v>
      </c>
      <c r="GX3" s="4" t="s">
        <v>799</v>
      </c>
      <c r="GY3" s="4" t="s">
        <v>799</v>
      </c>
      <c r="GZ3" s="4" t="s">
        <v>799</v>
      </c>
      <c r="HA3" s="4" t="s">
        <v>799</v>
      </c>
      <c r="HB3" s="4" t="s">
        <v>799</v>
      </c>
      <c r="HC3" s="4" t="s">
        <v>799</v>
      </c>
      <c r="HD3" s="4" t="s">
        <v>799</v>
      </c>
      <c r="HE3" s="4" t="s">
        <v>799</v>
      </c>
      <c r="HF3" s="4" t="s">
        <v>799</v>
      </c>
      <c r="HG3" s="4" t="s">
        <v>799</v>
      </c>
      <c r="HH3" s="4" t="s">
        <v>799</v>
      </c>
      <c r="HI3" s="4" t="s">
        <v>799</v>
      </c>
      <c r="HJ3" s="4" t="s">
        <v>799</v>
      </c>
      <c r="HK3" s="4" t="s">
        <v>799</v>
      </c>
      <c r="HL3" s="4" t="s">
        <v>799</v>
      </c>
      <c r="HM3" s="4" t="s">
        <v>799</v>
      </c>
      <c r="HN3" s="4" t="s">
        <v>799</v>
      </c>
      <c r="HO3" s="4" t="s">
        <v>799</v>
      </c>
      <c r="HP3" s="4" t="s">
        <v>799</v>
      </c>
      <c r="HQ3" s="4" t="s">
        <v>799</v>
      </c>
      <c r="HR3" s="4" t="s">
        <v>799</v>
      </c>
      <c r="HS3" s="4" t="s">
        <v>799</v>
      </c>
      <c r="HT3" s="4" t="s">
        <v>799</v>
      </c>
      <c r="HU3" s="4" t="s">
        <v>799</v>
      </c>
      <c r="HV3" s="4" t="s">
        <v>799</v>
      </c>
      <c r="HW3" s="4" t="s">
        <v>799</v>
      </c>
      <c r="HX3" s="4" t="s">
        <v>799</v>
      </c>
      <c r="HY3" s="4" t="s">
        <v>799</v>
      </c>
      <c r="HZ3" s="4" t="s">
        <v>799</v>
      </c>
      <c r="IA3" s="4" t="s">
        <v>799</v>
      </c>
      <c r="IB3" s="4" t="s">
        <v>799</v>
      </c>
      <c r="IC3" s="4" t="s">
        <v>799</v>
      </c>
      <c r="ID3" s="4" t="s">
        <v>799</v>
      </c>
      <c r="IE3" s="4" t="s">
        <v>799</v>
      </c>
      <c r="IF3" s="4" t="s">
        <v>799</v>
      </c>
      <c r="IG3" s="4" t="s">
        <v>799</v>
      </c>
      <c r="IH3" s="4" t="s">
        <v>799</v>
      </c>
      <c r="II3" s="4" t="s">
        <v>799</v>
      </c>
      <c r="IJ3" s="4" t="s">
        <v>799</v>
      </c>
      <c r="IK3" s="4" t="s">
        <v>799</v>
      </c>
      <c r="IL3" s="4" t="s">
        <v>799</v>
      </c>
      <c r="IM3" s="4" t="s">
        <v>799</v>
      </c>
      <c r="IN3" s="4" t="s">
        <v>799</v>
      </c>
      <c r="IO3" s="4" t="s">
        <v>799</v>
      </c>
      <c r="IP3" s="4" t="s">
        <v>799</v>
      </c>
      <c r="IQ3" s="4" t="s">
        <v>799</v>
      </c>
      <c r="IR3" s="4" t="s">
        <v>799</v>
      </c>
      <c r="IS3" s="4" t="s">
        <v>799</v>
      </c>
      <c r="IT3" s="4" t="s">
        <v>799</v>
      </c>
      <c r="IU3" s="4" t="s">
        <v>799</v>
      </c>
      <c r="IV3" s="4" t="s">
        <v>799</v>
      </c>
    </row>
    <row r="4" spans="1:256" s="4" customFormat="1">
      <c r="A4" s="6" t="s">
        <v>13</v>
      </c>
      <c r="B4" s="6"/>
      <c r="C4" s="6"/>
      <c r="D4" s="6"/>
      <c r="E4" s="6"/>
    </row>
    <row r="5" spans="1:256" s="4" customFormat="1"/>
    <row r="6" spans="1:256" s="4" customFormat="1">
      <c r="A6" s="4" t="s">
        <v>73</v>
      </c>
    </row>
    <row r="7" spans="1:256">
      <c r="A7" s="4"/>
      <c r="B7" s="4"/>
      <c r="C7" s="4"/>
      <c r="D7" s="4"/>
    </row>
    <row r="8" spans="1:256">
      <c r="A8" s="142" t="str">
        <f>'Assistance Programs, Outreach'!A10</f>
        <v>Atlantic City Electric</v>
      </c>
      <c r="B8" s="4"/>
      <c r="C8" s="4"/>
      <c r="D8" s="4"/>
    </row>
    <row r="9" spans="1:256" ht="26.4">
      <c r="A9" s="80" t="s">
        <v>800</v>
      </c>
      <c r="B9" s="80" t="s">
        <v>801</v>
      </c>
      <c r="C9" s="80" t="s">
        <v>802</v>
      </c>
      <c r="D9" s="80" t="s">
        <v>803</v>
      </c>
      <c r="E9" s="80" t="s">
        <v>804</v>
      </c>
      <c r="F9" s="4"/>
    </row>
    <row r="10" spans="1:256" ht="14.4">
      <c r="A10" s="163" t="s">
        <v>805</v>
      </c>
      <c r="B10" s="163"/>
      <c r="C10" s="11"/>
      <c r="D10" s="11"/>
      <c r="E10" s="11"/>
      <c r="F10" s="4"/>
    </row>
    <row r="11" spans="1:256">
      <c r="A11" s="11"/>
      <c r="B11" s="11"/>
      <c r="C11" s="11"/>
      <c r="D11" s="11"/>
      <c r="E11" s="11"/>
      <c r="F11" s="4"/>
    </row>
    <row r="12" spans="1:256">
      <c r="A12" s="11"/>
      <c r="B12" s="11"/>
      <c r="C12" s="11"/>
      <c r="D12" s="11"/>
      <c r="E12" s="11"/>
      <c r="F12" s="4"/>
    </row>
    <row r="13" spans="1:256">
      <c r="A13" s="11"/>
      <c r="B13" s="11"/>
      <c r="C13" s="11"/>
      <c r="D13" s="11"/>
      <c r="E13" s="11"/>
      <c r="F13" s="4"/>
    </row>
    <row r="14" spans="1:256">
      <c r="A14" s="11"/>
      <c r="B14" s="11"/>
      <c r="C14" s="11"/>
      <c r="D14" s="11"/>
      <c r="E14" s="11"/>
      <c r="F14" s="4"/>
    </row>
    <row r="15" spans="1:256">
      <c r="A15" s="11"/>
      <c r="B15" s="11"/>
      <c r="C15" s="11"/>
      <c r="D15" s="11"/>
      <c r="E15" s="11"/>
      <c r="F15" s="4"/>
    </row>
    <row r="16" spans="1:256">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cols>
    <col min="1" max="7" width="9.109375" style="121" customWidth="1"/>
    <col min="8" max="16384" width="8.88671875" style="121"/>
  </cols>
  <sheetData>
    <row r="1" spans="1:7" ht="14.4" thickBot="1">
      <c r="A1" s="123" t="s">
        <v>806</v>
      </c>
    </row>
    <row r="2" spans="1:7">
      <c r="A2" s="529" t="s">
        <v>807</v>
      </c>
      <c r="B2" s="530"/>
      <c r="C2" s="530"/>
      <c r="D2" s="530"/>
      <c r="E2" s="530"/>
      <c r="F2" s="530"/>
      <c r="G2" s="531"/>
    </row>
    <row r="3" spans="1:7">
      <c r="A3" s="532"/>
      <c r="B3" s="533"/>
      <c r="C3" s="533"/>
      <c r="D3" s="533"/>
      <c r="E3" s="533"/>
      <c r="F3" s="533"/>
      <c r="G3" s="534"/>
    </row>
    <row r="4" spans="1:7" ht="32.25" customHeight="1" thickBot="1">
      <c r="A4" s="535"/>
      <c r="B4" s="536"/>
      <c r="C4" s="536"/>
      <c r="D4" s="536"/>
      <c r="E4" s="536"/>
      <c r="F4" s="536"/>
      <c r="G4" s="537"/>
    </row>
    <row r="5" spans="1:7">
      <c r="A5" s="122"/>
      <c r="B5" s="122"/>
      <c r="C5" s="122"/>
      <c r="D5" s="122"/>
      <c r="E5" s="122"/>
      <c r="F5" s="122"/>
      <c r="G5" s="122"/>
    </row>
    <row r="6" spans="1:7">
      <c r="A6" s="123" t="s">
        <v>808</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5" sqref="A5"/>
    </sheetView>
  </sheetViews>
  <sheetFormatPr defaultColWidth="0" defaultRowHeight="13.2" zeroHeight="1"/>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c r="A1" s="61" t="s">
        <v>809</v>
      </c>
      <c r="B1" s="4"/>
      <c r="C1" s="4"/>
      <c r="D1" s="4"/>
      <c r="E1" s="4"/>
      <c r="F1" s="4"/>
      <c r="G1" s="4"/>
      <c r="H1" s="4"/>
      <c r="I1" s="4"/>
      <c r="J1" s="4"/>
      <c r="K1" s="4"/>
    </row>
    <row r="2" spans="1:13" ht="15" customHeight="1">
      <c r="A2" s="470" t="s">
        <v>810</v>
      </c>
      <c r="B2" s="482"/>
      <c r="C2" s="482"/>
      <c r="D2" s="482"/>
      <c r="E2" s="482"/>
      <c r="F2" s="482"/>
      <c r="G2" s="482"/>
      <c r="H2" s="471"/>
      <c r="I2" s="31"/>
      <c r="J2" s="31"/>
      <c r="K2" s="31"/>
      <c r="L2" s="28"/>
      <c r="M2" s="28"/>
    </row>
    <row r="3" spans="1:13" ht="42.6" customHeight="1" thickBot="1">
      <c r="A3" s="474"/>
      <c r="B3" s="484"/>
      <c r="C3" s="484"/>
      <c r="D3" s="484"/>
      <c r="E3" s="484"/>
      <c r="F3" s="484"/>
      <c r="G3" s="484"/>
      <c r="H3" s="475"/>
      <c r="I3" s="31"/>
      <c r="J3" s="31"/>
      <c r="K3" s="31"/>
      <c r="L3" s="28"/>
      <c r="M3" s="28"/>
    </row>
    <row r="4" spans="1:13" ht="15" customHeight="1">
      <c r="A4" s="143"/>
      <c r="B4" s="143"/>
      <c r="C4" s="143"/>
      <c r="D4" s="143"/>
      <c r="E4" s="143"/>
      <c r="F4" s="143"/>
      <c r="G4" s="143"/>
      <c r="H4" s="143"/>
      <c r="I4" s="31"/>
      <c r="J4" s="31"/>
      <c r="K4" s="31"/>
      <c r="L4" s="28"/>
      <c r="M4" s="28"/>
    </row>
    <row r="5" spans="1:13" ht="17.399999999999999">
      <c r="A5" s="368" t="s">
        <v>811</v>
      </c>
      <c r="B5" s="6"/>
      <c r="C5" s="6"/>
      <c r="D5" s="6"/>
      <c r="E5" s="6"/>
      <c r="F5" s="6"/>
      <c r="G5" s="6"/>
      <c r="H5" s="6"/>
      <c r="I5" s="6"/>
      <c r="J5" s="6"/>
      <c r="K5" s="4"/>
    </row>
    <row r="6" spans="1:13">
      <c r="A6" s="6"/>
      <c r="B6" s="6"/>
      <c r="C6" s="4"/>
      <c r="D6" s="4"/>
      <c r="E6" s="4"/>
      <c r="F6" s="4"/>
      <c r="G6" s="4"/>
      <c r="H6" s="4"/>
      <c r="I6" s="4"/>
      <c r="J6" s="4"/>
      <c r="K6" s="4"/>
    </row>
    <row r="7" spans="1:13" ht="13.8" thickBot="1">
      <c r="B7" s="4"/>
      <c r="C7" s="4"/>
      <c r="D7" s="4"/>
      <c r="E7" s="4"/>
      <c r="F7" s="4"/>
      <c r="G7" s="4"/>
      <c r="H7" s="4"/>
      <c r="I7" s="4"/>
      <c r="J7" s="4"/>
      <c r="K7" s="4"/>
    </row>
    <row r="8" spans="1:13">
      <c r="B8" s="33"/>
      <c r="C8" s="34" t="s">
        <v>812</v>
      </c>
      <c r="D8" s="35"/>
      <c r="E8" s="29"/>
      <c r="F8" s="29"/>
      <c r="G8" s="29"/>
      <c r="H8" s="29"/>
      <c r="I8" s="29"/>
      <c r="J8" s="29"/>
      <c r="K8" s="4"/>
    </row>
    <row r="9" spans="1:13">
      <c r="B9" s="36"/>
      <c r="C9" s="32" t="s">
        <v>813</v>
      </c>
      <c r="D9" s="37"/>
      <c r="E9" s="30"/>
      <c r="F9" s="30"/>
      <c r="G9" s="30"/>
      <c r="H9" s="30"/>
      <c r="I9" s="30"/>
      <c r="J9" s="30"/>
      <c r="K9" s="4"/>
    </row>
    <row r="10" spans="1:13">
      <c r="B10" s="36" t="e">
        <f>#REF!</f>
        <v>#REF!</v>
      </c>
      <c r="C10" s="4"/>
      <c r="D10" s="43"/>
      <c r="E10" s="4"/>
      <c r="F10" s="4"/>
      <c r="G10" s="4"/>
      <c r="H10" s="4"/>
      <c r="I10" s="4"/>
      <c r="J10" s="4"/>
      <c r="K10" s="4"/>
    </row>
    <row r="11" spans="1:13">
      <c r="B11" s="45" t="s">
        <v>814</v>
      </c>
      <c r="C11" s="4"/>
      <c r="D11" s="43"/>
      <c r="E11" s="4"/>
      <c r="F11" s="4"/>
      <c r="G11" s="4"/>
      <c r="H11" s="4"/>
      <c r="I11" s="4"/>
      <c r="J11" s="4"/>
      <c r="K11" s="4"/>
    </row>
    <row r="12" spans="1:13">
      <c r="B12" s="46" t="s">
        <v>815</v>
      </c>
      <c r="C12" s="4" t="s">
        <v>816</v>
      </c>
      <c r="D12" s="43" t="s">
        <v>817</v>
      </c>
      <c r="E12" s="4"/>
      <c r="F12" s="4"/>
      <c r="G12" s="4"/>
      <c r="H12" s="4"/>
      <c r="I12" s="4"/>
      <c r="J12" s="4"/>
      <c r="K12" s="4"/>
    </row>
    <row r="13" spans="1:13">
      <c r="B13" s="40" t="s">
        <v>818</v>
      </c>
      <c r="C13" s="11"/>
      <c r="D13" s="8"/>
      <c r="E13" s="4"/>
      <c r="F13" s="4"/>
      <c r="G13" s="4"/>
      <c r="H13" s="4"/>
      <c r="I13" s="4"/>
      <c r="J13" s="4"/>
      <c r="K13" s="4"/>
    </row>
    <row r="14" spans="1:13">
      <c r="B14" s="40" t="s">
        <v>819</v>
      </c>
      <c r="C14" s="11"/>
      <c r="D14" s="8"/>
      <c r="E14" s="4"/>
      <c r="F14" s="4"/>
      <c r="G14" s="4"/>
      <c r="H14" s="4"/>
      <c r="I14" s="4"/>
      <c r="J14" s="4"/>
      <c r="K14" s="4"/>
    </row>
    <row r="15" spans="1:13">
      <c r="B15" s="47" t="s">
        <v>820</v>
      </c>
      <c r="C15" s="4"/>
      <c r="D15" s="43"/>
      <c r="E15" s="4"/>
      <c r="F15" s="4"/>
      <c r="G15" s="4"/>
      <c r="H15" s="4"/>
      <c r="I15" s="4"/>
      <c r="J15" s="4"/>
      <c r="K15" s="4"/>
    </row>
    <row r="16" spans="1:13">
      <c r="B16" s="41" t="s">
        <v>821</v>
      </c>
      <c r="C16" s="11"/>
      <c r="D16" s="8"/>
      <c r="E16" s="4"/>
      <c r="F16" s="4"/>
      <c r="G16" s="4"/>
      <c r="H16" s="4"/>
      <c r="I16" s="4"/>
      <c r="J16" s="4"/>
      <c r="K16" s="4"/>
    </row>
    <row r="17" spans="2:11">
      <c r="B17" s="41" t="s">
        <v>822</v>
      </c>
      <c r="C17" s="11"/>
      <c r="D17" s="8"/>
      <c r="E17" s="4"/>
      <c r="F17" s="4"/>
      <c r="G17" s="4"/>
      <c r="H17" s="4"/>
      <c r="I17" s="4"/>
      <c r="J17" s="4"/>
      <c r="K17" s="4"/>
    </row>
    <row r="18" spans="2:11">
      <c r="B18" s="41" t="s">
        <v>823</v>
      </c>
      <c r="C18" s="11"/>
      <c r="D18" s="8"/>
      <c r="E18" s="4"/>
      <c r="F18" s="4"/>
      <c r="G18" s="4"/>
      <c r="H18" s="4"/>
      <c r="I18" s="4"/>
      <c r="J18" s="4"/>
      <c r="K18" s="4"/>
    </row>
    <row r="19" spans="2:11">
      <c r="B19" s="41" t="s">
        <v>824</v>
      </c>
      <c r="C19" s="11"/>
      <c r="D19" s="8"/>
      <c r="E19" s="4"/>
      <c r="F19" s="4"/>
      <c r="G19" s="4"/>
      <c r="H19" s="4"/>
      <c r="I19" s="4"/>
      <c r="J19" s="4"/>
      <c r="K19" s="4"/>
    </row>
    <row r="20" spans="2:11">
      <c r="B20" s="47" t="s">
        <v>825</v>
      </c>
      <c r="C20" s="4"/>
      <c r="D20" s="43"/>
      <c r="E20" s="4"/>
      <c r="F20" s="4"/>
      <c r="G20" s="4"/>
      <c r="H20" s="4"/>
      <c r="I20" s="4"/>
      <c r="J20" s="4"/>
      <c r="K20" s="4"/>
    </row>
    <row r="21" spans="2:11">
      <c r="B21" s="42" t="s">
        <v>826</v>
      </c>
      <c r="C21" s="11"/>
      <c r="D21" s="8"/>
      <c r="E21" s="4"/>
      <c r="F21" s="4"/>
      <c r="G21" s="4"/>
      <c r="H21" s="4"/>
      <c r="I21" s="4"/>
      <c r="J21" s="4"/>
      <c r="K21" s="4"/>
    </row>
    <row r="22" spans="2:11">
      <c r="B22" s="42" t="s">
        <v>827</v>
      </c>
      <c r="C22" s="11"/>
      <c r="D22" s="8"/>
      <c r="E22" s="4"/>
      <c r="F22" s="4"/>
      <c r="G22" s="4"/>
      <c r="H22" s="4"/>
      <c r="I22" s="4"/>
      <c r="J22" s="4"/>
      <c r="K22" s="4"/>
    </row>
    <row r="23" spans="2:11">
      <c r="B23" s="40" t="s">
        <v>828</v>
      </c>
      <c r="C23" s="11"/>
      <c r="D23" s="8"/>
      <c r="E23" s="4"/>
      <c r="F23" s="4"/>
      <c r="G23" s="4"/>
      <c r="H23" s="4"/>
      <c r="I23" s="4"/>
      <c r="J23" s="4"/>
      <c r="K23" s="4"/>
    </row>
    <row r="24" spans="2:11">
      <c r="B24" s="42" t="s">
        <v>829</v>
      </c>
      <c r="C24" s="11"/>
      <c r="D24" s="8"/>
      <c r="E24" s="4"/>
      <c r="F24" s="4"/>
      <c r="G24" s="4"/>
      <c r="H24" s="4"/>
      <c r="I24" s="4"/>
      <c r="J24" s="4"/>
      <c r="K24" s="4"/>
    </row>
    <row r="25" spans="2:11">
      <c r="B25" s="42" t="s">
        <v>830</v>
      </c>
      <c r="C25" s="11"/>
      <c r="D25" s="8"/>
      <c r="E25" s="4"/>
      <c r="F25" s="4"/>
      <c r="G25" s="4"/>
      <c r="H25" s="4"/>
      <c r="I25" s="4"/>
      <c r="J25" s="4"/>
      <c r="K25" s="4"/>
    </row>
    <row r="26" spans="2:11">
      <c r="B26" s="42" t="s">
        <v>831</v>
      </c>
      <c r="C26" s="11"/>
      <c r="D26" s="8"/>
      <c r="E26" s="4"/>
      <c r="F26" s="4"/>
      <c r="G26" s="4"/>
      <c r="H26" s="4"/>
      <c r="I26" s="4"/>
      <c r="J26" s="4"/>
      <c r="K26" s="4"/>
    </row>
    <row r="27" spans="2:11">
      <c r="B27" s="42" t="s">
        <v>832</v>
      </c>
      <c r="C27" s="11"/>
      <c r="D27" s="8"/>
      <c r="E27" s="4"/>
      <c r="F27" s="4"/>
      <c r="G27" s="4"/>
      <c r="H27" s="4"/>
      <c r="I27" s="4"/>
      <c r="J27" s="4"/>
      <c r="K27" s="4"/>
    </row>
    <row r="28" spans="2:11">
      <c r="B28" s="42" t="s">
        <v>833</v>
      </c>
      <c r="C28" s="11"/>
      <c r="D28" s="8"/>
      <c r="E28" s="4"/>
      <c r="F28" s="4"/>
      <c r="G28" s="4"/>
      <c r="H28" s="4"/>
      <c r="I28" s="4"/>
      <c r="J28" s="4"/>
      <c r="K28" s="4"/>
    </row>
    <row r="29" spans="2:11">
      <c r="B29" s="39" t="s">
        <v>834</v>
      </c>
      <c r="D29" s="38"/>
      <c r="E29" s="4"/>
      <c r="F29" s="4"/>
      <c r="G29" s="4"/>
      <c r="H29" s="4"/>
      <c r="I29" s="4"/>
      <c r="J29" s="4"/>
      <c r="K29" s="4"/>
    </row>
    <row r="30" spans="2:11">
      <c r="B30" s="41" t="s">
        <v>835</v>
      </c>
      <c r="C30" s="11"/>
      <c r="D30" s="8"/>
      <c r="E30" s="4"/>
      <c r="F30" s="4"/>
      <c r="G30" s="4"/>
      <c r="H30" s="4"/>
      <c r="I30" s="4"/>
      <c r="J30" s="4"/>
      <c r="K30" s="4"/>
    </row>
    <row r="31" spans="2:11">
      <c r="B31" s="41" t="s">
        <v>822</v>
      </c>
      <c r="C31" s="11"/>
      <c r="D31" s="8"/>
      <c r="E31" s="4"/>
      <c r="F31" s="4"/>
      <c r="G31" s="4"/>
      <c r="H31" s="4"/>
      <c r="I31" s="4"/>
      <c r="J31" s="4"/>
      <c r="K31" s="4"/>
    </row>
    <row r="32" spans="2:11">
      <c r="B32" s="41" t="s">
        <v>836</v>
      </c>
      <c r="C32" s="11"/>
      <c r="D32" s="8"/>
      <c r="E32" s="4"/>
      <c r="F32" s="4"/>
      <c r="G32" s="4"/>
      <c r="H32" s="4"/>
      <c r="I32" s="4"/>
      <c r="J32" s="4"/>
      <c r="K32" s="4"/>
    </row>
    <row r="33" spans="2:11">
      <c r="B33" s="41" t="s">
        <v>824</v>
      </c>
      <c r="C33" s="11"/>
      <c r="D33" s="8"/>
      <c r="E33" s="4"/>
      <c r="F33" s="4"/>
      <c r="G33" s="4"/>
      <c r="H33" s="4"/>
      <c r="I33" s="4"/>
      <c r="J33" s="4"/>
      <c r="K33" s="4"/>
    </row>
    <row r="34" spans="2:11">
      <c r="B34" s="12" t="s">
        <v>837</v>
      </c>
      <c r="C34" s="11"/>
      <c r="D34" s="8"/>
      <c r="E34" s="4"/>
      <c r="F34" s="4"/>
      <c r="G34" s="4"/>
      <c r="H34" s="4"/>
      <c r="I34" s="4"/>
      <c r="J34" s="4"/>
      <c r="K34" s="4"/>
    </row>
    <row r="35" spans="2:11">
      <c r="B35" s="12" t="s">
        <v>838</v>
      </c>
      <c r="C35" s="11"/>
      <c r="D35" s="8"/>
      <c r="E35" s="4"/>
      <c r="F35" s="4"/>
      <c r="G35" s="4"/>
      <c r="H35" s="4"/>
      <c r="I35" s="4"/>
      <c r="J35" s="4"/>
      <c r="K35" s="4"/>
    </row>
    <row r="36" spans="2:11">
      <c r="B36" s="12" t="s">
        <v>839</v>
      </c>
      <c r="C36" s="11"/>
      <c r="D36" s="8"/>
      <c r="E36" s="4"/>
      <c r="F36" s="4"/>
      <c r="G36" s="4"/>
      <c r="H36" s="4"/>
      <c r="I36" s="4"/>
      <c r="J36" s="4"/>
      <c r="K36" s="4"/>
    </row>
    <row r="37" spans="2:11">
      <c r="B37" s="44" t="s">
        <v>840</v>
      </c>
      <c r="C37" s="4"/>
      <c r="D37" s="43"/>
      <c r="E37" s="4"/>
      <c r="F37" s="4"/>
      <c r="G37" s="4"/>
      <c r="H37" s="4"/>
      <c r="I37" s="4"/>
      <c r="J37" s="4"/>
      <c r="K37" s="4"/>
    </row>
    <row r="38" spans="2:11">
      <c r="B38" s="7" t="s">
        <v>841</v>
      </c>
      <c r="C38" s="11"/>
      <c r="D38" s="8"/>
      <c r="E38" s="4"/>
      <c r="F38" s="4"/>
      <c r="G38" s="4"/>
      <c r="H38" s="4"/>
      <c r="I38" s="4"/>
      <c r="J38" s="4"/>
      <c r="K38" s="4"/>
    </row>
    <row r="39" spans="2:11">
      <c r="B39" s="7" t="s">
        <v>842</v>
      </c>
      <c r="C39" s="11"/>
      <c r="D39" s="8"/>
      <c r="E39" s="4"/>
      <c r="F39" s="4"/>
      <c r="G39" s="4"/>
      <c r="H39" s="4"/>
      <c r="I39" s="4"/>
      <c r="J39" s="4"/>
      <c r="K39" s="4"/>
    </row>
    <row r="40" spans="2:11">
      <c r="B40" s="7" t="s">
        <v>843</v>
      </c>
      <c r="C40" s="11"/>
      <c r="D40" s="8"/>
      <c r="E40" s="4"/>
      <c r="F40" s="4"/>
      <c r="G40" s="4"/>
      <c r="H40" s="4"/>
      <c r="I40" s="4"/>
      <c r="J40" s="4"/>
      <c r="K40" s="4"/>
    </row>
    <row r="41" spans="2:11">
      <c r="B41" s="7" t="s">
        <v>844</v>
      </c>
      <c r="C41" s="11"/>
      <c r="D41" s="8"/>
      <c r="E41" s="4"/>
      <c r="F41" s="4"/>
      <c r="G41" s="4"/>
      <c r="H41" s="4"/>
      <c r="I41" s="4"/>
      <c r="J41" s="4"/>
      <c r="K41" s="4"/>
    </row>
    <row r="42" spans="2:11">
      <c r="B42" s="7" t="s">
        <v>845</v>
      </c>
      <c r="C42" s="11"/>
      <c r="D42" s="8"/>
      <c r="E42" s="4"/>
      <c r="F42" s="4"/>
      <c r="G42" s="4"/>
      <c r="H42" s="4"/>
      <c r="I42" s="4"/>
      <c r="J42" s="4"/>
      <c r="K42" s="4"/>
    </row>
    <row r="43" spans="2:11">
      <c r="B43" s="7" t="s">
        <v>846</v>
      </c>
      <c r="C43" s="11"/>
      <c r="D43" s="8"/>
      <c r="E43" s="4"/>
      <c r="F43" s="4"/>
      <c r="G43" s="4"/>
      <c r="H43" s="4"/>
      <c r="I43" s="4"/>
      <c r="J43" s="4"/>
      <c r="K43" s="4"/>
    </row>
    <row r="44" spans="2:11">
      <c r="B44" s="7" t="s">
        <v>847</v>
      </c>
      <c r="C44" s="11"/>
      <c r="D44" s="8"/>
      <c r="E44" s="4"/>
      <c r="F44" s="4"/>
      <c r="G44" s="4"/>
      <c r="H44" s="4"/>
      <c r="I44" s="4"/>
      <c r="J44" s="4"/>
      <c r="K44" s="4"/>
    </row>
    <row r="45" spans="2:11">
      <c r="B45" s="36"/>
      <c r="C45" s="4"/>
      <c r="D45" s="43"/>
      <c r="E45" s="4"/>
      <c r="F45" s="4"/>
      <c r="G45" s="4"/>
      <c r="H45" s="4"/>
      <c r="I45" s="4"/>
      <c r="J45" s="4"/>
      <c r="K45" s="4"/>
    </row>
    <row r="46" spans="2:11" ht="13.8" thickBot="1">
      <c r="B46" s="13" t="s">
        <v>848</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EE21EFEE-E1E2-42A3-9FB3-02FE6299FF9D}">
  <ds:schemaRefs>
    <ds:schemaRef ds:uri="http://purl.org/dc/elements/1.1/"/>
    <ds:schemaRef ds:uri="http://purl.org/dc/dcmitype/"/>
    <ds:schemaRef ds:uri="http://schemas.microsoft.com/office/2006/documentManagement/types"/>
    <ds:schemaRef ds:uri="http://purl.org/dc/terms/"/>
    <ds:schemaRef ds:uri="http://www.w3.org/XML/1998/namespace"/>
    <ds:schemaRef ds:uri="05393c6b-cd18-4237-b9c7-d9326894782a"/>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F7936767-E301-4253-A344-70B2B643F0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_Hlk121929685</vt:lpstr>
      <vt:lpstr>_Hlk12290864</vt:lpstr>
      <vt:lpstr>_Hlk133218111</vt:lpstr>
      <vt:lpstr>_Hlk142908482</vt:lpstr>
      <vt:lpstr>_Hlk142908588</vt:lpstr>
      <vt:lpstr>_Hlk142908647</vt:lpstr>
      <vt:lpstr>_Hlk142908720</vt:lpstr>
      <vt:lpstr>_Hlk19799841</vt:lpstr>
      <vt:lpstr>_Hlk70922631</vt:lpstr>
      <vt:lpstr>_Hlk74639344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2024-07-15T15:07:49Z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2023-10-30T18:49:04Z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372416bb-0668-4455-8092-577786c5ea1d</vt:lpwstr>
  </property>
  <property fmtid="{D5CDD505-2E9C-101B-9397-08002B2CF9AE}" pid="9" name="MSIP_Label_c968b3d1-e05f-4796-9c23-acaf26d588cb_ContentBits">
    <vt:lpwstr>0</vt:lpwstr>
  </property>
</Properties>
</file>